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MOE001\Desktop\"/>
    </mc:Choice>
  </mc:AlternateContent>
  <xr:revisionPtr revIDLastSave="0" documentId="13_ncr:1_{26083900-B3AB-461F-8D78-176CC4C16521}" xr6:coauthVersionLast="47" xr6:coauthVersionMax="47" xr10:uidLastSave="{00000000-0000-0000-0000-000000000000}"/>
  <bookViews>
    <workbookView xWindow="-120" yWindow="-120" windowWidth="20730" windowHeight="11160" xr2:uid="{567FAA10-124C-4E54-B131-B5A52C194851}"/>
  </bookViews>
  <sheets>
    <sheet name="avl 18.08.24" sheetId="5" r:id="rId1"/>
    <sheet name="FFF" sheetId="6" r:id="rId2"/>
    <sheet name="PO Delivery Schedule" sheetId="7" r:id="rId3"/>
  </sheets>
  <externalReferences>
    <externalReference r:id="rId4"/>
  </externalReferences>
  <definedNames>
    <definedName name="_xlnm._FilterDatabase" localSheetId="0" hidden="1">'avl 18.08.24'!$A$10:$II$310</definedName>
    <definedName name="_xlnm._FilterDatabase" localSheetId="1" hidden="1">FFF!$A$1:$E$679</definedName>
    <definedName name="_xlnm.Criteria" localSheetId="0">'avl 18.08.24'!#REF!</definedName>
    <definedName name="TIER2">[1]TIER2!#REF!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T149" i="5" l="1"/>
  <c r="EQ86" i="5"/>
  <c r="ER91" i="5"/>
  <c r="EQ279" i="5" l="1"/>
  <c r="EM151" i="5" l="1"/>
  <c r="FH5" i="5" l="1"/>
  <c r="FC9" i="5"/>
  <c r="EQ56" i="5" l="1"/>
  <c r="EQ92" i="5" l="1"/>
  <c r="ES309" i="5"/>
  <c r="EQ61" i="5" l="1"/>
  <c r="EJ11" i="5" l="1"/>
  <c r="EK11" i="5"/>
  <c r="EL11" i="5"/>
  <c r="EM11" i="5"/>
  <c r="EJ12" i="5"/>
  <c r="EK12" i="5"/>
  <c r="EL12" i="5"/>
  <c r="EM12" i="5"/>
  <c r="EJ13" i="5"/>
  <c r="EK13" i="5"/>
  <c r="EL13" i="5"/>
  <c r="EM13" i="5"/>
  <c r="EJ14" i="5"/>
  <c r="EK14" i="5"/>
  <c r="EL14" i="5"/>
  <c r="EM14" i="5"/>
  <c r="EJ15" i="5"/>
  <c r="EK15" i="5"/>
  <c r="EL15" i="5"/>
  <c r="EM15" i="5"/>
  <c r="EJ16" i="5"/>
  <c r="EK16" i="5"/>
  <c r="EL16" i="5"/>
  <c r="EM16" i="5"/>
  <c r="EJ17" i="5"/>
  <c r="EK17" i="5"/>
  <c r="EL17" i="5"/>
  <c r="EM17" i="5"/>
  <c r="EJ18" i="5"/>
  <c r="EK18" i="5"/>
  <c r="EL18" i="5"/>
  <c r="EM18" i="5"/>
  <c r="EJ19" i="5"/>
  <c r="EK19" i="5"/>
  <c r="EL19" i="5"/>
  <c r="EM19" i="5"/>
  <c r="EJ20" i="5"/>
  <c r="EK20" i="5"/>
  <c r="EL20" i="5"/>
  <c r="EM20" i="5"/>
  <c r="EJ21" i="5"/>
  <c r="EK21" i="5"/>
  <c r="EL21" i="5"/>
  <c r="EM21" i="5"/>
  <c r="EJ22" i="5"/>
  <c r="EK22" i="5"/>
  <c r="EL22" i="5"/>
  <c r="EM22" i="5"/>
  <c r="EJ23" i="5"/>
  <c r="EK23" i="5"/>
  <c r="EL23" i="5"/>
  <c r="EM23" i="5"/>
  <c r="EJ24" i="5"/>
  <c r="EK24" i="5"/>
  <c r="EL24" i="5"/>
  <c r="EM24" i="5"/>
  <c r="EJ25" i="5"/>
  <c r="EK25" i="5"/>
  <c r="EL25" i="5"/>
  <c r="EM25" i="5"/>
  <c r="EJ26" i="5"/>
  <c r="EK26" i="5"/>
  <c r="EL26" i="5"/>
  <c r="EM26" i="5"/>
  <c r="EJ27" i="5"/>
  <c r="EK27" i="5"/>
  <c r="EL27" i="5"/>
  <c r="EM27" i="5"/>
  <c r="EJ28" i="5"/>
  <c r="EK28" i="5"/>
  <c r="EL28" i="5"/>
  <c r="EM28" i="5"/>
  <c r="EJ29" i="5"/>
  <c r="EK29" i="5"/>
  <c r="EL29" i="5"/>
  <c r="EM29" i="5"/>
  <c r="EJ30" i="5"/>
  <c r="EK30" i="5"/>
  <c r="EL30" i="5"/>
  <c r="EM30" i="5"/>
  <c r="EJ31" i="5"/>
  <c r="EK31" i="5"/>
  <c r="EL31" i="5"/>
  <c r="EM31" i="5"/>
  <c r="EJ32" i="5"/>
  <c r="EK32" i="5"/>
  <c r="EL32" i="5"/>
  <c r="EM32" i="5"/>
  <c r="EJ33" i="5"/>
  <c r="EK33" i="5"/>
  <c r="EL33" i="5"/>
  <c r="EM33" i="5"/>
  <c r="EJ34" i="5"/>
  <c r="EK34" i="5"/>
  <c r="EL34" i="5"/>
  <c r="EM34" i="5"/>
  <c r="EJ35" i="5"/>
  <c r="EK35" i="5"/>
  <c r="EL35" i="5"/>
  <c r="EM35" i="5"/>
  <c r="EJ36" i="5"/>
  <c r="EK36" i="5"/>
  <c r="EL36" i="5"/>
  <c r="EM36" i="5"/>
  <c r="EJ37" i="5"/>
  <c r="EK37" i="5"/>
  <c r="EL37" i="5"/>
  <c r="EM37" i="5"/>
  <c r="EJ38" i="5"/>
  <c r="EK38" i="5"/>
  <c r="EL38" i="5"/>
  <c r="EM38" i="5"/>
  <c r="EJ39" i="5"/>
  <c r="EK39" i="5"/>
  <c r="EL39" i="5"/>
  <c r="EM39" i="5"/>
  <c r="EJ40" i="5"/>
  <c r="EK40" i="5"/>
  <c r="EL40" i="5"/>
  <c r="EM40" i="5"/>
  <c r="EJ41" i="5"/>
  <c r="EK41" i="5"/>
  <c r="EL41" i="5"/>
  <c r="EM41" i="5"/>
  <c r="EJ42" i="5"/>
  <c r="EK42" i="5"/>
  <c r="EL42" i="5"/>
  <c r="EM42" i="5"/>
  <c r="EJ43" i="5"/>
  <c r="EK43" i="5"/>
  <c r="EL43" i="5"/>
  <c r="EM43" i="5"/>
  <c r="EJ44" i="5"/>
  <c r="EK44" i="5"/>
  <c r="EL44" i="5"/>
  <c r="EM44" i="5"/>
  <c r="EJ45" i="5"/>
  <c r="EK45" i="5"/>
  <c r="EL45" i="5"/>
  <c r="EM45" i="5"/>
  <c r="EJ46" i="5"/>
  <c r="EK46" i="5"/>
  <c r="EL46" i="5"/>
  <c r="EM46" i="5"/>
  <c r="EJ47" i="5"/>
  <c r="EK47" i="5"/>
  <c r="EL47" i="5"/>
  <c r="EM47" i="5"/>
  <c r="EJ48" i="5"/>
  <c r="EK48" i="5"/>
  <c r="EL48" i="5"/>
  <c r="EM48" i="5"/>
  <c r="EJ49" i="5"/>
  <c r="EK49" i="5"/>
  <c r="EL49" i="5"/>
  <c r="EM49" i="5"/>
  <c r="EJ50" i="5"/>
  <c r="EK50" i="5"/>
  <c r="EL50" i="5"/>
  <c r="EM50" i="5"/>
  <c r="EJ51" i="5"/>
  <c r="EK51" i="5"/>
  <c r="EL51" i="5"/>
  <c r="EM51" i="5"/>
  <c r="EJ52" i="5"/>
  <c r="EK52" i="5"/>
  <c r="EL52" i="5"/>
  <c r="EM52" i="5"/>
  <c r="EJ53" i="5"/>
  <c r="EK53" i="5"/>
  <c r="EL53" i="5"/>
  <c r="EM53" i="5"/>
  <c r="EJ54" i="5"/>
  <c r="EK54" i="5"/>
  <c r="EL54" i="5"/>
  <c r="EM54" i="5"/>
  <c r="EJ55" i="5"/>
  <c r="EK55" i="5"/>
  <c r="EL55" i="5"/>
  <c r="EM55" i="5"/>
  <c r="EJ56" i="5"/>
  <c r="EK56" i="5"/>
  <c r="EL56" i="5"/>
  <c r="EM56" i="5"/>
  <c r="EJ57" i="5"/>
  <c r="EK57" i="5"/>
  <c r="EL57" i="5"/>
  <c r="EM57" i="5"/>
  <c r="EJ58" i="5"/>
  <c r="EK58" i="5"/>
  <c r="EL58" i="5"/>
  <c r="EM58" i="5"/>
  <c r="EJ59" i="5"/>
  <c r="EK59" i="5"/>
  <c r="EL59" i="5"/>
  <c r="EM59" i="5"/>
  <c r="EJ60" i="5"/>
  <c r="EK60" i="5"/>
  <c r="EL60" i="5"/>
  <c r="EM60" i="5"/>
  <c r="EJ61" i="5"/>
  <c r="EK61" i="5"/>
  <c r="EL61" i="5"/>
  <c r="EM61" i="5"/>
  <c r="EJ62" i="5"/>
  <c r="EK62" i="5"/>
  <c r="EL62" i="5"/>
  <c r="EM62" i="5"/>
  <c r="EJ63" i="5"/>
  <c r="EK63" i="5"/>
  <c r="EL63" i="5"/>
  <c r="EM63" i="5"/>
  <c r="EJ64" i="5"/>
  <c r="EK64" i="5"/>
  <c r="EL64" i="5"/>
  <c r="EM64" i="5"/>
  <c r="EJ65" i="5"/>
  <c r="EK65" i="5"/>
  <c r="EL65" i="5"/>
  <c r="EM65" i="5"/>
  <c r="EJ66" i="5"/>
  <c r="EK66" i="5"/>
  <c r="EL66" i="5"/>
  <c r="EM66" i="5"/>
  <c r="EJ67" i="5"/>
  <c r="EK67" i="5"/>
  <c r="EL67" i="5"/>
  <c r="EM67" i="5"/>
  <c r="EJ68" i="5"/>
  <c r="EK68" i="5"/>
  <c r="EL68" i="5"/>
  <c r="EM68" i="5"/>
  <c r="EJ69" i="5"/>
  <c r="EK69" i="5"/>
  <c r="EL69" i="5"/>
  <c r="EM69" i="5"/>
  <c r="EJ70" i="5"/>
  <c r="EK70" i="5"/>
  <c r="EL70" i="5"/>
  <c r="EM70" i="5"/>
  <c r="EJ71" i="5"/>
  <c r="EK71" i="5"/>
  <c r="EL71" i="5"/>
  <c r="EM71" i="5"/>
  <c r="EJ72" i="5"/>
  <c r="EK72" i="5"/>
  <c r="EL72" i="5"/>
  <c r="EM72" i="5"/>
  <c r="EJ73" i="5"/>
  <c r="EK73" i="5"/>
  <c r="EL73" i="5"/>
  <c r="EM73" i="5"/>
  <c r="EJ74" i="5"/>
  <c r="EK74" i="5"/>
  <c r="EL74" i="5"/>
  <c r="EM74" i="5"/>
  <c r="EJ75" i="5"/>
  <c r="EK75" i="5"/>
  <c r="EL75" i="5"/>
  <c r="EM75" i="5"/>
  <c r="EJ76" i="5"/>
  <c r="EK76" i="5"/>
  <c r="EL76" i="5"/>
  <c r="EM76" i="5"/>
  <c r="EJ77" i="5"/>
  <c r="EK77" i="5"/>
  <c r="EL77" i="5"/>
  <c r="EM77" i="5"/>
  <c r="EJ78" i="5"/>
  <c r="EK78" i="5"/>
  <c r="EL78" i="5"/>
  <c r="EM78" i="5"/>
  <c r="EJ79" i="5"/>
  <c r="EK79" i="5"/>
  <c r="EL79" i="5"/>
  <c r="EM79" i="5"/>
  <c r="EJ80" i="5"/>
  <c r="EK80" i="5"/>
  <c r="EL80" i="5"/>
  <c r="EM80" i="5"/>
  <c r="EJ81" i="5"/>
  <c r="EK81" i="5"/>
  <c r="EL81" i="5"/>
  <c r="EM81" i="5"/>
  <c r="EJ82" i="5"/>
  <c r="EK82" i="5"/>
  <c r="EL82" i="5"/>
  <c r="EM82" i="5"/>
  <c r="EJ83" i="5"/>
  <c r="EK83" i="5"/>
  <c r="EL83" i="5"/>
  <c r="EM83" i="5"/>
  <c r="EJ84" i="5"/>
  <c r="EK84" i="5"/>
  <c r="EL84" i="5"/>
  <c r="EM84" i="5"/>
  <c r="EJ85" i="5"/>
  <c r="EK85" i="5"/>
  <c r="EL85" i="5"/>
  <c r="EM85" i="5"/>
  <c r="EJ86" i="5"/>
  <c r="EK86" i="5"/>
  <c r="EL86" i="5"/>
  <c r="EM86" i="5"/>
  <c r="EJ87" i="5"/>
  <c r="EK87" i="5"/>
  <c r="EL87" i="5"/>
  <c r="EM87" i="5"/>
  <c r="EJ88" i="5"/>
  <c r="EK88" i="5"/>
  <c r="EL88" i="5"/>
  <c r="EM88" i="5"/>
  <c r="EJ89" i="5"/>
  <c r="EK89" i="5"/>
  <c r="EL89" i="5"/>
  <c r="EM89" i="5"/>
  <c r="EJ90" i="5"/>
  <c r="EK90" i="5"/>
  <c r="EL90" i="5"/>
  <c r="EM90" i="5"/>
  <c r="EJ91" i="5"/>
  <c r="EK91" i="5"/>
  <c r="EL91" i="5"/>
  <c r="EM91" i="5"/>
  <c r="EJ92" i="5"/>
  <c r="EK92" i="5"/>
  <c r="EL92" i="5"/>
  <c r="EM92" i="5"/>
  <c r="EJ93" i="5"/>
  <c r="EK93" i="5"/>
  <c r="EL93" i="5"/>
  <c r="EM93" i="5"/>
  <c r="EJ94" i="5"/>
  <c r="EK94" i="5"/>
  <c r="EL94" i="5"/>
  <c r="EM94" i="5"/>
  <c r="EJ95" i="5"/>
  <c r="EK95" i="5"/>
  <c r="EL95" i="5"/>
  <c r="EM95" i="5"/>
  <c r="EJ96" i="5"/>
  <c r="EK96" i="5"/>
  <c r="EL96" i="5"/>
  <c r="EM96" i="5"/>
  <c r="EJ97" i="5"/>
  <c r="EK97" i="5"/>
  <c r="EL97" i="5"/>
  <c r="EM97" i="5"/>
  <c r="EJ98" i="5"/>
  <c r="EK98" i="5"/>
  <c r="EL98" i="5"/>
  <c r="EM98" i="5"/>
  <c r="EJ99" i="5"/>
  <c r="EK99" i="5"/>
  <c r="EL99" i="5"/>
  <c r="EM99" i="5"/>
  <c r="EJ100" i="5"/>
  <c r="EK100" i="5"/>
  <c r="EL100" i="5"/>
  <c r="EM100" i="5"/>
  <c r="EJ101" i="5"/>
  <c r="EK101" i="5"/>
  <c r="EL101" i="5"/>
  <c r="EM101" i="5"/>
  <c r="EJ102" i="5"/>
  <c r="EK102" i="5"/>
  <c r="EL102" i="5"/>
  <c r="EM102" i="5"/>
  <c r="EJ103" i="5"/>
  <c r="EK103" i="5"/>
  <c r="EL103" i="5"/>
  <c r="EM103" i="5"/>
  <c r="EJ104" i="5"/>
  <c r="EK104" i="5"/>
  <c r="EL104" i="5"/>
  <c r="EM104" i="5"/>
  <c r="EJ105" i="5"/>
  <c r="EK105" i="5"/>
  <c r="EL105" i="5"/>
  <c r="EM105" i="5"/>
  <c r="EJ106" i="5"/>
  <c r="EK106" i="5"/>
  <c r="EL106" i="5"/>
  <c r="EM106" i="5"/>
  <c r="EJ107" i="5"/>
  <c r="EK107" i="5"/>
  <c r="EL107" i="5"/>
  <c r="EM107" i="5"/>
  <c r="EJ108" i="5"/>
  <c r="EK108" i="5"/>
  <c r="EL108" i="5"/>
  <c r="EM108" i="5"/>
  <c r="EJ109" i="5"/>
  <c r="EK109" i="5"/>
  <c r="EL109" i="5"/>
  <c r="EM109" i="5"/>
  <c r="EJ110" i="5"/>
  <c r="EK110" i="5"/>
  <c r="EL110" i="5"/>
  <c r="EM110" i="5"/>
  <c r="EJ111" i="5"/>
  <c r="EK111" i="5"/>
  <c r="EL111" i="5"/>
  <c r="EM111" i="5"/>
  <c r="EJ112" i="5"/>
  <c r="EK112" i="5"/>
  <c r="EL112" i="5"/>
  <c r="EM112" i="5"/>
  <c r="EJ113" i="5"/>
  <c r="EK113" i="5"/>
  <c r="EL113" i="5"/>
  <c r="EM113" i="5"/>
  <c r="EJ114" i="5"/>
  <c r="EK114" i="5"/>
  <c r="EL114" i="5"/>
  <c r="EM114" i="5"/>
  <c r="EJ115" i="5"/>
  <c r="EK115" i="5"/>
  <c r="EL115" i="5"/>
  <c r="EM115" i="5"/>
  <c r="EJ116" i="5"/>
  <c r="EK116" i="5"/>
  <c r="EL116" i="5"/>
  <c r="EM116" i="5"/>
  <c r="EJ117" i="5"/>
  <c r="EK117" i="5"/>
  <c r="EL117" i="5"/>
  <c r="EM117" i="5"/>
  <c r="EJ118" i="5"/>
  <c r="EK118" i="5"/>
  <c r="EL118" i="5"/>
  <c r="EM118" i="5"/>
  <c r="EJ119" i="5"/>
  <c r="EK119" i="5"/>
  <c r="EL119" i="5"/>
  <c r="EM119" i="5"/>
  <c r="EJ120" i="5"/>
  <c r="EK120" i="5"/>
  <c r="EL120" i="5"/>
  <c r="EM120" i="5"/>
  <c r="EJ121" i="5"/>
  <c r="EK121" i="5"/>
  <c r="EL121" i="5"/>
  <c r="EM121" i="5"/>
  <c r="EJ122" i="5"/>
  <c r="EK122" i="5"/>
  <c r="EL122" i="5"/>
  <c r="EM122" i="5"/>
  <c r="EJ123" i="5"/>
  <c r="EK123" i="5"/>
  <c r="EL123" i="5"/>
  <c r="EM123" i="5"/>
  <c r="EJ124" i="5"/>
  <c r="EK124" i="5"/>
  <c r="EL124" i="5"/>
  <c r="EM124" i="5"/>
  <c r="EJ125" i="5"/>
  <c r="EK125" i="5"/>
  <c r="EL125" i="5"/>
  <c r="EM125" i="5"/>
  <c r="EJ126" i="5"/>
  <c r="EK126" i="5"/>
  <c r="EL126" i="5"/>
  <c r="EM126" i="5"/>
  <c r="EJ127" i="5"/>
  <c r="EK127" i="5"/>
  <c r="EL127" i="5"/>
  <c r="EM127" i="5"/>
  <c r="EJ128" i="5"/>
  <c r="EK128" i="5"/>
  <c r="EL128" i="5"/>
  <c r="EM128" i="5"/>
  <c r="EJ129" i="5"/>
  <c r="EK129" i="5"/>
  <c r="EL129" i="5"/>
  <c r="EM129" i="5"/>
  <c r="EJ130" i="5"/>
  <c r="EK130" i="5"/>
  <c r="EL130" i="5"/>
  <c r="EM130" i="5"/>
  <c r="EJ131" i="5"/>
  <c r="EK131" i="5"/>
  <c r="EL131" i="5"/>
  <c r="EM131" i="5"/>
  <c r="EJ132" i="5"/>
  <c r="EK132" i="5"/>
  <c r="EL132" i="5"/>
  <c r="EM132" i="5"/>
  <c r="EJ133" i="5"/>
  <c r="EK133" i="5"/>
  <c r="EL133" i="5"/>
  <c r="EM133" i="5"/>
  <c r="EJ134" i="5"/>
  <c r="EK134" i="5"/>
  <c r="EL134" i="5"/>
  <c r="EM134" i="5"/>
  <c r="EJ135" i="5"/>
  <c r="EK135" i="5"/>
  <c r="EL135" i="5"/>
  <c r="EM135" i="5"/>
  <c r="EJ136" i="5"/>
  <c r="EK136" i="5"/>
  <c r="EL136" i="5"/>
  <c r="EM136" i="5"/>
  <c r="EJ137" i="5"/>
  <c r="EK137" i="5"/>
  <c r="EL137" i="5"/>
  <c r="EM137" i="5"/>
  <c r="EJ138" i="5"/>
  <c r="EK138" i="5"/>
  <c r="EL138" i="5"/>
  <c r="EM138" i="5"/>
  <c r="EJ139" i="5"/>
  <c r="EK139" i="5"/>
  <c r="EL139" i="5"/>
  <c r="EM139" i="5"/>
  <c r="EJ140" i="5"/>
  <c r="EK140" i="5"/>
  <c r="EL140" i="5"/>
  <c r="EM140" i="5"/>
  <c r="EJ141" i="5"/>
  <c r="EK141" i="5"/>
  <c r="EL141" i="5"/>
  <c r="EM141" i="5"/>
  <c r="EJ142" i="5"/>
  <c r="EK142" i="5"/>
  <c r="EL142" i="5"/>
  <c r="EM142" i="5"/>
  <c r="EJ143" i="5"/>
  <c r="EK143" i="5"/>
  <c r="EL143" i="5"/>
  <c r="EM143" i="5"/>
  <c r="EJ144" i="5"/>
  <c r="EK144" i="5"/>
  <c r="EL144" i="5"/>
  <c r="EM144" i="5"/>
  <c r="EJ145" i="5"/>
  <c r="EK145" i="5"/>
  <c r="EL145" i="5"/>
  <c r="EM145" i="5"/>
  <c r="EJ146" i="5"/>
  <c r="EK146" i="5"/>
  <c r="EL146" i="5"/>
  <c r="EM146" i="5"/>
  <c r="EJ147" i="5"/>
  <c r="EK147" i="5"/>
  <c r="EL147" i="5"/>
  <c r="EM147" i="5"/>
  <c r="EJ148" i="5"/>
  <c r="EK148" i="5"/>
  <c r="EL148" i="5"/>
  <c r="EM148" i="5"/>
  <c r="EJ149" i="5"/>
  <c r="EK149" i="5"/>
  <c r="EL149" i="5"/>
  <c r="EM149" i="5"/>
  <c r="EJ150" i="5"/>
  <c r="EK150" i="5"/>
  <c r="EL150" i="5"/>
  <c r="EM150" i="5"/>
  <c r="EJ151" i="5"/>
  <c r="EK151" i="5"/>
  <c r="EL151" i="5"/>
  <c r="EJ152" i="5"/>
  <c r="EK152" i="5"/>
  <c r="EL152" i="5"/>
  <c r="EM152" i="5"/>
  <c r="EJ153" i="5"/>
  <c r="EK153" i="5"/>
  <c r="EL153" i="5"/>
  <c r="EM153" i="5"/>
  <c r="EJ154" i="5"/>
  <c r="EK154" i="5"/>
  <c r="EL154" i="5"/>
  <c r="EM154" i="5"/>
  <c r="EJ155" i="5"/>
  <c r="EK155" i="5"/>
  <c r="EL155" i="5"/>
  <c r="EM155" i="5"/>
  <c r="EJ156" i="5"/>
  <c r="EK156" i="5"/>
  <c r="EL156" i="5"/>
  <c r="EM156" i="5"/>
  <c r="EJ157" i="5"/>
  <c r="EK157" i="5"/>
  <c r="EL157" i="5"/>
  <c r="EM157" i="5"/>
  <c r="EJ158" i="5"/>
  <c r="EK158" i="5"/>
  <c r="EL158" i="5"/>
  <c r="EM158" i="5"/>
  <c r="EJ159" i="5"/>
  <c r="EK159" i="5"/>
  <c r="EL159" i="5"/>
  <c r="EM159" i="5"/>
  <c r="EJ160" i="5"/>
  <c r="EK160" i="5"/>
  <c r="EL160" i="5"/>
  <c r="EM160" i="5"/>
  <c r="EJ161" i="5"/>
  <c r="EK161" i="5"/>
  <c r="EL161" i="5"/>
  <c r="EM161" i="5"/>
  <c r="EJ162" i="5"/>
  <c r="EK162" i="5"/>
  <c r="EL162" i="5"/>
  <c r="EM162" i="5"/>
  <c r="EJ163" i="5"/>
  <c r="EK163" i="5"/>
  <c r="EL163" i="5"/>
  <c r="EM163" i="5"/>
  <c r="EJ164" i="5"/>
  <c r="EK164" i="5"/>
  <c r="EL164" i="5"/>
  <c r="EM164" i="5"/>
  <c r="EJ165" i="5"/>
  <c r="EK165" i="5"/>
  <c r="EL165" i="5"/>
  <c r="EM165" i="5"/>
  <c r="EJ166" i="5"/>
  <c r="EK166" i="5"/>
  <c r="EL166" i="5"/>
  <c r="EM166" i="5"/>
  <c r="EJ167" i="5"/>
  <c r="EK167" i="5"/>
  <c r="EL167" i="5"/>
  <c r="EM167" i="5"/>
  <c r="EJ168" i="5"/>
  <c r="EK168" i="5"/>
  <c r="EL168" i="5"/>
  <c r="EM168" i="5"/>
  <c r="EJ169" i="5"/>
  <c r="EK169" i="5"/>
  <c r="EL169" i="5"/>
  <c r="EM169" i="5"/>
  <c r="EJ170" i="5"/>
  <c r="EK170" i="5"/>
  <c r="EL170" i="5"/>
  <c r="EM170" i="5"/>
  <c r="EJ171" i="5"/>
  <c r="EK171" i="5"/>
  <c r="EL171" i="5"/>
  <c r="EM171" i="5"/>
  <c r="EJ172" i="5"/>
  <c r="EK172" i="5"/>
  <c r="EL172" i="5"/>
  <c r="EM172" i="5"/>
  <c r="EJ173" i="5"/>
  <c r="EK173" i="5"/>
  <c r="EL173" i="5"/>
  <c r="EM173" i="5"/>
  <c r="EJ174" i="5"/>
  <c r="EK174" i="5"/>
  <c r="EL174" i="5"/>
  <c r="EM174" i="5"/>
  <c r="EJ175" i="5"/>
  <c r="EK175" i="5"/>
  <c r="EL175" i="5"/>
  <c r="EM175" i="5"/>
  <c r="EJ176" i="5"/>
  <c r="EK176" i="5"/>
  <c r="EL176" i="5"/>
  <c r="EM176" i="5"/>
  <c r="EJ177" i="5"/>
  <c r="EK177" i="5"/>
  <c r="EL177" i="5"/>
  <c r="EM177" i="5"/>
  <c r="EJ178" i="5"/>
  <c r="EK178" i="5"/>
  <c r="EL178" i="5"/>
  <c r="EM178" i="5"/>
  <c r="EJ179" i="5"/>
  <c r="EK179" i="5"/>
  <c r="EL179" i="5"/>
  <c r="EM179" i="5"/>
  <c r="EJ180" i="5"/>
  <c r="EK180" i="5"/>
  <c r="EL180" i="5"/>
  <c r="EM180" i="5"/>
  <c r="EJ181" i="5"/>
  <c r="EK181" i="5"/>
  <c r="EL181" i="5"/>
  <c r="EM181" i="5"/>
  <c r="EJ182" i="5"/>
  <c r="EK182" i="5"/>
  <c r="EL182" i="5"/>
  <c r="EM182" i="5"/>
  <c r="EJ183" i="5"/>
  <c r="EK183" i="5"/>
  <c r="EL183" i="5"/>
  <c r="EM183" i="5"/>
  <c r="EJ184" i="5"/>
  <c r="EK184" i="5"/>
  <c r="EL184" i="5"/>
  <c r="EM184" i="5"/>
  <c r="EJ185" i="5"/>
  <c r="EK185" i="5"/>
  <c r="EL185" i="5"/>
  <c r="EM185" i="5"/>
  <c r="EJ186" i="5"/>
  <c r="EK186" i="5"/>
  <c r="EL186" i="5"/>
  <c r="EM186" i="5"/>
  <c r="EJ187" i="5"/>
  <c r="EK187" i="5"/>
  <c r="EL187" i="5"/>
  <c r="EM187" i="5"/>
  <c r="EJ188" i="5"/>
  <c r="EK188" i="5"/>
  <c r="EL188" i="5"/>
  <c r="EM188" i="5"/>
  <c r="EJ189" i="5"/>
  <c r="EK189" i="5"/>
  <c r="EL189" i="5"/>
  <c r="EM189" i="5"/>
  <c r="EJ190" i="5"/>
  <c r="EK190" i="5"/>
  <c r="EL190" i="5"/>
  <c r="EM190" i="5"/>
  <c r="EJ191" i="5"/>
  <c r="EK191" i="5"/>
  <c r="EL191" i="5"/>
  <c r="EM191" i="5"/>
  <c r="EJ192" i="5"/>
  <c r="EK192" i="5"/>
  <c r="EL192" i="5"/>
  <c r="EM192" i="5"/>
  <c r="EJ193" i="5"/>
  <c r="EK193" i="5"/>
  <c r="EL193" i="5"/>
  <c r="EM193" i="5"/>
  <c r="EJ194" i="5"/>
  <c r="EK194" i="5"/>
  <c r="EL194" i="5"/>
  <c r="EM194" i="5"/>
  <c r="EJ195" i="5"/>
  <c r="EK195" i="5"/>
  <c r="EL195" i="5"/>
  <c r="EM195" i="5"/>
  <c r="EJ196" i="5"/>
  <c r="EK196" i="5"/>
  <c r="EL196" i="5"/>
  <c r="EM196" i="5"/>
  <c r="EJ197" i="5"/>
  <c r="EK197" i="5"/>
  <c r="EL197" i="5"/>
  <c r="EM197" i="5"/>
  <c r="EJ198" i="5"/>
  <c r="EK198" i="5"/>
  <c r="EL198" i="5"/>
  <c r="EM198" i="5"/>
  <c r="EJ199" i="5"/>
  <c r="EK199" i="5"/>
  <c r="EL199" i="5"/>
  <c r="EM199" i="5"/>
  <c r="EJ200" i="5"/>
  <c r="EK200" i="5"/>
  <c r="EL200" i="5"/>
  <c r="EM200" i="5"/>
  <c r="EJ201" i="5"/>
  <c r="EK201" i="5"/>
  <c r="EL201" i="5"/>
  <c r="EM201" i="5"/>
  <c r="EJ202" i="5"/>
  <c r="EK202" i="5"/>
  <c r="EL202" i="5"/>
  <c r="EM202" i="5"/>
  <c r="EJ203" i="5"/>
  <c r="EK203" i="5"/>
  <c r="EL203" i="5"/>
  <c r="EM203" i="5"/>
  <c r="EJ204" i="5"/>
  <c r="EK204" i="5"/>
  <c r="EL204" i="5"/>
  <c r="EM204" i="5"/>
  <c r="EJ205" i="5"/>
  <c r="EK205" i="5"/>
  <c r="EL205" i="5"/>
  <c r="EM205" i="5"/>
  <c r="EJ206" i="5"/>
  <c r="EK206" i="5"/>
  <c r="EL206" i="5"/>
  <c r="EM206" i="5"/>
  <c r="EJ207" i="5"/>
  <c r="EK207" i="5"/>
  <c r="EL207" i="5"/>
  <c r="EM207" i="5"/>
  <c r="EJ208" i="5"/>
  <c r="EK208" i="5"/>
  <c r="EL208" i="5"/>
  <c r="EM208" i="5"/>
  <c r="EJ209" i="5"/>
  <c r="EK209" i="5"/>
  <c r="EL209" i="5"/>
  <c r="EM209" i="5"/>
  <c r="EJ210" i="5"/>
  <c r="EK210" i="5"/>
  <c r="EL210" i="5"/>
  <c r="EM210" i="5"/>
  <c r="EJ211" i="5"/>
  <c r="EK211" i="5"/>
  <c r="EL211" i="5"/>
  <c r="EM211" i="5"/>
  <c r="EJ212" i="5"/>
  <c r="EK212" i="5"/>
  <c r="EL212" i="5"/>
  <c r="EM212" i="5"/>
  <c r="EJ213" i="5"/>
  <c r="EK213" i="5"/>
  <c r="EL213" i="5"/>
  <c r="EM213" i="5"/>
  <c r="EJ214" i="5"/>
  <c r="EK214" i="5"/>
  <c r="EL214" i="5"/>
  <c r="EM214" i="5"/>
  <c r="EJ215" i="5"/>
  <c r="EK215" i="5"/>
  <c r="EL215" i="5"/>
  <c r="EM215" i="5"/>
  <c r="EJ216" i="5"/>
  <c r="EK216" i="5"/>
  <c r="EL216" i="5"/>
  <c r="EM216" i="5"/>
  <c r="EJ217" i="5"/>
  <c r="EK217" i="5"/>
  <c r="EL217" i="5"/>
  <c r="EM217" i="5"/>
  <c r="EJ218" i="5"/>
  <c r="EK218" i="5"/>
  <c r="EL218" i="5"/>
  <c r="EM218" i="5"/>
  <c r="EJ219" i="5"/>
  <c r="EK219" i="5"/>
  <c r="EL219" i="5"/>
  <c r="EM219" i="5"/>
  <c r="EJ220" i="5"/>
  <c r="EK220" i="5"/>
  <c r="EL220" i="5"/>
  <c r="EM220" i="5"/>
  <c r="EJ221" i="5"/>
  <c r="EK221" i="5"/>
  <c r="EL221" i="5"/>
  <c r="EM221" i="5"/>
  <c r="EJ222" i="5"/>
  <c r="EK222" i="5"/>
  <c r="EL222" i="5"/>
  <c r="EM222" i="5"/>
  <c r="EJ223" i="5"/>
  <c r="EK223" i="5"/>
  <c r="EL223" i="5"/>
  <c r="EM223" i="5"/>
  <c r="EJ224" i="5"/>
  <c r="EK224" i="5"/>
  <c r="EL224" i="5"/>
  <c r="EM224" i="5"/>
  <c r="EJ225" i="5"/>
  <c r="EK225" i="5"/>
  <c r="EL225" i="5"/>
  <c r="EM225" i="5"/>
  <c r="EJ226" i="5"/>
  <c r="EK226" i="5"/>
  <c r="EL226" i="5"/>
  <c r="EM226" i="5"/>
  <c r="EJ227" i="5"/>
  <c r="EK227" i="5"/>
  <c r="EL227" i="5"/>
  <c r="EM227" i="5"/>
  <c r="EJ228" i="5"/>
  <c r="EK228" i="5"/>
  <c r="EL228" i="5"/>
  <c r="EM228" i="5"/>
  <c r="EJ229" i="5"/>
  <c r="EK229" i="5"/>
  <c r="EL229" i="5"/>
  <c r="EM229" i="5"/>
  <c r="EJ230" i="5"/>
  <c r="EK230" i="5"/>
  <c r="EL230" i="5"/>
  <c r="EM230" i="5"/>
  <c r="EJ231" i="5"/>
  <c r="EK231" i="5"/>
  <c r="EL231" i="5"/>
  <c r="EM231" i="5"/>
  <c r="EJ232" i="5"/>
  <c r="EK232" i="5"/>
  <c r="EL232" i="5"/>
  <c r="EM232" i="5"/>
  <c r="EJ233" i="5"/>
  <c r="EK233" i="5"/>
  <c r="EL233" i="5"/>
  <c r="EM233" i="5"/>
  <c r="EJ234" i="5"/>
  <c r="EK234" i="5"/>
  <c r="EL234" i="5"/>
  <c r="EM234" i="5"/>
  <c r="EJ235" i="5"/>
  <c r="EK235" i="5"/>
  <c r="EL235" i="5"/>
  <c r="EM235" i="5"/>
  <c r="EJ236" i="5"/>
  <c r="EK236" i="5"/>
  <c r="EL236" i="5"/>
  <c r="EM236" i="5"/>
  <c r="EJ238" i="5"/>
  <c r="EK238" i="5"/>
  <c r="EL238" i="5"/>
  <c r="EM238" i="5"/>
  <c r="EJ239" i="5"/>
  <c r="EK239" i="5"/>
  <c r="EL239" i="5"/>
  <c r="EM239" i="5"/>
  <c r="EJ240" i="5"/>
  <c r="EK240" i="5"/>
  <c r="EL240" i="5"/>
  <c r="EM240" i="5"/>
  <c r="EJ241" i="5"/>
  <c r="EK241" i="5"/>
  <c r="EL241" i="5"/>
  <c r="EM241" i="5"/>
  <c r="EJ242" i="5"/>
  <c r="EK242" i="5"/>
  <c r="EL242" i="5"/>
  <c r="EM242" i="5"/>
  <c r="EJ243" i="5"/>
  <c r="EK243" i="5"/>
  <c r="EL243" i="5"/>
  <c r="EM243" i="5"/>
  <c r="EJ244" i="5"/>
  <c r="EK244" i="5"/>
  <c r="EL244" i="5"/>
  <c r="EM244" i="5"/>
  <c r="EJ245" i="5"/>
  <c r="EK245" i="5"/>
  <c r="EL245" i="5"/>
  <c r="EM245" i="5"/>
  <c r="EJ246" i="5"/>
  <c r="EK246" i="5"/>
  <c r="EL246" i="5"/>
  <c r="EM246" i="5"/>
  <c r="EJ247" i="5"/>
  <c r="EK247" i="5"/>
  <c r="EL247" i="5"/>
  <c r="EM247" i="5"/>
  <c r="EJ248" i="5"/>
  <c r="EK248" i="5"/>
  <c r="EL248" i="5"/>
  <c r="EM248" i="5"/>
  <c r="EJ249" i="5"/>
  <c r="EK249" i="5"/>
  <c r="EL249" i="5"/>
  <c r="EM249" i="5"/>
  <c r="EJ250" i="5"/>
  <c r="EK250" i="5"/>
  <c r="EL250" i="5"/>
  <c r="EM250" i="5"/>
  <c r="EJ251" i="5"/>
  <c r="EK251" i="5"/>
  <c r="EL251" i="5"/>
  <c r="EM251" i="5"/>
  <c r="EJ252" i="5"/>
  <c r="EK252" i="5"/>
  <c r="EL252" i="5"/>
  <c r="EM252" i="5"/>
  <c r="EJ253" i="5"/>
  <c r="EK253" i="5"/>
  <c r="EL253" i="5"/>
  <c r="EM253" i="5"/>
  <c r="EJ254" i="5"/>
  <c r="EK254" i="5"/>
  <c r="EL254" i="5"/>
  <c r="EM254" i="5"/>
  <c r="EJ255" i="5"/>
  <c r="EK255" i="5"/>
  <c r="EL255" i="5"/>
  <c r="EM255" i="5"/>
  <c r="EJ256" i="5"/>
  <c r="EK256" i="5"/>
  <c r="EL256" i="5"/>
  <c r="EM256" i="5"/>
  <c r="EJ257" i="5"/>
  <c r="EK257" i="5"/>
  <c r="EL257" i="5"/>
  <c r="EM257" i="5"/>
  <c r="EJ258" i="5"/>
  <c r="EK258" i="5"/>
  <c r="EL258" i="5"/>
  <c r="EM258" i="5"/>
  <c r="EJ259" i="5"/>
  <c r="EK259" i="5"/>
  <c r="EL259" i="5"/>
  <c r="EM259" i="5"/>
  <c r="EJ260" i="5"/>
  <c r="EK260" i="5"/>
  <c r="EL260" i="5"/>
  <c r="EM260" i="5"/>
  <c r="EJ261" i="5"/>
  <c r="EK261" i="5"/>
  <c r="EL261" i="5"/>
  <c r="EM261" i="5"/>
  <c r="EJ262" i="5"/>
  <c r="EK262" i="5"/>
  <c r="EL262" i="5"/>
  <c r="EM262" i="5"/>
  <c r="EJ263" i="5"/>
  <c r="EK263" i="5"/>
  <c r="EL263" i="5"/>
  <c r="EM263" i="5"/>
  <c r="EJ264" i="5"/>
  <c r="EK264" i="5"/>
  <c r="EL264" i="5"/>
  <c r="EM264" i="5"/>
  <c r="EJ265" i="5"/>
  <c r="EK265" i="5"/>
  <c r="EL265" i="5"/>
  <c r="EM265" i="5"/>
  <c r="EJ266" i="5"/>
  <c r="EK266" i="5"/>
  <c r="EL266" i="5"/>
  <c r="EM266" i="5"/>
  <c r="EJ267" i="5"/>
  <c r="EK267" i="5"/>
  <c r="EL267" i="5"/>
  <c r="EM267" i="5"/>
  <c r="EJ268" i="5"/>
  <c r="EK268" i="5"/>
  <c r="EL268" i="5"/>
  <c r="EM268" i="5"/>
  <c r="EJ269" i="5"/>
  <c r="EK269" i="5"/>
  <c r="EL269" i="5"/>
  <c r="EM269" i="5"/>
  <c r="EJ270" i="5"/>
  <c r="EK270" i="5"/>
  <c r="EL270" i="5"/>
  <c r="EM270" i="5"/>
  <c r="EJ271" i="5"/>
  <c r="EK271" i="5"/>
  <c r="EL271" i="5"/>
  <c r="EM271" i="5"/>
  <c r="EJ272" i="5"/>
  <c r="EK272" i="5"/>
  <c r="EL272" i="5"/>
  <c r="EM272" i="5"/>
  <c r="EJ273" i="5"/>
  <c r="EK273" i="5"/>
  <c r="EL273" i="5"/>
  <c r="EM273" i="5"/>
  <c r="EJ274" i="5"/>
  <c r="EK274" i="5"/>
  <c r="EL274" i="5"/>
  <c r="EM274" i="5"/>
  <c r="EJ275" i="5"/>
  <c r="EK275" i="5"/>
  <c r="EL275" i="5"/>
  <c r="EM275" i="5"/>
  <c r="EJ276" i="5"/>
  <c r="EK276" i="5"/>
  <c r="EL276" i="5"/>
  <c r="EM276" i="5"/>
  <c r="EJ277" i="5"/>
  <c r="EK277" i="5"/>
  <c r="EL277" i="5"/>
  <c r="EM277" i="5"/>
  <c r="EJ278" i="5"/>
  <c r="EK278" i="5"/>
  <c r="EL278" i="5"/>
  <c r="EM278" i="5"/>
  <c r="EJ279" i="5"/>
  <c r="EK279" i="5"/>
  <c r="EL279" i="5"/>
  <c r="EM279" i="5"/>
  <c r="EJ280" i="5"/>
  <c r="EK280" i="5"/>
  <c r="EL280" i="5"/>
  <c r="EM280" i="5"/>
  <c r="EJ281" i="5"/>
  <c r="EK281" i="5"/>
  <c r="EL281" i="5"/>
  <c r="EM281" i="5"/>
  <c r="EJ282" i="5"/>
  <c r="EK282" i="5"/>
  <c r="EL282" i="5"/>
  <c r="EM282" i="5"/>
  <c r="EJ283" i="5"/>
  <c r="EK283" i="5"/>
  <c r="EL283" i="5"/>
  <c r="EM283" i="5"/>
  <c r="EJ284" i="5"/>
  <c r="EK284" i="5"/>
  <c r="EL284" i="5"/>
  <c r="EM284" i="5"/>
  <c r="EJ285" i="5"/>
  <c r="EK285" i="5"/>
  <c r="EL285" i="5"/>
  <c r="EM285" i="5"/>
  <c r="EJ286" i="5"/>
  <c r="EK286" i="5"/>
  <c r="EL286" i="5"/>
  <c r="EM286" i="5"/>
  <c r="EJ287" i="5"/>
  <c r="EK287" i="5"/>
  <c r="EL287" i="5"/>
  <c r="EM287" i="5"/>
  <c r="EJ288" i="5"/>
  <c r="EK288" i="5"/>
  <c r="EL288" i="5"/>
  <c r="EM288" i="5"/>
  <c r="EJ289" i="5"/>
  <c r="EK289" i="5"/>
  <c r="EL289" i="5"/>
  <c r="EM289" i="5"/>
  <c r="EJ290" i="5"/>
  <c r="EK290" i="5"/>
  <c r="EL290" i="5"/>
  <c r="EM290" i="5"/>
  <c r="EJ291" i="5"/>
  <c r="EK291" i="5"/>
  <c r="EL291" i="5"/>
  <c r="EM291" i="5"/>
  <c r="EJ292" i="5"/>
  <c r="EK292" i="5"/>
  <c r="EL292" i="5"/>
  <c r="EM292" i="5"/>
  <c r="EJ293" i="5"/>
  <c r="EK293" i="5"/>
  <c r="EL293" i="5"/>
  <c r="EM293" i="5"/>
  <c r="EJ294" i="5"/>
  <c r="EK294" i="5"/>
  <c r="EL294" i="5"/>
  <c r="EM294" i="5"/>
  <c r="EJ295" i="5"/>
  <c r="EK295" i="5"/>
  <c r="EL295" i="5"/>
  <c r="EM295" i="5"/>
  <c r="EJ296" i="5"/>
  <c r="EK296" i="5"/>
  <c r="EL296" i="5"/>
  <c r="EM296" i="5"/>
  <c r="EJ297" i="5"/>
  <c r="EK297" i="5"/>
  <c r="EL297" i="5"/>
  <c r="EM297" i="5"/>
  <c r="EJ298" i="5"/>
  <c r="EK298" i="5"/>
  <c r="EL298" i="5"/>
  <c r="EM298" i="5"/>
  <c r="EJ299" i="5"/>
  <c r="EK299" i="5"/>
  <c r="EL299" i="5"/>
  <c r="EM299" i="5"/>
  <c r="EJ300" i="5"/>
  <c r="EK300" i="5"/>
  <c r="EL300" i="5"/>
  <c r="EM300" i="5"/>
  <c r="EJ301" i="5"/>
  <c r="EK301" i="5"/>
  <c r="EL301" i="5"/>
  <c r="EM301" i="5"/>
  <c r="EJ302" i="5"/>
  <c r="EK302" i="5"/>
  <c r="EL302" i="5"/>
  <c r="EM302" i="5"/>
  <c r="EJ303" i="5"/>
  <c r="EK303" i="5"/>
  <c r="EL303" i="5"/>
  <c r="EM303" i="5"/>
  <c r="EI11" i="5"/>
  <c r="CU1" i="5"/>
  <c r="CU2" i="5"/>
  <c r="CU3" i="5"/>
  <c r="CU4" i="5"/>
  <c r="CU5" i="5"/>
  <c r="CU6" i="5"/>
  <c r="CU7" i="5"/>
  <c r="CU8" i="5"/>
  <c r="CU9" i="5"/>
  <c r="FH6" i="5" l="1"/>
  <c r="IC6" i="5" s="1"/>
  <c r="EQ127" i="5" l="1"/>
  <c r="EQ141" i="5"/>
  <c r="EQ142" i="5"/>
  <c r="EQ144" i="5"/>
  <c r="EQ146" i="5"/>
  <c r="EQ147" i="5"/>
  <c r="EQ140" i="5"/>
  <c r="EP56" i="5" l="1"/>
  <c r="EP22" i="5" l="1"/>
  <c r="BU237" i="5"/>
  <c r="EQ206" i="5"/>
  <c r="IC5" i="5"/>
  <c r="EQ300" i="5"/>
  <c r="EJ237" i="5" l="1"/>
  <c r="EK237" i="5"/>
  <c r="EM237" i="5"/>
  <c r="EL237" i="5"/>
  <c r="DD84" i="5"/>
  <c r="EQ274" i="5"/>
  <c r="ES86" i="5" l="1"/>
  <c r="ER57" i="5"/>
  <c r="BD296" i="5" l="1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89" i="5"/>
  <c r="BA190" i="5"/>
  <c r="BA191" i="5"/>
  <c r="BA192" i="5"/>
  <c r="BA193" i="5"/>
  <c r="BA194" i="5"/>
  <c r="BA195" i="5"/>
  <c r="BA196" i="5"/>
  <c r="BA197" i="5"/>
  <c r="BA198" i="5"/>
  <c r="BA199" i="5"/>
  <c r="BA200" i="5"/>
  <c r="BA201" i="5"/>
  <c r="BA202" i="5"/>
  <c r="BA203" i="5"/>
  <c r="BA204" i="5"/>
  <c r="BA205" i="5"/>
  <c r="BA206" i="5"/>
  <c r="BA207" i="5"/>
  <c r="BA208" i="5"/>
  <c r="BA209" i="5"/>
  <c r="BA210" i="5"/>
  <c r="BA211" i="5"/>
  <c r="BA212" i="5"/>
  <c r="BA213" i="5"/>
  <c r="BA214" i="5"/>
  <c r="BA215" i="5"/>
  <c r="BA216" i="5"/>
  <c r="BA217" i="5"/>
  <c r="BA218" i="5"/>
  <c r="BA219" i="5"/>
  <c r="BA220" i="5"/>
  <c r="BA221" i="5"/>
  <c r="BA222" i="5"/>
  <c r="BA223" i="5"/>
  <c r="BA224" i="5"/>
  <c r="BA225" i="5"/>
  <c r="BA226" i="5"/>
  <c r="BA227" i="5"/>
  <c r="BA228" i="5"/>
  <c r="BA229" i="5"/>
  <c r="BA230" i="5"/>
  <c r="BA231" i="5"/>
  <c r="BA232" i="5"/>
  <c r="BA233" i="5"/>
  <c r="BA234" i="5"/>
  <c r="BA235" i="5"/>
  <c r="BB235" i="5"/>
  <c r="BA236" i="5"/>
  <c r="BA237" i="5"/>
  <c r="BA238" i="5"/>
  <c r="BA239" i="5"/>
  <c r="BA240" i="5"/>
  <c r="BA241" i="5"/>
  <c r="BA242" i="5"/>
  <c r="BA243" i="5"/>
  <c r="BA244" i="5"/>
  <c r="BA245" i="5"/>
  <c r="BA246" i="5"/>
  <c r="BA247" i="5"/>
  <c r="BA248" i="5"/>
  <c r="BA249" i="5"/>
  <c r="BA250" i="5"/>
  <c r="BA251" i="5"/>
  <c r="BA252" i="5"/>
  <c r="BA253" i="5"/>
  <c r="BA254" i="5"/>
  <c r="BA255" i="5"/>
  <c r="BA256" i="5"/>
  <c r="BA257" i="5"/>
  <c r="BA258" i="5"/>
  <c r="BA259" i="5"/>
  <c r="BA260" i="5"/>
  <c r="BA261" i="5"/>
  <c r="BA262" i="5"/>
  <c r="BA263" i="5"/>
  <c r="BA264" i="5"/>
  <c r="BA265" i="5"/>
  <c r="BA266" i="5"/>
  <c r="BA267" i="5"/>
  <c r="BA268" i="5"/>
  <c r="BA269" i="5"/>
  <c r="BA270" i="5"/>
  <c r="BA271" i="5"/>
  <c r="BA272" i="5"/>
  <c r="BA273" i="5"/>
  <c r="BA274" i="5"/>
  <c r="BA275" i="5"/>
  <c r="BA276" i="5"/>
  <c r="BA277" i="5"/>
  <c r="BA278" i="5"/>
  <c r="BA279" i="5"/>
  <c r="BA280" i="5"/>
  <c r="BA281" i="5"/>
  <c r="BA282" i="5"/>
  <c r="BA283" i="5"/>
  <c r="BA284" i="5"/>
  <c r="BA285" i="5"/>
  <c r="BA286" i="5"/>
  <c r="BA287" i="5"/>
  <c r="BA288" i="5"/>
  <c r="BA289" i="5"/>
  <c r="BA290" i="5"/>
  <c r="BA291" i="5"/>
  <c r="BA292" i="5"/>
  <c r="BA293" i="5"/>
  <c r="BA294" i="5"/>
  <c r="BA295" i="5"/>
  <c r="BA296" i="5"/>
  <c r="BA297" i="5"/>
  <c r="BA298" i="5"/>
  <c r="BA299" i="5"/>
  <c r="BA300" i="5"/>
  <c r="BA301" i="5"/>
  <c r="BA302" i="5"/>
  <c r="BA303" i="5"/>
  <c r="ER90" i="5" l="1"/>
  <c r="EP125" i="5" l="1"/>
  <c r="EP130" i="5"/>
  <c r="EP303" i="5"/>
  <c r="EP278" i="5"/>
  <c r="EP203" i="5"/>
  <c r="HP10" i="5" l="1"/>
  <c r="HQ10" i="5" s="1"/>
  <c r="HR10" i="5" s="1"/>
  <c r="HS10" i="5" s="1"/>
  <c r="HT10" i="5" s="1"/>
  <c r="HU10" i="5" s="1"/>
  <c r="HV10" i="5" s="1"/>
  <c r="HW10" i="5" s="1"/>
  <c r="HX10" i="5" s="1"/>
  <c r="HY10" i="5" s="1"/>
  <c r="HZ10" i="5" s="1"/>
  <c r="HP9" i="5"/>
  <c r="HQ9" i="5" s="1"/>
  <c r="HR9" i="5" s="1"/>
  <c r="HS9" i="5" s="1"/>
  <c r="HT9" i="5" s="1"/>
  <c r="HU9" i="5" s="1"/>
  <c r="HV9" i="5" s="1"/>
  <c r="HW9" i="5" s="1"/>
  <c r="HX9" i="5" s="1"/>
  <c r="HY9" i="5" s="1"/>
  <c r="HZ9" i="5" s="1"/>
  <c r="FJ4" i="5"/>
  <c r="FJ3" i="5"/>
  <c r="FJ2" i="5"/>
  <c r="FJ1" i="5"/>
  <c r="FI4" i="5"/>
  <c r="FI3" i="5"/>
  <c r="FI2" i="5"/>
  <c r="FI1" i="5"/>
  <c r="AL303" i="5" l="1"/>
  <c r="AK303" i="5"/>
  <c r="AJ303" i="5"/>
  <c r="AI303" i="5"/>
  <c r="AL302" i="5"/>
  <c r="AK302" i="5"/>
  <c r="AJ302" i="5"/>
  <c r="AI302" i="5"/>
  <c r="AL301" i="5"/>
  <c r="AK301" i="5"/>
  <c r="AJ301" i="5"/>
  <c r="AI301" i="5"/>
  <c r="AL300" i="5"/>
  <c r="AK300" i="5"/>
  <c r="AJ300" i="5"/>
  <c r="AI300" i="5"/>
  <c r="AL299" i="5"/>
  <c r="AK299" i="5"/>
  <c r="AJ299" i="5"/>
  <c r="AI299" i="5"/>
  <c r="AL298" i="5"/>
  <c r="AK298" i="5"/>
  <c r="AJ298" i="5"/>
  <c r="AI298" i="5"/>
  <c r="AL297" i="5"/>
  <c r="AK297" i="5"/>
  <c r="AJ297" i="5"/>
  <c r="AI297" i="5"/>
  <c r="AL296" i="5"/>
  <c r="AK296" i="5"/>
  <c r="AJ296" i="5"/>
  <c r="AI296" i="5"/>
  <c r="AL295" i="5"/>
  <c r="AK295" i="5"/>
  <c r="AJ295" i="5"/>
  <c r="AI295" i="5"/>
  <c r="AL294" i="5"/>
  <c r="AK294" i="5"/>
  <c r="AJ294" i="5"/>
  <c r="AI294" i="5"/>
  <c r="AL293" i="5"/>
  <c r="AK293" i="5"/>
  <c r="AJ293" i="5"/>
  <c r="AI293" i="5"/>
  <c r="AL292" i="5"/>
  <c r="AK292" i="5"/>
  <c r="AJ292" i="5"/>
  <c r="AI292" i="5"/>
  <c r="AL291" i="5"/>
  <c r="AK291" i="5"/>
  <c r="AJ291" i="5"/>
  <c r="AI291" i="5"/>
  <c r="AL290" i="5"/>
  <c r="AK290" i="5"/>
  <c r="AJ290" i="5"/>
  <c r="AI290" i="5"/>
  <c r="AL289" i="5"/>
  <c r="AK289" i="5"/>
  <c r="AJ289" i="5"/>
  <c r="AI289" i="5"/>
  <c r="AL288" i="5"/>
  <c r="AK288" i="5"/>
  <c r="AJ288" i="5"/>
  <c r="AI288" i="5"/>
  <c r="AL287" i="5"/>
  <c r="AK287" i="5"/>
  <c r="AJ287" i="5"/>
  <c r="AI287" i="5"/>
  <c r="AL286" i="5"/>
  <c r="AK286" i="5"/>
  <c r="AJ286" i="5"/>
  <c r="AI286" i="5"/>
  <c r="AL285" i="5"/>
  <c r="AK285" i="5"/>
  <c r="AJ285" i="5"/>
  <c r="AI285" i="5"/>
  <c r="AL284" i="5"/>
  <c r="AK284" i="5"/>
  <c r="AJ284" i="5"/>
  <c r="AI284" i="5"/>
  <c r="AL283" i="5"/>
  <c r="AK283" i="5"/>
  <c r="AJ283" i="5"/>
  <c r="AI283" i="5"/>
  <c r="AL282" i="5"/>
  <c r="AK282" i="5"/>
  <c r="AJ282" i="5"/>
  <c r="AI282" i="5"/>
  <c r="AL281" i="5"/>
  <c r="AK281" i="5"/>
  <c r="AJ281" i="5"/>
  <c r="AI281" i="5"/>
  <c r="AL280" i="5"/>
  <c r="AK280" i="5"/>
  <c r="AJ280" i="5"/>
  <c r="AI280" i="5"/>
  <c r="AL279" i="5"/>
  <c r="AK279" i="5"/>
  <c r="AJ279" i="5"/>
  <c r="AI279" i="5"/>
  <c r="AL278" i="5"/>
  <c r="AK278" i="5"/>
  <c r="AJ278" i="5"/>
  <c r="AI278" i="5"/>
  <c r="AL277" i="5"/>
  <c r="AK277" i="5"/>
  <c r="AJ277" i="5"/>
  <c r="AI277" i="5"/>
  <c r="AL276" i="5"/>
  <c r="AK276" i="5"/>
  <c r="AJ276" i="5"/>
  <c r="AI276" i="5"/>
  <c r="AL275" i="5"/>
  <c r="AK275" i="5"/>
  <c r="AJ275" i="5"/>
  <c r="AI275" i="5"/>
  <c r="AL274" i="5"/>
  <c r="AK274" i="5"/>
  <c r="AJ274" i="5"/>
  <c r="AI274" i="5"/>
  <c r="AL273" i="5"/>
  <c r="AK273" i="5"/>
  <c r="AJ273" i="5"/>
  <c r="AI273" i="5"/>
  <c r="AL272" i="5"/>
  <c r="AK272" i="5"/>
  <c r="AJ272" i="5"/>
  <c r="AI272" i="5"/>
  <c r="AL271" i="5"/>
  <c r="AK271" i="5"/>
  <c r="AJ271" i="5"/>
  <c r="AI271" i="5"/>
  <c r="AL270" i="5"/>
  <c r="AK270" i="5"/>
  <c r="AJ270" i="5"/>
  <c r="AI270" i="5"/>
  <c r="AL269" i="5"/>
  <c r="AK269" i="5"/>
  <c r="AJ269" i="5"/>
  <c r="AI269" i="5"/>
  <c r="AL268" i="5"/>
  <c r="AK268" i="5"/>
  <c r="AJ268" i="5"/>
  <c r="AI268" i="5"/>
  <c r="AL267" i="5"/>
  <c r="AK267" i="5"/>
  <c r="AJ267" i="5"/>
  <c r="AI267" i="5"/>
  <c r="AL266" i="5"/>
  <c r="AK266" i="5"/>
  <c r="AJ266" i="5"/>
  <c r="AI266" i="5"/>
  <c r="AL265" i="5"/>
  <c r="AK265" i="5"/>
  <c r="AJ265" i="5"/>
  <c r="AI265" i="5"/>
  <c r="AL264" i="5"/>
  <c r="AK264" i="5"/>
  <c r="AJ264" i="5"/>
  <c r="AI264" i="5"/>
  <c r="AL263" i="5"/>
  <c r="AK263" i="5"/>
  <c r="AJ263" i="5"/>
  <c r="AI263" i="5"/>
  <c r="AL262" i="5"/>
  <c r="AK262" i="5"/>
  <c r="AJ262" i="5"/>
  <c r="AI262" i="5"/>
  <c r="AL261" i="5"/>
  <c r="AK261" i="5"/>
  <c r="AJ261" i="5"/>
  <c r="AI261" i="5"/>
  <c r="AL260" i="5"/>
  <c r="AK260" i="5"/>
  <c r="AJ260" i="5"/>
  <c r="AI260" i="5"/>
  <c r="AL259" i="5"/>
  <c r="AK259" i="5"/>
  <c r="AJ259" i="5"/>
  <c r="AI259" i="5"/>
  <c r="AL258" i="5"/>
  <c r="AK258" i="5"/>
  <c r="AJ258" i="5"/>
  <c r="AI258" i="5"/>
  <c r="AL257" i="5"/>
  <c r="AK257" i="5"/>
  <c r="AJ257" i="5"/>
  <c r="AI257" i="5"/>
  <c r="AL256" i="5"/>
  <c r="AK256" i="5"/>
  <c r="AJ256" i="5"/>
  <c r="AI256" i="5"/>
  <c r="AL255" i="5"/>
  <c r="AK255" i="5"/>
  <c r="AJ255" i="5"/>
  <c r="AI255" i="5"/>
  <c r="AL254" i="5"/>
  <c r="AK254" i="5"/>
  <c r="AJ254" i="5"/>
  <c r="AI254" i="5"/>
  <c r="AL253" i="5"/>
  <c r="AK253" i="5"/>
  <c r="AJ253" i="5"/>
  <c r="AI253" i="5"/>
  <c r="AL252" i="5"/>
  <c r="AK252" i="5"/>
  <c r="AJ252" i="5"/>
  <c r="AI252" i="5"/>
  <c r="AL251" i="5"/>
  <c r="AK251" i="5"/>
  <c r="AJ251" i="5"/>
  <c r="AI251" i="5"/>
  <c r="AL250" i="5"/>
  <c r="AK250" i="5"/>
  <c r="AJ250" i="5"/>
  <c r="AI250" i="5"/>
  <c r="AL249" i="5"/>
  <c r="AK249" i="5"/>
  <c r="AJ249" i="5"/>
  <c r="AI249" i="5"/>
  <c r="AL248" i="5"/>
  <c r="AK248" i="5"/>
  <c r="AJ248" i="5"/>
  <c r="AI248" i="5"/>
  <c r="AL247" i="5"/>
  <c r="AK247" i="5"/>
  <c r="AJ247" i="5"/>
  <c r="AI247" i="5"/>
  <c r="AL246" i="5"/>
  <c r="AK246" i="5"/>
  <c r="AJ246" i="5"/>
  <c r="AI246" i="5"/>
  <c r="AL245" i="5"/>
  <c r="AK245" i="5"/>
  <c r="AJ245" i="5"/>
  <c r="AI245" i="5"/>
  <c r="AL244" i="5"/>
  <c r="AK244" i="5"/>
  <c r="AJ244" i="5"/>
  <c r="AI244" i="5"/>
  <c r="AL243" i="5"/>
  <c r="AK243" i="5"/>
  <c r="AJ243" i="5"/>
  <c r="AI243" i="5"/>
  <c r="AL242" i="5"/>
  <c r="AK242" i="5"/>
  <c r="AJ242" i="5"/>
  <c r="AI242" i="5"/>
  <c r="AL241" i="5"/>
  <c r="AK241" i="5"/>
  <c r="AJ241" i="5"/>
  <c r="AI241" i="5"/>
  <c r="AL240" i="5"/>
  <c r="AK240" i="5"/>
  <c r="AJ240" i="5"/>
  <c r="AI240" i="5"/>
  <c r="AL239" i="5"/>
  <c r="AK239" i="5"/>
  <c r="AJ239" i="5"/>
  <c r="AI239" i="5"/>
  <c r="AL238" i="5"/>
  <c r="AK238" i="5"/>
  <c r="AJ238" i="5"/>
  <c r="AI238" i="5"/>
  <c r="AL237" i="5"/>
  <c r="AK237" i="5"/>
  <c r="AJ237" i="5"/>
  <c r="AI237" i="5"/>
  <c r="AL236" i="5"/>
  <c r="AK236" i="5"/>
  <c r="AJ236" i="5"/>
  <c r="AI236" i="5"/>
  <c r="AL235" i="5"/>
  <c r="AK235" i="5"/>
  <c r="AJ235" i="5"/>
  <c r="AI235" i="5"/>
  <c r="AL234" i="5"/>
  <c r="AK234" i="5"/>
  <c r="AJ234" i="5"/>
  <c r="AI234" i="5"/>
  <c r="AL233" i="5"/>
  <c r="AK233" i="5"/>
  <c r="AJ233" i="5"/>
  <c r="AI233" i="5"/>
  <c r="AL232" i="5"/>
  <c r="AK232" i="5"/>
  <c r="AJ232" i="5"/>
  <c r="AI232" i="5"/>
  <c r="AL231" i="5"/>
  <c r="AK231" i="5"/>
  <c r="AJ231" i="5"/>
  <c r="AI231" i="5"/>
  <c r="AL230" i="5"/>
  <c r="AK230" i="5"/>
  <c r="AJ230" i="5"/>
  <c r="AI230" i="5"/>
  <c r="AL229" i="5"/>
  <c r="AK229" i="5"/>
  <c r="AJ229" i="5"/>
  <c r="AI229" i="5"/>
  <c r="AL228" i="5"/>
  <c r="AK228" i="5"/>
  <c r="AJ228" i="5"/>
  <c r="AI228" i="5"/>
  <c r="AL227" i="5"/>
  <c r="AK227" i="5"/>
  <c r="AJ227" i="5"/>
  <c r="AI227" i="5"/>
  <c r="AL226" i="5"/>
  <c r="AK226" i="5"/>
  <c r="AJ226" i="5"/>
  <c r="AI226" i="5"/>
  <c r="AL225" i="5"/>
  <c r="AK225" i="5"/>
  <c r="AJ225" i="5"/>
  <c r="AI225" i="5"/>
  <c r="AL224" i="5"/>
  <c r="AK224" i="5"/>
  <c r="AJ224" i="5"/>
  <c r="AI224" i="5"/>
  <c r="AL223" i="5"/>
  <c r="AK223" i="5"/>
  <c r="AJ223" i="5"/>
  <c r="AI223" i="5"/>
  <c r="AL222" i="5"/>
  <c r="AK222" i="5"/>
  <c r="AJ222" i="5"/>
  <c r="AI222" i="5"/>
  <c r="AL221" i="5"/>
  <c r="AK221" i="5"/>
  <c r="AJ221" i="5"/>
  <c r="AI221" i="5"/>
  <c r="AL220" i="5"/>
  <c r="AK220" i="5"/>
  <c r="AJ220" i="5"/>
  <c r="AI220" i="5"/>
  <c r="AL219" i="5"/>
  <c r="AK219" i="5"/>
  <c r="AJ219" i="5"/>
  <c r="AI219" i="5"/>
  <c r="AL218" i="5"/>
  <c r="AK218" i="5"/>
  <c r="AJ218" i="5"/>
  <c r="AI218" i="5"/>
  <c r="AL217" i="5"/>
  <c r="AK217" i="5"/>
  <c r="AJ217" i="5"/>
  <c r="AI217" i="5"/>
  <c r="AL216" i="5"/>
  <c r="AK216" i="5"/>
  <c r="AJ216" i="5"/>
  <c r="AI216" i="5"/>
  <c r="AL215" i="5"/>
  <c r="AK215" i="5"/>
  <c r="AJ215" i="5"/>
  <c r="AI215" i="5"/>
  <c r="AL214" i="5"/>
  <c r="AK214" i="5"/>
  <c r="AJ214" i="5"/>
  <c r="AI214" i="5"/>
  <c r="AL213" i="5"/>
  <c r="AK213" i="5"/>
  <c r="AJ213" i="5"/>
  <c r="AI213" i="5"/>
  <c r="AL212" i="5"/>
  <c r="AK212" i="5"/>
  <c r="AJ212" i="5"/>
  <c r="AI212" i="5"/>
  <c r="AL211" i="5"/>
  <c r="AK211" i="5"/>
  <c r="AJ211" i="5"/>
  <c r="AI211" i="5"/>
  <c r="AL210" i="5"/>
  <c r="AK210" i="5"/>
  <c r="AJ210" i="5"/>
  <c r="AI210" i="5"/>
  <c r="AL209" i="5"/>
  <c r="AK209" i="5"/>
  <c r="AJ209" i="5"/>
  <c r="AI209" i="5"/>
  <c r="AL208" i="5"/>
  <c r="AK208" i="5"/>
  <c r="AJ208" i="5"/>
  <c r="AI208" i="5"/>
  <c r="AL207" i="5"/>
  <c r="AK207" i="5"/>
  <c r="AJ207" i="5"/>
  <c r="AI207" i="5"/>
  <c r="AL206" i="5"/>
  <c r="AK206" i="5"/>
  <c r="AJ206" i="5"/>
  <c r="AI206" i="5"/>
  <c r="AL205" i="5"/>
  <c r="AK205" i="5"/>
  <c r="AJ205" i="5"/>
  <c r="AI205" i="5"/>
  <c r="AL204" i="5"/>
  <c r="AK204" i="5"/>
  <c r="AJ204" i="5"/>
  <c r="AI204" i="5"/>
  <c r="AL203" i="5"/>
  <c r="AK203" i="5"/>
  <c r="AJ203" i="5"/>
  <c r="AI203" i="5"/>
  <c r="AL202" i="5"/>
  <c r="AK202" i="5"/>
  <c r="AJ202" i="5"/>
  <c r="AI202" i="5"/>
  <c r="AL201" i="5"/>
  <c r="AK201" i="5"/>
  <c r="AJ201" i="5"/>
  <c r="AI201" i="5"/>
  <c r="AL200" i="5"/>
  <c r="AK200" i="5"/>
  <c r="AJ200" i="5"/>
  <c r="AI200" i="5"/>
  <c r="AL199" i="5"/>
  <c r="AK199" i="5"/>
  <c r="AJ199" i="5"/>
  <c r="AI199" i="5"/>
  <c r="AL198" i="5"/>
  <c r="AK198" i="5"/>
  <c r="AJ198" i="5"/>
  <c r="AI198" i="5"/>
  <c r="AL197" i="5"/>
  <c r="AK197" i="5"/>
  <c r="AJ197" i="5"/>
  <c r="AI197" i="5"/>
  <c r="AL196" i="5"/>
  <c r="AK196" i="5"/>
  <c r="AJ196" i="5"/>
  <c r="AI196" i="5"/>
  <c r="AL195" i="5"/>
  <c r="AK195" i="5"/>
  <c r="AJ195" i="5"/>
  <c r="AI195" i="5"/>
  <c r="AL194" i="5"/>
  <c r="AK194" i="5"/>
  <c r="AJ194" i="5"/>
  <c r="AI194" i="5"/>
  <c r="AL193" i="5"/>
  <c r="AK193" i="5"/>
  <c r="AJ193" i="5"/>
  <c r="AI193" i="5"/>
  <c r="AL192" i="5"/>
  <c r="AK192" i="5"/>
  <c r="AJ192" i="5"/>
  <c r="AI192" i="5"/>
  <c r="AL191" i="5"/>
  <c r="AK191" i="5"/>
  <c r="AJ191" i="5"/>
  <c r="AI191" i="5"/>
  <c r="AL190" i="5"/>
  <c r="AK190" i="5"/>
  <c r="AJ190" i="5"/>
  <c r="AI190" i="5"/>
  <c r="AL189" i="5"/>
  <c r="AK189" i="5"/>
  <c r="AJ189" i="5"/>
  <c r="AI189" i="5"/>
  <c r="AL188" i="5"/>
  <c r="AK188" i="5"/>
  <c r="AJ188" i="5"/>
  <c r="AI188" i="5"/>
  <c r="AL187" i="5"/>
  <c r="AK187" i="5"/>
  <c r="AJ187" i="5"/>
  <c r="AI187" i="5"/>
  <c r="AL186" i="5"/>
  <c r="AK186" i="5"/>
  <c r="AJ186" i="5"/>
  <c r="AI186" i="5"/>
  <c r="AL185" i="5"/>
  <c r="AK185" i="5"/>
  <c r="AJ185" i="5"/>
  <c r="AI185" i="5"/>
  <c r="AL184" i="5"/>
  <c r="AK184" i="5"/>
  <c r="AJ184" i="5"/>
  <c r="AI184" i="5"/>
  <c r="AL183" i="5"/>
  <c r="AK183" i="5"/>
  <c r="AJ183" i="5"/>
  <c r="AI183" i="5"/>
  <c r="AL182" i="5"/>
  <c r="AK182" i="5"/>
  <c r="AJ182" i="5"/>
  <c r="AI182" i="5"/>
  <c r="AL181" i="5"/>
  <c r="AK181" i="5"/>
  <c r="AJ181" i="5"/>
  <c r="AI181" i="5"/>
  <c r="AL180" i="5"/>
  <c r="AK180" i="5"/>
  <c r="AJ180" i="5"/>
  <c r="AI180" i="5"/>
  <c r="AL179" i="5"/>
  <c r="AK179" i="5"/>
  <c r="AJ179" i="5"/>
  <c r="AI179" i="5"/>
  <c r="AL178" i="5"/>
  <c r="AK178" i="5"/>
  <c r="AJ178" i="5"/>
  <c r="AI178" i="5"/>
  <c r="AL177" i="5"/>
  <c r="AK177" i="5"/>
  <c r="AJ177" i="5"/>
  <c r="AI177" i="5"/>
  <c r="AL176" i="5"/>
  <c r="AK176" i="5"/>
  <c r="AJ176" i="5"/>
  <c r="AI176" i="5"/>
  <c r="AL175" i="5"/>
  <c r="AK175" i="5"/>
  <c r="AJ175" i="5"/>
  <c r="AI175" i="5"/>
  <c r="AL174" i="5"/>
  <c r="AK174" i="5"/>
  <c r="AJ174" i="5"/>
  <c r="AI174" i="5"/>
  <c r="AL173" i="5"/>
  <c r="AK173" i="5"/>
  <c r="AJ173" i="5"/>
  <c r="AI173" i="5"/>
  <c r="AL172" i="5"/>
  <c r="AK172" i="5"/>
  <c r="AJ172" i="5"/>
  <c r="AI172" i="5"/>
  <c r="AL171" i="5"/>
  <c r="AK171" i="5"/>
  <c r="AJ171" i="5"/>
  <c r="AI171" i="5"/>
  <c r="AL170" i="5"/>
  <c r="AK170" i="5"/>
  <c r="AJ170" i="5"/>
  <c r="AI170" i="5"/>
  <c r="AL169" i="5"/>
  <c r="AK169" i="5"/>
  <c r="AJ169" i="5"/>
  <c r="AI169" i="5"/>
  <c r="AL168" i="5"/>
  <c r="AK168" i="5"/>
  <c r="AJ168" i="5"/>
  <c r="AI168" i="5"/>
  <c r="AL167" i="5"/>
  <c r="AK167" i="5"/>
  <c r="AJ167" i="5"/>
  <c r="AI167" i="5"/>
  <c r="AL166" i="5"/>
  <c r="AK166" i="5"/>
  <c r="AJ166" i="5"/>
  <c r="AI166" i="5"/>
  <c r="AL165" i="5"/>
  <c r="AK165" i="5"/>
  <c r="AJ165" i="5"/>
  <c r="AI165" i="5"/>
  <c r="AL164" i="5"/>
  <c r="AK164" i="5"/>
  <c r="AJ164" i="5"/>
  <c r="AI164" i="5"/>
  <c r="AL163" i="5"/>
  <c r="AK163" i="5"/>
  <c r="AJ163" i="5"/>
  <c r="AI163" i="5"/>
  <c r="AL162" i="5"/>
  <c r="AK162" i="5"/>
  <c r="AJ162" i="5"/>
  <c r="AI162" i="5"/>
  <c r="AL161" i="5"/>
  <c r="AK161" i="5"/>
  <c r="AJ161" i="5"/>
  <c r="AI161" i="5"/>
  <c r="AL160" i="5"/>
  <c r="AK160" i="5"/>
  <c r="AJ160" i="5"/>
  <c r="AI160" i="5"/>
  <c r="AL159" i="5"/>
  <c r="AK159" i="5"/>
  <c r="AJ159" i="5"/>
  <c r="AI159" i="5"/>
  <c r="AL158" i="5"/>
  <c r="AK158" i="5"/>
  <c r="AJ158" i="5"/>
  <c r="AI158" i="5"/>
  <c r="AL157" i="5"/>
  <c r="AK157" i="5"/>
  <c r="AJ157" i="5"/>
  <c r="AI157" i="5"/>
  <c r="AL156" i="5"/>
  <c r="AK156" i="5"/>
  <c r="AJ156" i="5"/>
  <c r="AI156" i="5"/>
  <c r="AL155" i="5"/>
  <c r="AK155" i="5"/>
  <c r="AJ155" i="5"/>
  <c r="AI155" i="5"/>
  <c r="AL154" i="5"/>
  <c r="AK154" i="5"/>
  <c r="AJ154" i="5"/>
  <c r="AI154" i="5"/>
  <c r="AL153" i="5"/>
  <c r="AK153" i="5"/>
  <c r="AJ153" i="5"/>
  <c r="AI153" i="5"/>
  <c r="AL152" i="5"/>
  <c r="AK152" i="5"/>
  <c r="AJ152" i="5"/>
  <c r="AI152" i="5"/>
  <c r="AL151" i="5"/>
  <c r="AK151" i="5"/>
  <c r="AJ151" i="5"/>
  <c r="AI151" i="5"/>
  <c r="AL150" i="5"/>
  <c r="AK150" i="5"/>
  <c r="AJ150" i="5"/>
  <c r="AI150" i="5"/>
  <c r="AL149" i="5"/>
  <c r="AK149" i="5"/>
  <c r="AJ149" i="5"/>
  <c r="AI149" i="5"/>
  <c r="AL148" i="5"/>
  <c r="AK148" i="5"/>
  <c r="AJ148" i="5"/>
  <c r="AI148" i="5"/>
  <c r="AL147" i="5"/>
  <c r="AK147" i="5"/>
  <c r="AJ147" i="5"/>
  <c r="AI147" i="5"/>
  <c r="AL146" i="5"/>
  <c r="AK146" i="5"/>
  <c r="AJ146" i="5"/>
  <c r="AI146" i="5"/>
  <c r="AL145" i="5"/>
  <c r="AK145" i="5"/>
  <c r="AJ145" i="5"/>
  <c r="AI145" i="5"/>
  <c r="AL144" i="5"/>
  <c r="AK144" i="5"/>
  <c r="AJ144" i="5"/>
  <c r="AI144" i="5"/>
  <c r="AL143" i="5"/>
  <c r="AK143" i="5"/>
  <c r="AJ143" i="5"/>
  <c r="AI143" i="5"/>
  <c r="AL142" i="5"/>
  <c r="AK142" i="5"/>
  <c r="AJ142" i="5"/>
  <c r="AI142" i="5"/>
  <c r="AL141" i="5"/>
  <c r="AK141" i="5"/>
  <c r="AJ141" i="5"/>
  <c r="AI141" i="5"/>
  <c r="AL140" i="5"/>
  <c r="AK140" i="5"/>
  <c r="AJ140" i="5"/>
  <c r="AI140" i="5"/>
  <c r="AL139" i="5"/>
  <c r="AK139" i="5"/>
  <c r="AJ139" i="5"/>
  <c r="AI139" i="5"/>
  <c r="AL138" i="5"/>
  <c r="AK138" i="5"/>
  <c r="AJ138" i="5"/>
  <c r="AI138" i="5"/>
  <c r="AL137" i="5"/>
  <c r="AK137" i="5"/>
  <c r="AJ137" i="5"/>
  <c r="AI137" i="5"/>
  <c r="AL136" i="5"/>
  <c r="AK136" i="5"/>
  <c r="AJ136" i="5"/>
  <c r="AI136" i="5"/>
  <c r="AL135" i="5"/>
  <c r="AK135" i="5"/>
  <c r="AJ135" i="5"/>
  <c r="AI135" i="5"/>
  <c r="AL134" i="5"/>
  <c r="AK134" i="5"/>
  <c r="AJ134" i="5"/>
  <c r="AI134" i="5"/>
  <c r="AL133" i="5"/>
  <c r="AK133" i="5"/>
  <c r="AJ133" i="5"/>
  <c r="AI133" i="5"/>
  <c r="AL132" i="5"/>
  <c r="AK132" i="5"/>
  <c r="AJ132" i="5"/>
  <c r="AI132" i="5"/>
  <c r="AL131" i="5"/>
  <c r="AK131" i="5"/>
  <c r="AJ131" i="5"/>
  <c r="AI131" i="5"/>
  <c r="AL130" i="5"/>
  <c r="AK130" i="5"/>
  <c r="AJ130" i="5"/>
  <c r="AI130" i="5"/>
  <c r="AL129" i="5"/>
  <c r="AK129" i="5"/>
  <c r="AJ129" i="5"/>
  <c r="AI129" i="5"/>
  <c r="AL128" i="5"/>
  <c r="AK128" i="5"/>
  <c r="AJ128" i="5"/>
  <c r="AI128" i="5"/>
  <c r="AL127" i="5"/>
  <c r="AK127" i="5"/>
  <c r="AJ127" i="5"/>
  <c r="AI127" i="5"/>
  <c r="AL126" i="5"/>
  <c r="AK126" i="5"/>
  <c r="AJ126" i="5"/>
  <c r="AI126" i="5"/>
  <c r="AL125" i="5"/>
  <c r="AK125" i="5"/>
  <c r="AJ125" i="5"/>
  <c r="AI125" i="5"/>
  <c r="AL124" i="5"/>
  <c r="AK124" i="5"/>
  <c r="AJ124" i="5"/>
  <c r="AI124" i="5"/>
  <c r="AL123" i="5"/>
  <c r="AK123" i="5"/>
  <c r="AJ123" i="5"/>
  <c r="AI123" i="5"/>
  <c r="AL122" i="5"/>
  <c r="AK122" i="5"/>
  <c r="AJ122" i="5"/>
  <c r="AI122" i="5"/>
  <c r="AL121" i="5"/>
  <c r="AK121" i="5"/>
  <c r="AJ121" i="5"/>
  <c r="AI121" i="5"/>
  <c r="AL120" i="5"/>
  <c r="AK120" i="5"/>
  <c r="AJ120" i="5"/>
  <c r="AI120" i="5"/>
  <c r="AL119" i="5"/>
  <c r="AK119" i="5"/>
  <c r="AJ119" i="5"/>
  <c r="AI119" i="5"/>
  <c r="AL118" i="5"/>
  <c r="AK118" i="5"/>
  <c r="AJ118" i="5"/>
  <c r="AI118" i="5"/>
  <c r="AL117" i="5"/>
  <c r="AK117" i="5"/>
  <c r="AJ117" i="5"/>
  <c r="AI117" i="5"/>
  <c r="AL116" i="5"/>
  <c r="AK116" i="5"/>
  <c r="AJ116" i="5"/>
  <c r="AI116" i="5"/>
  <c r="AL115" i="5"/>
  <c r="AK115" i="5"/>
  <c r="AJ115" i="5"/>
  <c r="AI115" i="5"/>
  <c r="AL114" i="5"/>
  <c r="AK114" i="5"/>
  <c r="AJ114" i="5"/>
  <c r="AI114" i="5"/>
  <c r="AL113" i="5"/>
  <c r="AK113" i="5"/>
  <c r="AJ113" i="5"/>
  <c r="AI113" i="5"/>
  <c r="AL112" i="5"/>
  <c r="AK112" i="5"/>
  <c r="AJ112" i="5"/>
  <c r="AI112" i="5"/>
  <c r="AL111" i="5"/>
  <c r="AK111" i="5"/>
  <c r="AJ111" i="5"/>
  <c r="AI111" i="5"/>
  <c r="AL110" i="5"/>
  <c r="AK110" i="5"/>
  <c r="AJ110" i="5"/>
  <c r="AI110" i="5"/>
  <c r="AL109" i="5"/>
  <c r="AK109" i="5"/>
  <c r="AJ109" i="5"/>
  <c r="AI109" i="5"/>
  <c r="AL108" i="5"/>
  <c r="AK108" i="5"/>
  <c r="AJ108" i="5"/>
  <c r="AI108" i="5"/>
  <c r="AL107" i="5"/>
  <c r="AK107" i="5"/>
  <c r="AJ107" i="5"/>
  <c r="AI107" i="5"/>
  <c r="AL106" i="5"/>
  <c r="AK106" i="5"/>
  <c r="AJ106" i="5"/>
  <c r="AI106" i="5"/>
  <c r="AL105" i="5"/>
  <c r="AK105" i="5"/>
  <c r="AJ105" i="5"/>
  <c r="AI105" i="5"/>
  <c r="AL104" i="5"/>
  <c r="AK104" i="5"/>
  <c r="AJ104" i="5"/>
  <c r="AI104" i="5"/>
  <c r="AL103" i="5"/>
  <c r="AK103" i="5"/>
  <c r="AJ103" i="5"/>
  <c r="AI103" i="5"/>
  <c r="AL102" i="5"/>
  <c r="AK102" i="5"/>
  <c r="AJ102" i="5"/>
  <c r="AI102" i="5"/>
  <c r="AL101" i="5"/>
  <c r="AK101" i="5"/>
  <c r="AJ101" i="5"/>
  <c r="AI101" i="5"/>
  <c r="AL100" i="5"/>
  <c r="AK100" i="5"/>
  <c r="AJ100" i="5"/>
  <c r="AI100" i="5"/>
  <c r="AL99" i="5"/>
  <c r="AK99" i="5"/>
  <c r="AJ99" i="5"/>
  <c r="AI99" i="5"/>
  <c r="AL98" i="5"/>
  <c r="AK98" i="5"/>
  <c r="AJ98" i="5"/>
  <c r="AI98" i="5"/>
  <c r="AL97" i="5"/>
  <c r="AK97" i="5"/>
  <c r="AJ97" i="5"/>
  <c r="AI97" i="5"/>
  <c r="AL96" i="5"/>
  <c r="AK96" i="5"/>
  <c r="AJ96" i="5"/>
  <c r="AI96" i="5"/>
  <c r="AL95" i="5"/>
  <c r="AK95" i="5"/>
  <c r="AJ95" i="5"/>
  <c r="AI95" i="5"/>
  <c r="AL94" i="5"/>
  <c r="AK94" i="5"/>
  <c r="AJ94" i="5"/>
  <c r="AI94" i="5"/>
  <c r="AL93" i="5"/>
  <c r="AK93" i="5"/>
  <c r="AJ93" i="5"/>
  <c r="AI93" i="5"/>
  <c r="AL92" i="5"/>
  <c r="AK92" i="5"/>
  <c r="AJ92" i="5"/>
  <c r="AI92" i="5"/>
  <c r="AL91" i="5"/>
  <c r="AK91" i="5"/>
  <c r="AJ91" i="5"/>
  <c r="AI91" i="5"/>
  <c r="AL90" i="5"/>
  <c r="AK90" i="5"/>
  <c r="AJ90" i="5"/>
  <c r="AI90" i="5"/>
  <c r="AL89" i="5"/>
  <c r="AK89" i="5"/>
  <c r="AJ89" i="5"/>
  <c r="AI89" i="5"/>
  <c r="AL88" i="5"/>
  <c r="AK88" i="5"/>
  <c r="AJ88" i="5"/>
  <c r="AI88" i="5"/>
  <c r="AL87" i="5"/>
  <c r="AK87" i="5"/>
  <c r="AJ87" i="5"/>
  <c r="AI87" i="5"/>
  <c r="AL86" i="5"/>
  <c r="AK86" i="5"/>
  <c r="AJ86" i="5"/>
  <c r="AI86" i="5"/>
  <c r="AL85" i="5"/>
  <c r="AK85" i="5"/>
  <c r="AJ85" i="5"/>
  <c r="AI85" i="5"/>
  <c r="AL84" i="5"/>
  <c r="AK84" i="5"/>
  <c r="AJ84" i="5"/>
  <c r="AI84" i="5"/>
  <c r="AL83" i="5"/>
  <c r="AK83" i="5"/>
  <c r="AJ83" i="5"/>
  <c r="AI83" i="5"/>
  <c r="AL82" i="5"/>
  <c r="AK82" i="5"/>
  <c r="AJ82" i="5"/>
  <c r="AI82" i="5"/>
  <c r="AL81" i="5"/>
  <c r="AK81" i="5"/>
  <c r="AJ81" i="5"/>
  <c r="AI81" i="5"/>
  <c r="AL80" i="5"/>
  <c r="AK80" i="5"/>
  <c r="AJ80" i="5"/>
  <c r="AI80" i="5"/>
  <c r="AL79" i="5"/>
  <c r="AK79" i="5"/>
  <c r="AJ79" i="5"/>
  <c r="AI79" i="5"/>
  <c r="AL78" i="5"/>
  <c r="AK78" i="5"/>
  <c r="AJ78" i="5"/>
  <c r="AI78" i="5"/>
  <c r="AL77" i="5"/>
  <c r="AK77" i="5"/>
  <c r="AJ77" i="5"/>
  <c r="AI77" i="5"/>
  <c r="AL76" i="5"/>
  <c r="AK76" i="5"/>
  <c r="AJ76" i="5"/>
  <c r="AI76" i="5"/>
  <c r="AL75" i="5"/>
  <c r="AK75" i="5"/>
  <c r="AJ75" i="5"/>
  <c r="AI75" i="5"/>
  <c r="AL74" i="5"/>
  <c r="AK74" i="5"/>
  <c r="AJ74" i="5"/>
  <c r="AI74" i="5"/>
  <c r="AL73" i="5"/>
  <c r="AK73" i="5"/>
  <c r="AJ73" i="5"/>
  <c r="AI73" i="5"/>
  <c r="AL72" i="5"/>
  <c r="AK72" i="5"/>
  <c r="AJ72" i="5"/>
  <c r="AI72" i="5"/>
  <c r="AL71" i="5"/>
  <c r="AK71" i="5"/>
  <c r="AJ71" i="5"/>
  <c r="AI71" i="5"/>
  <c r="AL70" i="5"/>
  <c r="AK70" i="5"/>
  <c r="AJ70" i="5"/>
  <c r="AI70" i="5"/>
  <c r="AL69" i="5"/>
  <c r="AK69" i="5"/>
  <c r="AJ69" i="5"/>
  <c r="AI69" i="5"/>
  <c r="AL68" i="5"/>
  <c r="AK68" i="5"/>
  <c r="AJ68" i="5"/>
  <c r="AI68" i="5"/>
  <c r="AL67" i="5"/>
  <c r="AK67" i="5"/>
  <c r="AJ67" i="5"/>
  <c r="AI67" i="5"/>
  <c r="AL66" i="5"/>
  <c r="AK66" i="5"/>
  <c r="AJ66" i="5"/>
  <c r="AI66" i="5"/>
  <c r="AL65" i="5"/>
  <c r="AK65" i="5"/>
  <c r="AJ65" i="5"/>
  <c r="AI65" i="5"/>
  <c r="AL64" i="5"/>
  <c r="AK64" i="5"/>
  <c r="AJ64" i="5"/>
  <c r="AI64" i="5"/>
  <c r="AL63" i="5"/>
  <c r="AK63" i="5"/>
  <c r="AJ63" i="5"/>
  <c r="AI63" i="5"/>
  <c r="AL62" i="5"/>
  <c r="AK62" i="5"/>
  <c r="AJ62" i="5"/>
  <c r="AI62" i="5"/>
  <c r="AL61" i="5"/>
  <c r="AK61" i="5"/>
  <c r="AJ61" i="5"/>
  <c r="AI61" i="5"/>
  <c r="AL60" i="5"/>
  <c r="AK60" i="5"/>
  <c r="AJ60" i="5"/>
  <c r="AI60" i="5"/>
  <c r="AL59" i="5"/>
  <c r="AK59" i="5"/>
  <c r="AJ59" i="5"/>
  <c r="AI59" i="5"/>
  <c r="AL58" i="5"/>
  <c r="AK58" i="5"/>
  <c r="AJ58" i="5"/>
  <c r="AI58" i="5"/>
  <c r="AL57" i="5"/>
  <c r="AK57" i="5"/>
  <c r="AJ57" i="5"/>
  <c r="AI57" i="5"/>
  <c r="AL56" i="5"/>
  <c r="AK56" i="5"/>
  <c r="AJ56" i="5"/>
  <c r="AI56" i="5"/>
  <c r="AL55" i="5"/>
  <c r="AK55" i="5"/>
  <c r="AJ55" i="5"/>
  <c r="AI55" i="5"/>
  <c r="AL54" i="5"/>
  <c r="AK54" i="5"/>
  <c r="AJ54" i="5"/>
  <c r="AI54" i="5"/>
  <c r="AL53" i="5"/>
  <c r="AK53" i="5"/>
  <c r="AJ53" i="5"/>
  <c r="AI53" i="5"/>
  <c r="AL52" i="5"/>
  <c r="AK52" i="5"/>
  <c r="AJ52" i="5"/>
  <c r="AI52" i="5"/>
  <c r="AL51" i="5"/>
  <c r="AK51" i="5"/>
  <c r="AJ51" i="5"/>
  <c r="AI51" i="5"/>
  <c r="AL50" i="5"/>
  <c r="AK50" i="5"/>
  <c r="AJ50" i="5"/>
  <c r="AI50" i="5"/>
  <c r="AL49" i="5"/>
  <c r="AK49" i="5"/>
  <c r="AJ49" i="5"/>
  <c r="AI49" i="5"/>
  <c r="AL48" i="5"/>
  <c r="AK48" i="5"/>
  <c r="AJ48" i="5"/>
  <c r="AI48" i="5"/>
  <c r="AL47" i="5"/>
  <c r="AK47" i="5"/>
  <c r="AJ47" i="5"/>
  <c r="AI47" i="5"/>
  <c r="AL46" i="5"/>
  <c r="AK46" i="5"/>
  <c r="AJ46" i="5"/>
  <c r="AI46" i="5"/>
  <c r="AL45" i="5"/>
  <c r="AK45" i="5"/>
  <c r="AJ45" i="5"/>
  <c r="AI45" i="5"/>
  <c r="AL44" i="5"/>
  <c r="AK44" i="5"/>
  <c r="AJ44" i="5"/>
  <c r="AI44" i="5"/>
  <c r="AL43" i="5"/>
  <c r="AK43" i="5"/>
  <c r="AJ43" i="5"/>
  <c r="AI43" i="5"/>
  <c r="AL42" i="5"/>
  <c r="AK42" i="5"/>
  <c r="AJ42" i="5"/>
  <c r="AI42" i="5"/>
  <c r="AL41" i="5"/>
  <c r="AK41" i="5"/>
  <c r="AJ41" i="5"/>
  <c r="AI41" i="5"/>
  <c r="AL40" i="5"/>
  <c r="AK40" i="5"/>
  <c r="AJ40" i="5"/>
  <c r="AI40" i="5"/>
  <c r="AL39" i="5"/>
  <c r="AK39" i="5"/>
  <c r="AJ39" i="5"/>
  <c r="AI39" i="5"/>
  <c r="AL38" i="5"/>
  <c r="AK38" i="5"/>
  <c r="AJ38" i="5"/>
  <c r="AI38" i="5"/>
  <c r="AL37" i="5"/>
  <c r="AK37" i="5"/>
  <c r="AJ37" i="5"/>
  <c r="AI37" i="5"/>
  <c r="AL36" i="5"/>
  <c r="AK36" i="5"/>
  <c r="AJ36" i="5"/>
  <c r="AI36" i="5"/>
  <c r="AL35" i="5"/>
  <c r="AK35" i="5"/>
  <c r="AJ35" i="5"/>
  <c r="AI35" i="5"/>
  <c r="AL34" i="5"/>
  <c r="AK34" i="5"/>
  <c r="AJ34" i="5"/>
  <c r="AI34" i="5"/>
  <c r="AL33" i="5"/>
  <c r="AK33" i="5"/>
  <c r="AJ33" i="5"/>
  <c r="AI33" i="5"/>
  <c r="AL32" i="5"/>
  <c r="AK32" i="5"/>
  <c r="AJ32" i="5"/>
  <c r="AI32" i="5"/>
  <c r="AL31" i="5"/>
  <c r="AK31" i="5"/>
  <c r="AJ31" i="5"/>
  <c r="AI31" i="5"/>
  <c r="AL30" i="5"/>
  <c r="AK30" i="5"/>
  <c r="AJ30" i="5"/>
  <c r="AI30" i="5"/>
  <c r="AL29" i="5"/>
  <c r="AK29" i="5"/>
  <c r="AJ29" i="5"/>
  <c r="AI29" i="5"/>
  <c r="AL28" i="5"/>
  <c r="AK28" i="5"/>
  <c r="AJ28" i="5"/>
  <c r="AI28" i="5"/>
  <c r="AL27" i="5"/>
  <c r="AK27" i="5"/>
  <c r="AJ27" i="5"/>
  <c r="AI27" i="5"/>
  <c r="AL26" i="5"/>
  <c r="AK26" i="5"/>
  <c r="AJ26" i="5"/>
  <c r="AI26" i="5"/>
  <c r="AL25" i="5"/>
  <c r="AK25" i="5"/>
  <c r="AJ25" i="5"/>
  <c r="AI25" i="5"/>
  <c r="AL24" i="5"/>
  <c r="AK24" i="5"/>
  <c r="AJ24" i="5"/>
  <c r="AI24" i="5"/>
  <c r="AL23" i="5"/>
  <c r="AK23" i="5"/>
  <c r="AJ23" i="5"/>
  <c r="AI23" i="5"/>
  <c r="AL22" i="5"/>
  <c r="AK22" i="5"/>
  <c r="AJ22" i="5"/>
  <c r="AI22" i="5"/>
  <c r="AL21" i="5"/>
  <c r="AK21" i="5"/>
  <c r="AJ21" i="5"/>
  <c r="AI21" i="5"/>
  <c r="AL20" i="5"/>
  <c r="AK20" i="5"/>
  <c r="AJ20" i="5"/>
  <c r="AI20" i="5"/>
  <c r="AL19" i="5"/>
  <c r="AK19" i="5"/>
  <c r="AJ19" i="5"/>
  <c r="AI19" i="5"/>
  <c r="AL18" i="5"/>
  <c r="AK18" i="5"/>
  <c r="AJ18" i="5"/>
  <c r="AI18" i="5"/>
  <c r="AL17" i="5"/>
  <c r="AK17" i="5"/>
  <c r="AJ17" i="5"/>
  <c r="AI17" i="5"/>
  <c r="AL16" i="5"/>
  <c r="AK16" i="5"/>
  <c r="AJ16" i="5"/>
  <c r="AI16" i="5"/>
  <c r="AL15" i="5"/>
  <c r="AK15" i="5"/>
  <c r="AJ15" i="5"/>
  <c r="AI15" i="5"/>
  <c r="AL14" i="5"/>
  <c r="AK14" i="5"/>
  <c r="AJ14" i="5"/>
  <c r="AI14" i="5"/>
  <c r="AL13" i="5"/>
  <c r="AK13" i="5"/>
  <c r="AJ13" i="5"/>
  <c r="AI13" i="5"/>
  <c r="AL12" i="5"/>
  <c r="AK12" i="5"/>
  <c r="AJ12" i="5"/>
  <c r="AI12" i="5"/>
  <c r="AL11" i="5"/>
  <c r="AK11" i="5"/>
  <c r="AJ11" i="5"/>
  <c r="HB10" i="5"/>
  <c r="HC10" i="5" s="1"/>
  <c r="HD10" i="5" s="1"/>
  <c r="HE10" i="5" s="1"/>
  <c r="HF10" i="5" s="1"/>
  <c r="HG10" i="5" s="1"/>
  <c r="HH10" i="5" s="1"/>
  <c r="HI10" i="5" s="1"/>
  <c r="HJ10" i="5" s="1"/>
  <c r="HK10" i="5" s="1"/>
  <c r="HL10" i="5" s="1"/>
  <c r="GM10" i="5"/>
  <c r="GN10" i="5" s="1"/>
  <c r="GO10" i="5" s="1"/>
  <c r="GP10" i="5" s="1"/>
  <c r="GQ10" i="5" s="1"/>
  <c r="GR10" i="5" s="1"/>
  <c r="GS10" i="5" s="1"/>
  <c r="GT10" i="5" s="1"/>
  <c r="GU10" i="5" s="1"/>
  <c r="GV10" i="5" s="1"/>
  <c r="GW10" i="5" s="1"/>
  <c r="FY10" i="5"/>
  <c r="FZ10" i="5" s="1"/>
  <c r="GA10" i="5" s="1"/>
  <c r="GB10" i="5" s="1"/>
  <c r="GC10" i="5" s="1"/>
  <c r="GD10" i="5" s="1"/>
  <c r="GE10" i="5" s="1"/>
  <c r="GF10" i="5" s="1"/>
  <c r="GG10" i="5" s="1"/>
  <c r="GH10" i="5" s="1"/>
  <c r="GI10" i="5" s="1"/>
  <c r="FK10" i="5"/>
  <c r="FL10" i="5" s="1"/>
  <c r="FM10" i="5" s="1"/>
  <c r="FN10" i="5" s="1"/>
  <c r="FO10" i="5" s="1"/>
  <c r="FP10" i="5" s="1"/>
  <c r="FQ10" i="5" s="1"/>
  <c r="FR10" i="5" s="1"/>
  <c r="FS10" i="5" s="1"/>
  <c r="FT10" i="5" s="1"/>
  <c r="FU10" i="5" s="1"/>
  <c r="HB9" i="5"/>
  <c r="HC9" i="5" s="1"/>
  <c r="HD9" i="5" s="1"/>
  <c r="HE9" i="5" s="1"/>
  <c r="HF9" i="5" s="1"/>
  <c r="HG9" i="5" s="1"/>
  <c r="HH9" i="5" s="1"/>
  <c r="HI9" i="5" s="1"/>
  <c r="HJ9" i="5" s="1"/>
  <c r="HK9" i="5" s="1"/>
  <c r="HL9" i="5" s="1"/>
  <c r="GM9" i="5"/>
  <c r="GN9" i="5" s="1"/>
  <c r="GO9" i="5" s="1"/>
  <c r="GP9" i="5" s="1"/>
  <c r="GQ9" i="5" s="1"/>
  <c r="GR9" i="5" s="1"/>
  <c r="GS9" i="5" s="1"/>
  <c r="GT9" i="5" s="1"/>
  <c r="GU9" i="5" s="1"/>
  <c r="GV9" i="5" s="1"/>
  <c r="GW9" i="5" s="1"/>
  <c r="FY9" i="5"/>
  <c r="FZ9" i="5" s="1"/>
  <c r="GA9" i="5" s="1"/>
  <c r="GB9" i="5" s="1"/>
  <c r="GC9" i="5" s="1"/>
  <c r="GD9" i="5" s="1"/>
  <c r="GE9" i="5" s="1"/>
  <c r="GF9" i="5" s="1"/>
  <c r="GG9" i="5" s="1"/>
  <c r="GH9" i="5" s="1"/>
  <c r="GI9" i="5" s="1"/>
  <c r="FK9" i="5"/>
  <c r="FL9" i="5" s="1"/>
  <c r="FM9" i="5" s="1"/>
  <c r="AI11" i="5"/>
  <c r="EU6" i="5"/>
  <c r="O38" i="7"/>
  <c r="L40" i="7"/>
  <c r="J43" i="7"/>
  <c r="I43" i="7"/>
  <c r="H43" i="7"/>
  <c r="K43" i="7"/>
  <c r="Q42" i="7"/>
  <c r="Q44" i="7"/>
  <c r="P42" i="7"/>
  <c r="O42" i="7"/>
  <c r="N42" i="7"/>
  <c r="M42" i="7"/>
  <c r="L42" i="7"/>
  <c r="K42" i="7"/>
  <c r="I42" i="7"/>
  <c r="G42" i="7"/>
  <c r="J42" i="7"/>
  <c r="F42" i="7"/>
  <c r="F44" i="7"/>
  <c r="E42" i="7"/>
  <c r="E44" i="7"/>
  <c r="D42" i="7"/>
  <c r="D44" i="7"/>
  <c r="C42" i="7"/>
  <c r="C44" i="7"/>
  <c r="B42" i="7"/>
  <c r="B44" i="7"/>
  <c r="J41" i="7"/>
  <c r="I41" i="7"/>
  <c r="H41" i="7"/>
  <c r="J40" i="7"/>
  <c r="I40" i="7"/>
  <c r="H40" i="7"/>
  <c r="J39" i="7"/>
  <c r="I39" i="7"/>
  <c r="H39" i="7"/>
  <c r="J38" i="7"/>
  <c r="I38" i="7"/>
  <c r="H38" i="7"/>
  <c r="J37" i="7"/>
  <c r="I37" i="7"/>
  <c r="H37" i="7"/>
  <c r="J36" i="7"/>
  <c r="I36" i="7"/>
  <c r="H36" i="7"/>
  <c r="J35" i="7"/>
  <c r="I35" i="7"/>
  <c r="H35" i="7"/>
  <c r="J34" i="7"/>
  <c r="I34" i="7"/>
  <c r="H34" i="7"/>
  <c r="J33" i="7"/>
  <c r="I33" i="7"/>
  <c r="H33" i="7"/>
  <c r="J32" i="7"/>
  <c r="I32" i="7"/>
  <c r="H32" i="7"/>
  <c r="J31" i="7"/>
  <c r="I31" i="7"/>
  <c r="H31" i="7"/>
  <c r="J30" i="7"/>
  <c r="I30" i="7"/>
  <c r="H30" i="7"/>
  <c r="J29" i="7"/>
  <c r="I29" i="7"/>
  <c r="H29" i="7"/>
  <c r="J28" i="7"/>
  <c r="I28" i="7"/>
  <c r="H28" i="7"/>
  <c r="J27" i="7"/>
  <c r="I27" i="7"/>
  <c r="H27" i="7"/>
  <c r="J26" i="7"/>
  <c r="I26" i="7"/>
  <c r="H26" i="7"/>
  <c r="J25" i="7"/>
  <c r="I25" i="7"/>
  <c r="H25" i="7"/>
  <c r="J24" i="7"/>
  <c r="I24" i="7"/>
  <c r="H24" i="7"/>
  <c r="J23" i="7"/>
  <c r="I23" i="7"/>
  <c r="H23" i="7"/>
  <c r="J22" i="7"/>
  <c r="I22" i="7"/>
  <c r="H22" i="7"/>
  <c r="J21" i="7"/>
  <c r="I21" i="7"/>
  <c r="H21" i="7"/>
  <c r="J20" i="7"/>
  <c r="I20" i="7"/>
  <c r="H20" i="7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J14" i="7"/>
  <c r="I14" i="7"/>
  <c r="H14" i="7"/>
  <c r="J13" i="7"/>
  <c r="I13" i="7"/>
  <c r="H13" i="7"/>
  <c r="J12" i="7"/>
  <c r="I12" i="7"/>
  <c r="H12" i="7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H5" i="7"/>
  <c r="J4" i="7"/>
  <c r="I4" i="7"/>
  <c r="H4" i="7"/>
  <c r="J3" i="7"/>
  <c r="I3" i="7"/>
  <c r="H3" i="7"/>
  <c r="EX303" i="5"/>
  <c r="EW303" i="5"/>
  <c r="ET303" i="5"/>
  <c r="EU303" i="5" s="1"/>
  <c r="EX302" i="5"/>
  <c r="EW302" i="5"/>
  <c r="ET302" i="5"/>
  <c r="EU302" i="5" s="1"/>
  <c r="ES302" i="5"/>
  <c r="EX301" i="5"/>
  <c r="EW301" i="5"/>
  <c r="ET301" i="5"/>
  <c r="EU301" i="5" s="1"/>
  <c r="ES301" i="5"/>
  <c r="EX300" i="5"/>
  <c r="EW300" i="5"/>
  <c r="ET300" i="5"/>
  <c r="EU300" i="5" s="1"/>
  <c r="ES300" i="5"/>
  <c r="EX299" i="5"/>
  <c r="EW299" i="5"/>
  <c r="ET299" i="5"/>
  <c r="EU299" i="5" s="1"/>
  <c r="ES299" i="5"/>
  <c r="EX298" i="5"/>
  <c r="EW298" i="5"/>
  <c r="ET298" i="5"/>
  <c r="EU298" i="5" s="1"/>
  <c r="ES298" i="5"/>
  <c r="EX297" i="5"/>
  <c r="EW297" i="5"/>
  <c r="ET297" i="5"/>
  <c r="EU297" i="5" s="1"/>
  <c r="EX296" i="5"/>
  <c r="EW296" i="5"/>
  <c r="ET296" i="5"/>
  <c r="EU296" i="5" s="1"/>
  <c r="EX295" i="5"/>
  <c r="EW295" i="5"/>
  <c r="ET295" i="5"/>
  <c r="EU295" i="5" s="1"/>
  <c r="ES295" i="5"/>
  <c r="EX294" i="5"/>
  <c r="EW294" i="5"/>
  <c r="ET294" i="5"/>
  <c r="EU294" i="5" s="1"/>
  <c r="ES294" i="5"/>
  <c r="EX293" i="5"/>
  <c r="EW293" i="5"/>
  <c r="EU293" i="5"/>
  <c r="ES293" i="5"/>
  <c r="EX292" i="5"/>
  <c r="EW292" i="5"/>
  <c r="EU292" i="5"/>
  <c r="ES292" i="5"/>
  <c r="EX291" i="5"/>
  <c r="EW291" i="5"/>
  <c r="ET291" i="5"/>
  <c r="EU291" i="5" s="1"/>
  <c r="ES291" i="5"/>
  <c r="ET290" i="5"/>
  <c r="EU290" i="5" s="1"/>
  <c r="EX289" i="5"/>
  <c r="EW289" i="5"/>
  <c r="ET289" i="5"/>
  <c r="EU289" i="5" s="1"/>
  <c r="ES289" i="5"/>
  <c r="EX288" i="5"/>
  <c r="EW288" i="5"/>
  <c r="ET288" i="5"/>
  <c r="EU288" i="5" s="1"/>
  <c r="ES288" i="5"/>
  <c r="EX287" i="5"/>
  <c r="EW287" i="5"/>
  <c r="EU287" i="5"/>
  <c r="ES287" i="5"/>
  <c r="EX286" i="5"/>
  <c r="EW286" i="5"/>
  <c r="EU286" i="5"/>
  <c r="ES286" i="5"/>
  <c r="EX285" i="5"/>
  <c r="EW285" i="5"/>
  <c r="ET285" i="5"/>
  <c r="EU285" i="5" s="1"/>
  <c r="ES285" i="5"/>
  <c r="EX284" i="5"/>
  <c r="EW284" i="5"/>
  <c r="ET284" i="5"/>
  <c r="EU284" i="5" s="1"/>
  <c r="ES284" i="5"/>
  <c r="EX283" i="5"/>
  <c r="EW283" i="5"/>
  <c r="ET283" i="5"/>
  <c r="EU283" i="5" s="1"/>
  <c r="EV283" i="5" s="1"/>
  <c r="BB283" i="5" s="1"/>
  <c r="EX282" i="5"/>
  <c r="EW282" i="5"/>
  <c r="ET282" i="5"/>
  <c r="EU282" i="5" s="1"/>
  <c r="EX281" i="5"/>
  <c r="EW281" i="5"/>
  <c r="ET281" i="5"/>
  <c r="EU281" i="5" s="1"/>
  <c r="EX280" i="5"/>
  <c r="EW280" i="5"/>
  <c r="ET280" i="5"/>
  <c r="EU280" i="5" s="1"/>
  <c r="EX279" i="5"/>
  <c r="EW279" i="5"/>
  <c r="ET279" i="5"/>
  <c r="EU279" i="5" s="1"/>
  <c r="EX278" i="5"/>
  <c r="EW278" i="5"/>
  <c r="ET278" i="5"/>
  <c r="EU278" i="5" s="1"/>
  <c r="ES278" i="5"/>
  <c r="EX277" i="5"/>
  <c r="EW277" i="5"/>
  <c r="ET277" i="5"/>
  <c r="EU277" i="5" s="1"/>
  <c r="ES277" i="5"/>
  <c r="EX276" i="5"/>
  <c r="EW276" i="5"/>
  <c r="ET276" i="5"/>
  <c r="EU276" i="5" s="1"/>
  <c r="ES276" i="5"/>
  <c r="EX275" i="5"/>
  <c r="EW275" i="5"/>
  <c r="ET275" i="5"/>
  <c r="EU275" i="5" s="1"/>
  <c r="ES275" i="5"/>
  <c r="EX274" i="5"/>
  <c r="EW274" i="5"/>
  <c r="ET274" i="5"/>
  <c r="EU274" i="5" s="1"/>
  <c r="ES274" i="5"/>
  <c r="EX273" i="5"/>
  <c r="EW273" i="5"/>
  <c r="ET273" i="5"/>
  <c r="EU273" i="5" s="1"/>
  <c r="ES273" i="5"/>
  <c r="EX272" i="5"/>
  <c r="EW272" i="5"/>
  <c r="ET272" i="5"/>
  <c r="EU272" i="5" s="1"/>
  <c r="ES272" i="5"/>
  <c r="EX271" i="5"/>
  <c r="EW271" i="5"/>
  <c r="ET271" i="5"/>
  <c r="EU271" i="5" s="1"/>
  <c r="ES271" i="5"/>
  <c r="EX270" i="5"/>
  <c r="EW270" i="5"/>
  <c r="ET270" i="5"/>
  <c r="EU270" i="5" s="1"/>
  <c r="ES270" i="5"/>
  <c r="EX269" i="5"/>
  <c r="EW269" i="5"/>
  <c r="ET269" i="5"/>
  <c r="EU269" i="5" s="1"/>
  <c r="ES269" i="5"/>
  <c r="EX268" i="5"/>
  <c r="EW268" i="5"/>
  <c r="EU268" i="5"/>
  <c r="ES268" i="5"/>
  <c r="EX267" i="5"/>
  <c r="EW267" i="5"/>
  <c r="EU267" i="5"/>
  <c r="ES267" i="5"/>
  <c r="EX266" i="5"/>
  <c r="EW266" i="5"/>
  <c r="EU266" i="5"/>
  <c r="ES266" i="5"/>
  <c r="EW265" i="5"/>
  <c r="EU265" i="5"/>
  <c r="ES265" i="5"/>
  <c r="EU264" i="5"/>
  <c r="EX263" i="5"/>
  <c r="EW263" i="5"/>
  <c r="ET263" i="5"/>
  <c r="EU263" i="5" s="1"/>
  <c r="ES263" i="5"/>
  <c r="EX262" i="5"/>
  <c r="EW262" i="5"/>
  <c r="ET262" i="5"/>
  <c r="EU262" i="5" s="1"/>
  <c r="ES262" i="5"/>
  <c r="EX261" i="5"/>
  <c r="EW261" i="5"/>
  <c r="ET261" i="5"/>
  <c r="EU261" i="5" s="1"/>
  <c r="ES261" i="5"/>
  <c r="EX260" i="5"/>
  <c r="EW260" i="5"/>
  <c r="ET260" i="5"/>
  <c r="EU260" i="5" s="1"/>
  <c r="ES260" i="5"/>
  <c r="EX259" i="5"/>
  <c r="EW259" i="5"/>
  <c r="ET259" i="5"/>
  <c r="EU259" i="5" s="1"/>
  <c r="ES259" i="5"/>
  <c r="EX258" i="5"/>
  <c r="EW258" i="5"/>
  <c r="ET258" i="5"/>
  <c r="EU258" i="5" s="1"/>
  <c r="ES258" i="5"/>
  <c r="EX257" i="5"/>
  <c r="EW257" i="5"/>
  <c r="ET257" i="5"/>
  <c r="EU257" i="5" s="1"/>
  <c r="ES257" i="5"/>
  <c r="EX256" i="5"/>
  <c r="EW256" i="5"/>
  <c r="ET256" i="5"/>
  <c r="EU256" i="5" s="1"/>
  <c r="ES256" i="5"/>
  <c r="EX255" i="5"/>
  <c r="EW255" i="5"/>
  <c r="ET255" i="5"/>
  <c r="EU255" i="5" s="1"/>
  <c r="ES255" i="5"/>
  <c r="EX254" i="5"/>
  <c r="EW254" i="5"/>
  <c r="ET254" i="5"/>
  <c r="EU254" i="5" s="1"/>
  <c r="ES254" i="5"/>
  <c r="EX253" i="5"/>
  <c r="EW253" i="5"/>
  <c r="ET253" i="5"/>
  <c r="EU253" i="5" s="1"/>
  <c r="ES253" i="5"/>
  <c r="EX252" i="5"/>
  <c r="EW252" i="5"/>
  <c r="ET252" i="5"/>
  <c r="EU252" i="5" s="1"/>
  <c r="ES252" i="5"/>
  <c r="EX251" i="5"/>
  <c r="EW251" i="5"/>
  <c r="ET251" i="5"/>
  <c r="EU251" i="5" s="1"/>
  <c r="ES251" i="5"/>
  <c r="EX250" i="5"/>
  <c r="EW250" i="5"/>
  <c r="ET250" i="5"/>
  <c r="EU250" i="5" s="1"/>
  <c r="ES250" i="5"/>
  <c r="EX249" i="5"/>
  <c r="EW249" i="5"/>
  <c r="ET249" i="5"/>
  <c r="EU249" i="5" s="1"/>
  <c r="ES249" i="5"/>
  <c r="EX248" i="5"/>
  <c r="EW248" i="5"/>
  <c r="ET248" i="5"/>
  <c r="EU248" i="5" s="1"/>
  <c r="EX247" i="5"/>
  <c r="EW247" i="5"/>
  <c r="ET247" i="5"/>
  <c r="EU247" i="5" s="1"/>
  <c r="EX246" i="5"/>
  <c r="EW246" i="5"/>
  <c r="ET246" i="5"/>
  <c r="EU246" i="5" s="1"/>
  <c r="ES246" i="5"/>
  <c r="EX245" i="5"/>
  <c r="EW245" i="5"/>
  <c r="ET245" i="5"/>
  <c r="EU245" i="5" s="1"/>
  <c r="ES245" i="5"/>
  <c r="EX244" i="5"/>
  <c r="EW244" i="5"/>
  <c r="EU244" i="5"/>
  <c r="EU243" i="5"/>
  <c r="EX242" i="5"/>
  <c r="EW242" i="5"/>
  <c r="ET242" i="5"/>
  <c r="EU242" i="5" s="1"/>
  <c r="EX241" i="5"/>
  <c r="EW241" i="5"/>
  <c r="ET241" i="5"/>
  <c r="EU241" i="5" s="1"/>
  <c r="EX240" i="5"/>
  <c r="EW240" i="5"/>
  <c r="ET240" i="5"/>
  <c r="EU240" i="5" s="1"/>
  <c r="EX239" i="5"/>
  <c r="EW239" i="5"/>
  <c r="ET239" i="5"/>
  <c r="EU239" i="5" s="1"/>
  <c r="ES239" i="5"/>
  <c r="EX238" i="5"/>
  <c r="EW238" i="5"/>
  <c r="ET238" i="5"/>
  <c r="EU238" i="5" s="1"/>
  <c r="ES238" i="5"/>
  <c r="EX237" i="5"/>
  <c r="EW237" i="5"/>
  <c r="ET237" i="5"/>
  <c r="EU237" i="5" s="1"/>
  <c r="ES237" i="5"/>
  <c r="EX236" i="5"/>
  <c r="EW236" i="5"/>
  <c r="ET236" i="5"/>
  <c r="EU236" i="5" s="1"/>
  <c r="ES236" i="5"/>
  <c r="EX235" i="5"/>
  <c r="EW235" i="5"/>
  <c r="ET235" i="5"/>
  <c r="EU235" i="5" s="1"/>
  <c r="ET234" i="5"/>
  <c r="EU234" i="5" s="1"/>
  <c r="ES234" i="5"/>
  <c r="EX233" i="5"/>
  <c r="EW233" i="5"/>
  <c r="ET233" i="5"/>
  <c r="EU233" i="5" s="1"/>
  <c r="ES233" i="5"/>
  <c r="EX232" i="5"/>
  <c r="EW232" i="5"/>
  <c r="ET232" i="5"/>
  <c r="EU232" i="5" s="1"/>
  <c r="ES232" i="5"/>
  <c r="EX231" i="5"/>
  <c r="EW231" i="5"/>
  <c r="ET231" i="5"/>
  <c r="EU231" i="5" s="1"/>
  <c r="ES231" i="5"/>
  <c r="EX230" i="5"/>
  <c r="EW230" i="5"/>
  <c r="ET230" i="5"/>
  <c r="EU230" i="5" s="1"/>
  <c r="ES230" i="5"/>
  <c r="EX229" i="5"/>
  <c r="EW229" i="5"/>
  <c r="EU229" i="5"/>
  <c r="ES229" i="5"/>
  <c r="EX228" i="5"/>
  <c r="EW228" i="5"/>
  <c r="ET228" i="5"/>
  <c r="EU228" i="5" s="1"/>
  <c r="ES228" i="5"/>
  <c r="EX227" i="5"/>
  <c r="EW227" i="5"/>
  <c r="ET227" i="5"/>
  <c r="EU227" i="5" s="1"/>
  <c r="ES227" i="5"/>
  <c r="EX226" i="5"/>
  <c r="EW226" i="5"/>
  <c r="ET226" i="5"/>
  <c r="EU226" i="5" s="1"/>
  <c r="ES226" i="5"/>
  <c r="EX225" i="5"/>
  <c r="EW225" i="5"/>
  <c r="ET225" i="5"/>
  <c r="EU225" i="5" s="1"/>
  <c r="ES225" i="5"/>
  <c r="EX224" i="5"/>
  <c r="EW224" i="5"/>
  <c r="ET224" i="5"/>
  <c r="EU224" i="5" s="1"/>
  <c r="ES224" i="5"/>
  <c r="ET223" i="5"/>
  <c r="EU223" i="5" s="1"/>
  <c r="ES223" i="5"/>
  <c r="EU222" i="5"/>
  <c r="ES222" i="5"/>
  <c r="EX221" i="5"/>
  <c r="EW221" i="5"/>
  <c r="EU221" i="5"/>
  <c r="EX220" i="5"/>
  <c r="EW220" i="5"/>
  <c r="ET220" i="5"/>
  <c r="EU220" i="5" s="1"/>
  <c r="ES220" i="5"/>
  <c r="EX219" i="5"/>
  <c r="EW219" i="5"/>
  <c r="ET219" i="5"/>
  <c r="EU219" i="5" s="1"/>
  <c r="ES219" i="5"/>
  <c r="EX218" i="5"/>
  <c r="EW218" i="5"/>
  <c r="ET218" i="5"/>
  <c r="EU218" i="5" s="1"/>
  <c r="ES218" i="5"/>
  <c r="EX217" i="5"/>
  <c r="EW217" i="5"/>
  <c r="ET217" i="5"/>
  <c r="EU217" i="5" s="1"/>
  <c r="ES217" i="5"/>
  <c r="ES310" i="5" s="1"/>
  <c r="EX216" i="5"/>
  <c r="EW216" i="5"/>
  <c r="ET216" i="5"/>
  <c r="EU216" i="5" s="1"/>
  <c r="ES216" i="5"/>
  <c r="EX215" i="5"/>
  <c r="EW215" i="5"/>
  <c r="ET215" i="5"/>
  <c r="EU215" i="5" s="1"/>
  <c r="ES215" i="5"/>
  <c r="EX214" i="5"/>
  <c r="EW214" i="5"/>
  <c r="ET214" i="5"/>
  <c r="EU214" i="5" s="1"/>
  <c r="ES214" i="5"/>
  <c r="EX213" i="5"/>
  <c r="EW213" i="5"/>
  <c r="ET213" i="5"/>
  <c r="EU213" i="5" s="1"/>
  <c r="ES213" i="5"/>
  <c r="EX212" i="5"/>
  <c r="EW212" i="5"/>
  <c r="ET212" i="5"/>
  <c r="EU212" i="5" s="1"/>
  <c r="ES212" i="5"/>
  <c r="EX211" i="5"/>
  <c r="EW211" i="5"/>
  <c r="ET211" i="5"/>
  <c r="EU211" i="5" s="1"/>
  <c r="ES211" i="5"/>
  <c r="EX210" i="5"/>
  <c r="EW210" i="5"/>
  <c r="ET210" i="5"/>
  <c r="EU210" i="5" s="1"/>
  <c r="EX209" i="5"/>
  <c r="EW209" i="5"/>
  <c r="ET209" i="5"/>
  <c r="EU209" i="5" s="1"/>
  <c r="ES209" i="5"/>
  <c r="EU208" i="5"/>
  <c r="EX207" i="5"/>
  <c r="EW207" i="5"/>
  <c r="ET207" i="5"/>
  <c r="EU207" i="5" s="1"/>
  <c r="ES207" i="5"/>
  <c r="EX206" i="5"/>
  <c r="EW206" i="5"/>
  <c r="ET206" i="5"/>
  <c r="EU206" i="5" s="1"/>
  <c r="ES206" i="5"/>
  <c r="EX205" i="5"/>
  <c r="EW205" i="5"/>
  <c r="EU205" i="5"/>
  <c r="ES205" i="5"/>
  <c r="EX204" i="5"/>
  <c r="EW204" i="5"/>
  <c r="EU204" i="5"/>
  <c r="ES204" i="5"/>
  <c r="ET203" i="5"/>
  <c r="EU203" i="5" s="1"/>
  <c r="ES203" i="5"/>
  <c r="EX202" i="5"/>
  <c r="EW202" i="5"/>
  <c r="ET202" i="5"/>
  <c r="EU202" i="5" s="1"/>
  <c r="EX201" i="5"/>
  <c r="EW201" i="5"/>
  <c r="ET201" i="5"/>
  <c r="EU201" i="5" s="1"/>
  <c r="EX200" i="5"/>
  <c r="EW200" i="5"/>
  <c r="ET200" i="5"/>
  <c r="EU200" i="5" s="1"/>
  <c r="EX199" i="5"/>
  <c r="EW199" i="5"/>
  <c r="ET199" i="5"/>
  <c r="EU199" i="5" s="1"/>
  <c r="EX198" i="5"/>
  <c r="EW198" i="5"/>
  <c r="ET198" i="5"/>
  <c r="EU198" i="5" s="1"/>
  <c r="EX197" i="5"/>
  <c r="EW197" i="5"/>
  <c r="ET197" i="5"/>
  <c r="EU197" i="5" s="1"/>
  <c r="EX196" i="5"/>
  <c r="EW196" i="5"/>
  <c r="ET196" i="5"/>
  <c r="EU196" i="5" s="1"/>
  <c r="EX195" i="5"/>
  <c r="EW195" i="5"/>
  <c r="ET195" i="5"/>
  <c r="EU195" i="5" s="1"/>
  <c r="EX194" i="5"/>
  <c r="EW194" i="5"/>
  <c r="ET194" i="5"/>
  <c r="EU194" i="5" s="1"/>
  <c r="EW193" i="5"/>
  <c r="ET193" i="5"/>
  <c r="EU193" i="5" s="1"/>
  <c r="EX192" i="5"/>
  <c r="EW192" i="5"/>
  <c r="ET192" i="5"/>
  <c r="EU192" i="5" s="1"/>
  <c r="EX191" i="5"/>
  <c r="EW191" i="5"/>
  <c r="ET191" i="5"/>
  <c r="EU191" i="5" s="1"/>
  <c r="EX190" i="5"/>
  <c r="EW190" i="5"/>
  <c r="ET190" i="5"/>
  <c r="EU190" i="5" s="1"/>
  <c r="EX189" i="5"/>
  <c r="EW189" i="5"/>
  <c r="ET189" i="5"/>
  <c r="EU189" i="5" s="1"/>
  <c r="EX188" i="5"/>
  <c r="EW188" i="5"/>
  <c r="ET188" i="5"/>
  <c r="EU188" i="5" s="1"/>
  <c r="EX187" i="5"/>
  <c r="EW187" i="5"/>
  <c r="ET187" i="5"/>
  <c r="EU187" i="5" s="1"/>
  <c r="EX186" i="5"/>
  <c r="EW186" i="5"/>
  <c r="ET186" i="5"/>
  <c r="EU186" i="5" s="1"/>
  <c r="EX185" i="5"/>
  <c r="EW185" i="5"/>
  <c r="ET185" i="5"/>
  <c r="EU185" i="5" s="1"/>
  <c r="EX184" i="5"/>
  <c r="EW184" i="5"/>
  <c r="ET184" i="5"/>
  <c r="EU184" i="5" s="1"/>
  <c r="EX183" i="5"/>
  <c r="EW183" i="5"/>
  <c r="ET183" i="5"/>
  <c r="EU183" i="5" s="1"/>
  <c r="EW182" i="5"/>
  <c r="ET182" i="5"/>
  <c r="EU182" i="5" s="1"/>
  <c r="EX181" i="5"/>
  <c r="EW181" i="5"/>
  <c r="ET181" i="5"/>
  <c r="EU181" i="5" s="1"/>
  <c r="EX180" i="5"/>
  <c r="EW180" i="5"/>
  <c r="ET180" i="5"/>
  <c r="EU180" i="5" s="1"/>
  <c r="EX179" i="5"/>
  <c r="EW179" i="5"/>
  <c r="ET179" i="5"/>
  <c r="EU179" i="5" s="1"/>
  <c r="EX178" i="5"/>
  <c r="EW178" i="5"/>
  <c r="ET178" i="5"/>
  <c r="EU178" i="5" s="1"/>
  <c r="EX177" i="5"/>
  <c r="EW177" i="5"/>
  <c r="ET177" i="5"/>
  <c r="EU177" i="5" s="1"/>
  <c r="EX176" i="5"/>
  <c r="EW176" i="5"/>
  <c r="EU176" i="5"/>
  <c r="EW175" i="5"/>
  <c r="ET175" i="5"/>
  <c r="EU175" i="5" s="1"/>
  <c r="EX174" i="5"/>
  <c r="EW174" i="5"/>
  <c r="ET174" i="5"/>
  <c r="EU174" i="5" s="1"/>
  <c r="EW173" i="5"/>
  <c r="ET173" i="5"/>
  <c r="EU173" i="5" s="1"/>
  <c r="EX172" i="5"/>
  <c r="EW172" i="5"/>
  <c r="ET172" i="5"/>
  <c r="EU172" i="5" s="1"/>
  <c r="ES172" i="5"/>
  <c r="EX171" i="5"/>
  <c r="EW171" i="5"/>
  <c r="ET171" i="5"/>
  <c r="EU171" i="5" s="1"/>
  <c r="EX170" i="5"/>
  <c r="EW170" i="5"/>
  <c r="ET170" i="5"/>
  <c r="EU170" i="5" s="1"/>
  <c r="EX169" i="5"/>
  <c r="EW169" i="5"/>
  <c r="ET169" i="5"/>
  <c r="EU169" i="5" s="1"/>
  <c r="EX168" i="5"/>
  <c r="EW168" i="5"/>
  <c r="ET168" i="5"/>
  <c r="EU168" i="5" s="1"/>
  <c r="ES168" i="5"/>
  <c r="EX167" i="5"/>
  <c r="EW167" i="5"/>
  <c r="ET167" i="5"/>
  <c r="EU167" i="5" s="1"/>
  <c r="EX166" i="5"/>
  <c r="EW166" i="5"/>
  <c r="ET166" i="5"/>
  <c r="EU166" i="5" s="1"/>
  <c r="EX165" i="5"/>
  <c r="EW165" i="5"/>
  <c r="ET165" i="5"/>
  <c r="EU165" i="5" s="1"/>
  <c r="EX164" i="5"/>
  <c r="EW164" i="5"/>
  <c r="ET164" i="5"/>
  <c r="EU164" i="5" s="1"/>
  <c r="EX163" i="5"/>
  <c r="EW163" i="5"/>
  <c r="ET163" i="5"/>
  <c r="EU163" i="5" s="1"/>
  <c r="ES163" i="5"/>
  <c r="EX162" i="5"/>
  <c r="EW162" i="5"/>
  <c r="ET162" i="5"/>
  <c r="EU162" i="5" s="1"/>
  <c r="EX161" i="5"/>
  <c r="EW161" i="5"/>
  <c r="ET161" i="5"/>
  <c r="EU161" i="5" s="1"/>
  <c r="EX160" i="5"/>
  <c r="EW160" i="5"/>
  <c r="ET160" i="5"/>
  <c r="EU160" i="5" s="1"/>
  <c r="ES160" i="5"/>
  <c r="EX159" i="5"/>
  <c r="EW159" i="5"/>
  <c r="ET159" i="5"/>
  <c r="EU159" i="5" s="1"/>
  <c r="EX158" i="5"/>
  <c r="EW158" i="5"/>
  <c r="ET158" i="5"/>
  <c r="EU158" i="5" s="1"/>
  <c r="EX157" i="5"/>
  <c r="EW157" i="5"/>
  <c r="ET157" i="5"/>
  <c r="EU157" i="5" s="1"/>
  <c r="EX156" i="5"/>
  <c r="EW156" i="5"/>
  <c r="ET156" i="5"/>
  <c r="EU156" i="5" s="1"/>
  <c r="EX155" i="5"/>
  <c r="EW155" i="5"/>
  <c r="ET155" i="5"/>
  <c r="EU155" i="5" s="1"/>
  <c r="EX154" i="5"/>
  <c r="EW154" i="5"/>
  <c r="ET154" i="5"/>
  <c r="EU154" i="5" s="1"/>
  <c r="EX153" i="5"/>
  <c r="EW153" i="5"/>
  <c r="ET153" i="5"/>
  <c r="EU153" i="5" s="1"/>
  <c r="EX152" i="5"/>
  <c r="EW152" i="5"/>
  <c r="ET152" i="5"/>
  <c r="EU152" i="5" s="1"/>
  <c r="EX151" i="5"/>
  <c r="EW151" i="5"/>
  <c r="ET151" i="5"/>
  <c r="EU151" i="5" s="1"/>
  <c r="ES151" i="5"/>
  <c r="EX150" i="5"/>
  <c r="EW150" i="5"/>
  <c r="ET150" i="5"/>
  <c r="EU150" i="5" s="1"/>
  <c r="ES150" i="5"/>
  <c r="EX149" i="5"/>
  <c r="EW149" i="5"/>
  <c r="EU149" i="5"/>
  <c r="EX148" i="5"/>
  <c r="EW148" i="5"/>
  <c r="ET148" i="5"/>
  <c r="EU148" i="5" s="1"/>
  <c r="ES148" i="5"/>
  <c r="ET147" i="5"/>
  <c r="EU147" i="5" s="1"/>
  <c r="EX146" i="5"/>
  <c r="EW146" i="5"/>
  <c r="ET146" i="5"/>
  <c r="EU146" i="5" s="1"/>
  <c r="EX145" i="5"/>
  <c r="EW145" i="5"/>
  <c r="ET145" i="5"/>
  <c r="EU145" i="5" s="1"/>
  <c r="EX144" i="5"/>
  <c r="EW144" i="5"/>
  <c r="ET144" i="5"/>
  <c r="EU144" i="5" s="1"/>
  <c r="EX143" i="5"/>
  <c r="EW143" i="5"/>
  <c r="ET143" i="5"/>
  <c r="EU143" i="5" s="1"/>
  <c r="EX142" i="5"/>
  <c r="EW142" i="5"/>
  <c r="ET142" i="5"/>
  <c r="EU142" i="5" s="1"/>
  <c r="EX141" i="5"/>
  <c r="EW141" i="5"/>
  <c r="ET141" i="5"/>
  <c r="EU141" i="5" s="1"/>
  <c r="EX140" i="5"/>
  <c r="EW140" i="5"/>
  <c r="ET140" i="5"/>
  <c r="EU140" i="5" s="1"/>
  <c r="EX139" i="5"/>
  <c r="EW139" i="5"/>
  <c r="ET139" i="5"/>
  <c r="EU139" i="5" s="1"/>
  <c r="EX138" i="5"/>
  <c r="EW138" i="5"/>
  <c r="ET138" i="5"/>
  <c r="EU138" i="5" s="1"/>
  <c r="EX137" i="5"/>
  <c r="EW137" i="5"/>
  <c r="ET137" i="5"/>
  <c r="EU137" i="5" s="1"/>
  <c r="EX136" i="5"/>
  <c r="EW136" i="5"/>
  <c r="ET136" i="5"/>
  <c r="EU136" i="5" s="1"/>
  <c r="EX135" i="5"/>
  <c r="EW135" i="5"/>
  <c r="ET135" i="5"/>
  <c r="EU135" i="5" s="1"/>
  <c r="EX134" i="5"/>
  <c r="EW134" i="5"/>
  <c r="ET134" i="5"/>
  <c r="EU134" i="5" s="1"/>
  <c r="EX133" i="5"/>
  <c r="EW133" i="5"/>
  <c r="ET133" i="5"/>
  <c r="EU133" i="5" s="1"/>
  <c r="EX132" i="5"/>
  <c r="EW132" i="5"/>
  <c r="ET132" i="5"/>
  <c r="EU132" i="5" s="1"/>
  <c r="EX131" i="5"/>
  <c r="EW131" i="5"/>
  <c r="ET131" i="5"/>
  <c r="EU131" i="5" s="1"/>
  <c r="EX130" i="5"/>
  <c r="EW130" i="5"/>
  <c r="EU130" i="5"/>
  <c r="EX129" i="5"/>
  <c r="EW129" i="5"/>
  <c r="ET129" i="5"/>
  <c r="EU129" i="5" s="1"/>
  <c r="EX128" i="5"/>
  <c r="EW128" i="5"/>
  <c r="ET128" i="5"/>
  <c r="EU128" i="5" s="1"/>
  <c r="EX127" i="5"/>
  <c r="EW127" i="5"/>
  <c r="ET127" i="5"/>
  <c r="EU127" i="5" s="1"/>
  <c r="EX126" i="5"/>
  <c r="EW126" i="5"/>
  <c r="ET126" i="5"/>
  <c r="EU126" i="5" s="1"/>
  <c r="EX125" i="5"/>
  <c r="EW125" i="5"/>
  <c r="EU125" i="5"/>
  <c r="EX124" i="5"/>
  <c r="EW124" i="5"/>
  <c r="ET124" i="5"/>
  <c r="EU124" i="5" s="1"/>
  <c r="EX123" i="5"/>
  <c r="EW123" i="5"/>
  <c r="EU123" i="5"/>
  <c r="EX122" i="5"/>
  <c r="EW122" i="5"/>
  <c r="ET122" i="5"/>
  <c r="EU122" i="5" s="1"/>
  <c r="EX121" i="5"/>
  <c r="EW121" i="5"/>
  <c r="ET121" i="5"/>
  <c r="EU121" i="5" s="1"/>
  <c r="EX120" i="5"/>
  <c r="EW120" i="5"/>
  <c r="ET120" i="5"/>
  <c r="EU120" i="5" s="1"/>
  <c r="EX119" i="5"/>
  <c r="EW119" i="5"/>
  <c r="ET119" i="5"/>
  <c r="EU119" i="5" s="1"/>
  <c r="ES119" i="5"/>
  <c r="EX118" i="5"/>
  <c r="EW118" i="5"/>
  <c r="ET118" i="5"/>
  <c r="EU118" i="5" s="1"/>
  <c r="ES118" i="5"/>
  <c r="EX117" i="5"/>
  <c r="EW117" i="5"/>
  <c r="ET117" i="5"/>
  <c r="EU117" i="5" s="1"/>
  <c r="EX116" i="5"/>
  <c r="EW116" i="5"/>
  <c r="ET116" i="5"/>
  <c r="EU116" i="5" s="1"/>
  <c r="ES116" i="5"/>
  <c r="EX115" i="5"/>
  <c r="EW115" i="5"/>
  <c r="ET115" i="5"/>
  <c r="EU115" i="5" s="1"/>
  <c r="ES115" i="5"/>
  <c r="EX114" i="5"/>
  <c r="EW114" i="5"/>
  <c r="ET114" i="5"/>
  <c r="EU114" i="5" s="1"/>
  <c r="ES114" i="5"/>
  <c r="EX113" i="5"/>
  <c r="EW113" i="5"/>
  <c r="ET113" i="5"/>
  <c r="EU113" i="5" s="1"/>
  <c r="ES113" i="5"/>
  <c r="EX112" i="5"/>
  <c r="EW112" i="5"/>
  <c r="ET112" i="5"/>
  <c r="EU112" i="5" s="1"/>
  <c r="ES112" i="5"/>
  <c r="EX111" i="5"/>
  <c r="EW111" i="5"/>
  <c r="ET111" i="5"/>
  <c r="EU111" i="5" s="1"/>
  <c r="ES111" i="5"/>
  <c r="EX110" i="5"/>
  <c r="EW110" i="5"/>
  <c r="ET110" i="5"/>
  <c r="EU110" i="5" s="1"/>
  <c r="ES110" i="5"/>
  <c r="EX109" i="5"/>
  <c r="EW109" i="5"/>
  <c r="ET109" i="5"/>
  <c r="EU109" i="5" s="1"/>
  <c r="ES109" i="5"/>
  <c r="EX108" i="5"/>
  <c r="EW108" i="5"/>
  <c r="ET108" i="5"/>
  <c r="EU108" i="5" s="1"/>
  <c r="ES108" i="5"/>
  <c r="EX107" i="5"/>
  <c r="EW107" i="5"/>
  <c r="ET107" i="5"/>
  <c r="EU107" i="5" s="1"/>
  <c r="ES107" i="5"/>
  <c r="ET106" i="5"/>
  <c r="EU106" i="5" s="1"/>
  <c r="ES106" i="5"/>
  <c r="EX105" i="5"/>
  <c r="EW105" i="5"/>
  <c r="ET105" i="5"/>
  <c r="EU105" i="5" s="1"/>
  <c r="ES105" i="5"/>
  <c r="EX104" i="5"/>
  <c r="EW104" i="5"/>
  <c r="ET104" i="5"/>
  <c r="EU104" i="5" s="1"/>
  <c r="EV104" i="5" s="1"/>
  <c r="BB104" i="5" s="1"/>
  <c r="EW103" i="5"/>
  <c r="ET103" i="5"/>
  <c r="EU103" i="5" s="1"/>
  <c r="ES103" i="5"/>
  <c r="EX102" i="5"/>
  <c r="EW102" i="5"/>
  <c r="ET102" i="5"/>
  <c r="EU102" i="5" s="1"/>
  <c r="ES102" i="5"/>
  <c r="EX101" i="5"/>
  <c r="EW101" i="5"/>
  <c r="ET101" i="5"/>
  <c r="EU101" i="5" s="1"/>
  <c r="ES101" i="5"/>
  <c r="EX100" i="5"/>
  <c r="EW100" i="5"/>
  <c r="ET100" i="5"/>
  <c r="EU100" i="5" s="1"/>
  <c r="EX99" i="5"/>
  <c r="EW99" i="5"/>
  <c r="ET99" i="5"/>
  <c r="EU99" i="5" s="1"/>
  <c r="ES99" i="5"/>
  <c r="ET98" i="5"/>
  <c r="EU98" i="5" s="1"/>
  <c r="ES98" i="5"/>
  <c r="EX97" i="5"/>
  <c r="EW97" i="5"/>
  <c r="ET97" i="5"/>
  <c r="EU97" i="5" s="1"/>
  <c r="ES97" i="5"/>
  <c r="EX96" i="5"/>
  <c r="EW96" i="5"/>
  <c r="ET96" i="5"/>
  <c r="EU96" i="5" s="1"/>
  <c r="ES96" i="5"/>
  <c r="EX95" i="5"/>
  <c r="EW95" i="5"/>
  <c r="ET95" i="5"/>
  <c r="EU95" i="5" s="1"/>
  <c r="ES95" i="5"/>
  <c r="EX94" i="5"/>
  <c r="EW94" i="5"/>
  <c r="ET94" i="5"/>
  <c r="EU94" i="5" s="1"/>
  <c r="EX93" i="5"/>
  <c r="EW93" i="5"/>
  <c r="ET93" i="5"/>
  <c r="EU93" i="5" s="1"/>
  <c r="ES93" i="5"/>
  <c r="EX92" i="5"/>
  <c r="EW92" i="5"/>
  <c r="ET92" i="5"/>
  <c r="EU92" i="5" s="1"/>
  <c r="EX91" i="5"/>
  <c r="EW91" i="5"/>
  <c r="ET91" i="5"/>
  <c r="EU91" i="5" s="1"/>
  <c r="EX90" i="5"/>
  <c r="EW90" i="5"/>
  <c r="ET90" i="5"/>
  <c r="EU90" i="5" s="1"/>
  <c r="EX89" i="5"/>
  <c r="EW89" i="5"/>
  <c r="ET89" i="5"/>
  <c r="EU89" i="5" s="1"/>
  <c r="ES89" i="5"/>
  <c r="EX88" i="5"/>
  <c r="EW88" i="5"/>
  <c r="ET88" i="5"/>
  <c r="EU88" i="5" s="1"/>
  <c r="ES88" i="5"/>
  <c r="EX87" i="5"/>
  <c r="EW87" i="5"/>
  <c r="ET87" i="5"/>
  <c r="EU87" i="5" s="1"/>
  <c r="EX86" i="5"/>
  <c r="EW86" i="5"/>
  <c r="ET86" i="5"/>
  <c r="EU86" i="5" s="1"/>
  <c r="EX85" i="5"/>
  <c r="EW85" i="5"/>
  <c r="ET85" i="5"/>
  <c r="EU85" i="5" s="1"/>
  <c r="ES85" i="5"/>
  <c r="EX84" i="5"/>
  <c r="EW84" i="5"/>
  <c r="ET84" i="5"/>
  <c r="EU84" i="5" s="1"/>
  <c r="ES84" i="5"/>
  <c r="EX83" i="5"/>
  <c r="EW83" i="5"/>
  <c r="ET83" i="5"/>
  <c r="EU83" i="5" s="1"/>
  <c r="ES83" i="5"/>
  <c r="EX82" i="5"/>
  <c r="EW82" i="5"/>
  <c r="ET82" i="5"/>
  <c r="EU82" i="5" s="1"/>
  <c r="ES82" i="5"/>
  <c r="EX81" i="5"/>
  <c r="EW81" i="5"/>
  <c r="ET81" i="5"/>
  <c r="EU81" i="5" s="1"/>
  <c r="ES81" i="5"/>
  <c r="EX80" i="5"/>
  <c r="EW80" i="5"/>
  <c r="ET80" i="5"/>
  <c r="EU80" i="5" s="1"/>
  <c r="ES80" i="5"/>
  <c r="EX79" i="5"/>
  <c r="EW79" i="5"/>
  <c r="ET79" i="5"/>
  <c r="EU79" i="5" s="1"/>
  <c r="ES79" i="5"/>
  <c r="EX78" i="5"/>
  <c r="EW78" i="5"/>
  <c r="ET78" i="5"/>
  <c r="EU78" i="5" s="1"/>
  <c r="ES78" i="5"/>
  <c r="EX77" i="5"/>
  <c r="EW77" i="5"/>
  <c r="ET77" i="5"/>
  <c r="EU77" i="5" s="1"/>
  <c r="ES77" i="5"/>
  <c r="EX76" i="5"/>
  <c r="EW76" i="5"/>
  <c r="ET76" i="5"/>
  <c r="EU76" i="5" s="1"/>
  <c r="ES76" i="5"/>
  <c r="EX75" i="5"/>
  <c r="EW75" i="5"/>
  <c r="ET75" i="5"/>
  <c r="EU75" i="5" s="1"/>
  <c r="ES75" i="5"/>
  <c r="EX74" i="5"/>
  <c r="EW74" i="5"/>
  <c r="ET74" i="5"/>
  <c r="EU74" i="5" s="1"/>
  <c r="ES74" i="5"/>
  <c r="EX73" i="5"/>
  <c r="EW73" i="5"/>
  <c r="ET73" i="5"/>
  <c r="EU73" i="5" s="1"/>
  <c r="ES73" i="5"/>
  <c r="EX72" i="5"/>
  <c r="EW72" i="5"/>
  <c r="ET72" i="5"/>
  <c r="EU72" i="5" s="1"/>
  <c r="ES72" i="5"/>
  <c r="EX71" i="5"/>
  <c r="EW71" i="5"/>
  <c r="ET71" i="5"/>
  <c r="EU71" i="5" s="1"/>
  <c r="ES71" i="5"/>
  <c r="EX70" i="5"/>
  <c r="EW70" i="5"/>
  <c r="ET70" i="5"/>
  <c r="EU70" i="5" s="1"/>
  <c r="ES70" i="5"/>
  <c r="EX69" i="5"/>
  <c r="EW69" i="5"/>
  <c r="ET69" i="5"/>
  <c r="EU69" i="5" s="1"/>
  <c r="ES69" i="5"/>
  <c r="EX68" i="5"/>
  <c r="EW68" i="5"/>
  <c r="ET68" i="5"/>
  <c r="EU68" i="5" s="1"/>
  <c r="ES68" i="5"/>
  <c r="EX67" i="5"/>
  <c r="EW67" i="5"/>
  <c r="ET67" i="5"/>
  <c r="EU67" i="5" s="1"/>
  <c r="ES67" i="5"/>
  <c r="EX66" i="5"/>
  <c r="EW66" i="5"/>
  <c r="ET66" i="5"/>
  <c r="EU66" i="5" s="1"/>
  <c r="ES66" i="5"/>
  <c r="EX65" i="5"/>
  <c r="EW65" i="5"/>
  <c r="ET65" i="5"/>
  <c r="EU65" i="5" s="1"/>
  <c r="ES65" i="5"/>
  <c r="EX64" i="5"/>
  <c r="EW64" i="5"/>
  <c r="ET64" i="5"/>
  <c r="EU64" i="5" s="1"/>
  <c r="ES64" i="5"/>
  <c r="EX63" i="5"/>
  <c r="EW63" i="5"/>
  <c r="ET63" i="5"/>
  <c r="EU63" i="5" s="1"/>
  <c r="ES63" i="5"/>
  <c r="EX62" i="5"/>
  <c r="EW62" i="5"/>
  <c r="ET62" i="5"/>
  <c r="EU62" i="5" s="1"/>
  <c r="EX61" i="5"/>
  <c r="EW61" i="5"/>
  <c r="ET61" i="5"/>
  <c r="EU61" i="5" s="1"/>
  <c r="ES61" i="5"/>
  <c r="EX60" i="5"/>
  <c r="EW60" i="5"/>
  <c r="ET60" i="5"/>
  <c r="EU60" i="5" s="1"/>
  <c r="ES60" i="5"/>
  <c r="EX59" i="5"/>
  <c r="EW59" i="5"/>
  <c r="ET59" i="5"/>
  <c r="EU59" i="5" s="1"/>
  <c r="ES59" i="5"/>
  <c r="EX58" i="5"/>
  <c r="EW58" i="5"/>
  <c r="ET58" i="5"/>
  <c r="EU58" i="5" s="1"/>
  <c r="ES58" i="5"/>
  <c r="EX57" i="5"/>
  <c r="EW57" i="5"/>
  <c r="ET57" i="5"/>
  <c r="EU57" i="5" s="1"/>
  <c r="ES57" i="5"/>
  <c r="EX56" i="5"/>
  <c r="EW56" i="5"/>
  <c r="ET56" i="5"/>
  <c r="EU56" i="5" s="1"/>
  <c r="ES56" i="5"/>
  <c r="EX55" i="5"/>
  <c r="EW55" i="5"/>
  <c r="ET55" i="5"/>
  <c r="EU55" i="5" s="1"/>
  <c r="ES55" i="5"/>
  <c r="EX54" i="5"/>
  <c r="EW54" i="5"/>
  <c r="ET54" i="5"/>
  <c r="EU54" i="5" s="1"/>
  <c r="ES54" i="5"/>
  <c r="EX53" i="5"/>
  <c r="EW53" i="5"/>
  <c r="ET53" i="5"/>
  <c r="EU53" i="5" s="1"/>
  <c r="ES53" i="5"/>
  <c r="EX52" i="5"/>
  <c r="EW52" i="5"/>
  <c r="ET52" i="5"/>
  <c r="EU52" i="5" s="1"/>
  <c r="ES52" i="5"/>
  <c r="EX51" i="5"/>
  <c r="EW51" i="5"/>
  <c r="ET51" i="5"/>
  <c r="EU51" i="5" s="1"/>
  <c r="ES51" i="5"/>
  <c r="EX50" i="5"/>
  <c r="EW50" i="5"/>
  <c r="ET50" i="5"/>
  <c r="EU50" i="5" s="1"/>
  <c r="ES50" i="5"/>
  <c r="EX49" i="5"/>
  <c r="EW49" i="5"/>
  <c r="ET49" i="5"/>
  <c r="EU49" i="5" s="1"/>
  <c r="ES49" i="5"/>
  <c r="EX48" i="5"/>
  <c r="EW48" i="5"/>
  <c r="ET48" i="5"/>
  <c r="EU48" i="5" s="1"/>
  <c r="ES48" i="5"/>
  <c r="EX47" i="5"/>
  <c r="EW47" i="5"/>
  <c r="ET47" i="5"/>
  <c r="EU47" i="5" s="1"/>
  <c r="ES47" i="5"/>
  <c r="EX46" i="5"/>
  <c r="EW46" i="5"/>
  <c r="ET46" i="5"/>
  <c r="EU46" i="5" s="1"/>
  <c r="ES46" i="5"/>
  <c r="EX45" i="5"/>
  <c r="EW45" i="5"/>
  <c r="ET45" i="5"/>
  <c r="EU45" i="5" s="1"/>
  <c r="ES45" i="5"/>
  <c r="EX44" i="5"/>
  <c r="EW44" i="5"/>
  <c r="ET44" i="5"/>
  <c r="EU44" i="5" s="1"/>
  <c r="ES44" i="5"/>
  <c r="EX43" i="5"/>
  <c r="EW43" i="5"/>
  <c r="ET43" i="5"/>
  <c r="EU43" i="5" s="1"/>
  <c r="ES43" i="5"/>
  <c r="EX42" i="5"/>
  <c r="EW42" i="5"/>
  <c r="ET42" i="5"/>
  <c r="EU42" i="5" s="1"/>
  <c r="ES42" i="5"/>
  <c r="EX41" i="5"/>
  <c r="EW41" i="5"/>
  <c r="ET41" i="5"/>
  <c r="EU41" i="5" s="1"/>
  <c r="ES41" i="5"/>
  <c r="EX40" i="5"/>
  <c r="EW40" i="5"/>
  <c r="ET40" i="5"/>
  <c r="EU40" i="5" s="1"/>
  <c r="ES40" i="5"/>
  <c r="EX39" i="5"/>
  <c r="EW39" i="5"/>
  <c r="ET39" i="5"/>
  <c r="EU39" i="5" s="1"/>
  <c r="ES39" i="5"/>
  <c r="EX38" i="5"/>
  <c r="EW38" i="5"/>
  <c r="ET38" i="5"/>
  <c r="EU38" i="5" s="1"/>
  <c r="ES38" i="5"/>
  <c r="EX37" i="5"/>
  <c r="EW37" i="5"/>
  <c r="ET37" i="5"/>
  <c r="EU37" i="5" s="1"/>
  <c r="ES37" i="5"/>
  <c r="EX36" i="5"/>
  <c r="EW36" i="5"/>
  <c r="ET36" i="5"/>
  <c r="EU36" i="5" s="1"/>
  <c r="ES36" i="5"/>
  <c r="EX35" i="5"/>
  <c r="EW35" i="5"/>
  <c r="ET35" i="5"/>
  <c r="EU35" i="5" s="1"/>
  <c r="ES35" i="5"/>
  <c r="EX34" i="5"/>
  <c r="EW34" i="5"/>
  <c r="ET34" i="5"/>
  <c r="EU34" i="5" s="1"/>
  <c r="ES34" i="5"/>
  <c r="EX33" i="5"/>
  <c r="EW33" i="5"/>
  <c r="ET33" i="5"/>
  <c r="EU33" i="5" s="1"/>
  <c r="ES33" i="5"/>
  <c r="EX32" i="5"/>
  <c r="EW32" i="5"/>
  <c r="ET32" i="5"/>
  <c r="EU32" i="5" s="1"/>
  <c r="ES32" i="5"/>
  <c r="EX31" i="5"/>
  <c r="EW31" i="5"/>
  <c r="ET31" i="5"/>
  <c r="EU31" i="5" s="1"/>
  <c r="ES31" i="5"/>
  <c r="EX30" i="5"/>
  <c r="EW30" i="5"/>
  <c r="ET30" i="5"/>
  <c r="EU30" i="5" s="1"/>
  <c r="ES30" i="5"/>
  <c r="EX29" i="5"/>
  <c r="EW29" i="5"/>
  <c r="ET29" i="5"/>
  <c r="EU29" i="5" s="1"/>
  <c r="ES29" i="5"/>
  <c r="EX28" i="5"/>
  <c r="EW28" i="5"/>
  <c r="ET28" i="5"/>
  <c r="EU28" i="5" s="1"/>
  <c r="ES28" i="5"/>
  <c r="EX27" i="5"/>
  <c r="EW27" i="5"/>
  <c r="ET27" i="5"/>
  <c r="EU27" i="5" s="1"/>
  <c r="ES27" i="5"/>
  <c r="EX26" i="5"/>
  <c r="EW26" i="5"/>
  <c r="ET26" i="5"/>
  <c r="EU26" i="5" s="1"/>
  <c r="ES26" i="5"/>
  <c r="EX25" i="5"/>
  <c r="EW25" i="5"/>
  <c r="ET25" i="5"/>
  <c r="EU25" i="5" s="1"/>
  <c r="ES25" i="5"/>
  <c r="EX24" i="5"/>
  <c r="EW24" i="5"/>
  <c r="ET24" i="5"/>
  <c r="EU24" i="5" s="1"/>
  <c r="ES24" i="5"/>
  <c r="EX23" i="5"/>
  <c r="EW23" i="5"/>
  <c r="ET23" i="5"/>
  <c r="EU23" i="5" s="1"/>
  <c r="ES23" i="5"/>
  <c r="EX22" i="5"/>
  <c r="EW22" i="5"/>
  <c r="ET22" i="5"/>
  <c r="EU22" i="5" s="1"/>
  <c r="ES22" i="5"/>
  <c r="EX21" i="5"/>
  <c r="EW21" i="5"/>
  <c r="ET21" i="5"/>
  <c r="EU21" i="5" s="1"/>
  <c r="ES21" i="5"/>
  <c r="EX20" i="5"/>
  <c r="EW20" i="5"/>
  <c r="ET20" i="5"/>
  <c r="EU20" i="5" s="1"/>
  <c r="ES20" i="5"/>
  <c r="EX19" i="5"/>
  <c r="EW19" i="5"/>
  <c r="ET19" i="5"/>
  <c r="EU19" i="5" s="1"/>
  <c r="EW18" i="5"/>
  <c r="ET18" i="5"/>
  <c r="EU18" i="5" s="1"/>
  <c r="ES18" i="5"/>
  <c r="EW17" i="5"/>
  <c r="ET17" i="5"/>
  <c r="EU17" i="5" s="1"/>
  <c r="ES17" i="5"/>
  <c r="EW16" i="5"/>
  <c r="ET16" i="5"/>
  <c r="EU16" i="5" s="1"/>
  <c r="ES16" i="5"/>
  <c r="EX15" i="5"/>
  <c r="EW15" i="5"/>
  <c r="ET15" i="5"/>
  <c r="EU15" i="5" s="1"/>
  <c r="EX14" i="5"/>
  <c r="EW14" i="5"/>
  <c r="ET14" i="5"/>
  <c r="EU14" i="5" s="1"/>
  <c r="ES14" i="5"/>
  <c r="EX13" i="5"/>
  <c r="EW13" i="5"/>
  <c r="ET13" i="5"/>
  <c r="EU13" i="5" s="1"/>
  <c r="ES13" i="5"/>
  <c r="EX12" i="5"/>
  <c r="EW12" i="5"/>
  <c r="ET12" i="5"/>
  <c r="EU12" i="5" s="1"/>
  <c r="ES12" i="5"/>
  <c r="EX11" i="5"/>
  <c r="EW11" i="5"/>
  <c r="ET11" i="5"/>
  <c r="EU11" i="5" s="1"/>
  <c r="ES11" i="5"/>
  <c r="ER303" i="5"/>
  <c r="EQ303" i="5"/>
  <c r="ER302" i="5"/>
  <c r="EQ302" i="5"/>
  <c r="ER301" i="5"/>
  <c r="EQ301" i="5"/>
  <c r="ER300" i="5"/>
  <c r="ER299" i="5"/>
  <c r="EQ299" i="5"/>
  <c r="ER298" i="5"/>
  <c r="EQ298" i="5"/>
  <c r="ER297" i="5"/>
  <c r="EQ297" i="5"/>
  <c r="ER296" i="5"/>
  <c r="EQ296" i="5"/>
  <c r="ER295" i="5"/>
  <c r="EQ295" i="5"/>
  <c r="ER294" i="5"/>
  <c r="EQ294" i="5"/>
  <c r="ER293" i="5"/>
  <c r="EQ293" i="5"/>
  <c r="ER292" i="5"/>
  <c r="EQ292" i="5"/>
  <c r="ER291" i="5"/>
  <c r="EQ291" i="5"/>
  <c r="ER290" i="5"/>
  <c r="EQ290" i="5"/>
  <c r="ER289" i="5"/>
  <c r="EQ289" i="5"/>
  <c r="ER288" i="5"/>
  <c r="EQ288" i="5"/>
  <c r="ER287" i="5"/>
  <c r="EQ287" i="5"/>
  <c r="ER286" i="5"/>
  <c r="EQ286" i="5"/>
  <c r="ER285" i="5"/>
  <c r="EQ285" i="5"/>
  <c r="ER284" i="5"/>
  <c r="EQ284" i="5"/>
  <c r="ER283" i="5"/>
  <c r="EQ283" i="5"/>
  <c r="ER282" i="5"/>
  <c r="EQ282" i="5"/>
  <c r="ER281" i="5"/>
  <c r="EQ281" i="5"/>
  <c r="ER280" i="5"/>
  <c r="EQ280" i="5"/>
  <c r="ER279" i="5"/>
  <c r="ER278" i="5"/>
  <c r="EQ278" i="5"/>
  <c r="ER277" i="5"/>
  <c r="EQ277" i="5"/>
  <c r="ER276" i="5"/>
  <c r="EQ276" i="5"/>
  <c r="ER275" i="5"/>
  <c r="EQ275" i="5"/>
  <c r="ER274" i="5"/>
  <c r="ER273" i="5"/>
  <c r="EQ273" i="5"/>
  <c r="ER272" i="5"/>
  <c r="EQ272" i="5"/>
  <c r="ER271" i="5"/>
  <c r="EQ271" i="5"/>
  <c r="ER270" i="5"/>
  <c r="EQ270" i="5"/>
  <c r="ER269" i="5"/>
  <c r="EQ269" i="5"/>
  <c r="ER268" i="5"/>
  <c r="EQ268" i="5"/>
  <c r="ER267" i="5"/>
  <c r="EQ267" i="5"/>
  <c r="ER266" i="5"/>
  <c r="EQ266" i="5"/>
  <c r="ER265" i="5"/>
  <c r="ER264" i="5"/>
  <c r="ER263" i="5"/>
  <c r="EQ263" i="5"/>
  <c r="ER262" i="5"/>
  <c r="EQ262" i="5"/>
  <c r="ER261" i="5"/>
  <c r="EQ261" i="5"/>
  <c r="ER260" i="5"/>
  <c r="EQ260" i="5"/>
  <c r="ER259" i="5"/>
  <c r="EQ259" i="5"/>
  <c r="ER258" i="5"/>
  <c r="EQ258" i="5"/>
  <c r="ER257" i="5"/>
  <c r="EQ257" i="5"/>
  <c r="ER256" i="5"/>
  <c r="EQ256" i="5"/>
  <c r="ER255" i="5"/>
  <c r="EQ255" i="5"/>
  <c r="ER254" i="5"/>
  <c r="EQ254" i="5"/>
  <c r="ER253" i="5"/>
  <c r="EQ253" i="5"/>
  <c r="ER252" i="5"/>
  <c r="EQ252" i="5"/>
  <c r="ER251" i="5"/>
  <c r="EQ251" i="5"/>
  <c r="ER250" i="5"/>
  <c r="EQ250" i="5"/>
  <c r="ER249" i="5"/>
  <c r="EQ249" i="5"/>
  <c r="ER248" i="5"/>
  <c r="EQ248" i="5"/>
  <c r="ER247" i="5"/>
  <c r="EQ247" i="5"/>
  <c r="ER246" i="5"/>
  <c r="EQ246" i="5"/>
  <c r="ER245" i="5"/>
  <c r="EQ245" i="5"/>
  <c r="ER244" i="5"/>
  <c r="EQ244" i="5"/>
  <c r="ER243" i="5"/>
  <c r="EQ243" i="5"/>
  <c r="ER242" i="5"/>
  <c r="EQ242" i="5"/>
  <c r="ER241" i="5"/>
  <c r="EQ241" i="5"/>
  <c r="ER240" i="5"/>
  <c r="EQ240" i="5"/>
  <c r="ER239" i="5"/>
  <c r="EQ239" i="5"/>
  <c r="ER238" i="5"/>
  <c r="EQ238" i="5"/>
  <c r="ER237" i="5"/>
  <c r="EQ237" i="5"/>
  <c r="ER236" i="5"/>
  <c r="EQ236" i="5"/>
  <c r="ER235" i="5"/>
  <c r="EQ235" i="5"/>
  <c r="ER234" i="5"/>
  <c r="EQ234" i="5"/>
  <c r="ER233" i="5"/>
  <c r="ER232" i="5"/>
  <c r="EQ232" i="5"/>
  <c r="ER231" i="5"/>
  <c r="EQ231" i="5"/>
  <c r="ER230" i="5"/>
  <c r="EQ230" i="5"/>
  <c r="ER229" i="5"/>
  <c r="EQ229" i="5"/>
  <c r="ER228" i="5"/>
  <c r="EQ228" i="5"/>
  <c r="ER227" i="5"/>
  <c r="EQ227" i="5"/>
  <c r="ER226" i="5"/>
  <c r="EQ226" i="5"/>
  <c r="ER225" i="5"/>
  <c r="EQ225" i="5"/>
  <c r="ER224" i="5"/>
  <c r="EQ224" i="5"/>
  <c r="ER223" i="5"/>
  <c r="EQ223" i="5"/>
  <c r="ER222" i="5"/>
  <c r="EQ222" i="5"/>
  <c r="ER221" i="5"/>
  <c r="EQ221" i="5"/>
  <c r="ER220" i="5"/>
  <c r="EQ220" i="5"/>
  <c r="ER219" i="5"/>
  <c r="EQ219" i="5"/>
  <c r="ER218" i="5"/>
  <c r="EQ218" i="5"/>
  <c r="ER217" i="5"/>
  <c r="EQ217" i="5"/>
  <c r="ER216" i="5"/>
  <c r="EQ216" i="5"/>
  <c r="ER215" i="5"/>
  <c r="EQ215" i="5"/>
  <c r="ER214" i="5"/>
  <c r="EQ214" i="5"/>
  <c r="ER213" i="5"/>
  <c r="EQ213" i="5"/>
  <c r="ER212" i="5"/>
  <c r="EQ212" i="5"/>
  <c r="ER211" i="5"/>
  <c r="EQ211" i="5"/>
  <c r="ER210" i="5"/>
  <c r="EQ210" i="5"/>
  <c r="ER209" i="5"/>
  <c r="EQ209" i="5"/>
  <c r="ER208" i="5"/>
  <c r="EQ208" i="5"/>
  <c r="ER207" i="5"/>
  <c r="EQ207" i="5"/>
  <c r="ER206" i="5"/>
  <c r="ER205" i="5"/>
  <c r="EQ205" i="5"/>
  <c r="ER204" i="5"/>
  <c r="EQ204" i="5"/>
  <c r="ER203" i="5"/>
  <c r="EQ203" i="5"/>
  <c r="ER202" i="5"/>
  <c r="EQ202" i="5"/>
  <c r="ER201" i="5"/>
  <c r="EQ201" i="5"/>
  <c r="ER200" i="5"/>
  <c r="EQ200" i="5"/>
  <c r="ER199" i="5"/>
  <c r="EQ199" i="5"/>
  <c r="ER198" i="5"/>
  <c r="EQ198" i="5"/>
  <c r="ER197" i="5"/>
  <c r="EQ197" i="5"/>
  <c r="ER196" i="5"/>
  <c r="EQ196" i="5"/>
  <c r="ER195" i="5"/>
  <c r="EQ195" i="5"/>
  <c r="ER194" i="5"/>
  <c r="EQ194" i="5"/>
  <c r="ER193" i="5"/>
  <c r="EQ193" i="5"/>
  <c r="ER192" i="5"/>
  <c r="EQ192" i="5"/>
  <c r="ER191" i="5"/>
  <c r="EQ191" i="5"/>
  <c r="ER190" i="5"/>
  <c r="EQ190" i="5"/>
  <c r="ER189" i="5"/>
  <c r="EQ189" i="5"/>
  <c r="ER188" i="5"/>
  <c r="EQ188" i="5"/>
  <c r="ER187" i="5"/>
  <c r="EQ187" i="5"/>
  <c r="ER186" i="5"/>
  <c r="EQ186" i="5"/>
  <c r="ER185" i="5"/>
  <c r="EQ185" i="5"/>
  <c r="ER184" i="5"/>
  <c r="EQ184" i="5"/>
  <c r="ER183" i="5"/>
  <c r="EQ183" i="5"/>
  <c r="ER182" i="5"/>
  <c r="EQ182" i="5"/>
  <c r="ER181" i="5"/>
  <c r="EQ181" i="5"/>
  <c r="ER180" i="5"/>
  <c r="EQ180" i="5"/>
  <c r="ER179" i="5"/>
  <c r="EQ179" i="5"/>
  <c r="ER178" i="5"/>
  <c r="EQ178" i="5"/>
  <c r="ER177" i="5"/>
  <c r="EQ177" i="5"/>
  <c r="ER176" i="5"/>
  <c r="EQ176" i="5"/>
  <c r="ER175" i="5"/>
  <c r="EQ175" i="5"/>
  <c r="ER174" i="5"/>
  <c r="EQ174" i="5"/>
  <c r="ER173" i="5"/>
  <c r="EQ173" i="5"/>
  <c r="ER172" i="5"/>
  <c r="EQ172" i="5"/>
  <c r="ER171" i="5"/>
  <c r="EQ171" i="5"/>
  <c r="ER170" i="5"/>
  <c r="EQ170" i="5"/>
  <c r="ER169" i="5"/>
  <c r="EQ169" i="5"/>
  <c r="ER168" i="5"/>
  <c r="EQ168" i="5"/>
  <c r="ER167" i="5"/>
  <c r="EQ167" i="5"/>
  <c r="ER166" i="5"/>
  <c r="EQ166" i="5"/>
  <c r="ER165" i="5"/>
  <c r="EQ165" i="5"/>
  <c r="ER164" i="5"/>
  <c r="EQ164" i="5"/>
  <c r="ER163" i="5"/>
  <c r="EQ163" i="5"/>
  <c r="ER162" i="5"/>
  <c r="EQ162" i="5"/>
  <c r="ER161" i="5"/>
  <c r="EQ161" i="5"/>
  <c r="ER160" i="5"/>
  <c r="EQ160" i="5"/>
  <c r="ER159" i="5"/>
  <c r="EQ159" i="5"/>
  <c r="ER158" i="5"/>
  <c r="EQ158" i="5"/>
  <c r="ER157" i="5"/>
  <c r="EQ157" i="5"/>
  <c r="ER156" i="5"/>
  <c r="EQ156" i="5"/>
  <c r="ER155" i="5"/>
  <c r="EQ155" i="5"/>
  <c r="ER154" i="5"/>
  <c r="EQ154" i="5"/>
  <c r="ER153" i="5"/>
  <c r="EQ153" i="5"/>
  <c r="ER152" i="5"/>
  <c r="EQ152" i="5"/>
  <c r="ER151" i="5"/>
  <c r="EQ151" i="5"/>
  <c r="ER150" i="5"/>
  <c r="EQ150" i="5"/>
  <c r="ER149" i="5"/>
  <c r="ER148" i="5"/>
  <c r="EQ148" i="5"/>
  <c r="ER147" i="5"/>
  <c r="ER146" i="5"/>
  <c r="ER145" i="5"/>
  <c r="EQ145" i="5"/>
  <c r="ER144" i="5"/>
  <c r="ER143" i="5"/>
  <c r="EQ143" i="5"/>
  <c r="ER142" i="5"/>
  <c r="ER141" i="5"/>
  <c r="ER139" i="5"/>
  <c r="EQ139" i="5"/>
  <c r="ER138" i="5"/>
  <c r="EQ138" i="5"/>
  <c r="EQ137" i="5"/>
  <c r="ER135" i="5"/>
  <c r="EQ135" i="5"/>
  <c r="ER134" i="5"/>
  <c r="EQ134" i="5"/>
  <c r="ER133" i="5"/>
  <c r="EQ133" i="5"/>
  <c r="ER132" i="5"/>
  <c r="EQ132" i="5"/>
  <c r="ER131" i="5"/>
  <c r="EQ131" i="5"/>
  <c r="ER130" i="5"/>
  <c r="ER129" i="5"/>
  <c r="EQ129" i="5"/>
  <c r="ER128" i="5"/>
  <c r="EQ128" i="5"/>
  <c r="ER127" i="5"/>
  <c r="ER126" i="5"/>
  <c r="EQ126" i="5"/>
  <c r="ER125" i="5"/>
  <c r="ER124" i="5"/>
  <c r="EQ124" i="5"/>
  <c r="ER123" i="5"/>
  <c r="ER122" i="5"/>
  <c r="EQ122" i="5"/>
  <c r="ER121" i="5"/>
  <c r="EQ121" i="5"/>
  <c r="ER120" i="5"/>
  <c r="EQ120" i="5"/>
  <c r="ER119" i="5"/>
  <c r="EQ119" i="5"/>
  <c r="ER118" i="5"/>
  <c r="EQ118" i="5"/>
  <c r="ER117" i="5"/>
  <c r="EQ117" i="5"/>
  <c r="ER116" i="5"/>
  <c r="EQ116" i="5"/>
  <c r="ER115" i="5"/>
  <c r="EQ115" i="5"/>
  <c r="ER114" i="5"/>
  <c r="EQ114" i="5"/>
  <c r="ER113" i="5"/>
  <c r="EQ113" i="5"/>
  <c r="ER112" i="5"/>
  <c r="EQ112" i="5"/>
  <c r="ER111" i="5"/>
  <c r="EQ111" i="5"/>
  <c r="ER110" i="5"/>
  <c r="EQ110" i="5"/>
  <c r="ER109" i="5"/>
  <c r="EQ109" i="5"/>
  <c r="ER108" i="5"/>
  <c r="EQ108" i="5"/>
  <c r="ER107" i="5"/>
  <c r="EQ107" i="5"/>
  <c r="ER106" i="5"/>
  <c r="ER105" i="5"/>
  <c r="EQ105" i="5"/>
  <c r="ER104" i="5"/>
  <c r="EQ104" i="5"/>
  <c r="ER103" i="5"/>
  <c r="EQ103" i="5"/>
  <c r="ER102" i="5"/>
  <c r="EQ102" i="5"/>
  <c r="ER101" i="5"/>
  <c r="EQ101" i="5"/>
  <c r="ER100" i="5"/>
  <c r="EQ100" i="5"/>
  <c r="ER99" i="5"/>
  <c r="EQ99" i="5"/>
  <c r="ER98" i="5"/>
  <c r="EQ98" i="5"/>
  <c r="ER97" i="5"/>
  <c r="EQ97" i="5"/>
  <c r="ER96" i="5"/>
  <c r="EQ96" i="5"/>
  <c r="ER95" i="5"/>
  <c r="EQ95" i="5"/>
  <c r="ER94" i="5"/>
  <c r="EQ94" i="5"/>
  <c r="ER93" i="5"/>
  <c r="EQ93" i="5"/>
  <c r="ER92" i="5"/>
  <c r="EQ91" i="5"/>
  <c r="EQ90" i="5"/>
  <c r="ER89" i="5"/>
  <c r="EQ89" i="5"/>
  <c r="ER88" i="5"/>
  <c r="EQ88" i="5"/>
  <c r="ER87" i="5"/>
  <c r="EQ87" i="5"/>
  <c r="ER86" i="5"/>
  <c r="ER85" i="5"/>
  <c r="EQ85" i="5"/>
  <c r="ER84" i="5"/>
  <c r="EQ84" i="5"/>
  <c r="ER83" i="5"/>
  <c r="EQ83" i="5"/>
  <c r="ER82" i="5"/>
  <c r="EQ82" i="5"/>
  <c r="ER81" i="5"/>
  <c r="EQ81" i="5"/>
  <c r="ER80" i="5"/>
  <c r="EQ80" i="5"/>
  <c r="ER79" i="5"/>
  <c r="EQ79" i="5"/>
  <c r="ER78" i="5"/>
  <c r="EQ78" i="5"/>
  <c r="ER77" i="5"/>
  <c r="EQ77" i="5"/>
  <c r="ER76" i="5"/>
  <c r="EQ76" i="5"/>
  <c r="ER75" i="5"/>
  <c r="EQ75" i="5"/>
  <c r="ER74" i="5"/>
  <c r="EQ74" i="5"/>
  <c r="ER73" i="5"/>
  <c r="EQ73" i="5"/>
  <c r="ER72" i="5"/>
  <c r="EQ72" i="5"/>
  <c r="ER71" i="5"/>
  <c r="EQ71" i="5"/>
  <c r="ER70" i="5"/>
  <c r="EQ70" i="5"/>
  <c r="ER69" i="5"/>
  <c r="EQ69" i="5"/>
  <c r="ER68" i="5"/>
  <c r="EQ68" i="5"/>
  <c r="ER67" i="5"/>
  <c r="EQ67" i="5"/>
  <c r="ER66" i="5"/>
  <c r="EQ66" i="5"/>
  <c r="ER65" i="5"/>
  <c r="EQ65" i="5"/>
  <c r="ER64" i="5"/>
  <c r="EQ64" i="5"/>
  <c r="ER63" i="5"/>
  <c r="EQ63" i="5"/>
  <c r="EQ62" i="5"/>
  <c r="ER61" i="5"/>
  <c r="ER60" i="5"/>
  <c r="EQ60" i="5"/>
  <c r="ER59" i="5"/>
  <c r="EQ59" i="5"/>
  <c r="ER58" i="5"/>
  <c r="EQ58" i="5"/>
  <c r="EQ57" i="5"/>
  <c r="ER56" i="5"/>
  <c r="ER55" i="5"/>
  <c r="EQ55" i="5"/>
  <c r="ER54" i="5"/>
  <c r="EQ54" i="5"/>
  <c r="ER53" i="5"/>
  <c r="EQ53" i="5"/>
  <c r="ER52" i="5"/>
  <c r="EQ52" i="5"/>
  <c r="ER51" i="5"/>
  <c r="EQ51" i="5"/>
  <c r="ER50" i="5"/>
  <c r="EQ50" i="5"/>
  <c r="EQ49" i="5"/>
  <c r="ER48" i="5"/>
  <c r="EQ48" i="5"/>
  <c r="ER47" i="5"/>
  <c r="EQ47" i="5"/>
  <c r="ER46" i="5"/>
  <c r="EQ46" i="5"/>
  <c r="ER45" i="5"/>
  <c r="EQ45" i="5"/>
  <c r="ER44" i="5"/>
  <c r="EQ44" i="5"/>
  <c r="ER43" i="5"/>
  <c r="EQ43" i="5"/>
  <c r="ER42" i="5"/>
  <c r="EQ42" i="5"/>
  <c r="EQ41" i="5"/>
  <c r="ER40" i="5"/>
  <c r="EQ40" i="5"/>
  <c r="ER39" i="5"/>
  <c r="EQ39" i="5"/>
  <c r="ER38" i="5"/>
  <c r="EQ38" i="5"/>
  <c r="EQ37" i="5"/>
  <c r="ER36" i="5"/>
  <c r="EQ36" i="5"/>
  <c r="ER35" i="5"/>
  <c r="EQ35" i="5"/>
  <c r="ER34" i="5"/>
  <c r="EQ34" i="5"/>
  <c r="ER33" i="5"/>
  <c r="EQ33" i="5"/>
  <c r="ER32" i="5"/>
  <c r="EQ32" i="5"/>
  <c r="ER31" i="5"/>
  <c r="EQ31" i="5"/>
  <c r="ER30" i="5"/>
  <c r="EQ30" i="5"/>
  <c r="ER29" i="5"/>
  <c r="EQ29" i="5"/>
  <c r="EQ28" i="5"/>
  <c r="ER27" i="5"/>
  <c r="EQ27" i="5"/>
  <c r="ER26" i="5"/>
  <c r="EQ26" i="5"/>
  <c r="ER25" i="5"/>
  <c r="EQ25" i="5"/>
  <c r="ER24" i="5"/>
  <c r="EQ24" i="5"/>
  <c r="EQ23" i="5"/>
  <c r="ER22" i="5"/>
  <c r="EQ22" i="5"/>
  <c r="ER21" i="5"/>
  <c r="EQ21" i="5"/>
  <c r="ER20" i="5"/>
  <c r="EQ20" i="5"/>
  <c r="ER19" i="5"/>
  <c r="EQ19" i="5"/>
  <c r="ER18" i="5"/>
  <c r="EQ18" i="5"/>
  <c r="ER17" i="5"/>
  <c r="EQ17" i="5"/>
  <c r="ER16" i="5"/>
  <c r="EQ16" i="5"/>
  <c r="ER15" i="5"/>
  <c r="EQ15" i="5"/>
  <c r="ER14" i="5"/>
  <c r="EQ14" i="5"/>
  <c r="ER13" i="5"/>
  <c r="EQ13" i="5"/>
  <c r="ER12" i="5"/>
  <c r="EQ12" i="5"/>
  <c r="ER11" i="5"/>
  <c r="EQ11" i="5"/>
  <c r="EP302" i="5"/>
  <c r="EP301" i="5"/>
  <c r="EP300" i="5"/>
  <c r="EP299" i="5"/>
  <c r="EP298" i="5"/>
  <c r="EP296" i="5"/>
  <c r="EP295" i="5"/>
  <c r="EP294" i="5"/>
  <c r="EP291" i="5"/>
  <c r="EP289" i="5"/>
  <c r="EP288" i="5"/>
  <c r="EP285" i="5"/>
  <c r="EP284" i="5"/>
  <c r="EP277" i="5"/>
  <c r="EP276" i="5"/>
  <c r="EP275" i="5"/>
  <c r="EP274" i="5"/>
  <c r="EP272" i="5"/>
  <c r="EP271" i="5"/>
  <c r="EP270" i="5"/>
  <c r="EP269" i="5"/>
  <c r="EP263" i="5"/>
  <c r="EP262" i="5"/>
  <c r="EP261" i="5"/>
  <c r="EP260" i="5"/>
  <c r="EP259" i="5"/>
  <c r="EP258" i="5"/>
  <c r="EP257" i="5"/>
  <c r="EP255" i="5"/>
  <c r="EP254" i="5"/>
  <c r="EP253" i="5"/>
  <c r="EP252" i="5"/>
  <c r="EP251" i="5"/>
  <c r="EP250" i="5"/>
  <c r="EP249" i="5"/>
  <c r="EP248" i="5"/>
  <c r="EP247" i="5"/>
  <c r="EP246" i="5"/>
  <c r="EP245" i="5"/>
  <c r="EP241" i="5"/>
  <c r="EP240" i="5"/>
  <c r="EP239" i="5"/>
  <c r="EP238" i="5"/>
  <c r="EP237" i="5"/>
  <c r="EP236" i="5"/>
  <c r="EP234" i="5"/>
  <c r="EP233" i="5"/>
  <c r="EP232" i="5"/>
  <c r="EP231" i="5"/>
  <c r="EP230" i="5"/>
  <c r="EP228" i="5"/>
  <c r="EP227" i="5"/>
  <c r="EP226" i="5"/>
  <c r="EP225" i="5"/>
  <c r="EP224" i="5"/>
  <c r="EP223" i="5"/>
  <c r="EP220" i="5"/>
  <c r="EP219" i="5"/>
  <c r="EP218" i="5"/>
  <c r="EP217" i="5"/>
  <c r="EP216" i="5"/>
  <c r="EP215" i="5"/>
  <c r="EP214" i="5"/>
  <c r="EP213" i="5"/>
  <c r="EP212" i="5"/>
  <c r="EP211" i="5"/>
  <c r="EP208" i="5"/>
  <c r="EP206" i="5"/>
  <c r="EP148" i="5"/>
  <c r="EP119" i="5"/>
  <c r="EP118" i="5"/>
  <c r="EP117" i="5"/>
  <c r="EP115" i="5"/>
  <c r="EP114" i="5"/>
  <c r="EP113" i="5"/>
  <c r="EP107" i="5"/>
  <c r="EP106" i="5"/>
  <c r="EP105" i="5"/>
  <c r="EP104" i="5"/>
  <c r="EP102" i="5"/>
  <c r="EP101" i="5"/>
  <c r="EP99" i="5"/>
  <c r="EP96" i="5"/>
  <c r="EP95" i="5"/>
  <c r="EP93" i="5"/>
  <c r="EP88" i="5"/>
  <c r="EP85" i="5"/>
  <c r="EP84" i="5"/>
  <c r="EP64" i="5"/>
  <c r="EP61" i="5"/>
  <c r="EP57" i="5"/>
  <c r="EP55" i="5"/>
  <c r="EP54" i="5"/>
  <c r="EP53" i="5"/>
  <c r="EP51" i="5"/>
  <c r="EP50" i="5"/>
  <c r="EP49" i="5"/>
  <c r="EP48" i="5"/>
  <c r="EP47" i="5"/>
  <c r="EP46" i="5"/>
  <c r="EP45" i="5"/>
  <c r="EP43" i="5"/>
  <c r="EP42" i="5"/>
  <c r="EP41" i="5"/>
  <c r="EP40" i="5"/>
  <c r="EP37" i="5"/>
  <c r="EP36" i="5"/>
  <c r="EP35" i="5"/>
  <c r="EP34" i="5"/>
  <c r="EP33" i="5"/>
  <c r="EP29" i="5"/>
  <c r="EP28" i="5"/>
  <c r="EP23" i="5"/>
  <c r="EP21" i="5"/>
  <c r="EP20" i="5"/>
  <c r="EP19" i="5"/>
  <c r="EP14" i="5"/>
  <c r="I44" i="7"/>
  <c r="K44" i="7"/>
  <c r="H42" i="7"/>
  <c r="H44" i="7"/>
  <c r="J44" i="7"/>
  <c r="G44" i="7"/>
  <c r="L43" i="7"/>
  <c r="M43" i="7"/>
  <c r="N43" i="7"/>
  <c r="N44" i="7"/>
  <c r="M44" i="7"/>
  <c r="P43" i="7"/>
  <c r="P44" i="7"/>
  <c r="L44" i="7"/>
  <c r="O43" i="7"/>
  <c r="O44" i="7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EG31" i="5"/>
  <c r="EH31" i="5"/>
  <c r="EI31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EG32" i="5"/>
  <c r="EH32" i="5"/>
  <c r="EI32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EG33" i="5"/>
  <c r="EH33" i="5"/>
  <c r="EI33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EG34" i="5"/>
  <c r="EH34" i="5"/>
  <c r="EI34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EG35" i="5"/>
  <c r="EH35" i="5"/>
  <c r="EI35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EG36" i="5"/>
  <c r="EH36" i="5"/>
  <c r="EI36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EG37" i="5"/>
  <c r="EH37" i="5"/>
  <c r="EI37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EG38" i="5"/>
  <c r="EH38" i="5"/>
  <c r="EI38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EG39" i="5"/>
  <c r="EH39" i="5"/>
  <c r="EI39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EG40" i="5"/>
  <c r="EH40" i="5"/>
  <c r="EI40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EG41" i="5"/>
  <c r="EH41" i="5"/>
  <c r="EI41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EG42" i="5"/>
  <c r="EH42" i="5"/>
  <c r="EI42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EG43" i="5"/>
  <c r="EH43" i="5"/>
  <c r="EI43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EG44" i="5"/>
  <c r="EH44" i="5"/>
  <c r="EI44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EG45" i="5"/>
  <c r="EH45" i="5"/>
  <c r="EI45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EG46" i="5"/>
  <c r="EH46" i="5"/>
  <c r="EI46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EG47" i="5"/>
  <c r="EH47" i="5"/>
  <c r="EI47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EG48" i="5"/>
  <c r="EH48" i="5"/>
  <c r="EI48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EG49" i="5"/>
  <c r="EH49" i="5"/>
  <c r="EI49" i="5"/>
  <c r="DM50" i="5"/>
  <c r="DN50" i="5"/>
  <c r="DO50" i="5"/>
  <c r="DP50" i="5"/>
  <c r="DQ50" i="5"/>
  <c r="DR50" i="5"/>
  <c r="DS50" i="5"/>
  <c r="DT50" i="5"/>
  <c r="DU50" i="5"/>
  <c r="DV50" i="5"/>
  <c r="DW50" i="5"/>
  <c r="DX50" i="5"/>
  <c r="DY50" i="5"/>
  <c r="DZ50" i="5"/>
  <c r="EA50" i="5"/>
  <c r="EB50" i="5"/>
  <c r="EC50" i="5"/>
  <c r="ED50" i="5"/>
  <c r="EE50" i="5"/>
  <c r="EF50" i="5"/>
  <c r="EG50" i="5"/>
  <c r="EH50" i="5"/>
  <c r="EI50" i="5"/>
  <c r="DM51" i="5"/>
  <c r="DN51" i="5"/>
  <c r="DO51" i="5"/>
  <c r="DP51" i="5"/>
  <c r="DQ51" i="5"/>
  <c r="DR51" i="5"/>
  <c r="DS51" i="5"/>
  <c r="DT51" i="5"/>
  <c r="DU51" i="5"/>
  <c r="DV51" i="5"/>
  <c r="DW51" i="5"/>
  <c r="DX51" i="5"/>
  <c r="DY51" i="5"/>
  <c r="DZ51" i="5"/>
  <c r="EA51" i="5"/>
  <c r="EB51" i="5"/>
  <c r="EC51" i="5"/>
  <c r="ED51" i="5"/>
  <c r="EE51" i="5"/>
  <c r="EF51" i="5"/>
  <c r="EG51" i="5"/>
  <c r="EH51" i="5"/>
  <c r="EI51" i="5"/>
  <c r="DM52" i="5"/>
  <c r="DN52" i="5"/>
  <c r="DO52" i="5"/>
  <c r="DP52" i="5"/>
  <c r="DQ52" i="5"/>
  <c r="DR52" i="5"/>
  <c r="DS52" i="5"/>
  <c r="DT52" i="5"/>
  <c r="DU52" i="5"/>
  <c r="DV52" i="5"/>
  <c r="DW52" i="5"/>
  <c r="DX52" i="5"/>
  <c r="DY52" i="5"/>
  <c r="DZ52" i="5"/>
  <c r="EA52" i="5"/>
  <c r="EB52" i="5"/>
  <c r="EC52" i="5"/>
  <c r="ED52" i="5"/>
  <c r="EE52" i="5"/>
  <c r="EF52" i="5"/>
  <c r="EG52" i="5"/>
  <c r="EH52" i="5"/>
  <c r="EI52" i="5"/>
  <c r="DM53" i="5"/>
  <c r="DN53" i="5"/>
  <c r="DO53" i="5"/>
  <c r="DP53" i="5"/>
  <c r="DQ53" i="5"/>
  <c r="DR53" i="5"/>
  <c r="DS53" i="5"/>
  <c r="DT53" i="5"/>
  <c r="DU53" i="5"/>
  <c r="DV53" i="5"/>
  <c r="DW53" i="5"/>
  <c r="DX53" i="5"/>
  <c r="DY53" i="5"/>
  <c r="DZ53" i="5"/>
  <c r="EA53" i="5"/>
  <c r="EB53" i="5"/>
  <c r="EC53" i="5"/>
  <c r="ED53" i="5"/>
  <c r="EE53" i="5"/>
  <c r="EF53" i="5"/>
  <c r="EG53" i="5"/>
  <c r="EH53" i="5"/>
  <c r="EI53" i="5"/>
  <c r="DM54" i="5"/>
  <c r="DN54" i="5"/>
  <c r="DO54" i="5"/>
  <c r="DP54" i="5"/>
  <c r="DQ54" i="5"/>
  <c r="DR54" i="5"/>
  <c r="DS54" i="5"/>
  <c r="DT54" i="5"/>
  <c r="DU54" i="5"/>
  <c r="DV54" i="5"/>
  <c r="DW54" i="5"/>
  <c r="DX54" i="5"/>
  <c r="DY54" i="5"/>
  <c r="DZ54" i="5"/>
  <c r="EA54" i="5"/>
  <c r="EB54" i="5"/>
  <c r="EC54" i="5"/>
  <c r="ED54" i="5"/>
  <c r="EE54" i="5"/>
  <c r="EF54" i="5"/>
  <c r="EG54" i="5"/>
  <c r="EH54" i="5"/>
  <c r="EI54" i="5"/>
  <c r="DM55" i="5"/>
  <c r="DN55" i="5"/>
  <c r="DO55" i="5"/>
  <c r="DP55" i="5"/>
  <c r="DQ55" i="5"/>
  <c r="DR55" i="5"/>
  <c r="DS55" i="5"/>
  <c r="DT55" i="5"/>
  <c r="DU55" i="5"/>
  <c r="DV55" i="5"/>
  <c r="DW55" i="5"/>
  <c r="DX55" i="5"/>
  <c r="DY55" i="5"/>
  <c r="DZ55" i="5"/>
  <c r="EA55" i="5"/>
  <c r="EB55" i="5"/>
  <c r="EC55" i="5"/>
  <c r="ED55" i="5"/>
  <c r="EE55" i="5"/>
  <c r="EF55" i="5"/>
  <c r="EG55" i="5"/>
  <c r="EH55" i="5"/>
  <c r="EI55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EG56" i="5"/>
  <c r="EH56" i="5"/>
  <c r="EI56" i="5"/>
  <c r="DM57" i="5"/>
  <c r="DN57" i="5"/>
  <c r="DO57" i="5"/>
  <c r="DP57" i="5"/>
  <c r="DQ57" i="5"/>
  <c r="DR57" i="5"/>
  <c r="DS57" i="5"/>
  <c r="DT57" i="5"/>
  <c r="DU57" i="5"/>
  <c r="DV57" i="5"/>
  <c r="DW57" i="5"/>
  <c r="DX57" i="5"/>
  <c r="DY57" i="5"/>
  <c r="DZ57" i="5"/>
  <c r="EA57" i="5"/>
  <c r="EB57" i="5"/>
  <c r="EC57" i="5"/>
  <c r="ED57" i="5"/>
  <c r="EE57" i="5"/>
  <c r="EF57" i="5"/>
  <c r="EG57" i="5"/>
  <c r="EH57" i="5"/>
  <c r="EI57" i="5"/>
  <c r="DM58" i="5"/>
  <c r="DN58" i="5"/>
  <c r="DO58" i="5"/>
  <c r="DP58" i="5"/>
  <c r="DQ58" i="5"/>
  <c r="DR58" i="5"/>
  <c r="DS58" i="5"/>
  <c r="DT58" i="5"/>
  <c r="DU58" i="5"/>
  <c r="DV58" i="5"/>
  <c r="DW58" i="5"/>
  <c r="DX58" i="5"/>
  <c r="DY58" i="5"/>
  <c r="DZ58" i="5"/>
  <c r="EA58" i="5"/>
  <c r="EB58" i="5"/>
  <c r="EC58" i="5"/>
  <c r="ED58" i="5"/>
  <c r="EE58" i="5"/>
  <c r="EF58" i="5"/>
  <c r="EG58" i="5"/>
  <c r="EH58" i="5"/>
  <c r="EI58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EG59" i="5"/>
  <c r="EH59" i="5"/>
  <c r="EI59" i="5"/>
  <c r="DM60" i="5"/>
  <c r="DN60" i="5"/>
  <c r="DO60" i="5"/>
  <c r="DP60" i="5"/>
  <c r="DQ60" i="5"/>
  <c r="DR60" i="5"/>
  <c r="DS60" i="5"/>
  <c r="DT60" i="5"/>
  <c r="DU60" i="5"/>
  <c r="DV60" i="5"/>
  <c r="DW60" i="5"/>
  <c r="DX60" i="5"/>
  <c r="DY60" i="5"/>
  <c r="DZ60" i="5"/>
  <c r="EA60" i="5"/>
  <c r="EB60" i="5"/>
  <c r="EC60" i="5"/>
  <c r="ED60" i="5"/>
  <c r="EE60" i="5"/>
  <c r="EF60" i="5"/>
  <c r="EG60" i="5"/>
  <c r="EH60" i="5"/>
  <c r="EI60" i="5"/>
  <c r="DM61" i="5"/>
  <c r="DN61" i="5"/>
  <c r="DO61" i="5"/>
  <c r="DP61" i="5"/>
  <c r="DQ61" i="5"/>
  <c r="DR61" i="5"/>
  <c r="DS61" i="5"/>
  <c r="DT61" i="5"/>
  <c r="DU61" i="5"/>
  <c r="DV61" i="5"/>
  <c r="DW61" i="5"/>
  <c r="DX61" i="5"/>
  <c r="DY61" i="5"/>
  <c r="DZ61" i="5"/>
  <c r="EA61" i="5"/>
  <c r="EB61" i="5"/>
  <c r="EC61" i="5"/>
  <c r="ED61" i="5"/>
  <c r="EE61" i="5"/>
  <c r="EF61" i="5"/>
  <c r="EG61" i="5"/>
  <c r="EH61" i="5"/>
  <c r="EI61" i="5"/>
  <c r="DM62" i="5"/>
  <c r="DN62" i="5"/>
  <c r="DO62" i="5"/>
  <c r="DP62" i="5"/>
  <c r="DQ62" i="5"/>
  <c r="DR62" i="5"/>
  <c r="DS62" i="5"/>
  <c r="DT62" i="5"/>
  <c r="DU62" i="5"/>
  <c r="DV62" i="5"/>
  <c r="DW62" i="5"/>
  <c r="DX62" i="5"/>
  <c r="DY62" i="5"/>
  <c r="DZ62" i="5"/>
  <c r="EA62" i="5"/>
  <c r="EB62" i="5"/>
  <c r="EC62" i="5"/>
  <c r="ED62" i="5"/>
  <c r="EE62" i="5"/>
  <c r="EF62" i="5"/>
  <c r="EG62" i="5"/>
  <c r="EH62" i="5"/>
  <c r="EI62" i="5"/>
  <c r="DM63" i="5"/>
  <c r="DN63" i="5"/>
  <c r="DO63" i="5"/>
  <c r="DP63" i="5"/>
  <c r="DQ63" i="5"/>
  <c r="DR63" i="5"/>
  <c r="DS63" i="5"/>
  <c r="DT63" i="5"/>
  <c r="DU63" i="5"/>
  <c r="DV63" i="5"/>
  <c r="DW63" i="5"/>
  <c r="DX63" i="5"/>
  <c r="DY63" i="5"/>
  <c r="DZ63" i="5"/>
  <c r="EA63" i="5"/>
  <c r="EB63" i="5"/>
  <c r="EC63" i="5"/>
  <c r="ED63" i="5"/>
  <c r="EE63" i="5"/>
  <c r="EF63" i="5"/>
  <c r="EG63" i="5"/>
  <c r="EH63" i="5"/>
  <c r="EI63" i="5"/>
  <c r="DM64" i="5"/>
  <c r="DN64" i="5"/>
  <c r="DO64" i="5"/>
  <c r="DP64" i="5"/>
  <c r="DQ64" i="5"/>
  <c r="DR64" i="5"/>
  <c r="DS64" i="5"/>
  <c r="DT64" i="5"/>
  <c r="DU64" i="5"/>
  <c r="DV64" i="5"/>
  <c r="DW64" i="5"/>
  <c r="DX64" i="5"/>
  <c r="DY64" i="5"/>
  <c r="DZ64" i="5"/>
  <c r="EA64" i="5"/>
  <c r="EB64" i="5"/>
  <c r="EC64" i="5"/>
  <c r="ED64" i="5"/>
  <c r="EE64" i="5"/>
  <c r="EF64" i="5"/>
  <c r="EG64" i="5"/>
  <c r="EH64" i="5"/>
  <c r="EI64" i="5"/>
  <c r="DM65" i="5"/>
  <c r="DN65" i="5"/>
  <c r="DO65" i="5"/>
  <c r="DP65" i="5"/>
  <c r="DQ65" i="5"/>
  <c r="DR65" i="5"/>
  <c r="DS65" i="5"/>
  <c r="DT65" i="5"/>
  <c r="DU65" i="5"/>
  <c r="DV65" i="5"/>
  <c r="DW65" i="5"/>
  <c r="DX65" i="5"/>
  <c r="DY65" i="5"/>
  <c r="DZ65" i="5"/>
  <c r="EA65" i="5"/>
  <c r="EB65" i="5"/>
  <c r="EC65" i="5"/>
  <c r="ED65" i="5"/>
  <c r="EE65" i="5"/>
  <c r="EF65" i="5"/>
  <c r="EG65" i="5"/>
  <c r="EH65" i="5"/>
  <c r="EI65" i="5"/>
  <c r="DM66" i="5"/>
  <c r="DN66" i="5"/>
  <c r="DO66" i="5"/>
  <c r="DP66" i="5"/>
  <c r="DQ66" i="5"/>
  <c r="DR66" i="5"/>
  <c r="DS66" i="5"/>
  <c r="DT66" i="5"/>
  <c r="DU66" i="5"/>
  <c r="DV66" i="5"/>
  <c r="DW66" i="5"/>
  <c r="DX66" i="5"/>
  <c r="DY66" i="5"/>
  <c r="DZ66" i="5"/>
  <c r="EA66" i="5"/>
  <c r="EB66" i="5"/>
  <c r="EC66" i="5"/>
  <c r="ED66" i="5"/>
  <c r="EE66" i="5"/>
  <c r="EF66" i="5"/>
  <c r="EG66" i="5"/>
  <c r="EH66" i="5"/>
  <c r="EI66" i="5"/>
  <c r="DM67" i="5"/>
  <c r="DN67" i="5"/>
  <c r="DO67" i="5"/>
  <c r="DP67" i="5"/>
  <c r="DQ67" i="5"/>
  <c r="DR67" i="5"/>
  <c r="DS67" i="5"/>
  <c r="DT67" i="5"/>
  <c r="DU67" i="5"/>
  <c r="DV67" i="5"/>
  <c r="DW67" i="5"/>
  <c r="DX67" i="5"/>
  <c r="DY67" i="5"/>
  <c r="DZ67" i="5"/>
  <c r="EA67" i="5"/>
  <c r="EB67" i="5"/>
  <c r="EC67" i="5"/>
  <c r="ED67" i="5"/>
  <c r="EE67" i="5"/>
  <c r="EF67" i="5"/>
  <c r="EG67" i="5"/>
  <c r="EH67" i="5"/>
  <c r="EI67" i="5"/>
  <c r="DM68" i="5"/>
  <c r="DN68" i="5"/>
  <c r="DO68" i="5"/>
  <c r="DP68" i="5"/>
  <c r="DQ68" i="5"/>
  <c r="DR68" i="5"/>
  <c r="DS68" i="5"/>
  <c r="DT68" i="5"/>
  <c r="DU68" i="5"/>
  <c r="DV68" i="5"/>
  <c r="DW68" i="5"/>
  <c r="DX68" i="5"/>
  <c r="DY68" i="5"/>
  <c r="DZ68" i="5"/>
  <c r="EA68" i="5"/>
  <c r="EB68" i="5"/>
  <c r="EC68" i="5"/>
  <c r="ED68" i="5"/>
  <c r="EE68" i="5"/>
  <c r="EF68" i="5"/>
  <c r="EG68" i="5"/>
  <c r="EH68" i="5"/>
  <c r="EI68" i="5"/>
  <c r="DM69" i="5"/>
  <c r="DN69" i="5"/>
  <c r="DO69" i="5"/>
  <c r="DP69" i="5"/>
  <c r="DQ69" i="5"/>
  <c r="DR69" i="5"/>
  <c r="DS69" i="5"/>
  <c r="DT69" i="5"/>
  <c r="DU69" i="5"/>
  <c r="DV69" i="5"/>
  <c r="DW69" i="5"/>
  <c r="DX69" i="5"/>
  <c r="DY69" i="5"/>
  <c r="DZ69" i="5"/>
  <c r="EA69" i="5"/>
  <c r="EB69" i="5"/>
  <c r="EC69" i="5"/>
  <c r="ED69" i="5"/>
  <c r="EE69" i="5"/>
  <c r="EF69" i="5"/>
  <c r="EG69" i="5"/>
  <c r="EH69" i="5"/>
  <c r="EI69" i="5"/>
  <c r="DM70" i="5"/>
  <c r="DN70" i="5"/>
  <c r="DO70" i="5"/>
  <c r="DP70" i="5"/>
  <c r="DQ70" i="5"/>
  <c r="DR70" i="5"/>
  <c r="DS70" i="5"/>
  <c r="DT70" i="5"/>
  <c r="DU70" i="5"/>
  <c r="DV70" i="5"/>
  <c r="DW70" i="5"/>
  <c r="DX70" i="5"/>
  <c r="DY70" i="5"/>
  <c r="DZ70" i="5"/>
  <c r="EA70" i="5"/>
  <c r="EB70" i="5"/>
  <c r="EC70" i="5"/>
  <c r="ED70" i="5"/>
  <c r="EE70" i="5"/>
  <c r="EF70" i="5"/>
  <c r="EG70" i="5"/>
  <c r="EH70" i="5"/>
  <c r="EI70" i="5"/>
  <c r="DM71" i="5"/>
  <c r="DN71" i="5"/>
  <c r="DO71" i="5"/>
  <c r="DP71" i="5"/>
  <c r="DQ71" i="5"/>
  <c r="DR71" i="5"/>
  <c r="DS71" i="5"/>
  <c r="DT71" i="5"/>
  <c r="DU71" i="5"/>
  <c r="DV71" i="5"/>
  <c r="DW71" i="5"/>
  <c r="DX71" i="5"/>
  <c r="DY71" i="5"/>
  <c r="DZ71" i="5"/>
  <c r="EA71" i="5"/>
  <c r="EB71" i="5"/>
  <c r="EC71" i="5"/>
  <c r="ED71" i="5"/>
  <c r="EE71" i="5"/>
  <c r="EF71" i="5"/>
  <c r="EG71" i="5"/>
  <c r="EH71" i="5"/>
  <c r="EI71" i="5"/>
  <c r="DM72" i="5"/>
  <c r="DN72" i="5"/>
  <c r="DO72" i="5"/>
  <c r="DP72" i="5"/>
  <c r="DQ72" i="5"/>
  <c r="DR72" i="5"/>
  <c r="DS72" i="5"/>
  <c r="DT72" i="5"/>
  <c r="DU72" i="5"/>
  <c r="DV72" i="5"/>
  <c r="DW72" i="5"/>
  <c r="DX72" i="5"/>
  <c r="DY72" i="5"/>
  <c r="DZ72" i="5"/>
  <c r="EA72" i="5"/>
  <c r="EB72" i="5"/>
  <c r="EC72" i="5"/>
  <c r="ED72" i="5"/>
  <c r="EE72" i="5"/>
  <c r="EF72" i="5"/>
  <c r="EG72" i="5"/>
  <c r="EH72" i="5"/>
  <c r="EI72" i="5"/>
  <c r="DM73" i="5"/>
  <c r="DN73" i="5"/>
  <c r="DO73" i="5"/>
  <c r="DP73" i="5"/>
  <c r="DQ73" i="5"/>
  <c r="DR73" i="5"/>
  <c r="DS73" i="5"/>
  <c r="DT73" i="5"/>
  <c r="DU73" i="5"/>
  <c r="DV73" i="5"/>
  <c r="DW73" i="5"/>
  <c r="DX73" i="5"/>
  <c r="DY73" i="5"/>
  <c r="DZ73" i="5"/>
  <c r="EA73" i="5"/>
  <c r="EB73" i="5"/>
  <c r="EC73" i="5"/>
  <c r="ED73" i="5"/>
  <c r="EE73" i="5"/>
  <c r="EF73" i="5"/>
  <c r="EG73" i="5"/>
  <c r="EH73" i="5"/>
  <c r="EI73" i="5"/>
  <c r="DM74" i="5"/>
  <c r="DN74" i="5"/>
  <c r="DO74" i="5"/>
  <c r="DP74" i="5"/>
  <c r="DQ74" i="5"/>
  <c r="DR74" i="5"/>
  <c r="DS74" i="5"/>
  <c r="DT74" i="5"/>
  <c r="DU74" i="5"/>
  <c r="DV74" i="5"/>
  <c r="DW74" i="5"/>
  <c r="DX74" i="5"/>
  <c r="DY74" i="5"/>
  <c r="DZ74" i="5"/>
  <c r="EA74" i="5"/>
  <c r="EB74" i="5"/>
  <c r="EC74" i="5"/>
  <c r="ED74" i="5"/>
  <c r="EE74" i="5"/>
  <c r="EF74" i="5"/>
  <c r="EG74" i="5"/>
  <c r="EH74" i="5"/>
  <c r="EI74" i="5"/>
  <c r="DM75" i="5"/>
  <c r="DN75" i="5"/>
  <c r="DO75" i="5"/>
  <c r="DP75" i="5"/>
  <c r="DQ75" i="5"/>
  <c r="DR75" i="5"/>
  <c r="DS75" i="5"/>
  <c r="DT75" i="5"/>
  <c r="DU75" i="5"/>
  <c r="DV75" i="5"/>
  <c r="DW75" i="5"/>
  <c r="DX75" i="5"/>
  <c r="DY75" i="5"/>
  <c r="DZ75" i="5"/>
  <c r="EA75" i="5"/>
  <c r="EB75" i="5"/>
  <c r="EC75" i="5"/>
  <c r="ED75" i="5"/>
  <c r="EE75" i="5"/>
  <c r="EF75" i="5"/>
  <c r="EG75" i="5"/>
  <c r="EH75" i="5"/>
  <c r="EI75" i="5"/>
  <c r="DM76" i="5"/>
  <c r="DN76" i="5"/>
  <c r="DO76" i="5"/>
  <c r="DP76" i="5"/>
  <c r="DQ76" i="5"/>
  <c r="DR76" i="5"/>
  <c r="DS76" i="5"/>
  <c r="DT76" i="5"/>
  <c r="DU76" i="5"/>
  <c r="DV76" i="5"/>
  <c r="DW76" i="5"/>
  <c r="DX76" i="5"/>
  <c r="DY76" i="5"/>
  <c r="DZ76" i="5"/>
  <c r="EA76" i="5"/>
  <c r="EB76" i="5"/>
  <c r="EC76" i="5"/>
  <c r="ED76" i="5"/>
  <c r="EE76" i="5"/>
  <c r="EF76" i="5"/>
  <c r="EG76" i="5"/>
  <c r="EH76" i="5"/>
  <c r="EI76" i="5"/>
  <c r="DM77" i="5"/>
  <c r="DN77" i="5"/>
  <c r="DO77" i="5"/>
  <c r="DP77" i="5"/>
  <c r="DQ77" i="5"/>
  <c r="DR77" i="5"/>
  <c r="DS77" i="5"/>
  <c r="DT77" i="5"/>
  <c r="DU77" i="5"/>
  <c r="DV77" i="5"/>
  <c r="DW77" i="5"/>
  <c r="DX77" i="5"/>
  <c r="DY77" i="5"/>
  <c r="DZ77" i="5"/>
  <c r="EA77" i="5"/>
  <c r="EB77" i="5"/>
  <c r="EC77" i="5"/>
  <c r="ED77" i="5"/>
  <c r="EE77" i="5"/>
  <c r="EF77" i="5"/>
  <c r="EG77" i="5"/>
  <c r="EH77" i="5"/>
  <c r="EI77" i="5"/>
  <c r="DM78" i="5"/>
  <c r="DN78" i="5"/>
  <c r="DO78" i="5"/>
  <c r="DP78" i="5"/>
  <c r="DQ78" i="5"/>
  <c r="DR78" i="5"/>
  <c r="DS78" i="5"/>
  <c r="DT78" i="5"/>
  <c r="DU78" i="5"/>
  <c r="DV78" i="5"/>
  <c r="DW78" i="5"/>
  <c r="DX78" i="5"/>
  <c r="DY78" i="5"/>
  <c r="DZ78" i="5"/>
  <c r="EA78" i="5"/>
  <c r="EB78" i="5"/>
  <c r="EC78" i="5"/>
  <c r="ED78" i="5"/>
  <c r="EE78" i="5"/>
  <c r="EF78" i="5"/>
  <c r="EG78" i="5"/>
  <c r="EH78" i="5"/>
  <c r="EI78" i="5"/>
  <c r="DM79" i="5"/>
  <c r="DN79" i="5"/>
  <c r="DO79" i="5"/>
  <c r="DP79" i="5"/>
  <c r="DQ79" i="5"/>
  <c r="DR79" i="5"/>
  <c r="DS79" i="5"/>
  <c r="DT79" i="5"/>
  <c r="DU79" i="5"/>
  <c r="DV79" i="5"/>
  <c r="DW79" i="5"/>
  <c r="DX79" i="5"/>
  <c r="DY79" i="5"/>
  <c r="DZ79" i="5"/>
  <c r="EA79" i="5"/>
  <c r="EB79" i="5"/>
  <c r="EC79" i="5"/>
  <c r="ED79" i="5"/>
  <c r="EE79" i="5"/>
  <c r="EF79" i="5"/>
  <c r="EG79" i="5"/>
  <c r="EH79" i="5"/>
  <c r="EI79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EG80" i="5"/>
  <c r="EH80" i="5"/>
  <c r="EI80" i="5"/>
  <c r="DM81" i="5"/>
  <c r="DN81" i="5"/>
  <c r="DO81" i="5"/>
  <c r="DP81" i="5"/>
  <c r="DQ81" i="5"/>
  <c r="DR81" i="5"/>
  <c r="DS81" i="5"/>
  <c r="DT81" i="5"/>
  <c r="DU81" i="5"/>
  <c r="DV81" i="5"/>
  <c r="DW81" i="5"/>
  <c r="DX81" i="5"/>
  <c r="DY81" i="5"/>
  <c r="DZ81" i="5"/>
  <c r="EA81" i="5"/>
  <c r="EB81" i="5"/>
  <c r="EC81" i="5"/>
  <c r="ED81" i="5"/>
  <c r="EE81" i="5"/>
  <c r="EF81" i="5"/>
  <c r="EG81" i="5"/>
  <c r="EH81" i="5"/>
  <c r="EI81" i="5"/>
  <c r="DM82" i="5"/>
  <c r="DN82" i="5"/>
  <c r="DO82" i="5"/>
  <c r="DP82" i="5"/>
  <c r="DQ82" i="5"/>
  <c r="DR82" i="5"/>
  <c r="DS82" i="5"/>
  <c r="DT82" i="5"/>
  <c r="DU82" i="5"/>
  <c r="DV82" i="5"/>
  <c r="DW82" i="5"/>
  <c r="DX82" i="5"/>
  <c r="DY82" i="5"/>
  <c r="DZ82" i="5"/>
  <c r="EA82" i="5"/>
  <c r="EB82" i="5"/>
  <c r="EC82" i="5"/>
  <c r="ED82" i="5"/>
  <c r="EE82" i="5"/>
  <c r="EF82" i="5"/>
  <c r="EG82" i="5"/>
  <c r="EH82" i="5"/>
  <c r="EI82" i="5"/>
  <c r="DM83" i="5"/>
  <c r="DN83" i="5"/>
  <c r="DO83" i="5"/>
  <c r="DP83" i="5"/>
  <c r="DQ83" i="5"/>
  <c r="DR83" i="5"/>
  <c r="DS83" i="5"/>
  <c r="DT83" i="5"/>
  <c r="DU83" i="5"/>
  <c r="DV83" i="5"/>
  <c r="DW83" i="5"/>
  <c r="DX83" i="5"/>
  <c r="DY83" i="5"/>
  <c r="DZ83" i="5"/>
  <c r="EA83" i="5"/>
  <c r="EB83" i="5"/>
  <c r="EC83" i="5"/>
  <c r="ED83" i="5"/>
  <c r="EE83" i="5"/>
  <c r="EF83" i="5"/>
  <c r="EG83" i="5"/>
  <c r="EH83" i="5"/>
  <c r="EI83" i="5"/>
  <c r="DM84" i="5"/>
  <c r="DN84" i="5"/>
  <c r="DO84" i="5"/>
  <c r="DP84" i="5"/>
  <c r="DQ84" i="5"/>
  <c r="DR84" i="5"/>
  <c r="DS84" i="5"/>
  <c r="DT84" i="5"/>
  <c r="DU84" i="5"/>
  <c r="DV84" i="5"/>
  <c r="DW84" i="5"/>
  <c r="DX84" i="5"/>
  <c r="DY84" i="5"/>
  <c r="DZ84" i="5"/>
  <c r="EA84" i="5"/>
  <c r="EB84" i="5"/>
  <c r="EC84" i="5"/>
  <c r="ED84" i="5"/>
  <c r="EE84" i="5"/>
  <c r="EF84" i="5"/>
  <c r="EG84" i="5"/>
  <c r="EH84" i="5"/>
  <c r="EI84" i="5"/>
  <c r="DM85" i="5"/>
  <c r="DN85" i="5"/>
  <c r="DO85" i="5"/>
  <c r="DP85" i="5"/>
  <c r="DQ85" i="5"/>
  <c r="DR85" i="5"/>
  <c r="DS85" i="5"/>
  <c r="DT85" i="5"/>
  <c r="DU85" i="5"/>
  <c r="DV85" i="5"/>
  <c r="DW85" i="5"/>
  <c r="DX85" i="5"/>
  <c r="DY85" i="5"/>
  <c r="DZ85" i="5"/>
  <c r="EA85" i="5"/>
  <c r="EB85" i="5"/>
  <c r="EC85" i="5"/>
  <c r="ED85" i="5"/>
  <c r="EE85" i="5"/>
  <c r="EF85" i="5"/>
  <c r="EG85" i="5"/>
  <c r="EH85" i="5"/>
  <c r="EI85" i="5"/>
  <c r="DM86" i="5"/>
  <c r="DN86" i="5"/>
  <c r="DO86" i="5"/>
  <c r="DP86" i="5"/>
  <c r="DQ86" i="5"/>
  <c r="DR86" i="5"/>
  <c r="DS86" i="5"/>
  <c r="DT86" i="5"/>
  <c r="DU86" i="5"/>
  <c r="DV86" i="5"/>
  <c r="DW86" i="5"/>
  <c r="DX86" i="5"/>
  <c r="DY86" i="5"/>
  <c r="DZ86" i="5"/>
  <c r="EA86" i="5"/>
  <c r="EB86" i="5"/>
  <c r="EC86" i="5"/>
  <c r="ED86" i="5"/>
  <c r="EE86" i="5"/>
  <c r="EF86" i="5"/>
  <c r="EG86" i="5"/>
  <c r="EH86" i="5"/>
  <c r="EI86" i="5"/>
  <c r="DM87" i="5"/>
  <c r="DN87" i="5"/>
  <c r="DO87" i="5"/>
  <c r="DP87" i="5"/>
  <c r="DQ87" i="5"/>
  <c r="DR87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EE87" i="5"/>
  <c r="EF87" i="5"/>
  <c r="EG87" i="5"/>
  <c r="EH87" i="5"/>
  <c r="EI87" i="5"/>
  <c r="DM88" i="5"/>
  <c r="DN88" i="5"/>
  <c r="DO88" i="5"/>
  <c r="DP88" i="5"/>
  <c r="DQ88" i="5"/>
  <c r="DR88" i="5"/>
  <c r="DS88" i="5"/>
  <c r="DT88" i="5"/>
  <c r="DU88" i="5"/>
  <c r="DV88" i="5"/>
  <c r="DW88" i="5"/>
  <c r="DX88" i="5"/>
  <c r="DY88" i="5"/>
  <c r="DZ88" i="5"/>
  <c r="EA88" i="5"/>
  <c r="EB88" i="5"/>
  <c r="EC88" i="5"/>
  <c r="ED88" i="5"/>
  <c r="EE88" i="5"/>
  <c r="EF88" i="5"/>
  <c r="EG88" i="5"/>
  <c r="EH88" i="5"/>
  <c r="EI88" i="5"/>
  <c r="DM89" i="5"/>
  <c r="DN89" i="5"/>
  <c r="DO89" i="5"/>
  <c r="DP89" i="5"/>
  <c r="DQ89" i="5"/>
  <c r="DR89" i="5"/>
  <c r="DS89" i="5"/>
  <c r="DT89" i="5"/>
  <c r="DU89" i="5"/>
  <c r="DV89" i="5"/>
  <c r="DW89" i="5"/>
  <c r="DX89" i="5"/>
  <c r="DY89" i="5"/>
  <c r="DZ89" i="5"/>
  <c r="EA89" i="5"/>
  <c r="EB89" i="5"/>
  <c r="EC89" i="5"/>
  <c r="ED89" i="5"/>
  <c r="EE89" i="5"/>
  <c r="EF89" i="5"/>
  <c r="EG89" i="5"/>
  <c r="EH89" i="5"/>
  <c r="EI89" i="5"/>
  <c r="DM90" i="5"/>
  <c r="DN90" i="5"/>
  <c r="DO90" i="5"/>
  <c r="DP90" i="5"/>
  <c r="DQ90" i="5"/>
  <c r="DR90" i="5"/>
  <c r="DS90" i="5"/>
  <c r="DT90" i="5"/>
  <c r="DU90" i="5"/>
  <c r="DV90" i="5"/>
  <c r="DW90" i="5"/>
  <c r="DX90" i="5"/>
  <c r="DY90" i="5"/>
  <c r="DZ90" i="5"/>
  <c r="EA90" i="5"/>
  <c r="EB90" i="5"/>
  <c r="EC90" i="5"/>
  <c r="ED90" i="5"/>
  <c r="EE90" i="5"/>
  <c r="EF90" i="5"/>
  <c r="EG90" i="5"/>
  <c r="EH90" i="5"/>
  <c r="EI90" i="5"/>
  <c r="DM91" i="5"/>
  <c r="DN91" i="5"/>
  <c r="DO91" i="5"/>
  <c r="DP91" i="5"/>
  <c r="DQ91" i="5"/>
  <c r="DR91" i="5"/>
  <c r="DS91" i="5"/>
  <c r="DT91" i="5"/>
  <c r="DU91" i="5"/>
  <c r="DV91" i="5"/>
  <c r="DW91" i="5"/>
  <c r="DX91" i="5"/>
  <c r="DY91" i="5"/>
  <c r="DZ91" i="5"/>
  <c r="EA91" i="5"/>
  <c r="EB91" i="5"/>
  <c r="EC91" i="5"/>
  <c r="ED91" i="5"/>
  <c r="EE91" i="5"/>
  <c r="EF91" i="5"/>
  <c r="EG91" i="5"/>
  <c r="EH91" i="5"/>
  <c r="EI91" i="5"/>
  <c r="DM92" i="5"/>
  <c r="DN92" i="5"/>
  <c r="DO92" i="5"/>
  <c r="DP92" i="5"/>
  <c r="DQ92" i="5"/>
  <c r="DR92" i="5"/>
  <c r="DS92" i="5"/>
  <c r="DT92" i="5"/>
  <c r="DU92" i="5"/>
  <c r="DV92" i="5"/>
  <c r="DW92" i="5"/>
  <c r="DX92" i="5"/>
  <c r="DY92" i="5"/>
  <c r="DZ92" i="5"/>
  <c r="EA92" i="5"/>
  <c r="EB92" i="5"/>
  <c r="EC92" i="5"/>
  <c r="ED92" i="5"/>
  <c r="EE92" i="5"/>
  <c r="EF92" i="5"/>
  <c r="EG92" i="5"/>
  <c r="EH92" i="5"/>
  <c r="EI92" i="5"/>
  <c r="DM93" i="5"/>
  <c r="DN93" i="5"/>
  <c r="DO93" i="5"/>
  <c r="DP93" i="5"/>
  <c r="DQ93" i="5"/>
  <c r="DR93" i="5"/>
  <c r="DS93" i="5"/>
  <c r="DT93" i="5"/>
  <c r="DU93" i="5"/>
  <c r="DV93" i="5"/>
  <c r="DW93" i="5"/>
  <c r="DX93" i="5"/>
  <c r="DY93" i="5"/>
  <c r="DZ93" i="5"/>
  <c r="EA93" i="5"/>
  <c r="EB93" i="5"/>
  <c r="EC93" i="5"/>
  <c r="ED93" i="5"/>
  <c r="EE93" i="5"/>
  <c r="EF93" i="5"/>
  <c r="EG93" i="5"/>
  <c r="EH93" i="5"/>
  <c r="EI93" i="5"/>
  <c r="DM94" i="5"/>
  <c r="DN94" i="5"/>
  <c r="DO94" i="5"/>
  <c r="DP94" i="5"/>
  <c r="DQ94" i="5"/>
  <c r="DR94" i="5"/>
  <c r="DS94" i="5"/>
  <c r="DT94" i="5"/>
  <c r="DU94" i="5"/>
  <c r="DV94" i="5"/>
  <c r="DW94" i="5"/>
  <c r="DX94" i="5"/>
  <c r="DY94" i="5"/>
  <c r="DZ94" i="5"/>
  <c r="EA94" i="5"/>
  <c r="EB94" i="5"/>
  <c r="EC94" i="5"/>
  <c r="ED94" i="5"/>
  <c r="EE94" i="5"/>
  <c r="EF94" i="5"/>
  <c r="EG94" i="5"/>
  <c r="EH94" i="5"/>
  <c r="EI94" i="5"/>
  <c r="DM95" i="5"/>
  <c r="DN95" i="5"/>
  <c r="DO95" i="5"/>
  <c r="DP95" i="5"/>
  <c r="DQ95" i="5"/>
  <c r="DR95" i="5"/>
  <c r="DS95" i="5"/>
  <c r="DT95" i="5"/>
  <c r="DU95" i="5"/>
  <c r="DV95" i="5"/>
  <c r="DW95" i="5"/>
  <c r="DX95" i="5"/>
  <c r="DY95" i="5"/>
  <c r="DZ95" i="5"/>
  <c r="EA95" i="5"/>
  <c r="EB95" i="5"/>
  <c r="EC95" i="5"/>
  <c r="ED95" i="5"/>
  <c r="EE95" i="5"/>
  <c r="EF95" i="5"/>
  <c r="EG95" i="5"/>
  <c r="EH95" i="5"/>
  <c r="EI95" i="5"/>
  <c r="DM96" i="5"/>
  <c r="DN96" i="5"/>
  <c r="DO96" i="5"/>
  <c r="DP96" i="5"/>
  <c r="DQ96" i="5"/>
  <c r="DR96" i="5"/>
  <c r="DS96" i="5"/>
  <c r="DT96" i="5"/>
  <c r="DU96" i="5"/>
  <c r="DV96" i="5"/>
  <c r="DW96" i="5"/>
  <c r="DX96" i="5"/>
  <c r="DY96" i="5"/>
  <c r="DZ96" i="5"/>
  <c r="EA96" i="5"/>
  <c r="EB96" i="5"/>
  <c r="EC96" i="5"/>
  <c r="ED96" i="5"/>
  <c r="EE96" i="5"/>
  <c r="EF96" i="5"/>
  <c r="EG96" i="5"/>
  <c r="EH96" i="5"/>
  <c r="EI96" i="5"/>
  <c r="DM97" i="5"/>
  <c r="DN97" i="5"/>
  <c r="DO97" i="5"/>
  <c r="DP97" i="5"/>
  <c r="DQ97" i="5"/>
  <c r="DR97" i="5"/>
  <c r="DS97" i="5"/>
  <c r="DT97" i="5"/>
  <c r="DU97" i="5"/>
  <c r="DV97" i="5"/>
  <c r="DW97" i="5"/>
  <c r="DX97" i="5"/>
  <c r="DY97" i="5"/>
  <c r="DZ97" i="5"/>
  <c r="EA97" i="5"/>
  <c r="EB97" i="5"/>
  <c r="EC97" i="5"/>
  <c r="ED97" i="5"/>
  <c r="EE97" i="5"/>
  <c r="EF97" i="5"/>
  <c r="EG97" i="5"/>
  <c r="EH97" i="5"/>
  <c r="EI97" i="5"/>
  <c r="DM98" i="5"/>
  <c r="DN98" i="5"/>
  <c r="DO98" i="5"/>
  <c r="DP98" i="5"/>
  <c r="DQ98" i="5"/>
  <c r="DR98" i="5"/>
  <c r="DS98" i="5"/>
  <c r="DT98" i="5"/>
  <c r="DU98" i="5"/>
  <c r="DV98" i="5"/>
  <c r="DW98" i="5"/>
  <c r="DX98" i="5"/>
  <c r="DY98" i="5"/>
  <c r="DZ98" i="5"/>
  <c r="EA98" i="5"/>
  <c r="EB98" i="5"/>
  <c r="EC98" i="5"/>
  <c r="ED98" i="5"/>
  <c r="EE98" i="5"/>
  <c r="EF98" i="5"/>
  <c r="EG98" i="5"/>
  <c r="EH98" i="5"/>
  <c r="EI98" i="5"/>
  <c r="DM99" i="5"/>
  <c r="DN99" i="5"/>
  <c r="DO99" i="5"/>
  <c r="DP99" i="5"/>
  <c r="DQ99" i="5"/>
  <c r="DR99" i="5"/>
  <c r="DS99" i="5"/>
  <c r="DT99" i="5"/>
  <c r="DU99" i="5"/>
  <c r="DV99" i="5"/>
  <c r="DW99" i="5"/>
  <c r="DX99" i="5"/>
  <c r="DY99" i="5"/>
  <c r="DZ99" i="5"/>
  <c r="EA99" i="5"/>
  <c r="EB99" i="5"/>
  <c r="EC99" i="5"/>
  <c r="ED99" i="5"/>
  <c r="EE99" i="5"/>
  <c r="EF99" i="5"/>
  <c r="EG99" i="5"/>
  <c r="EH99" i="5"/>
  <c r="EI99" i="5"/>
  <c r="DM100" i="5"/>
  <c r="DN100" i="5"/>
  <c r="DO100" i="5"/>
  <c r="DP100" i="5"/>
  <c r="DQ100" i="5"/>
  <c r="DR100" i="5"/>
  <c r="DS100" i="5"/>
  <c r="DT100" i="5"/>
  <c r="DU100" i="5"/>
  <c r="DV100" i="5"/>
  <c r="DW100" i="5"/>
  <c r="DX100" i="5"/>
  <c r="DY100" i="5"/>
  <c r="DZ100" i="5"/>
  <c r="EA100" i="5"/>
  <c r="EB100" i="5"/>
  <c r="EC100" i="5"/>
  <c r="ED100" i="5"/>
  <c r="EE100" i="5"/>
  <c r="EF100" i="5"/>
  <c r="EG100" i="5"/>
  <c r="EH100" i="5"/>
  <c r="EI100" i="5"/>
  <c r="DM101" i="5"/>
  <c r="DN101" i="5"/>
  <c r="DO101" i="5"/>
  <c r="DP101" i="5"/>
  <c r="DQ101" i="5"/>
  <c r="DR101" i="5"/>
  <c r="DS101" i="5"/>
  <c r="DT101" i="5"/>
  <c r="DU101" i="5"/>
  <c r="DV101" i="5"/>
  <c r="DW101" i="5"/>
  <c r="DX101" i="5"/>
  <c r="DY101" i="5"/>
  <c r="DZ101" i="5"/>
  <c r="EA101" i="5"/>
  <c r="EB101" i="5"/>
  <c r="EC101" i="5"/>
  <c r="ED101" i="5"/>
  <c r="EE101" i="5"/>
  <c r="EF101" i="5"/>
  <c r="EG101" i="5"/>
  <c r="EH101" i="5"/>
  <c r="EI101" i="5"/>
  <c r="DM102" i="5"/>
  <c r="DN102" i="5"/>
  <c r="DO102" i="5"/>
  <c r="DP102" i="5"/>
  <c r="DQ102" i="5"/>
  <c r="DR102" i="5"/>
  <c r="DS102" i="5"/>
  <c r="DT102" i="5"/>
  <c r="DU102" i="5"/>
  <c r="DV102" i="5"/>
  <c r="DW102" i="5"/>
  <c r="DX102" i="5"/>
  <c r="DY102" i="5"/>
  <c r="DZ102" i="5"/>
  <c r="EA102" i="5"/>
  <c r="EB102" i="5"/>
  <c r="EC102" i="5"/>
  <c r="ED102" i="5"/>
  <c r="EE102" i="5"/>
  <c r="EF102" i="5"/>
  <c r="EG102" i="5"/>
  <c r="EH102" i="5"/>
  <c r="EI102" i="5"/>
  <c r="DM103" i="5"/>
  <c r="DN103" i="5"/>
  <c r="DO103" i="5"/>
  <c r="DP103" i="5"/>
  <c r="DQ103" i="5"/>
  <c r="DR103" i="5"/>
  <c r="DS103" i="5"/>
  <c r="DT103" i="5"/>
  <c r="DU103" i="5"/>
  <c r="DV103" i="5"/>
  <c r="DW103" i="5"/>
  <c r="DX103" i="5"/>
  <c r="DY103" i="5"/>
  <c r="DZ103" i="5"/>
  <c r="EA103" i="5"/>
  <c r="EB103" i="5"/>
  <c r="EC103" i="5"/>
  <c r="ED103" i="5"/>
  <c r="EE103" i="5"/>
  <c r="EF103" i="5"/>
  <c r="EG103" i="5"/>
  <c r="EH103" i="5"/>
  <c r="EI103" i="5"/>
  <c r="DM104" i="5"/>
  <c r="DN104" i="5"/>
  <c r="DO104" i="5"/>
  <c r="DP104" i="5"/>
  <c r="DQ104" i="5"/>
  <c r="DR104" i="5"/>
  <c r="DS104" i="5"/>
  <c r="DT104" i="5"/>
  <c r="DU104" i="5"/>
  <c r="DV104" i="5"/>
  <c r="DW104" i="5"/>
  <c r="DX104" i="5"/>
  <c r="DY104" i="5"/>
  <c r="DZ104" i="5"/>
  <c r="EA104" i="5"/>
  <c r="EB104" i="5"/>
  <c r="EC104" i="5"/>
  <c r="ED104" i="5"/>
  <c r="EE104" i="5"/>
  <c r="EF104" i="5"/>
  <c r="EG104" i="5"/>
  <c r="EH104" i="5"/>
  <c r="EI104" i="5"/>
  <c r="DM105" i="5"/>
  <c r="DN105" i="5"/>
  <c r="DO105" i="5"/>
  <c r="DP105" i="5"/>
  <c r="DQ105" i="5"/>
  <c r="DR105" i="5"/>
  <c r="DS105" i="5"/>
  <c r="DT105" i="5"/>
  <c r="DU105" i="5"/>
  <c r="DV105" i="5"/>
  <c r="DW105" i="5"/>
  <c r="DX105" i="5"/>
  <c r="DY105" i="5"/>
  <c r="DZ105" i="5"/>
  <c r="EA105" i="5"/>
  <c r="EB105" i="5"/>
  <c r="EC105" i="5"/>
  <c r="ED105" i="5"/>
  <c r="EE105" i="5"/>
  <c r="EF105" i="5"/>
  <c r="EG105" i="5"/>
  <c r="EH105" i="5"/>
  <c r="EI105" i="5"/>
  <c r="DM106" i="5"/>
  <c r="DN106" i="5"/>
  <c r="DO106" i="5"/>
  <c r="DP106" i="5"/>
  <c r="DQ106" i="5"/>
  <c r="DR106" i="5"/>
  <c r="DS106" i="5"/>
  <c r="DT106" i="5"/>
  <c r="DU106" i="5"/>
  <c r="DV106" i="5"/>
  <c r="DW106" i="5"/>
  <c r="DX106" i="5"/>
  <c r="DY106" i="5"/>
  <c r="DZ106" i="5"/>
  <c r="EA106" i="5"/>
  <c r="EB106" i="5"/>
  <c r="EC106" i="5"/>
  <c r="ED106" i="5"/>
  <c r="EE106" i="5"/>
  <c r="EF106" i="5"/>
  <c r="EG106" i="5"/>
  <c r="EH106" i="5"/>
  <c r="EI106" i="5"/>
  <c r="DM107" i="5"/>
  <c r="DN107" i="5"/>
  <c r="DO107" i="5"/>
  <c r="DP107" i="5"/>
  <c r="DQ107" i="5"/>
  <c r="DR107" i="5"/>
  <c r="DS107" i="5"/>
  <c r="DT107" i="5"/>
  <c r="DU107" i="5"/>
  <c r="DV107" i="5"/>
  <c r="DW107" i="5"/>
  <c r="DX107" i="5"/>
  <c r="DY107" i="5"/>
  <c r="DZ107" i="5"/>
  <c r="EA107" i="5"/>
  <c r="EB107" i="5"/>
  <c r="EC107" i="5"/>
  <c r="ED107" i="5"/>
  <c r="EE107" i="5"/>
  <c r="EF107" i="5"/>
  <c r="EG107" i="5"/>
  <c r="EH107" i="5"/>
  <c r="EI107" i="5"/>
  <c r="DM108" i="5"/>
  <c r="DN108" i="5"/>
  <c r="DO108" i="5"/>
  <c r="DP108" i="5"/>
  <c r="DQ108" i="5"/>
  <c r="DR108" i="5"/>
  <c r="DS108" i="5"/>
  <c r="DT108" i="5"/>
  <c r="DU108" i="5"/>
  <c r="DV108" i="5"/>
  <c r="DW108" i="5"/>
  <c r="DX108" i="5"/>
  <c r="DY108" i="5"/>
  <c r="DZ108" i="5"/>
  <c r="EA108" i="5"/>
  <c r="EB108" i="5"/>
  <c r="EC108" i="5"/>
  <c r="ED108" i="5"/>
  <c r="EE108" i="5"/>
  <c r="EF108" i="5"/>
  <c r="EG108" i="5"/>
  <c r="EH108" i="5"/>
  <c r="EI108" i="5"/>
  <c r="DM109" i="5"/>
  <c r="DN109" i="5"/>
  <c r="DO109" i="5"/>
  <c r="DP109" i="5"/>
  <c r="DQ109" i="5"/>
  <c r="DR109" i="5"/>
  <c r="DS109" i="5"/>
  <c r="DT109" i="5"/>
  <c r="DU109" i="5"/>
  <c r="DV109" i="5"/>
  <c r="DW109" i="5"/>
  <c r="DX109" i="5"/>
  <c r="DY109" i="5"/>
  <c r="DZ109" i="5"/>
  <c r="EA109" i="5"/>
  <c r="EB109" i="5"/>
  <c r="EC109" i="5"/>
  <c r="ED109" i="5"/>
  <c r="EE109" i="5"/>
  <c r="EF109" i="5"/>
  <c r="EG109" i="5"/>
  <c r="EH109" i="5"/>
  <c r="EI109" i="5"/>
  <c r="DM110" i="5"/>
  <c r="DN110" i="5"/>
  <c r="DO110" i="5"/>
  <c r="DP110" i="5"/>
  <c r="DQ110" i="5"/>
  <c r="DR110" i="5"/>
  <c r="DS110" i="5"/>
  <c r="DT110" i="5"/>
  <c r="DU110" i="5"/>
  <c r="DV110" i="5"/>
  <c r="DW110" i="5"/>
  <c r="DX110" i="5"/>
  <c r="DY110" i="5"/>
  <c r="DZ110" i="5"/>
  <c r="EA110" i="5"/>
  <c r="EB110" i="5"/>
  <c r="EC110" i="5"/>
  <c r="ED110" i="5"/>
  <c r="EE110" i="5"/>
  <c r="EF110" i="5"/>
  <c r="EG110" i="5"/>
  <c r="EH110" i="5"/>
  <c r="EI110" i="5"/>
  <c r="DM111" i="5"/>
  <c r="DN111" i="5"/>
  <c r="DO111" i="5"/>
  <c r="DP111" i="5"/>
  <c r="DQ111" i="5"/>
  <c r="DR111" i="5"/>
  <c r="DS111" i="5"/>
  <c r="DT111" i="5"/>
  <c r="DU111" i="5"/>
  <c r="DV111" i="5"/>
  <c r="DW111" i="5"/>
  <c r="DX111" i="5"/>
  <c r="DY111" i="5"/>
  <c r="DZ111" i="5"/>
  <c r="EA111" i="5"/>
  <c r="EB111" i="5"/>
  <c r="EC111" i="5"/>
  <c r="ED111" i="5"/>
  <c r="EE111" i="5"/>
  <c r="EF111" i="5"/>
  <c r="EG111" i="5"/>
  <c r="EH111" i="5"/>
  <c r="EI111" i="5"/>
  <c r="DM112" i="5"/>
  <c r="DN112" i="5"/>
  <c r="DO112" i="5"/>
  <c r="DP112" i="5"/>
  <c r="DQ112" i="5"/>
  <c r="DR112" i="5"/>
  <c r="DS112" i="5"/>
  <c r="DT112" i="5"/>
  <c r="DU112" i="5"/>
  <c r="DV112" i="5"/>
  <c r="DW112" i="5"/>
  <c r="DX112" i="5"/>
  <c r="DY112" i="5"/>
  <c r="DZ112" i="5"/>
  <c r="EA112" i="5"/>
  <c r="EB112" i="5"/>
  <c r="EC112" i="5"/>
  <c r="ED112" i="5"/>
  <c r="EE112" i="5"/>
  <c r="EF112" i="5"/>
  <c r="EG112" i="5"/>
  <c r="EH112" i="5"/>
  <c r="EI112" i="5"/>
  <c r="DM113" i="5"/>
  <c r="DN113" i="5"/>
  <c r="DO113" i="5"/>
  <c r="DP113" i="5"/>
  <c r="DQ113" i="5"/>
  <c r="DR113" i="5"/>
  <c r="DS113" i="5"/>
  <c r="DT113" i="5"/>
  <c r="DU113" i="5"/>
  <c r="DV113" i="5"/>
  <c r="DW113" i="5"/>
  <c r="DX113" i="5"/>
  <c r="DY113" i="5"/>
  <c r="DZ113" i="5"/>
  <c r="EA113" i="5"/>
  <c r="EB113" i="5"/>
  <c r="EC113" i="5"/>
  <c r="ED113" i="5"/>
  <c r="EE113" i="5"/>
  <c r="EF113" i="5"/>
  <c r="EG113" i="5"/>
  <c r="EH113" i="5"/>
  <c r="EI113" i="5"/>
  <c r="DM114" i="5"/>
  <c r="DN114" i="5"/>
  <c r="DO114" i="5"/>
  <c r="DP114" i="5"/>
  <c r="DQ114" i="5"/>
  <c r="DR114" i="5"/>
  <c r="DS114" i="5"/>
  <c r="DT114" i="5"/>
  <c r="DU114" i="5"/>
  <c r="DV114" i="5"/>
  <c r="DW114" i="5"/>
  <c r="DX114" i="5"/>
  <c r="DY114" i="5"/>
  <c r="DZ114" i="5"/>
  <c r="EA114" i="5"/>
  <c r="EB114" i="5"/>
  <c r="EC114" i="5"/>
  <c r="ED114" i="5"/>
  <c r="EE114" i="5"/>
  <c r="EF114" i="5"/>
  <c r="EG114" i="5"/>
  <c r="EH114" i="5"/>
  <c r="EI114" i="5"/>
  <c r="DM115" i="5"/>
  <c r="DN115" i="5"/>
  <c r="DO115" i="5"/>
  <c r="DP115" i="5"/>
  <c r="DQ115" i="5"/>
  <c r="DR115" i="5"/>
  <c r="DS115" i="5"/>
  <c r="DT115" i="5"/>
  <c r="DU115" i="5"/>
  <c r="DV115" i="5"/>
  <c r="DW115" i="5"/>
  <c r="DX115" i="5"/>
  <c r="DY115" i="5"/>
  <c r="DZ115" i="5"/>
  <c r="EA115" i="5"/>
  <c r="EB115" i="5"/>
  <c r="EC115" i="5"/>
  <c r="ED115" i="5"/>
  <c r="EE115" i="5"/>
  <c r="EF115" i="5"/>
  <c r="EG115" i="5"/>
  <c r="EH115" i="5"/>
  <c r="EI115" i="5"/>
  <c r="DM116" i="5"/>
  <c r="DN116" i="5"/>
  <c r="DO116" i="5"/>
  <c r="DP116" i="5"/>
  <c r="DQ116" i="5"/>
  <c r="DR116" i="5"/>
  <c r="DS116" i="5"/>
  <c r="DT116" i="5"/>
  <c r="DU116" i="5"/>
  <c r="DV116" i="5"/>
  <c r="DW116" i="5"/>
  <c r="DX116" i="5"/>
  <c r="DY116" i="5"/>
  <c r="DZ116" i="5"/>
  <c r="EA116" i="5"/>
  <c r="EB116" i="5"/>
  <c r="EC116" i="5"/>
  <c r="ED116" i="5"/>
  <c r="EE116" i="5"/>
  <c r="EF116" i="5"/>
  <c r="EG116" i="5"/>
  <c r="EH116" i="5"/>
  <c r="EI116" i="5"/>
  <c r="DM117" i="5"/>
  <c r="DN117" i="5"/>
  <c r="DO117" i="5"/>
  <c r="DP117" i="5"/>
  <c r="DQ117" i="5"/>
  <c r="DR117" i="5"/>
  <c r="DS117" i="5"/>
  <c r="DT117" i="5"/>
  <c r="DU117" i="5"/>
  <c r="DV117" i="5"/>
  <c r="DW117" i="5"/>
  <c r="DX117" i="5"/>
  <c r="DY117" i="5"/>
  <c r="DZ117" i="5"/>
  <c r="EA117" i="5"/>
  <c r="EB117" i="5"/>
  <c r="EC117" i="5"/>
  <c r="ED117" i="5"/>
  <c r="EE117" i="5"/>
  <c r="EF117" i="5"/>
  <c r="EG117" i="5"/>
  <c r="EH117" i="5"/>
  <c r="EI117" i="5"/>
  <c r="DM118" i="5"/>
  <c r="DN118" i="5"/>
  <c r="DO118" i="5"/>
  <c r="DP118" i="5"/>
  <c r="DQ118" i="5"/>
  <c r="DR118" i="5"/>
  <c r="DS118" i="5"/>
  <c r="DT118" i="5"/>
  <c r="DU118" i="5"/>
  <c r="DV118" i="5"/>
  <c r="DW118" i="5"/>
  <c r="DX118" i="5"/>
  <c r="DY118" i="5"/>
  <c r="DZ118" i="5"/>
  <c r="EA118" i="5"/>
  <c r="EB118" i="5"/>
  <c r="EC118" i="5"/>
  <c r="ED118" i="5"/>
  <c r="EE118" i="5"/>
  <c r="EF118" i="5"/>
  <c r="EG118" i="5"/>
  <c r="EH118" i="5"/>
  <c r="EI118" i="5"/>
  <c r="DM119" i="5"/>
  <c r="DN119" i="5"/>
  <c r="DO119" i="5"/>
  <c r="DP119" i="5"/>
  <c r="DQ119" i="5"/>
  <c r="DR119" i="5"/>
  <c r="DS119" i="5"/>
  <c r="DT119" i="5"/>
  <c r="DU119" i="5"/>
  <c r="DV119" i="5"/>
  <c r="DW119" i="5"/>
  <c r="DX119" i="5"/>
  <c r="DY119" i="5"/>
  <c r="DZ119" i="5"/>
  <c r="EA119" i="5"/>
  <c r="EB119" i="5"/>
  <c r="EC119" i="5"/>
  <c r="ED119" i="5"/>
  <c r="EE119" i="5"/>
  <c r="EF119" i="5"/>
  <c r="EG119" i="5"/>
  <c r="EH119" i="5"/>
  <c r="EI119" i="5"/>
  <c r="DM120" i="5"/>
  <c r="DN120" i="5"/>
  <c r="DO120" i="5"/>
  <c r="DP120" i="5"/>
  <c r="DQ120" i="5"/>
  <c r="DR120" i="5"/>
  <c r="DS120" i="5"/>
  <c r="DT120" i="5"/>
  <c r="DU120" i="5"/>
  <c r="DV120" i="5"/>
  <c r="DW120" i="5"/>
  <c r="DX120" i="5"/>
  <c r="DY120" i="5"/>
  <c r="DZ120" i="5"/>
  <c r="EA120" i="5"/>
  <c r="EB120" i="5"/>
  <c r="EC120" i="5"/>
  <c r="ED120" i="5"/>
  <c r="EE120" i="5"/>
  <c r="EF120" i="5"/>
  <c r="EG120" i="5"/>
  <c r="EH120" i="5"/>
  <c r="EI120" i="5"/>
  <c r="DM121" i="5"/>
  <c r="DN121" i="5"/>
  <c r="DO121" i="5"/>
  <c r="DP121" i="5"/>
  <c r="DQ121" i="5"/>
  <c r="DR121" i="5"/>
  <c r="DS121" i="5"/>
  <c r="DT121" i="5"/>
  <c r="DU121" i="5"/>
  <c r="DV121" i="5"/>
  <c r="DW121" i="5"/>
  <c r="DX121" i="5"/>
  <c r="DY121" i="5"/>
  <c r="DZ121" i="5"/>
  <c r="EA121" i="5"/>
  <c r="EB121" i="5"/>
  <c r="EC121" i="5"/>
  <c r="ED121" i="5"/>
  <c r="EE121" i="5"/>
  <c r="EF121" i="5"/>
  <c r="EG121" i="5"/>
  <c r="EH121" i="5"/>
  <c r="EI121" i="5"/>
  <c r="DM122" i="5"/>
  <c r="DN122" i="5"/>
  <c r="DO122" i="5"/>
  <c r="DP122" i="5"/>
  <c r="DQ122" i="5"/>
  <c r="DR122" i="5"/>
  <c r="DS122" i="5"/>
  <c r="DT122" i="5"/>
  <c r="DU122" i="5"/>
  <c r="DV122" i="5"/>
  <c r="DW122" i="5"/>
  <c r="DX122" i="5"/>
  <c r="DY122" i="5"/>
  <c r="DZ122" i="5"/>
  <c r="EA122" i="5"/>
  <c r="EB122" i="5"/>
  <c r="EC122" i="5"/>
  <c r="ED122" i="5"/>
  <c r="EE122" i="5"/>
  <c r="EF122" i="5"/>
  <c r="EG122" i="5"/>
  <c r="EH122" i="5"/>
  <c r="EI122" i="5"/>
  <c r="DM123" i="5"/>
  <c r="DN123" i="5"/>
  <c r="DO123" i="5"/>
  <c r="DP123" i="5"/>
  <c r="DQ123" i="5"/>
  <c r="DR123" i="5"/>
  <c r="DS123" i="5"/>
  <c r="DT123" i="5"/>
  <c r="DU123" i="5"/>
  <c r="DV123" i="5"/>
  <c r="DW123" i="5"/>
  <c r="DX123" i="5"/>
  <c r="DY123" i="5"/>
  <c r="DZ123" i="5"/>
  <c r="EA123" i="5"/>
  <c r="EB123" i="5"/>
  <c r="EC123" i="5"/>
  <c r="ED123" i="5"/>
  <c r="EE123" i="5"/>
  <c r="EF123" i="5"/>
  <c r="EG123" i="5"/>
  <c r="EH123" i="5"/>
  <c r="EI123" i="5"/>
  <c r="DM124" i="5"/>
  <c r="DN124" i="5"/>
  <c r="DO124" i="5"/>
  <c r="DP124" i="5"/>
  <c r="DQ124" i="5"/>
  <c r="DR124" i="5"/>
  <c r="DS124" i="5"/>
  <c r="DT124" i="5"/>
  <c r="DU124" i="5"/>
  <c r="DV124" i="5"/>
  <c r="DW124" i="5"/>
  <c r="DX124" i="5"/>
  <c r="DY124" i="5"/>
  <c r="DZ124" i="5"/>
  <c r="EA124" i="5"/>
  <c r="EB124" i="5"/>
  <c r="EC124" i="5"/>
  <c r="ED124" i="5"/>
  <c r="EE124" i="5"/>
  <c r="EF124" i="5"/>
  <c r="EG124" i="5"/>
  <c r="EH124" i="5"/>
  <c r="EI124" i="5"/>
  <c r="DM125" i="5"/>
  <c r="DN125" i="5"/>
  <c r="DO125" i="5"/>
  <c r="DP125" i="5"/>
  <c r="DQ125" i="5"/>
  <c r="DR125" i="5"/>
  <c r="DS125" i="5"/>
  <c r="DT125" i="5"/>
  <c r="DU125" i="5"/>
  <c r="DV125" i="5"/>
  <c r="DW125" i="5"/>
  <c r="DX125" i="5"/>
  <c r="DY125" i="5"/>
  <c r="DZ125" i="5"/>
  <c r="EA125" i="5"/>
  <c r="EB125" i="5"/>
  <c r="EC125" i="5"/>
  <c r="ED125" i="5"/>
  <c r="EE125" i="5"/>
  <c r="EF125" i="5"/>
  <c r="EG125" i="5"/>
  <c r="EH125" i="5"/>
  <c r="EI125" i="5"/>
  <c r="DM126" i="5"/>
  <c r="DN126" i="5"/>
  <c r="DO126" i="5"/>
  <c r="DP126" i="5"/>
  <c r="DQ126" i="5"/>
  <c r="DR126" i="5"/>
  <c r="DS126" i="5"/>
  <c r="DT126" i="5"/>
  <c r="DU126" i="5"/>
  <c r="DV126" i="5"/>
  <c r="DW126" i="5"/>
  <c r="DX126" i="5"/>
  <c r="DY126" i="5"/>
  <c r="DZ126" i="5"/>
  <c r="EA126" i="5"/>
  <c r="EB126" i="5"/>
  <c r="EC126" i="5"/>
  <c r="ED126" i="5"/>
  <c r="EE126" i="5"/>
  <c r="EF126" i="5"/>
  <c r="EG126" i="5"/>
  <c r="EH126" i="5"/>
  <c r="EI126" i="5"/>
  <c r="DM127" i="5"/>
  <c r="DN127" i="5"/>
  <c r="DO127" i="5"/>
  <c r="DP127" i="5"/>
  <c r="DQ127" i="5"/>
  <c r="DR127" i="5"/>
  <c r="DS127" i="5"/>
  <c r="DT127" i="5"/>
  <c r="DU127" i="5"/>
  <c r="DV127" i="5"/>
  <c r="DW127" i="5"/>
  <c r="DX127" i="5"/>
  <c r="DY127" i="5"/>
  <c r="DZ127" i="5"/>
  <c r="EA127" i="5"/>
  <c r="EB127" i="5"/>
  <c r="EC127" i="5"/>
  <c r="ED127" i="5"/>
  <c r="EE127" i="5"/>
  <c r="EF127" i="5"/>
  <c r="EG127" i="5"/>
  <c r="EH127" i="5"/>
  <c r="EI127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EA128" i="5"/>
  <c r="EB128" i="5"/>
  <c r="EC128" i="5"/>
  <c r="ED128" i="5"/>
  <c r="EE128" i="5"/>
  <c r="EF128" i="5"/>
  <c r="EG128" i="5"/>
  <c r="EH128" i="5"/>
  <c r="EI128" i="5"/>
  <c r="DM129" i="5"/>
  <c r="DN129" i="5"/>
  <c r="DO129" i="5"/>
  <c r="DP129" i="5"/>
  <c r="DQ129" i="5"/>
  <c r="DR129" i="5"/>
  <c r="DS129" i="5"/>
  <c r="DT129" i="5"/>
  <c r="DU129" i="5"/>
  <c r="DV129" i="5"/>
  <c r="DW129" i="5"/>
  <c r="DX129" i="5"/>
  <c r="DY129" i="5"/>
  <c r="DZ129" i="5"/>
  <c r="EA129" i="5"/>
  <c r="EB129" i="5"/>
  <c r="EC129" i="5"/>
  <c r="ED129" i="5"/>
  <c r="EE129" i="5"/>
  <c r="EF129" i="5"/>
  <c r="EG129" i="5"/>
  <c r="EH129" i="5"/>
  <c r="EI129" i="5"/>
  <c r="DM130" i="5"/>
  <c r="DN130" i="5"/>
  <c r="DO130" i="5"/>
  <c r="DP130" i="5"/>
  <c r="DQ130" i="5"/>
  <c r="DR130" i="5"/>
  <c r="DS130" i="5"/>
  <c r="DT130" i="5"/>
  <c r="DU130" i="5"/>
  <c r="DV130" i="5"/>
  <c r="DW130" i="5"/>
  <c r="DX130" i="5"/>
  <c r="DY130" i="5"/>
  <c r="DZ130" i="5"/>
  <c r="EA130" i="5"/>
  <c r="EB130" i="5"/>
  <c r="EC130" i="5"/>
  <c r="ED130" i="5"/>
  <c r="EE130" i="5"/>
  <c r="EF130" i="5"/>
  <c r="EG130" i="5"/>
  <c r="EH130" i="5"/>
  <c r="EI130" i="5"/>
  <c r="DM131" i="5"/>
  <c r="DN131" i="5"/>
  <c r="DO131" i="5"/>
  <c r="DP131" i="5"/>
  <c r="DQ131" i="5"/>
  <c r="DR131" i="5"/>
  <c r="DS131" i="5"/>
  <c r="DT131" i="5"/>
  <c r="DU131" i="5"/>
  <c r="DV131" i="5"/>
  <c r="DW131" i="5"/>
  <c r="DX131" i="5"/>
  <c r="DY131" i="5"/>
  <c r="DZ131" i="5"/>
  <c r="EA131" i="5"/>
  <c r="EB131" i="5"/>
  <c r="EC131" i="5"/>
  <c r="ED131" i="5"/>
  <c r="EE131" i="5"/>
  <c r="EF131" i="5"/>
  <c r="EG131" i="5"/>
  <c r="EH131" i="5"/>
  <c r="EI131" i="5"/>
  <c r="DM132" i="5"/>
  <c r="DN132" i="5"/>
  <c r="DO132" i="5"/>
  <c r="DP132" i="5"/>
  <c r="DQ132" i="5"/>
  <c r="DR132" i="5"/>
  <c r="DS132" i="5"/>
  <c r="DT132" i="5"/>
  <c r="DU132" i="5"/>
  <c r="DV132" i="5"/>
  <c r="DW132" i="5"/>
  <c r="DX132" i="5"/>
  <c r="DY132" i="5"/>
  <c r="DZ132" i="5"/>
  <c r="EA132" i="5"/>
  <c r="EB132" i="5"/>
  <c r="EC132" i="5"/>
  <c r="ED132" i="5"/>
  <c r="EE132" i="5"/>
  <c r="EF132" i="5"/>
  <c r="EG132" i="5"/>
  <c r="EH132" i="5"/>
  <c r="EI132" i="5"/>
  <c r="DM133" i="5"/>
  <c r="DN133" i="5"/>
  <c r="DO133" i="5"/>
  <c r="DP133" i="5"/>
  <c r="DQ133" i="5"/>
  <c r="DR133" i="5"/>
  <c r="DS133" i="5"/>
  <c r="DT133" i="5"/>
  <c r="DU133" i="5"/>
  <c r="DV133" i="5"/>
  <c r="DW133" i="5"/>
  <c r="DX133" i="5"/>
  <c r="DY133" i="5"/>
  <c r="DZ133" i="5"/>
  <c r="EA133" i="5"/>
  <c r="EB133" i="5"/>
  <c r="EC133" i="5"/>
  <c r="ED133" i="5"/>
  <c r="EE133" i="5"/>
  <c r="EF133" i="5"/>
  <c r="EG133" i="5"/>
  <c r="EH133" i="5"/>
  <c r="EI133" i="5"/>
  <c r="DM134" i="5"/>
  <c r="DN134" i="5"/>
  <c r="DO134" i="5"/>
  <c r="DP134" i="5"/>
  <c r="DQ134" i="5"/>
  <c r="DR134" i="5"/>
  <c r="DS134" i="5"/>
  <c r="DT134" i="5"/>
  <c r="DU134" i="5"/>
  <c r="DV134" i="5"/>
  <c r="DW134" i="5"/>
  <c r="DX134" i="5"/>
  <c r="DY134" i="5"/>
  <c r="DZ134" i="5"/>
  <c r="EA134" i="5"/>
  <c r="EB134" i="5"/>
  <c r="EC134" i="5"/>
  <c r="ED134" i="5"/>
  <c r="EE134" i="5"/>
  <c r="EF134" i="5"/>
  <c r="EG134" i="5"/>
  <c r="EH134" i="5"/>
  <c r="EI134" i="5"/>
  <c r="DM135" i="5"/>
  <c r="DN135" i="5"/>
  <c r="DO135" i="5"/>
  <c r="DP135" i="5"/>
  <c r="DQ135" i="5"/>
  <c r="DR135" i="5"/>
  <c r="DS135" i="5"/>
  <c r="DT135" i="5"/>
  <c r="DU135" i="5"/>
  <c r="DV135" i="5"/>
  <c r="DW135" i="5"/>
  <c r="DX135" i="5"/>
  <c r="DY135" i="5"/>
  <c r="DZ135" i="5"/>
  <c r="EA135" i="5"/>
  <c r="EB135" i="5"/>
  <c r="EC135" i="5"/>
  <c r="ED135" i="5"/>
  <c r="EE135" i="5"/>
  <c r="EF135" i="5"/>
  <c r="EG135" i="5"/>
  <c r="EH135" i="5"/>
  <c r="EI135" i="5"/>
  <c r="DM136" i="5"/>
  <c r="DN136" i="5"/>
  <c r="DO136" i="5"/>
  <c r="DP136" i="5"/>
  <c r="DQ136" i="5"/>
  <c r="DR136" i="5"/>
  <c r="DS136" i="5"/>
  <c r="DT136" i="5"/>
  <c r="DU136" i="5"/>
  <c r="DV136" i="5"/>
  <c r="DW136" i="5"/>
  <c r="DX136" i="5"/>
  <c r="DY136" i="5"/>
  <c r="DZ136" i="5"/>
  <c r="EA136" i="5"/>
  <c r="EB136" i="5"/>
  <c r="EC136" i="5"/>
  <c r="ED136" i="5"/>
  <c r="EE136" i="5"/>
  <c r="EF136" i="5"/>
  <c r="EG136" i="5"/>
  <c r="EH136" i="5"/>
  <c r="EI136" i="5"/>
  <c r="DM137" i="5"/>
  <c r="DN137" i="5"/>
  <c r="DO137" i="5"/>
  <c r="DP137" i="5"/>
  <c r="DQ137" i="5"/>
  <c r="DR137" i="5"/>
  <c r="DS137" i="5"/>
  <c r="DT137" i="5"/>
  <c r="DU137" i="5"/>
  <c r="DV137" i="5"/>
  <c r="DW137" i="5"/>
  <c r="DX137" i="5"/>
  <c r="DY137" i="5"/>
  <c r="DZ137" i="5"/>
  <c r="EA137" i="5"/>
  <c r="EB137" i="5"/>
  <c r="EC137" i="5"/>
  <c r="ED137" i="5"/>
  <c r="EE137" i="5"/>
  <c r="EF137" i="5"/>
  <c r="EG137" i="5"/>
  <c r="EH137" i="5"/>
  <c r="EI137" i="5"/>
  <c r="DM138" i="5"/>
  <c r="DN138" i="5"/>
  <c r="DO138" i="5"/>
  <c r="DP138" i="5"/>
  <c r="DQ138" i="5"/>
  <c r="DR138" i="5"/>
  <c r="DS138" i="5"/>
  <c r="DT138" i="5"/>
  <c r="DU138" i="5"/>
  <c r="DV138" i="5"/>
  <c r="DW138" i="5"/>
  <c r="DX138" i="5"/>
  <c r="DY138" i="5"/>
  <c r="DZ138" i="5"/>
  <c r="EA138" i="5"/>
  <c r="EB138" i="5"/>
  <c r="EC138" i="5"/>
  <c r="ED138" i="5"/>
  <c r="EE138" i="5"/>
  <c r="EF138" i="5"/>
  <c r="EG138" i="5"/>
  <c r="EH138" i="5"/>
  <c r="EI138" i="5"/>
  <c r="DM139" i="5"/>
  <c r="DN139" i="5"/>
  <c r="DO139" i="5"/>
  <c r="DP139" i="5"/>
  <c r="DQ139" i="5"/>
  <c r="DR139" i="5"/>
  <c r="DS139" i="5"/>
  <c r="DT139" i="5"/>
  <c r="DU139" i="5"/>
  <c r="DV139" i="5"/>
  <c r="DW139" i="5"/>
  <c r="DX139" i="5"/>
  <c r="DY139" i="5"/>
  <c r="DZ139" i="5"/>
  <c r="EA139" i="5"/>
  <c r="EB139" i="5"/>
  <c r="EC139" i="5"/>
  <c r="ED139" i="5"/>
  <c r="EE139" i="5"/>
  <c r="EF139" i="5"/>
  <c r="EG139" i="5"/>
  <c r="EH139" i="5"/>
  <c r="EI139" i="5"/>
  <c r="DM140" i="5"/>
  <c r="DN140" i="5"/>
  <c r="DO140" i="5"/>
  <c r="DP140" i="5"/>
  <c r="DQ140" i="5"/>
  <c r="DR140" i="5"/>
  <c r="DS140" i="5"/>
  <c r="DT140" i="5"/>
  <c r="DU140" i="5"/>
  <c r="DV140" i="5"/>
  <c r="DW140" i="5"/>
  <c r="DX140" i="5"/>
  <c r="DY140" i="5"/>
  <c r="DZ140" i="5"/>
  <c r="EA140" i="5"/>
  <c r="EB140" i="5"/>
  <c r="EC140" i="5"/>
  <c r="ED140" i="5"/>
  <c r="EE140" i="5"/>
  <c r="EF140" i="5"/>
  <c r="EG140" i="5"/>
  <c r="EH140" i="5"/>
  <c r="EI140" i="5"/>
  <c r="DM141" i="5"/>
  <c r="DN141" i="5"/>
  <c r="DO141" i="5"/>
  <c r="DP141" i="5"/>
  <c r="DQ141" i="5"/>
  <c r="DR141" i="5"/>
  <c r="DS141" i="5"/>
  <c r="DT141" i="5"/>
  <c r="DU141" i="5"/>
  <c r="DV141" i="5"/>
  <c r="DW141" i="5"/>
  <c r="DX141" i="5"/>
  <c r="DY141" i="5"/>
  <c r="DZ141" i="5"/>
  <c r="EA141" i="5"/>
  <c r="EB141" i="5"/>
  <c r="EC141" i="5"/>
  <c r="ED141" i="5"/>
  <c r="EE141" i="5"/>
  <c r="EF141" i="5"/>
  <c r="EG141" i="5"/>
  <c r="EH141" i="5"/>
  <c r="EI141" i="5"/>
  <c r="DM142" i="5"/>
  <c r="DN142" i="5"/>
  <c r="DO142" i="5"/>
  <c r="DP142" i="5"/>
  <c r="DQ142" i="5"/>
  <c r="DR142" i="5"/>
  <c r="DS142" i="5"/>
  <c r="DT142" i="5"/>
  <c r="DU142" i="5"/>
  <c r="DV142" i="5"/>
  <c r="DW142" i="5"/>
  <c r="DX142" i="5"/>
  <c r="DY142" i="5"/>
  <c r="DZ142" i="5"/>
  <c r="EA142" i="5"/>
  <c r="EB142" i="5"/>
  <c r="EC142" i="5"/>
  <c r="ED142" i="5"/>
  <c r="EE142" i="5"/>
  <c r="EF142" i="5"/>
  <c r="EG142" i="5"/>
  <c r="EH142" i="5"/>
  <c r="EI142" i="5"/>
  <c r="DM143" i="5"/>
  <c r="DN143" i="5"/>
  <c r="DO143" i="5"/>
  <c r="DP143" i="5"/>
  <c r="DQ143" i="5"/>
  <c r="DR143" i="5"/>
  <c r="DS143" i="5"/>
  <c r="DT143" i="5"/>
  <c r="DU143" i="5"/>
  <c r="DV143" i="5"/>
  <c r="DW143" i="5"/>
  <c r="DX143" i="5"/>
  <c r="DY143" i="5"/>
  <c r="DZ143" i="5"/>
  <c r="EA143" i="5"/>
  <c r="EB143" i="5"/>
  <c r="EC143" i="5"/>
  <c r="ED143" i="5"/>
  <c r="EE143" i="5"/>
  <c r="EF143" i="5"/>
  <c r="EG143" i="5"/>
  <c r="EH143" i="5"/>
  <c r="EI143" i="5"/>
  <c r="DM144" i="5"/>
  <c r="DN144" i="5"/>
  <c r="DO144" i="5"/>
  <c r="DP144" i="5"/>
  <c r="DQ144" i="5"/>
  <c r="DR144" i="5"/>
  <c r="DS144" i="5"/>
  <c r="DT144" i="5"/>
  <c r="DU144" i="5"/>
  <c r="DV144" i="5"/>
  <c r="DW144" i="5"/>
  <c r="DX144" i="5"/>
  <c r="DY144" i="5"/>
  <c r="DZ144" i="5"/>
  <c r="EA144" i="5"/>
  <c r="EB144" i="5"/>
  <c r="EC144" i="5"/>
  <c r="ED144" i="5"/>
  <c r="EE144" i="5"/>
  <c r="EF144" i="5"/>
  <c r="EG144" i="5"/>
  <c r="EH144" i="5"/>
  <c r="EI144" i="5"/>
  <c r="DM145" i="5"/>
  <c r="DN145" i="5"/>
  <c r="DO145" i="5"/>
  <c r="DP145" i="5"/>
  <c r="DQ145" i="5"/>
  <c r="DR145" i="5"/>
  <c r="DS145" i="5"/>
  <c r="DT145" i="5"/>
  <c r="DU145" i="5"/>
  <c r="DV145" i="5"/>
  <c r="DW145" i="5"/>
  <c r="DX145" i="5"/>
  <c r="DY145" i="5"/>
  <c r="DZ145" i="5"/>
  <c r="EA145" i="5"/>
  <c r="EB145" i="5"/>
  <c r="EC145" i="5"/>
  <c r="ED145" i="5"/>
  <c r="EE145" i="5"/>
  <c r="EF145" i="5"/>
  <c r="EG145" i="5"/>
  <c r="EH145" i="5"/>
  <c r="EI145" i="5"/>
  <c r="DM146" i="5"/>
  <c r="DN146" i="5"/>
  <c r="DO146" i="5"/>
  <c r="DP146" i="5"/>
  <c r="DQ146" i="5"/>
  <c r="DR146" i="5"/>
  <c r="DS146" i="5"/>
  <c r="DT146" i="5"/>
  <c r="DU146" i="5"/>
  <c r="DV146" i="5"/>
  <c r="DW146" i="5"/>
  <c r="DX146" i="5"/>
  <c r="DY146" i="5"/>
  <c r="DZ146" i="5"/>
  <c r="EA146" i="5"/>
  <c r="EB146" i="5"/>
  <c r="EC146" i="5"/>
  <c r="ED146" i="5"/>
  <c r="EE146" i="5"/>
  <c r="EF146" i="5"/>
  <c r="EG146" i="5"/>
  <c r="EH146" i="5"/>
  <c r="EI146" i="5"/>
  <c r="DM147" i="5"/>
  <c r="DN147" i="5"/>
  <c r="DO147" i="5"/>
  <c r="DP147" i="5"/>
  <c r="DQ147" i="5"/>
  <c r="DR147" i="5"/>
  <c r="DS147" i="5"/>
  <c r="DT147" i="5"/>
  <c r="DU147" i="5"/>
  <c r="DV147" i="5"/>
  <c r="DW147" i="5"/>
  <c r="DX147" i="5"/>
  <c r="DY147" i="5"/>
  <c r="DZ147" i="5"/>
  <c r="EA147" i="5"/>
  <c r="EB147" i="5"/>
  <c r="EC147" i="5"/>
  <c r="ED147" i="5"/>
  <c r="EE147" i="5"/>
  <c r="EF147" i="5"/>
  <c r="EG147" i="5"/>
  <c r="EH147" i="5"/>
  <c r="EI147" i="5"/>
  <c r="DM148" i="5"/>
  <c r="DN148" i="5"/>
  <c r="DO148" i="5"/>
  <c r="DP148" i="5"/>
  <c r="DQ148" i="5"/>
  <c r="DR148" i="5"/>
  <c r="DS148" i="5"/>
  <c r="DT148" i="5"/>
  <c r="DU148" i="5"/>
  <c r="DV148" i="5"/>
  <c r="DW148" i="5"/>
  <c r="DX148" i="5"/>
  <c r="DY148" i="5"/>
  <c r="DZ148" i="5"/>
  <c r="EA148" i="5"/>
  <c r="EB148" i="5"/>
  <c r="EC148" i="5"/>
  <c r="ED148" i="5"/>
  <c r="EE148" i="5"/>
  <c r="EF148" i="5"/>
  <c r="EG148" i="5"/>
  <c r="EH148" i="5"/>
  <c r="EI148" i="5"/>
  <c r="DM149" i="5"/>
  <c r="DN149" i="5"/>
  <c r="DO149" i="5"/>
  <c r="DP149" i="5"/>
  <c r="DQ149" i="5"/>
  <c r="DR149" i="5"/>
  <c r="DS149" i="5"/>
  <c r="DT149" i="5"/>
  <c r="DU149" i="5"/>
  <c r="DV149" i="5"/>
  <c r="DW149" i="5"/>
  <c r="DX149" i="5"/>
  <c r="DY149" i="5"/>
  <c r="DZ149" i="5"/>
  <c r="EA149" i="5"/>
  <c r="EB149" i="5"/>
  <c r="EC149" i="5"/>
  <c r="ED149" i="5"/>
  <c r="EE149" i="5"/>
  <c r="EF149" i="5"/>
  <c r="EG149" i="5"/>
  <c r="EH149" i="5"/>
  <c r="EI149" i="5"/>
  <c r="DM150" i="5"/>
  <c r="DN150" i="5"/>
  <c r="DO150" i="5"/>
  <c r="DP150" i="5"/>
  <c r="DQ150" i="5"/>
  <c r="DR150" i="5"/>
  <c r="DS150" i="5"/>
  <c r="DT150" i="5"/>
  <c r="DU150" i="5"/>
  <c r="DV150" i="5"/>
  <c r="DW150" i="5"/>
  <c r="DX150" i="5"/>
  <c r="DY150" i="5"/>
  <c r="DZ150" i="5"/>
  <c r="EA150" i="5"/>
  <c r="EB150" i="5"/>
  <c r="EC150" i="5"/>
  <c r="ED150" i="5"/>
  <c r="EE150" i="5"/>
  <c r="EF150" i="5"/>
  <c r="EG150" i="5"/>
  <c r="EH150" i="5"/>
  <c r="EI150" i="5"/>
  <c r="DM151" i="5"/>
  <c r="DN151" i="5"/>
  <c r="DO151" i="5"/>
  <c r="DP151" i="5"/>
  <c r="DQ151" i="5"/>
  <c r="DR151" i="5"/>
  <c r="DS151" i="5"/>
  <c r="DT151" i="5"/>
  <c r="DU151" i="5"/>
  <c r="DV151" i="5"/>
  <c r="DW151" i="5"/>
  <c r="DX151" i="5"/>
  <c r="DY151" i="5"/>
  <c r="DZ151" i="5"/>
  <c r="EA151" i="5"/>
  <c r="EB151" i="5"/>
  <c r="EC151" i="5"/>
  <c r="ED151" i="5"/>
  <c r="EE151" i="5"/>
  <c r="EF151" i="5"/>
  <c r="EG151" i="5"/>
  <c r="EH151" i="5"/>
  <c r="EI151" i="5"/>
  <c r="DM152" i="5"/>
  <c r="DN152" i="5"/>
  <c r="DO152" i="5"/>
  <c r="DP152" i="5"/>
  <c r="DQ152" i="5"/>
  <c r="DR152" i="5"/>
  <c r="DS152" i="5"/>
  <c r="DT152" i="5"/>
  <c r="DU152" i="5"/>
  <c r="DV152" i="5"/>
  <c r="DW152" i="5"/>
  <c r="DX152" i="5"/>
  <c r="DY152" i="5"/>
  <c r="DZ152" i="5"/>
  <c r="EA152" i="5"/>
  <c r="EB152" i="5"/>
  <c r="EC152" i="5"/>
  <c r="ED152" i="5"/>
  <c r="EE152" i="5"/>
  <c r="EF152" i="5"/>
  <c r="EG152" i="5"/>
  <c r="EH152" i="5"/>
  <c r="EI152" i="5"/>
  <c r="DM153" i="5"/>
  <c r="DN153" i="5"/>
  <c r="DO153" i="5"/>
  <c r="DP153" i="5"/>
  <c r="DQ153" i="5"/>
  <c r="DR153" i="5"/>
  <c r="DS153" i="5"/>
  <c r="DT153" i="5"/>
  <c r="DU153" i="5"/>
  <c r="DV153" i="5"/>
  <c r="DW153" i="5"/>
  <c r="DX153" i="5"/>
  <c r="DY153" i="5"/>
  <c r="DZ153" i="5"/>
  <c r="EA153" i="5"/>
  <c r="EB153" i="5"/>
  <c r="EC153" i="5"/>
  <c r="ED153" i="5"/>
  <c r="EE153" i="5"/>
  <c r="EF153" i="5"/>
  <c r="EG153" i="5"/>
  <c r="EH153" i="5"/>
  <c r="EI153" i="5"/>
  <c r="DM154" i="5"/>
  <c r="DN154" i="5"/>
  <c r="DO154" i="5"/>
  <c r="DP154" i="5"/>
  <c r="DQ154" i="5"/>
  <c r="DR154" i="5"/>
  <c r="DS154" i="5"/>
  <c r="DT154" i="5"/>
  <c r="DU154" i="5"/>
  <c r="DV154" i="5"/>
  <c r="DW154" i="5"/>
  <c r="DX154" i="5"/>
  <c r="DY154" i="5"/>
  <c r="DZ154" i="5"/>
  <c r="EA154" i="5"/>
  <c r="EB154" i="5"/>
  <c r="EC154" i="5"/>
  <c r="ED154" i="5"/>
  <c r="EE154" i="5"/>
  <c r="EF154" i="5"/>
  <c r="EG154" i="5"/>
  <c r="EH154" i="5"/>
  <c r="EI154" i="5"/>
  <c r="DM155" i="5"/>
  <c r="DN155" i="5"/>
  <c r="DO155" i="5"/>
  <c r="DP155" i="5"/>
  <c r="DQ155" i="5"/>
  <c r="DR155" i="5"/>
  <c r="DS155" i="5"/>
  <c r="DT155" i="5"/>
  <c r="DU155" i="5"/>
  <c r="DV155" i="5"/>
  <c r="DW155" i="5"/>
  <c r="DX155" i="5"/>
  <c r="DY155" i="5"/>
  <c r="DZ155" i="5"/>
  <c r="EA155" i="5"/>
  <c r="EB155" i="5"/>
  <c r="EC155" i="5"/>
  <c r="ED155" i="5"/>
  <c r="EE155" i="5"/>
  <c r="EF155" i="5"/>
  <c r="EG155" i="5"/>
  <c r="EH155" i="5"/>
  <c r="EI155" i="5"/>
  <c r="DM156" i="5"/>
  <c r="DN156" i="5"/>
  <c r="DO156" i="5"/>
  <c r="DP156" i="5"/>
  <c r="DQ156" i="5"/>
  <c r="DR156" i="5"/>
  <c r="DS156" i="5"/>
  <c r="DT156" i="5"/>
  <c r="DU156" i="5"/>
  <c r="DV156" i="5"/>
  <c r="DW156" i="5"/>
  <c r="DX156" i="5"/>
  <c r="DY156" i="5"/>
  <c r="DZ156" i="5"/>
  <c r="EA156" i="5"/>
  <c r="EB156" i="5"/>
  <c r="EC156" i="5"/>
  <c r="ED156" i="5"/>
  <c r="EE156" i="5"/>
  <c r="EF156" i="5"/>
  <c r="EG156" i="5"/>
  <c r="EH156" i="5"/>
  <c r="EI156" i="5"/>
  <c r="DM157" i="5"/>
  <c r="DN157" i="5"/>
  <c r="DO157" i="5"/>
  <c r="DP157" i="5"/>
  <c r="DQ157" i="5"/>
  <c r="DR157" i="5"/>
  <c r="DS157" i="5"/>
  <c r="DT157" i="5"/>
  <c r="DU157" i="5"/>
  <c r="DV157" i="5"/>
  <c r="DW157" i="5"/>
  <c r="DX157" i="5"/>
  <c r="DY157" i="5"/>
  <c r="DZ157" i="5"/>
  <c r="EA157" i="5"/>
  <c r="EB157" i="5"/>
  <c r="EC157" i="5"/>
  <c r="ED157" i="5"/>
  <c r="EE157" i="5"/>
  <c r="EF157" i="5"/>
  <c r="EG157" i="5"/>
  <c r="EH157" i="5"/>
  <c r="EI157" i="5"/>
  <c r="DM158" i="5"/>
  <c r="DN158" i="5"/>
  <c r="DO158" i="5"/>
  <c r="DP158" i="5"/>
  <c r="DQ158" i="5"/>
  <c r="DR158" i="5"/>
  <c r="DS158" i="5"/>
  <c r="DT158" i="5"/>
  <c r="DU158" i="5"/>
  <c r="DV158" i="5"/>
  <c r="DW158" i="5"/>
  <c r="DX158" i="5"/>
  <c r="DY158" i="5"/>
  <c r="DZ158" i="5"/>
  <c r="EA158" i="5"/>
  <c r="EB158" i="5"/>
  <c r="EC158" i="5"/>
  <c r="ED158" i="5"/>
  <c r="EE158" i="5"/>
  <c r="EF158" i="5"/>
  <c r="EG158" i="5"/>
  <c r="EH158" i="5"/>
  <c r="EI158" i="5"/>
  <c r="DM159" i="5"/>
  <c r="DN159" i="5"/>
  <c r="DO159" i="5"/>
  <c r="DP159" i="5"/>
  <c r="DQ159" i="5"/>
  <c r="DR159" i="5"/>
  <c r="DS159" i="5"/>
  <c r="DT159" i="5"/>
  <c r="DU159" i="5"/>
  <c r="DV159" i="5"/>
  <c r="DW159" i="5"/>
  <c r="DX159" i="5"/>
  <c r="DY159" i="5"/>
  <c r="DZ159" i="5"/>
  <c r="EA159" i="5"/>
  <c r="EB159" i="5"/>
  <c r="EC159" i="5"/>
  <c r="ED159" i="5"/>
  <c r="EE159" i="5"/>
  <c r="EF159" i="5"/>
  <c r="EG159" i="5"/>
  <c r="EH159" i="5"/>
  <c r="EI159" i="5"/>
  <c r="DM160" i="5"/>
  <c r="DN160" i="5"/>
  <c r="DO160" i="5"/>
  <c r="DP160" i="5"/>
  <c r="DQ160" i="5"/>
  <c r="DR160" i="5"/>
  <c r="DS160" i="5"/>
  <c r="DT160" i="5"/>
  <c r="DU160" i="5"/>
  <c r="DV160" i="5"/>
  <c r="DW160" i="5"/>
  <c r="DX160" i="5"/>
  <c r="DY160" i="5"/>
  <c r="DZ160" i="5"/>
  <c r="EA160" i="5"/>
  <c r="EB160" i="5"/>
  <c r="EC160" i="5"/>
  <c r="ED160" i="5"/>
  <c r="EE160" i="5"/>
  <c r="EF160" i="5"/>
  <c r="EG160" i="5"/>
  <c r="EH160" i="5"/>
  <c r="EI160" i="5"/>
  <c r="DM161" i="5"/>
  <c r="DN161" i="5"/>
  <c r="DO161" i="5"/>
  <c r="DP161" i="5"/>
  <c r="DQ161" i="5"/>
  <c r="DR161" i="5"/>
  <c r="DS161" i="5"/>
  <c r="DT161" i="5"/>
  <c r="DU161" i="5"/>
  <c r="DV161" i="5"/>
  <c r="DW161" i="5"/>
  <c r="DX161" i="5"/>
  <c r="DY161" i="5"/>
  <c r="DZ161" i="5"/>
  <c r="EA161" i="5"/>
  <c r="EB161" i="5"/>
  <c r="EC161" i="5"/>
  <c r="ED161" i="5"/>
  <c r="EE161" i="5"/>
  <c r="EF161" i="5"/>
  <c r="EG161" i="5"/>
  <c r="EH161" i="5"/>
  <c r="EI161" i="5"/>
  <c r="DM162" i="5"/>
  <c r="DN162" i="5"/>
  <c r="DO162" i="5"/>
  <c r="DP162" i="5"/>
  <c r="DQ162" i="5"/>
  <c r="DR162" i="5"/>
  <c r="DS162" i="5"/>
  <c r="DT162" i="5"/>
  <c r="DU162" i="5"/>
  <c r="DV162" i="5"/>
  <c r="DW162" i="5"/>
  <c r="DX162" i="5"/>
  <c r="DY162" i="5"/>
  <c r="DZ162" i="5"/>
  <c r="EA162" i="5"/>
  <c r="EB162" i="5"/>
  <c r="EC162" i="5"/>
  <c r="ED162" i="5"/>
  <c r="EE162" i="5"/>
  <c r="EF162" i="5"/>
  <c r="EG162" i="5"/>
  <c r="EH162" i="5"/>
  <c r="EI162" i="5"/>
  <c r="DM163" i="5"/>
  <c r="DN163" i="5"/>
  <c r="DO163" i="5"/>
  <c r="DP163" i="5"/>
  <c r="DQ163" i="5"/>
  <c r="DR163" i="5"/>
  <c r="DS163" i="5"/>
  <c r="DT163" i="5"/>
  <c r="DU163" i="5"/>
  <c r="DV163" i="5"/>
  <c r="DW163" i="5"/>
  <c r="DX163" i="5"/>
  <c r="DY163" i="5"/>
  <c r="DZ163" i="5"/>
  <c r="EA163" i="5"/>
  <c r="EB163" i="5"/>
  <c r="EC163" i="5"/>
  <c r="ED163" i="5"/>
  <c r="EE163" i="5"/>
  <c r="EF163" i="5"/>
  <c r="EG163" i="5"/>
  <c r="EH163" i="5"/>
  <c r="EI163" i="5"/>
  <c r="DM164" i="5"/>
  <c r="DN164" i="5"/>
  <c r="DO164" i="5"/>
  <c r="DP164" i="5"/>
  <c r="DQ164" i="5"/>
  <c r="DR164" i="5"/>
  <c r="DS164" i="5"/>
  <c r="DT164" i="5"/>
  <c r="DU164" i="5"/>
  <c r="DV164" i="5"/>
  <c r="DW164" i="5"/>
  <c r="DX164" i="5"/>
  <c r="DY164" i="5"/>
  <c r="DZ164" i="5"/>
  <c r="EA164" i="5"/>
  <c r="EB164" i="5"/>
  <c r="EC164" i="5"/>
  <c r="ED164" i="5"/>
  <c r="EE164" i="5"/>
  <c r="EF164" i="5"/>
  <c r="EG164" i="5"/>
  <c r="EH164" i="5"/>
  <c r="EI164" i="5"/>
  <c r="DM165" i="5"/>
  <c r="DN165" i="5"/>
  <c r="DO165" i="5"/>
  <c r="DP165" i="5"/>
  <c r="DQ165" i="5"/>
  <c r="DR165" i="5"/>
  <c r="DS165" i="5"/>
  <c r="DT165" i="5"/>
  <c r="DU165" i="5"/>
  <c r="DV165" i="5"/>
  <c r="DW165" i="5"/>
  <c r="DX165" i="5"/>
  <c r="DY165" i="5"/>
  <c r="DZ165" i="5"/>
  <c r="EA165" i="5"/>
  <c r="EB165" i="5"/>
  <c r="EC165" i="5"/>
  <c r="ED165" i="5"/>
  <c r="EE165" i="5"/>
  <c r="EF165" i="5"/>
  <c r="EG165" i="5"/>
  <c r="EH165" i="5"/>
  <c r="EI165" i="5"/>
  <c r="DM166" i="5"/>
  <c r="DN166" i="5"/>
  <c r="DO166" i="5"/>
  <c r="DP166" i="5"/>
  <c r="DQ166" i="5"/>
  <c r="DR166" i="5"/>
  <c r="DS166" i="5"/>
  <c r="DT166" i="5"/>
  <c r="DU166" i="5"/>
  <c r="DV166" i="5"/>
  <c r="DW166" i="5"/>
  <c r="DX166" i="5"/>
  <c r="DY166" i="5"/>
  <c r="DZ166" i="5"/>
  <c r="EA166" i="5"/>
  <c r="EB166" i="5"/>
  <c r="EC166" i="5"/>
  <c r="ED166" i="5"/>
  <c r="EE166" i="5"/>
  <c r="EF166" i="5"/>
  <c r="EG166" i="5"/>
  <c r="EH166" i="5"/>
  <c r="EI166" i="5"/>
  <c r="DM167" i="5"/>
  <c r="DN167" i="5"/>
  <c r="DO167" i="5"/>
  <c r="DP167" i="5"/>
  <c r="DQ167" i="5"/>
  <c r="DR167" i="5"/>
  <c r="DS167" i="5"/>
  <c r="DT167" i="5"/>
  <c r="DU167" i="5"/>
  <c r="DV167" i="5"/>
  <c r="DW167" i="5"/>
  <c r="DX167" i="5"/>
  <c r="DY167" i="5"/>
  <c r="DZ167" i="5"/>
  <c r="EA167" i="5"/>
  <c r="EB167" i="5"/>
  <c r="EC167" i="5"/>
  <c r="ED167" i="5"/>
  <c r="EE167" i="5"/>
  <c r="EF167" i="5"/>
  <c r="EG167" i="5"/>
  <c r="EH167" i="5"/>
  <c r="EI167" i="5"/>
  <c r="DM168" i="5"/>
  <c r="DN168" i="5"/>
  <c r="DO168" i="5"/>
  <c r="DP168" i="5"/>
  <c r="DQ168" i="5"/>
  <c r="DR168" i="5"/>
  <c r="DS168" i="5"/>
  <c r="DT168" i="5"/>
  <c r="DU168" i="5"/>
  <c r="DV168" i="5"/>
  <c r="DW168" i="5"/>
  <c r="DX168" i="5"/>
  <c r="DY168" i="5"/>
  <c r="DZ168" i="5"/>
  <c r="EA168" i="5"/>
  <c r="EB168" i="5"/>
  <c r="EC168" i="5"/>
  <c r="ED168" i="5"/>
  <c r="EE168" i="5"/>
  <c r="EF168" i="5"/>
  <c r="EG168" i="5"/>
  <c r="EH168" i="5"/>
  <c r="EI168" i="5"/>
  <c r="DM169" i="5"/>
  <c r="DN169" i="5"/>
  <c r="DO169" i="5"/>
  <c r="DP169" i="5"/>
  <c r="DQ169" i="5"/>
  <c r="DR169" i="5"/>
  <c r="DS169" i="5"/>
  <c r="DT169" i="5"/>
  <c r="DU169" i="5"/>
  <c r="DV169" i="5"/>
  <c r="DW169" i="5"/>
  <c r="DX169" i="5"/>
  <c r="DY169" i="5"/>
  <c r="DZ169" i="5"/>
  <c r="EA169" i="5"/>
  <c r="EB169" i="5"/>
  <c r="EC169" i="5"/>
  <c r="ED169" i="5"/>
  <c r="EE169" i="5"/>
  <c r="EF169" i="5"/>
  <c r="EG169" i="5"/>
  <c r="EH169" i="5"/>
  <c r="EI169" i="5"/>
  <c r="DM170" i="5"/>
  <c r="DN170" i="5"/>
  <c r="DO170" i="5"/>
  <c r="DP170" i="5"/>
  <c r="DQ170" i="5"/>
  <c r="DR170" i="5"/>
  <c r="DS170" i="5"/>
  <c r="DT170" i="5"/>
  <c r="DU170" i="5"/>
  <c r="DV170" i="5"/>
  <c r="DW170" i="5"/>
  <c r="DX170" i="5"/>
  <c r="DY170" i="5"/>
  <c r="DZ170" i="5"/>
  <c r="EA170" i="5"/>
  <c r="EB170" i="5"/>
  <c r="EC170" i="5"/>
  <c r="ED170" i="5"/>
  <c r="EE170" i="5"/>
  <c r="EF170" i="5"/>
  <c r="EG170" i="5"/>
  <c r="EH170" i="5"/>
  <c r="EI170" i="5"/>
  <c r="DM171" i="5"/>
  <c r="DN171" i="5"/>
  <c r="DO171" i="5"/>
  <c r="DP171" i="5"/>
  <c r="DQ171" i="5"/>
  <c r="DR171" i="5"/>
  <c r="DS171" i="5"/>
  <c r="DT171" i="5"/>
  <c r="DU171" i="5"/>
  <c r="DV171" i="5"/>
  <c r="DW171" i="5"/>
  <c r="DX171" i="5"/>
  <c r="DY171" i="5"/>
  <c r="DZ171" i="5"/>
  <c r="EA171" i="5"/>
  <c r="EB171" i="5"/>
  <c r="EC171" i="5"/>
  <c r="ED171" i="5"/>
  <c r="EE171" i="5"/>
  <c r="EF171" i="5"/>
  <c r="EG171" i="5"/>
  <c r="EH171" i="5"/>
  <c r="EI171" i="5"/>
  <c r="DM172" i="5"/>
  <c r="DN172" i="5"/>
  <c r="DO172" i="5"/>
  <c r="DP172" i="5"/>
  <c r="DQ172" i="5"/>
  <c r="DR172" i="5"/>
  <c r="DS172" i="5"/>
  <c r="DT172" i="5"/>
  <c r="DU172" i="5"/>
  <c r="DV172" i="5"/>
  <c r="DW172" i="5"/>
  <c r="DX172" i="5"/>
  <c r="DY172" i="5"/>
  <c r="DZ172" i="5"/>
  <c r="EA172" i="5"/>
  <c r="EB172" i="5"/>
  <c r="EC172" i="5"/>
  <c r="ED172" i="5"/>
  <c r="EE172" i="5"/>
  <c r="EF172" i="5"/>
  <c r="EG172" i="5"/>
  <c r="EH172" i="5"/>
  <c r="EI172" i="5"/>
  <c r="DM173" i="5"/>
  <c r="DN173" i="5"/>
  <c r="DO173" i="5"/>
  <c r="DP173" i="5"/>
  <c r="DQ173" i="5"/>
  <c r="DR173" i="5"/>
  <c r="DS173" i="5"/>
  <c r="DT173" i="5"/>
  <c r="DU173" i="5"/>
  <c r="DV173" i="5"/>
  <c r="DW173" i="5"/>
  <c r="DX173" i="5"/>
  <c r="DY173" i="5"/>
  <c r="DZ173" i="5"/>
  <c r="EA173" i="5"/>
  <c r="EB173" i="5"/>
  <c r="EC173" i="5"/>
  <c r="ED173" i="5"/>
  <c r="EE173" i="5"/>
  <c r="EF173" i="5"/>
  <c r="EG173" i="5"/>
  <c r="EH173" i="5"/>
  <c r="EI173" i="5"/>
  <c r="DM174" i="5"/>
  <c r="DN174" i="5"/>
  <c r="DO174" i="5"/>
  <c r="DP174" i="5"/>
  <c r="DQ174" i="5"/>
  <c r="DR174" i="5"/>
  <c r="DS174" i="5"/>
  <c r="DT174" i="5"/>
  <c r="DU174" i="5"/>
  <c r="DV174" i="5"/>
  <c r="DW174" i="5"/>
  <c r="DX174" i="5"/>
  <c r="DY174" i="5"/>
  <c r="DZ174" i="5"/>
  <c r="EA174" i="5"/>
  <c r="EB174" i="5"/>
  <c r="EC174" i="5"/>
  <c r="ED174" i="5"/>
  <c r="EE174" i="5"/>
  <c r="EF174" i="5"/>
  <c r="EG174" i="5"/>
  <c r="EH174" i="5"/>
  <c r="EI174" i="5"/>
  <c r="DM175" i="5"/>
  <c r="DN175" i="5"/>
  <c r="DO175" i="5"/>
  <c r="DP175" i="5"/>
  <c r="DQ175" i="5"/>
  <c r="DR175" i="5"/>
  <c r="DS175" i="5"/>
  <c r="DT175" i="5"/>
  <c r="DU175" i="5"/>
  <c r="DV175" i="5"/>
  <c r="DW175" i="5"/>
  <c r="DX175" i="5"/>
  <c r="DY175" i="5"/>
  <c r="DZ175" i="5"/>
  <c r="EA175" i="5"/>
  <c r="EB175" i="5"/>
  <c r="EC175" i="5"/>
  <c r="ED175" i="5"/>
  <c r="EE175" i="5"/>
  <c r="EF175" i="5"/>
  <c r="EG175" i="5"/>
  <c r="EH175" i="5"/>
  <c r="EI175" i="5"/>
  <c r="DM176" i="5"/>
  <c r="DN176" i="5"/>
  <c r="DO176" i="5"/>
  <c r="DP176" i="5"/>
  <c r="DQ176" i="5"/>
  <c r="DR176" i="5"/>
  <c r="DS176" i="5"/>
  <c r="DT176" i="5"/>
  <c r="DU176" i="5"/>
  <c r="DV176" i="5"/>
  <c r="DW176" i="5"/>
  <c r="DX176" i="5"/>
  <c r="DY176" i="5"/>
  <c r="DZ176" i="5"/>
  <c r="EA176" i="5"/>
  <c r="EB176" i="5"/>
  <c r="EC176" i="5"/>
  <c r="ED176" i="5"/>
  <c r="EE176" i="5"/>
  <c r="EF176" i="5"/>
  <c r="EG176" i="5"/>
  <c r="EH176" i="5"/>
  <c r="EI176" i="5"/>
  <c r="DM177" i="5"/>
  <c r="DN177" i="5"/>
  <c r="DO177" i="5"/>
  <c r="DP177" i="5"/>
  <c r="DQ177" i="5"/>
  <c r="DR177" i="5"/>
  <c r="DS177" i="5"/>
  <c r="DT177" i="5"/>
  <c r="DU177" i="5"/>
  <c r="DV177" i="5"/>
  <c r="DW177" i="5"/>
  <c r="DX177" i="5"/>
  <c r="DY177" i="5"/>
  <c r="DZ177" i="5"/>
  <c r="EA177" i="5"/>
  <c r="EB177" i="5"/>
  <c r="EC177" i="5"/>
  <c r="ED177" i="5"/>
  <c r="EE177" i="5"/>
  <c r="EF177" i="5"/>
  <c r="EG177" i="5"/>
  <c r="EH177" i="5"/>
  <c r="EI177" i="5"/>
  <c r="DM178" i="5"/>
  <c r="DN178" i="5"/>
  <c r="DO178" i="5"/>
  <c r="DP178" i="5"/>
  <c r="DQ178" i="5"/>
  <c r="DR178" i="5"/>
  <c r="DS178" i="5"/>
  <c r="DT178" i="5"/>
  <c r="DU178" i="5"/>
  <c r="DV178" i="5"/>
  <c r="DW178" i="5"/>
  <c r="DX178" i="5"/>
  <c r="DY178" i="5"/>
  <c r="DZ178" i="5"/>
  <c r="EA178" i="5"/>
  <c r="EB178" i="5"/>
  <c r="EC178" i="5"/>
  <c r="ED178" i="5"/>
  <c r="EE178" i="5"/>
  <c r="EF178" i="5"/>
  <c r="EG178" i="5"/>
  <c r="EH178" i="5"/>
  <c r="EI178" i="5"/>
  <c r="DM179" i="5"/>
  <c r="DN179" i="5"/>
  <c r="DO179" i="5"/>
  <c r="DP179" i="5"/>
  <c r="DQ179" i="5"/>
  <c r="DR179" i="5"/>
  <c r="DS179" i="5"/>
  <c r="DT179" i="5"/>
  <c r="DU179" i="5"/>
  <c r="DV179" i="5"/>
  <c r="DW179" i="5"/>
  <c r="DX179" i="5"/>
  <c r="DY179" i="5"/>
  <c r="DZ179" i="5"/>
  <c r="EA179" i="5"/>
  <c r="EB179" i="5"/>
  <c r="EC179" i="5"/>
  <c r="ED179" i="5"/>
  <c r="EE179" i="5"/>
  <c r="EF179" i="5"/>
  <c r="EG179" i="5"/>
  <c r="EH179" i="5"/>
  <c r="EI179" i="5"/>
  <c r="DM180" i="5"/>
  <c r="DN180" i="5"/>
  <c r="DO180" i="5"/>
  <c r="DP180" i="5"/>
  <c r="DQ180" i="5"/>
  <c r="DR180" i="5"/>
  <c r="DS180" i="5"/>
  <c r="DT180" i="5"/>
  <c r="DU180" i="5"/>
  <c r="DV180" i="5"/>
  <c r="DW180" i="5"/>
  <c r="DX180" i="5"/>
  <c r="DY180" i="5"/>
  <c r="DZ180" i="5"/>
  <c r="EA180" i="5"/>
  <c r="EB180" i="5"/>
  <c r="EC180" i="5"/>
  <c r="ED180" i="5"/>
  <c r="EE180" i="5"/>
  <c r="EF180" i="5"/>
  <c r="EG180" i="5"/>
  <c r="EH180" i="5"/>
  <c r="EI180" i="5"/>
  <c r="DM181" i="5"/>
  <c r="DN181" i="5"/>
  <c r="DO181" i="5"/>
  <c r="DP181" i="5"/>
  <c r="DQ181" i="5"/>
  <c r="DR181" i="5"/>
  <c r="DS181" i="5"/>
  <c r="DT181" i="5"/>
  <c r="DU181" i="5"/>
  <c r="DV181" i="5"/>
  <c r="DW181" i="5"/>
  <c r="DX181" i="5"/>
  <c r="DY181" i="5"/>
  <c r="DZ181" i="5"/>
  <c r="EA181" i="5"/>
  <c r="EB181" i="5"/>
  <c r="EC181" i="5"/>
  <c r="ED181" i="5"/>
  <c r="EE181" i="5"/>
  <c r="EF181" i="5"/>
  <c r="EG181" i="5"/>
  <c r="EH181" i="5"/>
  <c r="EI181" i="5"/>
  <c r="DM182" i="5"/>
  <c r="DN182" i="5"/>
  <c r="DO182" i="5"/>
  <c r="DP182" i="5"/>
  <c r="DQ182" i="5"/>
  <c r="DR182" i="5"/>
  <c r="DS182" i="5"/>
  <c r="DT182" i="5"/>
  <c r="DU182" i="5"/>
  <c r="DV182" i="5"/>
  <c r="DW182" i="5"/>
  <c r="DX182" i="5"/>
  <c r="DY182" i="5"/>
  <c r="DZ182" i="5"/>
  <c r="EA182" i="5"/>
  <c r="EB182" i="5"/>
  <c r="EC182" i="5"/>
  <c r="ED182" i="5"/>
  <c r="EE182" i="5"/>
  <c r="EF182" i="5"/>
  <c r="EG182" i="5"/>
  <c r="EH182" i="5"/>
  <c r="EI182" i="5"/>
  <c r="DM183" i="5"/>
  <c r="DN183" i="5"/>
  <c r="DO183" i="5"/>
  <c r="DP183" i="5"/>
  <c r="DQ183" i="5"/>
  <c r="DR183" i="5"/>
  <c r="DS183" i="5"/>
  <c r="DT183" i="5"/>
  <c r="DU183" i="5"/>
  <c r="DV183" i="5"/>
  <c r="DW183" i="5"/>
  <c r="DX183" i="5"/>
  <c r="DY183" i="5"/>
  <c r="DZ183" i="5"/>
  <c r="EA183" i="5"/>
  <c r="EB183" i="5"/>
  <c r="EC183" i="5"/>
  <c r="ED183" i="5"/>
  <c r="EE183" i="5"/>
  <c r="EF183" i="5"/>
  <c r="EG183" i="5"/>
  <c r="EH183" i="5"/>
  <c r="EI183" i="5"/>
  <c r="DM184" i="5"/>
  <c r="DN184" i="5"/>
  <c r="DO184" i="5"/>
  <c r="DP184" i="5"/>
  <c r="DQ184" i="5"/>
  <c r="DR184" i="5"/>
  <c r="DS184" i="5"/>
  <c r="DT184" i="5"/>
  <c r="DU184" i="5"/>
  <c r="DV184" i="5"/>
  <c r="DW184" i="5"/>
  <c r="DX184" i="5"/>
  <c r="DY184" i="5"/>
  <c r="DZ184" i="5"/>
  <c r="EA184" i="5"/>
  <c r="EB184" i="5"/>
  <c r="EC184" i="5"/>
  <c r="ED184" i="5"/>
  <c r="EE184" i="5"/>
  <c r="EF184" i="5"/>
  <c r="EG184" i="5"/>
  <c r="EH184" i="5"/>
  <c r="EI184" i="5"/>
  <c r="DM185" i="5"/>
  <c r="DN185" i="5"/>
  <c r="DO185" i="5"/>
  <c r="DP185" i="5"/>
  <c r="DQ185" i="5"/>
  <c r="DR185" i="5"/>
  <c r="DS185" i="5"/>
  <c r="DT185" i="5"/>
  <c r="DU185" i="5"/>
  <c r="DV185" i="5"/>
  <c r="DW185" i="5"/>
  <c r="DX185" i="5"/>
  <c r="DY185" i="5"/>
  <c r="DZ185" i="5"/>
  <c r="EA185" i="5"/>
  <c r="EB185" i="5"/>
  <c r="EC185" i="5"/>
  <c r="ED185" i="5"/>
  <c r="EE185" i="5"/>
  <c r="EF185" i="5"/>
  <c r="EG185" i="5"/>
  <c r="EH185" i="5"/>
  <c r="EI185" i="5"/>
  <c r="DM186" i="5"/>
  <c r="DN186" i="5"/>
  <c r="DO186" i="5"/>
  <c r="DP186" i="5"/>
  <c r="DQ186" i="5"/>
  <c r="DR186" i="5"/>
  <c r="DS186" i="5"/>
  <c r="DT186" i="5"/>
  <c r="DU186" i="5"/>
  <c r="DV186" i="5"/>
  <c r="DW186" i="5"/>
  <c r="DX186" i="5"/>
  <c r="DY186" i="5"/>
  <c r="DZ186" i="5"/>
  <c r="EA186" i="5"/>
  <c r="EB186" i="5"/>
  <c r="EC186" i="5"/>
  <c r="ED186" i="5"/>
  <c r="EE186" i="5"/>
  <c r="EF186" i="5"/>
  <c r="EG186" i="5"/>
  <c r="EH186" i="5"/>
  <c r="EI186" i="5"/>
  <c r="DM187" i="5"/>
  <c r="DN187" i="5"/>
  <c r="DO187" i="5"/>
  <c r="DP187" i="5"/>
  <c r="DQ187" i="5"/>
  <c r="DR187" i="5"/>
  <c r="DS187" i="5"/>
  <c r="DT187" i="5"/>
  <c r="DU187" i="5"/>
  <c r="DV187" i="5"/>
  <c r="DW187" i="5"/>
  <c r="DX187" i="5"/>
  <c r="DY187" i="5"/>
  <c r="DZ187" i="5"/>
  <c r="EA187" i="5"/>
  <c r="EB187" i="5"/>
  <c r="EC187" i="5"/>
  <c r="ED187" i="5"/>
  <c r="EE187" i="5"/>
  <c r="EF187" i="5"/>
  <c r="EG187" i="5"/>
  <c r="EH187" i="5"/>
  <c r="EI187" i="5"/>
  <c r="DM188" i="5"/>
  <c r="DN188" i="5"/>
  <c r="DO188" i="5"/>
  <c r="DP188" i="5"/>
  <c r="DQ188" i="5"/>
  <c r="DR188" i="5"/>
  <c r="DS188" i="5"/>
  <c r="DT188" i="5"/>
  <c r="DU188" i="5"/>
  <c r="DV188" i="5"/>
  <c r="DW188" i="5"/>
  <c r="DX188" i="5"/>
  <c r="DY188" i="5"/>
  <c r="DZ188" i="5"/>
  <c r="EA188" i="5"/>
  <c r="EB188" i="5"/>
  <c r="EC188" i="5"/>
  <c r="ED188" i="5"/>
  <c r="EE188" i="5"/>
  <c r="EF188" i="5"/>
  <c r="EG188" i="5"/>
  <c r="EH188" i="5"/>
  <c r="EI188" i="5"/>
  <c r="DM189" i="5"/>
  <c r="DN189" i="5"/>
  <c r="DO189" i="5"/>
  <c r="DP189" i="5"/>
  <c r="DQ189" i="5"/>
  <c r="DR189" i="5"/>
  <c r="DS189" i="5"/>
  <c r="DT189" i="5"/>
  <c r="DU189" i="5"/>
  <c r="DV189" i="5"/>
  <c r="DW189" i="5"/>
  <c r="DX189" i="5"/>
  <c r="DY189" i="5"/>
  <c r="DZ189" i="5"/>
  <c r="EA189" i="5"/>
  <c r="EB189" i="5"/>
  <c r="EC189" i="5"/>
  <c r="ED189" i="5"/>
  <c r="EE189" i="5"/>
  <c r="EF189" i="5"/>
  <c r="EG189" i="5"/>
  <c r="EH189" i="5"/>
  <c r="EI189" i="5"/>
  <c r="DM190" i="5"/>
  <c r="DN190" i="5"/>
  <c r="DO190" i="5"/>
  <c r="DP190" i="5"/>
  <c r="DQ190" i="5"/>
  <c r="DR190" i="5"/>
  <c r="DS190" i="5"/>
  <c r="DT190" i="5"/>
  <c r="DU190" i="5"/>
  <c r="DV190" i="5"/>
  <c r="DW190" i="5"/>
  <c r="DX190" i="5"/>
  <c r="DY190" i="5"/>
  <c r="DZ190" i="5"/>
  <c r="EA190" i="5"/>
  <c r="EB190" i="5"/>
  <c r="EC190" i="5"/>
  <c r="ED190" i="5"/>
  <c r="EE190" i="5"/>
  <c r="EF190" i="5"/>
  <c r="EG190" i="5"/>
  <c r="EH190" i="5"/>
  <c r="EI190" i="5"/>
  <c r="DM191" i="5"/>
  <c r="DN191" i="5"/>
  <c r="DO191" i="5"/>
  <c r="DP191" i="5"/>
  <c r="DQ191" i="5"/>
  <c r="DR191" i="5"/>
  <c r="DS191" i="5"/>
  <c r="DT191" i="5"/>
  <c r="DU191" i="5"/>
  <c r="DV191" i="5"/>
  <c r="DW191" i="5"/>
  <c r="DX191" i="5"/>
  <c r="DY191" i="5"/>
  <c r="DZ191" i="5"/>
  <c r="EA191" i="5"/>
  <c r="EB191" i="5"/>
  <c r="EC191" i="5"/>
  <c r="ED191" i="5"/>
  <c r="EE191" i="5"/>
  <c r="EF191" i="5"/>
  <c r="EG191" i="5"/>
  <c r="EH191" i="5"/>
  <c r="EI191" i="5"/>
  <c r="DM192" i="5"/>
  <c r="DN192" i="5"/>
  <c r="DO192" i="5"/>
  <c r="DP192" i="5"/>
  <c r="DQ192" i="5"/>
  <c r="DR192" i="5"/>
  <c r="DS192" i="5"/>
  <c r="DT192" i="5"/>
  <c r="DU192" i="5"/>
  <c r="DV192" i="5"/>
  <c r="DW192" i="5"/>
  <c r="DX192" i="5"/>
  <c r="DY192" i="5"/>
  <c r="DZ192" i="5"/>
  <c r="EA192" i="5"/>
  <c r="EB192" i="5"/>
  <c r="EC192" i="5"/>
  <c r="ED192" i="5"/>
  <c r="EE192" i="5"/>
  <c r="EF192" i="5"/>
  <c r="EG192" i="5"/>
  <c r="EH192" i="5"/>
  <c r="EI192" i="5"/>
  <c r="DM193" i="5"/>
  <c r="DN193" i="5"/>
  <c r="DO193" i="5"/>
  <c r="DP193" i="5"/>
  <c r="DQ193" i="5"/>
  <c r="DR193" i="5"/>
  <c r="DS193" i="5"/>
  <c r="DT193" i="5"/>
  <c r="DU193" i="5"/>
  <c r="DV193" i="5"/>
  <c r="DW193" i="5"/>
  <c r="DX193" i="5"/>
  <c r="DY193" i="5"/>
  <c r="DZ193" i="5"/>
  <c r="EA193" i="5"/>
  <c r="EB193" i="5"/>
  <c r="EC193" i="5"/>
  <c r="ED193" i="5"/>
  <c r="EE193" i="5"/>
  <c r="EF193" i="5"/>
  <c r="EG193" i="5"/>
  <c r="EH193" i="5"/>
  <c r="EI193" i="5"/>
  <c r="DM194" i="5"/>
  <c r="DN194" i="5"/>
  <c r="DO194" i="5"/>
  <c r="DP194" i="5"/>
  <c r="DQ194" i="5"/>
  <c r="DR194" i="5"/>
  <c r="DS194" i="5"/>
  <c r="DT194" i="5"/>
  <c r="DU194" i="5"/>
  <c r="DV194" i="5"/>
  <c r="DW194" i="5"/>
  <c r="DX194" i="5"/>
  <c r="DY194" i="5"/>
  <c r="DZ194" i="5"/>
  <c r="EA194" i="5"/>
  <c r="EB194" i="5"/>
  <c r="EC194" i="5"/>
  <c r="ED194" i="5"/>
  <c r="EE194" i="5"/>
  <c r="EF194" i="5"/>
  <c r="EG194" i="5"/>
  <c r="EH194" i="5"/>
  <c r="EI194" i="5"/>
  <c r="DM195" i="5"/>
  <c r="DN195" i="5"/>
  <c r="DO195" i="5"/>
  <c r="DP195" i="5"/>
  <c r="DQ195" i="5"/>
  <c r="DR195" i="5"/>
  <c r="DS195" i="5"/>
  <c r="DT195" i="5"/>
  <c r="DU195" i="5"/>
  <c r="DV195" i="5"/>
  <c r="DW195" i="5"/>
  <c r="DX195" i="5"/>
  <c r="DY195" i="5"/>
  <c r="DZ195" i="5"/>
  <c r="EA195" i="5"/>
  <c r="EB195" i="5"/>
  <c r="EC195" i="5"/>
  <c r="ED195" i="5"/>
  <c r="EE195" i="5"/>
  <c r="EF195" i="5"/>
  <c r="EG195" i="5"/>
  <c r="EH195" i="5"/>
  <c r="EI195" i="5"/>
  <c r="DM196" i="5"/>
  <c r="DN196" i="5"/>
  <c r="DO196" i="5"/>
  <c r="DP196" i="5"/>
  <c r="DQ196" i="5"/>
  <c r="DR196" i="5"/>
  <c r="DS196" i="5"/>
  <c r="DT196" i="5"/>
  <c r="DU196" i="5"/>
  <c r="DV196" i="5"/>
  <c r="DW196" i="5"/>
  <c r="DX196" i="5"/>
  <c r="DY196" i="5"/>
  <c r="DZ196" i="5"/>
  <c r="EA196" i="5"/>
  <c r="EB196" i="5"/>
  <c r="EC196" i="5"/>
  <c r="ED196" i="5"/>
  <c r="EE196" i="5"/>
  <c r="EF196" i="5"/>
  <c r="EG196" i="5"/>
  <c r="EH196" i="5"/>
  <c r="EI196" i="5"/>
  <c r="DM197" i="5"/>
  <c r="DN197" i="5"/>
  <c r="DO197" i="5"/>
  <c r="DP197" i="5"/>
  <c r="DQ197" i="5"/>
  <c r="DR197" i="5"/>
  <c r="DS197" i="5"/>
  <c r="DT197" i="5"/>
  <c r="DU197" i="5"/>
  <c r="DV197" i="5"/>
  <c r="DW197" i="5"/>
  <c r="DX197" i="5"/>
  <c r="DY197" i="5"/>
  <c r="DZ197" i="5"/>
  <c r="EA197" i="5"/>
  <c r="EB197" i="5"/>
  <c r="EC197" i="5"/>
  <c r="ED197" i="5"/>
  <c r="EE197" i="5"/>
  <c r="EF197" i="5"/>
  <c r="EG197" i="5"/>
  <c r="EH197" i="5"/>
  <c r="EI197" i="5"/>
  <c r="DM198" i="5"/>
  <c r="DN198" i="5"/>
  <c r="DO198" i="5"/>
  <c r="DP198" i="5"/>
  <c r="DQ198" i="5"/>
  <c r="DR198" i="5"/>
  <c r="DS198" i="5"/>
  <c r="DT198" i="5"/>
  <c r="DU198" i="5"/>
  <c r="DV198" i="5"/>
  <c r="DW198" i="5"/>
  <c r="DX198" i="5"/>
  <c r="DY198" i="5"/>
  <c r="DZ198" i="5"/>
  <c r="EA198" i="5"/>
  <c r="EB198" i="5"/>
  <c r="EC198" i="5"/>
  <c r="ED198" i="5"/>
  <c r="EE198" i="5"/>
  <c r="EF198" i="5"/>
  <c r="EG198" i="5"/>
  <c r="EH198" i="5"/>
  <c r="EI198" i="5"/>
  <c r="DM199" i="5"/>
  <c r="DN199" i="5"/>
  <c r="DO199" i="5"/>
  <c r="DP199" i="5"/>
  <c r="DQ199" i="5"/>
  <c r="DR199" i="5"/>
  <c r="DS199" i="5"/>
  <c r="DT199" i="5"/>
  <c r="DU199" i="5"/>
  <c r="DV199" i="5"/>
  <c r="DW199" i="5"/>
  <c r="DX199" i="5"/>
  <c r="DY199" i="5"/>
  <c r="DZ199" i="5"/>
  <c r="EA199" i="5"/>
  <c r="EB199" i="5"/>
  <c r="EC199" i="5"/>
  <c r="ED199" i="5"/>
  <c r="EE199" i="5"/>
  <c r="EF199" i="5"/>
  <c r="EG199" i="5"/>
  <c r="EH199" i="5"/>
  <c r="EI199" i="5"/>
  <c r="DM200" i="5"/>
  <c r="DN200" i="5"/>
  <c r="DO200" i="5"/>
  <c r="DP200" i="5"/>
  <c r="DQ200" i="5"/>
  <c r="DR200" i="5"/>
  <c r="DS200" i="5"/>
  <c r="DT200" i="5"/>
  <c r="DU200" i="5"/>
  <c r="DV200" i="5"/>
  <c r="DW200" i="5"/>
  <c r="DX200" i="5"/>
  <c r="DY200" i="5"/>
  <c r="DZ200" i="5"/>
  <c r="EA200" i="5"/>
  <c r="EB200" i="5"/>
  <c r="EC200" i="5"/>
  <c r="ED200" i="5"/>
  <c r="EE200" i="5"/>
  <c r="EF200" i="5"/>
  <c r="EG200" i="5"/>
  <c r="EH200" i="5"/>
  <c r="EI200" i="5"/>
  <c r="DM201" i="5"/>
  <c r="DN201" i="5"/>
  <c r="DO201" i="5"/>
  <c r="DP201" i="5"/>
  <c r="DQ201" i="5"/>
  <c r="DR201" i="5"/>
  <c r="DS201" i="5"/>
  <c r="DT201" i="5"/>
  <c r="DU201" i="5"/>
  <c r="DV201" i="5"/>
  <c r="DW201" i="5"/>
  <c r="DX201" i="5"/>
  <c r="DY201" i="5"/>
  <c r="DZ201" i="5"/>
  <c r="EA201" i="5"/>
  <c r="EB201" i="5"/>
  <c r="EC201" i="5"/>
  <c r="ED201" i="5"/>
  <c r="EE201" i="5"/>
  <c r="EF201" i="5"/>
  <c r="EG201" i="5"/>
  <c r="EH201" i="5"/>
  <c r="EI201" i="5"/>
  <c r="DM202" i="5"/>
  <c r="DN202" i="5"/>
  <c r="DO202" i="5"/>
  <c r="DP202" i="5"/>
  <c r="DQ202" i="5"/>
  <c r="DR202" i="5"/>
  <c r="DS202" i="5"/>
  <c r="DT202" i="5"/>
  <c r="DU202" i="5"/>
  <c r="DV202" i="5"/>
  <c r="DW202" i="5"/>
  <c r="DX202" i="5"/>
  <c r="DY202" i="5"/>
  <c r="DZ202" i="5"/>
  <c r="EA202" i="5"/>
  <c r="EB202" i="5"/>
  <c r="EC202" i="5"/>
  <c r="ED202" i="5"/>
  <c r="EE202" i="5"/>
  <c r="EF202" i="5"/>
  <c r="EG202" i="5"/>
  <c r="EH202" i="5"/>
  <c r="EI202" i="5"/>
  <c r="DM203" i="5"/>
  <c r="DN203" i="5"/>
  <c r="DO203" i="5"/>
  <c r="DP203" i="5"/>
  <c r="DQ203" i="5"/>
  <c r="DR203" i="5"/>
  <c r="DS203" i="5"/>
  <c r="DT203" i="5"/>
  <c r="DU203" i="5"/>
  <c r="DV203" i="5"/>
  <c r="DW203" i="5"/>
  <c r="DX203" i="5"/>
  <c r="DY203" i="5"/>
  <c r="DZ203" i="5"/>
  <c r="EA203" i="5"/>
  <c r="EB203" i="5"/>
  <c r="EC203" i="5"/>
  <c r="ED203" i="5"/>
  <c r="EE203" i="5"/>
  <c r="EF203" i="5"/>
  <c r="EG203" i="5"/>
  <c r="EH203" i="5"/>
  <c r="EI203" i="5"/>
  <c r="DM204" i="5"/>
  <c r="DN204" i="5"/>
  <c r="DO204" i="5"/>
  <c r="DP204" i="5"/>
  <c r="DQ204" i="5"/>
  <c r="DR204" i="5"/>
  <c r="DS204" i="5"/>
  <c r="DT204" i="5"/>
  <c r="DU204" i="5"/>
  <c r="DV204" i="5"/>
  <c r="DW204" i="5"/>
  <c r="DX204" i="5"/>
  <c r="DY204" i="5"/>
  <c r="DZ204" i="5"/>
  <c r="EA204" i="5"/>
  <c r="EB204" i="5"/>
  <c r="EC204" i="5"/>
  <c r="ED204" i="5"/>
  <c r="EE204" i="5"/>
  <c r="EF204" i="5"/>
  <c r="EG204" i="5"/>
  <c r="EH204" i="5"/>
  <c r="EI204" i="5"/>
  <c r="DM205" i="5"/>
  <c r="DN205" i="5"/>
  <c r="DO205" i="5"/>
  <c r="DP205" i="5"/>
  <c r="DQ205" i="5"/>
  <c r="DR205" i="5"/>
  <c r="DS205" i="5"/>
  <c r="DT205" i="5"/>
  <c r="DU205" i="5"/>
  <c r="DV205" i="5"/>
  <c r="DW205" i="5"/>
  <c r="DX205" i="5"/>
  <c r="DY205" i="5"/>
  <c r="DZ205" i="5"/>
  <c r="EA205" i="5"/>
  <c r="EB205" i="5"/>
  <c r="EC205" i="5"/>
  <c r="ED205" i="5"/>
  <c r="EE205" i="5"/>
  <c r="EF205" i="5"/>
  <c r="EG205" i="5"/>
  <c r="EH205" i="5"/>
  <c r="EI205" i="5"/>
  <c r="DM206" i="5"/>
  <c r="DN206" i="5"/>
  <c r="DO206" i="5"/>
  <c r="DP206" i="5"/>
  <c r="DQ206" i="5"/>
  <c r="DR206" i="5"/>
  <c r="DS206" i="5"/>
  <c r="DT206" i="5"/>
  <c r="DU206" i="5"/>
  <c r="DV206" i="5"/>
  <c r="DW206" i="5"/>
  <c r="DX206" i="5"/>
  <c r="DY206" i="5"/>
  <c r="DZ206" i="5"/>
  <c r="EA206" i="5"/>
  <c r="EB206" i="5"/>
  <c r="EC206" i="5"/>
  <c r="ED206" i="5"/>
  <c r="EE206" i="5"/>
  <c r="EF206" i="5"/>
  <c r="EG206" i="5"/>
  <c r="EH206" i="5"/>
  <c r="EI206" i="5"/>
  <c r="DM207" i="5"/>
  <c r="DN207" i="5"/>
  <c r="DO207" i="5"/>
  <c r="DP207" i="5"/>
  <c r="DQ207" i="5"/>
  <c r="DR207" i="5"/>
  <c r="DS207" i="5"/>
  <c r="DT207" i="5"/>
  <c r="DU207" i="5"/>
  <c r="DV207" i="5"/>
  <c r="DW207" i="5"/>
  <c r="DX207" i="5"/>
  <c r="DY207" i="5"/>
  <c r="DZ207" i="5"/>
  <c r="EA207" i="5"/>
  <c r="EB207" i="5"/>
  <c r="EC207" i="5"/>
  <c r="ED207" i="5"/>
  <c r="EE207" i="5"/>
  <c r="EF207" i="5"/>
  <c r="EG207" i="5"/>
  <c r="EH207" i="5"/>
  <c r="EI207" i="5"/>
  <c r="DM208" i="5"/>
  <c r="DN208" i="5"/>
  <c r="DO208" i="5"/>
  <c r="DP208" i="5"/>
  <c r="DQ208" i="5"/>
  <c r="DR208" i="5"/>
  <c r="DS208" i="5"/>
  <c r="DT208" i="5"/>
  <c r="DU208" i="5"/>
  <c r="DV208" i="5"/>
  <c r="DW208" i="5"/>
  <c r="DX208" i="5"/>
  <c r="DY208" i="5"/>
  <c r="DZ208" i="5"/>
  <c r="EA208" i="5"/>
  <c r="EB208" i="5"/>
  <c r="EC208" i="5"/>
  <c r="ED208" i="5"/>
  <c r="EE208" i="5"/>
  <c r="EF208" i="5"/>
  <c r="EG208" i="5"/>
  <c r="EH208" i="5"/>
  <c r="EI208" i="5"/>
  <c r="DM209" i="5"/>
  <c r="DN209" i="5"/>
  <c r="DO209" i="5"/>
  <c r="DP209" i="5"/>
  <c r="DQ209" i="5"/>
  <c r="DR209" i="5"/>
  <c r="DS209" i="5"/>
  <c r="DT209" i="5"/>
  <c r="DU209" i="5"/>
  <c r="DV209" i="5"/>
  <c r="DW209" i="5"/>
  <c r="DX209" i="5"/>
  <c r="DY209" i="5"/>
  <c r="DZ209" i="5"/>
  <c r="EA209" i="5"/>
  <c r="EB209" i="5"/>
  <c r="EC209" i="5"/>
  <c r="ED209" i="5"/>
  <c r="EE209" i="5"/>
  <c r="EF209" i="5"/>
  <c r="EG209" i="5"/>
  <c r="EH209" i="5"/>
  <c r="EI209" i="5"/>
  <c r="DM210" i="5"/>
  <c r="DN210" i="5"/>
  <c r="DO210" i="5"/>
  <c r="DP210" i="5"/>
  <c r="DQ210" i="5"/>
  <c r="DR210" i="5"/>
  <c r="DS210" i="5"/>
  <c r="DT210" i="5"/>
  <c r="DU210" i="5"/>
  <c r="DV210" i="5"/>
  <c r="DW210" i="5"/>
  <c r="DX210" i="5"/>
  <c r="DY210" i="5"/>
  <c r="DZ210" i="5"/>
  <c r="EA210" i="5"/>
  <c r="EB210" i="5"/>
  <c r="EC210" i="5"/>
  <c r="ED210" i="5"/>
  <c r="EE210" i="5"/>
  <c r="EF210" i="5"/>
  <c r="EG210" i="5"/>
  <c r="EH210" i="5"/>
  <c r="EI210" i="5"/>
  <c r="DM211" i="5"/>
  <c r="DN211" i="5"/>
  <c r="DO211" i="5"/>
  <c r="DP211" i="5"/>
  <c r="DQ211" i="5"/>
  <c r="DR211" i="5"/>
  <c r="DS211" i="5"/>
  <c r="DT211" i="5"/>
  <c r="DU211" i="5"/>
  <c r="DV211" i="5"/>
  <c r="DW211" i="5"/>
  <c r="DX211" i="5"/>
  <c r="DY211" i="5"/>
  <c r="DZ211" i="5"/>
  <c r="EA211" i="5"/>
  <c r="EB211" i="5"/>
  <c r="EC211" i="5"/>
  <c r="ED211" i="5"/>
  <c r="EE211" i="5"/>
  <c r="EF211" i="5"/>
  <c r="EG211" i="5"/>
  <c r="EH211" i="5"/>
  <c r="EI211" i="5"/>
  <c r="DM212" i="5"/>
  <c r="DN212" i="5"/>
  <c r="DO212" i="5"/>
  <c r="DP212" i="5"/>
  <c r="DQ212" i="5"/>
  <c r="DR212" i="5"/>
  <c r="DS212" i="5"/>
  <c r="DT212" i="5"/>
  <c r="DU212" i="5"/>
  <c r="DV212" i="5"/>
  <c r="DW212" i="5"/>
  <c r="DX212" i="5"/>
  <c r="DY212" i="5"/>
  <c r="DZ212" i="5"/>
  <c r="EA212" i="5"/>
  <c r="EB212" i="5"/>
  <c r="EC212" i="5"/>
  <c r="ED212" i="5"/>
  <c r="EE212" i="5"/>
  <c r="EF212" i="5"/>
  <c r="EG212" i="5"/>
  <c r="EH212" i="5"/>
  <c r="EI212" i="5"/>
  <c r="DM213" i="5"/>
  <c r="DN213" i="5"/>
  <c r="DO213" i="5"/>
  <c r="DP213" i="5"/>
  <c r="DQ213" i="5"/>
  <c r="DR213" i="5"/>
  <c r="DS213" i="5"/>
  <c r="DT213" i="5"/>
  <c r="DU213" i="5"/>
  <c r="DV213" i="5"/>
  <c r="DW213" i="5"/>
  <c r="DX213" i="5"/>
  <c r="DY213" i="5"/>
  <c r="DZ213" i="5"/>
  <c r="EA213" i="5"/>
  <c r="EB213" i="5"/>
  <c r="EC213" i="5"/>
  <c r="ED213" i="5"/>
  <c r="EE213" i="5"/>
  <c r="EF213" i="5"/>
  <c r="EG213" i="5"/>
  <c r="EH213" i="5"/>
  <c r="EI213" i="5"/>
  <c r="DM214" i="5"/>
  <c r="DN214" i="5"/>
  <c r="DO214" i="5"/>
  <c r="DP214" i="5"/>
  <c r="DQ214" i="5"/>
  <c r="DR214" i="5"/>
  <c r="DS214" i="5"/>
  <c r="DT214" i="5"/>
  <c r="DU214" i="5"/>
  <c r="DV214" i="5"/>
  <c r="DW214" i="5"/>
  <c r="DX214" i="5"/>
  <c r="DY214" i="5"/>
  <c r="DZ214" i="5"/>
  <c r="EA214" i="5"/>
  <c r="EB214" i="5"/>
  <c r="EC214" i="5"/>
  <c r="ED214" i="5"/>
  <c r="EE214" i="5"/>
  <c r="EF214" i="5"/>
  <c r="EG214" i="5"/>
  <c r="EH214" i="5"/>
  <c r="EI214" i="5"/>
  <c r="DM215" i="5"/>
  <c r="DN215" i="5"/>
  <c r="DO215" i="5"/>
  <c r="DP215" i="5"/>
  <c r="DQ215" i="5"/>
  <c r="DR215" i="5"/>
  <c r="DS215" i="5"/>
  <c r="DT215" i="5"/>
  <c r="DU215" i="5"/>
  <c r="DV215" i="5"/>
  <c r="DW215" i="5"/>
  <c r="DX215" i="5"/>
  <c r="DY215" i="5"/>
  <c r="DZ215" i="5"/>
  <c r="EA215" i="5"/>
  <c r="EB215" i="5"/>
  <c r="EC215" i="5"/>
  <c r="ED215" i="5"/>
  <c r="EE215" i="5"/>
  <c r="EF215" i="5"/>
  <c r="EG215" i="5"/>
  <c r="EH215" i="5"/>
  <c r="EI215" i="5"/>
  <c r="DM216" i="5"/>
  <c r="DN216" i="5"/>
  <c r="DO216" i="5"/>
  <c r="DP216" i="5"/>
  <c r="DQ216" i="5"/>
  <c r="DR216" i="5"/>
  <c r="DS216" i="5"/>
  <c r="DT216" i="5"/>
  <c r="DU216" i="5"/>
  <c r="DV216" i="5"/>
  <c r="DW216" i="5"/>
  <c r="DX216" i="5"/>
  <c r="DY216" i="5"/>
  <c r="DZ216" i="5"/>
  <c r="EA216" i="5"/>
  <c r="EB216" i="5"/>
  <c r="EC216" i="5"/>
  <c r="ED216" i="5"/>
  <c r="EE216" i="5"/>
  <c r="EF216" i="5"/>
  <c r="EG216" i="5"/>
  <c r="EH216" i="5"/>
  <c r="EI216" i="5"/>
  <c r="DM217" i="5"/>
  <c r="DN217" i="5"/>
  <c r="DO217" i="5"/>
  <c r="DP217" i="5"/>
  <c r="DQ217" i="5"/>
  <c r="DR217" i="5"/>
  <c r="DS217" i="5"/>
  <c r="DT217" i="5"/>
  <c r="DU217" i="5"/>
  <c r="DV217" i="5"/>
  <c r="DW217" i="5"/>
  <c r="DX217" i="5"/>
  <c r="DY217" i="5"/>
  <c r="DZ217" i="5"/>
  <c r="EA217" i="5"/>
  <c r="EB217" i="5"/>
  <c r="EC217" i="5"/>
  <c r="ED217" i="5"/>
  <c r="EE217" i="5"/>
  <c r="EF217" i="5"/>
  <c r="EG217" i="5"/>
  <c r="EH217" i="5"/>
  <c r="EI217" i="5"/>
  <c r="DM218" i="5"/>
  <c r="DN218" i="5"/>
  <c r="DO218" i="5"/>
  <c r="DP218" i="5"/>
  <c r="DQ218" i="5"/>
  <c r="DR218" i="5"/>
  <c r="DS218" i="5"/>
  <c r="DT218" i="5"/>
  <c r="DU218" i="5"/>
  <c r="DV218" i="5"/>
  <c r="DW218" i="5"/>
  <c r="DX218" i="5"/>
  <c r="DY218" i="5"/>
  <c r="DZ218" i="5"/>
  <c r="EA218" i="5"/>
  <c r="EB218" i="5"/>
  <c r="EC218" i="5"/>
  <c r="ED218" i="5"/>
  <c r="EE218" i="5"/>
  <c r="EF218" i="5"/>
  <c r="EG218" i="5"/>
  <c r="EH218" i="5"/>
  <c r="EI218" i="5"/>
  <c r="DM219" i="5"/>
  <c r="DN219" i="5"/>
  <c r="DO219" i="5"/>
  <c r="DP219" i="5"/>
  <c r="DQ219" i="5"/>
  <c r="DR219" i="5"/>
  <c r="DS219" i="5"/>
  <c r="DT219" i="5"/>
  <c r="DU219" i="5"/>
  <c r="DV219" i="5"/>
  <c r="DW219" i="5"/>
  <c r="DX219" i="5"/>
  <c r="DY219" i="5"/>
  <c r="DZ219" i="5"/>
  <c r="EA219" i="5"/>
  <c r="EB219" i="5"/>
  <c r="EC219" i="5"/>
  <c r="ED219" i="5"/>
  <c r="EE219" i="5"/>
  <c r="EF219" i="5"/>
  <c r="EG219" i="5"/>
  <c r="EH219" i="5"/>
  <c r="EI219" i="5"/>
  <c r="DM220" i="5"/>
  <c r="DN220" i="5"/>
  <c r="DO220" i="5"/>
  <c r="DP220" i="5"/>
  <c r="DQ220" i="5"/>
  <c r="DR220" i="5"/>
  <c r="DS220" i="5"/>
  <c r="DT220" i="5"/>
  <c r="DU220" i="5"/>
  <c r="DV220" i="5"/>
  <c r="DW220" i="5"/>
  <c r="DX220" i="5"/>
  <c r="DY220" i="5"/>
  <c r="DZ220" i="5"/>
  <c r="EA220" i="5"/>
  <c r="EB220" i="5"/>
  <c r="EC220" i="5"/>
  <c r="ED220" i="5"/>
  <c r="EE220" i="5"/>
  <c r="EF220" i="5"/>
  <c r="EG220" i="5"/>
  <c r="EH220" i="5"/>
  <c r="EI220" i="5"/>
  <c r="DM221" i="5"/>
  <c r="DN221" i="5"/>
  <c r="DO221" i="5"/>
  <c r="DP221" i="5"/>
  <c r="DQ221" i="5"/>
  <c r="DR221" i="5"/>
  <c r="DS221" i="5"/>
  <c r="DT221" i="5"/>
  <c r="DU221" i="5"/>
  <c r="DV221" i="5"/>
  <c r="DW221" i="5"/>
  <c r="DX221" i="5"/>
  <c r="DY221" i="5"/>
  <c r="DZ221" i="5"/>
  <c r="EA221" i="5"/>
  <c r="EB221" i="5"/>
  <c r="EC221" i="5"/>
  <c r="ED221" i="5"/>
  <c r="EE221" i="5"/>
  <c r="EF221" i="5"/>
  <c r="EG221" i="5"/>
  <c r="EH221" i="5"/>
  <c r="EI221" i="5"/>
  <c r="DM222" i="5"/>
  <c r="DN222" i="5"/>
  <c r="DO222" i="5"/>
  <c r="DP222" i="5"/>
  <c r="DQ222" i="5"/>
  <c r="DR222" i="5"/>
  <c r="DS222" i="5"/>
  <c r="DT222" i="5"/>
  <c r="DU222" i="5"/>
  <c r="DV222" i="5"/>
  <c r="DW222" i="5"/>
  <c r="DX222" i="5"/>
  <c r="DY222" i="5"/>
  <c r="DZ222" i="5"/>
  <c r="EA222" i="5"/>
  <c r="EB222" i="5"/>
  <c r="EC222" i="5"/>
  <c r="ED222" i="5"/>
  <c r="EE222" i="5"/>
  <c r="EF222" i="5"/>
  <c r="EG222" i="5"/>
  <c r="EH222" i="5"/>
  <c r="EI222" i="5"/>
  <c r="DM223" i="5"/>
  <c r="DN223" i="5"/>
  <c r="DO223" i="5"/>
  <c r="DP223" i="5"/>
  <c r="DQ223" i="5"/>
  <c r="DR223" i="5"/>
  <c r="DS223" i="5"/>
  <c r="DT223" i="5"/>
  <c r="DU223" i="5"/>
  <c r="DV223" i="5"/>
  <c r="DW223" i="5"/>
  <c r="DX223" i="5"/>
  <c r="DY223" i="5"/>
  <c r="DZ223" i="5"/>
  <c r="EA223" i="5"/>
  <c r="EB223" i="5"/>
  <c r="EC223" i="5"/>
  <c r="ED223" i="5"/>
  <c r="EE223" i="5"/>
  <c r="EF223" i="5"/>
  <c r="EG223" i="5"/>
  <c r="EH223" i="5"/>
  <c r="EI223" i="5"/>
  <c r="DM224" i="5"/>
  <c r="DN224" i="5"/>
  <c r="DO224" i="5"/>
  <c r="DP224" i="5"/>
  <c r="DQ224" i="5"/>
  <c r="DR224" i="5"/>
  <c r="DS224" i="5"/>
  <c r="DT224" i="5"/>
  <c r="DU224" i="5"/>
  <c r="DV224" i="5"/>
  <c r="DW224" i="5"/>
  <c r="DX224" i="5"/>
  <c r="DY224" i="5"/>
  <c r="DZ224" i="5"/>
  <c r="EA224" i="5"/>
  <c r="EB224" i="5"/>
  <c r="EC224" i="5"/>
  <c r="ED224" i="5"/>
  <c r="EE224" i="5"/>
  <c r="EF224" i="5"/>
  <c r="EG224" i="5"/>
  <c r="EH224" i="5"/>
  <c r="EI224" i="5"/>
  <c r="DM225" i="5"/>
  <c r="DN225" i="5"/>
  <c r="DO225" i="5"/>
  <c r="DP225" i="5"/>
  <c r="DQ225" i="5"/>
  <c r="DR225" i="5"/>
  <c r="DS225" i="5"/>
  <c r="DT225" i="5"/>
  <c r="DU225" i="5"/>
  <c r="DV225" i="5"/>
  <c r="DW225" i="5"/>
  <c r="DX225" i="5"/>
  <c r="DY225" i="5"/>
  <c r="DZ225" i="5"/>
  <c r="EA225" i="5"/>
  <c r="EB225" i="5"/>
  <c r="EC225" i="5"/>
  <c r="ED225" i="5"/>
  <c r="EE225" i="5"/>
  <c r="EF225" i="5"/>
  <c r="EG225" i="5"/>
  <c r="EH225" i="5"/>
  <c r="EI225" i="5"/>
  <c r="DM226" i="5"/>
  <c r="DN226" i="5"/>
  <c r="DO226" i="5"/>
  <c r="DP226" i="5"/>
  <c r="DQ226" i="5"/>
  <c r="DR226" i="5"/>
  <c r="DS226" i="5"/>
  <c r="DT226" i="5"/>
  <c r="DU226" i="5"/>
  <c r="DV226" i="5"/>
  <c r="DW226" i="5"/>
  <c r="DX226" i="5"/>
  <c r="DY226" i="5"/>
  <c r="DZ226" i="5"/>
  <c r="EA226" i="5"/>
  <c r="EB226" i="5"/>
  <c r="EC226" i="5"/>
  <c r="ED226" i="5"/>
  <c r="EE226" i="5"/>
  <c r="EF226" i="5"/>
  <c r="EG226" i="5"/>
  <c r="EH226" i="5"/>
  <c r="EI226" i="5"/>
  <c r="DM227" i="5"/>
  <c r="DN227" i="5"/>
  <c r="DO227" i="5"/>
  <c r="DP227" i="5"/>
  <c r="DQ227" i="5"/>
  <c r="DR227" i="5"/>
  <c r="DS227" i="5"/>
  <c r="DT227" i="5"/>
  <c r="DU227" i="5"/>
  <c r="DV227" i="5"/>
  <c r="DW227" i="5"/>
  <c r="DX227" i="5"/>
  <c r="DY227" i="5"/>
  <c r="DZ227" i="5"/>
  <c r="EA227" i="5"/>
  <c r="EB227" i="5"/>
  <c r="EC227" i="5"/>
  <c r="ED227" i="5"/>
  <c r="EE227" i="5"/>
  <c r="EF227" i="5"/>
  <c r="EG227" i="5"/>
  <c r="EH227" i="5"/>
  <c r="EI227" i="5"/>
  <c r="DM228" i="5"/>
  <c r="DN228" i="5"/>
  <c r="DO228" i="5"/>
  <c r="DP228" i="5"/>
  <c r="DQ228" i="5"/>
  <c r="DR228" i="5"/>
  <c r="DS228" i="5"/>
  <c r="DT228" i="5"/>
  <c r="DU228" i="5"/>
  <c r="DV228" i="5"/>
  <c r="DW228" i="5"/>
  <c r="DX228" i="5"/>
  <c r="DY228" i="5"/>
  <c r="DZ228" i="5"/>
  <c r="EA228" i="5"/>
  <c r="EB228" i="5"/>
  <c r="EC228" i="5"/>
  <c r="ED228" i="5"/>
  <c r="EE228" i="5"/>
  <c r="EF228" i="5"/>
  <c r="EG228" i="5"/>
  <c r="EH228" i="5"/>
  <c r="EI228" i="5"/>
  <c r="DM229" i="5"/>
  <c r="DN229" i="5"/>
  <c r="DO229" i="5"/>
  <c r="DP229" i="5"/>
  <c r="DQ229" i="5"/>
  <c r="DR229" i="5"/>
  <c r="DS229" i="5"/>
  <c r="DT229" i="5"/>
  <c r="DU229" i="5"/>
  <c r="DV229" i="5"/>
  <c r="DW229" i="5"/>
  <c r="DX229" i="5"/>
  <c r="DY229" i="5"/>
  <c r="DZ229" i="5"/>
  <c r="EA229" i="5"/>
  <c r="EB229" i="5"/>
  <c r="EC229" i="5"/>
  <c r="ED229" i="5"/>
  <c r="EE229" i="5"/>
  <c r="EF229" i="5"/>
  <c r="EG229" i="5"/>
  <c r="EH229" i="5"/>
  <c r="EI229" i="5"/>
  <c r="DM230" i="5"/>
  <c r="DN230" i="5"/>
  <c r="DO230" i="5"/>
  <c r="DP230" i="5"/>
  <c r="DQ230" i="5"/>
  <c r="DR230" i="5"/>
  <c r="DS230" i="5"/>
  <c r="DT230" i="5"/>
  <c r="DU230" i="5"/>
  <c r="DV230" i="5"/>
  <c r="DW230" i="5"/>
  <c r="DX230" i="5"/>
  <c r="DY230" i="5"/>
  <c r="DZ230" i="5"/>
  <c r="EA230" i="5"/>
  <c r="EB230" i="5"/>
  <c r="EC230" i="5"/>
  <c r="ED230" i="5"/>
  <c r="EE230" i="5"/>
  <c r="EF230" i="5"/>
  <c r="EG230" i="5"/>
  <c r="EH230" i="5"/>
  <c r="EI230" i="5"/>
  <c r="DM231" i="5"/>
  <c r="DN231" i="5"/>
  <c r="DO231" i="5"/>
  <c r="DP231" i="5"/>
  <c r="DQ231" i="5"/>
  <c r="DR231" i="5"/>
  <c r="DS231" i="5"/>
  <c r="DT231" i="5"/>
  <c r="DU231" i="5"/>
  <c r="DV231" i="5"/>
  <c r="DW231" i="5"/>
  <c r="DX231" i="5"/>
  <c r="DY231" i="5"/>
  <c r="DZ231" i="5"/>
  <c r="EA231" i="5"/>
  <c r="EB231" i="5"/>
  <c r="EC231" i="5"/>
  <c r="ED231" i="5"/>
  <c r="EE231" i="5"/>
  <c r="EF231" i="5"/>
  <c r="EG231" i="5"/>
  <c r="EH231" i="5"/>
  <c r="EI231" i="5"/>
  <c r="DM232" i="5"/>
  <c r="DN232" i="5"/>
  <c r="DO232" i="5"/>
  <c r="DP232" i="5"/>
  <c r="DQ232" i="5"/>
  <c r="DR232" i="5"/>
  <c r="DS232" i="5"/>
  <c r="DT232" i="5"/>
  <c r="DU232" i="5"/>
  <c r="DV232" i="5"/>
  <c r="DW232" i="5"/>
  <c r="DX232" i="5"/>
  <c r="DY232" i="5"/>
  <c r="DZ232" i="5"/>
  <c r="EA232" i="5"/>
  <c r="EB232" i="5"/>
  <c r="EC232" i="5"/>
  <c r="ED232" i="5"/>
  <c r="EE232" i="5"/>
  <c r="EF232" i="5"/>
  <c r="EG232" i="5"/>
  <c r="EH232" i="5"/>
  <c r="EI232" i="5"/>
  <c r="DM233" i="5"/>
  <c r="DN233" i="5"/>
  <c r="DO233" i="5"/>
  <c r="DP233" i="5"/>
  <c r="DQ233" i="5"/>
  <c r="DR233" i="5"/>
  <c r="DS233" i="5"/>
  <c r="DT233" i="5"/>
  <c r="DU233" i="5"/>
  <c r="DV233" i="5"/>
  <c r="DW233" i="5"/>
  <c r="DX233" i="5"/>
  <c r="DY233" i="5"/>
  <c r="DZ233" i="5"/>
  <c r="EA233" i="5"/>
  <c r="EB233" i="5"/>
  <c r="EC233" i="5"/>
  <c r="ED233" i="5"/>
  <c r="EE233" i="5"/>
  <c r="EF233" i="5"/>
  <c r="EG233" i="5"/>
  <c r="EH233" i="5"/>
  <c r="EI233" i="5"/>
  <c r="DM234" i="5"/>
  <c r="DN234" i="5"/>
  <c r="DO234" i="5"/>
  <c r="DP234" i="5"/>
  <c r="DQ234" i="5"/>
  <c r="DR234" i="5"/>
  <c r="DS234" i="5"/>
  <c r="DT234" i="5"/>
  <c r="DU234" i="5"/>
  <c r="DV234" i="5"/>
  <c r="DW234" i="5"/>
  <c r="DX234" i="5"/>
  <c r="DY234" i="5"/>
  <c r="DZ234" i="5"/>
  <c r="EA234" i="5"/>
  <c r="EB234" i="5"/>
  <c r="EC234" i="5"/>
  <c r="ED234" i="5"/>
  <c r="EE234" i="5"/>
  <c r="EF234" i="5"/>
  <c r="EG234" i="5"/>
  <c r="EH234" i="5"/>
  <c r="EI234" i="5"/>
  <c r="DM235" i="5"/>
  <c r="DN235" i="5"/>
  <c r="DO235" i="5"/>
  <c r="DP235" i="5"/>
  <c r="DQ235" i="5"/>
  <c r="DR235" i="5"/>
  <c r="DS235" i="5"/>
  <c r="DT235" i="5"/>
  <c r="DU235" i="5"/>
  <c r="DV235" i="5"/>
  <c r="DW235" i="5"/>
  <c r="DX235" i="5"/>
  <c r="DY235" i="5"/>
  <c r="DZ235" i="5"/>
  <c r="EA235" i="5"/>
  <c r="EB235" i="5"/>
  <c r="EC235" i="5"/>
  <c r="ED235" i="5"/>
  <c r="EE235" i="5"/>
  <c r="EF235" i="5"/>
  <c r="EG235" i="5"/>
  <c r="EH235" i="5"/>
  <c r="EI235" i="5"/>
  <c r="DM236" i="5"/>
  <c r="DN236" i="5"/>
  <c r="DO236" i="5"/>
  <c r="DP236" i="5"/>
  <c r="DQ236" i="5"/>
  <c r="DR236" i="5"/>
  <c r="DS236" i="5"/>
  <c r="DT236" i="5"/>
  <c r="DU236" i="5"/>
  <c r="DV236" i="5"/>
  <c r="DW236" i="5"/>
  <c r="DX236" i="5"/>
  <c r="DY236" i="5"/>
  <c r="DZ236" i="5"/>
  <c r="EA236" i="5"/>
  <c r="EB236" i="5"/>
  <c r="EC236" i="5"/>
  <c r="ED236" i="5"/>
  <c r="EE236" i="5"/>
  <c r="EF236" i="5"/>
  <c r="EG236" i="5"/>
  <c r="EH236" i="5"/>
  <c r="EI236" i="5"/>
  <c r="DM237" i="5"/>
  <c r="DN237" i="5"/>
  <c r="DO237" i="5"/>
  <c r="DP237" i="5"/>
  <c r="DQ237" i="5"/>
  <c r="DR237" i="5"/>
  <c r="DS237" i="5"/>
  <c r="DT237" i="5"/>
  <c r="DU237" i="5"/>
  <c r="DV237" i="5"/>
  <c r="DW237" i="5"/>
  <c r="DX237" i="5"/>
  <c r="DY237" i="5"/>
  <c r="DZ237" i="5"/>
  <c r="EA237" i="5"/>
  <c r="EB237" i="5"/>
  <c r="EC237" i="5"/>
  <c r="ED237" i="5"/>
  <c r="EE237" i="5"/>
  <c r="EF237" i="5"/>
  <c r="EG237" i="5"/>
  <c r="EH237" i="5"/>
  <c r="EI237" i="5"/>
  <c r="DM238" i="5"/>
  <c r="DN238" i="5"/>
  <c r="DO238" i="5"/>
  <c r="DP238" i="5"/>
  <c r="DQ238" i="5"/>
  <c r="DR238" i="5"/>
  <c r="DS238" i="5"/>
  <c r="DT238" i="5"/>
  <c r="DU238" i="5"/>
  <c r="DV238" i="5"/>
  <c r="DW238" i="5"/>
  <c r="DX238" i="5"/>
  <c r="DY238" i="5"/>
  <c r="DZ238" i="5"/>
  <c r="EA238" i="5"/>
  <c r="EB238" i="5"/>
  <c r="EC238" i="5"/>
  <c r="ED238" i="5"/>
  <c r="EE238" i="5"/>
  <c r="EF238" i="5"/>
  <c r="EG238" i="5"/>
  <c r="EH238" i="5"/>
  <c r="EI238" i="5"/>
  <c r="DM239" i="5"/>
  <c r="DN239" i="5"/>
  <c r="DO239" i="5"/>
  <c r="DP239" i="5"/>
  <c r="DQ239" i="5"/>
  <c r="DR239" i="5"/>
  <c r="DS239" i="5"/>
  <c r="DT239" i="5"/>
  <c r="DU239" i="5"/>
  <c r="DV239" i="5"/>
  <c r="DW239" i="5"/>
  <c r="DX239" i="5"/>
  <c r="DY239" i="5"/>
  <c r="DZ239" i="5"/>
  <c r="EA239" i="5"/>
  <c r="EB239" i="5"/>
  <c r="EC239" i="5"/>
  <c r="ED239" i="5"/>
  <c r="EE239" i="5"/>
  <c r="EF239" i="5"/>
  <c r="EG239" i="5"/>
  <c r="EH239" i="5"/>
  <c r="EI239" i="5"/>
  <c r="DM240" i="5"/>
  <c r="DN240" i="5"/>
  <c r="DO240" i="5"/>
  <c r="DP240" i="5"/>
  <c r="DQ240" i="5"/>
  <c r="DR240" i="5"/>
  <c r="DS240" i="5"/>
  <c r="DT240" i="5"/>
  <c r="DU240" i="5"/>
  <c r="DV240" i="5"/>
  <c r="DW240" i="5"/>
  <c r="DX240" i="5"/>
  <c r="DY240" i="5"/>
  <c r="DZ240" i="5"/>
  <c r="EA240" i="5"/>
  <c r="EB240" i="5"/>
  <c r="EC240" i="5"/>
  <c r="ED240" i="5"/>
  <c r="EE240" i="5"/>
  <c r="EF240" i="5"/>
  <c r="EG240" i="5"/>
  <c r="EH240" i="5"/>
  <c r="EI240" i="5"/>
  <c r="DM241" i="5"/>
  <c r="DN241" i="5"/>
  <c r="DO241" i="5"/>
  <c r="DP241" i="5"/>
  <c r="DQ241" i="5"/>
  <c r="DR241" i="5"/>
  <c r="DS241" i="5"/>
  <c r="DT241" i="5"/>
  <c r="DU241" i="5"/>
  <c r="DV241" i="5"/>
  <c r="DW241" i="5"/>
  <c r="DX241" i="5"/>
  <c r="DY241" i="5"/>
  <c r="DZ241" i="5"/>
  <c r="EA241" i="5"/>
  <c r="EB241" i="5"/>
  <c r="EC241" i="5"/>
  <c r="ED241" i="5"/>
  <c r="EE241" i="5"/>
  <c r="EF241" i="5"/>
  <c r="EG241" i="5"/>
  <c r="EH241" i="5"/>
  <c r="EI241" i="5"/>
  <c r="DM242" i="5"/>
  <c r="DN242" i="5"/>
  <c r="DO242" i="5"/>
  <c r="DP242" i="5"/>
  <c r="DQ242" i="5"/>
  <c r="DR242" i="5"/>
  <c r="DS242" i="5"/>
  <c r="DT242" i="5"/>
  <c r="DU242" i="5"/>
  <c r="DV242" i="5"/>
  <c r="DW242" i="5"/>
  <c r="DX242" i="5"/>
  <c r="DY242" i="5"/>
  <c r="DZ242" i="5"/>
  <c r="EA242" i="5"/>
  <c r="EB242" i="5"/>
  <c r="EC242" i="5"/>
  <c r="ED242" i="5"/>
  <c r="EE242" i="5"/>
  <c r="EF242" i="5"/>
  <c r="EG242" i="5"/>
  <c r="EH242" i="5"/>
  <c r="EI242" i="5"/>
  <c r="DM243" i="5"/>
  <c r="DN243" i="5"/>
  <c r="DO243" i="5"/>
  <c r="DP243" i="5"/>
  <c r="DQ243" i="5"/>
  <c r="DR243" i="5"/>
  <c r="DS243" i="5"/>
  <c r="DT243" i="5"/>
  <c r="DU243" i="5"/>
  <c r="DV243" i="5"/>
  <c r="DW243" i="5"/>
  <c r="DX243" i="5"/>
  <c r="DY243" i="5"/>
  <c r="DZ243" i="5"/>
  <c r="EA243" i="5"/>
  <c r="EB243" i="5"/>
  <c r="EC243" i="5"/>
  <c r="ED243" i="5"/>
  <c r="EE243" i="5"/>
  <c r="EF243" i="5"/>
  <c r="EG243" i="5"/>
  <c r="EH243" i="5"/>
  <c r="EI243" i="5"/>
  <c r="DM244" i="5"/>
  <c r="DN244" i="5"/>
  <c r="DO244" i="5"/>
  <c r="DP244" i="5"/>
  <c r="DQ244" i="5"/>
  <c r="DR244" i="5"/>
  <c r="DS244" i="5"/>
  <c r="DT244" i="5"/>
  <c r="DU244" i="5"/>
  <c r="DV244" i="5"/>
  <c r="DW244" i="5"/>
  <c r="DX244" i="5"/>
  <c r="DY244" i="5"/>
  <c r="DZ244" i="5"/>
  <c r="EA244" i="5"/>
  <c r="EB244" i="5"/>
  <c r="EC244" i="5"/>
  <c r="ED244" i="5"/>
  <c r="EE244" i="5"/>
  <c r="EF244" i="5"/>
  <c r="EG244" i="5"/>
  <c r="EH244" i="5"/>
  <c r="EI244" i="5"/>
  <c r="DM245" i="5"/>
  <c r="DN245" i="5"/>
  <c r="DO245" i="5"/>
  <c r="DP245" i="5"/>
  <c r="DQ245" i="5"/>
  <c r="DR245" i="5"/>
  <c r="DS245" i="5"/>
  <c r="DT245" i="5"/>
  <c r="DU245" i="5"/>
  <c r="DV245" i="5"/>
  <c r="DW245" i="5"/>
  <c r="DX245" i="5"/>
  <c r="DY245" i="5"/>
  <c r="DZ245" i="5"/>
  <c r="EA245" i="5"/>
  <c r="EB245" i="5"/>
  <c r="EC245" i="5"/>
  <c r="ED245" i="5"/>
  <c r="EE245" i="5"/>
  <c r="EF245" i="5"/>
  <c r="EG245" i="5"/>
  <c r="EH245" i="5"/>
  <c r="EI245" i="5"/>
  <c r="DM246" i="5"/>
  <c r="DN246" i="5"/>
  <c r="DO246" i="5"/>
  <c r="DP246" i="5"/>
  <c r="DQ246" i="5"/>
  <c r="DR246" i="5"/>
  <c r="DS246" i="5"/>
  <c r="DT246" i="5"/>
  <c r="DU246" i="5"/>
  <c r="DV246" i="5"/>
  <c r="DW246" i="5"/>
  <c r="DX246" i="5"/>
  <c r="DY246" i="5"/>
  <c r="DZ246" i="5"/>
  <c r="EA246" i="5"/>
  <c r="EB246" i="5"/>
  <c r="EC246" i="5"/>
  <c r="ED246" i="5"/>
  <c r="EE246" i="5"/>
  <c r="EF246" i="5"/>
  <c r="EG246" i="5"/>
  <c r="EH246" i="5"/>
  <c r="EI246" i="5"/>
  <c r="DM247" i="5"/>
  <c r="DN247" i="5"/>
  <c r="DO247" i="5"/>
  <c r="DP247" i="5"/>
  <c r="DQ247" i="5"/>
  <c r="DR247" i="5"/>
  <c r="DS247" i="5"/>
  <c r="DT247" i="5"/>
  <c r="DU247" i="5"/>
  <c r="DV247" i="5"/>
  <c r="DW247" i="5"/>
  <c r="DX247" i="5"/>
  <c r="DY247" i="5"/>
  <c r="DZ247" i="5"/>
  <c r="EA247" i="5"/>
  <c r="EB247" i="5"/>
  <c r="EC247" i="5"/>
  <c r="ED247" i="5"/>
  <c r="EE247" i="5"/>
  <c r="EF247" i="5"/>
  <c r="EG247" i="5"/>
  <c r="EH247" i="5"/>
  <c r="EI247" i="5"/>
  <c r="DM248" i="5"/>
  <c r="DN248" i="5"/>
  <c r="DO248" i="5"/>
  <c r="DP248" i="5"/>
  <c r="DQ248" i="5"/>
  <c r="DR248" i="5"/>
  <c r="DS248" i="5"/>
  <c r="DT248" i="5"/>
  <c r="DU248" i="5"/>
  <c r="DV248" i="5"/>
  <c r="DW248" i="5"/>
  <c r="DX248" i="5"/>
  <c r="DY248" i="5"/>
  <c r="DZ248" i="5"/>
  <c r="EA248" i="5"/>
  <c r="EB248" i="5"/>
  <c r="EC248" i="5"/>
  <c r="ED248" i="5"/>
  <c r="EE248" i="5"/>
  <c r="EF248" i="5"/>
  <c r="EG248" i="5"/>
  <c r="EH248" i="5"/>
  <c r="EI248" i="5"/>
  <c r="DM249" i="5"/>
  <c r="DN249" i="5"/>
  <c r="DO249" i="5"/>
  <c r="DP249" i="5"/>
  <c r="DQ249" i="5"/>
  <c r="DR249" i="5"/>
  <c r="DS249" i="5"/>
  <c r="DT249" i="5"/>
  <c r="DU249" i="5"/>
  <c r="DV249" i="5"/>
  <c r="DW249" i="5"/>
  <c r="DX249" i="5"/>
  <c r="DY249" i="5"/>
  <c r="DZ249" i="5"/>
  <c r="EA249" i="5"/>
  <c r="EB249" i="5"/>
  <c r="EC249" i="5"/>
  <c r="ED249" i="5"/>
  <c r="EE249" i="5"/>
  <c r="EF249" i="5"/>
  <c r="EG249" i="5"/>
  <c r="EH249" i="5"/>
  <c r="EI249" i="5"/>
  <c r="DM250" i="5"/>
  <c r="DN250" i="5"/>
  <c r="DO250" i="5"/>
  <c r="DP250" i="5"/>
  <c r="DQ250" i="5"/>
  <c r="DR250" i="5"/>
  <c r="DS250" i="5"/>
  <c r="DT250" i="5"/>
  <c r="DU250" i="5"/>
  <c r="DV250" i="5"/>
  <c r="DW250" i="5"/>
  <c r="DX250" i="5"/>
  <c r="DY250" i="5"/>
  <c r="DZ250" i="5"/>
  <c r="EA250" i="5"/>
  <c r="EB250" i="5"/>
  <c r="EC250" i="5"/>
  <c r="ED250" i="5"/>
  <c r="EE250" i="5"/>
  <c r="EF250" i="5"/>
  <c r="EG250" i="5"/>
  <c r="EH250" i="5"/>
  <c r="EI250" i="5"/>
  <c r="DM251" i="5"/>
  <c r="DN251" i="5"/>
  <c r="DO251" i="5"/>
  <c r="DP251" i="5"/>
  <c r="DQ251" i="5"/>
  <c r="DR251" i="5"/>
  <c r="DS251" i="5"/>
  <c r="DT251" i="5"/>
  <c r="DU251" i="5"/>
  <c r="DV251" i="5"/>
  <c r="DW251" i="5"/>
  <c r="DX251" i="5"/>
  <c r="DY251" i="5"/>
  <c r="DZ251" i="5"/>
  <c r="EA251" i="5"/>
  <c r="EB251" i="5"/>
  <c r="EC251" i="5"/>
  <c r="ED251" i="5"/>
  <c r="EE251" i="5"/>
  <c r="EF251" i="5"/>
  <c r="EG251" i="5"/>
  <c r="EH251" i="5"/>
  <c r="EI251" i="5"/>
  <c r="DM252" i="5"/>
  <c r="DN252" i="5"/>
  <c r="DO252" i="5"/>
  <c r="DP252" i="5"/>
  <c r="DQ252" i="5"/>
  <c r="DR252" i="5"/>
  <c r="DS252" i="5"/>
  <c r="DT252" i="5"/>
  <c r="DU252" i="5"/>
  <c r="DV252" i="5"/>
  <c r="DW252" i="5"/>
  <c r="DX252" i="5"/>
  <c r="DY252" i="5"/>
  <c r="DZ252" i="5"/>
  <c r="EA252" i="5"/>
  <c r="EB252" i="5"/>
  <c r="EC252" i="5"/>
  <c r="ED252" i="5"/>
  <c r="EE252" i="5"/>
  <c r="EF252" i="5"/>
  <c r="EG252" i="5"/>
  <c r="EH252" i="5"/>
  <c r="EI252" i="5"/>
  <c r="DM253" i="5"/>
  <c r="DN253" i="5"/>
  <c r="DO253" i="5"/>
  <c r="DP253" i="5"/>
  <c r="DQ253" i="5"/>
  <c r="DR253" i="5"/>
  <c r="DS253" i="5"/>
  <c r="DT253" i="5"/>
  <c r="DU253" i="5"/>
  <c r="DV253" i="5"/>
  <c r="DW253" i="5"/>
  <c r="DX253" i="5"/>
  <c r="DY253" i="5"/>
  <c r="DZ253" i="5"/>
  <c r="EA253" i="5"/>
  <c r="EB253" i="5"/>
  <c r="EC253" i="5"/>
  <c r="ED253" i="5"/>
  <c r="EE253" i="5"/>
  <c r="EF253" i="5"/>
  <c r="EG253" i="5"/>
  <c r="EH253" i="5"/>
  <c r="EI253" i="5"/>
  <c r="DM254" i="5"/>
  <c r="DN254" i="5"/>
  <c r="DO254" i="5"/>
  <c r="DP254" i="5"/>
  <c r="DQ254" i="5"/>
  <c r="DR254" i="5"/>
  <c r="DS254" i="5"/>
  <c r="DT254" i="5"/>
  <c r="DU254" i="5"/>
  <c r="DV254" i="5"/>
  <c r="DW254" i="5"/>
  <c r="DX254" i="5"/>
  <c r="DY254" i="5"/>
  <c r="DZ254" i="5"/>
  <c r="EA254" i="5"/>
  <c r="EB254" i="5"/>
  <c r="EC254" i="5"/>
  <c r="ED254" i="5"/>
  <c r="EE254" i="5"/>
  <c r="EF254" i="5"/>
  <c r="EG254" i="5"/>
  <c r="EH254" i="5"/>
  <c r="EI254" i="5"/>
  <c r="DM255" i="5"/>
  <c r="DN255" i="5"/>
  <c r="DO255" i="5"/>
  <c r="DP255" i="5"/>
  <c r="DQ255" i="5"/>
  <c r="DR255" i="5"/>
  <c r="DS255" i="5"/>
  <c r="DT255" i="5"/>
  <c r="DU255" i="5"/>
  <c r="DV255" i="5"/>
  <c r="DW255" i="5"/>
  <c r="DX255" i="5"/>
  <c r="DY255" i="5"/>
  <c r="DZ255" i="5"/>
  <c r="EA255" i="5"/>
  <c r="EB255" i="5"/>
  <c r="EC255" i="5"/>
  <c r="ED255" i="5"/>
  <c r="EE255" i="5"/>
  <c r="EF255" i="5"/>
  <c r="EG255" i="5"/>
  <c r="EH255" i="5"/>
  <c r="EI255" i="5"/>
  <c r="DM256" i="5"/>
  <c r="DN256" i="5"/>
  <c r="DO256" i="5"/>
  <c r="DP256" i="5"/>
  <c r="DQ256" i="5"/>
  <c r="DR256" i="5"/>
  <c r="DS256" i="5"/>
  <c r="DT256" i="5"/>
  <c r="DU256" i="5"/>
  <c r="DV256" i="5"/>
  <c r="DW256" i="5"/>
  <c r="DX256" i="5"/>
  <c r="DY256" i="5"/>
  <c r="DZ256" i="5"/>
  <c r="EA256" i="5"/>
  <c r="EB256" i="5"/>
  <c r="EC256" i="5"/>
  <c r="ED256" i="5"/>
  <c r="EE256" i="5"/>
  <c r="EF256" i="5"/>
  <c r="EG256" i="5"/>
  <c r="EH256" i="5"/>
  <c r="EI256" i="5"/>
  <c r="DM257" i="5"/>
  <c r="DN257" i="5"/>
  <c r="DO257" i="5"/>
  <c r="DP257" i="5"/>
  <c r="DQ257" i="5"/>
  <c r="DR257" i="5"/>
  <c r="DS257" i="5"/>
  <c r="DT257" i="5"/>
  <c r="DU257" i="5"/>
  <c r="DV257" i="5"/>
  <c r="DW257" i="5"/>
  <c r="DX257" i="5"/>
  <c r="DY257" i="5"/>
  <c r="DZ257" i="5"/>
  <c r="EA257" i="5"/>
  <c r="EB257" i="5"/>
  <c r="EC257" i="5"/>
  <c r="ED257" i="5"/>
  <c r="EE257" i="5"/>
  <c r="EF257" i="5"/>
  <c r="EG257" i="5"/>
  <c r="EH257" i="5"/>
  <c r="EI257" i="5"/>
  <c r="DM258" i="5"/>
  <c r="DN258" i="5"/>
  <c r="DO258" i="5"/>
  <c r="DP258" i="5"/>
  <c r="DQ258" i="5"/>
  <c r="DR258" i="5"/>
  <c r="DS258" i="5"/>
  <c r="DT258" i="5"/>
  <c r="DU258" i="5"/>
  <c r="DV258" i="5"/>
  <c r="DW258" i="5"/>
  <c r="DX258" i="5"/>
  <c r="DY258" i="5"/>
  <c r="DZ258" i="5"/>
  <c r="EA258" i="5"/>
  <c r="EB258" i="5"/>
  <c r="EC258" i="5"/>
  <c r="ED258" i="5"/>
  <c r="EE258" i="5"/>
  <c r="EF258" i="5"/>
  <c r="EG258" i="5"/>
  <c r="EH258" i="5"/>
  <c r="EI258" i="5"/>
  <c r="DM259" i="5"/>
  <c r="DN259" i="5"/>
  <c r="DO259" i="5"/>
  <c r="DP259" i="5"/>
  <c r="DQ259" i="5"/>
  <c r="DR259" i="5"/>
  <c r="DS259" i="5"/>
  <c r="DT259" i="5"/>
  <c r="DU259" i="5"/>
  <c r="DV259" i="5"/>
  <c r="DW259" i="5"/>
  <c r="DX259" i="5"/>
  <c r="DY259" i="5"/>
  <c r="DZ259" i="5"/>
  <c r="EA259" i="5"/>
  <c r="EB259" i="5"/>
  <c r="EC259" i="5"/>
  <c r="ED259" i="5"/>
  <c r="EE259" i="5"/>
  <c r="EF259" i="5"/>
  <c r="EG259" i="5"/>
  <c r="EH259" i="5"/>
  <c r="EI259" i="5"/>
  <c r="DM260" i="5"/>
  <c r="DN260" i="5"/>
  <c r="DO260" i="5"/>
  <c r="DP260" i="5"/>
  <c r="DQ260" i="5"/>
  <c r="DR260" i="5"/>
  <c r="DS260" i="5"/>
  <c r="DT260" i="5"/>
  <c r="DU260" i="5"/>
  <c r="DV260" i="5"/>
  <c r="DW260" i="5"/>
  <c r="DX260" i="5"/>
  <c r="DY260" i="5"/>
  <c r="DZ260" i="5"/>
  <c r="EA260" i="5"/>
  <c r="EB260" i="5"/>
  <c r="EC260" i="5"/>
  <c r="ED260" i="5"/>
  <c r="EE260" i="5"/>
  <c r="EF260" i="5"/>
  <c r="EG260" i="5"/>
  <c r="EH260" i="5"/>
  <c r="EI260" i="5"/>
  <c r="DM261" i="5"/>
  <c r="DN261" i="5"/>
  <c r="DO261" i="5"/>
  <c r="DP261" i="5"/>
  <c r="DQ261" i="5"/>
  <c r="DR261" i="5"/>
  <c r="DS261" i="5"/>
  <c r="DT261" i="5"/>
  <c r="DU261" i="5"/>
  <c r="DV261" i="5"/>
  <c r="DW261" i="5"/>
  <c r="DX261" i="5"/>
  <c r="DY261" i="5"/>
  <c r="DZ261" i="5"/>
  <c r="EA261" i="5"/>
  <c r="EB261" i="5"/>
  <c r="EC261" i="5"/>
  <c r="ED261" i="5"/>
  <c r="EE261" i="5"/>
  <c r="EF261" i="5"/>
  <c r="EG261" i="5"/>
  <c r="EH261" i="5"/>
  <c r="EI261" i="5"/>
  <c r="DM262" i="5"/>
  <c r="DN262" i="5"/>
  <c r="DO262" i="5"/>
  <c r="DP262" i="5"/>
  <c r="DQ262" i="5"/>
  <c r="DR262" i="5"/>
  <c r="DS262" i="5"/>
  <c r="DT262" i="5"/>
  <c r="DU262" i="5"/>
  <c r="DV262" i="5"/>
  <c r="DW262" i="5"/>
  <c r="DX262" i="5"/>
  <c r="DY262" i="5"/>
  <c r="DZ262" i="5"/>
  <c r="EA262" i="5"/>
  <c r="EB262" i="5"/>
  <c r="EC262" i="5"/>
  <c r="ED262" i="5"/>
  <c r="EE262" i="5"/>
  <c r="EF262" i="5"/>
  <c r="EG262" i="5"/>
  <c r="EH262" i="5"/>
  <c r="EI262" i="5"/>
  <c r="DM263" i="5"/>
  <c r="DN263" i="5"/>
  <c r="DO263" i="5"/>
  <c r="DP263" i="5"/>
  <c r="DQ263" i="5"/>
  <c r="DR263" i="5"/>
  <c r="DS263" i="5"/>
  <c r="DT263" i="5"/>
  <c r="DU263" i="5"/>
  <c r="DV263" i="5"/>
  <c r="DW263" i="5"/>
  <c r="DX263" i="5"/>
  <c r="DY263" i="5"/>
  <c r="DZ263" i="5"/>
  <c r="EA263" i="5"/>
  <c r="EB263" i="5"/>
  <c r="EC263" i="5"/>
  <c r="ED263" i="5"/>
  <c r="EE263" i="5"/>
  <c r="EF263" i="5"/>
  <c r="EG263" i="5"/>
  <c r="EH263" i="5"/>
  <c r="EI263" i="5"/>
  <c r="DM264" i="5"/>
  <c r="DN264" i="5"/>
  <c r="DO264" i="5"/>
  <c r="DP264" i="5"/>
  <c r="DQ264" i="5"/>
  <c r="DR264" i="5"/>
  <c r="DS264" i="5"/>
  <c r="DT264" i="5"/>
  <c r="DU264" i="5"/>
  <c r="DV264" i="5"/>
  <c r="DW264" i="5"/>
  <c r="DX264" i="5"/>
  <c r="DY264" i="5"/>
  <c r="DZ264" i="5"/>
  <c r="EA264" i="5"/>
  <c r="EB264" i="5"/>
  <c r="EC264" i="5"/>
  <c r="ED264" i="5"/>
  <c r="EE264" i="5"/>
  <c r="EF264" i="5"/>
  <c r="EG264" i="5"/>
  <c r="EH264" i="5"/>
  <c r="EI264" i="5"/>
  <c r="DM265" i="5"/>
  <c r="DN265" i="5"/>
  <c r="DO265" i="5"/>
  <c r="DP265" i="5"/>
  <c r="DQ265" i="5"/>
  <c r="DR265" i="5"/>
  <c r="DS265" i="5"/>
  <c r="DT265" i="5"/>
  <c r="DU265" i="5"/>
  <c r="DV265" i="5"/>
  <c r="DW265" i="5"/>
  <c r="DX265" i="5"/>
  <c r="DY265" i="5"/>
  <c r="DZ265" i="5"/>
  <c r="EA265" i="5"/>
  <c r="EB265" i="5"/>
  <c r="EC265" i="5"/>
  <c r="ED265" i="5"/>
  <c r="EE265" i="5"/>
  <c r="EF265" i="5"/>
  <c r="EG265" i="5"/>
  <c r="EH265" i="5"/>
  <c r="EI265" i="5"/>
  <c r="DM266" i="5"/>
  <c r="DN266" i="5"/>
  <c r="DO266" i="5"/>
  <c r="DP266" i="5"/>
  <c r="DQ266" i="5"/>
  <c r="DR266" i="5"/>
  <c r="DS266" i="5"/>
  <c r="DT266" i="5"/>
  <c r="DU266" i="5"/>
  <c r="DV266" i="5"/>
  <c r="DW266" i="5"/>
  <c r="DX266" i="5"/>
  <c r="DY266" i="5"/>
  <c r="DZ266" i="5"/>
  <c r="EA266" i="5"/>
  <c r="EB266" i="5"/>
  <c r="EC266" i="5"/>
  <c r="ED266" i="5"/>
  <c r="EE266" i="5"/>
  <c r="EF266" i="5"/>
  <c r="EG266" i="5"/>
  <c r="EH266" i="5"/>
  <c r="EI266" i="5"/>
  <c r="DM267" i="5"/>
  <c r="DN267" i="5"/>
  <c r="DO267" i="5"/>
  <c r="DP267" i="5"/>
  <c r="DQ267" i="5"/>
  <c r="DR267" i="5"/>
  <c r="DS267" i="5"/>
  <c r="DT267" i="5"/>
  <c r="DU267" i="5"/>
  <c r="DV267" i="5"/>
  <c r="DW267" i="5"/>
  <c r="DX267" i="5"/>
  <c r="DY267" i="5"/>
  <c r="DZ267" i="5"/>
  <c r="EA267" i="5"/>
  <c r="EB267" i="5"/>
  <c r="EC267" i="5"/>
  <c r="ED267" i="5"/>
  <c r="EE267" i="5"/>
  <c r="EF267" i="5"/>
  <c r="EG267" i="5"/>
  <c r="EH267" i="5"/>
  <c r="EI267" i="5"/>
  <c r="DM268" i="5"/>
  <c r="DN268" i="5"/>
  <c r="DO268" i="5"/>
  <c r="DP268" i="5"/>
  <c r="DQ268" i="5"/>
  <c r="DR268" i="5"/>
  <c r="DS268" i="5"/>
  <c r="DT268" i="5"/>
  <c r="DU268" i="5"/>
  <c r="DV268" i="5"/>
  <c r="DW268" i="5"/>
  <c r="DX268" i="5"/>
  <c r="DY268" i="5"/>
  <c r="DZ268" i="5"/>
  <c r="EA268" i="5"/>
  <c r="EB268" i="5"/>
  <c r="EC268" i="5"/>
  <c r="ED268" i="5"/>
  <c r="EE268" i="5"/>
  <c r="EF268" i="5"/>
  <c r="EG268" i="5"/>
  <c r="EH268" i="5"/>
  <c r="EI268" i="5"/>
  <c r="DM269" i="5"/>
  <c r="DN269" i="5"/>
  <c r="DO269" i="5"/>
  <c r="DP269" i="5"/>
  <c r="DQ269" i="5"/>
  <c r="DR269" i="5"/>
  <c r="DS269" i="5"/>
  <c r="DT269" i="5"/>
  <c r="DU269" i="5"/>
  <c r="DV269" i="5"/>
  <c r="DW269" i="5"/>
  <c r="DX269" i="5"/>
  <c r="DY269" i="5"/>
  <c r="DZ269" i="5"/>
  <c r="EA269" i="5"/>
  <c r="EB269" i="5"/>
  <c r="EC269" i="5"/>
  <c r="ED269" i="5"/>
  <c r="EE269" i="5"/>
  <c r="EF269" i="5"/>
  <c r="EG269" i="5"/>
  <c r="EH269" i="5"/>
  <c r="EI269" i="5"/>
  <c r="DM270" i="5"/>
  <c r="DN270" i="5"/>
  <c r="DO270" i="5"/>
  <c r="DP270" i="5"/>
  <c r="DQ270" i="5"/>
  <c r="DR270" i="5"/>
  <c r="DS270" i="5"/>
  <c r="DT270" i="5"/>
  <c r="DU270" i="5"/>
  <c r="DV270" i="5"/>
  <c r="DW270" i="5"/>
  <c r="DX270" i="5"/>
  <c r="DY270" i="5"/>
  <c r="DZ270" i="5"/>
  <c r="EA270" i="5"/>
  <c r="EB270" i="5"/>
  <c r="EC270" i="5"/>
  <c r="ED270" i="5"/>
  <c r="EE270" i="5"/>
  <c r="EF270" i="5"/>
  <c r="EG270" i="5"/>
  <c r="EH270" i="5"/>
  <c r="EI270" i="5"/>
  <c r="DM271" i="5"/>
  <c r="DN271" i="5"/>
  <c r="DO271" i="5"/>
  <c r="DP271" i="5"/>
  <c r="DQ271" i="5"/>
  <c r="DR271" i="5"/>
  <c r="DS271" i="5"/>
  <c r="DT271" i="5"/>
  <c r="DU271" i="5"/>
  <c r="DV271" i="5"/>
  <c r="DW271" i="5"/>
  <c r="DX271" i="5"/>
  <c r="DY271" i="5"/>
  <c r="DZ271" i="5"/>
  <c r="EA271" i="5"/>
  <c r="EB271" i="5"/>
  <c r="EC271" i="5"/>
  <c r="ED271" i="5"/>
  <c r="EE271" i="5"/>
  <c r="EF271" i="5"/>
  <c r="EG271" i="5"/>
  <c r="EH271" i="5"/>
  <c r="EI271" i="5"/>
  <c r="DM272" i="5"/>
  <c r="DN272" i="5"/>
  <c r="DO272" i="5"/>
  <c r="DP272" i="5"/>
  <c r="DQ272" i="5"/>
  <c r="DR272" i="5"/>
  <c r="DS272" i="5"/>
  <c r="DT272" i="5"/>
  <c r="DU272" i="5"/>
  <c r="DV272" i="5"/>
  <c r="DW272" i="5"/>
  <c r="DX272" i="5"/>
  <c r="DY272" i="5"/>
  <c r="DZ272" i="5"/>
  <c r="EA272" i="5"/>
  <c r="EB272" i="5"/>
  <c r="EC272" i="5"/>
  <c r="ED272" i="5"/>
  <c r="EE272" i="5"/>
  <c r="EF272" i="5"/>
  <c r="EG272" i="5"/>
  <c r="EH272" i="5"/>
  <c r="EI272" i="5"/>
  <c r="DM273" i="5"/>
  <c r="DN273" i="5"/>
  <c r="DO273" i="5"/>
  <c r="DP273" i="5"/>
  <c r="DQ273" i="5"/>
  <c r="DR273" i="5"/>
  <c r="DS273" i="5"/>
  <c r="DT273" i="5"/>
  <c r="DU273" i="5"/>
  <c r="DV273" i="5"/>
  <c r="DW273" i="5"/>
  <c r="DX273" i="5"/>
  <c r="DY273" i="5"/>
  <c r="DZ273" i="5"/>
  <c r="EA273" i="5"/>
  <c r="EB273" i="5"/>
  <c r="EC273" i="5"/>
  <c r="ED273" i="5"/>
  <c r="EE273" i="5"/>
  <c r="EF273" i="5"/>
  <c r="EG273" i="5"/>
  <c r="EH273" i="5"/>
  <c r="EI273" i="5"/>
  <c r="DM274" i="5"/>
  <c r="DN274" i="5"/>
  <c r="DO274" i="5"/>
  <c r="DP274" i="5"/>
  <c r="DQ274" i="5"/>
  <c r="DR274" i="5"/>
  <c r="DS274" i="5"/>
  <c r="DT274" i="5"/>
  <c r="DU274" i="5"/>
  <c r="DV274" i="5"/>
  <c r="DW274" i="5"/>
  <c r="DX274" i="5"/>
  <c r="DY274" i="5"/>
  <c r="DZ274" i="5"/>
  <c r="EA274" i="5"/>
  <c r="EB274" i="5"/>
  <c r="EC274" i="5"/>
  <c r="ED274" i="5"/>
  <c r="EE274" i="5"/>
  <c r="EF274" i="5"/>
  <c r="EG274" i="5"/>
  <c r="EH274" i="5"/>
  <c r="EI274" i="5"/>
  <c r="DM275" i="5"/>
  <c r="DN275" i="5"/>
  <c r="DO275" i="5"/>
  <c r="DP275" i="5"/>
  <c r="DQ275" i="5"/>
  <c r="DR275" i="5"/>
  <c r="DS275" i="5"/>
  <c r="DT275" i="5"/>
  <c r="DU275" i="5"/>
  <c r="DV275" i="5"/>
  <c r="DW275" i="5"/>
  <c r="DX275" i="5"/>
  <c r="DY275" i="5"/>
  <c r="DZ275" i="5"/>
  <c r="EA275" i="5"/>
  <c r="EB275" i="5"/>
  <c r="EC275" i="5"/>
  <c r="ED275" i="5"/>
  <c r="EE275" i="5"/>
  <c r="EF275" i="5"/>
  <c r="EG275" i="5"/>
  <c r="EH275" i="5"/>
  <c r="EI275" i="5"/>
  <c r="DM276" i="5"/>
  <c r="DN276" i="5"/>
  <c r="DO276" i="5"/>
  <c r="DP276" i="5"/>
  <c r="DQ276" i="5"/>
  <c r="DR276" i="5"/>
  <c r="DS276" i="5"/>
  <c r="DT276" i="5"/>
  <c r="DU276" i="5"/>
  <c r="DV276" i="5"/>
  <c r="DW276" i="5"/>
  <c r="DX276" i="5"/>
  <c r="DY276" i="5"/>
  <c r="DZ276" i="5"/>
  <c r="EA276" i="5"/>
  <c r="EB276" i="5"/>
  <c r="EC276" i="5"/>
  <c r="ED276" i="5"/>
  <c r="EE276" i="5"/>
  <c r="EF276" i="5"/>
  <c r="EG276" i="5"/>
  <c r="EH276" i="5"/>
  <c r="EI276" i="5"/>
  <c r="DM277" i="5"/>
  <c r="DN277" i="5"/>
  <c r="DO277" i="5"/>
  <c r="DP277" i="5"/>
  <c r="DQ277" i="5"/>
  <c r="DR277" i="5"/>
  <c r="DS277" i="5"/>
  <c r="DT277" i="5"/>
  <c r="DU277" i="5"/>
  <c r="DV277" i="5"/>
  <c r="DW277" i="5"/>
  <c r="DX277" i="5"/>
  <c r="DY277" i="5"/>
  <c r="DZ277" i="5"/>
  <c r="EA277" i="5"/>
  <c r="EB277" i="5"/>
  <c r="EC277" i="5"/>
  <c r="ED277" i="5"/>
  <c r="EE277" i="5"/>
  <c r="EF277" i="5"/>
  <c r="EG277" i="5"/>
  <c r="EH277" i="5"/>
  <c r="EI277" i="5"/>
  <c r="DM278" i="5"/>
  <c r="DN278" i="5"/>
  <c r="DO278" i="5"/>
  <c r="DP278" i="5"/>
  <c r="DQ278" i="5"/>
  <c r="DR278" i="5"/>
  <c r="DS278" i="5"/>
  <c r="DT278" i="5"/>
  <c r="DU278" i="5"/>
  <c r="DV278" i="5"/>
  <c r="DW278" i="5"/>
  <c r="DX278" i="5"/>
  <c r="DY278" i="5"/>
  <c r="DZ278" i="5"/>
  <c r="EA278" i="5"/>
  <c r="EB278" i="5"/>
  <c r="EC278" i="5"/>
  <c r="ED278" i="5"/>
  <c r="EE278" i="5"/>
  <c r="EF278" i="5"/>
  <c r="EG278" i="5"/>
  <c r="EH278" i="5"/>
  <c r="EI278" i="5"/>
  <c r="DM279" i="5"/>
  <c r="DN279" i="5"/>
  <c r="DO279" i="5"/>
  <c r="DP279" i="5"/>
  <c r="DQ279" i="5"/>
  <c r="DR279" i="5"/>
  <c r="DS279" i="5"/>
  <c r="DT279" i="5"/>
  <c r="DU279" i="5"/>
  <c r="DV279" i="5"/>
  <c r="DW279" i="5"/>
  <c r="DX279" i="5"/>
  <c r="DY279" i="5"/>
  <c r="DZ279" i="5"/>
  <c r="EA279" i="5"/>
  <c r="EB279" i="5"/>
  <c r="EC279" i="5"/>
  <c r="ED279" i="5"/>
  <c r="EE279" i="5"/>
  <c r="EF279" i="5"/>
  <c r="EG279" i="5"/>
  <c r="EH279" i="5"/>
  <c r="EI279" i="5"/>
  <c r="DM280" i="5"/>
  <c r="DN280" i="5"/>
  <c r="DO280" i="5"/>
  <c r="DP280" i="5"/>
  <c r="DQ280" i="5"/>
  <c r="DR280" i="5"/>
  <c r="DS280" i="5"/>
  <c r="DT280" i="5"/>
  <c r="DU280" i="5"/>
  <c r="DV280" i="5"/>
  <c r="DW280" i="5"/>
  <c r="DX280" i="5"/>
  <c r="DY280" i="5"/>
  <c r="DZ280" i="5"/>
  <c r="EA280" i="5"/>
  <c r="EB280" i="5"/>
  <c r="EC280" i="5"/>
  <c r="ED280" i="5"/>
  <c r="EE280" i="5"/>
  <c r="EF280" i="5"/>
  <c r="EG280" i="5"/>
  <c r="EH280" i="5"/>
  <c r="EI280" i="5"/>
  <c r="DM281" i="5"/>
  <c r="DN281" i="5"/>
  <c r="DO281" i="5"/>
  <c r="DP281" i="5"/>
  <c r="DQ281" i="5"/>
  <c r="DR281" i="5"/>
  <c r="DS281" i="5"/>
  <c r="DT281" i="5"/>
  <c r="DU281" i="5"/>
  <c r="DV281" i="5"/>
  <c r="DW281" i="5"/>
  <c r="DX281" i="5"/>
  <c r="DY281" i="5"/>
  <c r="DZ281" i="5"/>
  <c r="EA281" i="5"/>
  <c r="EB281" i="5"/>
  <c r="EC281" i="5"/>
  <c r="ED281" i="5"/>
  <c r="EE281" i="5"/>
  <c r="EF281" i="5"/>
  <c r="EG281" i="5"/>
  <c r="EH281" i="5"/>
  <c r="EI281" i="5"/>
  <c r="DM282" i="5"/>
  <c r="DN282" i="5"/>
  <c r="DO282" i="5"/>
  <c r="DP282" i="5"/>
  <c r="DQ282" i="5"/>
  <c r="DR282" i="5"/>
  <c r="DS282" i="5"/>
  <c r="DT282" i="5"/>
  <c r="DU282" i="5"/>
  <c r="DV282" i="5"/>
  <c r="DW282" i="5"/>
  <c r="DX282" i="5"/>
  <c r="DY282" i="5"/>
  <c r="DZ282" i="5"/>
  <c r="EA282" i="5"/>
  <c r="EB282" i="5"/>
  <c r="EC282" i="5"/>
  <c r="ED282" i="5"/>
  <c r="EE282" i="5"/>
  <c r="EF282" i="5"/>
  <c r="EG282" i="5"/>
  <c r="EH282" i="5"/>
  <c r="EI282" i="5"/>
  <c r="DM283" i="5"/>
  <c r="DN283" i="5"/>
  <c r="DO283" i="5"/>
  <c r="DP283" i="5"/>
  <c r="DQ283" i="5"/>
  <c r="DR283" i="5"/>
  <c r="DS283" i="5"/>
  <c r="DT283" i="5"/>
  <c r="DU283" i="5"/>
  <c r="DV283" i="5"/>
  <c r="DW283" i="5"/>
  <c r="DX283" i="5"/>
  <c r="DY283" i="5"/>
  <c r="DZ283" i="5"/>
  <c r="EA283" i="5"/>
  <c r="EB283" i="5"/>
  <c r="EC283" i="5"/>
  <c r="ED283" i="5"/>
  <c r="EE283" i="5"/>
  <c r="EF283" i="5"/>
  <c r="EG283" i="5"/>
  <c r="EH283" i="5"/>
  <c r="EI283" i="5"/>
  <c r="DM284" i="5"/>
  <c r="DN284" i="5"/>
  <c r="DO284" i="5"/>
  <c r="DP284" i="5"/>
  <c r="DQ284" i="5"/>
  <c r="DR284" i="5"/>
  <c r="DS284" i="5"/>
  <c r="DT284" i="5"/>
  <c r="DU284" i="5"/>
  <c r="DV284" i="5"/>
  <c r="DW284" i="5"/>
  <c r="DX284" i="5"/>
  <c r="DY284" i="5"/>
  <c r="DZ284" i="5"/>
  <c r="EA284" i="5"/>
  <c r="EB284" i="5"/>
  <c r="EC284" i="5"/>
  <c r="ED284" i="5"/>
  <c r="EE284" i="5"/>
  <c r="EF284" i="5"/>
  <c r="EG284" i="5"/>
  <c r="EH284" i="5"/>
  <c r="EI284" i="5"/>
  <c r="DM285" i="5"/>
  <c r="DN285" i="5"/>
  <c r="DO285" i="5"/>
  <c r="DP285" i="5"/>
  <c r="DQ285" i="5"/>
  <c r="DR285" i="5"/>
  <c r="DS285" i="5"/>
  <c r="DT285" i="5"/>
  <c r="DU285" i="5"/>
  <c r="DV285" i="5"/>
  <c r="DW285" i="5"/>
  <c r="DX285" i="5"/>
  <c r="DY285" i="5"/>
  <c r="DZ285" i="5"/>
  <c r="EA285" i="5"/>
  <c r="EB285" i="5"/>
  <c r="EC285" i="5"/>
  <c r="ED285" i="5"/>
  <c r="EE285" i="5"/>
  <c r="EF285" i="5"/>
  <c r="EG285" i="5"/>
  <c r="EH285" i="5"/>
  <c r="EI285" i="5"/>
  <c r="DM286" i="5"/>
  <c r="DN286" i="5"/>
  <c r="DO286" i="5"/>
  <c r="DP286" i="5"/>
  <c r="DQ286" i="5"/>
  <c r="DR286" i="5"/>
  <c r="DS286" i="5"/>
  <c r="DT286" i="5"/>
  <c r="DU286" i="5"/>
  <c r="DV286" i="5"/>
  <c r="DW286" i="5"/>
  <c r="DX286" i="5"/>
  <c r="DY286" i="5"/>
  <c r="DZ286" i="5"/>
  <c r="EA286" i="5"/>
  <c r="EB286" i="5"/>
  <c r="EC286" i="5"/>
  <c r="ED286" i="5"/>
  <c r="EE286" i="5"/>
  <c r="EF286" i="5"/>
  <c r="EG286" i="5"/>
  <c r="EH286" i="5"/>
  <c r="EI286" i="5"/>
  <c r="DM287" i="5"/>
  <c r="DN287" i="5"/>
  <c r="DO287" i="5"/>
  <c r="DP287" i="5"/>
  <c r="DQ287" i="5"/>
  <c r="DR287" i="5"/>
  <c r="DS287" i="5"/>
  <c r="DT287" i="5"/>
  <c r="DU287" i="5"/>
  <c r="DV287" i="5"/>
  <c r="DW287" i="5"/>
  <c r="DX287" i="5"/>
  <c r="DY287" i="5"/>
  <c r="DZ287" i="5"/>
  <c r="EA287" i="5"/>
  <c r="EB287" i="5"/>
  <c r="EC287" i="5"/>
  <c r="ED287" i="5"/>
  <c r="EE287" i="5"/>
  <c r="EF287" i="5"/>
  <c r="EG287" i="5"/>
  <c r="EH287" i="5"/>
  <c r="EI287" i="5"/>
  <c r="DM288" i="5"/>
  <c r="DN288" i="5"/>
  <c r="DO288" i="5"/>
  <c r="DP288" i="5"/>
  <c r="DQ288" i="5"/>
  <c r="DR288" i="5"/>
  <c r="DS288" i="5"/>
  <c r="DT288" i="5"/>
  <c r="DU288" i="5"/>
  <c r="DV288" i="5"/>
  <c r="DW288" i="5"/>
  <c r="DX288" i="5"/>
  <c r="DY288" i="5"/>
  <c r="DZ288" i="5"/>
  <c r="EA288" i="5"/>
  <c r="EB288" i="5"/>
  <c r="EC288" i="5"/>
  <c r="ED288" i="5"/>
  <c r="EE288" i="5"/>
  <c r="EF288" i="5"/>
  <c r="EG288" i="5"/>
  <c r="EH288" i="5"/>
  <c r="EI288" i="5"/>
  <c r="DM289" i="5"/>
  <c r="DN289" i="5"/>
  <c r="DO289" i="5"/>
  <c r="DP289" i="5"/>
  <c r="DQ289" i="5"/>
  <c r="DR289" i="5"/>
  <c r="DS289" i="5"/>
  <c r="DT289" i="5"/>
  <c r="DU289" i="5"/>
  <c r="DV289" i="5"/>
  <c r="DW289" i="5"/>
  <c r="DX289" i="5"/>
  <c r="DY289" i="5"/>
  <c r="DZ289" i="5"/>
  <c r="EA289" i="5"/>
  <c r="EB289" i="5"/>
  <c r="EC289" i="5"/>
  <c r="ED289" i="5"/>
  <c r="EE289" i="5"/>
  <c r="EF289" i="5"/>
  <c r="EG289" i="5"/>
  <c r="EH289" i="5"/>
  <c r="EI289" i="5"/>
  <c r="DM290" i="5"/>
  <c r="DN290" i="5"/>
  <c r="DO290" i="5"/>
  <c r="DP290" i="5"/>
  <c r="DQ290" i="5"/>
  <c r="DR290" i="5"/>
  <c r="DS290" i="5"/>
  <c r="DT290" i="5"/>
  <c r="DU290" i="5"/>
  <c r="DV290" i="5"/>
  <c r="DW290" i="5"/>
  <c r="DX290" i="5"/>
  <c r="DY290" i="5"/>
  <c r="DZ290" i="5"/>
  <c r="EA290" i="5"/>
  <c r="EB290" i="5"/>
  <c r="EC290" i="5"/>
  <c r="ED290" i="5"/>
  <c r="EE290" i="5"/>
  <c r="EF290" i="5"/>
  <c r="EG290" i="5"/>
  <c r="EH290" i="5"/>
  <c r="EI290" i="5"/>
  <c r="DM291" i="5"/>
  <c r="DN291" i="5"/>
  <c r="DO291" i="5"/>
  <c r="DP291" i="5"/>
  <c r="DQ291" i="5"/>
  <c r="DR291" i="5"/>
  <c r="DS291" i="5"/>
  <c r="DT291" i="5"/>
  <c r="DU291" i="5"/>
  <c r="DV291" i="5"/>
  <c r="DW291" i="5"/>
  <c r="DX291" i="5"/>
  <c r="DY291" i="5"/>
  <c r="DZ291" i="5"/>
  <c r="EA291" i="5"/>
  <c r="EB291" i="5"/>
  <c r="EC291" i="5"/>
  <c r="ED291" i="5"/>
  <c r="EE291" i="5"/>
  <c r="EF291" i="5"/>
  <c r="EG291" i="5"/>
  <c r="EH291" i="5"/>
  <c r="EI291" i="5"/>
  <c r="DM292" i="5"/>
  <c r="DN292" i="5"/>
  <c r="DO292" i="5"/>
  <c r="DP292" i="5"/>
  <c r="DQ292" i="5"/>
  <c r="DR292" i="5"/>
  <c r="DS292" i="5"/>
  <c r="DT292" i="5"/>
  <c r="DU292" i="5"/>
  <c r="DV292" i="5"/>
  <c r="DW292" i="5"/>
  <c r="DX292" i="5"/>
  <c r="DY292" i="5"/>
  <c r="DZ292" i="5"/>
  <c r="EA292" i="5"/>
  <c r="EB292" i="5"/>
  <c r="EC292" i="5"/>
  <c r="ED292" i="5"/>
  <c r="EE292" i="5"/>
  <c r="EF292" i="5"/>
  <c r="EG292" i="5"/>
  <c r="EH292" i="5"/>
  <c r="EI292" i="5"/>
  <c r="DM293" i="5"/>
  <c r="DN293" i="5"/>
  <c r="DO293" i="5"/>
  <c r="DP293" i="5"/>
  <c r="DQ293" i="5"/>
  <c r="DR293" i="5"/>
  <c r="DS293" i="5"/>
  <c r="DT293" i="5"/>
  <c r="DU293" i="5"/>
  <c r="DV293" i="5"/>
  <c r="DW293" i="5"/>
  <c r="DX293" i="5"/>
  <c r="DY293" i="5"/>
  <c r="DZ293" i="5"/>
  <c r="EA293" i="5"/>
  <c r="EB293" i="5"/>
  <c r="EC293" i="5"/>
  <c r="ED293" i="5"/>
  <c r="EE293" i="5"/>
  <c r="EF293" i="5"/>
  <c r="EG293" i="5"/>
  <c r="EH293" i="5"/>
  <c r="EI293" i="5"/>
  <c r="DM294" i="5"/>
  <c r="DN294" i="5"/>
  <c r="DO294" i="5"/>
  <c r="DP294" i="5"/>
  <c r="DQ294" i="5"/>
  <c r="DR294" i="5"/>
  <c r="DS294" i="5"/>
  <c r="DT294" i="5"/>
  <c r="DU294" i="5"/>
  <c r="DV294" i="5"/>
  <c r="DW294" i="5"/>
  <c r="DX294" i="5"/>
  <c r="DY294" i="5"/>
  <c r="DZ294" i="5"/>
  <c r="EA294" i="5"/>
  <c r="EB294" i="5"/>
  <c r="EC294" i="5"/>
  <c r="ED294" i="5"/>
  <c r="EE294" i="5"/>
  <c r="EF294" i="5"/>
  <c r="EG294" i="5"/>
  <c r="EH294" i="5"/>
  <c r="EI294" i="5"/>
  <c r="DM295" i="5"/>
  <c r="DN295" i="5"/>
  <c r="DO295" i="5"/>
  <c r="DP295" i="5"/>
  <c r="DQ295" i="5"/>
  <c r="DR295" i="5"/>
  <c r="DS295" i="5"/>
  <c r="DT295" i="5"/>
  <c r="DU295" i="5"/>
  <c r="DV295" i="5"/>
  <c r="DW295" i="5"/>
  <c r="DX295" i="5"/>
  <c r="DY295" i="5"/>
  <c r="DZ295" i="5"/>
  <c r="EA295" i="5"/>
  <c r="EB295" i="5"/>
  <c r="EC295" i="5"/>
  <c r="ED295" i="5"/>
  <c r="EE295" i="5"/>
  <c r="EF295" i="5"/>
  <c r="EG295" i="5"/>
  <c r="EH295" i="5"/>
  <c r="EI295" i="5"/>
  <c r="DM296" i="5"/>
  <c r="DN296" i="5"/>
  <c r="DO296" i="5"/>
  <c r="DP296" i="5"/>
  <c r="DQ296" i="5"/>
  <c r="DR296" i="5"/>
  <c r="DS296" i="5"/>
  <c r="DT296" i="5"/>
  <c r="DU296" i="5"/>
  <c r="DV296" i="5"/>
  <c r="DW296" i="5"/>
  <c r="DX296" i="5"/>
  <c r="DY296" i="5"/>
  <c r="DZ296" i="5"/>
  <c r="EA296" i="5"/>
  <c r="EB296" i="5"/>
  <c r="EC296" i="5"/>
  <c r="ED296" i="5"/>
  <c r="EE296" i="5"/>
  <c r="EF296" i="5"/>
  <c r="EG296" i="5"/>
  <c r="EH296" i="5"/>
  <c r="EI296" i="5"/>
  <c r="DM297" i="5"/>
  <c r="DN297" i="5"/>
  <c r="DO297" i="5"/>
  <c r="DP297" i="5"/>
  <c r="DQ297" i="5"/>
  <c r="DR297" i="5"/>
  <c r="DS297" i="5"/>
  <c r="DT297" i="5"/>
  <c r="DU297" i="5"/>
  <c r="DV297" i="5"/>
  <c r="DW297" i="5"/>
  <c r="DX297" i="5"/>
  <c r="DY297" i="5"/>
  <c r="DZ297" i="5"/>
  <c r="EA297" i="5"/>
  <c r="EB297" i="5"/>
  <c r="EC297" i="5"/>
  <c r="ED297" i="5"/>
  <c r="EE297" i="5"/>
  <c r="EF297" i="5"/>
  <c r="EG297" i="5"/>
  <c r="EH297" i="5"/>
  <c r="EI297" i="5"/>
  <c r="DM298" i="5"/>
  <c r="DN298" i="5"/>
  <c r="DO298" i="5"/>
  <c r="DP298" i="5"/>
  <c r="DQ298" i="5"/>
  <c r="DR298" i="5"/>
  <c r="DS298" i="5"/>
  <c r="DT298" i="5"/>
  <c r="DU298" i="5"/>
  <c r="DV298" i="5"/>
  <c r="DW298" i="5"/>
  <c r="DX298" i="5"/>
  <c r="DY298" i="5"/>
  <c r="DZ298" i="5"/>
  <c r="EA298" i="5"/>
  <c r="EB298" i="5"/>
  <c r="EC298" i="5"/>
  <c r="ED298" i="5"/>
  <c r="EE298" i="5"/>
  <c r="EF298" i="5"/>
  <c r="EG298" i="5"/>
  <c r="EH298" i="5"/>
  <c r="EI298" i="5"/>
  <c r="DM299" i="5"/>
  <c r="DN299" i="5"/>
  <c r="DO299" i="5"/>
  <c r="DP299" i="5"/>
  <c r="DQ299" i="5"/>
  <c r="DR299" i="5"/>
  <c r="DS299" i="5"/>
  <c r="DT299" i="5"/>
  <c r="DU299" i="5"/>
  <c r="DV299" i="5"/>
  <c r="DW299" i="5"/>
  <c r="DX299" i="5"/>
  <c r="DY299" i="5"/>
  <c r="DZ299" i="5"/>
  <c r="EA299" i="5"/>
  <c r="EB299" i="5"/>
  <c r="EC299" i="5"/>
  <c r="ED299" i="5"/>
  <c r="EE299" i="5"/>
  <c r="EF299" i="5"/>
  <c r="EG299" i="5"/>
  <c r="EH299" i="5"/>
  <c r="EI299" i="5"/>
  <c r="DM300" i="5"/>
  <c r="DN300" i="5"/>
  <c r="DO300" i="5"/>
  <c r="DP300" i="5"/>
  <c r="DQ300" i="5"/>
  <c r="DR300" i="5"/>
  <c r="DS300" i="5"/>
  <c r="DT300" i="5"/>
  <c r="DU300" i="5"/>
  <c r="DV300" i="5"/>
  <c r="DW300" i="5"/>
  <c r="DX300" i="5"/>
  <c r="DY300" i="5"/>
  <c r="DZ300" i="5"/>
  <c r="EA300" i="5"/>
  <c r="EB300" i="5"/>
  <c r="EC300" i="5"/>
  <c r="ED300" i="5"/>
  <c r="EE300" i="5"/>
  <c r="EF300" i="5"/>
  <c r="EG300" i="5"/>
  <c r="EH300" i="5"/>
  <c r="EI300" i="5"/>
  <c r="DM301" i="5"/>
  <c r="DN301" i="5"/>
  <c r="DO301" i="5"/>
  <c r="DP301" i="5"/>
  <c r="DQ301" i="5"/>
  <c r="DR301" i="5"/>
  <c r="DS301" i="5"/>
  <c r="DT301" i="5"/>
  <c r="DU301" i="5"/>
  <c r="DV301" i="5"/>
  <c r="DW301" i="5"/>
  <c r="DX301" i="5"/>
  <c r="DY301" i="5"/>
  <c r="DZ301" i="5"/>
  <c r="EA301" i="5"/>
  <c r="EB301" i="5"/>
  <c r="EC301" i="5"/>
  <c r="ED301" i="5"/>
  <c r="EE301" i="5"/>
  <c r="EF301" i="5"/>
  <c r="EG301" i="5"/>
  <c r="EH301" i="5"/>
  <c r="EI301" i="5"/>
  <c r="DM302" i="5"/>
  <c r="DN302" i="5"/>
  <c r="DO302" i="5"/>
  <c r="DP302" i="5"/>
  <c r="DQ302" i="5"/>
  <c r="DR302" i="5"/>
  <c r="DS302" i="5"/>
  <c r="DT302" i="5"/>
  <c r="DU302" i="5"/>
  <c r="DV302" i="5"/>
  <c r="DW302" i="5"/>
  <c r="DX302" i="5"/>
  <c r="DY302" i="5"/>
  <c r="DZ302" i="5"/>
  <c r="EA302" i="5"/>
  <c r="EB302" i="5"/>
  <c r="EC302" i="5"/>
  <c r="ED302" i="5"/>
  <c r="EE302" i="5"/>
  <c r="EF302" i="5"/>
  <c r="EG302" i="5"/>
  <c r="EH302" i="5"/>
  <c r="EI302" i="5"/>
  <c r="DM303" i="5"/>
  <c r="DN303" i="5"/>
  <c r="DO303" i="5"/>
  <c r="DP303" i="5"/>
  <c r="DQ303" i="5"/>
  <c r="DR303" i="5"/>
  <c r="DS303" i="5"/>
  <c r="DT303" i="5"/>
  <c r="DU303" i="5"/>
  <c r="DV303" i="5"/>
  <c r="DW303" i="5"/>
  <c r="DX303" i="5"/>
  <c r="DY303" i="5"/>
  <c r="DZ303" i="5"/>
  <c r="EA303" i="5"/>
  <c r="EB303" i="5"/>
  <c r="EC303" i="5"/>
  <c r="ED303" i="5"/>
  <c r="EE303" i="5"/>
  <c r="EF303" i="5"/>
  <c r="EG303" i="5"/>
  <c r="EH303" i="5"/>
  <c r="EI303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11" i="5"/>
  <c r="AM11" i="5"/>
  <c r="AO11" i="5" s="1"/>
  <c r="AH12" i="5"/>
  <c r="AM12" i="5"/>
  <c r="AH13" i="5"/>
  <c r="AM13" i="5"/>
  <c r="AO13" i="5" s="1"/>
  <c r="AH14" i="5"/>
  <c r="AM14" i="5"/>
  <c r="AH15" i="5"/>
  <c r="AM15" i="5"/>
  <c r="AM16" i="5"/>
  <c r="AM17" i="5"/>
  <c r="AM18" i="5"/>
  <c r="AO18" i="5" s="1"/>
  <c r="AM19" i="5"/>
  <c r="AM20" i="5"/>
  <c r="AM21" i="5"/>
  <c r="AM22" i="5"/>
  <c r="AO22" i="5" s="1"/>
  <c r="AM23" i="5"/>
  <c r="AM24" i="5"/>
  <c r="AM25" i="5"/>
  <c r="AM26" i="5"/>
  <c r="AM27" i="5"/>
  <c r="AM28" i="5"/>
  <c r="AM29" i="5"/>
  <c r="AM30" i="5"/>
  <c r="AM31" i="5"/>
  <c r="AM32" i="5"/>
  <c r="AM33" i="5"/>
  <c r="AO33" i="5" s="1"/>
  <c r="AM34" i="5"/>
  <c r="AO34" i="5" s="1"/>
  <c r="AM35" i="5"/>
  <c r="AM36" i="5"/>
  <c r="AM37" i="5"/>
  <c r="AM38" i="5"/>
  <c r="AM39" i="5"/>
  <c r="AM40" i="5"/>
  <c r="AO40" i="5" s="1"/>
  <c r="AM41" i="5"/>
  <c r="AO41" i="5" s="1"/>
  <c r="AM42" i="5"/>
  <c r="AO42" i="5" s="1"/>
  <c r="AM43" i="5"/>
  <c r="AO43" i="5" s="1"/>
  <c r="AM44" i="5"/>
  <c r="AO44" i="5" s="1"/>
  <c r="AM45" i="5"/>
  <c r="AO45" i="5" s="1"/>
  <c r="AM46" i="5"/>
  <c r="AM47" i="5"/>
  <c r="AM48" i="5"/>
  <c r="AM49" i="5"/>
  <c r="AM50" i="5"/>
  <c r="AM51" i="5"/>
  <c r="AO51" i="5" s="1"/>
  <c r="AM52" i="5"/>
  <c r="AM53" i="5"/>
  <c r="AM54" i="5"/>
  <c r="AM55" i="5"/>
  <c r="AO55" i="5" s="1"/>
  <c r="AM56" i="5"/>
  <c r="AM57" i="5"/>
  <c r="AM58" i="5"/>
  <c r="AM59" i="5"/>
  <c r="AM60" i="5"/>
  <c r="AM61" i="5"/>
  <c r="AM62" i="5"/>
  <c r="AM63" i="5"/>
  <c r="AM64" i="5"/>
  <c r="AO64" i="5" s="1"/>
  <c r="AM65" i="5"/>
  <c r="AO65" i="5" s="1"/>
  <c r="AM66" i="5"/>
  <c r="AO66" i="5" s="1"/>
  <c r="AM67" i="5"/>
  <c r="AM68" i="5"/>
  <c r="AM69" i="5"/>
  <c r="AM70" i="5"/>
  <c r="AO70" i="5" s="1"/>
  <c r="AM71" i="5"/>
  <c r="AM72" i="5"/>
  <c r="AM73" i="5"/>
  <c r="AM74" i="5"/>
  <c r="AM75" i="5"/>
  <c r="AM76" i="5"/>
  <c r="AM77" i="5"/>
  <c r="AM78" i="5"/>
  <c r="AM79" i="5"/>
  <c r="AM80" i="5"/>
  <c r="AO80" i="5" s="1"/>
  <c r="AM81" i="5"/>
  <c r="AM82" i="5"/>
  <c r="AM83" i="5"/>
  <c r="AM84" i="5"/>
  <c r="AM85" i="5"/>
  <c r="AM86" i="5"/>
  <c r="AM87" i="5"/>
  <c r="AO87" i="5" s="1"/>
  <c r="AM88" i="5"/>
  <c r="AM89" i="5"/>
  <c r="AM90" i="5"/>
  <c r="AO90" i="5" s="1"/>
  <c r="AM91" i="5"/>
  <c r="AM92" i="5"/>
  <c r="AO92" i="5" s="1"/>
  <c r="AM93" i="5"/>
  <c r="AM94" i="5"/>
  <c r="AM95" i="5"/>
  <c r="AM96" i="5"/>
  <c r="AM97" i="5"/>
  <c r="AM98" i="5"/>
  <c r="AM99" i="5"/>
  <c r="AO99" i="5" s="1"/>
  <c r="AM100" i="5"/>
  <c r="AO100" i="5" s="1"/>
  <c r="AM101" i="5"/>
  <c r="AO101" i="5" s="1"/>
  <c r="AM102" i="5"/>
  <c r="AM103" i="5"/>
  <c r="AM104" i="5"/>
  <c r="AO104" i="5" s="1"/>
  <c r="AM105" i="5"/>
  <c r="AO105" i="5" s="1"/>
  <c r="AM106" i="5"/>
  <c r="AM107" i="5"/>
  <c r="AM108" i="5"/>
  <c r="AM109" i="5"/>
  <c r="AM110" i="5"/>
  <c r="AM111" i="5"/>
  <c r="AO111" i="5" s="1"/>
  <c r="AM112" i="5"/>
  <c r="AM113" i="5"/>
  <c r="AO113" i="5" s="1"/>
  <c r="AM114" i="5"/>
  <c r="AM115" i="5"/>
  <c r="AO115" i="5" s="1"/>
  <c r="AM116" i="5"/>
  <c r="AO116" i="5" s="1"/>
  <c r="AM117" i="5"/>
  <c r="AO117" i="5" s="1"/>
  <c r="AM118" i="5"/>
  <c r="AM119" i="5"/>
  <c r="AM120" i="5"/>
  <c r="AM121" i="5"/>
  <c r="AM122" i="5"/>
  <c r="AO122" i="5" s="1"/>
  <c r="AM123" i="5"/>
  <c r="AO123" i="5" s="1"/>
  <c r="AM124" i="5"/>
  <c r="AO124" i="5" s="1"/>
  <c r="AM125" i="5"/>
  <c r="AM126" i="5"/>
  <c r="AM127" i="5"/>
  <c r="AM128" i="5"/>
  <c r="AO128" i="5" s="1"/>
  <c r="AM129" i="5"/>
  <c r="AM130" i="5"/>
  <c r="AM131" i="5"/>
  <c r="AM132" i="5"/>
  <c r="AM133" i="5"/>
  <c r="AO133" i="5" s="1"/>
  <c r="AM134" i="5"/>
  <c r="AM135" i="5"/>
  <c r="AM136" i="5"/>
  <c r="AM137" i="5"/>
  <c r="AM138" i="5"/>
  <c r="AM139" i="5"/>
  <c r="AM140" i="5"/>
  <c r="AM141" i="5"/>
  <c r="AM142" i="5"/>
  <c r="AM143" i="5"/>
  <c r="AO143" i="5" s="1"/>
  <c r="AM144" i="5"/>
  <c r="AM145" i="5"/>
  <c r="AM146" i="5"/>
  <c r="AM147" i="5"/>
  <c r="AM148" i="5"/>
  <c r="AM149" i="5"/>
  <c r="AO149" i="5" s="1"/>
  <c r="AM150" i="5"/>
  <c r="AM151" i="5"/>
  <c r="AM152" i="5"/>
  <c r="AM153" i="5"/>
  <c r="AM154" i="5"/>
  <c r="AM155" i="5"/>
  <c r="AM156" i="5"/>
  <c r="AO156" i="5" s="1"/>
  <c r="AM157" i="5"/>
  <c r="AM158" i="5"/>
  <c r="AM159" i="5"/>
  <c r="AM160" i="5"/>
  <c r="AM161" i="5"/>
  <c r="AO161" i="5" s="1"/>
  <c r="AM162" i="5"/>
  <c r="AM163" i="5"/>
  <c r="AM164" i="5"/>
  <c r="AM165" i="5"/>
  <c r="AM166" i="5"/>
  <c r="AM167" i="5"/>
  <c r="AO167" i="5" s="1"/>
  <c r="AM168" i="5"/>
  <c r="AM169" i="5"/>
  <c r="AM170" i="5"/>
  <c r="AM171" i="5"/>
  <c r="AM172" i="5"/>
  <c r="AO172" i="5" s="1"/>
  <c r="AM173" i="5"/>
  <c r="AM174" i="5"/>
  <c r="AM175" i="5"/>
  <c r="AM176" i="5"/>
  <c r="AM177" i="5"/>
  <c r="AM178" i="5"/>
  <c r="AO178" i="5" s="1"/>
  <c r="AM179" i="5"/>
  <c r="AM180" i="5"/>
  <c r="AO180" i="5" s="1"/>
  <c r="AM181" i="5"/>
  <c r="AM182" i="5"/>
  <c r="AO182" i="5" s="1"/>
  <c r="AM183" i="5"/>
  <c r="AO183" i="5" s="1"/>
  <c r="AM184" i="5"/>
  <c r="AM185" i="5"/>
  <c r="AM186" i="5"/>
  <c r="AM187" i="5"/>
  <c r="AM188" i="5"/>
  <c r="AM189" i="5"/>
  <c r="AM190" i="5"/>
  <c r="AO190" i="5" s="1"/>
  <c r="AM191" i="5"/>
  <c r="AO191" i="5" s="1"/>
  <c r="AM192" i="5"/>
  <c r="AM193" i="5"/>
  <c r="AM194" i="5"/>
  <c r="AM195" i="5"/>
  <c r="AO195" i="5" s="1"/>
  <c r="AM196" i="5"/>
  <c r="AO196" i="5" s="1"/>
  <c r="AM197" i="5"/>
  <c r="AM198" i="5"/>
  <c r="AM199" i="5"/>
  <c r="AM200" i="5"/>
  <c r="AM201" i="5"/>
  <c r="AM202" i="5"/>
  <c r="AO202" i="5" s="1"/>
  <c r="AM203" i="5"/>
  <c r="AO203" i="5" s="1"/>
  <c r="AM204" i="5"/>
  <c r="AO204" i="5" s="1"/>
  <c r="AM205" i="5"/>
  <c r="AM206" i="5"/>
  <c r="AM207" i="5"/>
  <c r="AM208" i="5"/>
  <c r="AM209" i="5"/>
  <c r="AM210" i="5"/>
  <c r="AM211" i="5"/>
  <c r="AM212" i="5"/>
  <c r="AM213" i="5"/>
  <c r="AM214" i="5"/>
  <c r="AO214" i="5" s="1"/>
  <c r="AM215" i="5"/>
  <c r="AM216" i="5"/>
  <c r="AO216" i="5" s="1"/>
  <c r="AM217" i="5"/>
  <c r="AM218" i="5"/>
  <c r="AM219" i="5"/>
  <c r="AM220" i="5"/>
  <c r="AM221" i="5"/>
  <c r="AM222" i="5"/>
  <c r="AM223" i="5"/>
  <c r="AM224" i="5"/>
  <c r="AM225" i="5"/>
  <c r="AM226" i="5"/>
  <c r="AO226" i="5" s="1"/>
  <c r="AM227" i="5"/>
  <c r="AM228" i="5"/>
  <c r="AM229" i="5"/>
  <c r="AM230" i="5"/>
  <c r="AM231" i="5"/>
  <c r="AM232" i="5"/>
  <c r="AO232" i="5" s="1"/>
  <c r="AM233" i="5"/>
  <c r="AM234" i="5"/>
  <c r="AM235" i="5"/>
  <c r="AM236" i="5"/>
  <c r="AM237" i="5"/>
  <c r="AM238" i="5"/>
  <c r="AM239" i="5"/>
  <c r="AO239" i="5" s="1"/>
  <c r="AM240" i="5"/>
  <c r="AM241" i="5"/>
  <c r="AM242" i="5"/>
  <c r="AO242" i="5" s="1"/>
  <c r="AM243" i="5"/>
  <c r="AO243" i="5" s="1"/>
  <c r="AM244" i="5"/>
  <c r="AM245" i="5"/>
  <c r="AM246" i="5"/>
  <c r="AM247" i="5"/>
  <c r="AO247" i="5" s="1"/>
  <c r="AM248" i="5"/>
  <c r="AM249" i="5"/>
  <c r="AO249" i="5" s="1"/>
  <c r="AM250" i="5"/>
  <c r="AO250" i="5" s="1"/>
  <c r="AM251" i="5"/>
  <c r="AO251" i="5" s="1"/>
  <c r="AM252" i="5"/>
  <c r="AM253" i="5"/>
  <c r="AO253" i="5" s="1"/>
  <c r="AM254" i="5"/>
  <c r="AM255" i="5"/>
  <c r="AO255" i="5" s="1"/>
  <c r="AM256" i="5"/>
  <c r="AM257" i="5"/>
  <c r="AM258" i="5"/>
  <c r="AM259" i="5"/>
  <c r="AM260" i="5"/>
  <c r="AM261" i="5"/>
  <c r="AM262" i="5"/>
  <c r="AM263" i="5"/>
  <c r="AO263" i="5" s="1"/>
  <c r="AM264" i="5"/>
  <c r="AM265" i="5"/>
  <c r="AM266" i="5"/>
  <c r="AM267" i="5"/>
  <c r="AO267" i="5" s="1"/>
  <c r="AM268" i="5"/>
  <c r="AM269" i="5"/>
  <c r="AM270" i="5"/>
  <c r="AM271" i="5"/>
  <c r="AM272" i="5"/>
  <c r="AM273" i="5"/>
  <c r="AO273" i="5" s="1"/>
  <c r="AM274" i="5"/>
  <c r="AM275" i="5"/>
  <c r="AM276" i="5"/>
  <c r="AM277" i="5"/>
  <c r="AO277" i="5" s="1"/>
  <c r="AM278" i="5"/>
  <c r="AM279" i="5"/>
  <c r="AM280" i="5"/>
  <c r="AM281" i="5"/>
  <c r="AM282" i="5"/>
  <c r="AM283" i="5"/>
  <c r="AM284" i="5"/>
  <c r="AO284" i="5" s="1"/>
  <c r="AM285" i="5"/>
  <c r="AM286" i="5"/>
  <c r="AM287" i="5"/>
  <c r="AO287" i="5" s="1"/>
  <c r="AM288" i="5"/>
  <c r="AM289" i="5"/>
  <c r="AM290" i="5"/>
  <c r="AM291" i="5"/>
  <c r="AM292" i="5"/>
  <c r="AO292" i="5" s="1"/>
  <c r="AM293" i="5"/>
  <c r="AO293" i="5" s="1"/>
  <c r="AM294" i="5"/>
  <c r="AM295" i="5"/>
  <c r="AM296" i="5"/>
  <c r="AO296" i="5" s="1"/>
  <c r="AM297" i="5"/>
  <c r="AO297" i="5" s="1"/>
  <c r="AM298" i="5"/>
  <c r="AM299" i="5"/>
  <c r="AM300" i="5"/>
  <c r="AM301" i="5"/>
  <c r="AM302" i="5"/>
  <c r="AM303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G307" i="5"/>
  <c r="AF307" i="5"/>
  <c r="AE307" i="5"/>
  <c r="AD307" i="5"/>
  <c r="AC307" i="5"/>
  <c r="AG306" i="5"/>
  <c r="AF306" i="5"/>
  <c r="AE306" i="5"/>
  <c r="AD306" i="5"/>
  <c r="AC306" i="5"/>
  <c r="AG305" i="5"/>
  <c r="AF305" i="5"/>
  <c r="AE305" i="5"/>
  <c r="AD305" i="5"/>
  <c r="AC305" i="5"/>
  <c r="AB307" i="5"/>
  <c r="AA307" i="5"/>
  <c r="Z307" i="5"/>
  <c r="Y307" i="5"/>
  <c r="X307" i="5"/>
  <c r="W307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AB305" i="5"/>
  <c r="AA305" i="5"/>
  <c r="Z305" i="5"/>
  <c r="Y305" i="5"/>
  <c r="X305" i="5"/>
  <c r="W305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DA56" i="5"/>
  <c r="DD41" i="5"/>
  <c r="CY20" i="5"/>
  <c r="DH35" i="5"/>
  <c r="CX35" i="5"/>
  <c r="DK71" i="5"/>
  <c r="DD42" i="5"/>
  <c r="CY55" i="5"/>
  <c r="DI57" i="5"/>
  <c r="CW19" i="5"/>
  <c r="DI26" i="5"/>
  <c r="CZ41" i="5"/>
  <c r="DL20" i="5"/>
  <c r="DD36" i="5"/>
  <c r="DI72" i="5"/>
  <c r="DK42" i="5"/>
  <c r="DJ40" i="5"/>
  <c r="DD38" i="5"/>
  <c r="DK14" i="5"/>
  <c r="DG51" i="5"/>
  <c r="CW41" i="5"/>
  <c r="DL32" i="5"/>
  <c r="DE16" i="5"/>
  <c r="DD14" i="5"/>
  <c r="CW36" i="5"/>
  <c r="DH72" i="5"/>
  <c r="DB53" i="5"/>
  <c r="DH44" i="5"/>
  <c r="DE17" i="5"/>
  <c r="CZ49" i="5"/>
  <c r="DJ24" i="5"/>
  <c r="DG25" i="5"/>
  <c r="DL61" i="5"/>
  <c r="CW32" i="5"/>
  <c r="DH29" i="5"/>
  <c r="DH42" i="5"/>
  <c r="DK22" i="5"/>
  <c r="DC38" i="5"/>
  <c r="CY75" i="5"/>
  <c r="DI45" i="5"/>
  <c r="CY44" i="5"/>
  <c r="DI65" i="5"/>
  <c r="DJ30" i="5"/>
  <c r="DB21" i="5"/>
  <c r="DG19" i="5"/>
  <c r="DE35" i="5"/>
  <c r="DJ71" i="5"/>
  <c r="CZ22" i="5"/>
  <c r="DI37" i="5"/>
  <c r="DI40" i="5"/>
  <c r="DH16" i="5"/>
  <c r="DL41" i="5"/>
  <c r="DL18" i="5"/>
  <c r="DB17" i="5"/>
  <c r="DI16" i="5"/>
  <c r="DE53" i="5"/>
  <c r="DB76" i="5"/>
  <c r="DH76" i="5"/>
  <c r="DF38" i="5"/>
  <c r="DE48" i="5"/>
  <c r="DD23" i="5"/>
  <c r="DH41" i="5"/>
  <c r="DA17" i="5"/>
  <c r="CX18" i="5"/>
  <c r="DC54" i="5"/>
  <c r="DE24" i="5"/>
  <c r="CY22" i="5"/>
  <c r="CY35" i="5"/>
  <c r="DB15" i="5"/>
  <c r="DK30" i="5"/>
  <c r="DG67" i="5"/>
  <c r="CZ38" i="5"/>
  <c r="DG36" i="5"/>
  <c r="CX33" i="5"/>
  <c r="CW98" i="5"/>
  <c r="DL97" i="5"/>
  <c r="DA31" i="5"/>
  <c r="DF67" i="5"/>
  <c r="CZ14" i="5"/>
  <c r="DD31" i="5"/>
  <c r="DC46" i="5"/>
  <c r="DB18" i="5"/>
  <c r="DG21" i="5"/>
  <c r="CZ12" i="5"/>
  <c r="DC26" i="5"/>
  <c r="CY43" i="5"/>
  <c r="DG20" i="5"/>
  <c r="CW20" i="5"/>
  <c r="DJ56" i="5"/>
  <c r="DC27" i="5"/>
  <c r="DJ55" i="5"/>
  <c r="CZ87" i="5"/>
  <c r="DJ41" i="5"/>
  <c r="DB16" i="5"/>
  <c r="CW12" i="5"/>
  <c r="DE42" i="5"/>
  <c r="DC19" i="5"/>
  <c r="DJ17" i="5"/>
  <c r="DJ44" i="5"/>
  <c r="DF42" i="5"/>
  <c r="DK78" i="5"/>
  <c r="DE25" i="5"/>
  <c r="DI42" i="5"/>
  <c r="DJ19" i="5"/>
  <c r="DI17" i="5"/>
  <c r="DF18" i="5"/>
  <c r="DK54" i="5"/>
  <c r="DG56" i="5"/>
  <c r="DG52" i="5"/>
  <c r="CY15" i="5"/>
  <c r="DK45" i="5"/>
  <c r="CZ19" i="5"/>
  <c r="DF16" i="5"/>
  <c r="DJ84" i="5"/>
  <c r="DB56" i="5"/>
  <c r="DI18" i="5"/>
  <c r="DB52" i="5"/>
  <c r="CZ51" i="5"/>
  <c r="DL50" i="5"/>
  <c r="DF81" i="5"/>
  <c r="CZ85" i="5"/>
  <c r="DI79" i="5"/>
  <c r="CY95" i="5"/>
  <c r="DB112" i="5"/>
  <c r="DG113" i="5"/>
  <c r="DJ64" i="5"/>
  <c r="DA77" i="5"/>
  <c r="DL31" i="5"/>
  <c r="DA94" i="5"/>
  <c r="DL30" i="5"/>
  <c r="DJ46" i="5"/>
  <c r="DH23" i="5"/>
  <c r="DE33" i="5"/>
  <c r="CW49" i="5"/>
  <c r="DD47" i="5"/>
  <c r="DK46" i="5"/>
  <c r="DC45" i="5"/>
  <c r="CW56" i="5"/>
  <c r="DF30" i="5"/>
  <c r="DB80" i="5"/>
  <c r="CX40" i="5"/>
  <c r="CX15" i="5"/>
  <c r="DK31" i="5"/>
  <c r="DC47" i="5"/>
  <c r="CZ48" i="5"/>
  <c r="DB29" i="5"/>
  <c r="CX16" i="5"/>
  <c r="DI13" i="5"/>
  <c r="CZ27" i="5"/>
  <c r="DD45" i="5"/>
  <c r="CW21" i="5"/>
  <c r="DK21" i="5"/>
  <c r="CY58" i="5"/>
  <c r="DA28" i="5"/>
  <c r="DG16" i="5"/>
  <c r="DI41" i="5"/>
  <c r="DF88" i="5"/>
  <c r="DL21" i="5"/>
  <c r="DH58" i="5"/>
  <c r="DB44" i="5"/>
  <c r="CX23" i="5"/>
  <c r="DG38" i="5"/>
  <c r="DF36" i="5"/>
  <c r="DC37" i="5"/>
  <c r="CW35" i="5"/>
  <c r="DB71" i="5"/>
  <c r="CZ35" i="5"/>
  <c r="DA12" i="5"/>
  <c r="CY50" i="5"/>
  <c r="DC33" i="5"/>
  <c r="DH36" i="5"/>
  <c r="DI43" i="5"/>
  <c r="DJ39" i="5"/>
  <c r="DD33" i="5"/>
  <c r="DD46" i="5"/>
  <c r="DG26" i="5"/>
  <c r="CY42" i="5"/>
  <c r="DL78" i="5"/>
  <c r="DD37" i="5"/>
  <c r="CY17" i="5"/>
  <c r="DH32" i="5"/>
  <c r="CX39" i="5"/>
  <c r="CW37" i="5"/>
  <c r="DC48" i="5"/>
  <c r="DC99" i="5"/>
  <c r="DL75" i="5"/>
  <c r="DI23" i="5"/>
  <c r="CW60" i="5"/>
  <c r="CZ45" i="5"/>
  <c r="DL23" i="5"/>
  <c r="DD39" i="5"/>
  <c r="DK38" i="5"/>
  <c r="DG75" i="5"/>
  <c r="CZ46" i="5"/>
  <c r="DK43" i="5"/>
  <c r="DK18" i="5"/>
  <c r="DG35" i="5"/>
  <c r="CX13" i="5"/>
  <c r="DE12" i="5"/>
  <c r="DC44" i="5"/>
  <c r="DK19" i="5"/>
  <c r="DD72" i="5"/>
  <c r="DH46" i="5"/>
  <c r="DE78" i="5"/>
  <c r="CX12" i="5"/>
  <c r="DA64" i="5"/>
  <c r="DH14" i="5"/>
  <c r="CZ30" i="5"/>
  <c r="DG28" i="5"/>
  <c r="CW28" i="5"/>
  <c r="DH25" i="5"/>
  <c r="DD62" i="5"/>
  <c r="CX48" i="5"/>
  <c r="DK26" i="5"/>
  <c r="DC42" i="5"/>
  <c r="DB40" i="5"/>
  <c r="CY41" i="5"/>
  <c r="DD77" i="5"/>
  <c r="CZ79" i="5"/>
  <c r="DG61" i="5"/>
  <c r="DJ43" i="5"/>
  <c r="CW25" i="5"/>
  <c r="DE38" i="5"/>
  <c r="DJ16" i="5"/>
  <c r="DB32" i="5"/>
  <c r="CY33" i="5"/>
  <c r="DD69" i="5"/>
  <c r="DF39" i="5"/>
  <c r="DG53" i="5"/>
  <c r="DC23" i="5"/>
  <c r="DA39" i="5"/>
  <c r="DF75" i="5"/>
  <c r="DE41" i="5"/>
  <c r="DL39" i="5"/>
  <c r="DB39" i="5"/>
  <c r="DA15" i="5"/>
  <c r="CZ101" i="5"/>
  <c r="DC59" i="5"/>
  <c r="CW69" i="5"/>
  <c r="DC65" i="5"/>
  <c r="DC13" i="5"/>
  <c r="DJ68" i="5"/>
  <c r="CZ57" i="5"/>
  <c r="DB25" i="5"/>
  <c r="DH39" i="5"/>
  <c r="DI44" i="5"/>
  <c r="DH19" i="5"/>
  <c r="DL37" i="5"/>
  <c r="DE13" i="5"/>
  <c r="DB14" i="5"/>
  <c r="DK49" i="5"/>
  <c r="DI20" i="5"/>
  <c r="DL40" i="5"/>
  <c r="DF51" i="5"/>
  <c r="DE44" i="5"/>
  <c r="DD20" i="5"/>
  <c r="DI56" i="5"/>
  <c r="DH45" i="5"/>
  <c r="DH22" i="5"/>
  <c r="CX21" i="5"/>
  <c r="DE20" i="5"/>
  <c r="CY18" i="5"/>
  <c r="DL54" i="5"/>
  <c r="DF40" i="5"/>
  <c r="DB19" i="5"/>
  <c r="DK34" i="5"/>
  <c r="DJ32" i="5"/>
  <c r="DG33" i="5"/>
  <c r="DL69" i="5"/>
  <c r="DH71" i="5"/>
  <c r="CX54" i="5"/>
  <c r="DH13" i="5"/>
  <c r="DA34" i="5"/>
  <c r="DI48" i="5"/>
  <c r="DD28" i="5"/>
  <c r="DC12" i="5"/>
  <c r="DC50" i="5"/>
  <c r="DB48" i="5"/>
  <c r="DC22" i="5"/>
  <c r="CY59" i="5"/>
  <c r="DG17" i="5"/>
  <c r="DL53" i="5"/>
  <c r="CW24" i="5"/>
  <c r="CZ26" i="5"/>
  <c r="DB84" i="5"/>
  <c r="DK60" i="5"/>
  <c r="DJ38" i="5"/>
  <c r="CX75" i="5"/>
  <c r="DI21" i="5"/>
  <c r="CW16" i="5"/>
  <c r="DJ14" i="5"/>
  <c r="DK50" i="5"/>
  <c r="DK52" i="5"/>
  <c r="DF45" i="5"/>
  <c r="CX20" i="5"/>
  <c r="DI39" i="5"/>
  <c r="DJ15" i="5"/>
  <c r="DF52" i="5"/>
  <c r="CY23" i="5"/>
  <c r="DF21" i="5"/>
  <c r="DC25" i="5"/>
  <c r="DK82" i="5"/>
  <c r="DB33" i="5"/>
  <c r="DB57" i="5"/>
  <c r="CZ65" i="5"/>
  <c r="DH26" i="5"/>
  <c r="DB49" i="5"/>
  <c r="DB55" i="5"/>
  <c r="DB92" i="5"/>
  <c r="DF96" i="5"/>
  <c r="CX95" i="5"/>
  <c r="CZ55" i="5"/>
  <c r="DK12" i="5"/>
  <c r="CY24" i="5"/>
  <c r="DC110" i="5"/>
  <c r="DA82" i="5"/>
  <c r="DH49" i="5"/>
  <c r="DF77" i="5"/>
  <c r="CZ16" i="5"/>
  <c r="CY94" i="5"/>
  <c r="CX50" i="5"/>
  <c r="CX28" i="5"/>
  <c r="DH30" i="5"/>
  <c r="CY64" i="5"/>
  <c r="DH34" i="5"/>
  <c r="DF15" i="5"/>
  <c r="DD34" i="5"/>
  <c r="CZ24" i="5"/>
  <c r="CZ43" i="5"/>
  <c r="DF44" i="5"/>
  <c r="DG24" i="5"/>
  <c r="DG18" i="5"/>
  <c r="DK16" i="5"/>
  <c r="DC40" i="5"/>
  <c r="CW68" i="5"/>
  <c r="DC29" i="5"/>
  <c r="DG31" i="5"/>
  <c r="DG40" i="5"/>
  <c r="DL62" i="5"/>
  <c r="CX44" i="5"/>
  <c r="DL47" i="5"/>
  <c r="DD97" i="5"/>
  <c r="DL29" i="5"/>
  <c r="DG12" i="5"/>
  <c r="DD16" i="5"/>
  <c r="DH48" i="5"/>
  <c r="DC57" i="5"/>
  <c r="DC68" i="5"/>
  <c r="CY38" i="5"/>
  <c r="DH68" i="5"/>
  <c r="DE43" i="5"/>
  <c r="CY62" i="5"/>
  <c r="DK35" i="5"/>
  <c r="CW77" i="5"/>
  <c r="DL19" i="5"/>
  <c r="DL99" i="5"/>
  <c r="DE64" i="5"/>
  <c r="DH87" i="5"/>
  <c r="DJ34" i="5"/>
  <c r="DK99" i="5"/>
  <c r="DH38" i="5"/>
  <c r="CX37" i="5"/>
  <c r="DE21" i="5"/>
  <c r="CW31" i="5"/>
  <c r="DD32" i="5"/>
  <c r="DB66" i="5"/>
  <c r="CW18" i="5"/>
  <c r="DG96" i="5"/>
  <c r="DA100" i="5"/>
  <c r="DC95" i="5"/>
  <c r="DJ93" i="5"/>
  <c r="DG14" i="5"/>
  <c r="DA50" i="5"/>
  <c r="DA14" i="5"/>
  <c r="DE90" i="5"/>
  <c r="DC18" i="5"/>
  <c r="DA37" i="5"/>
  <c r="DK29" i="5"/>
  <c r="DD26" i="5"/>
  <c r="DE50" i="5"/>
  <c r="DL38" i="5"/>
  <c r="DG23" i="5"/>
  <c r="CZ32" i="5"/>
  <c r="DC32" i="5"/>
  <c r="DI46" i="5"/>
  <c r="DD29" i="5"/>
  <c r="DL46" i="5"/>
  <c r="CY36" i="5"/>
  <c r="CY31" i="5"/>
  <c r="DD12" i="5"/>
  <c r="CY12" i="5"/>
  <c r="DC34" i="5"/>
  <c r="DL36" i="5"/>
  <c r="DE29" i="5"/>
  <c r="DJ37" i="5"/>
  <c r="CX66" i="5"/>
  <c r="DF13" i="5"/>
  <c r="DB20" i="5"/>
  <c r="CY103" i="5"/>
  <c r="DF19" i="5"/>
  <c r="DI24" i="5"/>
  <c r="DE69" i="5"/>
  <c r="DE71" i="5"/>
  <c r="CW91" i="5"/>
  <c r="DJ102" i="5"/>
  <c r="DF66" i="5"/>
  <c r="DL14" i="5"/>
  <c r="CX22" i="5"/>
  <c r="DK25" i="5"/>
  <c r="DB22" i="5"/>
  <c r="DK57" i="5"/>
  <c r="DC76" i="5"/>
  <c r="DF56" i="5"/>
  <c r="DE54" i="5"/>
  <c r="DE14" i="5"/>
  <c r="DL90" i="5"/>
  <c r="DF85" i="5"/>
  <c r="DI87" i="5"/>
  <c r="CX78" i="5"/>
  <c r="DH43" i="5"/>
  <c r="DE45" i="5"/>
  <c r="DF24" i="5"/>
  <c r="DL42" i="5"/>
  <c r="CX103" i="5"/>
  <c r="DB36" i="5"/>
  <c r="DB23" i="5"/>
  <c r="CX26" i="5"/>
  <c r="CW17" i="5"/>
  <c r="CX27" i="5"/>
  <c r="DG50" i="5"/>
  <c r="DE76" i="5"/>
  <c r="CW61" i="5"/>
  <c r="CY49" i="5"/>
  <c r="DG22" i="5"/>
  <c r="DC71" i="5"/>
  <c r="DK15" i="5"/>
  <c r="CW13" i="5"/>
  <c r="DG15" i="5"/>
  <c r="DH93" i="5"/>
  <c r="DI49" i="5"/>
  <c r="DG30" i="5"/>
  <c r="DJ27" i="5"/>
  <c r="CY16" i="5"/>
  <c r="CZ33" i="5"/>
  <c r="DA42" i="5"/>
  <c r="CY25" i="5"/>
  <c r="DF27" i="5"/>
  <c r="CZ13" i="5"/>
  <c r="DL60" i="5"/>
  <c r="DG103" i="5"/>
  <c r="CY66" i="5"/>
  <c r="DC20" i="5"/>
  <c r="CY67" i="5"/>
  <c r="DL26" i="5"/>
  <c r="DL77" i="5"/>
  <c r="DB13" i="5"/>
  <c r="CY32" i="5"/>
  <c r="DI61" i="5"/>
  <c r="DB59" i="5"/>
  <c r="CX92" i="5"/>
  <c r="DK103" i="5"/>
  <c r="DG74" i="5"/>
  <c r="CZ58" i="5"/>
  <c r="DH28" i="5"/>
  <c r="DC73" i="5"/>
  <c r="DG58" i="5"/>
  <c r="CX57" i="5"/>
  <c r="DK90" i="5"/>
  <c r="DF65" i="5"/>
  <c r="CW71" i="5"/>
  <c r="CW82" i="5"/>
  <c r="DI104" i="5"/>
  <c r="CY73" i="5"/>
  <c r="DD82" i="5"/>
  <c r="CY61" i="5"/>
  <c r="CX59" i="5"/>
  <c r="DH12" i="5"/>
  <c r="CY37" i="5"/>
  <c r="DF63" i="5"/>
  <c r="CW72" i="5"/>
  <c r="DE67" i="5"/>
  <c r="DG94" i="5"/>
  <c r="DA93" i="5"/>
  <c r="DI74" i="5"/>
  <c r="DJ85" i="5"/>
  <c r="CX108" i="5"/>
  <c r="DF108" i="5"/>
  <c r="DC75" i="5"/>
  <c r="CY47" i="5"/>
  <c r="DJ52" i="5"/>
  <c r="DB24" i="5"/>
  <c r="DE19" i="5"/>
  <c r="CZ34" i="5"/>
  <c r="DF29" i="5"/>
  <c r="DB74" i="5"/>
  <c r="DI75" i="5"/>
  <c r="DA53" i="5"/>
  <c r="CZ23" i="5"/>
  <c r="DL81" i="5"/>
  <c r="CY56" i="5"/>
  <c r="CZ118" i="5"/>
  <c r="CY72" i="5"/>
  <c r="DF62" i="5"/>
  <c r="CZ47" i="5"/>
  <c r="CZ54" i="5"/>
  <c r="DK36" i="5"/>
  <c r="DG43" i="5"/>
  <c r="CX29" i="5"/>
  <c r="DF33" i="5"/>
  <c r="DF50" i="5"/>
  <c r="CX31" i="5"/>
  <c r="DK32" i="5"/>
  <c r="DE60" i="5"/>
  <c r="DG42" i="5"/>
  <c r="CW40" i="5"/>
  <c r="CX67" i="5"/>
  <c r="DC55" i="5"/>
  <c r="DA16" i="5"/>
  <c r="CW38" i="5"/>
  <c r="DD18" i="5"/>
  <c r="DH65" i="5"/>
  <c r="CW70" i="5"/>
  <c r="DA27" i="5"/>
  <c r="DC21" i="5"/>
  <c r="DE49" i="5"/>
  <c r="DB72" i="5"/>
  <c r="DD15" i="5"/>
  <c r="DL33" i="5"/>
  <c r="DL45" i="5"/>
  <c r="DK47" i="5"/>
  <c r="DB43" i="5"/>
  <c r="DK91" i="5"/>
  <c r="DI94" i="5"/>
  <c r="DH31" i="5"/>
  <c r="DH33" i="5"/>
  <c r="DD80" i="5"/>
  <c r="DA57" i="5"/>
  <c r="DB58" i="5"/>
  <c r="DC49" i="5"/>
  <c r="CY57" i="5"/>
  <c r="DI70" i="5"/>
  <c r="DG100" i="5"/>
  <c r="CW92" i="5"/>
  <c r="CW94" i="5"/>
  <c r="DB51" i="5"/>
  <c r="DE52" i="5"/>
  <c r="CY65" i="5"/>
  <c r="DB46" i="5"/>
  <c r="CX51" i="5"/>
  <c r="DH101" i="5"/>
  <c r="DE81" i="5"/>
  <c r="CY79" i="5"/>
  <c r="DA61" i="5"/>
  <c r="DE77" i="5"/>
  <c r="DF47" i="5"/>
  <c r="DD19" i="5"/>
  <c r="DC41" i="5"/>
  <c r="DG27" i="5"/>
  <c r="DB27" i="5"/>
  <c r="DB12" i="5"/>
  <c r="DC90" i="5"/>
  <c r="DC31" i="5"/>
  <c r="DK17" i="5"/>
  <c r="DE27" i="5"/>
  <c r="DH24" i="5"/>
  <c r="DK24" i="5"/>
  <c r="DG13" i="5"/>
  <c r="DK65" i="5"/>
  <c r="CX19" i="5"/>
  <c r="DA20" i="5"/>
  <c r="DA21" i="5"/>
  <c r="DI47" i="5"/>
  <c r="DJ31" i="5"/>
  <c r="DJ33" i="5"/>
  <c r="CZ66" i="5"/>
  <c r="DC24" i="5"/>
  <c r="DF60" i="5"/>
  <c r="DA41" i="5"/>
  <c r="CZ37" i="5"/>
  <c r="CY29" i="5"/>
  <c r="CX36" i="5"/>
  <c r="DF31" i="5"/>
  <c r="DL34" i="5"/>
  <c r="DD21" i="5"/>
  <c r="DC35" i="5"/>
  <c r="DL67" i="5"/>
  <c r="DL28" i="5"/>
  <c r="DH79" i="5"/>
  <c r="CZ76" i="5"/>
  <c r="DB61" i="5"/>
  <c r="DG80" i="5"/>
  <c r="DJ99" i="5"/>
  <c r="DJ70" i="5"/>
  <c r="CZ120" i="5"/>
  <c r="DL89" i="5"/>
  <c r="DH37" i="5"/>
  <c r="CX32" i="5"/>
  <c r="DJ21" i="5"/>
  <c r="CY52" i="5"/>
  <c r="DD83" i="5"/>
  <c r="DG49" i="5"/>
  <c r="DJ59" i="5"/>
  <c r="DA70" i="5"/>
  <c r="DD56" i="5"/>
  <c r="CY21" i="5"/>
  <c r="DD125" i="5"/>
  <c r="DB97" i="5"/>
  <c r="DE99" i="5"/>
  <c r="DE98" i="5"/>
  <c r="DC28" i="5"/>
  <c r="CX38" i="5"/>
  <c r="DL51" i="5"/>
  <c r="DH67" i="5"/>
  <c r="DG68" i="5"/>
  <c r="DF69" i="5"/>
  <c r="DE22" i="5"/>
  <c r="DG39" i="5"/>
  <c r="CW52" i="5"/>
  <c r="DD76" i="5"/>
  <c r="DA79" i="5"/>
  <c r="DE97" i="5"/>
  <c r="DH88" i="5"/>
  <c r="DG72" i="5"/>
  <c r="DK98" i="5"/>
  <c r="DL82" i="5"/>
  <c r="DJ13" i="5"/>
  <c r="DJ49" i="5"/>
  <c r="CX60" i="5"/>
  <c r="DC62" i="5"/>
  <c r="DD63" i="5"/>
  <c r="DJ36" i="5"/>
  <c r="DK63" i="5"/>
  <c r="DA48" i="5"/>
  <c r="DH27" i="5"/>
  <c r="DG46" i="5"/>
  <c r="CY86" i="5"/>
  <c r="CZ42" i="5"/>
  <c r="DC39" i="5"/>
  <c r="DI31" i="5"/>
  <c r="DF28" i="5"/>
  <c r="CW14" i="5"/>
  <c r="DK51" i="5"/>
  <c r="CY26" i="5"/>
  <c r="CY46" i="5"/>
  <c r="DL44" i="5"/>
  <c r="DI73" i="5"/>
  <c r="DJ28" i="5"/>
  <c r="DH66" i="5"/>
  <c r="CY28" i="5"/>
  <c r="DI19" i="5"/>
  <c r="CZ31" i="5"/>
  <c r="DD25" i="5"/>
  <c r="DB50" i="5"/>
  <c r="CX88" i="5"/>
  <c r="DB35" i="5"/>
  <c r="CX34" i="5"/>
  <c r="DC82" i="5"/>
  <c r="DH70" i="5"/>
  <c r="DI85" i="5"/>
  <c r="DD90" i="5"/>
  <c r="DG37" i="5"/>
  <c r="DK86" i="5"/>
  <c r="CY122" i="5"/>
  <c r="DL15" i="5"/>
  <c r="DK48" i="5"/>
  <c r="DC16" i="5"/>
  <c r="DG48" i="5"/>
  <c r="DA29" i="5"/>
  <c r="DC60" i="5"/>
  <c r="DI28" i="5"/>
  <c r="CY14" i="5"/>
  <c r="DJ100" i="5"/>
  <c r="DI84" i="5"/>
  <c r="CW34" i="5"/>
  <c r="CY45" i="5"/>
  <c r="DG115" i="5"/>
  <c r="DL116" i="5"/>
  <c r="DJ88" i="5"/>
  <c r="DE26" i="5"/>
  <c r="DJ61" i="5"/>
  <c r="DD74" i="5"/>
  <c r="CW33" i="5"/>
  <c r="DD44" i="5"/>
  <c r="DI64" i="5"/>
  <c r="CW22" i="5"/>
  <c r="DI38" i="5"/>
  <c r="CW29" i="5"/>
  <c r="DE30" i="5"/>
  <c r="DD49" i="5"/>
  <c r="DC79" i="5"/>
  <c r="DA51" i="5"/>
  <c r="DL25" i="5"/>
  <c r="DK13" i="5"/>
  <c r="CW53" i="5"/>
  <c r="DF12" i="5"/>
  <c r="DJ35" i="5"/>
  <c r="DI69" i="5"/>
  <c r="CY30" i="5"/>
  <c r="DH57" i="5"/>
  <c r="DF35" i="5"/>
  <c r="DI22" i="5"/>
  <c r="DB42" i="5"/>
  <c r="DC30" i="5"/>
  <c r="DL49" i="5"/>
  <c r="CZ73" i="5"/>
  <c r="DA18" i="5"/>
  <c r="CW76" i="5"/>
  <c r="DL12" i="5"/>
  <c r="DG66" i="5"/>
  <c r="DA33" i="5"/>
  <c r="DF54" i="5"/>
  <c r="DE62" i="5"/>
  <c r="DK28" i="5"/>
  <c r="DK72" i="5"/>
  <c r="DA32" i="5"/>
  <c r="CX97" i="5"/>
  <c r="CW30" i="5"/>
  <c r="DE61" i="5"/>
  <c r="CY34" i="5"/>
  <c r="DJ42" i="5"/>
  <c r="DB31" i="5"/>
  <c r="DG45" i="5"/>
  <c r="DE46" i="5"/>
  <c r="CZ80" i="5"/>
  <c r="CX53" i="5"/>
  <c r="DE68" i="5"/>
  <c r="DK69" i="5"/>
  <c r="DH55" i="5"/>
  <c r="CX71" i="5"/>
  <c r="CZ20" i="5"/>
  <c r="CX107" i="5"/>
  <c r="CX77" i="5"/>
  <c r="CX65" i="5"/>
  <c r="DF87" i="5"/>
  <c r="DB62" i="5"/>
  <c r="DB78" i="5"/>
  <c r="DK97" i="5"/>
  <c r="DA65" i="5"/>
  <c r="DE18" i="5"/>
  <c r="DB37" i="5"/>
  <c r="DJ74" i="5"/>
  <c r="CW79" i="5"/>
  <c r="CZ72" i="5"/>
  <c r="DF80" i="5"/>
  <c r="CZ81" i="5"/>
  <c r="DB79" i="5"/>
  <c r="DB100" i="5"/>
  <c r="CY19" i="5"/>
  <c r="DE37" i="5"/>
  <c r="DH74" i="5"/>
  <c r="DB60" i="5"/>
  <c r="DI62" i="5"/>
  <c r="DB89" i="5"/>
  <c r="DJ89" i="5"/>
  <c r="DA90" i="5"/>
  <c r="DL16" i="5"/>
  <c r="DF55" i="5"/>
  <c r="CW117" i="5"/>
  <c r="DJ78" i="5"/>
  <c r="DF58" i="5"/>
  <c r="CZ56" i="5"/>
  <c r="DK92" i="5"/>
  <c r="DA47" i="5"/>
  <c r="DA24" i="5"/>
  <c r="CX96" i="5"/>
  <c r="DB64" i="5"/>
  <c r="DD30" i="5"/>
  <c r="CX68" i="5"/>
  <c r="DC58" i="5"/>
  <c r="DB47" i="5"/>
  <c r="DE104" i="5"/>
  <c r="DI78" i="5"/>
  <c r="DJ92" i="5"/>
  <c r="DE73" i="5"/>
  <c r="DG78" i="5"/>
  <c r="DK110" i="5"/>
  <c r="CX43" i="5"/>
  <c r="CX73" i="5"/>
  <c r="DL27" i="5"/>
  <c r="DG59" i="5"/>
  <c r="DE88" i="5"/>
  <c r="DB93" i="5"/>
  <c r="DE91" i="5"/>
  <c r="CX42" i="5"/>
  <c r="DH51" i="5"/>
  <c r="DH99" i="5"/>
  <c r="DI29" i="5"/>
  <c r="CX76" i="5"/>
  <c r="DA92" i="5"/>
  <c r="DJ22" i="5"/>
  <c r="CW27" i="5"/>
  <c r="DK37" i="5"/>
  <c r="DK83" i="5"/>
  <c r="DE47" i="5"/>
  <c r="CX64" i="5"/>
  <c r="CW96" i="5"/>
  <c r="CW104" i="5"/>
  <c r="DA25" i="5"/>
  <c r="CZ74" i="5"/>
  <c r="CX14" i="5"/>
  <c r="DD78" i="5"/>
  <c r="DA49" i="5"/>
  <c r="CX106" i="5"/>
  <c r="CX87" i="5"/>
  <c r="DA75" i="5"/>
  <c r="DG65" i="5"/>
  <c r="CY88" i="5"/>
  <c r="DC78" i="5"/>
  <c r="DC77" i="5"/>
  <c r="CZ75" i="5"/>
  <c r="CZ39" i="5"/>
  <c r="DD75" i="5"/>
  <c r="CW97" i="5"/>
  <c r="DL64" i="5"/>
  <c r="DG47" i="5"/>
  <c r="DJ23" i="5"/>
  <c r="CY69" i="5"/>
  <c r="DA36" i="5"/>
  <c r="DF23" i="5"/>
  <c r="DK67" i="5"/>
  <c r="CW89" i="5"/>
  <c r="DH75" i="5"/>
  <c r="DE105" i="5"/>
  <c r="DL84" i="5"/>
  <c r="DD43" i="5"/>
  <c r="DD22" i="5"/>
  <c r="DL108" i="5"/>
  <c r="DC80" i="5"/>
  <c r="DL72" i="5"/>
  <c r="DE51" i="5"/>
  <c r="CX47" i="5"/>
  <c r="DC14" i="5"/>
  <c r="DG34" i="5"/>
  <c r="DI25" i="5"/>
  <c r="CZ44" i="5"/>
  <c r="CW88" i="5"/>
  <c r="DI15" i="5"/>
  <c r="DD66" i="5"/>
  <c r="DA22" i="5"/>
  <c r="CW50" i="5"/>
  <c r="DJ103" i="5"/>
  <c r="CW46" i="5"/>
  <c r="DB69" i="5"/>
  <c r="CY51" i="5"/>
  <c r="DG106" i="5"/>
  <c r="DI82" i="5"/>
  <c r="CX56" i="5"/>
  <c r="CZ50" i="5"/>
  <c r="DE15" i="5"/>
  <c r="DG102" i="5"/>
  <c r="DA72" i="5"/>
  <c r="DK87" i="5"/>
  <c r="DC118" i="5"/>
  <c r="CZ96" i="5"/>
  <c r="DL76" i="5"/>
  <c r="DF71" i="5"/>
  <c r="DD35" i="5"/>
  <c r="DC36" i="5"/>
  <c r="DJ94" i="5"/>
  <c r="DA95" i="5"/>
  <c r="DI95" i="5"/>
  <c r="DK39" i="5"/>
  <c r="CZ25" i="5"/>
  <c r="DB41" i="5"/>
  <c r="CZ21" i="5"/>
  <c r="DE58" i="5"/>
  <c r="DL59" i="5"/>
  <c r="DA62" i="5"/>
  <c r="DC66" i="5"/>
  <c r="DJ53" i="5"/>
  <c r="DG71" i="5"/>
  <c r="DF103" i="5"/>
  <c r="DL52" i="5"/>
  <c r="DE131" i="5"/>
  <c r="DF49" i="5"/>
  <c r="DB28" i="5"/>
  <c r="DE40" i="5"/>
  <c r="DF53" i="5"/>
  <c r="DE63" i="5"/>
  <c r="DI67" i="5"/>
  <c r="DD55" i="5"/>
  <c r="DH56" i="5"/>
  <c r="DL57" i="5"/>
  <c r="DF100" i="5"/>
  <c r="DH104" i="5"/>
  <c r="DJ126" i="5"/>
  <c r="DI14" i="5"/>
  <c r="CW102" i="5"/>
  <c r="DH69" i="5"/>
  <c r="DJ146" i="5"/>
  <c r="CW84" i="5"/>
  <c r="CX109" i="5"/>
  <c r="DG129" i="5"/>
  <c r="CZ62" i="5"/>
  <c r="DJ116" i="5"/>
  <c r="DF133" i="5"/>
  <c r="DI141" i="5"/>
  <c r="DF89" i="5"/>
  <c r="CZ92" i="5"/>
  <c r="DA127" i="5"/>
  <c r="DF95" i="5"/>
  <c r="DL122" i="5"/>
  <c r="DC128" i="5"/>
  <c r="DB119" i="5"/>
  <c r="DG97" i="5"/>
  <c r="DB138" i="5"/>
  <c r="DH60" i="5"/>
  <c r="DJ75" i="5"/>
  <c r="DE125" i="5"/>
  <c r="DC94" i="5"/>
  <c r="CZ82" i="5"/>
  <c r="DI147" i="5"/>
  <c r="DL121" i="5"/>
  <c r="CX124" i="5"/>
  <c r="CW51" i="5"/>
  <c r="CZ18" i="5"/>
  <c r="DA43" i="5"/>
  <c r="DG64" i="5"/>
  <c r="DH50" i="5"/>
  <c r="CY77" i="5"/>
  <c r="DH18" i="5"/>
  <c r="DE89" i="5"/>
  <c r="DH64" i="5"/>
  <c r="DG29" i="5"/>
  <c r="DL58" i="5"/>
  <c r="DB91" i="5"/>
  <c r="DD59" i="5"/>
  <c r="DJ29" i="5"/>
  <c r="DK109" i="5"/>
  <c r="DC98" i="5"/>
  <c r="DF78" i="5"/>
  <c r="DK59" i="5"/>
  <c r="CW15" i="5"/>
  <c r="DD116" i="5"/>
  <c r="DK119" i="5"/>
  <c r="DE85" i="5"/>
  <c r="CZ99" i="5"/>
  <c r="CW128" i="5"/>
  <c r="DC17" i="5"/>
  <c r="DA26" i="5"/>
  <c r="DH52" i="5"/>
  <c r="DG91" i="5"/>
  <c r="DK95" i="5"/>
  <c r="DB96" i="5"/>
  <c r="DB30" i="5"/>
  <c r="DJ20" i="5"/>
  <c r="CX52" i="5"/>
  <c r="DC63" i="5"/>
  <c r="DC92" i="5"/>
  <c r="DC100" i="5"/>
  <c r="DK100" i="5"/>
  <c r="DI103" i="5"/>
  <c r="CZ78" i="5"/>
  <c r="DE75" i="5"/>
  <c r="DI101" i="5"/>
  <c r="DD133" i="5"/>
  <c r="DK41" i="5"/>
  <c r="CZ53" i="5"/>
  <c r="DG77" i="5"/>
  <c r="CW23" i="5"/>
  <c r="DK33" i="5"/>
  <c r="DG60" i="5"/>
  <c r="DK61" i="5"/>
  <c r="DI90" i="5"/>
  <c r="DJ57" i="5"/>
  <c r="DG81" i="5"/>
  <c r="DL132" i="5"/>
  <c r="CZ15" i="5"/>
  <c r="DA30" i="5"/>
  <c r="CX79" i="5"/>
  <c r="DI77" i="5"/>
  <c r="DH96" i="5"/>
  <c r="DK137" i="5"/>
  <c r="DB123" i="5"/>
  <c r="DE122" i="5"/>
  <c r="DK111" i="5"/>
  <c r="CY60" i="5"/>
  <c r="DI121" i="5"/>
  <c r="CZ70" i="5"/>
  <c r="DJ62" i="5"/>
  <c r="CY118" i="5"/>
  <c r="DB120" i="5"/>
  <c r="DC96" i="5"/>
  <c r="DI12" i="5"/>
  <c r="DI34" i="5"/>
  <c r="DA46" i="5"/>
  <c r="DB77" i="5"/>
  <c r="DF46" i="5"/>
  <c r="DC56" i="5"/>
  <c r="DL13" i="5"/>
  <c r="CY90" i="5"/>
  <c r="DL43" i="5"/>
  <c r="CW45" i="5"/>
  <c r="CW44" i="5"/>
  <c r="DD81" i="5"/>
  <c r="DF79" i="5"/>
  <c r="CW39" i="5"/>
  <c r="DF37" i="5"/>
  <c r="DK80" i="5"/>
  <c r="CY80" i="5"/>
  <c r="CX49" i="5"/>
  <c r="DL117" i="5"/>
  <c r="DD79" i="5"/>
  <c r="DE70" i="5"/>
  <c r="DJ118" i="5"/>
  <c r="DA139" i="5"/>
  <c r="DI52" i="5"/>
  <c r="DK70" i="5"/>
  <c r="DE74" i="5"/>
  <c r="CX93" i="5"/>
  <c r="DF93" i="5"/>
  <c r="DJ97" i="5"/>
  <c r="DI86" i="5"/>
  <c r="DJ80" i="5"/>
  <c r="CZ52" i="5"/>
  <c r="CZ60" i="5"/>
  <c r="DF98" i="5"/>
  <c r="CZ40" i="5"/>
  <c r="DF68" i="5"/>
  <c r="DD61" i="5"/>
  <c r="DK79" i="5"/>
  <c r="DG55" i="5"/>
  <c r="CX30" i="5"/>
  <c r="CW43" i="5"/>
  <c r="CZ67" i="5"/>
  <c r="DD54" i="5"/>
  <c r="CW106" i="5"/>
  <c r="DK68" i="5"/>
  <c r="DC51" i="5"/>
  <c r="DA81" i="5"/>
  <c r="DC109" i="5"/>
  <c r="CW75" i="5"/>
  <c r="CW55" i="5"/>
  <c r="DK62" i="5"/>
  <c r="CZ29" i="5"/>
  <c r="CX17" i="5"/>
  <c r="DH94" i="5"/>
  <c r="DG76" i="5"/>
  <c r="DF92" i="5"/>
  <c r="DI33" i="5"/>
  <c r="DD100" i="5"/>
  <c r="DA44" i="5"/>
  <c r="DE66" i="5"/>
  <c r="DD98" i="5"/>
  <c r="DH121" i="5"/>
  <c r="DL125" i="5"/>
  <c r="DE79" i="5"/>
  <c r="CX62" i="5"/>
  <c r="DB34" i="5"/>
  <c r="CW74" i="5"/>
  <c r="DA78" i="5"/>
  <c r="DK96" i="5"/>
  <c r="CX101" i="5"/>
  <c r="DF101" i="5"/>
  <c r="DF48" i="5"/>
  <c r="DJ72" i="5"/>
  <c r="DH103" i="5"/>
  <c r="CY104" i="5"/>
  <c r="DH15" i="5"/>
  <c r="DG32" i="5"/>
  <c r="DB83" i="5"/>
  <c r="DI58" i="5"/>
  <c r="CY68" i="5"/>
  <c r="DH62" i="5"/>
  <c r="DI88" i="5"/>
  <c r="DH63" i="5"/>
  <c r="DH21" i="5"/>
  <c r="DK133" i="5"/>
  <c r="CY114" i="5"/>
  <c r="DJ63" i="5"/>
  <c r="DL101" i="5"/>
  <c r="DB85" i="5"/>
  <c r="DJ73" i="5"/>
  <c r="DC125" i="5"/>
  <c r="DG95" i="5"/>
  <c r="DB45" i="5"/>
  <c r="DL22" i="5"/>
  <c r="DB65" i="5"/>
  <c r="DI127" i="5"/>
  <c r="DA103" i="5"/>
  <c r="DG73" i="5"/>
  <c r="DL17" i="5"/>
  <c r="CZ28" i="5"/>
  <c r="DF17" i="5"/>
  <c r="CZ61" i="5"/>
  <c r="DC15" i="5"/>
  <c r="DJ50" i="5"/>
  <c r="DC53" i="5"/>
  <c r="DF59" i="5"/>
  <c r="DB110" i="5"/>
  <c r="CY87" i="5"/>
  <c r="DA105" i="5"/>
  <c r="DD60" i="5"/>
  <c r="DK101" i="5"/>
  <c r="DI102" i="5"/>
  <c r="DL95" i="5"/>
  <c r="DD87" i="5"/>
  <c r="DC153" i="5"/>
  <c r="CX116" i="5"/>
  <c r="DE84" i="5"/>
  <c r="CW66" i="5"/>
  <c r="DA88" i="5"/>
  <c r="DJ65" i="5"/>
  <c r="DG105" i="5"/>
  <c r="DH113" i="5"/>
  <c r="DC161" i="5"/>
  <c r="DJ95" i="5"/>
  <c r="CZ86" i="5"/>
  <c r="CW101" i="5"/>
  <c r="DD27" i="5"/>
  <c r="CX74" i="5"/>
  <c r="CY102" i="5"/>
  <c r="DA87" i="5"/>
  <c r="DF97" i="5"/>
  <c r="DF34" i="5"/>
  <c r="DK84" i="5"/>
  <c r="DG57" i="5"/>
  <c r="DI53" i="5"/>
  <c r="CZ129" i="5"/>
  <c r="CX100" i="5"/>
  <c r="DG69" i="5"/>
  <c r="DI59" i="5"/>
  <c r="DJ25" i="5"/>
  <c r="DC103" i="5"/>
  <c r="DL73" i="5"/>
  <c r="DD40" i="5"/>
  <c r="CZ17" i="5"/>
  <c r="DA69" i="5"/>
  <c r="DJ91" i="5"/>
  <c r="DF86" i="5"/>
  <c r="DH98" i="5"/>
  <c r="DG114" i="5"/>
  <c r="DE56" i="5"/>
  <c r="DI119" i="5"/>
  <c r="DE102" i="5"/>
  <c r="DD102" i="5"/>
  <c r="CZ113" i="5"/>
  <c r="DF107" i="5"/>
  <c r="CW152" i="5"/>
  <c r="CZ93" i="5"/>
  <c r="DB90" i="5"/>
  <c r="DH90" i="5"/>
  <c r="CX123" i="5"/>
  <c r="DL65" i="5"/>
  <c r="CW47" i="5"/>
  <c r="CY115" i="5"/>
  <c r="DJ155" i="5"/>
  <c r="DG101" i="5"/>
  <c r="DK56" i="5"/>
  <c r="DJ134" i="5"/>
  <c r="DI111" i="5"/>
  <c r="CW83" i="5"/>
  <c r="DA163" i="5"/>
  <c r="DB124" i="5"/>
  <c r="CW78" i="5"/>
  <c r="DA111" i="5"/>
  <c r="DF20" i="5"/>
  <c r="DF41" i="5"/>
  <c r="DJ58" i="5"/>
  <c r="DC119" i="5"/>
  <c r="DG89" i="5"/>
  <c r="DA19" i="5"/>
  <c r="DJ47" i="5"/>
  <c r="CX45" i="5"/>
  <c r="DF74" i="5"/>
  <c r="DE57" i="5"/>
  <c r="DF73" i="5"/>
  <c r="DK104" i="5"/>
  <c r="DF32" i="5"/>
  <c r="CW58" i="5"/>
  <c r="DK27" i="5"/>
  <c r="DI80" i="5"/>
  <c r="DD65" i="5"/>
  <c r="DD58" i="5"/>
  <c r="CW133" i="5"/>
  <c r="DK44" i="5"/>
  <c r="DK77" i="5"/>
  <c r="CW132" i="5"/>
  <c r="DD134" i="5"/>
  <c r="DH114" i="5"/>
  <c r="DD110" i="5"/>
  <c r="CW162" i="5"/>
  <c r="DA52" i="5"/>
  <c r="DA84" i="5"/>
  <c r="DE133" i="5"/>
  <c r="DH122" i="5"/>
  <c r="CY98" i="5"/>
  <c r="DE110" i="5"/>
  <c r="CZ107" i="5"/>
  <c r="DE145" i="5"/>
  <c r="DA73" i="5"/>
  <c r="DD109" i="5"/>
  <c r="DK66" i="5"/>
  <c r="DJ127" i="5"/>
  <c r="DH83" i="5"/>
  <c r="CX61" i="5"/>
  <c r="DC145" i="5"/>
  <c r="DF106" i="5"/>
  <c r="DI112" i="5"/>
  <c r="DK161" i="5"/>
  <c r="CY111" i="5"/>
  <c r="DC120" i="5"/>
  <c r="DJ111" i="5"/>
  <c r="DF22" i="5"/>
  <c r="CX128" i="5"/>
  <c r="DF102" i="5"/>
  <c r="CZ88" i="5"/>
  <c r="DD86" i="5"/>
  <c r="DE134" i="5"/>
  <c r="DH128" i="5"/>
  <c r="CZ71" i="5"/>
  <c r="DG119" i="5"/>
  <c r="DJ121" i="5"/>
  <c r="DG130" i="5"/>
  <c r="DF104" i="5"/>
  <c r="DF176" i="5"/>
  <c r="DF131" i="5"/>
  <c r="DH131" i="5"/>
  <c r="CW90" i="5"/>
  <c r="CZ126" i="5"/>
  <c r="DD144" i="5"/>
  <c r="DL105" i="5"/>
  <c r="DL151" i="5"/>
  <c r="DF163" i="5"/>
  <c r="DE161" i="5"/>
  <c r="DD17" i="5"/>
  <c r="CY93" i="5"/>
  <c r="DG110" i="5"/>
  <c r="DJ129" i="5"/>
  <c r="CW169" i="5"/>
  <c r="CZ137" i="5"/>
  <c r="CW135" i="5"/>
  <c r="DD104" i="5"/>
  <c r="CX90" i="5"/>
  <c r="DA113" i="5"/>
  <c r="DE121" i="5"/>
  <c r="DJ180" i="5"/>
  <c r="DH150" i="5"/>
  <c r="DF112" i="5"/>
  <c r="DD178" i="5"/>
  <c r="DA135" i="5"/>
  <c r="DK121" i="5"/>
  <c r="DK23" i="5"/>
  <c r="DA35" i="5"/>
  <c r="DK76" i="5"/>
  <c r="DB88" i="5"/>
  <c r="DG54" i="5"/>
  <c r="DJ26" i="5"/>
  <c r="DG86" i="5"/>
  <c r="DF26" i="5"/>
  <c r="CW99" i="5"/>
  <c r="DH54" i="5"/>
  <c r="DA40" i="5"/>
  <c r="DJ77" i="5"/>
  <c r="DB102" i="5"/>
  <c r="CX24" i="5"/>
  <c r="DH40" i="5"/>
  <c r="DJ83" i="5"/>
  <c r="DF14" i="5"/>
  <c r="DD53" i="5"/>
  <c r="DL93" i="5"/>
  <c r="DH102" i="5"/>
  <c r="CZ123" i="5"/>
  <c r="DB104" i="5"/>
  <c r="DB134" i="5"/>
  <c r="DI129" i="5"/>
  <c r="DG124" i="5"/>
  <c r="DI106" i="5"/>
  <c r="DB98" i="5"/>
  <c r="DJ151" i="5"/>
  <c r="DE80" i="5"/>
  <c r="DI89" i="5"/>
  <c r="DH123" i="5"/>
  <c r="DK112" i="5"/>
  <c r="DC74" i="5"/>
  <c r="DG85" i="5"/>
  <c r="CW64" i="5"/>
  <c r="DH135" i="5"/>
  <c r="CZ64" i="5"/>
  <c r="DD127" i="5"/>
  <c r="DD126" i="5"/>
  <c r="DE103" i="5"/>
  <c r="DB70" i="5"/>
  <c r="DH59" i="5"/>
  <c r="CW108" i="5"/>
  <c r="DL71" i="5"/>
  <c r="DE31" i="5"/>
  <c r="DC83" i="5"/>
  <c r="CW26" i="5"/>
  <c r="DH120" i="5"/>
  <c r="DF115" i="5"/>
  <c r="CX41" i="5"/>
  <c r="DA86" i="5"/>
  <c r="CY63" i="5"/>
  <c r="DG99" i="5"/>
  <c r="DL98" i="5"/>
  <c r="DI27" i="5"/>
  <c r="DG41" i="5"/>
  <c r="DL102" i="5"/>
  <c r="DF72" i="5"/>
  <c r="DK55" i="5"/>
  <c r="DB38" i="5"/>
  <c r="DL66" i="5"/>
  <c r="DD89" i="5"/>
  <c r="DB63" i="5"/>
  <c r="DA68" i="5"/>
  <c r="CZ97" i="5"/>
  <c r="DC43" i="5"/>
  <c r="DC111" i="5"/>
  <c r="DL119" i="5"/>
  <c r="DC114" i="5"/>
  <c r="DE59" i="5"/>
  <c r="DE113" i="5"/>
  <c r="DE141" i="5"/>
  <c r="CW62" i="5"/>
  <c r="DD119" i="5"/>
  <c r="DD113" i="5"/>
  <c r="CW95" i="5"/>
  <c r="DB108" i="5"/>
  <c r="DC130" i="5"/>
  <c r="CX127" i="5"/>
  <c r="DA59" i="5"/>
  <c r="DC69" i="5"/>
  <c r="DA124" i="5"/>
  <c r="CZ117" i="5"/>
  <c r="DG116" i="5"/>
  <c r="CW109" i="5"/>
  <c r="DB103" i="5"/>
  <c r="CY40" i="5"/>
  <c r="CY53" i="5"/>
  <c r="CX58" i="5"/>
  <c r="DB162" i="5"/>
  <c r="DL85" i="5"/>
  <c r="DI105" i="5"/>
  <c r="DE115" i="5"/>
  <c r="DL68" i="5"/>
  <c r="DJ124" i="5"/>
  <c r="CZ83" i="5"/>
  <c r="CW115" i="5"/>
  <c r="DJ106" i="5"/>
  <c r="DI124" i="5"/>
  <c r="DD103" i="5"/>
  <c r="DC116" i="5"/>
  <c r="DF91" i="5"/>
  <c r="DE118" i="5"/>
  <c r="CX91" i="5"/>
  <c r="CX84" i="5"/>
  <c r="DI32" i="5"/>
  <c r="DC84" i="5"/>
  <c r="CW54" i="5"/>
  <c r="DA96" i="5"/>
  <c r="DH81" i="5"/>
  <c r="DB131" i="5"/>
  <c r="DA173" i="5"/>
  <c r="DD141" i="5"/>
  <c r="DD95" i="5"/>
  <c r="DL92" i="5"/>
  <c r="DJ18" i="5"/>
  <c r="CY105" i="5"/>
  <c r="DG90" i="5"/>
  <c r="CW157" i="5"/>
  <c r="DD155" i="5"/>
  <c r="CZ157" i="5"/>
  <c r="DH110" i="5"/>
  <c r="CW159" i="5"/>
  <c r="CY39" i="5"/>
  <c r="CY76" i="5"/>
  <c r="DH86" i="5"/>
  <c r="CY108" i="5"/>
  <c r="CZ94" i="5"/>
  <c r="DD124" i="5"/>
  <c r="CW67" i="5"/>
  <c r="CZ102" i="5"/>
  <c r="CZ128" i="5"/>
  <c r="CY27" i="5"/>
  <c r="DK73" i="5"/>
  <c r="DJ12" i="5"/>
  <c r="DC104" i="5"/>
  <c r="CX25" i="5"/>
  <c r="DL80" i="5"/>
  <c r="CW48" i="5"/>
  <c r="DA63" i="5"/>
  <c r="CX55" i="5"/>
  <c r="DA80" i="5"/>
  <c r="CY84" i="5"/>
  <c r="DA133" i="5"/>
  <c r="DI35" i="5"/>
  <c r="DH115" i="5"/>
  <c r="DH109" i="5"/>
  <c r="CY119" i="5"/>
  <c r="DK102" i="5"/>
  <c r="DG126" i="5"/>
  <c r="CY133" i="5"/>
  <c r="DK149" i="5"/>
  <c r="CY74" i="5"/>
  <c r="DE120" i="5"/>
  <c r="CX99" i="5"/>
  <c r="DI132" i="5"/>
  <c r="DD112" i="5"/>
  <c r="DF120" i="5"/>
  <c r="DA117" i="5"/>
  <c r="CW63" i="5"/>
  <c r="DC72" i="5"/>
  <c r="DI125" i="5"/>
  <c r="DJ76" i="5"/>
  <c r="DH95" i="5"/>
  <c r="CX89" i="5"/>
  <c r="DD64" i="5"/>
  <c r="DI110" i="5"/>
  <c r="DG44" i="5"/>
  <c r="CZ36" i="5"/>
  <c r="CX70" i="5"/>
  <c r="DF43" i="5"/>
  <c r="DH129" i="5"/>
  <c r="DA45" i="5"/>
  <c r="DA54" i="5"/>
  <c r="DA13" i="5"/>
  <c r="DL48" i="5"/>
  <c r="DF57" i="5"/>
  <c r="DL70" i="5"/>
  <c r="CX46" i="5"/>
  <c r="CW73" i="5"/>
  <c r="CX81" i="5"/>
  <c r="DF99" i="5"/>
  <c r="DB154" i="5"/>
  <c r="DA38" i="5"/>
  <c r="DI116" i="5"/>
  <c r="CW151" i="5"/>
  <c r="CZ140" i="5"/>
  <c r="DC67" i="5"/>
  <c r="DF70" i="5"/>
  <c r="DJ104" i="5"/>
  <c r="DG191" i="5"/>
  <c r="DH61" i="5"/>
  <c r="DI133" i="5"/>
  <c r="DF25" i="5"/>
  <c r="DE159" i="5"/>
  <c r="DG141" i="5"/>
  <c r="DL103" i="5"/>
  <c r="DB101" i="5"/>
  <c r="DE107" i="5"/>
  <c r="CX158" i="5"/>
  <c r="DH108" i="5"/>
  <c r="DA60" i="5"/>
  <c r="CY132" i="5"/>
  <c r="DA114" i="5"/>
  <c r="CX82" i="5"/>
  <c r="DA129" i="5"/>
  <c r="CY107" i="5"/>
  <c r="CY91" i="5"/>
  <c r="DE151" i="5"/>
  <c r="DH125" i="5"/>
  <c r="DK127" i="5"/>
  <c r="CW107" i="5"/>
  <c r="DK118" i="5"/>
  <c r="DD13" i="5"/>
  <c r="DK58" i="5"/>
  <c r="DD99" i="5"/>
  <c r="DL113" i="5"/>
  <c r="DD118" i="5"/>
  <c r="DL94" i="5"/>
  <c r="DL152" i="5"/>
  <c r="DK75" i="5"/>
  <c r="DG121" i="5"/>
  <c r="CY116" i="5"/>
  <c r="DL96" i="5"/>
  <c r="CY82" i="5"/>
  <c r="DG125" i="5"/>
  <c r="DA131" i="5"/>
  <c r="DD107" i="5"/>
  <c r="DJ163" i="5"/>
  <c r="DG123" i="5"/>
  <c r="DA161" i="5"/>
  <c r="DH106" i="5"/>
  <c r="DH117" i="5"/>
  <c r="CX119" i="5"/>
  <c r="DH116" i="5"/>
  <c r="DD137" i="5"/>
  <c r="CZ69" i="5"/>
  <c r="DA134" i="5"/>
  <c r="DJ96" i="5"/>
  <c r="DE117" i="5"/>
  <c r="DL126" i="5"/>
  <c r="DJ120" i="5"/>
  <c r="DA145" i="5"/>
  <c r="CZ151" i="5"/>
  <c r="CZ149" i="5"/>
  <c r="DD88" i="5"/>
  <c r="DD150" i="5"/>
  <c r="DK148" i="5"/>
  <c r="DF135" i="5"/>
  <c r="CY97" i="5"/>
  <c r="DA147" i="5"/>
  <c r="DA67" i="5"/>
  <c r="CY99" i="5"/>
  <c r="DH20" i="5"/>
  <c r="DJ69" i="5"/>
  <c r="DJ154" i="5"/>
  <c r="DC107" i="5"/>
  <c r="DE127" i="5"/>
  <c r="DH82" i="5"/>
  <c r="DL88" i="5"/>
  <c r="CY110" i="5"/>
  <c r="DL136" i="5"/>
  <c r="DA71" i="5"/>
  <c r="DK88" i="5"/>
  <c r="DD91" i="5"/>
  <c r="DI136" i="5"/>
  <c r="CZ109" i="5"/>
  <c r="DA89" i="5"/>
  <c r="DD135" i="5"/>
  <c r="CW126" i="5"/>
  <c r="DE153" i="5"/>
  <c r="DH151" i="5"/>
  <c r="DC61" i="5"/>
  <c r="DI137" i="5"/>
  <c r="CY78" i="5"/>
  <c r="DH164" i="5"/>
  <c r="DE143" i="5"/>
  <c r="DF61" i="5"/>
  <c r="DD50" i="5"/>
  <c r="DD68" i="5"/>
  <c r="DJ188" i="5"/>
  <c r="DL56" i="5"/>
  <c r="DH167" i="5"/>
  <c r="DG70" i="5"/>
  <c r="DC81" i="5"/>
  <c r="DH127" i="5"/>
  <c r="DA104" i="5"/>
  <c r="DF184" i="5"/>
  <c r="DI152" i="5"/>
  <c r="DD154" i="5"/>
  <c r="DG127" i="5"/>
  <c r="CZ182" i="5"/>
  <c r="CY113" i="5"/>
  <c r="CY100" i="5"/>
  <c r="CZ112" i="5"/>
  <c r="DD132" i="5"/>
  <c r="DF155" i="5"/>
  <c r="DB109" i="5"/>
  <c r="CZ164" i="5"/>
  <c r="DD48" i="5"/>
  <c r="CX122" i="5"/>
  <c r="DE152" i="5"/>
  <c r="DB146" i="5"/>
  <c r="DA118" i="5"/>
  <c r="DG149" i="5"/>
  <c r="DK154" i="5"/>
  <c r="CW178" i="5"/>
  <c r="DC131" i="5"/>
  <c r="DC137" i="5"/>
  <c r="CY173" i="5"/>
  <c r="CY70" i="5"/>
  <c r="DE162" i="5"/>
  <c r="DC139" i="5"/>
  <c r="DK139" i="5"/>
  <c r="DL161" i="5"/>
  <c r="CW171" i="5"/>
  <c r="DL107" i="5"/>
  <c r="CX117" i="5"/>
  <c r="CW160" i="5"/>
  <c r="CY142" i="5"/>
  <c r="DC146" i="5"/>
  <c r="DI68" i="5"/>
  <c r="DF144" i="5"/>
  <c r="DF185" i="5"/>
  <c r="DF143" i="5"/>
  <c r="DE186" i="5"/>
  <c r="CY48" i="5"/>
  <c r="DK40" i="5"/>
  <c r="CW65" i="5"/>
  <c r="DB67" i="5"/>
  <c r="DF158" i="5"/>
  <c r="DE124" i="5"/>
  <c r="DL79" i="5"/>
  <c r="CZ131" i="5"/>
  <c r="DD130" i="5"/>
  <c r="DK89" i="5"/>
  <c r="DI81" i="5"/>
  <c r="DK126" i="5"/>
  <c r="DL114" i="5"/>
  <c r="DA155" i="5"/>
  <c r="DE123" i="5"/>
  <c r="DB128" i="5"/>
  <c r="DB87" i="5"/>
  <c r="CW116" i="5"/>
  <c r="CY129" i="5"/>
  <c r="DI63" i="5"/>
  <c r="CZ103" i="5"/>
  <c r="DH143" i="5"/>
  <c r="DE119" i="5"/>
  <c r="DB127" i="5"/>
  <c r="DH156" i="5"/>
  <c r="DF169" i="5"/>
  <c r="DB114" i="5"/>
  <c r="DF84" i="5"/>
  <c r="DL63" i="5"/>
  <c r="DE87" i="5"/>
  <c r="DA121" i="5"/>
  <c r="DJ113" i="5"/>
  <c r="CW120" i="5"/>
  <c r="DE109" i="5"/>
  <c r="CX131" i="5"/>
  <c r="DF122" i="5"/>
  <c r="CZ125" i="5"/>
  <c r="DC105" i="5"/>
  <c r="DI66" i="5"/>
  <c r="DD142" i="5"/>
  <c r="DG144" i="5"/>
  <c r="DG142" i="5"/>
  <c r="DE94" i="5"/>
  <c r="DB113" i="5"/>
  <c r="DD52" i="5"/>
  <c r="DJ152" i="5"/>
  <c r="DI158" i="5"/>
  <c r="DI156" i="5"/>
  <c r="CZ106" i="5"/>
  <c r="DI30" i="5"/>
  <c r="DL139" i="5"/>
  <c r="DG135" i="5"/>
  <c r="CX136" i="5"/>
  <c r="CY158" i="5"/>
  <c r="DG154" i="5"/>
  <c r="DA167" i="5"/>
  <c r="DF153" i="5"/>
  <c r="CZ168" i="5"/>
  <c r="DB157" i="5"/>
  <c r="DI185" i="5"/>
  <c r="CZ89" i="5"/>
  <c r="DE149" i="5"/>
  <c r="CX137" i="5"/>
  <c r="DF137" i="5"/>
  <c r="DI91" i="5"/>
  <c r="CW170" i="5"/>
  <c r="DI146" i="5"/>
  <c r="DE150" i="5"/>
  <c r="CZ127" i="5"/>
  <c r="CZ77" i="5"/>
  <c r="DA76" i="5"/>
  <c r="CY143" i="5"/>
  <c r="DG143" i="5"/>
  <c r="CX126" i="5"/>
  <c r="DI92" i="5"/>
  <c r="DE36" i="5"/>
  <c r="DJ82" i="5"/>
  <c r="DI155" i="5"/>
  <c r="DL55" i="5"/>
  <c r="DC91" i="5"/>
  <c r="DH100" i="5"/>
  <c r="CZ121" i="5"/>
  <c r="CW57" i="5"/>
  <c r="DF124" i="5"/>
  <c r="CX114" i="5"/>
  <c r="CX63" i="5"/>
  <c r="DJ48" i="5"/>
  <c r="CZ104" i="5"/>
  <c r="DK134" i="5"/>
  <c r="DA108" i="5"/>
  <c r="DF156" i="5"/>
  <c r="DD122" i="5"/>
  <c r="DH91" i="5"/>
  <c r="DL133" i="5"/>
  <c r="DB163" i="5"/>
  <c r="DG128" i="5"/>
  <c r="DA181" i="5"/>
  <c r="DI139" i="5"/>
  <c r="DB73" i="5"/>
  <c r="DD106" i="5"/>
  <c r="DD145" i="5"/>
  <c r="DH17" i="5"/>
  <c r="DD121" i="5"/>
  <c r="CW121" i="5"/>
  <c r="CZ141" i="5"/>
  <c r="DL144" i="5"/>
  <c r="DE114" i="5"/>
  <c r="DK138" i="5"/>
  <c r="DG79" i="5"/>
  <c r="DK53" i="5"/>
  <c r="DJ162" i="5"/>
  <c r="DI150" i="5"/>
  <c r="DG133" i="5"/>
  <c r="DK128" i="5"/>
  <c r="DG153" i="5"/>
  <c r="DC132" i="5"/>
  <c r="CZ124" i="5"/>
  <c r="DL110" i="5"/>
  <c r="DK20" i="5"/>
  <c r="DA132" i="5"/>
  <c r="DJ87" i="5"/>
  <c r="DJ115" i="5"/>
  <c r="CX184" i="5"/>
  <c r="DE148" i="5"/>
  <c r="DD146" i="5"/>
  <c r="CZ110" i="5"/>
  <c r="CW113" i="5"/>
  <c r="DI145" i="5"/>
  <c r="CY128" i="5"/>
  <c r="CW130" i="5"/>
  <c r="DL162" i="5"/>
  <c r="CZ163" i="5"/>
  <c r="DF121" i="5"/>
  <c r="CY183" i="5"/>
  <c r="DC135" i="5"/>
  <c r="DL186" i="5"/>
  <c r="DI223" i="5"/>
  <c r="DA83" i="5"/>
  <c r="CW124" i="5"/>
  <c r="DL141" i="5"/>
  <c r="CZ134" i="5"/>
  <c r="DC164" i="5"/>
  <c r="DL140" i="5"/>
  <c r="DK190" i="5"/>
  <c r="DJ189" i="5"/>
  <c r="DJ191" i="5"/>
  <c r="DI190" i="5"/>
  <c r="CZ116" i="5"/>
  <c r="DI151" i="5"/>
  <c r="DC148" i="5"/>
  <c r="DB141" i="5"/>
  <c r="DK116" i="5"/>
  <c r="DJ173" i="5"/>
  <c r="DJ161" i="5"/>
  <c r="CY148" i="5"/>
  <c r="DC165" i="5"/>
  <c r="DJ153" i="5"/>
  <c r="DA119" i="5"/>
  <c r="DA158" i="5"/>
  <c r="DE130" i="5"/>
  <c r="DI181" i="5"/>
  <c r="DH174" i="5"/>
  <c r="CY155" i="5"/>
  <c r="DL160" i="5"/>
  <c r="DE175" i="5"/>
  <c r="DG104" i="5"/>
  <c r="DD176" i="5"/>
  <c r="CZ177" i="5"/>
  <c r="DH118" i="5"/>
  <c r="DC195" i="5"/>
  <c r="DE177" i="5"/>
  <c r="DI128" i="5"/>
  <c r="DC88" i="5"/>
  <c r="DH182" i="5"/>
  <c r="CX155" i="5"/>
  <c r="DE203" i="5"/>
  <c r="DK158" i="5"/>
  <c r="DD204" i="5"/>
  <c r="DH171" i="5"/>
  <c r="DJ159" i="5"/>
  <c r="DE108" i="5"/>
  <c r="CX189" i="5"/>
  <c r="CW119" i="5"/>
  <c r="CX154" i="5"/>
  <c r="DA154" i="5"/>
  <c r="DF227" i="5"/>
  <c r="DJ222" i="5"/>
  <c r="DL180" i="5"/>
  <c r="DJ54" i="5"/>
  <c r="DA23" i="5"/>
  <c r="CZ59" i="5"/>
  <c r="DJ86" i="5"/>
  <c r="DI50" i="5"/>
  <c r="DC106" i="5"/>
  <c r="CY134" i="5"/>
  <c r="DI130" i="5"/>
  <c r="DI123" i="5"/>
  <c r="DK93" i="5"/>
  <c r="CY130" i="5"/>
  <c r="DI114" i="5"/>
  <c r="CZ68" i="5"/>
  <c r="DE39" i="5"/>
  <c r="DJ101" i="5"/>
  <c r="DD117" i="5"/>
  <c r="DG131" i="5"/>
  <c r="DF128" i="5"/>
  <c r="DJ165" i="5"/>
  <c r="DG62" i="5"/>
  <c r="DE92" i="5"/>
  <c r="DK106" i="5"/>
  <c r="DI126" i="5"/>
  <c r="DA153" i="5"/>
  <c r="DH112" i="5"/>
  <c r="DG107" i="5"/>
  <c r="DH105" i="5"/>
  <c r="DG98" i="5"/>
  <c r="DI55" i="5"/>
  <c r="DC93" i="5"/>
  <c r="DE93" i="5"/>
  <c r="DF130" i="5"/>
  <c r="DF118" i="5"/>
  <c r="DL138" i="5"/>
  <c r="CY109" i="5"/>
  <c r="DH53" i="5"/>
  <c r="CX102" i="5"/>
  <c r="DH97" i="5"/>
  <c r="DL124" i="5"/>
  <c r="CW148" i="5"/>
  <c r="DJ164" i="5"/>
  <c r="CZ156" i="5"/>
  <c r="DF192" i="5"/>
  <c r="DE164" i="5"/>
  <c r="DD162" i="5"/>
  <c r="DL100" i="5"/>
  <c r="DJ79" i="5"/>
  <c r="DF76" i="5"/>
  <c r="DI96" i="5"/>
  <c r="CZ138" i="5"/>
  <c r="DG136" i="5"/>
  <c r="DC138" i="5"/>
  <c r="DD24" i="5"/>
  <c r="DD73" i="5"/>
  <c r="CY138" i="5"/>
  <c r="CZ119" i="5"/>
  <c r="DG160" i="5"/>
  <c r="DL74" i="5"/>
  <c r="CX187" i="5"/>
  <c r="CW186" i="5"/>
  <c r="CW188" i="5"/>
  <c r="DE86" i="5"/>
  <c r="CY13" i="5"/>
  <c r="DE160" i="5"/>
  <c r="CY139" i="5"/>
  <c r="DG139" i="5"/>
  <c r="DL157" i="5"/>
  <c r="DC189" i="5"/>
  <c r="DJ177" i="5"/>
  <c r="CW179" i="5"/>
  <c r="DI178" i="5"/>
  <c r="CW100" i="5"/>
  <c r="DH145" i="5"/>
  <c r="CY146" i="5"/>
  <c r="DH73" i="5"/>
  <c r="DL24" i="5"/>
  <c r="DE28" i="5"/>
  <c r="CX125" i="5"/>
  <c r="DI83" i="5"/>
  <c r="DH126" i="5"/>
  <c r="DI93" i="5"/>
  <c r="DJ131" i="5"/>
  <c r="DL83" i="5"/>
  <c r="DG92" i="5"/>
  <c r="CW118" i="5"/>
  <c r="DG134" i="5"/>
  <c r="DA66" i="5"/>
  <c r="CW42" i="5"/>
  <c r="DF109" i="5"/>
  <c r="DF111" i="5"/>
  <c r="DE32" i="5"/>
  <c r="DC117" i="5"/>
  <c r="DB111" i="5"/>
  <c r="DC70" i="5"/>
  <c r="DB86" i="5"/>
  <c r="DJ130" i="5"/>
  <c r="DI100" i="5"/>
  <c r="CW93" i="5"/>
  <c r="DD136" i="5"/>
  <c r="DI109" i="5"/>
  <c r="DA157" i="5"/>
  <c r="CZ145" i="5"/>
  <c r="CZ133" i="5"/>
  <c r="DI131" i="5"/>
  <c r="CW161" i="5"/>
  <c r="CZ111" i="5"/>
  <c r="DK140" i="5"/>
  <c r="DH158" i="5"/>
  <c r="DC155" i="5"/>
  <c r="DC101" i="5"/>
  <c r="DH130" i="5"/>
  <c r="CX132" i="5"/>
  <c r="CW149" i="5"/>
  <c r="DC126" i="5"/>
  <c r="CZ154" i="5"/>
  <c r="DG152" i="5"/>
  <c r="DB139" i="5"/>
  <c r="DB126" i="5"/>
  <c r="CY92" i="5"/>
  <c r="CW131" i="5"/>
  <c r="DL134" i="5"/>
  <c r="DD111" i="5"/>
  <c r="DH136" i="5"/>
  <c r="CX86" i="5"/>
  <c r="CW85" i="5"/>
  <c r="CX142" i="5"/>
  <c r="DL137" i="5"/>
  <c r="DB135" i="5"/>
  <c r="DK135" i="5"/>
  <c r="CY154" i="5"/>
  <c r="DG185" i="5"/>
  <c r="CW174" i="5"/>
  <c r="DA175" i="5"/>
  <c r="CZ176" i="5"/>
  <c r="DA120" i="5"/>
  <c r="DF160" i="5"/>
  <c r="DL147" i="5"/>
  <c r="DH166" i="5"/>
  <c r="CY167" i="5"/>
  <c r="DG147" i="5"/>
  <c r="DJ67" i="5"/>
  <c r="DE112" i="5"/>
  <c r="DL168" i="5"/>
  <c r="DA98" i="5"/>
  <c r="CW110" i="5"/>
  <c r="DA164" i="5"/>
  <c r="DL142" i="5"/>
  <c r="DC143" i="5"/>
  <c r="DH161" i="5"/>
  <c r="CY193" i="5"/>
  <c r="DF181" i="5"/>
  <c r="DJ182" i="5"/>
  <c r="DE182" i="5"/>
  <c r="DI183" i="5"/>
  <c r="DL127" i="5"/>
  <c r="DC89" i="5"/>
  <c r="CY85" i="5"/>
  <c r="DB68" i="5"/>
  <c r="CW134" i="5"/>
  <c r="CZ114" i="5"/>
  <c r="DL194" i="5"/>
  <c r="CX226" i="5"/>
  <c r="DH119" i="5"/>
  <c r="CW227" i="5"/>
  <c r="DA194" i="5"/>
  <c r="CY127" i="5"/>
  <c r="DI149" i="5"/>
  <c r="DD153" i="5"/>
  <c r="DH157" i="5"/>
  <c r="DK146" i="5"/>
  <c r="DJ149" i="5"/>
  <c r="DJ105" i="5"/>
  <c r="DB148" i="5"/>
  <c r="DL120" i="5"/>
  <c r="CX152" i="5"/>
  <c r="DI76" i="5"/>
  <c r="CX110" i="5"/>
  <c r="DE96" i="5"/>
  <c r="DH80" i="5"/>
  <c r="DD51" i="5"/>
  <c r="DE55" i="5"/>
  <c r="DD57" i="5"/>
  <c r="DE129" i="5"/>
  <c r="CY121" i="5"/>
  <c r="DI113" i="5"/>
  <c r="DJ107" i="5"/>
  <c r="DK145" i="5"/>
  <c r="DK85" i="5"/>
  <c r="CZ91" i="5"/>
  <c r="DK81" i="5"/>
  <c r="DK131" i="5"/>
  <c r="CY81" i="5"/>
  <c r="DE82" i="5"/>
  <c r="DF110" i="5"/>
  <c r="DG122" i="5"/>
  <c r="DB115" i="5"/>
  <c r="DL164" i="5"/>
  <c r="DK123" i="5"/>
  <c r="DA102" i="5"/>
  <c r="CY83" i="5"/>
  <c r="CY141" i="5"/>
  <c r="DD147" i="5"/>
  <c r="CW165" i="5"/>
  <c r="CW87" i="5"/>
  <c r="CZ143" i="5"/>
  <c r="CZ159" i="5"/>
  <c r="DB117" i="5"/>
  <c r="DG138" i="5"/>
  <c r="DF145" i="5"/>
  <c r="CZ122" i="5"/>
  <c r="DF64" i="5"/>
  <c r="CW112" i="5"/>
  <c r="DB180" i="5"/>
  <c r="DI144" i="5"/>
  <c r="DH142" i="5"/>
  <c r="CX135" i="5"/>
  <c r="CZ174" i="5"/>
  <c r="DC142" i="5"/>
  <c r="CW111" i="5"/>
  <c r="DG82" i="5"/>
  <c r="DJ90" i="5"/>
  <c r="DD96" i="5"/>
  <c r="DI140" i="5"/>
  <c r="DF142" i="5"/>
  <c r="DB188" i="5"/>
  <c r="DE156" i="5"/>
  <c r="CX130" i="5"/>
  <c r="CW153" i="5"/>
  <c r="CY144" i="5"/>
  <c r="DE155" i="5"/>
  <c r="DC157" i="5"/>
  <c r="DK143" i="5"/>
  <c r="DF116" i="5"/>
  <c r="DH160" i="5"/>
  <c r="DF132" i="5"/>
  <c r="DD164" i="5"/>
  <c r="DL165" i="5"/>
  <c r="DJ110" i="5"/>
  <c r="DB160" i="5"/>
  <c r="DI153" i="5"/>
  <c r="DG83" i="5"/>
  <c r="DD159" i="5"/>
  <c r="DG167" i="5"/>
  <c r="CY135" i="5"/>
  <c r="DJ168" i="5"/>
  <c r="DD108" i="5"/>
  <c r="DB164" i="5"/>
  <c r="DD115" i="5"/>
  <c r="DL170" i="5"/>
  <c r="DC151" i="5"/>
  <c r="DI117" i="5"/>
  <c r="DI171" i="5"/>
  <c r="DJ132" i="5"/>
  <c r="DH172" i="5"/>
  <c r="CZ95" i="5"/>
  <c r="DB105" i="5"/>
  <c r="DH47" i="5"/>
  <c r="DK64" i="5"/>
  <c r="DL104" i="5"/>
  <c r="DH92" i="5"/>
  <c r="DD92" i="5"/>
  <c r="CW81" i="5"/>
  <c r="DE132" i="5"/>
  <c r="DE34" i="5"/>
  <c r="CX72" i="5"/>
  <c r="DL129" i="5"/>
  <c r="DL87" i="5"/>
  <c r="DL109" i="5"/>
  <c r="CY124" i="5"/>
  <c r="DD129" i="5"/>
  <c r="DC64" i="5"/>
  <c r="DE101" i="5"/>
  <c r="DA128" i="5"/>
  <c r="DB75" i="5"/>
  <c r="DB26" i="5"/>
  <c r="DI120" i="5"/>
  <c r="DH141" i="5"/>
  <c r="DH77" i="5"/>
  <c r="CY123" i="5"/>
  <c r="DD139" i="5"/>
  <c r="DK94" i="5"/>
  <c r="CW185" i="5"/>
  <c r="DF90" i="5"/>
  <c r="DD71" i="5"/>
  <c r="DA144" i="5"/>
  <c r="DG117" i="5"/>
  <c r="DH138" i="5"/>
  <c r="DI160" i="5"/>
  <c r="CZ108" i="5"/>
  <c r="CW86" i="5"/>
  <c r="DE128" i="5"/>
  <c r="DI36" i="5"/>
  <c r="DB132" i="5"/>
  <c r="CX80" i="5"/>
  <c r="DH132" i="5"/>
  <c r="DA126" i="5"/>
  <c r="DB133" i="5"/>
  <c r="CX104" i="5"/>
  <c r="DA123" i="5"/>
  <c r="CY159" i="5"/>
  <c r="DL111" i="5"/>
  <c r="DK107" i="5"/>
  <c r="DA109" i="5"/>
  <c r="DA149" i="5"/>
  <c r="DI148" i="5"/>
  <c r="DD101" i="5"/>
  <c r="CZ146" i="5"/>
  <c r="DC86" i="5"/>
  <c r="DI115" i="5"/>
  <c r="DC85" i="5"/>
  <c r="DC144" i="5"/>
  <c r="DA159" i="5"/>
  <c r="CX160" i="5"/>
  <c r="DB194" i="5"/>
  <c r="DK163" i="5"/>
  <c r="DA195" i="5"/>
  <c r="CW196" i="5"/>
  <c r="DI99" i="5"/>
  <c r="DC133" i="5"/>
  <c r="DA74" i="5"/>
  <c r="DB107" i="5"/>
  <c r="CZ100" i="5"/>
  <c r="DJ60" i="5"/>
  <c r="CW163" i="5"/>
  <c r="DF218" i="5"/>
  <c r="DF168" i="5"/>
  <c r="DE219" i="5"/>
  <c r="DG108" i="5"/>
  <c r="CX164" i="5"/>
  <c r="DE157" i="5"/>
  <c r="DG84" i="5"/>
  <c r="CX69" i="5"/>
  <c r="DC171" i="5"/>
  <c r="DA150" i="5"/>
  <c r="CX180" i="5"/>
  <c r="CW154" i="5"/>
  <c r="DK183" i="5"/>
  <c r="DB145" i="5"/>
  <c r="CY106" i="5"/>
  <c r="DF113" i="5"/>
  <c r="DL146" i="5"/>
  <c r="DC147" i="5"/>
  <c r="DF136" i="5"/>
  <c r="DC159" i="5"/>
  <c r="DF178" i="5"/>
  <c r="DC158" i="5"/>
  <c r="DE179" i="5"/>
  <c r="CY162" i="5"/>
  <c r="DL204" i="5"/>
  <c r="DA97" i="5"/>
  <c r="CX192" i="5"/>
  <c r="DH159" i="5"/>
  <c r="CY160" i="5"/>
  <c r="DJ141" i="5"/>
  <c r="CX185" i="5"/>
  <c r="DJ175" i="5"/>
  <c r="DI174" i="5"/>
  <c r="DI176" i="5"/>
  <c r="DH175" i="5"/>
  <c r="DL35" i="5"/>
  <c r="DD194" i="5"/>
  <c r="DF148" i="5"/>
  <c r="DK141" i="5"/>
  <c r="DG109" i="5"/>
  <c r="DH265" i="5"/>
  <c r="CZ130" i="5"/>
  <c r="DL86" i="5"/>
  <c r="DL106" i="5"/>
  <c r="DJ160" i="5"/>
  <c r="DA58" i="5"/>
  <c r="DB82" i="5"/>
  <c r="DC97" i="5"/>
  <c r="DF193" i="5"/>
  <c r="DD173" i="5"/>
  <c r="DK114" i="5"/>
  <c r="CY152" i="5"/>
  <c r="CY89" i="5"/>
  <c r="DJ166" i="5"/>
  <c r="DG158" i="5"/>
  <c r="DA186" i="5"/>
  <c r="DI122" i="5"/>
  <c r="DK153" i="5"/>
  <c r="DI161" i="5"/>
  <c r="CX144" i="5"/>
  <c r="DB155" i="5"/>
  <c r="DI159" i="5"/>
  <c r="DA112" i="5"/>
  <c r="CX120" i="5"/>
  <c r="CZ190" i="5"/>
  <c r="CW190" i="5"/>
  <c r="DH192" i="5"/>
  <c r="DA239" i="5"/>
  <c r="DA247" i="5"/>
  <c r="DA255" i="5"/>
  <c r="CY233" i="5"/>
  <c r="CX133" i="5"/>
  <c r="DC129" i="5"/>
  <c r="DI54" i="5"/>
  <c r="DF194" i="5"/>
  <c r="DB156" i="5"/>
  <c r="DC193" i="5"/>
  <c r="DB223" i="5"/>
  <c r="DB214" i="5"/>
  <c r="DA165" i="5"/>
  <c r="DG219" i="5"/>
  <c r="CZ217" i="5"/>
  <c r="DE169" i="5"/>
  <c r="CW129" i="5"/>
  <c r="DG145" i="5"/>
  <c r="DL171" i="5"/>
  <c r="CX170" i="5"/>
  <c r="DL158" i="5"/>
  <c r="DE178" i="5"/>
  <c r="DI186" i="5"/>
  <c r="DH193" i="5"/>
  <c r="DC213" i="5"/>
  <c r="CZ152" i="5"/>
  <c r="CY219" i="5"/>
  <c r="DI216" i="5"/>
  <c r="DG201" i="5"/>
  <c r="DD70" i="5"/>
  <c r="CX143" i="5"/>
  <c r="DJ186" i="5"/>
  <c r="CZ183" i="5"/>
  <c r="DH133" i="5"/>
  <c r="DG150" i="5"/>
  <c r="DF190" i="5"/>
  <c r="DA55" i="5"/>
  <c r="DG165" i="5"/>
  <c r="CZ232" i="5"/>
  <c r="DA85" i="5"/>
  <c r="DK115" i="5"/>
  <c r="DJ156" i="5"/>
  <c r="CZ148" i="5"/>
  <c r="DF138" i="5"/>
  <c r="DF164" i="5"/>
  <c r="DL91" i="5"/>
  <c r="DG132" i="5"/>
  <c r="DF123" i="5"/>
  <c r="DI182" i="5"/>
  <c r="DB144" i="5"/>
  <c r="DG183" i="5"/>
  <c r="DE190" i="5"/>
  <c r="CX134" i="5"/>
  <c r="DD149" i="5"/>
  <c r="CY120" i="5"/>
  <c r="CW114" i="5"/>
  <c r="DA166" i="5"/>
  <c r="DH196" i="5"/>
  <c r="DD67" i="5"/>
  <c r="CW156" i="5"/>
  <c r="DA189" i="5"/>
  <c r="DK142" i="5"/>
  <c r="CX165" i="5"/>
  <c r="CX194" i="5"/>
  <c r="DK151" i="5"/>
  <c r="CY54" i="5"/>
  <c r="DK144" i="5"/>
  <c r="DC182" i="5"/>
  <c r="DF219" i="5"/>
  <c r="DA197" i="5"/>
  <c r="DD205" i="5"/>
  <c r="DA263" i="5"/>
  <c r="DA148" i="5"/>
  <c r="DA146" i="5"/>
  <c r="CZ132" i="5"/>
  <c r="CX156" i="5"/>
  <c r="DK213" i="5"/>
  <c r="DD253" i="5"/>
  <c r="CW251" i="5"/>
  <c r="DF141" i="5"/>
  <c r="DI249" i="5"/>
  <c r="DB247" i="5"/>
  <c r="DC140" i="5"/>
  <c r="CW138" i="5"/>
  <c r="CY131" i="5"/>
  <c r="DC152" i="5"/>
  <c r="DA91" i="5"/>
  <c r="DD163" i="5"/>
  <c r="DJ139" i="5"/>
  <c r="CW144" i="5"/>
  <c r="CZ197" i="5"/>
  <c r="DG180" i="5"/>
  <c r="DF250" i="5"/>
  <c r="DJ137" i="5"/>
  <c r="DA249" i="5"/>
  <c r="DK246" i="5"/>
  <c r="DD244" i="5"/>
  <c r="CW164" i="5"/>
  <c r="DK156" i="5"/>
  <c r="DC102" i="5"/>
  <c r="CX139" i="5"/>
  <c r="DC163" i="5"/>
  <c r="CY136" i="5"/>
  <c r="DE136" i="5"/>
  <c r="DK205" i="5"/>
  <c r="DL185" i="5"/>
  <c r="CY258" i="5"/>
  <c r="CX220" i="5"/>
  <c r="CZ225" i="5"/>
  <c r="DG225" i="5"/>
  <c r="CX141" i="5"/>
  <c r="CW229" i="5"/>
  <c r="DL239" i="5"/>
  <c r="CW146" i="5"/>
  <c r="CY231" i="5"/>
  <c r="DH203" i="5"/>
  <c r="DG261" i="5"/>
  <c r="DD202" i="5"/>
  <c r="DJ203" i="5"/>
  <c r="DA170" i="5"/>
  <c r="DD114" i="5"/>
  <c r="CY149" i="5"/>
  <c r="DE23" i="5"/>
  <c r="DE140" i="5"/>
  <c r="DD170" i="5"/>
  <c r="DE154" i="5"/>
  <c r="DJ128" i="5"/>
  <c r="DA156" i="5"/>
  <c r="CW122" i="5"/>
  <c r="DI175" i="5"/>
  <c r="DH180" i="5"/>
  <c r="CZ142" i="5"/>
  <c r="DH146" i="5"/>
  <c r="DL131" i="5"/>
  <c r="DB165" i="5"/>
  <c r="DC113" i="5"/>
  <c r="DC162" i="5"/>
  <c r="CZ105" i="5"/>
  <c r="DJ108" i="5"/>
  <c r="DH148" i="5"/>
  <c r="CY125" i="5"/>
  <c r="CX186" i="5"/>
  <c r="CX159" i="5"/>
  <c r="DE163" i="5"/>
  <c r="CZ150" i="5"/>
  <c r="DJ144" i="5"/>
  <c r="DA191" i="5"/>
  <c r="DB169" i="5"/>
  <c r="DH249" i="5"/>
  <c r="DH257" i="5"/>
  <c r="DF235" i="5"/>
  <c r="DD213" i="5"/>
  <c r="DA116" i="5"/>
  <c r="DE100" i="5"/>
  <c r="DG193" i="5"/>
  <c r="DB94" i="5"/>
  <c r="CX177" i="5"/>
  <c r="DA137" i="5"/>
  <c r="DG203" i="5"/>
  <c r="CZ201" i="5"/>
  <c r="DI179" i="5"/>
  <c r="DK155" i="5"/>
  <c r="DB197" i="5"/>
  <c r="DA125" i="5"/>
  <c r="CX140" i="5"/>
  <c r="CZ179" i="5"/>
  <c r="DA101" i="5"/>
  <c r="DE185" i="5"/>
  <c r="DK188" i="5"/>
  <c r="CZ175" i="5"/>
  <c r="DB95" i="5"/>
  <c r="DJ170" i="5"/>
  <c r="DI200" i="5"/>
  <c r="DJ178" i="5"/>
  <c r="DF152" i="5"/>
  <c r="DJ196" i="5"/>
  <c r="DH189" i="5"/>
  <c r="DH149" i="5"/>
  <c r="DE111" i="5"/>
  <c r="DA182" i="5"/>
  <c r="CZ136" i="5"/>
  <c r="DA107" i="5"/>
  <c r="CZ144" i="5"/>
  <c r="DH144" i="5"/>
  <c r="DB106" i="5"/>
  <c r="DG140" i="5"/>
  <c r="DK261" i="5"/>
  <c r="DC246" i="5"/>
  <c r="DL230" i="5"/>
  <c r="DB255" i="5"/>
  <c r="DH256" i="5"/>
  <c r="DA178" i="5"/>
  <c r="CY259" i="5"/>
  <c r="DJ171" i="5"/>
  <c r="DC199" i="5"/>
  <c r="DA261" i="5"/>
  <c r="DJ233" i="5"/>
  <c r="DG168" i="5"/>
  <c r="DF232" i="5"/>
  <c r="DL233" i="5"/>
  <c r="DL128" i="5"/>
  <c r="DF150" i="5"/>
  <c r="DE83" i="5"/>
  <c r="DJ81" i="5"/>
  <c r="CW177" i="5"/>
  <c r="DD158" i="5"/>
  <c r="DI164" i="5"/>
  <c r="DD138" i="5"/>
  <c r="CY157" i="5"/>
  <c r="CW105" i="5"/>
  <c r="DK179" i="5"/>
  <c r="DF195" i="5"/>
  <c r="DK117" i="5"/>
  <c r="DI165" i="5"/>
  <c r="DF114" i="5"/>
  <c r="CX121" i="5"/>
  <c r="DB189" i="5"/>
  <c r="DF186" i="5"/>
  <c r="CZ167" i="5"/>
  <c r="DC115" i="5"/>
  <c r="DL154" i="5"/>
  <c r="DH162" i="5"/>
  <c r="DI154" i="5"/>
  <c r="DI166" i="5"/>
  <c r="CW195" i="5"/>
  <c r="DE72" i="5"/>
  <c r="DK189" i="5"/>
  <c r="DL167" i="5"/>
  <c r="DG189" i="5"/>
  <c r="DK199" i="5"/>
  <c r="DK207" i="5"/>
  <c r="DK215" i="5"/>
  <c r="DF243" i="5"/>
  <c r="DI108" i="5"/>
  <c r="CY117" i="5"/>
  <c r="DK171" i="5"/>
  <c r="DB166" i="5"/>
  <c r="DG170" i="5"/>
  <c r="DI233" i="5"/>
  <c r="DB231" i="5"/>
  <c r="DL228" i="5"/>
  <c r="CW80" i="5"/>
  <c r="DI97" i="5"/>
  <c r="DL155" i="5"/>
  <c r="DD160" i="5"/>
  <c r="DK125" i="5"/>
  <c r="DH170" i="5"/>
  <c r="DH84" i="5"/>
  <c r="CY165" i="5"/>
  <c r="DA140" i="5"/>
  <c r="DE180" i="5"/>
  <c r="DE146" i="5"/>
  <c r="DB176" i="5"/>
  <c r="DK230" i="5"/>
  <c r="DD228" i="5"/>
  <c r="DE195" i="5"/>
  <c r="CY227" i="5"/>
  <c r="CW143" i="5"/>
  <c r="DG93" i="5"/>
  <c r="DJ133" i="5"/>
  <c r="DK129" i="5"/>
  <c r="DJ125" i="5"/>
  <c r="CZ153" i="5"/>
  <c r="DK164" i="5"/>
  <c r="DJ148" i="5"/>
  <c r="DC87" i="5"/>
  <c r="DC181" i="5"/>
  <c r="DG234" i="5"/>
  <c r="DC215" i="5"/>
  <c r="DC134" i="5"/>
  <c r="DF126" i="5"/>
  <c r="DE205" i="5"/>
  <c r="DK206" i="5"/>
  <c r="DL166" i="5"/>
  <c r="DC261" i="5"/>
  <c r="DA220" i="5"/>
  <c r="DA210" i="5"/>
  <c r="DD271" i="5"/>
  <c r="DL263" i="5"/>
  <c r="DH210" i="5"/>
  <c r="DH262" i="5"/>
  <c r="CW264" i="5"/>
  <c r="DJ136" i="5"/>
  <c r="DH85" i="5"/>
  <c r="DE116" i="5"/>
  <c r="DF82" i="5"/>
  <c r="DC127" i="5"/>
  <c r="DJ98" i="5"/>
  <c r="DK159" i="5"/>
  <c r="DI134" i="5"/>
  <c r="DE126" i="5"/>
  <c r="DJ174" i="5"/>
  <c r="DA223" i="5"/>
  <c r="DC112" i="5"/>
  <c r="DG118" i="5"/>
  <c r="CY150" i="5"/>
  <c r="DD165" i="5"/>
  <c r="DA168" i="5"/>
  <c r="DJ109" i="5"/>
  <c r="DD128" i="5"/>
  <c r="DF125" i="5"/>
  <c r="DA160" i="5"/>
  <c r="DD157" i="5"/>
  <c r="DB116" i="5"/>
  <c r="DK192" i="5"/>
  <c r="CW187" i="5"/>
  <c r="DI184" i="5"/>
  <c r="DF117" i="5"/>
  <c r="CW211" i="5"/>
  <c r="CZ188" i="5"/>
  <c r="CX210" i="5"/>
  <c r="CX260" i="5"/>
  <c r="CZ186" i="5"/>
  <c r="DI157" i="5"/>
  <c r="DG151" i="5"/>
  <c r="DG88" i="5"/>
  <c r="DB137" i="5"/>
  <c r="DE106" i="5"/>
  <c r="DH187" i="5"/>
  <c r="DK263" i="5"/>
  <c r="DD261" i="5"/>
  <c r="CW259" i="5"/>
  <c r="DL175" i="5"/>
  <c r="DB99" i="5"/>
  <c r="DD140" i="5"/>
  <c r="DB181" i="5"/>
  <c r="DD171" i="5"/>
  <c r="DJ51" i="5"/>
  <c r="DI60" i="5"/>
  <c r="DL163" i="5"/>
  <c r="DA174" i="5"/>
  <c r="CZ180" i="5"/>
  <c r="CX176" i="5"/>
  <c r="DC221" i="5"/>
  <c r="DF258" i="5"/>
  <c r="DE174" i="5"/>
  <c r="DA257" i="5"/>
  <c r="DC123" i="5"/>
  <c r="CW193" i="5"/>
  <c r="DG192" i="5"/>
  <c r="CW194" i="5"/>
  <c r="DL130" i="5"/>
  <c r="CW103" i="5"/>
  <c r="DF170" i="5"/>
  <c r="DF146" i="5"/>
  <c r="DF139" i="5"/>
  <c r="DL189" i="5"/>
  <c r="DG195" i="5"/>
  <c r="DF260" i="5"/>
  <c r="CX112" i="5"/>
  <c r="DJ112" i="5"/>
  <c r="DK105" i="5"/>
  <c r="DB81" i="5"/>
  <c r="CZ162" i="5"/>
  <c r="CZ166" i="5"/>
  <c r="DJ214" i="5"/>
  <c r="CW125" i="5"/>
  <c r="DG194" i="5"/>
  <c r="DB147" i="5"/>
  <c r="DK120" i="5"/>
  <c r="CX105" i="5"/>
  <c r="CX145" i="5"/>
  <c r="CY175" i="5"/>
  <c r="DC198" i="5"/>
  <c r="DA190" i="5"/>
  <c r="DE187" i="5"/>
  <c r="DK130" i="5"/>
  <c r="DA130" i="5"/>
  <c r="DH154" i="5"/>
  <c r="DC179" i="5"/>
  <c r="CW183" i="5"/>
  <c r="DE158" i="5"/>
  <c r="DA151" i="5"/>
  <c r="CZ84" i="5"/>
  <c r="CY163" i="5"/>
  <c r="DA141" i="5"/>
  <c r="DJ157" i="5"/>
  <c r="DH190" i="5"/>
  <c r="CZ191" i="5"/>
  <c r="CW136" i="5"/>
  <c r="DK223" i="5"/>
  <c r="CZ115" i="5"/>
  <c r="DB136" i="5"/>
  <c r="CX168" i="5"/>
  <c r="DD175" i="5"/>
  <c r="CY186" i="5"/>
  <c r="DA198" i="5"/>
  <c r="DK172" i="5"/>
  <c r="DG211" i="5"/>
  <c r="CZ209" i="5"/>
  <c r="DB130" i="5"/>
  <c r="DK74" i="5"/>
  <c r="DG157" i="5"/>
  <c r="DI98" i="5"/>
  <c r="DG120" i="5"/>
  <c r="DK108" i="5"/>
  <c r="DF179" i="5"/>
  <c r="CY126" i="5"/>
  <c r="DG184" i="5"/>
  <c r="DC172" i="5"/>
  <c r="CY211" i="5"/>
  <c r="DI208" i="5"/>
  <c r="DJ194" i="5"/>
  <c r="DG155" i="5"/>
  <c r="DJ119" i="5"/>
  <c r="DL153" i="5"/>
  <c r="DJ114" i="5"/>
  <c r="DA184" i="5"/>
  <c r="DF119" i="5"/>
  <c r="DD161" i="5"/>
  <c r="CW145" i="5"/>
  <c r="DD143" i="5"/>
  <c r="DE166" i="5"/>
  <c r="DL191" i="5"/>
  <c r="DJ248" i="5"/>
  <c r="DH163" i="5"/>
  <c r="DG187" i="5"/>
  <c r="DD191" i="5"/>
  <c r="DI265" i="5"/>
  <c r="DA143" i="5"/>
  <c r="DG164" i="5"/>
  <c r="CY228" i="5"/>
  <c r="DF200" i="5"/>
  <c r="DH173" i="5"/>
  <c r="DK178" i="5"/>
  <c r="DA244" i="5"/>
  <c r="DJ241" i="5"/>
  <c r="DD220" i="5"/>
  <c r="DA152" i="5"/>
  <c r="DF151" i="5"/>
  <c r="CX94" i="5"/>
  <c r="DH140" i="5"/>
  <c r="DD120" i="5"/>
  <c r="DJ172" i="5"/>
  <c r="DL118" i="5"/>
  <c r="DE135" i="5"/>
  <c r="DE65" i="5"/>
  <c r="DI215" i="5"/>
  <c r="DJ181" i="5"/>
  <c r="DB143" i="5"/>
  <c r="DE194" i="5"/>
  <c r="DA122" i="5"/>
  <c r="DL145" i="5"/>
  <c r="CY147" i="5"/>
  <c r="DF177" i="5"/>
  <c r="CY195" i="5"/>
  <c r="DC108" i="5"/>
  <c r="DD184" i="5"/>
  <c r="DH111" i="5"/>
  <c r="DJ123" i="5"/>
  <c r="DL159" i="5"/>
  <c r="CX148" i="5"/>
  <c r="DB129" i="5"/>
  <c r="DK147" i="5"/>
  <c r="DJ190" i="5"/>
  <c r="DB173" i="5"/>
  <c r="DD174" i="5"/>
  <c r="DJ206" i="5"/>
  <c r="CZ172" i="5"/>
  <c r="DH188" i="5"/>
  <c r="DG111" i="5"/>
  <c r="CW59" i="5"/>
  <c r="DE142" i="5"/>
  <c r="CW150" i="5"/>
  <c r="CZ98" i="5"/>
  <c r="DL156" i="5"/>
  <c r="CW184" i="5"/>
  <c r="DJ158" i="5"/>
  <c r="CX115" i="5"/>
  <c r="DA169" i="5"/>
  <c r="CW142" i="5"/>
  <c r="DI163" i="5"/>
  <c r="DB142" i="5"/>
  <c r="CW172" i="5"/>
  <c r="DA106" i="5"/>
  <c r="DK180" i="5"/>
  <c r="DH137" i="5"/>
  <c r="CX153" i="5"/>
  <c r="CX111" i="5"/>
  <c r="DH169" i="5"/>
  <c r="CW158" i="5"/>
  <c r="CW155" i="5"/>
  <c r="DD94" i="5"/>
  <c r="DC167" i="5"/>
  <c r="DK132" i="5"/>
  <c r="DE193" i="5"/>
  <c r="DB183" i="5"/>
  <c r="CW137" i="5"/>
  <c r="DC124" i="5"/>
  <c r="CY112" i="5"/>
  <c r="DH139" i="5"/>
  <c r="DA99" i="5"/>
  <c r="DA142" i="5"/>
  <c r="DE137" i="5"/>
  <c r="CX181" i="5"/>
  <c r="DI224" i="5"/>
  <c r="DL244" i="5"/>
  <c r="DL197" i="5"/>
  <c r="DC247" i="5"/>
  <c r="DI248" i="5"/>
  <c r="DI193" i="5"/>
  <c r="DJ260" i="5"/>
  <c r="DK250" i="5"/>
  <c r="CY252" i="5"/>
  <c r="DF224" i="5"/>
  <c r="DG87" i="5"/>
  <c r="DL112" i="5"/>
  <c r="DB185" i="5"/>
  <c r="DJ193" i="5"/>
  <c r="DC168" i="5"/>
  <c r="DG186" i="5"/>
  <c r="DK238" i="5"/>
  <c r="DH153" i="5"/>
  <c r="DI255" i="5"/>
  <c r="DJ209" i="5"/>
  <c r="CW222" i="5"/>
  <c r="DA252" i="5"/>
  <c r="CY161" i="5"/>
  <c r="CY164" i="5"/>
  <c r="DE220" i="5"/>
  <c r="DI107" i="5"/>
  <c r="DK198" i="5"/>
  <c r="DF182" i="5"/>
  <c r="DG162" i="5"/>
  <c r="DH202" i="5"/>
  <c r="DF213" i="5"/>
  <c r="DG112" i="5"/>
  <c r="DF83" i="5"/>
  <c r="DE212" i="5"/>
  <c r="DB184" i="5"/>
  <c r="DC231" i="5"/>
  <c r="DI232" i="5"/>
  <c r="CX234" i="5"/>
  <c r="DA176" i="5"/>
  <c r="DF236" i="5"/>
  <c r="DC122" i="5"/>
  <c r="CZ169" i="5"/>
  <c r="DC52" i="5"/>
  <c r="CZ90" i="5"/>
  <c r="DI241" i="5"/>
  <c r="DK195" i="5"/>
  <c r="DD236" i="5"/>
  <c r="DJ142" i="5"/>
  <c r="DC262" i="5"/>
  <c r="DA217" i="5"/>
  <c r="DC250" i="5"/>
  <c r="DG226" i="5"/>
  <c r="DK272" i="5"/>
  <c r="DC169" i="5"/>
  <c r="DL220" i="5"/>
  <c r="DL261" i="5"/>
  <c r="DG227" i="5"/>
  <c r="DB230" i="5"/>
  <c r="DI168" i="5"/>
  <c r="DJ232" i="5"/>
  <c r="DH243" i="5"/>
  <c r="DF105" i="5"/>
  <c r="CX169" i="5"/>
  <c r="DI196" i="5"/>
  <c r="DL253" i="5"/>
  <c r="DD238" i="5"/>
  <c r="DE261" i="5"/>
  <c r="DK262" i="5"/>
  <c r="CZ264" i="5"/>
  <c r="DB193" i="5"/>
  <c r="DC136" i="5"/>
  <c r="CX83" i="5"/>
  <c r="CY201" i="5"/>
  <c r="CZ195" i="5"/>
  <c r="DE243" i="5"/>
  <c r="CW228" i="5"/>
  <c r="DA201" i="5"/>
  <c r="DC206" i="5"/>
  <c r="DD156" i="5"/>
  <c r="CY168" i="5"/>
  <c r="CZ210" i="5"/>
  <c r="CX221" i="5"/>
  <c r="DA282" i="5"/>
  <c r="DB212" i="5"/>
  <c r="CW237" i="5"/>
  <c r="DA115" i="5"/>
  <c r="DF263" i="5"/>
  <c r="DK264" i="5"/>
  <c r="DC242" i="5"/>
  <c r="CZ165" i="5"/>
  <c r="CY192" i="5"/>
  <c r="DA208" i="5"/>
  <c r="DD182" i="5"/>
  <c r="DE253" i="5"/>
  <c r="DH107" i="5"/>
  <c r="CW173" i="5"/>
  <c r="DC178" i="5"/>
  <c r="DD168" i="5"/>
  <c r="DC173" i="5"/>
  <c r="CZ205" i="5"/>
  <c r="CW192" i="5"/>
  <c r="DI227" i="5"/>
  <c r="DK248" i="5"/>
  <c r="CX250" i="5"/>
  <c r="DG247" i="5"/>
  <c r="DH299" i="5"/>
  <c r="DK113" i="5"/>
  <c r="DK176" i="5"/>
  <c r="CZ226" i="5"/>
  <c r="DF134" i="5"/>
  <c r="CX166" i="5"/>
  <c r="DK168" i="5"/>
  <c r="DD254" i="5"/>
  <c r="DJ255" i="5"/>
  <c r="CY257" i="5"/>
  <c r="DK216" i="5"/>
  <c r="DB168" i="5"/>
  <c r="CY176" i="5"/>
  <c r="DF259" i="5"/>
  <c r="CY203" i="5"/>
  <c r="DC272" i="5"/>
  <c r="DF129" i="5"/>
  <c r="DB222" i="5"/>
  <c r="DC160" i="5"/>
  <c r="DL150" i="5"/>
  <c r="CX113" i="5"/>
  <c r="DB239" i="5"/>
  <c r="DH134" i="5"/>
  <c r="DL173" i="5"/>
  <c r="DE191" i="5"/>
  <c r="DC174" i="5"/>
  <c r="DI142" i="5"/>
  <c r="DH230" i="5"/>
  <c r="CY214" i="5"/>
  <c r="DE184" i="5"/>
  <c r="DB161" i="5"/>
  <c r="DG265" i="5"/>
  <c r="CY250" i="5"/>
  <c r="DH234" i="5"/>
  <c r="DI257" i="5"/>
  <c r="CX259" i="5"/>
  <c r="DD260" i="5"/>
  <c r="DJ185" i="5"/>
  <c r="DL262" i="5"/>
  <c r="DK186" i="5"/>
  <c r="DC154" i="5"/>
  <c r="DL188" i="5"/>
  <c r="CY242" i="5"/>
  <c r="DH226" i="5"/>
  <c r="DI138" i="5"/>
  <c r="DL179" i="5"/>
  <c r="CW213" i="5"/>
  <c r="DC214" i="5"/>
  <c r="DH241" i="5"/>
  <c r="DD131" i="5"/>
  <c r="DF161" i="5"/>
  <c r="DI231" i="5"/>
  <c r="DA216" i="5"/>
  <c r="DJ200" i="5"/>
  <c r="CY235" i="5"/>
  <c r="DE236" i="5"/>
  <c r="DK237" i="5"/>
  <c r="DJ183" i="5"/>
  <c r="DB240" i="5"/>
  <c r="CZ251" i="5"/>
  <c r="DF172" i="5"/>
  <c r="DD242" i="5"/>
  <c r="CY276" i="5"/>
  <c r="DI213" i="5"/>
  <c r="CX215" i="5"/>
  <c r="DL242" i="5"/>
  <c r="DG146" i="5"/>
  <c r="DB167" i="5"/>
  <c r="CZ257" i="5"/>
  <c r="CZ234" i="5"/>
  <c r="DH191" i="5"/>
  <c r="CY169" i="5"/>
  <c r="DF220" i="5"/>
  <c r="DL221" i="5"/>
  <c r="CW219" i="5"/>
  <c r="DB235" i="5"/>
  <c r="DB225" i="5"/>
  <c r="DE286" i="5"/>
  <c r="CX199" i="5"/>
  <c r="DB196" i="5"/>
  <c r="DC233" i="5"/>
  <c r="CY199" i="5"/>
  <c r="DF270" i="5"/>
  <c r="CW127" i="5"/>
  <c r="CX182" i="5"/>
  <c r="DJ140" i="5"/>
  <c r="CW182" i="5"/>
  <c r="DH240" i="5"/>
  <c r="CY189" i="5"/>
  <c r="CX146" i="5"/>
  <c r="DB207" i="5"/>
  <c r="DK187" i="5"/>
  <c r="DK122" i="5"/>
  <c r="CX147" i="5"/>
  <c r="DE144" i="5"/>
  <c r="DB190" i="5"/>
  <c r="DB54" i="5"/>
  <c r="DL236" i="5"/>
  <c r="DA179" i="5"/>
  <c r="DB159" i="5"/>
  <c r="DJ143" i="5"/>
  <c r="CX202" i="5"/>
  <c r="DB238" i="5"/>
  <c r="CW189" i="5"/>
  <c r="DD223" i="5"/>
  <c r="CY185" i="5"/>
  <c r="DC238" i="5"/>
  <c r="DL222" i="5"/>
  <c r="DJ135" i="5"/>
  <c r="DH155" i="5"/>
  <c r="DA209" i="5"/>
  <c r="DG210" i="5"/>
  <c r="CY196" i="5"/>
  <c r="DF211" i="5"/>
  <c r="CW224" i="5"/>
  <c r="CX178" i="5"/>
  <c r="DL135" i="5"/>
  <c r="DL214" i="5"/>
  <c r="DL123" i="5"/>
  <c r="CZ147" i="5"/>
  <c r="DD189" i="5"/>
  <c r="CY243" i="5"/>
  <c r="DE244" i="5"/>
  <c r="DK245" i="5"/>
  <c r="CX85" i="5"/>
  <c r="DJ45" i="5"/>
  <c r="CW141" i="5"/>
  <c r="CY96" i="5"/>
  <c r="DF159" i="5"/>
  <c r="DD179" i="5"/>
  <c r="CY101" i="5"/>
  <c r="DC191" i="5"/>
  <c r="DF191" i="5"/>
  <c r="DG218" i="5"/>
  <c r="DC240" i="5"/>
  <c r="DH254" i="5"/>
  <c r="DF253" i="5"/>
  <c r="DD197" i="5"/>
  <c r="DC207" i="5"/>
  <c r="DB264" i="5"/>
  <c r="DE196" i="5"/>
  <c r="DL181" i="5"/>
  <c r="DC239" i="5"/>
  <c r="DI240" i="5"/>
  <c r="CX242" i="5"/>
  <c r="DJ201" i="5"/>
  <c r="CY254" i="5"/>
  <c r="DI199" i="5"/>
  <c r="CW167" i="5"/>
  <c r="DB256" i="5"/>
  <c r="CW180" i="5"/>
  <c r="DH216" i="5"/>
  <c r="DF166" i="5"/>
  <c r="CX151" i="5"/>
  <c r="DB195" i="5"/>
  <c r="DH235" i="5"/>
  <c r="DB140" i="5"/>
  <c r="DL245" i="5"/>
  <c r="DD230" i="5"/>
  <c r="DG176" i="5"/>
  <c r="DJ216" i="5"/>
  <c r="CY218" i="5"/>
  <c r="DE211" i="5"/>
  <c r="DH178" i="5"/>
  <c r="DF231" i="5"/>
  <c r="DF221" i="5"/>
  <c r="DI282" i="5"/>
  <c r="DE192" i="5"/>
  <c r="DG182" i="5"/>
  <c r="DB218" i="5"/>
  <c r="DJ192" i="5"/>
  <c r="DJ266" i="5"/>
  <c r="DE138" i="5"/>
  <c r="DB178" i="5"/>
  <c r="CX150" i="5"/>
  <c r="DC229" i="5"/>
  <c r="DG181" i="5"/>
  <c r="DK150" i="5"/>
  <c r="CZ202" i="5"/>
  <c r="DF203" i="5"/>
  <c r="CZ243" i="5"/>
  <c r="DG215" i="5"/>
  <c r="DH205" i="5"/>
  <c r="DB259" i="5"/>
  <c r="DK256" i="5"/>
  <c r="DA264" i="5"/>
  <c r="DC259" i="5"/>
  <c r="DF271" i="5"/>
  <c r="DE188" i="5"/>
  <c r="DI191" i="5"/>
  <c r="CZ178" i="5"/>
  <c r="DJ187" i="5"/>
  <c r="CX251" i="5"/>
  <c r="DI263" i="5"/>
  <c r="DC192" i="5"/>
  <c r="DA110" i="5"/>
  <c r="DB149" i="5"/>
  <c r="DI189" i="5"/>
  <c r="CY180" i="5"/>
  <c r="DD85" i="5"/>
  <c r="DC156" i="5"/>
  <c r="DK173" i="5"/>
  <c r="CX193" i="5"/>
  <c r="DL187" i="5"/>
  <c r="DG235" i="5"/>
  <c r="DL198" i="5"/>
  <c r="DI220" i="5"/>
  <c r="DH211" i="5"/>
  <c r="DI51" i="5"/>
  <c r="DF252" i="5"/>
  <c r="DE172" i="5"/>
  <c r="CY209" i="5"/>
  <c r="DB121" i="5"/>
  <c r="DL174" i="5"/>
  <c r="DA180" i="5"/>
  <c r="DL231" i="5"/>
  <c r="DB204" i="5"/>
  <c r="DG161" i="5"/>
  <c r="DF202" i="5"/>
  <c r="CZ192" i="5"/>
  <c r="DG174" i="5"/>
  <c r="CY217" i="5"/>
  <c r="DH184" i="5"/>
  <c r="DJ224" i="5"/>
  <c r="CY226" i="5"/>
  <c r="CY172" i="5"/>
  <c r="DK181" i="5"/>
  <c r="DH218" i="5"/>
  <c r="DK124" i="5"/>
  <c r="DD183" i="5"/>
  <c r="DL246" i="5"/>
  <c r="DA248" i="5"/>
  <c r="DG249" i="5"/>
  <c r="DB209" i="5"/>
  <c r="DH261" i="5"/>
  <c r="DH251" i="5"/>
  <c r="DK222" i="5"/>
  <c r="DD225" i="5"/>
  <c r="CY284" i="5"/>
  <c r="DE225" i="5"/>
  <c r="DL296" i="5"/>
  <c r="DD167" i="5"/>
  <c r="DG217" i="5"/>
  <c r="DF171" i="5"/>
  <c r="DI207" i="5"/>
  <c r="CY202" i="5"/>
  <c r="DK229" i="5"/>
  <c r="DJ167" i="5"/>
  <c r="DB232" i="5"/>
  <c r="DH233" i="5"/>
  <c r="CW235" i="5"/>
  <c r="DI245" i="5"/>
  <c r="DJ235" i="5"/>
  <c r="CX237" i="5"/>
  <c r="DE209" i="5"/>
  <c r="CX207" i="5"/>
  <c r="DC208" i="5"/>
  <c r="DF269" i="5"/>
  <c r="CX118" i="5"/>
  <c r="DD212" i="5"/>
  <c r="DK177" i="5"/>
  <c r="DB262" i="5"/>
  <c r="CX243" i="5"/>
  <c r="DJ208" i="5"/>
  <c r="DL213" i="5"/>
  <c r="CW203" i="5"/>
  <c r="CZ135" i="5"/>
  <c r="DI217" i="5"/>
  <c r="DG228" i="5"/>
  <c r="DG163" i="5"/>
  <c r="DG159" i="5"/>
  <c r="CW123" i="5"/>
  <c r="CX195" i="5"/>
  <c r="CW243" i="5"/>
  <c r="DC149" i="5"/>
  <c r="DA241" i="5"/>
  <c r="CX163" i="5"/>
  <c r="CW175" i="5"/>
  <c r="CY71" i="5"/>
  <c r="DI197" i="5"/>
  <c r="CY222" i="5"/>
  <c r="DB118" i="5"/>
  <c r="DC187" i="5"/>
  <c r="DG188" i="5"/>
  <c r="DI247" i="5"/>
  <c r="DE228" i="5"/>
  <c r="DH248" i="5"/>
  <c r="DK152" i="5"/>
  <c r="CY251" i="5"/>
  <c r="DE252" i="5"/>
  <c r="DI225" i="5"/>
  <c r="DJ66" i="5"/>
  <c r="DL176" i="5"/>
  <c r="DG172" i="5"/>
  <c r="DI239" i="5"/>
  <c r="DA224" i="5"/>
  <c r="CY171" i="5"/>
  <c r="DG202" i="5"/>
  <c r="CX190" i="5"/>
  <c r="DB172" i="5"/>
  <c r="DD206" i="5"/>
  <c r="DB217" i="5"/>
  <c r="DA183" i="5"/>
  <c r="DB206" i="5"/>
  <c r="CY156" i="5"/>
  <c r="CZ200" i="5"/>
  <c r="DB198" i="5"/>
  <c r="DH224" i="5"/>
  <c r="CZ139" i="5"/>
  <c r="DF228" i="5"/>
  <c r="DL229" i="5"/>
  <c r="DD192" i="5"/>
  <c r="CW232" i="5"/>
  <c r="DB233" i="5"/>
  <c r="DI205" i="5"/>
  <c r="DB203" i="5"/>
  <c r="DG204" i="5"/>
  <c r="DC265" i="5"/>
  <c r="DD93" i="5"/>
  <c r="DH208" i="5"/>
  <c r="DB170" i="5"/>
  <c r="DJ254" i="5"/>
  <c r="DJ231" i="5"/>
  <c r="CW205" i="5"/>
  <c r="CY210" i="5"/>
  <c r="DA193" i="5"/>
  <c r="DH183" i="5"/>
  <c r="DK224" i="5"/>
  <c r="CW286" i="5"/>
  <c r="CX216" i="5"/>
  <c r="DL143" i="5"/>
  <c r="DC201" i="5"/>
  <c r="CW147" i="5"/>
  <c r="CY166" i="5"/>
  <c r="CZ253" i="5"/>
  <c r="CY151" i="5"/>
  <c r="DL195" i="5"/>
  <c r="CW212" i="5"/>
  <c r="DA196" i="5"/>
  <c r="CW261" i="5"/>
  <c r="DJ147" i="5"/>
  <c r="CX188" i="5"/>
  <c r="DD193" i="5"/>
  <c r="DA162" i="5"/>
  <c r="DE237" i="5"/>
  <c r="CZ258" i="5"/>
  <c r="DK242" i="5"/>
  <c r="DH238" i="5"/>
  <c r="CY198" i="5"/>
  <c r="DF162" i="5"/>
  <c r="DA187" i="5"/>
  <c r="DD148" i="5"/>
  <c r="DA256" i="5"/>
  <c r="DF174" i="5"/>
  <c r="CZ242" i="5"/>
  <c r="DB177" i="5"/>
  <c r="DD239" i="5"/>
  <c r="DH212" i="5"/>
  <c r="DD233" i="5"/>
  <c r="DJ267" i="5"/>
  <c r="DD222" i="5"/>
  <c r="DL238" i="5"/>
  <c r="DD262" i="5"/>
  <c r="DD265" i="5"/>
  <c r="DI218" i="5"/>
  <c r="DE238" i="5"/>
  <c r="CZ171" i="5"/>
  <c r="DE245" i="5"/>
  <c r="CW244" i="5"/>
  <c r="DD237" i="5"/>
  <c r="DK157" i="5"/>
  <c r="DC176" i="5"/>
  <c r="DL226" i="5"/>
  <c r="DB246" i="5"/>
  <c r="DI244" i="5"/>
  <c r="DI221" i="5"/>
  <c r="CW202" i="5"/>
  <c r="DL209" i="5"/>
  <c r="CX230" i="5"/>
  <c r="DA296" i="5"/>
  <c r="DB292" i="5"/>
  <c r="DC292" i="5"/>
  <c r="DE279" i="5"/>
  <c r="DD240" i="5"/>
  <c r="DG299" i="5"/>
  <c r="DH239" i="5"/>
  <c r="DD264" i="5"/>
  <c r="DI292" i="5"/>
  <c r="DB272" i="5"/>
  <c r="DB182" i="5"/>
  <c r="CY181" i="5"/>
  <c r="DH264" i="5"/>
  <c r="CW214" i="5"/>
  <c r="CZ196" i="5"/>
  <c r="DL149" i="5"/>
  <c r="DD195" i="5"/>
  <c r="DE259" i="5"/>
  <c r="DD187" i="5"/>
  <c r="DF205" i="5"/>
  <c r="DB150" i="5"/>
  <c r="CZ224" i="5"/>
  <c r="CX157" i="5"/>
  <c r="CX175" i="5"/>
  <c r="CZ203" i="5"/>
  <c r="DK243" i="5"/>
  <c r="DI173" i="5"/>
  <c r="DK193" i="5"/>
  <c r="CX149" i="5"/>
  <c r="DB191" i="5"/>
  <c r="DK225" i="5"/>
  <c r="CZ229" i="5"/>
  <c r="DK218" i="5"/>
  <c r="DB151" i="5"/>
  <c r="DA215" i="5"/>
  <c r="DB224" i="5"/>
  <c r="DJ150" i="5"/>
  <c r="CZ216" i="5"/>
  <c r="DH217" i="5"/>
  <c r="DH179" i="5"/>
  <c r="CZ211" i="5"/>
  <c r="DG171" i="5"/>
  <c r="CX280" i="5"/>
  <c r="CX191" i="5"/>
  <c r="CX287" i="5"/>
  <c r="DG296" i="5"/>
  <c r="DL256" i="5"/>
  <c r="CZ235" i="5"/>
  <c r="DI203" i="5"/>
  <c r="DH289" i="5"/>
  <c r="DD217" i="5"/>
  <c r="DE289" i="5"/>
  <c r="DJ207" i="5"/>
  <c r="DG256" i="5"/>
  <c r="DE293" i="5"/>
  <c r="DD152" i="5"/>
  <c r="DB216" i="5"/>
  <c r="DA225" i="5"/>
  <c r="DE222" i="5"/>
  <c r="DF199" i="5"/>
  <c r="DF154" i="5"/>
  <c r="DK282" i="5"/>
  <c r="DK268" i="5"/>
  <c r="DK289" i="5"/>
  <c r="DL269" i="5"/>
  <c r="DB171" i="5"/>
  <c r="DF189" i="5"/>
  <c r="DI209" i="5"/>
  <c r="DI274" i="5"/>
  <c r="DC263" i="5"/>
  <c r="DD287" i="5"/>
  <c r="CY212" i="5"/>
  <c r="DJ273" i="5"/>
  <c r="CX298" i="5"/>
  <c r="DF257" i="5"/>
  <c r="DK297" i="5"/>
  <c r="DL277" i="5"/>
  <c r="CW216" i="5"/>
  <c r="CW289" i="5"/>
  <c r="DA246" i="5"/>
  <c r="DJ261" i="5"/>
  <c r="CY197" i="5"/>
  <c r="DA298" i="5"/>
  <c r="CY191" i="5"/>
  <c r="CZ250" i="5"/>
  <c r="DC255" i="5"/>
  <c r="DI188" i="5"/>
  <c r="CW230" i="5"/>
  <c r="DG214" i="5"/>
  <c r="DL202" i="5"/>
  <c r="DC290" i="5"/>
  <c r="DK11" i="5"/>
  <c r="DC297" i="5"/>
  <c r="DD277" i="5"/>
  <c r="DA250" i="5"/>
  <c r="DB174" i="5"/>
  <c r="DG209" i="5"/>
  <c r="DA171" i="5"/>
  <c r="DK255" i="5"/>
  <c r="DE204" i="5"/>
  <c r="CW236" i="5"/>
  <c r="DD198" i="5"/>
  <c r="DD201" i="5"/>
  <c r="DH177" i="5"/>
  <c r="CY234" i="5"/>
  <c r="CW140" i="5"/>
  <c r="CW220" i="5"/>
  <c r="DC253" i="5"/>
  <c r="DJ238" i="5"/>
  <c r="DG239" i="5"/>
  <c r="DA229" i="5"/>
  <c r="CX171" i="5"/>
  <c r="DB208" i="5"/>
  <c r="DB175" i="5"/>
  <c r="DK247" i="5"/>
  <c r="DC184" i="5"/>
  <c r="DF210" i="5"/>
  <c r="DE206" i="5"/>
  <c r="CY260" i="5"/>
  <c r="DL258" i="5"/>
  <c r="DG284" i="5"/>
  <c r="DK284" i="5"/>
  <c r="CW234" i="5"/>
  <c r="DK300" i="5"/>
  <c r="DF285" i="5"/>
  <c r="DH272" i="5"/>
  <c r="DK267" i="5"/>
  <c r="DE280" i="5"/>
  <c r="DA270" i="5"/>
  <c r="DD218" i="5"/>
  <c r="DG245" i="5"/>
  <c r="DI228" i="5"/>
  <c r="DI293" i="5"/>
  <c r="CY188" i="5"/>
  <c r="DL183" i="5"/>
  <c r="DC224" i="5"/>
  <c r="DA228" i="5"/>
  <c r="DB153" i="5"/>
  <c r="CX179" i="5"/>
  <c r="CW201" i="5"/>
  <c r="DG169" i="5"/>
  <c r="DE251" i="5"/>
  <c r="DD247" i="5"/>
  <c r="DD151" i="5"/>
  <c r="DA265" i="5"/>
  <c r="DH258" i="5"/>
  <c r="DK211" i="5"/>
  <c r="CX245" i="5"/>
  <c r="DI234" i="5"/>
  <c r="DD172" i="5"/>
  <c r="DB152" i="5"/>
  <c r="DA240" i="5"/>
  <c r="DJ263" i="5"/>
  <c r="DD255" i="5"/>
  <c r="DL279" i="5"/>
  <c r="DI242" i="5"/>
  <c r="CY225" i="5"/>
  <c r="DK165" i="5"/>
  <c r="DC245" i="5"/>
  <c r="CX252" i="5"/>
  <c r="DC185" i="5"/>
  <c r="DL172" i="5"/>
  <c r="CZ259" i="5"/>
  <c r="CY184" i="5"/>
  <c r="DE232" i="5"/>
  <c r="DL243" i="5"/>
  <c r="DH213" i="5"/>
  <c r="CX288" i="5"/>
  <c r="CY216" i="5"/>
  <c r="DJ302" i="5"/>
  <c r="DK287" i="5"/>
  <c r="DH207" i="5"/>
  <c r="DE274" i="5"/>
  <c r="CW278" i="5"/>
  <c r="DK269" i="5"/>
  <c r="DI229" i="5"/>
  <c r="DF262" i="5"/>
  <c r="CX200" i="5"/>
  <c r="DL192" i="5"/>
  <c r="DD221" i="5"/>
  <c r="CY236" i="5"/>
  <c r="CX197" i="5"/>
  <c r="DI236" i="5"/>
  <c r="DA221" i="5"/>
  <c r="CY205" i="5"/>
  <c r="DK283" i="5"/>
  <c r="DJ270" i="5"/>
  <c r="DK290" i="5"/>
  <c r="DL251" i="5"/>
  <c r="DC235" i="5"/>
  <c r="DI167" i="5"/>
  <c r="CZ248" i="5"/>
  <c r="CX211" i="5"/>
  <c r="DJ217" i="5"/>
  <c r="DI256" i="5"/>
  <c r="CW238" i="5"/>
  <c r="DC226" i="5"/>
  <c r="CW198" i="5"/>
  <c r="DF299" i="5"/>
  <c r="CY256" i="5"/>
  <c r="DL177" i="5"/>
  <c r="CX201" i="5"/>
  <c r="DK298" i="5"/>
  <c r="DJ296" i="5"/>
  <c r="DF277" i="5"/>
  <c r="DC269" i="5"/>
  <c r="DF265" i="5"/>
  <c r="DK265" i="5"/>
  <c r="DD291" i="5"/>
  <c r="DA299" i="5"/>
  <c r="CX258" i="5"/>
  <c r="DF251" i="5"/>
  <c r="DJ117" i="5"/>
  <c r="DF208" i="5"/>
  <c r="CW248" i="5"/>
  <c r="DJ228" i="5"/>
  <c r="DA235" i="5"/>
  <c r="DC291" i="5"/>
  <c r="CX246" i="5"/>
  <c r="DC298" i="5"/>
  <c r="CX173" i="5"/>
  <c r="DB179" i="5"/>
  <c r="CW221" i="5"/>
  <c r="DA232" i="5"/>
  <c r="DF94" i="5"/>
  <c r="DB186" i="5"/>
  <c r="CX174" i="5"/>
  <c r="DE147" i="5"/>
  <c r="DJ210" i="5"/>
  <c r="DF255" i="5"/>
  <c r="CZ245" i="5"/>
  <c r="DA136" i="5"/>
  <c r="DI172" i="5"/>
  <c r="DH250" i="5"/>
  <c r="CX244" i="5"/>
  <c r="DL265" i="5"/>
  <c r="DI226" i="5"/>
  <c r="DJ252" i="5"/>
  <c r="DJ246" i="5"/>
  <c r="DL205" i="5"/>
  <c r="DH225" i="5"/>
  <c r="CY265" i="5"/>
  <c r="DE95" i="5"/>
  <c r="DL260" i="5"/>
  <c r="DE224" i="5"/>
  <c r="CY247" i="5"/>
  <c r="DK196" i="5"/>
  <c r="DF214" i="5"/>
  <c r="DF290" i="5"/>
  <c r="DH214" i="5"/>
  <c r="DE285" i="5"/>
  <c r="DB290" i="5"/>
  <c r="DC270" i="5"/>
  <c r="DD196" i="5"/>
  <c r="DE281" i="5"/>
  <c r="DL278" i="5"/>
  <c r="DH231" i="5"/>
  <c r="DK288" i="5"/>
  <c r="CX274" i="5"/>
  <c r="DB213" i="5"/>
  <c r="CW245" i="5"/>
  <c r="DG246" i="5"/>
  <c r="CZ160" i="5"/>
  <c r="CY137" i="5"/>
  <c r="CW223" i="5"/>
  <c r="DD123" i="5"/>
  <c r="CX249" i="5"/>
  <c r="DD278" i="5"/>
  <c r="CY292" i="5"/>
  <c r="DH78" i="5"/>
  <c r="DD246" i="5"/>
  <c r="DG251" i="5"/>
  <c r="DA138" i="5"/>
  <c r="DA226" i="5"/>
  <c r="DK210" i="5"/>
  <c r="DI177" i="5"/>
  <c r="DG286" i="5"/>
  <c r="DG293" i="5"/>
  <c r="DH273" i="5"/>
  <c r="CY220" i="5"/>
  <c r="DI269" i="5"/>
  <c r="DK276" i="5"/>
  <c r="DJ229" i="5"/>
  <c r="DE299" i="5"/>
  <c r="DG289" i="5"/>
  <c r="CW296" i="5"/>
  <c r="CY270" i="5"/>
  <c r="DF140" i="5"/>
  <c r="DC180" i="5"/>
  <c r="DC183" i="5"/>
  <c r="DE257" i="5"/>
  <c r="CW217" i="5"/>
  <c r="DD248" i="5"/>
  <c r="CW262" i="5"/>
  <c r="CY253" i="5"/>
  <c r="DC216" i="5"/>
  <c r="DA269" i="5"/>
  <c r="DE170" i="5"/>
  <c r="DC121" i="5"/>
  <c r="DC222" i="5"/>
  <c r="DD252" i="5"/>
  <c r="DA207" i="5"/>
  <c r="CZ265" i="5"/>
  <c r="CZ256" i="5"/>
  <c r="DJ199" i="5"/>
  <c r="DK235" i="5"/>
  <c r="DG255" i="5"/>
  <c r="DF165" i="5"/>
  <c r="DF204" i="5"/>
  <c r="DK184" i="5"/>
  <c r="CX213" i="5"/>
  <c r="CZ246" i="5"/>
  <c r="CZ237" i="5"/>
  <c r="DH300" i="5"/>
  <c r="DI264" i="5"/>
  <c r="DH242" i="5"/>
  <c r="CX236" i="5"/>
  <c r="DE198" i="5"/>
  <c r="DG250" i="5"/>
  <c r="DE221" i="5"/>
  <c r="DA185" i="5"/>
  <c r="DE260" i="5"/>
  <c r="CW246" i="5"/>
  <c r="CY224" i="5"/>
  <c r="DJ234" i="5"/>
  <c r="DA274" i="5"/>
  <c r="DD268" i="5"/>
  <c r="DD235" i="5"/>
  <c r="CW247" i="5"/>
  <c r="DE300" i="5"/>
  <c r="DG213" i="5"/>
  <c r="DH223" i="5"/>
  <c r="DE287" i="5"/>
  <c r="DF267" i="5"/>
  <c r="DG248" i="5"/>
  <c r="DA11" i="5"/>
  <c r="DL275" i="5"/>
  <c r="DK170" i="5"/>
  <c r="CX218" i="5"/>
  <c r="CZ238" i="5"/>
  <c r="CZ275" i="5"/>
  <c r="DL250" i="5"/>
  <c r="DI192" i="5"/>
  <c r="DG262" i="5"/>
  <c r="DF223" i="5"/>
  <c r="DK291" i="5"/>
  <c r="DD275" i="5"/>
  <c r="CW258" i="5"/>
  <c r="DK185" i="5"/>
  <c r="DC141" i="5"/>
  <c r="DI250" i="5"/>
  <c r="DF239" i="5"/>
  <c r="DD177" i="5"/>
  <c r="CW256" i="5"/>
  <c r="DJ236" i="5"/>
  <c r="CY232" i="5"/>
  <c r="DH284" i="5"/>
  <c r="CZ260" i="5"/>
  <c r="DJ303" i="5"/>
  <c r="DH245" i="5"/>
  <c r="DK299" i="5"/>
  <c r="DK303" i="5"/>
  <c r="CW287" i="5"/>
  <c r="CX267" i="5"/>
  <c r="DC197" i="5"/>
  <c r="DL266" i="5"/>
  <c r="DL300" i="5"/>
  <c r="DA300" i="5"/>
  <c r="DG242" i="5"/>
  <c r="DL252" i="5"/>
  <c r="DA253" i="5"/>
  <c r="DG63" i="5"/>
  <c r="CZ262" i="5"/>
  <c r="DK253" i="5"/>
  <c r="DC203" i="5"/>
  <c r="DI271" i="5"/>
  <c r="DJ243" i="5"/>
  <c r="DC299" i="5"/>
  <c r="DH303" i="5"/>
  <c r="DI187" i="5"/>
  <c r="CY177" i="5"/>
  <c r="DD234" i="5"/>
  <c r="DL254" i="5"/>
  <c r="DC188" i="5"/>
  <c r="DJ262" i="5"/>
  <c r="DI118" i="5"/>
  <c r="DH89" i="5"/>
  <c r="CY262" i="5"/>
  <c r="CX253" i="5"/>
  <c r="DD295" i="5"/>
  <c r="DE235" i="5"/>
  <c r="DJ239" i="5"/>
  <c r="CW252" i="5"/>
  <c r="DI194" i="5"/>
  <c r="DL287" i="5"/>
  <c r="DC150" i="5"/>
  <c r="DJ223" i="5"/>
  <c r="DG233" i="5"/>
  <c r="DF226" i="5"/>
  <c r="CX239" i="5"/>
  <c r="DF212" i="5"/>
  <c r="DC232" i="5"/>
  <c r="DJ225" i="5"/>
  <c r="DC194" i="5"/>
  <c r="DA260" i="5"/>
  <c r="CX279" i="5"/>
  <c r="DG240" i="5"/>
  <c r="CX286" i="5"/>
  <c r="CY266" i="5"/>
  <c r="DC177" i="5"/>
  <c r="CZ282" i="5"/>
  <c r="DH199" i="5"/>
  <c r="DB234" i="5"/>
  <c r="DE288" i="5"/>
  <c r="DA172" i="5"/>
  <c r="DH252" i="5"/>
  <c r="DL301" i="5"/>
  <c r="DK136" i="5"/>
  <c r="DC254" i="5"/>
  <c r="CX167" i="5"/>
  <c r="DF229" i="5"/>
  <c r="DJ240" i="5"/>
  <c r="DJ249" i="5"/>
  <c r="CZ239" i="5"/>
  <c r="DK249" i="5"/>
  <c r="CX285" i="5"/>
  <c r="CZ272" i="5"/>
  <c r="DL280" i="5"/>
  <c r="CX262" i="5"/>
  <c r="CX161" i="5"/>
  <c r="DF157" i="5"/>
  <c r="DL257" i="5"/>
  <c r="DI253" i="5"/>
  <c r="DA213" i="5"/>
  <c r="DA203" i="5"/>
  <c r="CZ218" i="5"/>
  <c r="CX238" i="5"/>
  <c r="DB248" i="5"/>
  <c r="CY264" i="5"/>
  <c r="DC212" i="5"/>
  <c r="DC296" i="5"/>
  <c r="CZ280" i="5"/>
  <c r="DC249" i="5"/>
  <c r="CW288" i="5"/>
  <c r="DC300" i="5"/>
  <c r="DI237" i="5"/>
  <c r="CW176" i="5"/>
  <c r="DD249" i="5"/>
  <c r="CZ158" i="5"/>
  <c r="DC223" i="5"/>
  <c r="DI170" i="5"/>
  <c r="CZ249" i="5"/>
  <c r="DG244" i="5"/>
  <c r="DC200" i="5"/>
  <c r="CX261" i="5"/>
  <c r="DH185" i="5"/>
  <c r="DL201" i="5"/>
  <c r="DE217" i="5"/>
  <c r="DH267" i="5"/>
  <c r="DB291" i="5"/>
  <c r="DJ271" i="5"/>
  <c r="DE248" i="5"/>
  <c r="DJ295" i="5"/>
  <c r="DC276" i="5"/>
  <c r="CX212" i="5"/>
  <c r="CZ220" i="5"/>
  <c r="DH291" i="5"/>
  <c r="DI267" i="5"/>
  <c r="DK233" i="5"/>
  <c r="CW295" i="5"/>
  <c r="DE171" i="5"/>
  <c r="DE278" i="5"/>
  <c r="DJ259" i="5"/>
  <c r="DK301" i="5"/>
  <c r="DG200" i="5"/>
  <c r="DA272" i="5"/>
  <c r="DE273" i="5"/>
  <c r="DL291" i="5"/>
  <c r="DK244" i="5"/>
  <c r="DA303" i="5"/>
  <c r="DJ299" i="5"/>
  <c r="DF254" i="5"/>
  <c r="DL273" i="5"/>
  <c r="DH290" i="5"/>
  <c r="CZ161" i="5"/>
  <c r="DJ264" i="5"/>
  <c r="DG177" i="5"/>
  <c r="DF147" i="5"/>
  <c r="DA231" i="5"/>
  <c r="DD209" i="5"/>
  <c r="DB241" i="5"/>
  <c r="DL225" i="5"/>
  <c r="DD210" i="5"/>
  <c r="DL297" i="5"/>
  <c r="DA273" i="5"/>
  <c r="DM11" i="5"/>
  <c r="DG190" i="5"/>
  <c r="CW281" i="5"/>
  <c r="CW277" i="5"/>
  <c r="CZ268" i="5"/>
  <c r="DB192" i="5"/>
  <c r="CX233" i="5"/>
  <c r="CZ189" i="5"/>
  <c r="CZ198" i="5"/>
  <c r="DD281" i="5"/>
  <c r="DA192" i="5"/>
  <c r="DK254" i="5"/>
  <c r="DJ176" i="5"/>
  <c r="CY244" i="5"/>
  <c r="DL199" i="5"/>
  <c r="DC264" i="5"/>
  <c r="DI252" i="5"/>
  <c r="DB258" i="5"/>
  <c r="DK236" i="5"/>
  <c r="DF278" i="5"/>
  <c r="DH236" i="5"/>
  <c r="CY280" i="5"/>
  <c r="DK220" i="5"/>
  <c r="DH287" i="5"/>
  <c r="CX301" i="5"/>
  <c r="DD284" i="5"/>
  <c r="DD243" i="5"/>
  <c r="DB220" i="5"/>
  <c r="DF222" i="5"/>
  <c r="DG258" i="5"/>
  <c r="CZ206" i="5"/>
  <c r="DB283" i="5"/>
  <c r="DE298" i="5"/>
  <c r="DF289" i="5"/>
  <c r="DB287" i="5"/>
  <c r="DH255" i="5"/>
  <c r="DL288" i="5"/>
  <c r="DK166" i="5"/>
  <c r="DB236" i="5"/>
  <c r="CY302" i="5"/>
  <c r="DI281" i="5"/>
  <c r="DE242" i="5"/>
  <c r="DF284" i="5"/>
  <c r="DD267" i="5"/>
  <c r="DH292" i="5"/>
  <c r="DI272" i="5"/>
  <c r="DE276" i="5"/>
  <c r="CX183" i="5"/>
  <c r="DJ11" i="5"/>
  <c r="DB252" i="5"/>
  <c r="DC281" i="5"/>
  <c r="DH215" i="5"/>
  <c r="CW298" i="5"/>
  <c r="CZ193" i="5"/>
  <c r="CZ219" i="5"/>
  <c r="DG266" i="5"/>
  <c r="DD293" i="5"/>
  <c r="CX281" i="5"/>
  <c r="CZ11" i="5"/>
  <c r="DB266" i="5"/>
  <c r="DH152" i="5"/>
  <c r="DI180" i="5"/>
  <c r="DI302" i="5"/>
  <c r="DC294" i="5"/>
  <c r="DL200" i="5"/>
  <c r="CW272" i="5"/>
  <c r="DL271" i="5"/>
  <c r="DG298" i="5"/>
  <c r="DG267" i="5"/>
  <c r="CZ252" i="5"/>
  <c r="DB261" i="5"/>
  <c r="DE167" i="5"/>
  <c r="DC280" i="5"/>
  <c r="DB284" i="5"/>
  <c r="DD227" i="5"/>
  <c r="DA294" i="5"/>
  <c r="DB219" i="5"/>
  <c r="DH282" i="5"/>
  <c r="CW284" i="5"/>
  <c r="DL232" i="5"/>
  <c r="DD169" i="5"/>
  <c r="DJ198" i="5"/>
  <c r="DL212" i="5"/>
  <c r="DI71" i="5"/>
  <c r="DE230" i="5"/>
  <c r="CZ266" i="5"/>
  <c r="DF175" i="5"/>
  <c r="DK200" i="5"/>
  <c r="DC220" i="5"/>
  <c r="DB278" i="5"/>
  <c r="DJ247" i="5"/>
  <c r="DK240" i="5"/>
  <c r="DE181" i="5"/>
  <c r="DG294" i="5"/>
  <c r="DI268" i="5"/>
  <c r="DJ237" i="5"/>
  <c r="CW297" i="5"/>
  <c r="DL148" i="5"/>
  <c r="CX229" i="5"/>
  <c r="DL215" i="5"/>
  <c r="DD269" i="5"/>
  <c r="DI279" i="5"/>
  <c r="CX255" i="5"/>
  <c r="DG303" i="5"/>
  <c r="DA302" i="5"/>
  <c r="DJ290" i="5"/>
  <c r="DK270" i="5"/>
  <c r="DH227" i="5"/>
  <c r="DH270" i="5"/>
  <c r="CY261" i="5"/>
  <c r="CX11" i="5"/>
  <c r="CX284" i="5"/>
  <c r="DH200" i="5"/>
  <c r="DH209" i="5"/>
  <c r="DJ138" i="5"/>
  <c r="CY241" i="5"/>
  <c r="DD245" i="5"/>
  <c r="DG254" i="5"/>
  <c r="DC210" i="5"/>
  <c r="DL190" i="5"/>
  <c r="CX248" i="5"/>
  <c r="DJ268" i="5"/>
  <c r="DF11" i="5"/>
  <c r="DJ275" i="5"/>
  <c r="CZ298" i="5"/>
  <c r="DH194" i="5"/>
  <c r="DI211" i="5"/>
  <c r="DE210" i="5"/>
  <c r="DB298" i="5"/>
  <c r="DC278" i="5"/>
  <c r="DJ145" i="5"/>
  <c r="CZ278" i="5"/>
  <c r="DF292" i="5"/>
  <c r="DD211" i="5"/>
  <c r="DK174" i="5"/>
  <c r="CX129" i="5"/>
  <c r="CZ173" i="5"/>
  <c r="CZ213" i="5"/>
  <c r="DG252" i="5"/>
  <c r="DH229" i="5"/>
  <c r="CZ214" i="5"/>
  <c r="DH301" i="5"/>
  <c r="DC303" i="5"/>
  <c r="DI288" i="5"/>
  <c r="DI204" i="5"/>
  <c r="DJ284" i="5"/>
  <c r="CX292" i="5"/>
  <c r="DB210" i="5"/>
  <c r="CZ274" i="5"/>
  <c r="DF209" i="5"/>
  <c r="DC275" i="5"/>
  <c r="CZ285" i="5"/>
  <c r="DK162" i="5"/>
  <c r="DA242" i="5"/>
  <c r="DK260" i="5"/>
  <c r="DB280" i="5"/>
  <c r="DD250" i="5"/>
  <c r="CY239" i="5"/>
  <c r="DL237" i="5"/>
  <c r="DC241" i="5"/>
  <c r="DE183" i="5"/>
  <c r="CZ181" i="5"/>
  <c r="DE283" i="5"/>
  <c r="DK295" i="5"/>
  <c r="DI298" i="5"/>
  <c r="DE199" i="5"/>
  <c r="DG230" i="5"/>
  <c r="DD256" i="5"/>
  <c r="DK302" i="5"/>
  <c r="CY291" i="5"/>
  <c r="DE246" i="5"/>
  <c r="DD257" i="5"/>
  <c r="CZ300" i="5"/>
  <c r="CY221" i="5"/>
  <c r="DC211" i="5"/>
  <c r="DE176" i="5"/>
  <c r="CY255" i="5"/>
  <c r="DL302" i="5"/>
  <c r="DC244" i="5"/>
  <c r="DB201" i="5"/>
  <c r="DE282" i="5"/>
  <c r="DD296" i="5"/>
  <c r="CY248" i="5"/>
  <c r="DB249" i="5"/>
  <c r="DL11" i="5"/>
  <c r="DL249" i="5"/>
  <c r="DE201" i="5"/>
  <c r="DG137" i="5"/>
  <c r="DA230" i="5"/>
  <c r="CY274" i="5"/>
  <c r="DB158" i="5"/>
  <c r="DC282" i="5"/>
  <c r="CW299" i="5"/>
  <c r="CY285" i="5"/>
  <c r="DK191" i="5"/>
  <c r="DE256" i="5"/>
  <c r="DI251" i="5"/>
  <c r="CZ255" i="5"/>
  <c r="DD188" i="5"/>
  <c r="DG212" i="5"/>
  <c r="CY194" i="5"/>
  <c r="DB211" i="5"/>
  <c r="DG229" i="5"/>
  <c r="DD180" i="5"/>
  <c r="DG222" i="5"/>
  <c r="CX224" i="5"/>
  <c r="DK234" i="5"/>
  <c r="CY249" i="5"/>
  <c r="DE240" i="5"/>
  <c r="DA254" i="5"/>
  <c r="DG295" i="5"/>
  <c r="DE202" i="5"/>
  <c r="DI243" i="5"/>
  <c r="DC277" i="5"/>
  <c r="DH124" i="5"/>
  <c r="DB243" i="5"/>
  <c r="CY230" i="5"/>
  <c r="CZ263" i="5"/>
  <c r="DA177" i="5"/>
  <c r="CX256" i="5"/>
  <c r="DF217" i="5"/>
  <c r="DB205" i="5"/>
  <c r="DL248" i="5"/>
  <c r="DF247" i="5"/>
  <c r="DJ300" i="5"/>
  <c r="DA258" i="5"/>
  <c r="DL274" i="5"/>
  <c r="DF297" i="5"/>
  <c r="CW139" i="5"/>
  <c r="DD105" i="5"/>
  <c r="CX227" i="5"/>
  <c r="DI201" i="5"/>
  <c r="DI212" i="5"/>
  <c r="DG223" i="5"/>
  <c r="CX263" i="5"/>
  <c r="CX240" i="5"/>
  <c r="DB273" i="5"/>
  <c r="DL298" i="5"/>
  <c r="DL219" i="5"/>
  <c r="DG166" i="5"/>
  <c r="CY299" i="5"/>
  <c r="DH247" i="5"/>
  <c r="DI299" i="5"/>
  <c r="CZ269" i="5"/>
  <c r="DK271" i="5"/>
  <c r="CX162" i="5"/>
  <c r="DD200" i="5"/>
  <c r="DG198" i="5"/>
  <c r="DD282" i="5"/>
  <c r="CY178" i="5"/>
  <c r="DF149" i="5"/>
  <c r="DA202" i="5"/>
  <c r="DC258" i="5"/>
  <c r="DL217" i="5"/>
  <c r="DH198" i="5"/>
  <c r="DK251" i="5"/>
  <c r="DF272" i="5"/>
  <c r="DG271" i="5"/>
  <c r="DF279" i="5"/>
  <c r="CX265" i="5"/>
  <c r="DA205" i="5"/>
  <c r="DJ226" i="5"/>
  <c r="DG280" i="5"/>
  <c r="CX302" i="5"/>
  <c r="CY282" i="5"/>
  <c r="CW197" i="5"/>
  <c r="DJ253" i="5"/>
  <c r="DE226" i="5"/>
  <c r="CW206" i="5"/>
  <c r="CY263" i="5"/>
  <c r="DF281" i="5"/>
  <c r="DC284" i="5"/>
  <c r="DJ257" i="5"/>
  <c r="DD288" i="5"/>
  <c r="DL289" i="5"/>
  <c r="DF197" i="5"/>
  <c r="DB250" i="5"/>
  <c r="CW269" i="5"/>
  <c r="DC186" i="5"/>
  <c r="CW208" i="5"/>
  <c r="DE295" i="5"/>
  <c r="DD224" i="5"/>
  <c r="DH293" i="5"/>
  <c r="CX276" i="5"/>
  <c r="DJ301" i="5"/>
  <c r="CW273" i="5"/>
  <c r="DI284" i="5"/>
  <c r="CZ301" i="5"/>
  <c r="DF291" i="5"/>
  <c r="CX300" i="5"/>
  <c r="DB226" i="5"/>
  <c r="DF234" i="5"/>
  <c r="DF207" i="5"/>
  <c r="DJ294" i="5"/>
  <c r="DB260" i="5"/>
  <c r="DE239" i="5"/>
  <c r="DD279" i="5"/>
  <c r="CW240" i="5"/>
  <c r="DB267" i="5"/>
  <c r="CZ271" i="5"/>
  <c r="DH237" i="5"/>
  <c r="CZ288" i="5"/>
  <c r="DB251" i="5"/>
  <c r="CZ215" i="5"/>
  <c r="DL293" i="5"/>
  <c r="DK292" i="5"/>
  <c r="CY206" i="5"/>
  <c r="CZ299" i="5"/>
  <c r="DK293" i="5"/>
  <c r="DA237" i="5"/>
  <c r="CY287" i="5"/>
  <c r="CY223" i="5"/>
  <c r="CX223" i="5"/>
  <c r="CZ290" i="5"/>
  <c r="DA236" i="5"/>
  <c r="DG207" i="5"/>
  <c r="DC266" i="5"/>
  <c r="CZ204" i="5"/>
  <c r="CW11" i="5"/>
  <c r="DG291" i="5"/>
  <c r="DC271" i="5"/>
  <c r="DJ286" i="5"/>
  <c r="DI275" i="5"/>
  <c r="DI301" i="5"/>
  <c r="DA278" i="5"/>
  <c r="DK239" i="5"/>
  <c r="DL169" i="5"/>
  <c r="DE267" i="5"/>
  <c r="DB199" i="5"/>
  <c r="CW204" i="5"/>
  <c r="CY303" i="5"/>
  <c r="DB229" i="5"/>
  <c r="DD270" i="5"/>
  <c r="DG238" i="5"/>
  <c r="DI297" i="5"/>
  <c r="DI195" i="5"/>
  <c r="DH266" i="5"/>
  <c r="DC256" i="5"/>
  <c r="DI287" i="5"/>
  <c r="DC283" i="5"/>
  <c r="DK167" i="5"/>
  <c r="DC260" i="5"/>
  <c r="DA283" i="5"/>
  <c r="DK280" i="5"/>
  <c r="DJ265" i="5"/>
  <c r="CW181" i="5"/>
  <c r="CY277" i="5"/>
  <c r="CY279" i="5"/>
  <c r="DA285" i="5"/>
  <c r="CW250" i="5"/>
  <c r="DB295" i="5"/>
  <c r="DB275" i="5"/>
  <c r="DI214" i="5"/>
  <c r="DK275" i="5"/>
  <c r="CZ303" i="5"/>
  <c r="DH228" i="5"/>
  <c r="DL267" i="5"/>
  <c r="DI254" i="5"/>
  <c r="DL184" i="5"/>
  <c r="CZ281" i="5"/>
  <c r="CZ294" i="5"/>
  <c r="DJ169" i="5"/>
  <c r="DH176" i="5"/>
  <c r="CZ184" i="5"/>
  <c r="CY293" i="5"/>
  <c r="DF249" i="5"/>
  <c r="DB263" i="5"/>
  <c r="CW233" i="5"/>
  <c r="CX241" i="5"/>
  <c r="CX294" i="5"/>
  <c r="DG156" i="5"/>
  <c r="DD258" i="5"/>
  <c r="DG287" i="5"/>
  <c r="DJ184" i="5"/>
  <c r="CZ297" i="5"/>
  <c r="CX275" i="5"/>
  <c r="DL193" i="5"/>
  <c r="DF240" i="5"/>
  <c r="DC209" i="5"/>
  <c r="CX268" i="5"/>
  <c r="DG300" i="5"/>
  <c r="CW267" i="5"/>
  <c r="DJ291" i="5"/>
  <c r="DF268" i="5"/>
  <c r="DF248" i="5"/>
  <c r="DA206" i="5"/>
  <c r="DK258" i="5"/>
  <c r="CY145" i="5"/>
  <c r="DE200" i="5"/>
  <c r="CX98" i="5"/>
  <c r="DC237" i="5"/>
  <c r="DF173" i="5"/>
  <c r="DC190" i="5"/>
  <c r="CX208" i="5"/>
  <c r="DE197" i="5"/>
  <c r="DB228" i="5"/>
  <c r="CX269" i="5"/>
  <c r="DC202" i="5"/>
  <c r="DI198" i="5"/>
  <c r="DD263" i="5"/>
  <c r="DJ276" i="5"/>
  <c r="DA214" i="5"/>
  <c r="DH197" i="5"/>
  <c r="DE291" i="5"/>
  <c r="CW231" i="5"/>
  <c r="DB299" i="5"/>
  <c r="DH298" i="5"/>
  <c r="DH186" i="5"/>
  <c r="DC236" i="5"/>
  <c r="DG199" i="5"/>
  <c r="DC217" i="5"/>
  <c r="DE165" i="5"/>
  <c r="CX228" i="5"/>
  <c r="DE216" i="5"/>
  <c r="DC227" i="5"/>
  <c r="DE139" i="5"/>
  <c r="DC251" i="5"/>
  <c r="CX277" i="5"/>
  <c r="DH302" i="5"/>
  <c r="DC11" i="5"/>
  <c r="DL203" i="5"/>
  <c r="DI270" i="5"/>
  <c r="DA266" i="5"/>
  <c r="DI262" i="5"/>
  <c r="DK266" i="5"/>
  <c r="DL286" i="5"/>
  <c r="DG197" i="5"/>
  <c r="DE215" i="5"/>
  <c r="DE208" i="5"/>
  <c r="CZ286" i="5"/>
  <c r="DG148" i="5"/>
  <c r="CX209" i="5"/>
  <c r="DB289" i="5"/>
  <c r="CY179" i="5"/>
  <c r="DC288" i="5"/>
  <c r="CX196" i="5"/>
  <c r="DK294" i="5"/>
  <c r="DB245" i="5"/>
  <c r="DE229" i="5"/>
  <c r="CX278" i="5"/>
  <c r="DI300" i="5"/>
  <c r="DI266" i="5"/>
  <c r="DF301" i="5"/>
  <c r="DF241" i="5"/>
  <c r="DA289" i="5"/>
  <c r="CW301" i="5"/>
  <c r="DL283" i="5"/>
  <c r="CW290" i="5"/>
  <c r="DE270" i="5"/>
  <c r="CZ302" i="5"/>
  <c r="DB288" i="5"/>
  <c r="CZ236" i="5"/>
  <c r="DJ227" i="5"/>
  <c r="DJ285" i="5"/>
  <c r="DB227" i="5"/>
  <c r="DL281" i="5"/>
  <c r="DD297" i="5"/>
  <c r="CZ228" i="5"/>
  <c r="CX270" i="5"/>
  <c r="DE168" i="5"/>
  <c r="CX271" i="5"/>
  <c r="DG208" i="5"/>
  <c r="DL247" i="5"/>
  <c r="DD299" i="5"/>
  <c r="DD272" i="5"/>
  <c r="DK208" i="5"/>
  <c r="DB301" i="5"/>
  <c r="DK203" i="5"/>
  <c r="DD166" i="5"/>
  <c r="CZ185" i="5"/>
  <c r="CX297" i="5"/>
  <c r="DH206" i="5"/>
  <c r="DH168" i="5"/>
  <c r="CX138" i="5"/>
  <c r="CW292" i="5"/>
  <c r="DH244" i="5"/>
  <c r="CZ267" i="5"/>
  <c r="CX254" i="5"/>
  <c r="CY245" i="5"/>
  <c r="CX295" i="5"/>
  <c r="DE262" i="5"/>
  <c r="DF167" i="5"/>
  <c r="DK279" i="5"/>
  <c r="DH11" i="5"/>
  <c r="DD231" i="5"/>
  <c r="DE189" i="5"/>
  <c r="DL206" i="5"/>
  <c r="CZ283" i="5"/>
  <c r="DJ244" i="5"/>
  <c r="DL294" i="5"/>
  <c r="DE271" i="5"/>
  <c r="DD208" i="5"/>
  <c r="DE227" i="5"/>
  <c r="DK252" i="5"/>
  <c r="DJ297" i="5"/>
  <c r="CY281" i="5"/>
  <c r="DK259" i="5"/>
  <c r="CZ223" i="5"/>
  <c r="DE294" i="5"/>
  <c r="DJ215" i="5"/>
  <c r="DK197" i="5"/>
  <c r="CX204" i="5"/>
  <c r="CX203" i="5"/>
  <c r="DF264" i="5"/>
  <c r="CZ187" i="5"/>
  <c r="DE231" i="5"/>
  <c r="DD214" i="5"/>
  <c r="DH222" i="5"/>
  <c r="DA279" i="5"/>
  <c r="DE264" i="5"/>
  <c r="DD190" i="5"/>
  <c r="DC286" i="5"/>
  <c r="CW279" i="5"/>
  <c r="DF238" i="5"/>
  <c r="DL223" i="5"/>
  <c r="CZ270" i="5"/>
  <c r="DI278" i="5"/>
  <c r="DB125" i="5"/>
  <c r="DH288" i="5"/>
  <c r="CW239" i="5"/>
  <c r="DB253" i="5"/>
  <c r="DA199" i="5"/>
  <c r="DI143" i="5"/>
  <c r="DC219" i="5"/>
  <c r="DJ242" i="5"/>
  <c r="CX232" i="5"/>
  <c r="DG276" i="5"/>
  <c r="DA212" i="5"/>
  <c r="DJ213" i="5"/>
  <c r="DF280" i="5"/>
  <c r="CY275" i="5"/>
  <c r="DK212" i="5"/>
  <c r="DA295" i="5"/>
  <c r="DF283" i="5"/>
  <c r="CX303" i="5"/>
  <c r="DF276" i="5"/>
  <c r="CY237" i="5"/>
  <c r="DD251" i="5"/>
  <c r="CW209" i="5"/>
  <c r="DD232" i="5"/>
  <c r="CZ170" i="5"/>
  <c r="DB276" i="5"/>
  <c r="CY215" i="5"/>
  <c r="DF294" i="5"/>
  <c r="DH220" i="5"/>
  <c r="DE247" i="5"/>
  <c r="DJ211" i="5"/>
  <c r="DL290" i="5"/>
  <c r="DK219" i="5"/>
  <c r="CY295" i="5"/>
  <c r="DE265" i="5"/>
  <c r="DJ250" i="5"/>
  <c r="DF183" i="5"/>
  <c r="CX231" i="5"/>
  <c r="DH294" i="5"/>
  <c r="DI286" i="5"/>
  <c r="DK285" i="5"/>
  <c r="DD11" i="5"/>
  <c r="CW294" i="5"/>
  <c r="DJ202" i="5"/>
  <c r="DB215" i="5"/>
  <c r="DE255" i="5"/>
  <c r="CW263" i="5"/>
  <c r="DI202" i="5"/>
  <c r="DC289" i="5"/>
  <c r="DA219" i="5"/>
  <c r="DG292" i="5"/>
  <c r="DG216" i="5"/>
  <c r="DC267" i="5"/>
  <c r="DA297" i="5"/>
  <c r="DB268" i="5"/>
  <c r="DF180" i="5"/>
  <c r="DB296" i="5"/>
  <c r="DI246" i="5"/>
  <c r="CX272" i="5"/>
  <c r="DD286" i="5"/>
  <c r="DG257" i="5"/>
  <c r="DH286" i="5"/>
  <c r="DL211" i="5"/>
  <c r="DD181" i="5"/>
  <c r="CY268" i="5"/>
  <c r="DF273" i="5"/>
  <c r="DK257" i="5"/>
  <c r="DK228" i="5"/>
  <c r="DL227" i="5"/>
  <c r="DI276" i="5"/>
  <c r="DA292" i="5"/>
  <c r="DB270" i="5"/>
  <c r="CZ261" i="5"/>
  <c r="DC175" i="5"/>
  <c r="DB303" i="5"/>
  <c r="DC302" i="5"/>
  <c r="DL224" i="5"/>
  <c r="DI289" i="5"/>
  <c r="DH263" i="5"/>
  <c r="DF261" i="5"/>
  <c r="DI290" i="5"/>
  <c r="DH276" i="5"/>
  <c r="DE301" i="5"/>
  <c r="CW257" i="5"/>
  <c r="DJ212" i="5"/>
  <c r="DB277" i="5"/>
  <c r="DJ122" i="5"/>
  <c r="DK227" i="5"/>
  <c r="DH277" i="5"/>
  <c r="CX282" i="5"/>
  <c r="CY200" i="5"/>
  <c r="CZ293" i="5"/>
  <c r="CY207" i="5"/>
  <c r="DI206" i="5"/>
  <c r="DG206" i="5"/>
  <c r="DF296" i="5"/>
  <c r="CZ244" i="5"/>
  <c r="DL240" i="5"/>
  <c r="CY267" i="5"/>
  <c r="CZ254" i="5"/>
  <c r="DF187" i="5"/>
  <c r="DG241" i="5"/>
  <c r="DI258" i="5"/>
  <c r="CW226" i="5"/>
  <c r="DI235" i="5"/>
  <c r="DA233" i="5"/>
  <c r="DE11" i="5"/>
  <c r="CW255" i="5"/>
  <c r="DB122" i="5"/>
  <c r="DE249" i="5"/>
  <c r="CW225" i="5"/>
  <c r="DL264" i="5"/>
  <c r="DE290" i="5"/>
  <c r="DB281" i="5"/>
  <c r="DD259" i="5"/>
  <c r="CW249" i="5"/>
  <c r="DE213" i="5"/>
  <c r="DK202" i="5"/>
  <c r="DB274" i="5"/>
  <c r="DL295" i="5"/>
  <c r="DG301" i="5"/>
  <c r="DH281" i="5"/>
  <c r="DK226" i="5"/>
  <c r="DJ292" i="5"/>
  <c r="CZ279" i="5"/>
  <c r="DH268" i="5"/>
  <c r="DL196" i="5"/>
  <c r="CW302" i="5"/>
  <c r="DC285" i="5"/>
  <c r="CY240" i="5"/>
  <c r="CW166" i="5"/>
  <c r="DK182" i="5"/>
  <c r="CZ240" i="5"/>
  <c r="DG243" i="5"/>
  <c r="DF293" i="5"/>
  <c r="DI210" i="5"/>
  <c r="CY153" i="5"/>
  <c r="CZ227" i="5"/>
  <c r="DD303" i="5"/>
  <c r="DI169" i="5"/>
  <c r="CX264" i="5"/>
  <c r="DI230" i="5"/>
  <c r="CX205" i="5"/>
  <c r="DK201" i="5"/>
  <c r="CZ289" i="5"/>
  <c r="CY246" i="5"/>
  <c r="DB300" i="5"/>
  <c r="DK278" i="5"/>
  <c r="CZ276" i="5"/>
  <c r="DA227" i="5"/>
  <c r="DD203" i="5"/>
  <c r="DL292" i="5"/>
  <c r="CW253" i="5"/>
  <c r="DD229" i="5"/>
  <c r="CZ194" i="5"/>
  <c r="DF242" i="5"/>
  <c r="DF246" i="5"/>
  <c r="DF244" i="5"/>
  <c r="DE233" i="5"/>
  <c r="CW283" i="5"/>
  <c r="CY187" i="5"/>
  <c r="DK209" i="5"/>
  <c r="DJ282" i="5"/>
  <c r="DG253" i="5"/>
  <c r="CW254" i="5"/>
  <c r="DJ293" i="5"/>
  <c r="DF201" i="5"/>
  <c r="DD292" i="5"/>
  <c r="CW270" i="5"/>
  <c r="DF266" i="5"/>
  <c r="DA218" i="5"/>
  <c r="DI219" i="5"/>
  <c r="DI222" i="5"/>
  <c r="DD274" i="5"/>
  <c r="DD300" i="5"/>
  <c r="CZ222" i="5"/>
  <c r="DA271" i="5"/>
  <c r="DC248" i="5"/>
  <c r="CZ273" i="5"/>
  <c r="DA276" i="5"/>
  <c r="DD266" i="5"/>
  <c r="DI285" i="5"/>
  <c r="CZ199" i="5"/>
  <c r="DG231" i="5"/>
  <c r="CW266" i="5"/>
  <c r="DC295" i="5"/>
  <c r="DF196" i="5"/>
  <c r="DG232" i="5"/>
  <c r="DA238" i="5"/>
  <c r="DF225" i="5"/>
  <c r="DD199" i="5"/>
  <c r="DF302" i="5"/>
  <c r="DI294" i="5"/>
  <c r="DL234" i="5"/>
  <c r="DL182" i="5"/>
  <c r="DH275" i="5"/>
  <c r="DJ218" i="5"/>
  <c r="DD273" i="5"/>
  <c r="CY208" i="5"/>
  <c r="DL241" i="5"/>
  <c r="DD298" i="5"/>
  <c r="DK231" i="5"/>
  <c r="CW271" i="5"/>
  <c r="DI303" i="5"/>
  <c r="DF282" i="5"/>
  <c r="DJ289" i="5"/>
  <c r="DF274" i="5"/>
  <c r="DG11" i="5"/>
  <c r="DA280" i="5"/>
  <c r="CY290" i="5"/>
  <c r="DC301" i="5"/>
  <c r="DD207" i="5"/>
  <c r="CW293" i="5"/>
  <c r="DL235" i="5"/>
  <c r="DF230" i="5"/>
  <c r="DI261" i="5"/>
  <c r="CX273" i="5"/>
  <c r="DE292" i="5"/>
  <c r="CZ207" i="5"/>
  <c r="DI135" i="5"/>
  <c r="CY190" i="5"/>
  <c r="DG173" i="5"/>
  <c r="DF298" i="5"/>
  <c r="CZ287" i="5"/>
  <c r="DH283" i="5"/>
  <c r="CX217" i="5"/>
  <c r="DB302" i="5"/>
  <c r="DB254" i="5"/>
  <c r="CX219" i="5"/>
  <c r="DK169" i="5"/>
  <c r="CY297" i="5"/>
  <c r="DF188" i="5"/>
  <c r="DL299" i="5"/>
  <c r="CY238" i="5"/>
  <c r="CY269" i="5"/>
  <c r="DK214" i="5"/>
  <c r="CZ291" i="5"/>
  <c r="CY213" i="5"/>
  <c r="DA267" i="5"/>
  <c r="DJ280" i="5"/>
  <c r="DE272" i="5"/>
  <c r="CW285" i="5"/>
  <c r="DD226" i="5"/>
  <c r="DJ258" i="5"/>
  <c r="CY296" i="5"/>
  <c r="DJ298" i="5"/>
  <c r="DG282" i="5"/>
  <c r="DL272" i="5"/>
  <c r="CX214" i="5"/>
  <c r="DJ269" i="5"/>
  <c r="DB200" i="5"/>
  <c r="DH165" i="5"/>
  <c r="CW191" i="5"/>
  <c r="DG259" i="5"/>
  <c r="DL255" i="5"/>
  <c r="DL207" i="5"/>
  <c r="DJ195" i="5"/>
  <c r="DK281" i="5"/>
  <c r="DL303" i="5"/>
  <c r="DA287" i="5"/>
  <c r="DE258" i="5"/>
  <c r="CW280" i="5"/>
  <c r="DC268" i="5"/>
  <c r="DH246" i="5"/>
  <c r="DC204" i="5"/>
  <c r="CX172" i="5"/>
  <c r="DE173" i="5"/>
  <c r="DH297" i="5"/>
  <c r="DD280" i="5"/>
  <c r="CZ63" i="5"/>
  <c r="DJ197" i="5"/>
  <c r="DF127" i="5"/>
  <c r="DB297" i="5"/>
  <c r="DE214" i="5"/>
  <c r="DA200" i="5"/>
  <c r="DB187" i="5"/>
  <c r="DH204" i="5"/>
  <c r="CX222" i="5"/>
  <c r="DJ245" i="5"/>
  <c r="CW241" i="5"/>
  <c r="DL216" i="5"/>
  <c r="CY11" i="5"/>
  <c r="DJ288" i="5"/>
  <c r="DB242" i="5"/>
  <c r="DE218" i="5"/>
  <c r="DH296" i="5"/>
  <c r="DH221" i="5"/>
  <c r="DC196" i="5"/>
  <c r="DE234" i="5"/>
  <c r="DG273" i="5"/>
  <c r="DB279" i="5"/>
  <c r="DJ281" i="5"/>
  <c r="DL270" i="5"/>
  <c r="DJ251" i="5"/>
  <c r="CX291" i="5"/>
  <c r="DK241" i="5"/>
  <c r="DG264" i="5"/>
  <c r="DL284" i="5"/>
  <c r="DK286" i="5"/>
  <c r="DA290" i="5"/>
  <c r="CW275" i="5"/>
  <c r="DE302" i="5"/>
  <c r="DJ220" i="5"/>
  <c r="DC273" i="5"/>
  <c r="DC287" i="5"/>
  <c r="DH274" i="5"/>
  <c r="DH219" i="5"/>
  <c r="DL218" i="5"/>
  <c r="DA251" i="5"/>
  <c r="DC205" i="5"/>
  <c r="DA288" i="5"/>
  <c r="DF287" i="5"/>
  <c r="DI277" i="5"/>
  <c r="DA293" i="5"/>
  <c r="CW199" i="5"/>
  <c r="DE241" i="5"/>
  <c r="DG196" i="5"/>
  <c r="CZ241" i="5"/>
  <c r="DF206" i="5"/>
  <c r="CW168" i="5"/>
  <c r="DC279" i="5"/>
  <c r="DK175" i="5"/>
  <c r="DF275" i="5"/>
  <c r="CW265" i="5"/>
  <c r="DG237" i="5"/>
  <c r="DA286" i="5"/>
  <c r="DB244" i="5"/>
  <c r="DE296" i="5"/>
  <c r="DJ219" i="5"/>
  <c r="DC243" i="5"/>
  <c r="DA204" i="5"/>
  <c r="DL268" i="5"/>
  <c r="DI295" i="5"/>
  <c r="CZ212" i="5"/>
  <c r="CY298" i="5"/>
  <c r="DB286" i="5"/>
  <c r="DG270" i="5"/>
  <c r="CY182" i="5"/>
  <c r="DF215" i="5"/>
  <c r="DA291" i="5"/>
  <c r="DA301" i="5"/>
  <c r="DA211" i="5"/>
  <c r="CY283" i="5"/>
  <c r="DK204" i="5"/>
  <c r="CX299" i="5"/>
  <c r="CY170" i="5"/>
  <c r="DE275" i="5"/>
  <c r="DA275" i="5"/>
  <c r="DA284" i="5"/>
  <c r="DF303" i="5"/>
  <c r="DK277" i="5"/>
  <c r="DG179" i="5"/>
  <c r="CX206" i="5"/>
  <c r="DH201" i="5"/>
  <c r="DG288" i="5"/>
  <c r="DC225" i="5"/>
  <c r="CX247" i="5"/>
  <c r="CW260" i="5"/>
  <c r="DG220" i="5"/>
  <c r="CX225" i="5"/>
  <c r="DI291" i="5"/>
  <c r="DA234" i="5"/>
  <c r="DB294" i="5"/>
  <c r="CW300" i="5"/>
  <c r="CX235" i="5"/>
  <c r="DJ204" i="5"/>
  <c r="DB257" i="5"/>
  <c r="DC234" i="5"/>
  <c r="DA245" i="5"/>
  <c r="DF216" i="5"/>
  <c r="CX293" i="5"/>
  <c r="CY271" i="5"/>
  <c r="DE254" i="5"/>
  <c r="DF245" i="5"/>
  <c r="DD302" i="5"/>
  <c r="DC274" i="5"/>
  <c r="CW303" i="5"/>
  <c r="DH195" i="5"/>
  <c r="DJ205" i="5"/>
  <c r="DL178" i="5"/>
  <c r="DE284" i="5"/>
  <c r="DL210" i="5"/>
  <c r="DG274" i="5"/>
  <c r="DL285" i="5"/>
  <c r="DL282" i="5"/>
  <c r="DL276" i="5"/>
  <c r="DI280" i="5"/>
  <c r="DK221" i="5"/>
  <c r="DI260" i="5"/>
  <c r="DG263" i="5"/>
  <c r="CW268" i="5"/>
  <c r="DB202" i="5"/>
  <c r="CX198" i="5"/>
  <c r="DB265" i="5"/>
  <c r="DJ279" i="5"/>
  <c r="CW218" i="5"/>
  <c r="DG279" i="5"/>
  <c r="DG283" i="5"/>
  <c r="CZ296" i="5"/>
  <c r="DK273" i="5"/>
  <c r="DG275" i="5"/>
  <c r="DF237" i="5"/>
  <c r="DI283" i="5"/>
  <c r="DI238" i="5"/>
  <c r="DH232" i="5"/>
  <c r="DH280" i="5"/>
  <c r="DD290" i="5"/>
  <c r="CY289" i="5"/>
  <c r="DD285" i="5"/>
  <c r="DJ277" i="5"/>
  <c r="DI296" i="5"/>
  <c r="DC257" i="5"/>
  <c r="CW215" i="5"/>
  <c r="DF233" i="5"/>
  <c r="CX266" i="5"/>
  <c r="DH269" i="5"/>
  <c r="DH259" i="5"/>
  <c r="DE263" i="5"/>
  <c r="DB271" i="5"/>
  <c r="DE297" i="5"/>
  <c r="CZ231" i="5"/>
  <c r="DD219" i="5"/>
  <c r="DH278" i="5"/>
  <c r="DJ256" i="5"/>
  <c r="DA188" i="5"/>
  <c r="DG302" i="5"/>
  <c r="CX283" i="5"/>
  <c r="DG260" i="5"/>
  <c r="DG272" i="5"/>
  <c r="DC166" i="5"/>
  <c r="DK194" i="5"/>
  <c r="DG205" i="5"/>
  <c r="DI273" i="5"/>
  <c r="DF300" i="5"/>
  <c r="DI11" i="5"/>
  <c r="DA262" i="5"/>
  <c r="DK160" i="5"/>
  <c r="DF288" i="5"/>
  <c r="DE268" i="5"/>
  <c r="DA277" i="5"/>
  <c r="CW242" i="5"/>
  <c r="DA243" i="5"/>
  <c r="CZ284" i="5"/>
  <c r="DC252" i="5"/>
  <c r="DK217" i="5"/>
  <c r="CY286" i="5"/>
  <c r="CW282" i="5"/>
  <c r="DJ179" i="5"/>
  <c r="CZ247" i="5"/>
  <c r="DF256" i="5"/>
  <c r="CY300" i="5"/>
  <c r="CY278" i="5"/>
  <c r="DE277" i="5"/>
  <c r="DH253" i="5"/>
  <c r="DG277" i="5"/>
  <c r="DA268" i="5"/>
  <c r="DE207" i="5"/>
  <c r="DD185" i="5"/>
  <c r="DG281" i="5"/>
  <c r="DB285" i="5"/>
  <c r="DF295" i="5"/>
  <c r="DJ272" i="5"/>
  <c r="CZ221" i="5"/>
  <c r="DD241" i="5"/>
  <c r="DK296" i="5"/>
  <c r="DJ230" i="5"/>
  <c r="CW291" i="5"/>
  <c r="DD301" i="5"/>
  <c r="CW274" i="5"/>
  <c r="CX289" i="5"/>
  <c r="DC170" i="5"/>
  <c r="DG290" i="5"/>
  <c r="DE250" i="5"/>
  <c r="DB282" i="5"/>
  <c r="DK274" i="5"/>
  <c r="DB11" i="5"/>
  <c r="CX257" i="5"/>
  <c r="DA222" i="5"/>
  <c r="DD216" i="5"/>
  <c r="DD276" i="5"/>
  <c r="DH260" i="5"/>
  <c r="CZ230" i="5"/>
  <c r="CX290" i="5"/>
  <c r="CY140" i="5"/>
  <c r="CW207" i="5"/>
  <c r="DB237" i="5"/>
  <c r="DE266" i="5"/>
  <c r="DC293" i="5"/>
  <c r="DC218" i="5"/>
  <c r="DJ287" i="5"/>
  <c r="DF198" i="5"/>
  <c r="DF286" i="5"/>
  <c r="DG221" i="5"/>
  <c r="DI259" i="5"/>
  <c r="CY174" i="5"/>
  <c r="DI162" i="5"/>
  <c r="DE269" i="5"/>
  <c r="CZ233" i="5"/>
  <c r="DG236" i="5"/>
  <c r="DE223" i="5"/>
  <c r="DH147" i="5"/>
  <c r="DH181" i="5"/>
  <c r="DA259" i="5"/>
  <c r="DG268" i="5"/>
  <c r="CY273" i="5"/>
  <c r="CZ208" i="5"/>
  <c r="DH279" i="5"/>
  <c r="DH285" i="5"/>
  <c r="DG175" i="5"/>
  <c r="DJ283" i="5"/>
  <c r="DL115" i="5"/>
  <c r="DG178" i="5"/>
  <c r="CZ155" i="5"/>
  <c r="DJ221" i="5"/>
  <c r="DJ278" i="5"/>
  <c r="CY229" i="5"/>
  <c r="DD294" i="5"/>
  <c r="DG224" i="5"/>
  <c r="DC228" i="5"/>
  <c r="CZ295" i="5"/>
  <c r="CY294" i="5"/>
  <c r="DL259" i="5"/>
  <c r="DD289" i="5"/>
  <c r="DL208" i="5"/>
  <c r="DA281" i="5"/>
  <c r="CY272" i="5"/>
  <c r="DD186" i="5"/>
  <c r="CZ292" i="5"/>
  <c r="DJ274" i="5"/>
  <c r="CZ277" i="5"/>
  <c r="DD215" i="5"/>
  <c r="DD283" i="5"/>
  <c r="DC230" i="5"/>
  <c r="CY204" i="5"/>
  <c r="CW210" i="5"/>
  <c r="DK232" i="5"/>
  <c r="DE303" i="5"/>
  <c r="DG269" i="5"/>
  <c r="CW276" i="5"/>
  <c r="DB221" i="5"/>
  <c r="CX296" i="5"/>
  <c r="DH271" i="5"/>
  <c r="CY288" i="5"/>
  <c r="CW200" i="5"/>
  <c r="DB269" i="5"/>
  <c r="DG297" i="5"/>
  <c r="DH295" i="5"/>
  <c r="DG285" i="5"/>
  <c r="DB293" i="5"/>
  <c r="CY301" i="5"/>
  <c r="DG278" i="5"/>
  <c r="EN285" i="5" l="1"/>
  <c r="EO285" i="5"/>
  <c r="EN301" i="5"/>
  <c r="EO301" i="5"/>
  <c r="EN269" i="5"/>
  <c r="EO269" i="5"/>
  <c r="EN236" i="5"/>
  <c r="EO236" i="5"/>
  <c r="EN191" i="5"/>
  <c r="EO191" i="5"/>
  <c r="EN299" i="5"/>
  <c r="EO299" i="5"/>
  <c r="EO183" i="5"/>
  <c r="EN183" i="5"/>
  <c r="EO218" i="5"/>
  <c r="EN218" i="5"/>
  <c r="EN265" i="5"/>
  <c r="EO265" i="5"/>
  <c r="EN243" i="5"/>
  <c r="EO243" i="5"/>
  <c r="EN271" i="5"/>
  <c r="EO271" i="5"/>
  <c r="EN166" i="5"/>
  <c r="EO166" i="5"/>
  <c r="EN263" i="5"/>
  <c r="EO263" i="5"/>
  <c r="EO214" i="5"/>
  <c r="EN214" i="5"/>
  <c r="EN125" i="5"/>
  <c r="EO125" i="5"/>
  <c r="EO60" i="5"/>
  <c r="EN60" i="5"/>
  <c r="EN267" i="5"/>
  <c r="EO267" i="5"/>
  <c r="EN223" i="5"/>
  <c r="EO223" i="5"/>
  <c r="EO123" i="5"/>
  <c r="EN123" i="5"/>
  <c r="EO189" i="5"/>
  <c r="EN189" i="5"/>
  <c r="EN192" i="5"/>
  <c r="EO192" i="5"/>
  <c r="EO137" i="5"/>
  <c r="EN137" i="5"/>
  <c r="EN150" i="5"/>
  <c r="EO150" i="5"/>
  <c r="EO136" i="5"/>
  <c r="EN136" i="5"/>
  <c r="EN114" i="5"/>
  <c r="EO114" i="5"/>
  <c r="EN111" i="5"/>
  <c r="EO111" i="5"/>
  <c r="EO134" i="5"/>
  <c r="EN134" i="5"/>
  <c r="EO57" i="5"/>
  <c r="EN57" i="5"/>
  <c r="EN115" i="5"/>
  <c r="EO115" i="5"/>
  <c r="EN109" i="5"/>
  <c r="EO109" i="5"/>
  <c r="EN62" i="5"/>
  <c r="EO62" i="5"/>
  <c r="EN90" i="5"/>
  <c r="EO90" i="5"/>
  <c r="EO106" i="5"/>
  <c r="EN106" i="5"/>
  <c r="EN18" i="5"/>
  <c r="EO18" i="5"/>
  <c r="EN24" i="5"/>
  <c r="EO24" i="5"/>
  <c r="EN21" i="5"/>
  <c r="EO21" i="5"/>
  <c r="EN205" i="5"/>
  <c r="EO205" i="5"/>
  <c r="EO156" i="5"/>
  <c r="EN156" i="5"/>
  <c r="EN40" i="5"/>
  <c r="EO40" i="5"/>
  <c r="EO270" i="5"/>
  <c r="EN270" i="5"/>
  <c r="EO230" i="5"/>
  <c r="EN230" i="5"/>
  <c r="EN185" i="5"/>
  <c r="EO185" i="5"/>
  <c r="EN197" i="5"/>
  <c r="EO197" i="5"/>
  <c r="EN247" i="5"/>
  <c r="EO247" i="5"/>
  <c r="EN222" i="5"/>
  <c r="EO222" i="5"/>
  <c r="EO133" i="5"/>
  <c r="EN133" i="5"/>
  <c r="EN275" i="5"/>
  <c r="EO275" i="5"/>
  <c r="EN235" i="5"/>
  <c r="EO235" i="5"/>
  <c r="EO184" i="5"/>
  <c r="EN184" i="5"/>
  <c r="EO171" i="5"/>
  <c r="EN171" i="5"/>
  <c r="EO63" i="5"/>
  <c r="EN63" i="5"/>
  <c r="EN53" i="5"/>
  <c r="EO53" i="5"/>
  <c r="EO302" i="5"/>
  <c r="EN302" i="5"/>
  <c r="EN143" i="5"/>
  <c r="EO143" i="5"/>
  <c r="EN110" i="5"/>
  <c r="EO110" i="5"/>
  <c r="EO101" i="5"/>
  <c r="EN101" i="5"/>
  <c r="EN255" i="5"/>
  <c r="EO255" i="5"/>
  <c r="EN176" i="5"/>
  <c r="EO176" i="5"/>
  <c r="EN287" i="5"/>
  <c r="EO287" i="5"/>
  <c r="EO97" i="5"/>
  <c r="EN97" i="5"/>
  <c r="EN211" i="5"/>
  <c r="EO211" i="5"/>
  <c r="EN148" i="5"/>
  <c r="EO148" i="5"/>
  <c r="EN93" i="5"/>
  <c r="EO93" i="5"/>
  <c r="EO58" i="5"/>
  <c r="EN58" i="5"/>
  <c r="EO74" i="5"/>
  <c r="EN74" i="5"/>
  <c r="EN70" i="5"/>
  <c r="EO70" i="5"/>
  <c r="EN77" i="5"/>
  <c r="EO77" i="5"/>
  <c r="EO226" i="5"/>
  <c r="EN226" i="5"/>
  <c r="EO120" i="5"/>
  <c r="EN120" i="5"/>
  <c r="EN47" i="5"/>
  <c r="EO47" i="5"/>
  <c r="EN104" i="5"/>
  <c r="EO104" i="5"/>
  <c r="EN14" i="5"/>
  <c r="EO14" i="5"/>
  <c r="EN210" i="5"/>
  <c r="EO210" i="5"/>
  <c r="EO294" i="5"/>
  <c r="EN294" i="5"/>
  <c r="EO11" i="5"/>
  <c r="EN11" i="5"/>
  <c r="EO163" i="5"/>
  <c r="EN163" i="5"/>
  <c r="EO131" i="5"/>
  <c r="EN131" i="5"/>
  <c r="EN186" i="5"/>
  <c r="EO186" i="5"/>
  <c r="EN67" i="5"/>
  <c r="EO67" i="5"/>
  <c r="EN43" i="5"/>
  <c r="EO43" i="5"/>
  <c r="EN96" i="5"/>
  <c r="EO96" i="5"/>
  <c r="EN20" i="5"/>
  <c r="EO20" i="5"/>
  <c r="EN217" i="5"/>
  <c r="EO217" i="5"/>
  <c r="EN190" i="5"/>
  <c r="EO190" i="5"/>
  <c r="EO95" i="5"/>
  <c r="EN95" i="5"/>
  <c r="EN32" i="5"/>
  <c r="EO32" i="5"/>
  <c r="EO19" i="5"/>
  <c r="EN19" i="5"/>
  <c r="EN196" i="5"/>
  <c r="EO196" i="5"/>
  <c r="EO159" i="5"/>
  <c r="EN159" i="5"/>
  <c r="EN45" i="5"/>
  <c r="EO45" i="5"/>
  <c r="EN41" i="5"/>
  <c r="EO41" i="5"/>
  <c r="EO122" i="5"/>
  <c r="EN122" i="5"/>
  <c r="EN260" i="5"/>
  <c r="EO260" i="5"/>
  <c r="EN242" i="5"/>
  <c r="EO242" i="5"/>
  <c r="EN288" i="5"/>
  <c r="EO288" i="5"/>
  <c r="EN141" i="5"/>
  <c r="EO141" i="5"/>
  <c r="EN54" i="5"/>
  <c r="EO54" i="5"/>
  <c r="EN52" i="5"/>
  <c r="EO52" i="5"/>
  <c r="EN25" i="5"/>
  <c r="EO25" i="5"/>
  <c r="EN233" i="5"/>
  <c r="EO233" i="5"/>
  <c r="EN172" i="5"/>
  <c r="EO172" i="5"/>
  <c r="EN264" i="5"/>
  <c r="EO264" i="5"/>
  <c r="EN188" i="5"/>
  <c r="EO188" i="5"/>
  <c r="EO157" i="5"/>
  <c r="EN157" i="5"/>
  <c r="EN64" i="5"/>
  <c r="EO64" i="5"/>
  <c r="EN89" i="5"/>
  <c r="EO89" i="5"/>
  <c r="EO268" i="5"/>
  <c r="EN268" i="5"/>
  <c r="EN296" i="5"/>
  <c r="EO296" i="5"/>
  <c r="EN154" i="5"/>
  <c r="EO154" i="5"/>
  <c r="EO153" i="5"/>
  <c r="EN153" i="5"/>
  <c r="EN174" i="5"/>
  <c r="EO174" i="5"/>
  <c r="EN100" i="5"/>
  <c r="EO100" i="5"/>
  <c r="EN121" i="5"/>
  <c r="EO121" i="5"/>
  <c r="EN99" i="5"/>
  <c r="EO99" i="5"/>
  <c r="EO51" i="5"/>
  <c r="EN51" i="5"/>
  <c r="EN84" i="5"/>
  <c r="EO84" i="5"/>
  <c r="EO29" i="5"/>
  <c r="EN29" i="5"/>
  <c r="EN92" i="5"/>
  <c r="EO92" i="5"/>
  <c r="EN38" i="5"/>
  <c r="EO38" i="5"/>
  <c r="EN82" i="5"/>
  <c r="EO82" i="5"/>
  <c r="EN37" i="5"/>
  <c r="EO37" i="5"/>
  <c r="EN98" i="5"/>
  <c r="EO98" i="5"/>
  <c r="EN259" i="5"/>
  <c r="EO259" i="5"/>
  <c r="EN85" i="5"/>
  <c r="EO85" i="5"/>
  <c r="EN66" i="5"/>
  <c r="EO66" i="5"/>
  <c r="EN276" i="5"/>
  <c r="EO276" i="5"/>
  <c r="EN291" i="5"/>
  <c r="EO291" i="5"/>
  <c r="EN209" i="5"/>
  <c r="EO209" i="5"/>
  <c r="EN295" i="5"/>
  <c r="EO295" i="5"/>
  <c r="EN147" i="5"/>
  <c r="EO147" i="5"/>
  <c r="EN42" i="5"/>
  <c r="EO42" i="5"/>
  <c r="EN135" i="5"/>
  <c r="EO135" i="5"/>
  <c r="EO280" i="5"/>
  <c r="EN280" i="5"/>
  <c r="EO254" i="5"/>
  <c r="EN254" i="5"/>
  <c r="EN258" i="5"/>
  <c r="EO258" i="5"/>
  <c r="EO169" i="5"/>
  <c r="EN169" i="5"/>
  <c r="EN28" i="5"/>
  <c r="EO28" i="5"/>
  <c r="EN56" i="5"/>
  <c r="EO56" i="5"/>
  <c r="EN248" i="5"/>
  <c r="EO248" i="5"/>
  <c r="EN144" i="5"/>
  <c r="EO144" i="5"/>
  <c r="EO118" i="5"/>
  <c r="EN118" i="5"/>
  <c r="EN26" i="5"/>
  <c r="EO26" i="5"/>
  <c r="EN13" i="5"/>
  <c r="EO13" i="5"/>
  <c r="EN140" i="5"/>
  <c r="EO140" i="5"/>
  <c r="EN194" i="5"/>
  <c r="EO194" i="5"/>
  <c r="EN245" i="5"/>
  <c r="EO245" i="5"/>
  <c r="EN261" i="5"/>
  <c r="EO261" i="5"/>
  <c r="EN237" i="5"/>
  <c r="EO237" i="5"/>
  <c r="EN229" i="5"/>
  <c r="EO229" i="5"/>
  <c r="EN165" i="5"/>
  <c r="EO165" i="5"/>
  <c r="EN124" i="5"/>
  <c r="EO124" i="5"/>
  <c r="EO113" i="5"/>
  <c r="EN113" i="5"/>
  <c r="EN78" i="5"/>
  <c r="EO78" i="5"/>
  <c r="EO207" i="5"/>
  <c r="EN207" i="5"/>
  <c r="EN215" i="5"/>
  <c r="EO215" i="5"/>
  <c r="EN303" i="5"/>
  <c r="EO303" i="5"/>
  <c r="EN266" i="5"/>
  <c r="EO266" i="5"/>
  <c r="EO206" i="5"/>
  <c r="EN206" i="5"/>
  <c r="EN298" i="5"/>
  <c r="EO298" i="5"/>
  <c r="EO201" i="5"/>
  <c r="EN201" i="5"/>
  <c r="EN182" i="5"/>
  <c r="EO182" i="5"/>
  <c r="EN219" i="5"/>
  <c r="EO219" i="5"/>
  <c r="EN173" i="5"/>
  <c r="EO173" i="5"/>
  <c r="EO142" i="5"/>
  <c r="EN142" i="5"/>
  <c r="EN145" i="5"/>
  <c r="EO145" i="5"/>
  <c r="EN193" i="5"/>
  <c r="EO193" i="5"/>
  <c r="EO81" i="5"/>
  <c r="EN81" i="5"/>
  <c r="EN179" i="5"/>
  <c r="EO179" i="5"/>
  <c r="EN170" i="5"/>
  <c r="EO170" i="5"/>
  <c r="EN116" i="5"/>
  <c r="EO116" i="5"/>
  <c r="EO107" i="5"/>
  <c r="EN107" i="5"/>
  <c r="EN132" i="5"/>
  <c r="EO132" i="5"/>
  <c r="EN128" i="5"/>
  <c r="EO128" i="5"/>
  <c r="EN46" i="5"/>
  <c r="EO46" i="5"/>
  <c r="EO117" i="5"/>
  <c r="EN117" i="5"/>
  <c r="EO34" i="5"/>
  <c r="EN34" i="5"/>
  <c r="EN71" i="5"/>
  <c r="EO71" i="5"/>
  <c r="EN16" i="5"/>
  <c r="EO16" i="5"/>
  <c r="EN49" i="5"/>
  <c r="EO49" i="5"/>
  <c r="EN250" i="5"/>
  <c r="EO250" i="5"/>
  <c r="EO127" i="5"/>
  <c r="EN127" i="5"/>
  <c r="EO76" i="5"/>
  <c r="EN76" i="5"/>
  <c r="EN68" i="5"/>
  <c r="EO68" i="5"/>
  <c r="EO69" i="5"/>
  <c r="EN69" i="5"/>
  <c r="EN139" i="5"/>
  <c r="EO139" i="5"/>
  <c r="EN297" i="5"/>
  <c r="EO297" i="5"/>
  <c r="EN238" i="5"/>
  <c r="EO238" i="5"/>
  <c r="EO213" i="5"/>
  <c r="EN213" i="5"/>
  <c r="EN257" i="5"/>
  <c r="EO257" i="5"/>
  <c r="EO149" i="5"/>
  <c r="EN149" i="5"/>
  <c r="EO244" i="5"/>
  <c r="EN244" i="5"/>
  <c r="EO195" i="5"/>
  <c r="EN195" i="5"/>
  <c r="EO91" i="5"/>
  <c r="EN91" i="5"/>
  <c r="EN181" i="5"/>
  <c r="EO181" i="5"/>
  <c r="EN273" i="5"/>
  <c r="EO273" i="5"/>
  <c r="EN231" i="5"/>
  <c r="EO231" i="5"/>
  <c r="EO224" i="5"/>
  <c r="EN224" i="5"/>
  <c r="EN251" i="5"/>
  <c r="EO251" i="5"/>
  <c r="EN73" i="5"/>
  <c r="EO73" i="5"/>
  <c r="EN168" i="5"/>
  <c r="EO168" i="5"/>
  <c r="EN249" i="5"/>
  <c r="EO249" i="5"/>
  <c r="EN246" i="5"/>
  <c r="EO246" i="5"/>
  <c r="EN220" i="5"/>
  <c r="EO220" i="5"/>
  <c r="EO59" i="5"/>
  <c r="EN59" i="5"/>
  <c r="EN146" i="5"/>
  <c r="EO146" i="5"/>
  <c r="EN284" i="5"/>
  <c r="EO284" i="5"/>
  <c r="EN202" i="5"/>
  <c r="EO202" i="5"/>
  <c r="EN286" i="5"/>
  <c r="EO286" i="5"/>
  <c r="EN167" i="5"/>
  <c r="EO167" i="5"/>
  <c r="EO94" i="5"/>
  <c r="EN94" i="5"/>
  <c r="EN31" i="5"/>
  <c r="EO31" i="5"/>
  <c r="EN241" i="5"/>
  <c r="EO241" i="5"/>
  <c r="EN283" i="5"/>
  <c r="EO283" i="5"/>
  <c r="EN239" i="5"/>
  <c r="EO239" i="5"/>
  <c r="EO290" i="5"/>
  <c r="EN290" i="5"/>
  <c r="EN208" i="5"/>
  <c r="EO208" i="5"/>
  <c r="EN277" i="5"/>
  <c r="EO277" i="5"/>
  <c r="EN221" i="5"/>
  <c r="EO221" i="5"/>
  <c r="EN289" i="5"/>
  <c r="EO289" i="5"/>
  <c r="EN212" i="5"/>
  <c r="EO212" i="5"/>
  <c r="EN175" i="5"/>
  <c r="EO175" i="5"/>
  <c r="EN203" i="5"/>
  <c r="EO203" i="5"/>
  <c r="EN155" i="5"/>
  <c r="EO155" i="5"/>
  <c r="EN80" i="5"/>
  <c r="EO80" i="5"/>
  <c r="EN164" i="5"/>
  <c r="EO164" i="5"/>
  <c r="EN161" i="5"/>
  <c r="EO161" i="5"/>
  <c r="EO160" i="5"/>
  <c r="EN160" i="5"/>
  <c r="EN178" i="5"/>
  <c r="EO178" i="5"/>
  <c r="EN48" i="5"/>
  <c r="EO48" i="5"/>
  <c r="EO108" i="5"/>
  <c r="EN108" i="5"/>
  <c r="EN55" i="5"/>
  <c r="EO55" i="5"/>
  <c r="EN39" i="5"/>
  <c r="EO39" i="5"/>
  <c r="EN22" i="5"/>
  <c r="EO22" i="5"/>
  <c r="EO36" i="5"/>
  <c r="EN36" i="5"/>
  <c r="EN138" i="5"/>
  <c r="EO138" i="5"/>
  <c r="EN119" i="5"/>
  <c r="EO119" i="5"/>
  <c r="EO65" i="5"/>
  <c r="EN65" i="5"/>
  <c r="EN152" i="5"/>
  <c r="EO152" i="5"/>
  <c r="EN27" i="5"/>
  <c r="EO27" i="5"/>
  <c r="EN12" i="5"/>
  <c r="EO12" i="5"/>
  <c r="EN274" i="5"/>
  <c r="EO274" i="5"/>
  <c r="EN44" i="5"/>
  <c r="EO44" i="5"/>
  <c r="EN79" i="5"/>
  <c r="EO79" i="5"/>
  <c r="EN33" i="5"/>
  <c r="EO33" i="5"/>
  <c r="EN234" i="5"/>
  <c r="EO234" i="5"/>
  <c r="EO15" i="5"/>
  <c r="EN15" i="5"/>
  <c r="EN30" i="5"/>
  <c r="EO30" i="5"/>
  <c r="EN35" i="5"/>
  <c r="EO35" i="5"/>
  <c r="EO88" i="5"/>
  <c r="EN88" i="5"/>
  <c r="EN17" i="5"/>
  <c r="EO17" i="5"/>
  <c r="EN240" i="5"/>
  <c r="EO240" i="5"/>
  <c r="EN293" i="5"/>
  <c r="EO293" i="5"/>
  <c r="EN253" i="5"/>
  <c r="EO253" i="5"/>
  <c r="EN279" i="5"/>
  <c r="EO279" i="5"/>
  <c r="EN180" i="5"/>
  <c r="EO180" i="5"/>
  <c r="EO228" i="5"/>
  <c r="EN228" i="5"/>
  <c r="EO103" i="5"/>
  <c r="EN103" i="5"/>
  <c r="EN86" i="5"/>
  <c r="EO86" i="5"/>
  <c r="EN130" i="5"/>
  <c r="EO130" i="5"/>
  <c r="EN162" i="5"/>
  <c r="EO162" i="5"/>
  <c r="EN187" i="5"/>
  <c r="EO187" i="5"/>
  <c r="EN105" i="5"/>
  <c r="EO105" i="5"/>
  <c r="EN292" i="5"/>
  <c r="EO292" i="5"/>
  <c r="EN129" i="5"/>
  <c r="EO129" i="5"/>
  <c r="EO87" i="5"/>
  <c r="EN87" i="5"/>
  <c r="EO204" i="5"/>
  <c r="EN204" i="5"/>
  <c r="EN272" i="5"/>
  <c r="EO272" i="5"/>
  <c r="EN252" i="5"/>
  <c r="EO252" i="5"/>
  <c r="EN200" i="5"/>
  <c r="EO200" i="5"/>
  <c r="EN300" i="5"/>
  <c r="EO300" i="5"/>
  <c r="EO282" i="5"/>
  <c r="EN282" i="5"/>
  <c r="EN199" i="5"/>
  <c r="EO199" i="5"/>
  <c r="EN225" i="5"/>
  <c r="EO225" i="5"/>
  <c r="EN281" i="5"/>
  <c r="EO281" i="5"/>
  <c r="EO256" i="5"/>
  <c r="EN256" i="5"/>
  <c r="EN262" i="5"/>
  <c r="EO262" i="5"/>
  <c r="EN198" i="5"/>
  <c r="EO198" i="5"/>
  <c r="EO278" i="5"/>
  <c r="EN278" i="5"/>
  <c r="EO216" i="5"/>
  <c r="EN216" i="5"/>
  <c r="EN232" i="5"/>
  <c r="EO232" i="5"/>
  <c r="EN158" i="5"/>
  <c r="EO158" i="5"/>
  <c r="EO177" i="5"/>
  <c r="EN177" i="5"/>
  <c r="EO112" i="5"/>
  <c r="EN112" i="5"/>
  <c r="EN227" i="5"/>
  <c r="EO227" i="5"/>
  <c r="EN126" i="5"/>
  <c r="EO126" i="5"/>
  <c r="EN151" i="5"/>
  <c r="EO151" i="5"/>
  <c r="EN83" i="5"/>
  <c r="EO83" i="5"/>
  <c r="EO75" i="5"/>
  <c r="EN75" i="5"/>
  <c r="EO23" i="5"/>
  <c r="EN23" i="5"/>
  <c r="EN102" i="5"/>
  <c r="EO102" i="5"/>
  <c r="EO50" i="5"/>
  <c r="EN50" i="5"/>
  <c r="EN72" i="5"/>
  <c r="EO72" i="5"/>
  <c r="EN61" i="5"/>
  <c r="EO61" i="5"/>
  <c r="FM4" i="5"/>
  <c r="FM1" i="5"/>
  <c r="FM2" i="5"/>
  <c r="FM3" i="5"/>
  <c r="FN9" i="5"/>
  <c r="FL4" i="5"/>
  <c r="FL1" i="5"/>
  <c r="FL2" i="5"/>
  <c r="FL3" i="5"/>
  <c r="FK4" i="5"/>
  <c r="FK1" i="5"/>
  <c r="FK2" i="5"/>
  <c r="FK3" i="5"/>
  <c r="FJ15" i="5" a="1"/>
  <c r="FJ15" i="5" s="1"/>
  <c r="FJ258" i="5" a="1"/>
  <c r="FJ258" i="5" s="1"/>
  <c r="EV65" i="5"/>
  <c r="BB65" i="5" s="1"/>
  <c r="EV284" i="5"/>
  <c r="BB284" i="5" s="1"/>
  <c r="EV287" i="5"/>
  <c r="BB287" i="5" s="1"/>
  <c r="EZ270" i="5"/>
  <c r="BD270" i="5" s="1"/>
  <c r="EZ16" i="5"/>
  <c r="BD16" i="5" s="1"/>
  <c r="EV87" i="5"/>
  <c r="BB87" i="5" s="1"/>
  <c r="EV138" i="5"/>
  <c r="BB138" i="5" s="1"/>
  <c r="EV150" i="5"/>
  <c r="BB150" i="5" s="1"/>
  <c r="EV153" i="5"/>
  <c r="BB153" i="5" s="1"/>
  <c r="EV159" i="5"/>
  <c r="BB159" i="5" s="1"/>
  <c r="EV222" i="5"/>
  <c r="BB222" i="5" s="1"/>
  <c r="EV255" i="5"/>
  <c r="BB255" i="5" s="1"/>
  <c r="EV258" i="5"/>
  <c r="BB258" i="5" s="1"/>
  <c r="EV264" i="5"/>
  <c r="BB264" i="5" s="1"/>
  <c r="EV282" i="5"/>
  <c r="BB282" i="5" s="1"/>
  <c r="EV294" i="5"/>
  <c r="BB294" i="5" s="1"/>
  <c r="EV300" i="5"/>
  <c r="BB300" i="5" s="1"/>
  <c r="EZ88" i="5"/>
  <c r="BD88" i="5" s="1"/>
  <c r="EV19" i="5"/>
  <c r="BB19" i="5" s="1"/>
  <c r="EV91" i="5"/>
  <c r="BB91" i="5" s="1"/>
  <c r="EV94" i="5"/>
  <c r="BB94" i="5" s="1"/>
  <c r="EV244" i="5"/>
  <c r="BB244" i="5" s="1"/>
  <c r="EV219" i="5"/>
  <c r="BB219" i="5" s="1"/>
  <c r="EV41" i="5"/>
  <c r="BB41" i="5" s="1"/>
  <c r="EV44" i="5"/>
  <c r="BB44" i="5" s="1"/>
  <c r="EV292" i="5"/>
  <c r="BB292" i="5" s="1"/>
  <c r="EV175" i="5"/>
  <c r="BB175" i="5" s="1"/>
  <c r="EZ91" i="5"/>
  <c r="BD91" i="5" s="1"/>
  <c r="EV113" i="5"/>
  <c r="BB113" i="5" s="1"/>
  <c r="EV134" i="5"/>
  <c r="BB134" i="5" s="1"/>
  <c r="EV143" i="5"/>
  <c r="BB143" i="5" s="1"/>
  <c r="EV54" i="5"/>
  <c r="BB54" i="5" s="1"/>
  <c r="EV238" i="5"/>
  <c r="BB238" i="5" s="1"/>
  <c r="EZ173" i="5"/>
  <c r="BD173" i="5" s="1"/>
  <c r="EV117" i="5"/>
  <c r="BB117" i="5" s="1"/>
  <c r="EV120" i="5"/>
  <c r="BB120" i="5" s="1"/>
  <c r="EV253" i="5"/>
  <c r="BB253" i="5" s="1"/>
  <c r="EV256" i="5"/>
  <c r="BB256" i="5" s="1"/>
  <c r="EV35" i="5"/>
  <c r="BB35" i="5" s="1"/>
  <c r="EV63" i="5"/>
  <c r="BB63" i="5" s="1"/>
  <c r="EV67" i="5"/>
  <c r="BB67" i="5" s="1"/>
  <c r="EV70" i="5"/>
  <c r="BB70" i="5" s="1"/>
  <c r="EV73" i="5"/>
  <c r="BB73" i="5" s="1"/>
  <c r="EV164" i="5"/>
  <c r="BB164" i="5" s="1"/>
  <c r="EV167" i="5"/>
  <c r="BB167" i="5" s="1"/>
  <c r="EV193" i="5"/>
  <c r="BB193" i="5" s="1"/>
  <c r="EV196" i="5"/>
  <c r="BB196" i="5" s="1"/>
  <c r="EV66" i="5"/>
  <c r="BB66" i="5" s="1"/>
  <c r="EV148" i="5"/>
  <c r="BB148" i="5" s="1"/>
  <c r="EV160" i="5"/>
  <c r="BB160" i="5" s="1"/>
  <c r="EV119" i="5"/>
  <c r="BB119" i="5" s="1"/>
  <c r="EV116" i="5"/>
  <c r="BB116" i="5" s="1"/>
  <c r="EZ248" i="5"/>
  <c r="BD248" i="5" s="1"/>
  <c r="EZ140" i="5"/>
  <c r="BD140" i="5" s="1"/>
  <c r="EZ68" i="5"/>
  <c r="BD68" i="5" s="1"/>
  <c r="EV36" i="5"/>
  <c r="BB36" i="5" s="1"/>
  <c r="EV68" i="5"/>
  <c r="BB68" i="5" s="1"/>
  <c r="EV71" i="5"/>
  <c r="BB71" i="5" s="1"/>
  <c r="EV188" i="5"/>
  <c r="BB188" i="5" s="1"/>
  <c r="EV190" i="5"/>
  <c r="BB190" i="5" s="1"/>
  <c r="EZ258" i="5"/>
  <c r="BD258" i="5" s="1"/>
  <c r="EZ210" i="5"/>
  <c r="BD210" i="5" s="1"/>
  <c r="EV80" i="5"/>
  <c r="BB80" i="5" s="1"/>
  <c r="EV83" i="5"/>
  <c r="BB83" i="5" s="1"/>
  <c r="EV224" i="5"/>
  <c r="BB224" i="5" s="1"/>
  <c r="EV230" i="5"/>
  <c r="BB230" i="5" s="1"/>
  <c r="EZ57" i="5"/>
  <c r="BD57" i="5" s="1"/>
  <c r="EZ245" i="5"/>
  <c r="BD245" i="5" s="1"/>
  <c r="EV16" i="5"/>
  <c r="BB16" i="5" s="1"/>
  <c r="EV76" i="5"/>
  <c r="BB76" i="5" s="1"/>
  <c r="EV99" i="5"/>
  <c r="BB99" i="5" s="1"/>
  <c r="EV228" i="5"/>
  <c r="BB228" i="5" s="1"/>
  <c r="EV268" i="5"/>
  <c r="BB268" i="5" s="1"/>
  <c r="EV246" i="5"/>
  <c r="BB246" i="5" s="1"/>
  <c r="EV39" i="5"/>
  <c r="BB39" i="5" s="1"/>
  <c r="EV168" i="5"/>
  <c r="BB168" i="5" s="1"/>
  <c r="EV185" i="5"/>
  <c r="BB185" i="5" s="1"/>
  <c r="EV217" i="5"/>
  <c r="BB217" i="5" s="1"/>
  <c r="EV248" i="5"/>
  <c r="BB248" i="5" s="1"/>
  <c r="EZ174" i="5"/>
  <c r="BD174" i="5" s="1"/>
  <c r="EZ78" i="5"/>
  <c r="BD78" i="5" s="1"/>
  <c r="EV198" i="5"/>
  <c r="BB198" i="5" s="1"/>
  <c r="EV178" i="5"/>
  <c r="BB178" i="5" s="1"/>
  <c r="EZ266" i="5"/>
  <c r="BD266" i="5" s="1"/>
  <c r="EZ241" i="5"/>
  <c r="BD241" i="5" s="1"/>
  <c r="EZ85" i="5"/>
  <c r="BD85" i="5" s="1"/>
  <c r="EZ49" i="5"/>
  <c r="BD49" i="5" s="1"/>
  <c r="EZ264" i="5"/>
  <c r="BD264" i="5" s="1"/>
  <c r="EZ252" i="5"/>
  <c r="BD252" i="5" s="1"/>
  <c r="EZ180" i="5"/>
  <c r="BD180" i="5" s="1"/>
  <c r="EZ120" i="5"/>
  <c r="BD120" i="5" s="1"/>
  <c r="EZ84" i="5"/>
  <c r="BD84" i="5" s="1"/>
  <c r="EZ24" i="5"/>
  <c r="BD24" i="5" s="1"/>
  <c r="EV124" i="5"/>
  <c r="BB124" i="5" s="1"/>
  <c r="EV220" i="5"/>
  <c r="BB220" i="5" s="1"/>
  <c r="EV237" i="5"/>
  <c r="BB237" i="5" s="1"/>
  <c r="EV260" i="5"/>
  <c r="BB260" i="5" s="1"/>
  <c r="EV263" i="5"/>
  <c r="BB263" i="5" s="1"/>
  <c r="EV266" i="5"/>
  <c r="BB266" i="5" s="1"/>
  <c r="EZ186" i="5"/>
  <c r="BD186" i="5" s="1"/>
  <c r="EZ269" i="5"/>
  <c r="BD269" i="5" s="1"/>
  <c r="EZ231" i="5"/>
  <c r="BD231" i="5" s="1"/>
  <c r="EZ183" i="5"/>
  <c r="BD183" i="5" s="1"/>
  <c r="EZ27" i="5"/>
  <c r="BD27" i="5" s="1"/>
  <c r="EV20" i="5"/>
  <c r="BB20" i="5" s="1"/>
  <c r="EV23" i="5"/>
  <c r="BB23" i="5" s="1"/>
  <c r="EV78" i="5"/>
  <c r="BB78" i="5" s="1"/>
  <c r="EV81" i="5"/>
  <c r="BB81" i="5" s="1"/>
  <c r="EV84" i="5"/>
  <c r="BB84" i="5" s="1"/>
  <c r="EV107" i="5"/>
  <c r="BB107" i="5" s="1"/>
  <c r="EV191" i="5"/>
  <c r="BB191" i="5" s="1"/>
  <c r="EV206" i="5"/>
  <c r="BB206" i="5" s="1"/>
  <c r="EV122" i="5"/>
  <c r="BB122" i="5" s="1"/>
  <c r="EV243" i="5"/>
  <c r="BB243" i="5" s="1"/>
  <c r="EV161" i="5"/>
  <c r="BB161" i="5" s="1"/>
  <c r="EV181" i="5"/>
  <c r="BB181" i="5" s="1"/>
  <c r="EZ124" i="5"/>
  <c r="BD124" i="5" s="1"/>
  <c r="EV29" i="5"/>
  <c r="BB29" i="5" s="1"/>
  <c r="EZ149" i="5"/>
  <c r="BD149" i="5" s="1"/>
  <c r="EV102" i="5"/>
  <c r="BB102" i="5" s="1"/>
  <c r="EV137" i="5"/>
  <c r="BB137" i="5" s="1"/>
  <c r="EV221" i="5"/>
  <c r="BB221" i="5" s="1"/>
  <c r="AO78" i="5"/>
  <c r="EZ218" i="5"/>
  <c r="BD218" i="5" s="1"/>
  <c r="EZ158" i="5"/>
  <c r="BD158" i="5" s="1"/>
  <c r="AO158" i="5"/>
  <c r="EZ162" i="5"/>
  <c r="BD162" i="5" s="1"/>
  <c r="AO162" i="5"/>
  <c r="EZ63" i="5"/>
  <c r="BD63" i="5" s="1"/>
  <c r="AO63" i="5"/>
  <c r="EZ194" i="5"/>
  <c r="BD194" i="5" s="1"/>
  <c r="EZ146" i="5"/>
  <c r="BD146" i="5" s="1"/>
  <c r="EZ110" i="5"/>
  <c r="BD110" i="5" s="1"/>
  <c r="EZ229" i="5"/>
  <c r="BD229" i="5" s="1"/>
  <c r="EZ169" i="5"/>
  <c r="BD169" i="5" s="1"/>
  <c r="EZ121" i="5"/>
  <c r="BD121" i="5" s="1"/>
  <c r="AO121" i="5"/>
  <c r="EZ73" i="5"/>
  <c r="BD73" i="5" s="1"/>
  <c r="EZ25" i="5"/>
  <c r="BD25" i="5" s="1"/>
  <c r="FJ162" i="5" a="1"/>
  <c r="FJ162" i="5" s="1"/>
  <c r="EV14" i="5"/>
  <c r="BB14" i="5" s="1"/>
  <c r="EV141" i="5"/>
  <c r="BB141" i="5" s="1"/>
  <c r="EZ45" i="5"/>
  <c r="BD45" i="5" s="1"/>
  <c r="EV231" i="5"/>
  <c r="BB231" i="5" s="1"/>
  <c r="EV144" i="5"/>
  <c r="BB144" i="5" s="1"/>
  <c r="FJ84" i="5" a="1"/>
  <c r="FJ84" i="5" s="1"/>
  <c r="FJ159" i="5" a="1"/>
  <c r="FJ159" i="5" s="1"/>
  <c r="EV239" i="5"/>
  <c r="BB239" i="5" s="1"/>
  <c r="EZ128" i="5"/>
  <c r="BD128" i="5" s="1"/>
  <c r="AO186" i="5"/>
  <c r="EV242" i="5"/>
  <c r="BB242" i="5" s="1"/>
  <c r="EZ152" i="5"/>
  <c r="BD152" i="5" s="1"/>
  <c r="EZ116" i="5"/>
  <c r="BD116" i="5" s="1"/>
  <c r="EZ56" i="5"/>
  <c r="BD56" i="5" s="1"/>
  <c r="AO56" i="5"/>
  <c r="EZ247" i="5"/>
  <c r="BD247" i="5" s="1"/>
  <c r="EZ223" i="5"/>
  <c r="BD223" i="5" s="1"/>
  <c r="EZ211" i="5"/>
  <c r="BD211" i="5" s="1"/>
  <c r="EZ199" i="5"/>
  <c r="BD199" i="5" s="1"/>
  <c r="EZ139" i="5"/>
  <c r="BD139" i="5" s="1"/>
  <c r="EZ103" i="5"/>
  <c r="BD103" i="5" s="1"/>
  <c r="EZ20" i="5"/>
  <c r="BD20" i="5" s="1"/>
  <c r="EV18" i="5"/>
  <c r="BB18" i="5" s="1"/>
  <c r="EV55" i="5"/>
  <c r="BB55" i="5" s="1"/>
  <c r="EV154" i="5"/>
  <c r="BB154" i="5" s="1"/>
  <c r="EV174" i="5"/>
  <c r="BB174" i="5" s="1"/>
  <c r="EV180" i="5"/>
  <c r="BB180" i="5" s="1"/>
  <c r="EV197" i="5"/>
  <c r="BB197" i="5" s="1"/>
  <c r="EV170" i="5"/>
  <c r="BB170" i="5" s="1"/>
  <c r="EZ275" i="5"/>
  <c r="BD275" i="5" s="1"/>
  <c r="EZ191" i="5"/>
  <c r="BD191" i="5" s="1"/>
  <c r="EZ131" i="5"/>
  <c r="BD131" i="5" s="1"/>
  <c r="EZ119" i="5"/>
  <c r="BD119" i="5" s="1"/>
  <c r="EZ108" i="5"/>
  <c r="BD108" i="5" s="1"/>
  <c r="EZ48" i="5"/>
  <c r="BD48" i="5" s="1"/>
  <c r="EV61" i="5"/>
  <c r="BB61" i="5" s="1"/>
  <c r="EV101" i="5"/>
  <c r="BB101" i="5" s="1"/>
  <c r="EV127" i="5"/>
  <c r="BB127" i="5" s="1"/>
  <c r="EZ298" i="5"/>
  <c r="BD298" i="5" s="1"/>
  <c r="EZ107" i="5"/>
  <c r="BD107" i="5" s="1"/>
  <c r="EZ95" i="5"/>
  <c r="BD95" i="5" s="1"/>
  <c r="EZ83" i="5"/>
  <c r="BD83" i="5" s="1"/>
  <c r="EZ59" i="5"/>
  <c r="BD59" i="5" s="1"/>
  <c r="EZ47" i="5"/>
  <c r="BD47" i="5" s="1"/>
  <c r="EV33" i="5"/>
  <c r="BB33" i="5" s="1"/>
  <c r="EV202" i="5"/>
  <c r="BB202" i="5" s="1"/>
  <c r="EV205" i="5"/>
  <c r="BB205" i="5" s="1"/>
  <c r="EV247" i="5"/>
  <c r="BB247" i="5" s="1"/>
  <c r="EV250" i="5"/>
  <c r="BB250" i="5" s="1"/>
  <c r="EV276" i="5"/>
  <c r="BB276" i="5" s="1"/>
  <c r="EV279" i="5"/>
  <c r="BB279" i="5" s="1"/>
  <c r="EZ297" i="5"/>
  <c r="BD297" i="5" s="1"/>
  <c r="EZ285" i="5"/>
  <c r="BD285" i="5" s="1"/>
  <c r="EZ261" i="5"/>
  <c r="BD261" i="5" s="1"/>
  <c r="EZ237" i="5"/>
  <c r="BD237" i="5" s="1"/>
  <c r="EZ177" i="5"/>
  <c r="BD177" i="5" s="1"/>
  <c r="EZ153" i="5"/>
  <c r="BD153" i="5" s="1"/>
  <c r="EZ141" i="5"/>
  <c r="BD141" i="5" s="1"/>
  <c r="EZ129" i="5"/>
  <c r="BD129" i="5" s="1"/>
  <c r="EZ118" i="5"/>
  <c r="BD118" i="5" s="1"/>
  <c r="EZ70" i="5"/>
  <c r="BD70" i="5" s="1"/>
  <c r="EZ34" i="5"/>
  <c r="BD34" i="5" s="1"/>
  <c r="EZ13" i="5"/>
  <c r="BD13" i="5" s="1"/>
  <c r="EV50" i="5"/>
  <c r="BB50" i="5" s="1"/>
  <c r="EV96" i="5"/>
  <c r="BB96" i="5" s="1"/>
  <c r="EV142" i="5"/>
  <c r="BB142" i="5" s="1"/>
  <c r="EV211" i="5"/>
  <c r="BB211" i="5" s="1"/>
  <c r="EV57" i="5"/>
  <c r="BB57" i="5" s="1"/>
  <c r="EV77" i="5"/>
  <c r="BB77" i="5" s="1"/>
  <c r="EV97" i="5"/>
  <c r="BB97" i="5" s="1"/>
  <c r="EV140" i="5"/>
  <c r="BB140" i="5" s="1"/>
  <c r="EV209" i="5"/>
  <c r="BB209" i="5" s="1"/>
  <c r="EV223" i="5"/>
  <c r="BB223" i="5" s="1"/>
  <c r="EZ292" i="5"/>
  <c r="BD292" i="5" s="1"/>
  <c r="EZ268" i="5"/>
  <c r="BD268" i="5" s="1"/>
  <c r="EZ113" i="5"/>
  <c r="BD113" i="5" s="1"/>
  <c r="EZ303" i="5"/>
  <c r="BD303" i="5" s="1"/>
  <c r="EZ255" i="5"/>
  <c r="BD255" i="5" s="1"/>
  <c r="EZ219" i="5"/>
  <c r="BD219" i="5" s="1"/>
  <c r="EZ207" i="5"/>
  <c r="BD207" i="5" s="1"/>
  <c r="EZ52" i="5"/>
  <c r="BD52" i="5" s="1"/>
  <c r="EV12" i="5"/>
  <c r="BB12" i="5" s="1"/>
  <c r="EV32" i="5"/>
  <c r="BB32" i="5" s="1"/>
  <c r="EV49" i="5"/>
  <c r="BB49" i="5" s="1"/>
  <c r="EV103" i="5"/>
  <c r="BB103" i="5" s="1"/>
  <c r="EV115" i="5"/>
  <c r="BB115" i="5" s="1"/>
  <c r="EV155" i="5"/>
  <c r="BB155" i="5" s="1"/>
  <c r="EV201" i="5"/>
  <c r="BB201" i="5" s="1"/>
  <c r="EV204" i="5"/>
  <c r="BB204" i="5" s="1"/>
  <c r="EV215" i="5"/>
  <c r="BB215" i="5" s="1"/>
  <c r="EV275" i="5"/>
  <c r="BB275" i="5" s="1"/>
  <c r="EZ225" i="5"/>
  <c r="BD225" i="5" s="1"/>
  <c r="AO225" i="5"/>
  <c r="AO201" i="5"/>
  <c r="EZ201" i="5"/>
  <c r="BD201" i="5" s="1"/>
  <c r="EZ165" i="5"/>
  <c r="BD165" i="5" s="1"/>
  <c r="AO165" i="5"/>
  <c r="AO154" i="5"/>
  <c r="EZ154" i="5"/>
  <c r="BD154" i="5" s="1"/>
  <c r="AO109" i="5"/>
  <c r="EZ109" i="5"/>
  <c r="BD109" i="5" s="1"/>
  <c r="AO38" i="5"/>
  <c r="EZ38" i="5"/>
  <c r="BD38" i="5" s="1"/>
  <c r="AO259" i="5"/>
  <c r="EZ259" i="5"/>
  <c r="BD259" i="5" s="1"/>
  <c r="EZ236" i="5"/>
  <c r="BD236" i="5" s="1"/>
  <c r="AO236" i="5"/>
  <c r="EZ224" i="5"/>
  <c r="BD224" i="5" s="1"/>
  <c r="AO224" i="5"/>
  <c r="EZ212" i="5"/>
  <c r="BD212" i="5" s="1"/>
  <c r="AO212" i="5"/>
  <c r="AO200" i="5"/>
  <c r="EZ200" i="5"/>
  <c r="BD200" i="5" s="1"/>
  <c r="EZ188" i="5"/>
  <c r="BD188" i="5" s="1"/>
  <c r="AO188" i="5"/>
  <c r="EZ176" i="5"/>
  <c r="BD176" i="5" s="1"/>
  <c r="EZ142" i="5"/>
  <c r="BD142" i="5" s="1"/>
  <c r="AO142" i="5"/>
  <c r="AO130" i="5"/>
  <c r="EZ130" i="5"/>
  <c r="BD130" i="5" s="1"/>
  <c r="EZ96" i="5"/>
  <c r="BD96" i="5" s="1"/>
  <c r="AO96" i="5"/>
  <c r="EZ72" i="5"/>
  <c r="BD72" i="5" s="1"/>
  <c r="EZ60" i="5"/>
  <c r="BD60" i="5" s="1"/>
  <c r="AO37" i="5"/>
  <c r="EZ37" i="5"/>
  <c r="BD37" i="5" s="1"/>
  <c r="EV64" i="5"/>
  <c r="BB64" i="5" s="1"/>
  <c r="EZ302" i="5"/>
  <c r="BD302" i="5" s="1"/>
  <c r="AO302" i="5"/>
  <c r="AO290" i="5"/>
  <c r="EZ290" i="5"/>
  <c r="BD290" i="5" s="1"/>
  <c r="AO280" i="5"/>
  <c r="EZ280" i="5"/>
  <c r="BD280" i="5" s="1"/>
  <c r="EZ246" i="5"/>
  <c r="BD246" i="5" s="1"/>
  <c r="AO246" i="5"/>
  <c r="AO234" i="5"/>
  <c r="EZ234" i="5"/>
  <c r="BD234" i="5" s="1"/>
  <c r="AO222" i="5"/>
  <c r="EZ222" i="5"/>
  <c r="BD222" i="5" s="1"/>
  <c r="EZ198" i="5"/>
  <c r="BD198" i="5" s="1"/>
  <c r="AO198" i="5"/>
  <c r="AO163" i="5"/>
  <c r="EZ163" i="5"/>
  <c r="BD163" i="5" s="1"/>
  <c r="AO151" i="5"/>
  <c r="EZ151" i="5"/>
  <c r="BD151" i="5" s="1"/>
  <c r="EZ94" i="5"/>
  <c r="BD94" i="5" s="1"/>
  <c r="EZ82" i="5"/>
  <c r="BD82" i="5" s="1"/>
  <c r="EZ35" i="5"/>
  <c r="BD35" i="5" s="1"/>
  <c r="AO35" i="5"/>
  <c r="EV53" i="5"/>
  <c r="BB53" i="5" s="1"/>
  <c r="EV56" i="5"/>
  <c r="BB56" i="5" s="1"/>
  <c r="EV293" i="5"/>
  <c r="BB293" i="5" s="1"/>
  <c r="AO266" i="5"/>
  <c r="AO301" i="5"/>
  <c r="EZ301" i="5"/>
  <c r="BD301" i="5" s="1"/>
  <c r="AO289" i="5"/>
  <c r="EZ289" i="5"/>
  <c r="BD289" i="5" s="1"/>
  <c r="EZ257" i="5"/>
  <c r="BD257" i="5" s="1"/>
  <c r="AO257" i="5"/>
  <c r="AO233" i="5"/>
  <c r="EZ233" i="5"/>
  <c r="BD233" i="5" s="1"/>
  <c r="EZ221" i="5"/>
  <c r="BD221" i="5" s="1"/>
  <c r="AO209" i="5"/>
  <c r="EZ209" i="5"/>
  <c r="BD209" i="5" s="1"/>
  <c r="EV42" i="5"/>
  <c r="BB42" i="5" s="1"/>
  <c r="EV125" i="5"/>
  <c r="BB125" i="5" s="1"/>
  <c r="AO103" i="5"/>
  <c r="AO72" i="5"/>
  <c r="AO300" i="5"/>
  <c r="EZ300" i="5"/>
  <c r="BD300" i="5" s="1"/>
  <c r="EZ279" i="5"/>
  <c r="BD279" i="5" s="1"/>
  <c r="AO279" i="5"/>
  <c r="EZ267" i="5"/>
  <c r="BD267" i="5" s="1"/>
  <c r="AO256" i="5"/>
  <c r="EZ256" i="5"/>
  <c r="BD256" i="5" s="1"/>
  <c r="AO244" i="5"/>
  <c r="EZ244" i="5"/>
  <c r="BD244" i="5" s="1"/>
  <c r="EV34" i="5"/>
  <c r="BB34" i="5" s="1"/>
  <c r="EV37" i="5"/>
  <c r="BB37" i="5" s="1"/>
  <c r="EV128" i="5"/>
  <c r="BB128" i="5" s="1"/>
  <c r="EV285" i="5"/>
  <c r="BB285" i="5" s="1"/>
  <c r="EZ286" i="5"/>
  <c r="BD286" i="5" s="1"/>
  <c r="AO286" i="5"/>
  <c r="EZ11" i="5"/>
  <c r="BD11" i="5" s="1"/>
  <c r="AO189" i="5"/>
  <c r="EZ189" i="5"/>
  <c r="BD189" i="5" s="1"/>
  <c r="AO175" i="5"/>
  <c r="EZ175" i="5"/>
  <c r="BD175" i="5" s="1"/>
  <c r="EZ71" i="5"/>
  <c r="BD71" i="5" s="1"/>
  <c r="AO71" i="5"/>
  <c r="EV173" i="5"/>
  <c r="BB173" i="5" s="1"/>
  <c r="AO94" i="5"/>
  <c r="AO299" i="5"/>
  <c r="EZ299" i="5"/>
  <c r="BD299" i="5" s="1"/>
  <c r="EZ160" i="5"/>
  <c r="BD160" i="5" s="1"/>
  <c r="AO160" i="5"/>
  <c r="EZ115" i="5"/>
  <c r="BD115" i="5" s="1"/>
  <c r="AO79" i="5"/>
  <c r="EZ79" i="5"/>
  <c r="BD79" i="5" s="1"/>
  <c r="AO254" i="5"/>
  <c r="EZ254" i="5"/>
  <c r="BD254" i="5" s="1"/>
  <c r="EZ31" i="5"/>
  <c r="BD31" i="5" s="1"/>
  <c r="EZ276" i="5"/>
  <c r="BD276" i="5" s="1"/>
  <c r="EZ30" i="5"/>
  <c r="BD30" i="5" s="1"/>
  <c r="AO30" i="5"/>
  <c r="EZ18" i="5"/>
  <c r="BD18" i="5" s="1"/>
  <c r="EV172" i="5"/>
  <c r="BB172" i="5" s="1"/>
  <c r="EV212" i="5"/>
  <c r="BB212" i="5" s="1"/>
  <c r="EV229" i="5"/>
  <c r="BB229" i="5" s="1"/>
  <c r="EZ213" i="5"/>
  <c r="BD213" i="5" s="1"/>
  <c r="AO213" i="5"/>
  <c r="EZ97" i="5"/>
  <c r="BD97" i="5" s="1"/>
  <c r="AO97" i="5"/>
  <c r="AO61" i="5"/>
  <c r="EZ61" i="5"/>
  <c r="BD61" i="5" s="1"/>
  <c r="AO15" i="5"/>
  <c r="EZ15" i="5"/>
  <c r="BD15" i="5" s="1"/>
  <c r="EZ235" i="5"/>
  <c r="BD235" i="5" s="1"/>
  <c r="AO235" i="5"/>
  <c r="AO164" i="5"/>
  <c r="EZ164" i="5"/>
  <c r="BD164" i="5" s="1"/>
  <c r="AO288" i="5"/>
  <c r="EZ288" i="5"/>
  <c r="BD288" i="5" s="1"/>
  <c r="EZ137" i="5"/>
  <c r="BD137" i="5" s="1"/>
  <c r="AO137" i="5"/>
  <c r="EZ28" i="5"/>
  <c r="BD28" i="5" s="1"/>
  <c r="AO28" i="5"/>
  <c r="AO237" i="5"/>
  <c r="AO291" i="5"/>
  <c r="EZ291" i="5"/>
  <c r="BD291" i="5" s="1"/>
  <c r="EZ187" i="5"/>
  <c r="BD187" i="5" s="1"/>
  <c r="AO177" i="5"/>
  <c r="EZ106" i="5"/>
  <c r="BD106" i="5" s="1"/>
  <c r="AO106" i="5"/>
  <c r="EZ278" i="5"/>
  <c r="BD278" i="5" s="1"/>
  <c r="AO278" i="5"/>
  <c r="EZ195" i="5"/>
  <c r="BD195" i="5" s="1"/>
  <c r="EZ171" i="5"/>
  <c r="BD171" i="5" s="1"/>
  <c r="AO171" i="5"/>
  <c r="EZ148" i="5"/>
  <c r="BD148" i="5" s="1"/>
  <c r="AO148" i="5"/>
  <c r="EZ126" i="5"/>
  <c r="BD126" i="5" s="1"/>
  <c r="AO126" i="5"/>
  <c r="AO67" i="5"/>
  <c r="EZ67" i="5"/>
  <c r="BD67" i="5" s="1"/>
  <c r="AO12" i="5"/>
  <c r="EZ12" i="5"/>
  <c r="BD12" i="5" s="1"/>
  <c r="AO118" i="5"/>
  <c r="AO258" i="5"/>
  <c r="AO199" i="5"/>
  <c r="EZ242" i="5"/>
  <c r="BD242" i="5" s="1"/>
  <c r="AO270" i="5"/>
  <c r="AO223" i="5"/>
  <c r="EZ19" i="5"/>
  <c r="BD19" i="5" s="1"/>
  <c r="AO19" i="5"/>
  <c r="AO20" i="5"/>
  <c r="AO48" i="5"/>
  <c r="AO73" i="5"/>
  <c r="AO29" i="5"/>
  <c r="EZ29" i="5"/>
  <c r="BD29" i="5" s="1"/>
  <c r="AO303" i="5"/>
  <c r="AO25" i="5"/>
  <c r="AO268" i="5"/>
  <c r="AO83" i="5"/>
  <c r="AO31" i="5"/>
  <c r="AO131" i="5"/>
  <c r="EZ62" i="5"/>
  <c r="BD62" i="5" s="1"/>
  <c r="EZ50" i="5"/>
  <c r="BD50" i="5" s="1"/>
  <c r="AO39" i="5"/>
  <c r="EZ39" i="5"/>
  <c r="BD39" i="5" s="1"/>
  <c r="EV89" i="5"/>
  <c r="BB89" i="5" s="1"/>
  <c r="EV184" i="5"/>
  <c r="BB184" i="5" s="1"/>
  <c r="EV15" i="5"/>
  <c r="BB15" i="5" s="1"/>
  <c r="EV51" i="5"/>
  <c r="BB51" i="5" s="1"/>
  <c r="EV62" i="5"/>
  <c r="BB62" i="5" s="1"/>
  <c r="EV95" i="5"/>
  <c r="BB95" i="5" s="1"/>
  <c r="EV123" i="5"/>
  <c r="BB123" i="5" s="1"/>
  <c r="EV182" i="5"/>
  <c r="BB182" i="5" s="1"/>
  <c r="EV207" i="5"/>
  <c r="BB207" i="5" s="1"/>
  <c r="EV257" i="5"/>
  <c r="BB257" i="5" s="1"/>
  <c r="EV271" i="5"/>
  <c r="BB271" i="5" s="1"/>
  <c r="EV277" i="5"/>
  <c r="BB277" i="5" s="1"/>
  <c r="EZ197" i="5"/>
  <c r="BD197" i="5" s="1"/>
  <c r="EZ185" i="5"/>
  <c r="BD185" i="5" s="1"/>
  <c r="EZ150" i="5"/>
  <c r="BD150" i="5" s="1"/>
  <c r="EZ117" i="5"/>
  <c r="BD117" i="5" s="1"/>
  <c r="EZ105" i="5"/>
  <c r="BD105" i="5" s="1"/>
  <c r="AO93" i="5"/>
  <c r="EZ93" i="5"/>
  <c r="BD93" i="5" s="1"/>
  <c r="AO81" i="5"/>
  <c r="EZ81" i="5"/>
  <c r="BD81" i="5" s="1"/>
  <c r="EZ69" i="5"/>
  <c r="BD69" i="5" s="1"/>
  <c r="EZ58" i="5"/>
  <c r="BD58" i="5" s="1"/>
  <c r="AO36" i="5"/>
  <c r="EZ36" i="5"/>
  <c r="BD36" i="5" s="1"/>
  <c r="EZ17" i="5"/>
  <c r="BD17" i="5" s="1"/>
  <c r="EV43" i="5"/>
  <c r="BB43" i="5" s="1"/>
  <c r="AO146" i="5"/>
  <c r="AO285" i="5"/>
  <c r="EZ287" i="5"/>
  <c r="BD287" i="5" s="1"/>
  <c r="EZ277" i="5"/>
  <c r="BD277" i="5" s="1"/>
  <c r="AO265" i="5"/>
  <c r="EZ265" i="5"/>
  <c r="BD265" i="5" s="1"/>
  <c r="EZ243" i="5"/>
  <c r="BD243" i="5" s="1"/>
  <c r="EZ232" i="5"/>
  <c r="BD232" i="5" s="1"/>
  <c r="EZ220" i="5"/>
  <c r="BD220" i="5" s="1"/>
  <c r="AO208" i="5"/>
  <c r="EZ208" i="5"/>
  <c r="BD208" i="5" s="1"/>
  <c r="EZ196" i="5"/>
  <c r="BD196" i="5" s="1"/>
  <c r="EZ184" i="5"/>
  <c r="BD184" i="5" s="1"/>
  <c r="EZ172" i="5"/>
  <c r="BD172" i="5" s="1"/>
  <c r="EZ161" i="5"/>
  <c r="BD161" i="5" s="1"/>
  <c r="AO138" i="5"/>
  <c r="EZ138" i="5"/>
  <c r="BD138" i="5" s="1"/>
  <c r="EZ127" i="5"/>
  <c r="BD127" i="5" s="1"/>
  <c r="EZ104" i="5"/>
  <c r="BD104" i="5" s="1"/>
  <c r="EZ92" i="5"/>
  <c r="BD92" i="5" s="1"/>
  <c r="EZ80" i="5"/>
  <c r="BD80" i="5" s="1"/>
  <c r="AO46" i="5"/>
  <c r="EZ46" i="5"/>
  <c r="BD46" i="5" s="1"/>
  <c r="EZ26" i="5"/>
  <c r="BD26" i="5" s="1"/>
  <c r="EV24" i="5"/>
  <c r="BB24" i="5" s="1"/>
  <c r="EV46" i="5"/>
  <c r="BB46" i="5" s="1"/>
  <c r="EV90" i="5"/>
  <c r="BB90" i="5" s="1"/>
  <c r="EV126" i="5"/>
  <c r="BB126" i="5" s="1"/>
  <c r="EV151" i="5"/>
  <c r="BB151" i="5" s="1"/>
  <c r="EV157" i="5"/>
  <c r="BB157" i="5" s="1"/>
  <c r="EV163" i="5"/>
  <c r="BB163" i="5" s="1"/>
  <c r="EV252" i="5"/>
  <c r="BB252" i="5" s="1"/>
  <c r="EV13" i="5"/>
  <c r="BB13" i="5" s="1"/>
  <c r="EV82" i="5"/>
  <c r="BB82" i="5" s="1"/>
  <c r="EV85" i="5"/>
  <c r="BB85" i="5" s="1"/>
  <c r="EV146" i="5"/>
  <c r="BB146" i="5" s="1"/>
  <c r="EV208" i="5"/>
  <c r="BB208" i="5" s="1"/>
  <c r="EZ206" i="5"/>
  <c r="BD206" i="5" s="1"/>
  <c r="EZ159" i="5"/>
  <c r="BD159" i="5" s="1"/>
  <c r="AO136" i="5"/>
  <c r="EZ136" i="5"/>
  <c r="BD136" i="5" s="1"/>
  <c r="EZ90" i="5"/>
  <c r="BD90" i="5" s="1"/>
  <c r="EZ55" i="5"/>
  <c r="BD55" i="5" s="1"/>
  <c r="AO295" i="5"/>
  <c r="EZ295" i="5"/>
  <c r="BD295" i="5" s="1"/>
  <c r="EZ284" i="5"/>
  <c r="BD284" i="5" s="1"/>
  <c r="EZ274" i="5"/>
  <c r="BD274" i="5" s="1"/>
  <c r="EZ262" i="5"/>
  <c r="BD262" i="5" s="1"/>
  <c r="EZ217" i="5"/>
  <c r="BD217" i="5" s="1"/>
  <c r="EZ193" i="5"/>
  <c r="BD193" i="5" s="1"/>
  <c r="EZ101" i="5"/>
  <c r="BD101" i="5" s="1"/>
  <c r="EZ77" i="5"/>
  <c r="BD77" i="5" s="1"/>
  <c r="EZ43" i="5"/>
  <c r="BD43" i="5" s="1"/>
  <c r="EZ23" i="5"/>
  <c r="BD23" i="5" s="1"/>
  <c r="EV135" i="5"/>
  <c r="BB135" i="5" s="1"/>
  <c r="EV149" i="5"/>
  <c r="BB149" i="5" s="1"/>
  <c r="EV194" i="5"/>
  <c r="BB194" i="5" s="1"/>
  <c r="EV261" i="5"/>
  <c r="BB261" i="5" s="1"/>
  <c r="EV267" i="5"/>
  <c r="BB267" i="5" s="1"/>
  <c r="EZ253" i="5"/>
  <c r="BD253" i="5" s="1"/>
  <c r="EZ147" i="5"/>
  <c r="BD147" i="5" s="1"/>
  <c r="AO125" i="5"/>
  <c r="EZ125" i="5"/>
  <c r="BD125" i="5" s="1"/>
  <c r="AO205" i="5"/>
  <c r="EZ205" i="5"/>
  <c r="BD205" i="5" s="1"/>
  <c r="EZ181" i="5"/>
  <c r="BD181" i="5" s="1"/>
  <c r="AO135" i="5"/>
  <c r="EZ135" i="5"/>
  <c r="BD135" i="5" s="1"/>
  <c r="EZ89" i="5"/>
  <c r="BD89" i="5" s="1"/>
  <c r="EZ66" i="5"/>
  <c r="BD66" i="5" s="1"/>
  <c r="EZ54" i="5"/>
  <c r="BD54" i="5" s="1"/>
  <c r="EZ33" i="5"/>
  <c r="BD33" i="5" s="1"/>
  <c r="EZ14" i="5"/>
  <c r="BD14" i="5" s="1"/>
  <c r="AO27" i="5"/>
  <c r="AO159" i="5"/>
  <c r="AO169" i="5"/>
  <c r="AO294" i="5"/>
  <c r="EZ294" i="5"/>
  <c r="BD294" i="5" s="1"/>
  <c r="EZ283" i="5"/>
  <c r="BD283" i="5" s="1"/>
  <c r="EZ273" i="5"/>
  <c r="BD273" i="5" s="1"/>
  <c r="EZ251" i="5"/>
  <c r="BD251" i="5" s="1"/>
  <c r="EZ239" i="5"/>
  <c r="BD239" i="5" s="1"/>
  <c r="EZ228" i="5"/>
  <c r="BD228" i="5" s="1"/>
  <c r="EZ216" i="5"/>
  <c r="BD216" i="5" s="1"/>
  <c r="EZ204" i="5"/>
  <c r="BD204" i="5" s="1"/>
  <c r="AO192" i="5"/>
  <c r="EZ192" i="5"/>
  <c r="BD192" i="5" s="1"/>
  <c r="AO168" i="5"/>
  <c r="EZ168" i="5"/>
  <c r="BD168" i="5" s="1"/>
  <c r="AO157" i="5"/>
  <c r="EZ157" i="5"/>
  <c r="BD157" i="5" s="1"/>
  <c r="EZ145" i="5"/>
  <c r="BD145" i="5" s="1"/>
  <c r="EZ134" i="5"/>
  <c r="BD134" i="5" s="1"/>
  <c r="EZ123" i="5"/>
  <c r="BD123" i="5" s="1"/>
  <c r="AO112" i="5"/>
  <c r="EZ112" i="5"/>
  <c r="BD112" i="5" s="1"/>
  <c r="EZ100" i="5"/>
  <c r="BD100" i="5" s="1"/>
  <c r="EZ76" i="5"/>
  <c r="BD76" i="5" s="1"/>
  <c r="EZ65" i="5"/>
  <c r="BD65" i="5" s="1"/>
  <c r="AO53" i="5"/>
  <c r="EZ53" i="5"/>
  <c r="BD53" i="5" s="1"/>
  <c r="EZ42" i="5"/>
  <c r="BD42" i="5" s="1"/>
  <c r="EV52" i="5"/>
  <c r="BB52" i="5" s="1"/>
  <c r="EV88" i="5"/>
  <c r="BB88" i="5" s="1"/>
  <c r="EV183" i="5"/>
  <c r="BB183" i="5" s="1"/>
  <c r="EV233" i="5"/>
  <c r="BB233" i="5" s="1"/>
  <c r="EV236" i="5"/>
  <c r="BB236" i="5" s="1"/>
  <c r="EV281" i="5"/>
  <c r="BB281" i="5" s="1"/>
  <c r="EV295" i="5"/>
  <c r="BB295" i="5" s="1"/>
  <c r="EZ263" i="5"/>
  <c r="BD263" i="5" s="1"/>
  <c r="AO230" i="5"/>
  <c r="EZ230" i="5"/>
  <c r="BD230" i="5" s="1"/>
  <c r="EZ182" i="5"/>
  <c r="BD182" i="5" s="1"/>
  <c r="AO114" i="5"/>
  <c r="EZ114" i="5"/>
  <c r="BD114" i="5" s="1"/>
  <c r="EZ293" i="5"/>
  <c r="BD293" i="5" s="1"/>
  <c r="AO282" i="5"/>
  <c r="EZ282" i="5"/>
  <c r="BD282" i="5" s="1"/>
  <c r="AO272" i="5"/>
  <c r="EZ272" i="5"/>
  <c r="BD272" i="5" s="1"/>
  <c r="EZ250" i="5"/>
  <c r="BD250" i="5" s="1"/>
  <c r="AO238" i="5"/>
  <c r="EZ238" i="5"/>
  <c r="BD238" i="5" s="1"/>
  <c r="EZ227" i="5"/>
  <c r="BD227" i="5" s="1"/>
  <c r="AO215" i="5"/>
  <c r="EZ215" i="5"/>
  <c r="BD215" i="5" s="1"/>
  <c r="EZ203" i="5"/>
  <c r="BD203" i="5" s="1"/>
  <c r="EZ179" i="5"/>
  <c r="BD179" i="5" s="1"/>
  <c r="EZ167" i="5"/>
  <c r="BD167" i="5" s="1"/>
  <c r="EZ156" i="5"/>
  <c r="BD156" i="5" s="1"/>
  <c r="AO144" i="5"/>
  <c r="EZ144" i="5"/>
  <c r="BD144" i="5" s="1"/>
  <c r="EZ133" i="5"/>
  <c r="BD133" i="5" s="1"/>
  <c r="EZ122" i="5"/>
  <c r="BD122" i="5" s="1"/>
  <c r="EZ111" i="5"/>
  <c r="BD111" i="5" s="1"/>
  <c r="EZ99" i="5"/>
  <c r="BD99" i="5" s="1"/>
  <c r="EZ87" i="5"/>
  <c r="BD87" i="5" s="1"/>
  <c r="EZ75" i="5"/>
  <c r="BD75" i="5" s="1"/>
  <c r="EZ64" i="5"/>
  <c r="BD64" i="5" s="1"/>
  <c r="EZ41" i="5"/>
  <c r="BD41" i="5" s="1"/>
  <c r="AO32" i="5"/>
  <c r="EZ32" i="5"/>
  <c r="BD32" i="5" s="1"/>
  <c r="EZ22" i="5"/>
  <c r="BD22" i="5" s="1"/>
  <c r="AO170" i="5"/>
  <c r="EZ170" i="5"/>
  <c r="BD170" i="5" s="1"/>
  <c r="EZ102" i="5"/>
  <c r="BD102" i="5" s="1"/>
  <c r="EZ44" i="5"/>
  <c r="BD44" i="5" s="1"/>
  <c r="AO17" i="5"/>
  <c r="AO147" i="5"/>
  <c r="EZ240" i="5"/>
  <c r="BD240" i="5" s="1"/>
  <c r="AO217" i="5"/>
  <c r="AO54" i="5"/>
  <c r="AO24" i="5"/>
  <c r="AO281" i="5"/>
  <c r="EZ281" i="5"/>
  <c r="BD281" i="5" s="1"/>
  <c r="EZ271" i="5"/>
  <c r="BD271" i="5" s="1"/>
  <c r="AO260" i="5"/>
  <c r="EZ260" i="5"/>
  <c r="BD260" i="5" s="1"/>
  <c r="EZ249" i="5"/>
  <c r="BD249" i="5" s="1"/>
  <c r="EZ226" i="5"/>
  <c r="BD226" i="5" s="1"/>
  <c r="EZ214" i="5"/>
  <c r="BD214" i="5" s="1"/>
  <c r="EZ202" i="5"/>
  <c r="BD202" i="5" s="1"/>
  <c r="EZ190" i="5"/>
  <c r="BD190" i="5" s="1"/>
  <c r="EZ178" i="5"/>
  <c r="BD178" i="5" s="1"/>
  <c r="AO166" i="5"/>
  <c r="EZ166" i="5"/>
  <c r="BD166" i="5" s="1"/>
  <c r="AO155" i="5"/>
  <c r="EZ155" i="5"/>
  <c r="BD155" i="5" s="1"/>
  <c r="EZ143" i="5"/>
  <c r="BD143" i="5" s="1"/>
  <c r="EZ132" i="5"/>
  <c r="BD132" i="5" s="1"/>
  <c r="AO98" i="5"/>
  <c r="EZ98" i="5"/>
  <c r="BD98" i="5" s="1"/>
  <c r="EZ86" i="5"/>
  <c r="BD86" i="5" s="1"/>
  <c r="AO74" i="5"/>
  <c r="EZ74" i="5"/>
  <c r="BD74" i="5" s="1"/>
  <c r="EZ51" i="5"/>
  <c r="BD51" i="5" s="1"/>
  <c r="EZ40" i="5"/>
  <c r="BD40" i="5" s="1"/>
  <c r="AO21" i="5"/>
  <c r="EZ21" i="5"/>
  <c r="BD21" i="5" s="1"/>
  <c r="EV58" i="5"/>
  <c r="BB58" i="5" s="1"/>
  <c r="EV86" i="5"/>
  <c r="BB86" i="5" s="1"/>
  <c r="EV111" i="5"/>
  <c r="BB111" i="5" s="1"/>
  <c r="EV114" i="5"/>
  <c r="BB114" i="5" s="1"/>
  <c r="EV262" i="5"/>
  <c r="BB262" i="5" s="1"/>
  <c r="AO264" i="5"/>
  <c r="AO110" i="5"/>
  <c r="EV133" i="5"/>
  <c r="BB133" i="5" s="1"/>
  <c r="EV298" i="5"/>
  <c r="BB298" i="5" s="1"/>
  <c r="EV301" i="5"/>
  <c r="BB301" i="5" s="1"/>
  <c r="AO57" i="5"/>
  <c r="AO89" i="5"/>
  <c r="AO274" i="5"/>
  <c r="AO132" i="5"/>
  <c r="AO88" i="5"/>
  <c r="AO120" i="5"/>
  <c r="FI141" i="5" a="1"/>
  <c r="FI141" i="5" s="1"/>
  <c r="FW141" i="5" s="1"/>
  <c r="FI213" i="5" a="1"/>
  <c r="FI213" i="5" s="1"/>
  <c r="FI234" i="5" a="1"/>
  <c r="FI234" i="5" s="1"/>
  <c r="FW234" i="5" s="1"/>
  <c r="FI150" i="5" a="1"/>
  <c r="FI150" i="5" s="1"/>
  <c r="FW150" i="5" s="1"/>
  <c r="AO119" i="5"/>
  <c r="AO141" i="5"/>
  <c r="AO298" i="5"/>
  <c r="AO271" i="5"/>
  <c r="AO129" i="5"/>
  <c r="AO231" i="5"/>
  <c r="AO185" i="5"/>
  <c r="AO140" i="5"/>
  <c r="AO23" i="5"/>
  <c r="AO207" i="5"/>
  <c r="EV234" i="5"/>
  <c r="BB234" i="5" s="1"/>
  <c r="AO197" i="5"/>
  <c r="AO174" i="5"/>
  <c r="AO229" i="5"/>
  <c r="AO206" i="5"/>
  <c r="EV48" i="5"/>
  <c r="BB48" i="5" s="1"/>
  <c r="EV59" i="5"/>
  <c r="BB59" i="5" s="1"/>
  <c r="AO139" i="5"/>
  <c r="AO50" i="5"/>
  <c r="AO14" i="5"/>
  <c r="AO240" i="5"/>
  <c r="AO218" i="5"/>
  <c r="AO187" i="5"/>
  <c r="AO49" i="5"/>
  <c r="AO184" i="5"/>
  <c r="AO59" i="5"/>
  <c r="EV40" i="5"/>
  <c r="BB40" i="5" s="1"/>
  <c r="AO108" i="5"/>
  <c r="AO173" i="5"/>
  <c r="AO227" i="5"/>
  <c r="AO47" i="5"/>
  <c r="AO152" i="5"/>
  <c r="AO241" i="5"/>
  <c r="AO150" i="5"/>
  <c r="AO16" i="5"/>
  <c r="AO60" i="5"/>
  <c r="AO102" i="5"/>
  <c r="AO91" i="5"/>
  <c r="EV27" i="5"/>
  <c r="BB27" i="5" s="1"/>
  <c r="EV106" i="5"/>
  <c r="BB106" i="5" s="1"/>
  <c r="EV109" i="5"/>
  <c r="BB109" i="5" s="1"/>
  <c r="EV210" i="5"/>
  <c r="BB210" i="5" s="1"/>
  <c r="EV213" i="5"/>
  <c r="BB213" i="5" s="1"/>
  <c r="EV245" i="5"/>
  <c r="BB245" i="5" s="1"/>
  <c r="EV112" i="5"/>
  <c r="BB112" i="5" s="1"/>
  <c r="EV240" i="5"/>
  <c r="BB240" i="5" s="1"/>
  <c r="AO269" i="5"/>
  <c r="AO261" i="5"/>
  <c r="EV93" i="5"/>
  <c r="BB93" i="5" s="1"/>
  <c r="EV186" i="5"/>
  <c r="BB186" i="5" s="1"/>
  <c r="EV216" i="5"/>
  <c r="BB216" i="5" s="1"/>
  <c r="EV274" i="5"/>
  <c r="BB274" i="5" s="1"/>
  <c r="EV288" i="5"/>
  <c r="BB288" i="5" s="1"/>
  <c r="EV291" i="5"/>
  <c r="BB291" i="5" s="1"/>
  <c r="AO275" i="5"/>
  <c r="AO134" i="5"/>
  <c r="AO62" i="5"/>
  <c r="AO252" i="5"/>
  <c r="EV11" i="5"/>
  <c r="BB11" i="5" s="1"/>
  <c r="EV189" i="5"/>
  <c r="BB189" i="5" s="1"/>
  <c r="EV192" i="5"/>
  <c r="BB192" i="5" s="1"/>
  <c r="EV200" i="5"/>
  <c r="BB200" i="5" s="1"/>
  <c r="EV203" i="5"/>
  <c r="BB203" i="5" s="1"/>
  <c r="EV280" i="5"/>
  <c r="BB280" i="5" s="1"/>
  <c r="AO262" i="5"/>
  <c r="EV195" i="5"/>
  <c r="BB195" i="5" s="1"/>
  <c r="EV269" i="5"/>
  <c r="BB269" i="5" s="1"/>
  <c r="AO52" i="5"/>
  <c r="EV72" i="5"/>
  <c r="BB72" i="5" s="1"/>
  <c r="EV165" i="5"/>
  <c r="BB165" i="5" s="1"/>
  <c r="EV171" i="5"/>
  <c r="BB171" i="5" s="1"/>
  <c r="EV45" i="5"/>
  <c r="BB45" i="5" s="1"/>
  <c r="EV130" i="5"/>
  <c r="BB130" i="5" s="1"/>
  <c r="EV22" i="5"/>
  <c r="BB22" i="5" s="1"/>
  <c r="EV25" i="5"/>
  <c r="BB25" i="5" s="1"/>
  <c r="EV38" i="5"/>
  <c r="BB38" i="5" s="1"/>
  <c r="EV136" i="5"/>
  <c r="BB136" i="5" s="1"/>
  <c r="EV152" i="5"/>
  <c r="BB152" i="5" s="1"/>
  <c r="EV187" i="5"/>
  <c r="BB187" i="5" s="1"/>
  <c r="EV232" i="5"/>
  <c r="BB232" i="5" s="1"/>
  <c r="EV259" i="5"/>
  <c r="BB259" i="5" s="1"/>
  <c r="EV299" i="5"/>
  <c r="BB299" i="5" s="1"/>
  <c r="EV302" i="5"/>
  <c r="BB302" i="5" s="1"/>
  <c r="EV17" i="5"/>
  <c r="BB17" i="5" s="1"/>
  <c r="EV118" i="5"/>
  <c r="BB118" i="5" s="1"/>
  <c r="EV131" i="5"/>
  <c r="BB131" i="5" s="1"/>
  <c r="EV158" i="5"/>
  <c r="BB158" i="5" s="1"/>
  <c r="EV169" i="5"/>
  <c r="BB169" i="5" s="1"/>
  <c r="EV179" i="5"/>
  <c r="BB179" i="5" s="1"/>
  <c r="EV227" i="5"/>
  <c r="BB227" i="5" s="1"/>
  <c r="EV251" i="5"/>
  <c r="BB251" i="5" s="1"/>
  <c r="EV254" i="5"/>
  <c r="BB254" i="5" s="1"/>
  <c r="EV110" i="5"/>
  <c r="BB110" i="5" s="1"/>
  <c r="EV121" i="5"/>
  <c r="BB121" i="5" s="1"/>
  <c r="EV129" i="5"/>
  <c r="BB129" i="5" s="1"/>
  <c r="EV145" i="5"/>
  <c r="BB145" i="5" s="1"/>
  <c r="EV177" i="5"/>
  <c r="BB177" i="5" s="1"/>
  <c r="EV214" i="5"/>
  <c r="BB214" i="5" s="1"/>
  <c r="EV265" i="5"/>
  <c r="BB265" i="5" s="1"/>
  <c r="EV270" i="5"/>
  <c r="BB270" i="5" s="1"/>
  <c r="EV273" i="5"/>
  <c r="BB273" i="5" s="1"/>
  <c r="EV289" i="5"/>
  <c r="BB289" i="5" s="1"/>
  <c r="EV297" i="5"/>
  <c r="BB297" i="5" s="1"/>
  <c r="FI156" i="5" a="1"/>
  <c r="FI156" i="5" s="1"/>
  <c r="FW156" i="5" s="1"/>
  <c r="FI159" i="5" a="1"/>
  <c r="FI159" i="5" s="1"/>
  <c r="FW159" i="5" s="1"/>
  <c r="EV28" i="5"/>
  <c r="BB28" i="5" s="1"/>
  <c r="EV156" i="5"/>
  <c r="BB156" i="5" s="1"/>
  <c r="EV241" i="5"/>
  <c r="BB241" i="5" s="1"/>
  <c r="EV303" i="5"/>
  <c r="BB303" i="5" s="1"/>
  <c r="EV26" i="5"/>
  <c r="BB26" i="5" s="1"/>
  <c r="EV47" i="5"/>
  <c r="BB47" i="5" s="1"/>
  <c r="EV100" i="5"/>
  <c r="BB100" i="5" s="1"/>
  <c r="EV199" i="5"/>
  <c r="BB199" i="5" s="1"/>
  <c r="EV290" i="5"/>
  <c r="BB290" i="5" s="1"/>
  <c r="FJ126" i="5" a="1"/>
  <c r="FJ126" i="5" s="1"/>
  <c r="EV21" i="5"/>
  <c r="BB21" i="5" s="1"/>
  <c r="EV98" i="5"/>
  <c r="BB98" i="5" s="1"/>
  <c r="AO219" i="5"/>
  <c r="AO181" i="5"/>
  <c r="AO76" i="5"/>
  <c r="AO276" i="5"/>
  <c r="AO85" i="5"/>
  <c r="AO95" i="5"/>
  <c r="AO145" i="5"/>
  <c r="AO107" i="5"/>
  <c r="AO283" i="5"/>
  <c r="AO26" i="5"/>
  <c r="AO193" i="5"/>
  <c r="AO228" i="5"/>
  <c r="AO210" i="5"/>
  <c r="AO245" i="5"/>
  <c r="AO248" i="5"/>
  <c r="AO153" i="5"/>
  <c r="AO211" i="5"/>
  <c r="AO221" i="5"/>
  <c r="AO69" i="5"/>
  <c r="AO75" i="5"/>
  <c r="AO86" i="5"/>
  <c r="AO127" i="5"/>
  <c r="AO84" i="5"/>
  <c r="AO220" i="5"/>
  <c r="AO77" i="5"/>
  <c r="AO68" i="5"/>
  <c r="EV139" i="5"/>
  <c r="BB139" i="5" s="1"/>
  <c r="EV278" i="5"/>
  <c r="BB278" i="5" s="1"/>
  <c r="AO58" i="5"/>
  <c r="AO179" i="5"/>
  <c r="AO82" i="5"/>
  <c r="AO194" i="5"/>
  <c r="AO176" i="5"/>
  <c r="EV218" i="5"/>
  <c r="BB218" i="5" s="1"/>
  <c r="EV226" i="5"/>
  <c r="BB226" i="5" s="1"/>
  <c r="FI51" i="5" a="1"/>
  <c r="FI51" i="5" s="1"/>
  <c r="FI243" i="5" a="1"/>
  <c r="FI243" i="5" s="1"/>
  <c r="FI24" i="5" a="1"/>
  <c r="FI24" i="5" s="1"/>
  <c r="FI174" i="5" a="1"/>
  <c r="FI174" i="5" s="1"/>
  <c r="FI195" i="5" a="1"/>
  <c r="FI195" i="5" s="1"/>
  <c r="FI171" i="5" a="1"/>
  <c r="FI171" i="5" s="1"/>
  <c r="FI246" i="5" a="1"/>
  <c r="FI246" i="5" s="1"/>
  <c r="FI225" i="5" a="1"/>
  <c r="FI225" i="5" s="1"/>
  <c r="FI93" i="5" a="1"/>
  <c r="FI93" i="5" s="1"/>
  <c r="FI222" i="5" a="1"/>
  <c r="FI222" i="5" s="1"/>
  <c r="FI294" i="5" a="1"/>
  <c r="FI294" i="5" s="1"/>
  <c r="FI60" i="5" a="1"/>
  <c r="FI60" i="5" s="1"/>
  <c r="FI207" i="5" a="1"/>
  <c r="FI207" i="5" s="1"/>
  <c r="FI189" i="5" a="1"/>
  <c r="FI189" i="5" s="1"/>
  <c r="FI99" i="5" a="1"/>
  <c r="FI99" i="5" s="1"/>
  <c r="FI300" i="5" a="1"/>
  <c r="FI300" i="5" s="1"/>
  <c r="FI138" i="5" a="1"/>
  <c r="FI138" i="5" s="1"/>
  <c r="FI75" i="5" a="1"/>
  <c r="FI75" i="5" s="1"/>
  <c r="FI261" i="5" a="1"/>
  <c r="FI261" i="5" s="1"/>
  <c r="FI237" i="5" a="1"/>
  <c r="FI237" i="5" s="1"/>
  <c r="FI267" i="5" a="1"/>
  <c r="FI267" i="5" s="1"/>
  <c r="FI84" i="5" a="1"/>
  <c r="FI84" i="5" s="1"/>
  <c r="FI276" i="5" a="1"/>
  <c r="FI276" i="5" s="1"/>
  <c r="FI36" i="5" a="1"/>
  <c r="FI36" i="5" s="1"/>
  <c r="FI87" i="5" a="1"/>
  <c r="FI87" i="5" s="1"/>
  <c r="FI147" i="5" a="1"/>
  <c r="FI147" i="5" s="1"/>
  <c r="FI126" i="5" a="1"/>
  <c r="FI126" i="5" s="1"/>
  <c r="FI273" i="5" a="1"/>
  <c r="FI273" i="5" s="1"/>
  <c r="FI69" i="5" a="1"/>
  <c r="FI69" i="5" s="1"/>
  <c r="FI180" i="5" a="1"/>
  <c r="FI180" i="5" s="1"/>
  <c r="FI12" i="5" a="1"/>
  <c r="FI12" i="5" s="1"/>
  <c r="FI78" i="5" a="1"/>
  <c r="FI78" i="5" s="1"/>
  <c r="FI11" i="5" a="1"/>
  <c r="FI11" i="5" s="1"/>
  <c r="FI177" i="5" a="1"/>
  <c r="FI177" i="5" s="1"/>
  <c r="FI96" i="5" a="1"/>
  <c r="FI96" i="5" s="1"/>
  <c r="FI204" i="5" a="1"/>
  <c r="FI204" i="5" s="1"/>
  <c r="FI48" i="5" a="1"/>
  <c r="FI48" i="5" s="1"/>
  <c r="FI54" i="5" a="1"/>
  <c r="FI54" i="5" s="1"/>
  <c r="FJ12" i="5" a="1"/>
  <c r="FJ12" i="5" s="1"/>
  <c r="FI15" i="5" a="1"/>
  <c r="FI15" i="5" s="1"/>
  <c r="FI18" i="5" a="1"/>
  <c r="FI18" i="5" s="1"/>
  <c r="FJ21" i="5" a="1"/>
  <c r="FJ21" i="5" s="1"/>
  <c r="FI21" i="5" a="1"/>
  <c r="FI21" i="5" s="1"/>
  <c r="FJ24" i="5" a="1"/>
  <c r="FJ24" i="5" s="1"/>
  <c r="FI27" i="5" a="1"/>
  <c r="FI27" i="5" s="1"/>
  <c r="FJ30" i="5" a="1"/>
  <c r="FJ30" i="5" s="1"/>
  <c r="FI30" i="5" a="1"/>
  <c r="FI30" i="5" s="1"/>
  <c r="FJ33" i="5" a="1"/>
  <c r="FJ33" i="5" s="1"/>
  <c r="FI33" i="5" a="1"/>
  <c r="FI33" i="5" s="1"/>
  <c r="FJ36" i="5" a="1"/>
  <c r="FJ36" i="5" s="1"/>
  <c r="FI39" i="5" a="1"/>
  <c r="FI39" i="5" s="1"/>
  <c r="FI42" i="5" a="1"/>
  <c r="FI42" i="5" s="1"/>
  <c r="FJ45" i="5" a="1"/>
  <c r="FJ45" i="5" s="1"/>
  <c r="FJ48" i="5" a="1"/>
  <c r="FJ48" i="5" s="1"/>
  <c r="FJ51" i="5" a="1"/>
  <c r="FJ51" i="5" s="1"/>
  <c r="FJ54" i="5" a="1"/>
  <c r="FJ54" i="5" s="1"/>
  <c r="FI57" i="5" a="1"/>
  <c r="FI57" i="5" s="1"/>
  <c r="FJ57" i="5" a="1"/>
  <c r="FJ57" i="5" s="1"/>
  <c r="FI63" i="5" a="1"/>
  <c r="FI63" i="5" s="1"/>
  <c r="FI66" i="5" a="1"/>
  <c r="FI66" i="5" s="1"/>
  <c r="FJ66" i="5" a="1"/>
  <c r="FJ66" i="5" s="1"/>
  <c r="FJ69" i="5" a="1"/>
  <c r="FJ69" i="5" s="1"/>
  <c r="FJ72" i="5" a="1"/>
  <c r="FJ72" i="5" s="1"/>
  <c r="FJ81" i="5" a="1"/>
  <c r="FJ81" i="5" s="1"/>
  <c r="FI81" i="5" a="1"/>
  <c r="FI81" i="5" s="1"/>
  <c r="FJ90" i="5" a="1"/>
  <c r="FJ90" i="5" s="1"/>
  <c r="FI90" i="5" a="1"/>
  <c r="FI90" i="5" s="1"/>
  <c r="FJ93" i="5" a="1"/>
  <c r="FJ93" i="5" s="1"/>
  <c r="FJ99" i="5" a="1"/>
  <c r="FJ99" i="5" s="1"/>
  <c r="FJ102" i="5" a="1"/>
  <c r="FJ102" i="5" s="1"/>
  <c r="FI102" i="5" a="1"/>
  <c r="FI102" i="5" s="1"/>
  <c r="FI105" i="5" a="1"/>
  <c r="FI105" i="5" s="1"/>
  <c r="FI108" i="5" a="1"/>
  <c r="FI108" i="5" s="1"/>
  <c r="FJ108" i="5" a="1"/>
  <c r="FJ108" i="5" s="1"/>
  <c r="FI111" i="5" a="1"/>
  <c r="FI111" i="5" s="1"/>
  <c r="FJ111" i="5" a="1"/>
  <c r="FJ111" i="5" s="1"/>
  <c r="FI114" i="5" a="1"/>
  <c r="FI114" i="5" s="1"/>
  <c r="FJ117" i="5" a="1"/>
  <c r="FJ117" i="5" s="1"/>
  <c r="FI117" i="5" a="1"/>
  <c r="FI117" i="5" s="1"/>
  <c r="FI120" i="5" a="1"/>
  <c r="FI120" i="5" s="1"/>
  <c r="FJ120" i="5" a="1"/>
  <c r="FJ120" i="5" s="1"/>
  <c r="FJ123" i="5" a="1"/>
  <c r="FJ123" i="5" s="1"/>
  <c r="FI123" i="5" a="1"/>
  <c r="FI123" i="5" s="1"/>
  <c r="FJ129" i="5" a="1"/>
  <c r="FJ129" i="5" s="1"/>
  <c r="FI129" i="5" a="1"/>
  <c r="FI129" i="5" s="1"/>
  <c r="FJ132" i="5" a="1"/>
  <c r="FJ132" i="5" s="1"/>
  <c r="FI132" i="5" a="1"/>
  <c r="FI132" i="5" s="1"/>
  <c r="FJ135" i="5" a="1"/>
  <c r="FJ135" i="5" s="1"/>
  <c r="FI135" i="5" a="1"/>
  <c r="FI135" i="5" s="1"/>
  <c r="FJ138" i="5" a="1"/>
  <c r="FJ138" i="5" s="1"/>
  <c r="FJ141" i="5" a="1"/>
  <c r="FJ141" i="5" s="1"/>
  <c r="FJ144" i="5" a="1"/>
  <c r="FJ144" i="5" s="1"/>
  <c r="FI144" i="5" a="1"/>
  <c r="FI144" i="5" s="1"/>
  <c r="FJ147" i="5" a="1"/>
  <c r="FJ147" i="5" s="1"/>
  <c r="FJ153" i="5" a="1"/>
  <c r="FJ153" i="5" s="1"/>
  <c r="FI153" i="5" a="1"/>
  <c r="FI153" i="5" s="1"/>
  <c r="FJ156" i="5" a="1"/>
  <c r="FJ156" i="5" s="1"/>
  <c r="FI162" i="5" a="1"/>
  <c r="FI162" i="5" s="1"/>
  <c r="FI165" i="5" a="1"/>
  <c r="FI165" i="5" s="1"/>
  <c r="FJ168" i="5" a="1"/>
  <c r="FJ168" i="5" s="1"/>
  <c r="FI168" i="5" a="1"/>
  <c r="FI168" i="5" s="1"/>
  <c r="FJ174" i="5" a="1"/>
  <c r="FJ174" i="5" s="1"/>
  <c r="FJ180" i="5" a="1"/>
  <c r="FJ180" i="5" s="1"/>
  <c r="FJ183" i="5" a="1"/>
  <c r="FJ183" i="5" s="1"/>
  <c r="FI183" i="5" a="1"/>
  <c r="FI183" i="5" s="1"/>
  <c r="FJ186" i="5" a="1"/>
  <c r="FJ186" i="5" s="1"/>
  <c r="FI186" i="5" a="1"/>
  <c r="FI186" i="5" s="1"/>
  <c r="FJ189" i="5" a="1"/>
  <c r="FJ189" i="5" s="1"/>
  <c r="FI192" i="5" a="1"/>
  <c r="FI192" i="5" s="1"/>
  <c r="FJ195" i="5" a="1"/>
  <c r="FJ195" i="5" s="1"/>
  <c r="FI198" i="5" a="1"/>
  <c r="FI198" i="5" s="1"/>
  <c r="FJ198" i="5" a="1"/>
  <c r="FJ198" i="5" s="1"/>
  <c r="FI201" i="5" a="1"/>
  <c r="FI201" i="5" s="1"/>
  <c r="FJ210" i="5" a="1"/>
  <c r="FJ210" i="5" s="1"/>
  <c r="FI210" i="5" a="1"/>
  <c r="FI210" i="5" s="1"/>
  <c r="FJ216" i="5" a="1"/>
  <c r="FJ216" i="5" s="1"/>
  <c r="FI216" i="5" a="1"/>
  <c r="FI216" i="5" s="1"/>
  <c r="FI219" i="5" a="1"/>
  <c r="FI219" i="5" s="1"/>
  <c r="FJ225" i="5" a="1"/>
  <c r="FJ225" i="5" s="1"/>
  <c r="FJ228" i="5" a="1"/>
  <c r="FJ228" i="5" s="1"/>
  <c r="FI228" i="5" a="1"/>
  <c r="FI228" i="5" s="1"/>
  <c r="FI231" i="5" a="1"/>
  <c r="FI231" i="5" s="1"/>
  <c r="FJ231" i="5" a="1"/>
  <c r="FJ231" i="5" s="1"/>
  <c r="FJ237" i="5" a="1"/>
  <c r="FJ237" i="5" s="1"/>
  <c r="FJ240" i="5" a="1"/>
  <c r="FJ240" i="5" s="1"/>
  <c r="FI240" i="5" a="1"/>
  <c r="FI240" i="5" s="1"/>
  <c r="FJ243" i="5" a="1"/>
  <c r="FJ243" i="5" s="1"/>
  <c r="FJ246" i="5" a="1"/>
  <c r="FJ246" i="5" s="1"/>
  <c r="FI249" i="5" a="1"/>
  <c r="FI249" i="5" s="1"/>
  <c r="FJ252" i="5" a="1"/>
  <c r="FJ252" i="5" s="1"/>
  <c r="FI252" i="5" a="1"/>
  <c r="FI252" i="5" s="1"/>
  <c r="FI255" i="5" a="1"/>
  <c r="FI255" i="5" s="1"/>
  <c r="FJ255" i="5" a="1"/>
  <c r="FJ255" i="5" s="1"/>
  <c r="FI258" i="5" a="1"/>
  <c r="FI258" i="5" s="1"/>
  <c r="FI264" i="5" a="1"/>
  <c r="FI264" i="5" s="1"/>
  <c r="FJ267" i="5" a="1"/>
  <c r="FJ267" i="5" s="1"/>
  <c r="FI270" i="5" a="1"/>
  <c r="FI270" i="5" s="1"/>
  <c r="FJ273" i="5" a="1"/>
  <c r="FJ273" i="5" s="1"/>
  <c r="FJ276" i="5" a="1"/>
  <c r="FJ276" i="5" s="1"/>
  <c r="FJ279" i="5" a="1"/>
  <c r="FJ279" i="5" s="1"/>
  <c r="FI279" i="5" a="1"/>
  <c r="FI279" i="5" s="1"/>
  <c r="FI282" i="5" a="1"/>
  <c r="FI282" i="5" s="1"/>
  <c r="FJ282" i="5" a="1"/>
  <c r="FJ282" i="5" s="1"/>
  <c r="FI285" i="5" a="1"/>
  <c r="FI285" i="5" s="1"/>
  <c r="FJ285" i="5" a="1"/>
  <c r="FJ285" i="5" s="1"/>
  <c r="FI288" i="5" a="1"/>
  <c r="FI288" i="5" s="1"/>
  <c r="FI291" i="5" a="1"/>
  <c r="FI291" i="5" s="1"/>
  <c r="FJ294" i="5" a="1"/>
  <c r="FJ294" i="5" s="1"/>
  <c r="FI297" i="5" a="1"/>
  <c r="FI297" i="5" s="1"/>
  <c r="FJ297" i="5" a="1"/>
  <c r="FJ297" i="5" s="1"/>
  <c r="FJ300" i="5" a="1"/>
  <c r="FJ300" i="5" s="1"/>
  <c r="FJ87" i="5" a="1"/>
  <c r="FJ87" i="5" s="1"/>
  <c r="FJ264" i="5" a="1"/>
  <c r="FJ264" i="5" s="1"/>
  <c r="FJ261" i="5" a="1"/>
  <c r="FJ261" i="5" s="1"/>
  <c r="FI45" i="5" a="1"/>
  <c r="FI45" i="5" s="1"/>
  <c r="FJ234" i="5" a="1"/>
  <c r="FJ234" i="5" s="1"/>
  <c r="FI72" i="5" a="1"/>
  <c r="FI72" i="5" s="1"/>
  <c r="EV30" i="5"/>
  <c r="BB30" i="5" s="1"/>
  <c r="FJ303" i="5" a="1"/>
  <c r="FJ303" i="5" s="1"/>
  <c r="FI303" i="5" a="1"/>
  <c r="FI303" i="5" s="1"/>
  <c r="EV147" i="5"/>
  <c r="BB147" i="5" s="1"/>
  <c r="EV69" i="5"/>
  <c r="BB69" i="5" s="1"/>
  <c r="EV108" i="5"/>
  <c r="BB108" i="5" s="1"/>
  <c r="EV31" i="5"/>
  <c r="BB31" i="5" s="1"/>
  <c r="EV60" i="5"/>
  <c r="BB60" i="5" s="1"/>
  <c r="EV75" i="5"/>
  <c r="BB75" i="5" s="1"/>
  <c r="EV132" i="5"/>
  <c r="BB132" i="5" s="1"/>
  <c r="EV249" i="5"/>
  <c r="BB249" i="5" s="1"/>
  <c r="EV286" i="5"/>
  <c r="BB286" i="5" s="1"/>
  <c r="EV74" i="5"/>
  <c r="BB74" i="5" s="1"/>
  <c r="EV79" i="5"/>
  <c r="BB79" i="5" s="1"/>
  <c r="EV92" i="5"/>
  <c r="BB92" i="5" s="1"/>
  <c r="EV105" i="5"/>
  <c r="BB105" i="5" s="1"/>
  <c r="EV162" i="5"/>
  <c r="BB162" i="5" s="1"/>
  <c r="EV176" i="5"/>
  <c r="BB176" i="5" s="1"/>
  <c r="EV225" i="5"/>
  <c r="BB225" i="5" s="1"/>
  <c r="EV166" i="5"/>
  <c r="BB166" i="5" s="1"/>
  <c r="EV272" i="5"/>
  <c r="BB272" i="5" s="1"/>
  <c r="FJ192" i="5" a="1"/>
  <c r="FJ192" i="5" s="1"/>
  <c r="FJ201" i="5" a="1"/>
  <c r="FJ201" i="5" s="1"/>
  <c r="FJ18" i="5" a="1"/>
  <c r="FJ18" i="5" s="1"/>
  <c r="FJ213" i="5" a="1"/>
  <c r="FJ213" i="5" s="1"/>
  <c r="FJ177" i="5" a="1"/>
  <c r="FJ177" i="5" s="1"/>
  <c r="FJ171" i="5" a="1"/>
  <c r="FJ171" i="5" s="1"/>
  <c r="FJ60" i="5" a="1"/>
  <c r="FJ60" i="5" s="1"/>
  <c r="FJ219" i="5" a="1"/>
  <c r="FJ219" i="5" s="1"/>
  <c r="FJ96" i="5" a="1"/>
  <c r="FJ96" i="5" s="1"/>
  <c r="FJ207" i="5" a="1"/>
  <c r="FJ207" i="5" s="1"/>
  <c r="FJ39" i="5" a="1"/>
  <c r="FJ39" i="5" s="1"/>
  <c r="FJ165" i="5" a="1"/>
  <c r="FJ165" i="5" s="1"/>
  <c r="FJ150" i="5" a="1"/>
  <c r="FJ150" i="5" s="1"/>
  <c r="FJ114" i="5" a="1"/>
  <c r="FJ114" i="5" s="1"/>
  <c r="FJ249" i="5" a="1"/>
  <c r="FJ249" i="5" s="1"/>
  <c r="FJ63" i="5" a="1"/>
  <c r="FJ63" i="5" s="1"/>
  <c r="FJ78" i="5" a="1"/>
  <c r="FJ78" i="5" s="1"/>
  <c r="FJ291" i="5" a="1"/>
  <c r="FJ291" i="5" s="1"/>
  <c r="FJ75" i="5" a="1"/>
  <c r="FJ75" i="5" s="1"/>
  <c r="FJ270" i="5" a="1"/>
  <c r="FJ270" i="5" s="1"/>
  <c r="FJ204" i="5" a="1"/>
  <c r="FJ204" i="5" s="1"/>
  <c r="FJ288" i="5" a="1"/>
  <c r="FJ288" i="5" s="1"/>
  <c r="FJ222" i="5" a="1"/>
  <c r="FJ222" i="5" s="1"/>
  <c r="FJ105" i="5" a="1"/>
  <c r="FJ105" i="5" s="1"/>
  <c r="FJ27" i="5" a="1"/>
  <c r="FJ27" i="5" s="1"/>
  <c r="FJ11" i="5" a="1"/>
  <c r="FJ11" i="5" s="1"/>
  <c r="FJ42" i="5" a="1"/>
  <c r="FJ42" i="5" s="1"/>
  <c r="FJ16" i="5" a="1"/>
  <c r="FJ16" i="5" s="1"/>
  <c r="FI16" i="5" a="1"/>
  <c r="FI16" i="5" s="1"/>
  <c r="FI22" i="5" a="1"/>
  <c r="FI22" i="5" s="1"/>
  <c r="FJ22" i="5" a="1"/>
  <c r="FJ22" i="5" s="1"/>
  <c r="FJ28" i="5" a="1"/>
  <c r="FJ28" i="5" s="1"/>
  <c r="FI28" i="5" a="1"/>
  <c r="FI28" i="5" s="1"/>
  <c r="FJ34" i="5" a="1"/>
  <c r="FJ34" i="5" s="1"/>
  <c r="FI34" i="5" a="1"/>
  <c r="FI34" i="5" s="1"/>
  <c r="FJ40" i="5" a="1"/>
  <c r="FJ40" i="5" s="1"/>
  <c r="FI40" i="5" a="1"/>
  <c r="FI40" i="5" s="1"/>
  <c r="FJ46" i="5" a="1"/>
  <c r="FJ46" i="5" s="1"/>
  <c r="FI46" i="5" a="1"/>
  <c r="FI46" i="5" s="1"/>
  <c r="FI55" i="5" a="1"/>
  <c r="FI55" i="5" s="1"/>
  <c r="FJ55" i="5" a="1"/>
  <c r="FJ55" i="5" s="1"/>
  <c r="FI61" i="5" a="1"/>
  <c r="FI61" i="5" s="1"/>
  <c r="FJ61" i="5" a="1"/>
  <c r="FJ61" i="5" s="1"/>
  <c r="FJ67" i="5" a="1"/>
  <c r="FJ67" i="5" s="1"/>
  <c r="FI67" i="5" a="1"/>
  <c r="FI67" i="5" s="1"/>
  <c r="FI73" i="5" a="1"/>
  <c r="FI73" i="5" s="1"/>
  <c r="FJ73" i="5" a="1"/>
  <c r="FJ73" i="5" s="1"/>
  <c r="FI79" i="5" a="1"/>
  <c r="FI79" i="5" s="1"/>
  <c r="FJ79" i="5" a="1"/>
  <c r="FJ79" i="5" s="1"/>
  <c r="FI85" i="5" a="1"/>
  <c r="FI85" i="5" s="1"/>
  <c r="FJ85" i="5" a="1"/>
  <c r="FJ85" i="5" s="1"/>
  <c r="FJ88" i="5" a="1"/>
  <c r="FJ88" i="5" s="1"/>
  <c r="FI88" i="5" a="1"/>
  <c r="FI88" i="5" s="1"/>
  <c r="FJ94" i="5" a="1"/>
  <c r="FJ94" i="5" s="1"/>
  <c r="FI94" i="5" a="1"/>
  <c r="FI94" i="5" s="1"/>
  <c r="FI100" i="5" a="1"/>
  <c r="FI100" i="5" s="1"/>
  <c r="FJ100" i="5" a="1"/>
  <c r="FJ100" i="5" s="1"/>
  <c r="FI106" i="5" a="1"/>
  <c r="FI106" i="5" s="1"/>
  <c r="FJ106" i="5" a="1"/>
  <c r="FJ106" i="5" s="1"/>
  <c r="FJ112" i="5" a="1"/>
  <c r="FJ112" i="5" s="1"/>
  <c r="FI112" i="5" a="1"/>
  <c r="FI112" i="5" s="1"/>
  <c r="FI118" i="5" a="1"/>
  <c r="FI118" i="5" s="1"/>
  <c r="FJ118" i="5" a="1"/>
  <c r="FJ118" i="5" s="1"/>
  <c r="FJ124" i="5" a="1"/>
  <c r="FJ124" i="5" s="1"/>
  <c r="FI124" i="5" a="1"/>
  <c r="FI124" i="5" s="1"/>
  <c r="FJ130" i="5" a="1"/>
  <c r="FJ130" i="5" s="1"/>
  <c r="FI130" i="5" a="1"/>
  <c r="FI130" i="5" s="1"/>
  <c r="FJ133" i="5" a="1"/>
  <c r="FJ133" i="5" s="1"/>
  <c r="FI133" i="5" a="1"/>
  <c r="FI133" i="5" s="1"/>
  <c r="FI139" i="5" a="1"/>
  <c r="FI139" i="5" s="1"/>
  <c r="FJ139" i="5" a="1"/>
  <c r="FJ139" i="5" s="1"/>
  <c r="FJ145" i="5" a="1"/>
  <c r="FJ145" i="5" s="1"/>
  <c r="FI145" i="5" a="1"/>
  <c r="FI145" i="5" s="1"/>
  <c r="FI151" i="5" a="1"/>
  <c r="FI151" i="5" s="1"/>
  <c r="FJ151" i="5" a="1"/>
  <c r="FJ151" i="5" s="1"/>
  <c r="FJ154" i="5" a="1"/>
  <c r="FJ154" i="5" s="1"/>
  <c r="FI154" i="5" a="1"/>
  <c r="FI154" i="5" s="1"/>
  <c r="FJ160" i="5" a="1"/>
  <c r="FJ160" i="5" s="1"/>
  <c r="FI160" i="5" a="1"/>
  <c r="FI160" i="5" s="1"/>
  <c r="FI166" i="5" a="1"/>
  <c r="FI166" i="5" s="1"/>
  <c r="FJ166" i="5" a="1"/>
  <c r="FJ166" i="5" s="1"/>
  <c r="FI169" i="5" a="1"/>
  <c r="FI169" i="5" s="1"/>
  <c r="FJ169" i="5" a="1"/>
  <c r="FJ169" i="5" s="1"/>
  <c r="FI175" i="5" a="1"/>
  <c r="FI175" i="5" s="1"/>
  <c r="FJ175" i="5" a="1"/>
  <c r="FJ175" i="5" s="1"/>
  <c r="FI181" i="5" a="1"/>
  <c r="FI181" i="5" s="1"/>
  <c r="FJ181" i="5" a="1"/>
  <c r="FJ181" i="5" s="1"/>
  <c r="FJ187" i="5" a="1"/>
  <c r="FJ187" i="5" s="1"/>
  <c r="FI187" i="5" a="1"/>
  <c r="FI187" i="5" s="1"/>
  <c r="FI193" i="5" a="1"/>
  <c r="FI193" i="5" s="1"/>
  <c r="FJ193" i="5" a="1"/>
  <c r="FJ193" i="5" s="1"/>
  <c r="FJ199" i="5" a="1"/>
  <c r="FJ199" i="5" s="1"/>
  <c r="FI199" i="5" a="1"/>
  <c r="FI199" i="5" s="1"/>
  <c r="FJ202" i="5" a="1"/>
  <c r="FJ202" i="5" s="1"/>
  <c r="FI202" i="5" a="1"/>
  <c r="FI202" i="5" s="1"/>
  <c r="FI208" i="5" a="1"/>
  <c r="FI208" i="5" s="1"/>
  <c r="FJ208" i="5" a="1"/>
  <c r="FJ208" i="5" s="1"/>
  <c r="FJ214" i="5" a="1"/>
  <c r="FJ214" i="5" s="1"/>
  <c r="FI214" i="5" a="1"/>
  <c r="FI214" i="5" s="1"/>
  <c r="FI220" i="5" a="1"/>
  <c r="FI220" i="5" s="1"/>
  <c r="FJ220" i="5" a="1"/>
  <c r="FJ220" i="5" s="1"/>
  <c r="FJ226" i="5" a="1"/>
  <c r="FJ226" i="5" s="1"/>
  <c r="FI226" i="5" a="1"/>
  <c r="FI226" i="5" s="1"/>
  <c r="FI232" i="5" a="1"/>
  <c r="FI232" i="5" s="1"/>
  <c r="FJ232" i="5" a="1"/>
  <c r="FJ232" i="5" s="1"/>
  <c r="FJ238" i="5" a="1"/>
  <c r="FJ238" i="5" s="1"/>
  <c r="FI238" i="5" a="1"/>
  <c r="FI238" i="5" s="1"/>
  <c r="FJ244" i="5" a="1"/>
  <c r="FJ244" i="5" s="1"/>
  <c r="FI244" i="5" a="1"/>
  <c r="FI244" i="5" s="1"/>
  <c r="FI247" i="5" a="1"/>
  <c r="FI247" i="5" s="1"/>
  <c r="FJ247" i="5" a="1"/>
  <c r="FJ247" i="5" s="1"/>
  <c r="FI253" i="5" a="1"/>
  <c r="FI253" i="5" s="1"/>
  <c r="FJ253" i="5" a="1"/>
  <c r="FJ253" i="5" s="1"/>
  <c r="FJ256" i="5" a="1"/>
  <c r="FJ256" i="5" s="1"/>
  <c r="FI256" i="5" a="1"/>
  <c r="FI256" i="5" s="1"/>
  <c r="FI259" i="5" a="1"/>
  <c r="FI259" i="5" s="1"/>
  <c r="FJ259" i="5" a="1"/>
  <c r="FJ259" i="5" s="1"/>
  <c r="FJ265" i="5" a="1"/>
  <c r="FJ265" i="5" s="1"/>
  <c r="FI265" i="5" a="1"/>
  <c r="FI265" i="5" s="1"/>
  <c r="FJ268" i="5" a="1"/>
  <c r="FJ268" i="5" s="1"/>
  <c r="FI268" i="5" a="1"/>
  <c r="FI268" i="5" s="1"/>
  <c r="FI271" i="5" a="1"/>
  <c r="FI271" i="5" s="1"/>
  <c r="FJ271" i="5" a="1"/>
  <c r="FJ271" i="5" s="1"/>
  <c r="FJ274" i="5" a="1"/>
  <c r="FJ274" i="5" s="1"/>
  <c r="FI274" i="5" a="1"/>
  <c r="FI274" i="5" s="1"/>
  <c r="FJ277" i="5" a="1"/>
  <c r="FJ277" i="5" s="1"/>
  <c r="FI277" i="5" a="1"/>
  <c r="FI277" i="5" s="1"/>
  <c r="FI280" i="5" a="1"/>
  <c r="FI280" i="5" s="1"/>
  <c r="FJ280" i="5" a="1"/>
  <c r="FJ280" i="5" s="1"/>
  <c r="FJ283" i="5" a="1"/>
  <c r="FJ283" i="5" s="1"/>
  <c r="FI283" i="5" a="1"/>
  <c r="FI283" i="5" s="1"/>
  <c r="FJ301" i="5" a="1"/>
  <c r="FJ301" i="5" s="1"/>
  <c r="FI301" i="5" a="1"/>
  <c r="FI301" i="5" s="1"/>
  <c r="FI13" i="5" a="1"/>
  <c r="FI13" i="5" s="1"/>
  <c r="FJ13" i="5" a="1"/>
  <c r="FJ13" i="5" s="1"/>
  <c r="FJ19" i="5" a="1"/>
  <c r="FJ19" i="5" s="1"/>
  <c r="FI19" i="5" a="1"/>
  <c r="FI19" i="5" s="1"/>
  <c r="FI25" i="5" a="1"/>
  <c r="FI25" i="5" s="1"/>
  <c r="FJ25" i="5" a="1"/>
  <c r="FJ25" i="5" s="1"/>
  <c r="FJ31" i="5" a="1"/>
  <c r="FJ31" i="5" s="1"/>
  <c r="FI31" i="5" a="1"/>
  <c r="FI31" i="5" s="1"/>
  <c r="FI37" i="5" a="1"/>
  <c r="FI37" i="5" s="1"/>
  <c r="FJ37" i="5" a="1"/>
  <c r="FJ37" i="5" s="1"/>
  <c r="FI43" i="5" a="1"/>
  <c r="FI43" i="5" s="1"/>
  <c r="FJ43" i="5" a="1"/>
  <c r="FJ43" i="5" s="1"/>
  <c r="FJ49" i="5" a="1"/>
  <c r="FJ49" i="5" s="1"/>
  <c r="FI49" i="5" a="1"/>
  <c r="FI49" i="5" s="1"/>
  <c r="FI52" i="5" a="1"/>
  <c r="FI52" i="5" s="1"/>
  <c r="FJ52" i="5" a="1"/>
  <c r="FJ52" i="5" s="1"/>
  <c r="FI58" i="5" a="1"/>
  <c r="FI58" i="5" s="1"/>
  <c r="FJ58" i="5" a="1"/>
  <c r="FJ58" i="5" s="1"/>
  <c r="FI64" i="5" a="1"/>
  <c r="FI64" i="5" s="1"/>
  <c r="FJ64" i="5" a="1"/>
  <c r="FJ64" i="5" s="1"/>
  <c r="FI70" i="5" a="1"/>
  <c r="FI70" i="5" s="1"/>
  <c r="FJ70" i="5" a="1"/>
  <c r="FJ70" i="5" s="1"/>
  <c r="FI76" i="5" a="1"/>
  <c r="FI76" i="5" s="1"/>
  <c r="FJ76" i="5" a="1"/>
  <c r="FJ76" i="5" s="1"/>
  <c r="FJ82" i="5" a="1"/>
  <c r="FJ82" i="5" s="1"/>
  <c r="FI82" i="5" a="1"/>
  <c r="FI82" i="5" s="1"/>
  <c r="FI91" i="5" a="1"/>
  <c r="FI91" i="5" s="1"/>
  <c r="FJ91" i="5" a="1"/>
  <c r="FJ91" i="5" s="1"/>
  <c r="FJ97" i="5" a="1"/>
  <c r="FJ97" i="5" s="1"/>
  <c r="FI97" i="5" a="1"/>
  <c r="FI97" i="5" s="1"/>
  <c r="FJ103" i="5" a="1"/>
  <c r="FJ103" i="5" s="1"/>
  <c r="FI103" i="5" a="1"/>
  <c r="FI103" i="5" s="1"/>
  <c r="FJ109" i="5" a="1"/>
  <c r="FJ109" i="5" s="1"/>
  <c r="FI109" i="5" a="1"/>
  <c r="FI109" i="5" s="1"/>
  <c r="FJ115" i="5" a="1"/>
  <c r="FJ115" i="5" s="1"/>
  <c r="FI115" i="5" a="1"/>
  <c r="FI115" i="5" s="1"/>
  <c r="FI121" i="5" a="1"/>
  <c r="FI121" i="5" s="1"/>
  <c r="FJ121" i="5" a="1"/>
  <c r="FJ121" i="5" s="1"/>
  <c r="FJ127" i="5" a="1"/>
  <c r="FJ127" i="5" s="1"/>
  <c r="FI127" i="5" a="1"/>
  <c r="FI127" i="5" s="1"/>
  <c r="FJ136" i="5" a="1"/>
  <c r="FJ136" i="5" s="1"/>
  <c r="FI136" i="5" a="1"/>
  <c r="FI136" i="5" s="1"/>
  <c r="FJ142" i="5" a="1"/>
  <c r="FJ142" i="5" s="1"/>
  <c r="FI142" i="5" a="1"/>
  <c r="FI142" i="5" s="1"/>
  <c r="FJ148" i="5" a="1"/>
  <c r="FJ148" i="5" s="1"/>
  <c r="FI148" i="5" a="1"/>
  <c r="FI148" i="5" s="1"/>
  <c r="FJ157" i="5" a="1"/>
  <c r="FJ157" i="5" s="1"/>
  <c r="FI157" i="5" a="1"/>
  <c r="FI157" i="5" s="1"/>
  <c r="FJ163" i="5" a="1"/>
  <c r="FJ163" i="5" s="1"/>
  <c r="FI163" i="5" a="1"/>
  <c r="FI163" i="5" s="1"/>
  <c r="FI172" i="5" a="1"/>
  <c r="FI172" i="5" s="1"/>
  <c r="FJ172" i="5" a="1"/>
  <c r="FJ172" i="5" s="1"/>
  <c r="FJ178" i="5" a="1"/>
  <c r="FJ178" i="5" s="1"/>
  <c r="FI178" i="5" a="1"/>
  <c r="FI178" i="5" s="1"/>
  <c r="FJ184" i="5" a="1"/>
  <c r="FJ184" i="5" s="1"/>
  <c r="FI184" i="5" a="1"/>
  <c r="FI184" i="5" s="1"/>
  <c r="FJ190" i="5" a="1"/>
  <c r="FJ190" i="5" s="1"/>
  <c r="FI190" i="5" a="1"/>
  <c r="FI190" i="5" s="1"/>
  <c r="FJ196" i="5" a="1"/>
  <c r="FJ196" i="5" s="1"/>
  <c r="FI196" i="5" a="1"/>
  <c r="FI196" i="5" s="1"/>
  <c r="FI205" i="5" a="1"/>
  <c r="FI205" i="5" s="1"/>
  <c r="FJ205" i="5" a="1"/>
  <c r="FJ205" i="5" s="1"/>
  <c r="FI211" i="5" a="1"/>
  <c r="FI211" i="5" s="1"/>
  <c r="FJ211" i="5" a="1"/>
  <c r="FJ211" i="5" s="1"/>
  <c r="FJ217" i="5" a="1"/>
  <c r="FJ217" i="5" s="1"/>
  <c r="FI217" i="5" a="1"/>
  <c r="FI217" i="5" s="1"/>
  <c r="FI223" i="5" a="1"/>
  <c r="FI223" i="5" s="1"/>
  <c r="FJ223" i="5" a="1"/>
  <c r="FJ223" i="5" s="1"/>
  <c r="FI229" i="5" a="1"/>
  <c r="FI229" i="5" s="1"/>
  <c r="FJ229" i="5" a="1"/>
  <c r="FJ229" i="5" s="1"/>
  <c r="FI235" i="5" a="1"/>
  <c r="FI235" i="5" s="1"/>
  <c r="FJ235" i="5" a="1"/>
  <c r="FJ235" i="5" s="1"/>
  <c r="FJ241" i="5" a="1"/>
  <c r="FJ241" i="5" s="1"/>
  <c r="FI241" i="5" a="1"/>
  <c r="FI241" i="5" s="1"/>
  <c r="FJ250" i="5" a="1"/>
  <c r="FJ250" i="5" s="1"/>
  <c r="FI250" i="5" a="1"/>
  <c r="FI250" i="5" s="1"/>
  <c r="FJ262" i="5" a="1"/>
  <c r="FJ262" i="5" s="1"/>
  <c r="FI262" i="5" a="1"/>
  <c r="FI262" i="5" s="1"/>
  <c r="FJ298" i="5" a="1"/>
  <c r="FJ298" i="5" s="1"/>
  <c r="FI298" i="5" a="1"/>
  <c r="FI298" i="5" s="1"/>
  <c r="FJ289" i="5" a="1"/>
  <c r="FJ289" i="5" s="1"/>
  <c r="FI289" i="5" a="1"/>
  <c r="FI289" i="5" s="1"/>
  <c r="FI292" i="5" a="1"/>
  <c r="FI292" i="5" s="1"/>
  <c r="FJ292" i="5" a="1"/>
  <c r="FJ292" i="5" s="1"/>
  <c r="FJ286" i="5" a="1"/>
  <c r="FJ286" i="5" s="1"/>
  <c r="FI286" i="5" a="1"/>
  <c r="FI286" i="5" s="1"/>
  <c r="FJ295" i="5" a="1"/>
  <c r="FJ295" i="5" s="1"/>
  <c r="FI295" i="5" a="1"/>
  <c r="FI295" i="5" s="1"/>
  <c r="FI20" i="5" a="1"/>
  <c r="FI20" i="5" s="1"/>
  <c r="FJ50" i="5" a="1"/>
  <c r="FJ50" i="5" s="1"/>
  <c r="FJ92" i="5" a="1"/>
  <c r="FJ92" i="5" s="1"/>
  <c r="FJ110" i="5" a="1"/>
  <c r="FJ110" i="5" s="1"/>
  <c r="FJ122" i="5" a="1"/>
  <c r="FJ122" i="5" s="1"/>
  <c r="FJ128" i="5" a="1"/>
  <c r="FJ128" i="5" s="1"/>
  <c r="FI128" i="5" a="1"/>
  <c r="FI128" i="5" s="1"/>
  <c r="FI134" i="5" a="1"/>
  <c r="FI134" i="5" s="1"/>
  <c r="FI140" i="5" a="1"/>
  <c r="FI140" i="5" s="1"/>
  <c r="FJ146" i="5" a="1"/>
  <c r="FJ146" i="5" s="1"/>
  <c r="FI152" i="5" a="1"/>
  <c r="FI152" i="5" s="1"/>
  <c r="FI170" i="5" a="1"/>
  <c r="FI170" i="5" s="1"/>
  <c r="FJ182" i="5" a="1"/>
  <c r="FJ182" i="5" s="1"/>
  <c r="FJ194" i="5" a="1"/>
  <c r="FJ194" i="5" s="1"/>
  <c r="FJ200" i="5" a="1"/>
  <c r="FJ200" i="5" s="1"/>
  <c r="FI206" i="5" a="1"/>
  <c r="FI206" i="5" s="1"/>
  <c r="FJ212" i="5" a="1"/>
  <c r="FJ212" i="5" s="1"/>
  <c r="FI212" i="5" a="1"/>
  <c r="FI212" i="5" s="1"/>
  <c r="FJ218" i="5" a="1"/>
  <c r="FJ218" i="5" s="1"/>
  <c r="FI218" i="5" a="1"/>
  <c r="FI218" i="5" s="1"/>
  <c r="FJ224" i="5" a="1"/>
  <c r="FJ224" i="5" s="1"/>
  <c r="FI224" i="5" a="1"/>
  <c r="FI224" i="5" s="1"/>
  <c r="FI230" i="5" a="1"/>
  <c r="FI230" i="5" s="1"/>
  <c r="FI242" i="5" a="1"/>
  <c r="FI242" i="5" s="1"/>
  <c r="FI248" i="5" a="1"/>
  <c r="FI248" i="5" s="1"/>
  <c r="FJ248" i="5" a="1"/>
  <c r="FJ248" i="5" s="1"/>
  <c r="FI254" i="5" a="1"/>
  <c r="FI254" i="5" s="1"/>
  <c r="FJ254" i="5" a="1"/>
  <c r="FJ254" i="5" s="1"/>
  <c r="FJ260" i="5" a="1"/>
  <c r="FJ260" i="5" s="1"/>
  <c r="FI260" i="5" a="1"/>
  <c r="FI260" i="5" s="1"/>
  <c r="FI266" i="5" a="1"/>
  <c r="FI266" i="5" s="1"/>
  <c r="FJ266" i="5" a="1"/>
  <c r="FJ266" i="5" s="1"/>
  <c r="FJ272" i="5" a="1"/>
  <c r="FJ272" i="5" s="1"/>
  <c r="FI278" i="5" a="1"/>
  <c r="FI278" i="5" s="1"/>
  <c r="FI284" i="5" a="1"/>
  <c r="FI284" i="5" s="1"/>
  <c r="FJ284" i="5" a="1"/>
  <c r="FJ284" i="5" s="1"/>
  <c r="FI290" i="5" a="1"/>
  <c r="FI290" i="5" s="1"/>
  <c r="FJ302" i="5" a="1"/>
  <c r="FJ302" i="5" s="1"/>
  <c r="FJ293" i="5" a="1"/>
  <c r="FJ293" i="5" s="1"/>
  <c r="FI293" i="5" a="1"/>
  <c r="FI293" i="5" s="1"/>
  <c r="FI296" i="5" a="1"/>
  <c r="FI296" i="5" s="1"/>
  <c r="FJ296" i="5" a="1"/>
  <c r="FJ296" i="5" s="1"/>
  <c r="FI23" i="5" a="1"/>
  <c r="FI23" i="5" s="1"/>
  <c r="FJ35" i="5" a="1"/>
  <c r="FJ35" i="5" s="1"/>
  <c r="FI71" i="5" a="1"/>
  <c r="FI71" i="5" s="1"/>
  <c r="FJ71" i="5" a="1"/>
  <c r="FJ71" i="5" s="1"/>
  <c r="FI89" i="5" a="1"/>
  <c r="FI89" i="5" s="1"/>
  <c r="FJ89" i="5" a="1"/>
  <c r="FJ89" i="5" s="1"/>
  <c r="FI101" i="5" a="1"/>
  <c r="FI101" i="5" s="1"/>
  <c r="FI119" i="5" a="1"/>
  <c r="FI119" i="5" s="1"/>
  <c r="FJ143" i="5" a="1"/>
  <c r="FJ143" i="5" s="1"/>
  <c r="FJ149" i="5" a="1"/>
  <c r="FJ149" i="5" s="1"/>
  <c r="FJ161" i="5" a="1"/>
  <c r="FJ161" i="5" s="1"/>
  <c r="FI161" i="5" a="1"/>
  <c r="FI161" i="5" s="1"/>
  <c r="FJ167" i="5" a="1"/>
  <c r="FJ167" i="5" s="1"/>
  <c r="FJ173" i="5" a="1"/>
  <c r="FJ173" i="5" s="1"/>
  <c r="FI179" i="5" a="1"/>
  <c r="FI179" i="5" s="1"/>
  <c r="FJ179" i="5" a="1"/>
  <c r="FJ179" i="5" s="1"/>
  <c r="FJ185" i="5" a="1"/>
  <c r="FJ185" i="5" s="1"/>
  <c r="FI185" i="5" a="1"/>
  <c r="FI185" i="5" s="1"/>
  <c r="FI191" i="5" a="1"/>
  <c r="FI191" i="5" s="1"/>
  <c r="FJ191" i="5" a="1"/>
  <c r="FJ191" i="5" s="1"/>
  <c r="FI197" i="5" a="1"/>
  <c r="FI197" i="5" s="1"/>
  <c r="FJ203" i="5" a="1"/>
  <c r="FJ203" i="5" s="1"/>
  <c r="FI209" i="5" a="1"/>
  <c r="FI209" i="5" s="1"/>
  <c r="FI215" i="5" a="1"/>
  <c r="FI215" i="5" s="1"/>
  <c r="FI221" i="5" a="1"/>
  <c r="FI221" i="5" s="1"/>
  <c r="FI227" i="5" a="1"/>
  <c r="FI227" i="5" s="1"/>
  <c r="FJ233" i="5" a="1"/>
  <c r="FJ233" i="5" s="1"/>
  <c r="FI233" i="5" a="1"/>
  <c r="FI233" i="5" s="1"/>
  <c r="FJ239" i="5" a="1"/>
  <c r="FJ239" i="5" s="1"/>
  <c r="FI239" i="5" a="1"/>
  <c r="FI239" i="5" s="1"/>
  <c r="FI245" i="5" a="1"/>
  <c r="FI245" i="5" s="1"/>
  <c r="FJ245" i="5" a="1"/>
  <c r="FJ245" i="5" s="1"/>
  <c r="FI257" i="5" a="1"/>
  <c r="FI257" i="5" s="1"/>
  <c r="FI269" i="5" a="1"/>
  <c r="FI269" i="5" s="1"/>
  <c r="FJ269" i="5" a="1"/>
  <c r="FJ269" i="5" s="1"/>
  <c r="FI275" i="5" a="1"/>
  <c r="FI275" i="5" s="1"/>
  <c r="FJ281" i="5" a="1"/>
  <c r="FJ281" i="5" s="1"/>
  <c r="FI281" i="5" a="1"/>
  <c r="FI281" i="5" s="1"/>
  <c r="FI287" i="5" a="1"/>
  <c r="FI287" i="5" s="1"/>
  <c r="FJ287" i="5" a="1"/>
  <c r="FJ287" i="5" s="1"/>
  <c r="FJ299" i="5" a="1"/>
  <c r="FJ299" i="5" s="1"/>
  <c r="FI299" i="5" a="1"/>
  <c r="FI299" i="5" s="1"/>
  <c r="FI110" i="5" a="1"/>
  <c r="FI110" i="5" s="1"/>
  <c r="FJ155" i="5" a="1"/>
  <c r="FJ155" i="5" s="1"/>
  <c r="FJ14" i="5" a="1"/>
  <c r="FJ14" i="5" s="1"/>
  <c r="FI14" i="5" a="1"/>
  <c r="FI14" i="5" s="1"/>
  <c r="FI17" i="5" a="1"/>
  <c r="FI17" i="5" s="1"/>
  <c r="FJ17" i="5" a="1"/>
  <c r="FJ17" i="5" s="1"/>
  <c r="FJ20" i="5" a="1"/>
  <c r="FJ20" i="5" s="1"/>
  <c r="FJ23" i="5" a="1"/>
  <c r="FJ23" i="5" s="1"/>
  <c r="FJ26" i="5" a="1"/>
  <c r="FJ26" i="5" s="1"/>
  <c r="FI29" i="5" a="1"/>
  <c r="FI29" i="5" s="1"/>
  <c r="FJ29" i="5" a="1"/>
  <c r="FJ29" i="5" s="1"/>
  <c r="FJ32" i="5" a="1"/>
  <c r="FJ32" i="5" s="1"/>
  <c r="FI32" i="5" a="1"/>
  <c r="FI32" i="5" s="1"/>
  <c r="FI35" i="5" a="1"/>
  <c r="FI35" i="5" s="1"/>
  <c r="FI38" i="5" a="1"/>
  <c r="FI38" i="5" s="1"/>
  <c r="FJ38" i="5" a="1"/>
  <c r="FJ38" i="5" s="1"/>
  <c r="FJ41" i="5" a="1"/>
  <c r="FJ41" i="5" s="1"/>
  <c r="FI41" i="5" a="1"/>
  <c r="FI41" i="5" s="1"/>
  <c r="FI44" i="5" a="1"/>
  <c r="FI44" i="5" s="1"/>
  <c r="FJ44" i="5" a="1"/>
  <c r="FJ44" i="5" s="1"/>
  <c r="FI47" i="5" a="1"/>
  <c r="FI47" i="5" s="1"/>
  <c r="FJ47" i="5" a="1"/>
  <c r="FJ47" i="5" s="1"/>
  <c r="FI50" i="5" a="1"/>
  <c r="FI50" i="5" s="1"/>
  <c r="FI53" i="5" a="1"/>
  <c r="FI53" i="5" s="1"/>
  <c r="FJ53" i="5" a="1"/>
  <c r="FJ53" i="5" s="1"/>
  <c r="FI56" i="5" a="1"/>
  <c r="FI56" i="5" s="1"/>
  <c r="FJ56" i="5" a="1"/>
  <c r="FJ56" i="5" s="1"/>
  <c r="FI59" i="5" a="1"/>
  <c r="FI59" i="5" s="1"/>
  <c r="FI62" i="5" a="1"/>
  <c r="FI62" i="5" s="1"/>
  <c r="FI65" i="5" a="1"/>
  <c r="FI65" i="5" s="1"/>
  <c r="FJ65" i="5" a="1"/>
  <c r="FJ65" i="5" s="1"/>
  <c r="FI68" i="5" a="1"/>
  <c r="FI68" i="5" s="1"/>
  <c r="FJ68" i="5" a="1"/>
  <c r="FJ68" i="5" s="1"/>
  <c r="FI74" i="5" a="1"/>
  <c r="FI74" i="5" s="1"/>
  <c r="FJ74" i="5" a="1"/>
  <c r="FJ74" i="5" s="1"/>
  <c r="FJ77" i="5" a="1"/>
  <c r="FJ77" i="5" s="1"/>
  <c r="FI77" i="5" a="1"/>
  <c r="FI77" i="5" s="1"/>
  <c r="FJ80" i="5" a="1"/>
  <c r="FJ80" i="5" s="1"/>
  <c r="FI80" i="5" a="1"/>
  <c r="FI80" i="5" s="1"/>
  <c r="FI83" i="5" a="1"/>
  <c r="FI83" i="5" s="1"/>
  <c r="FJ83" i="5" a="1"/>
  <c r="FJ83" i="5" s="1"/>
  <c r="FJ86" i="5" a="1"/>
  <c r="FJ86" i="5" s="1"/>
  <c r="FI86" i="5" a="1"/>
  <c r="FI86" i="5" s="1"/>
  <c r="FI92" i="5" a="1"/>
  <c r="FI92" i="5" s="1"/>
  <c r="FJ95" i="5" a="1"/>
  <c r="FJ95" i="5" s="1"/>
  <c r="FI95" i="5" a="1"/>
  <c r="FI95" i="5" s="1"/>
  <c r="FI98" i="5" a="1"/>
  <c r="FI98" i="5" s="1"/>
  <c r="FJ101" i="5" a="1"/>
  <c r="FJ101" i="5" s="1"/>
  <c r="FI104" i="5" a="1"/>
  <c r="FI104" i="5" s="1"/>
  <c r="FJ104" i="5" a="1"/>
  <c r="FJ104" i="5" s="1"/>
  <c r="FJ107" i="5" a="1"/>
  <c r="FJ107" i="5" s="1"/>
  <c r="FI107" i="5" a="1"/>
  <c r="FI107" i="5" s="1"/>
  <c r="FJ113" i="5" a="1"/>
  <c r="FJ113" i="5" s="1"/>
  <c r="FI113" i="5" a="1"/>
  <c r="FI113" i="5" s="1"/>
  <c r="FJ116" i="5" a="1"/>
  <c r="FJ116" i="5" s="1"/>
  <c r="FI116" i="5" a="1"/>
  <c r="FI116" i="5" s="1"/>
  <c r="FJ119" i="5" a="1"/>
  <c r="FJ119" i="5" s="1"/>
  <c r="FI122" i="5" a="1"/>
  <c r="FI122" i="5" s="1"/>
  <c r="FI125" i="5" a="1"/>
  <c r="FI125" i="5" s="1"/>
  <c r="FJ131" i="5" a="1"/>
  <c r="FJ131" i="5" s="1"/>
  <c r="FI131" i="5" a="1"/>
  <c r="FI131" i="5" s="1"/>
  <c r="FJ134" i="5" a="1"/>
  <c r="FJ134" i="5" s="1"/>
  <c r="FI137" i="5" a="1"/>
  <c r="FI137" i="5" s="1"/>
  <c r="FJ140" i="5" a="1"/>
  <c r="FJ140" i="5" s="1"/>
  <c r="FI143" i="5" a="1"/>
  <c r="FI143" i="5" s="1"/>
  <c r="FI146" i="5" a="1"/>
  <c r="FI146" i="5" s="1"/>
  <c r="FI149" i="5" a="1"/>
  <c r="FI149" i="5" s="1"/>
  <c r="FJ152" i="5" a="1"/>
  <c r="FJ152" i="5" s="1"/>
  <c r="FJ158" i="5" a="1"/>
  <c r="FJ158" i="5" s="1"/>
  <c r="FI158" i="5" a="1"/>
  <c r="FI158" i="5" s="1"/>
  <c r="FJ164" i="5" a="1"/>
  <c r="FJ164" i="5" s="1"/>
  <c r="FI164" i="5" a="1"/>
  <c r="FI164" i="5" s="1"/>
  <c r="FI167" i="5" a="1"/>
  <c r="FI167" i="5" s="1"/>
  <c r="FJ170" i="5" a="1"/>
  <c r="FJ170" i="5" s="1"/>
  <c r="FI173" i="5" a="1"/>
  <c r="FI173" i="5" s="1"/>
  <c r="FI176" i="5" a="1"/>
  <c r="FI176" i="5" s="1"/>
  <c r="FJ176" i="5" a="1"/>
  <c r="FJ176" i="5" s="1"/>
  <c r="FI182" i="5" a="1"/>
  <c r="FI182" i="5" s="1"/>
  <c r="FI188" i="5" a="1"/>
  <c r="FI188" i="5" s="1"/>
  <c r="FJ188" i="5" a="1"/>
  <c r="FJ188" i="5" s="1"/>
  <c r="FI194" i="5" a="1"/>
  <c r="FI194" i="5" s="1"/>
  <c r="FJ197" i="5" a="1"/>
  <c r="FJ197" i="5" s="1"/>
  <c r="FI200" i="5" a="1"/>
  <c r="FI200" i="5" s="1"/>
  <c r="FI203" i="5" a="1"/>
  <c r="FI203" i="5" s="1"/>
  <c r="FJ206" i="5" a="1"/>
  <c r="FJ206" i="5" s="1"/>
  <c r="FJ209" i="5" a="1"/>
  <c r="FJ209" i="5" s="1"/>
  <c r="FJ215" i="5" a="1"/>
  <c r="FJ215" i="5" s="1"/>
  <c r="FJ221" i="5" a="1"/>
  <c r="FJ221" i="5" s="1"/>
  <c r="FJ278" i="5" a="1"/>
  <c r="FJ278" i="5" s="1"/>
  <c r="FI155" i="5" a="1"/>
  <c r="FI155" i="5" s="1"/>
  <c r="FJ125" i="5" a="1"/>
  <c r="FJ125" i="5" s="1"/>
  <c r="FJ98" i="5" a="1"/>
  <c r="FJ98" i="5" s="1"/>
  <c r="FJ137" i="5" a="1"/>
  <c r="FJ137" i="5" s="1"/>
  <c r="FJ62" i="5" a="1"/>
  <c r="FJ62" i="5" s="1"/>
  <c r="FJ59" i="5" a="1"/>
  <c r="FJ59" i="5" s="1"/>
  <c r="FI26" i="5" a="1"/>
  <c r="FI26" i="5" s="1"/>
  <c r="FJ227" i="5" a="1"/>
  <c r="FJ227" i="5" s="1"/>
  <c r="FJ230" i="5" a="1"/>
  <c r="FJ230" i="5" s="1"/>
  <c r="FI236" i="5" a="1"/>
  <c r="FI236" i="5" s="1"/>
  <c r="FJ236" i="5" a="1"/>
  <c r="FJ236" i="5" s="1"/>
  <c r="FJ242" i="5" a="1"/>
  <c r="FJ242" i="5" s="1"/>
  <c r="FJ251" i="5" a="1"/>
  <c r="FJ251" i="5" s="1"/>
  <c r="FI251" i="5" a="1"/>
  <c r="FI251" i="5" s="1"/>
  <c r="FJ257" i="5" a="1"/>
  <c r="FJ257" i="5" s="1"/>
  <c r="FJ263" i="5" a="1"/>
  <c r="FJ263" i="5" s="1"/>
  <c r="FI263" i="5" a="1"/>
  <c r="FI263" i="5" s="1"/>
  <c r="FI272" i="5" a="1"/>
  <c r="FI272" i="5" s="1"/>
  <c r="FJ275" i="5" a="1"/>
  <c r="FJ275" i="5" s="1"/>
  <c r="FJ290" i="5" a="1"/>
  <c r="FJ290" i="5" s="1"/>
  <c r="FI302" i="5" a="1"/>
  <c r="FI302" i="5" s="1"/>
  <c r="FM57" i="5" l="1" a="1"/>
  <c r="FM57" i="5" s="1"/>
  <c r="FM289" i="5" a="1"/>
  <c r="FM289" i="5" s="1"/>
  <c r="FM242" i="5" a="1"/>
  <c r="FM242" i="5" s="1"/>
  <c r="FM26" i="5" a="1"/>
  <c r="FM26" i="5" s="1"/>
  <c r="FM93" i="5" a="1"/>
  <c r="FM93" i="5" s="1"/>
  <c r="FM215" i="5" a="1"/>
  <c r="FM215" i="5" s="1"/>
  <c r="FM175" i="5" a="1"/>
  <c r="FM175" i="5" s="1"/>
  <c r="FM106" i="5" a="1"/>
  <c r="FM106" i="5" s="1"/>
  <c r="FM287" i="5" a="1"/>
  <c r="FM287" i="5" s="1"/>
  <c r="FM19" i="5" a="1"/>
  <c r="FM19" i="5" s="1"/>
  <c r="FM247" i="5" a="1"/>
  <c r="FM247" i="5" s="1"/>
  <c r="FM137" i="5" a="1"/>
  <c r="FM137" i="5" s="1"/>
  <c r="FM251" i="5" a="1"/>
  <c r="FM251" i="5" s="1"/>
  <c r="FM293" i="5" a="1"/>
  <c r="FM293" i="5" s="1"/>
  <c r="FM20" i="5" a="1"/>
  <c r="FM20" i="5" s="1"/>
  <c r="FM121" i="5" a="1"/>
  <c r="FM121" i="5" s="1"/>
  <c r="FM195" i="5" a="1"/>
  <c r="FM195" i="5" s="1"/>
  <c r="FM125" i="5" a="1"/>
  <c r="FM125" i="5" s="1"/>
  <c r="FM178" i="5" a="1"/>
  <c r="FM178" i="5" s="1"/>
  <c r="FM220" i="5" a="1"/>
  <c r="FM220" i="5" s="1"/>
  <c r="FM79" i="5" a="1"/>
  <c r="FM79" i="5" s="1"/>
  <c r="FM240" i="5" a="1"/>
  <c r="FM240" i="5" s="1"/>
  <c r="FM100" i="5" a="1"/>
  <c r="FM100" i="5" s="1"/>
  <c r="FM239" i="5" a="1"/>
  <c r="FM239" i="5" s="1"/>
  <c r="FM197" i="5" a="1"/>
  <c r="FM197" i="5" s="1"/>
  <c r="FM113" i="5" a="1"/>
  <c r="FM113" i="5" s="1"/>
  <c r="FM35" i="5" a="1"/>
  <c r="FM35" i="5" s="1"/>
  <c r="FM260" i="5" a="1"/>
  <c r="FM260" i="5" s="1"/>
  <c r="FM194" i="5" a="1"/>
  <c r="FM194" i="5" s="1"/>
  <c r="FM80" i="5" a="1"/>
  <c r="FM80" i="5" s="1"/>
  <c r="FM295" i="5" a="1"/>
  <c r="FM295" i="5" s="1"/>
  <c r="FM229" i="5" a="1"/>
  <c r="FM229" i="5" s="1"/>
  <c r="FM58" i="5" a="1"/>
  <c r="FM58" i="5" s="1"/>
  <c r="FM37" i="5" a="1"/>
  <c r="FM37" i="5" s="1"/>
  <c r="FM274" i="5" a="1"/>
  <c r="FM274" i="5" s="1"/>
  <c r="FM124" i="5" a="1"/>
  <c r="FM124" i="5" s="1"/>
  <c r="FM303" i="5" a="1"/>
  <c r="FM303" i="5" s="1"/>
  <c r="FM165" i="5" a="1"/>
  <c r="FM165" i="5" s="1"/>
  <c r="FM282" i="5" a="1"/>
  <c r="FM282" i="5" s="1"/>
  <c r="FM130" i="5" a="1"/>
  <c r="FM130" i="5" s="1"/>
  <c r="FM267" i="5" a="1"/>
  <c r="FM267" i="5" s="1"/>
  <c r="FM173" i="5" a="1"/>
  <c r="FM173" i="5" s="1"/>
  <c r="FM151" i="5" a="1"/>
  <c r="FM151" i="5" s="1"/>
  <c r="FM302" i="5" a="1"/>
  <c r="FM302" i="5" s="1"/>
  <c r="FM86" i="5" a="1"/>
  <c r="FM86" i="5" s="1"/>
  <c r="FM205" i="5" a="1"/>
  <c r="FM205" i="5" s="1"/>
  <c r="FM259" i="5" a="1"/>
  <c r="FM259" i="5" s="1"/>
  <c r="FM264" i="5" a="1"/>
  <c r="FM264" i="5" s="1"/>
  <c r="FM275" i="5" a="1"/>
  <c r="FM275" i="5" s="1"/>
  <c r="FM188" i="5" a="1"/>
  <c r="FM188" i="5" s="1"/>
  <c r="FM82" i="5" a="1"/>
  <c r="FM82" i="5" s="1"/>
  <c r="FM145" i="5" a="1"/>
  <c r="FM145" i="5" s="1"/>
  <c r="FM109" i="5" a="1"/>
  <c r="FM109" i="5" s="1"/>
  <c r="FM187" i="5" a="1"/>
  <c r="FM187" i="5" s="1"/>
  <c r="FM269" i="5" a="1"/>
  <c r="FM269" i="5" s="1"/>
  <c r="FM23" i="5" a="1"/>
  <c r="FM23" i="5" s="1"/>
  <c r="FM284" i="5" a="1"/>
  <c r="FM284" i="5" s="1"/>
  <c r="FM128" i="5" a="1"/>
  <c r="FM128" i="5" s="1"/>
  <c r="FM62" i="5" a="1"/>
  <c r="FM62" i="5" s="1"/>
  <c r="FM223" i="5" a="1"/>
  <c r="FM223" i="5" s="1"/>
  <c r="FM136" i="5" a="1"/>
  <c r="FM136" i="5" s="1"/>
  <c r="FM52" i="5" a="1"/>
  <c r="FM52" i="5" s="1"/>
  <c r="FM271" i="5" a="1"/>
  <c r="FM271" i="5" s="1"/>
  <c r="FM118" i="5" a="1"/>
  <c r="FM118" i="5" s="1"/>
  <c r="FM67" i="5" a="1"/>
  <c r="FM67" i="5" s="1"/>
  <c r="FM201" i="5" a="1"/>
  <c r="FM201" i="5" s="1"/>
  <c r="FM183" i="5" a="1"/>
  <c r="FM183" i="5" s="1"/>
  <c r="FM147" i="5" a="1"/>
  <c r="FM147" i="5" s="1"/>
  <c r="FM126" i="5" a="1"/>
  <c r="FM126" i="5" s="1"/>
  <c r="FM159" i="5" a="1"/>
  <c r="FM159" i="5" s="1"/>
  <c r="FM131" i="5" a="1"/>
  <c r="FM131" i="5" s="1"/>
  <c r="FM140" i="5" a="1"/>
  <c r="FM140" i="5" s="1"/>
  <c r="FM43" i="5" a="1"/>
  <c r="FM43" i="5" s="1"/>
  <c r="FM199" i="5" a="1"/>
  <c r="FM199" i="5" s="1"/>
  <c r="FM55" i="5" a="1"/>
  <c r="FM55" i="5" s="1"/>
  <c r="FM222" i="5" a="1"/>
  <c r="FM222" i="5" s="1"/>
  <c r="FM281" i="5" a="1"/>
  <c r="FM281" i="5" s="1"/>
  <c r="FM65" i="5" a="1"/>
  <c r="FM65" i="5" s="1"/>
  <c r="FM148" i="5" a="1"/>
  <c r="FM148" i="5" s="1"/>
  <c r="FM161" i="5" a="1"/>
  <c r="FM161" i="5" s="1"/>
  <c r="FM224" i="5" a="1"/>
  <c r="FM224" i="5" s="1"/>
  <c r="FM262" i="5" a="1"/>
  <c r="FM262" i="5" s="1"/>
  <c r="FM29" i="5" a="1"/>
  <c r="FM29" i="5" s="1"/>
  <c r="FM196" i="5" a="1"/>
  <c r="FM196" i="5" s="1"/>
  <c r="FM256" i="5" a="1"/>
  <c r="FM256" i="5" s="1"/>
  <c r="FM40" i="5" a="1"/>
  <c r="FM40" i="5" s="1"/>
  <c r="FM246" i="5" a="1"/>
  <c r="FM246" i="5" s="1"/>
  <c r="FM155" i="5" a="1"/>
  <c r="FM155" i="5" s="1"/>
  <c r="FM218" i="5" a="1"/>
  <c r="FM218" i="5" s="1"/>
  <c r="FM122" i="5" a="1"/>
  <c r="FM122" i="5" s="1"/>
  <c r="FM56" i="5" a="1"/>
  <c r="FM56" i="5" s="1"/>
  <c r="FM250" i="5" a="1"/>
  <c r="FM250" i="5" s="1"/>
  <c r="FM163" i="5" a="1"/>
  <c r="FM163" i="5" s="1"/>
  <c r="FM76" i="5" a="1"/>
  <c r="FM76" i="5" s="1"/>
  <c r="FM283" i="5" a="1"/>
  <c r="FM283" i="5" s="1"/>
  <c r="FM160" i="5" a="1"/>
  <c r="FM160" i="5" s="1"/>
  <c r="FM139" i="5" a="1"/>
  <c r="FM139" i="5" s="1"/>
  <c r="FM88" i="5" a="1"/>
  <c r="FM88" i="5" s="1"/>
  <c r="FM297" i="5" a="1"/>
  <c r="FM297" i="5" s="1"/>
  <c r="FM36" i="5" a="1"/>
  <c r="FM36" i="5" s="1"/>
  <c r="FM261" i="5" a="1"/>
  <c r="FM261" i="5" s="1"/>
  <c r="FM245" i="5" a="1"/>
  <c r="FM245" i="5" s="1"/>
  <c r="FM266" i="5" a="1"/>
  <c r="FM266" i="5" s="1"/>
  <c r="FM64" i="5" a="1"/>
  <c r="FM64" i="5" s="1"/>
  <c r="FM91" i="5" a="1"/>
  <c r="FM91" i="5" s="1"/>
  <c r="FM47" i="5" a="1"/>
  <c r="FM47" i="5" s="1"/>
  <c r="FM14" i="5" a="1"/>
  <c r="FM14" i="5" s="1"/>
  <c r="FM244" i="5" a="1"/>
  <c r="FM244" i="5" s="1"/>
  <c r="FM182" i="5" a="1"/>
  <c r="FM182" i="5" s="1"/>
  <c r="FM238" i="5" a="1"/>
  <c r="FM238" i="5" s="1"/>
  <c r="FM299" i="5" a="1"/>
  <c r="FM299" i="5" s="1"/>
  <c r="FM83" i="5" a="1"/>
  <c r="FM83" i="5" s="1"/>
  <c r="FM248" i="5" a="1"/>
  <c r="FM248" i="5" s="1"/>
  <c r="FM158" i="5" a="1"/>
  <c r="FM158" i="5" s="1"/>
  <c r="FM292" i="5" a="1"/>
  <c r="FM292" i="5" s="1"/>
  <c r="FM103" i="5" a="1"/>
  <c r="FM103" i="5" s="1"/>
  <c r="FM25" i="5" a="1"/>
  <c r="FM25" i="5" s="1"/>
  <c r="FM253" i="5" a="1"/>
  <c r="FM253" i="5" s="1"/>
  <c r="FM34" i="5" a="1"/>
  <c r="FM34" i="5" s="1"/>
  <c r="FM276" i="5" a="1"/>
  <c r="FM276" i="5" s="1"/>
  <c r="FM198" i="5" a="1"/>
  <c r="FM198" i="5" s="1"/>
  <c r="FM22" i="5" a="1"/>
  <c r="FM22" i="5" s="1"/>
  <c r="FM78" i="5" a="1"/>
  <c r="FM78" i="5" s="1"/>
  <c r="FM134" i="5" a="1"/>
  <c r="FM134" i="5" s="1"/>
  <c r="FM107" i="5" a="1"/>
  <c r="FM107" i="5" s="1"/>
  <c r="FM166" i="5" a="1"/>
  <c r="FM166" i="5" s="1"/>
  <c r="FM258" i="5" a="1"/>
  <c r="FM258" i="5" s="1"/>
  <c r="FM191" i="5" a="1"/>
  <c r="FM191" i="5" s="1"/>
  <c r="FM68" i="5" a="1"/>
  <c r="FM68" i="5" s="1"/>
  <c r="FM185" i="5" a="1"/>
  <c r="FM185" i="5" s="1"/>
  <c r="FM50" i="5" a="1"/>
  <c r="FM50" i="5" s="1"/>
  <c r="FM221" i="5" a="1"/>
  <c r="FM221" i="5" s="1"/>
  <c r="FM77" i="5" a="1"/>
  <c r="FM77" i="5" s="1"/>
  <c r="FM212" i="5" a="1"/>
  <c r="FM212" i="5" s="1"/>
  <c r="FM116" i="5" a="1"/>
  <c r="FM116" i="5" s="1"/>
  <c r="FM217" i="5" a="1"/>
  <c r="FM217" i="5" s="1"/>
  <c r="FM127" i="5" a="1"/>
  <c r="FM127" i="5" s="1"/>
  <c r="FM268" i="5" a="1"/>
  <c r="FM268" i="5" s="1"/>
  <c r="FM202" i="5" a="1"/>
  <c r="FM202" i="5" s="1"/>
  <c r="FM181" i="5" a="1"/>
  <c r="FM181" i="5" s="1"/>
  <c r="FM61" i="5" a="1"/>
  <c r="FM61" i="5" s="1"/>
  <c r="FM90" i="5" a="1"/>
  <c r="FM90" i="5" s="1"/>
  <c r="FM228" i="5" a="1"/>
  <c r="FM228" i="5" s="1"/>
  <c r="FM89" i="5" a="1"/>
  <c r="FM89" i="5" s="1"/>
  <c r="FM104" i="5" a="1"/>
  <c r="FM104" i="5" s="1"/>
  <c r="FM236" i="5" a="1"/>
  <c r="FM236" i="5" s="1"/>
  <c r="FM13" i="5" a="1"/>
  <c r="FM13" i="5" s="1"/>
  <c r="FM290" i="5" a="1"/>
  <c r="FM290" i="5" s="1"/>
  <c r="FM74" i="5" a="1"/>
  <c r="FM74" i="5" s="1"/>
  <c r="FM172" i="5" a="1"/>
  <c r="FM172" i="5" s="1"/>
  <c r="FM214" i="5" a="1"/>
  <c r="FM214" i="5" s="1"/>
  <c r="FM18" i="5" a="1"/>
  <c r="FM18" i="5" s="1"/>
  <c r="FM149" i="5" a="1"/>
  <c r="FM149" i="5" s="1"/>
  <c r="FM17" i="5" a="1"/>
  <c r="FM17" i="5" s="1"/>
  <c r="FM257" i="5" a="1"/>
  <c r="FM257" i="5" s="1"/>
  <c r="FM71" i="5" a="1"/>
  <c r="FM71" i="5" s="1"/>
  <c r="FM272" i="5" a="1"/>
  <c r="FM272" i="5" s="1"/>
  <c r="FM146" i="5" a="1"/>
  <c r="FM146" i="5" s="1"/>
  <c r="FM110" i="5" a="1"/>
  <c r="FM110" i="5" s="1"/>
  <c r="FM38" i="5" a="1"/>
  <c r="FM38" i="5" s="1"/>
  <c r="FM241" i="5" a="1"/>
  <c r="FM241" i="5" s="1"/>
  <c r="FM184" i="5" a="1"/>
  <c r="FM184" i="5" s="1"/>
  <c r="FM157" i="5" a="1"/>
  <c r="FM157" i="5" s="1"/>
  <c r="FM49" i="5" a="1"/>
  <c r="FM49" i="5" s="1"/>
  <c r="FM280" i="5" a="1"/>
  <c r="FM280" i="5" s="1"/>
  <c r="FM226" i="5" a="1"/>
  <c r="FM226" i="5" s="1"/>
  <c r="FM154" i="5" a="1"/>
  <c r="FM154" i="5" s="1"/>
  <c r="FM85" i="5" a="1"/>
  <c r="FM85" i="5" s="1"/>
  <c r="FM216" i="5" a="1"/>
  <c r="FM216" i="5" s="1"/>
  <c r="FM225" i="5" a="1"/>
  <c r="FM225" i="5" s="1"/>
  <c r="FM174" i="5" a="1"/>
  <c r="FM174" i="5" s="1"/>
  <c r="FM96" i="5" a="1"/>
  <c r="FM96" i="5" s="1"/>
  <c r="FM234" i="5" a="1"/>
  <c r="FM234" i="5" s="1"/>
  <c r="FM114" i="5" a="1"/>
  <c r="FM114" i="5" s="1"/>
  <c r="FK284" i="5" a="1"/>
  <c r="FK284" i="5" s="1"/>
  <c r="FM237" i="5" a="1"/>
  <c r="FM237" i="5" s="1"/>
  <c r="FM227" i="5" a="1"/>
  <c r="FM227" i="5" s="1"/>
  <c r="FM60" i="5" a="1"/>
  <c r="FM60" i="5" s="1"/>
  <c r="FM84" i="5" a="1"/>
  <c r="FM84" i="5" s="1"/>
  <c r="FM99" i="5" a="1"/>
  <c r="FM99" i="5" s="1"/>
  <c r="FM46" i="5" a="1"/>
  <c r="FM46" i="5" s="1"/>
  <c r="FM108" i="5" a="1"/>
  <c r="FM108" i="5" s="1"/>
  <c r="FM294" i="5" a="1"/>
  <c r="FM294" i="5" s="1"/>
  <c r="FM252" i="5" a="1"/>
  <c r="FM252" i="5" s="1"/>
  <c r="FM33" i="5" a="1"/>
  <c r="FM33" i="5" s="1"/>
  <c r="FM273" i="5" a="1"/>
  <c r="FM273" i="5" s="1"/>
  <c r="FM207" i="5" a="1"/>
  <c r="FM207" i="5" s="1"/>
  <c r="FM156" i="5" a="1"/>
  <c r="FM156" i="5" s="1"/>
  <c r="FM138" i="5" a="1"/>
  <c r="FM138" i="5" s="1"/>
  <c r="FL102" i="5" a="1"/>
  <c r="FL102" i="5" s="1"/>
  <c r="FM16" i="5" a="1"/>
  <c r="FM16" i="5" s="1"/>
  <c r="FM300" i="5" a="1"/>
  <c r="FM300" i="5" s="1"/>
  <c r="FM204" i="5" a="1"/>
  <c r="FM204" i="5" s="1"/>
  <c r="FL246" i="5" a="1"/>
  <c r="FL246" i="5" s="1"/>
  <c r="FL84" i="5" a="1"/>
  <c r="FL84" i="5" s="1"/>
  <c r="FM75" i="5" a="1"/>
  <c r="FM75" i="5" s="1"/>
  <c r="FL53" i="5" a="1"/>
  <c r="FL53" i="5" s="1"/>
  <c r="FL261" i="5" a="1"/>
  <c r="FL261" i="5" s="1"/>
  <c r="FL38" i="5" a="1"/>
  <c r="FL38" i="5" s="1"/>
  <c r="FL257" i="5" a="1"/>
  <c r="FL257" i="5" s="1"/>
  <c r="FL211" i="5" a="1"/>
  <c r="FL211" i="5" s="1"/>
  <c r="FL158" i="5" a="1"/>
  <c r="FL158" i="5" s="1"/>
  <c r="FL184" i="5" a="1"/>
  <c r="FL184" i="5" s="1"/>
  <c r="FL187" i="5" a="1"/>
  <c r="FL187" i="5" s="1"/>
  <c r="FL88" i="5" a="1"/>
  <c r="FL88" i="5" s="1"/>
  <c r="FL69" i="5" a="1"/>
  <c r="FL69" i="5" s="1"/>
  <c r="FL281" i="5" a="1"/>
  <c r="FL281" i="5" s="1"/>
  <c r="FL152" i="5" a="1"/>
  <c r="FL152" i="5" s="1"/>
  <c r="FL74" i="5" a="1"/>
  <c r="FL74" i="5" s="1"/>
  <c r="FL32" i="5" a="1"/>
  <c r="FL32" i="5" s="1"/>
  <c r="FL288" i="5" a="1"/>
  <c r="FL288" i="5" s="1"/>
  <c r="FL297" i="5" a="1"/>
  <c r="FL297" i="5" s="1"/>
  <c r="FL191" i="5" a="1"/>
  <c r="FL191" i="5" s="1"/>
  <c r="FL83" i="5" a="1"/>
  <c r="FL83" i="5" s="1"/>
  <c r="FL202" i="5" a="1"/>
  <c r="FL202" i="5" s="1"/>
  <c r="FL68" i="5" a="1"/>
  <c r="FL68" i="5" s="1"/>
  <c r="FL220" i="5" a="1"/>
  <c r="FL220" i="5" s="1"/>
  <c r="FL239" i="5" a="1"/>
  <c r="FL239" i="5" s="1"/>
  <c r="FL113" i="5" a="1"/>
  <c r="FL113" i="5" s="1"/>
  <c r="FL236" i="5" a="1"/>
  <c r="FL236" i="5" s="1"/>
  <c r="FL39" i="5" a="1"/>
  <c r="FL39" i="5" s="1"/>
  <c r="FL72" i="5" a="1"/>
  <c r="FL72" i="5" s="1"/>
  <c r="FL207" i="5" a="1"/>
  <c r="FL207" i="5" s="1"/>
  <c r="FL188" i="5" a="1"/>
  <c r="FL188" i="5" s="1"/>
  <c r="FL127" i="5" a="1"/>
  <c r="FL127" i="5" s="1"/>
  <c r="FL19" i="5" a="1"/>
  <c r="FL19" i="5" s="1"/>
  <c r="FL124" i="5" a="1"/>
  <c r="FL124" i="5" s="1"/>
  <c r="FL16" i="5" a="1"/>
  <c r="FL16" i="5" s="1"/>
  <c r="FL195" i="5" a="1"/>
  <c r="FL195" i="5" s="1"/>
  <c r="FL215" i="5" a="1"/>
  <c r="FL215" i="5" s="1"/>
  <c r="FL23" i="5" a="1"/>
  <c r="FL23" i="5" s="1"/>
  <c r="FL212" i="5" a="1"/>
  <c r="FL212" i="5" s="1"/>
  <c r="FL182" i="5" a="1"/>
  <c r="FL182" i="5" s="1"/>
  <c r="FL289" i="5" a="1"/>
  <c r="FL289" i="5" s="1"/>
  <c r="FL192" i="5" a="1"/>
  <c r="FL192" i="5" s="1"/>
  <c r="FL148" i="5" a="1"/>
  <c r="FL148" i="5" s="1"/>
  <c r="FL37" i="5" a="1"/>
  <c r="FL37" i="5" s="1"/>
  <c r="FL238" i="5" a="1"/>
  <c r="FL238" i="5" s="1"/>
  <c r="FL139" i="5" a="1"/>
  <c r="FL139" i="5" s="1"/>
  <c r="FL34" i="5" a="1"/>
  <c r="FL34" i="5" s="1"/>
  <c r="FM209" i="5" a="1"/>
  <c r="FM209" i="5" s="1"/>
  <c r="FM179" i="5" a="1"/>
  <c r="FM179" i="5" s="1"/>
  <c r="FM101" i="5" a="1"/>
  <c r="FM101" i="5" s="1"/>
  <c r="FM206" i="5" a="1"/>
  <c r="FM206" i="5" s="1"/>
  <c r="FM230" i="5" a="1"/>
  <c r="FM230" i="5" s="1"/>
  <c r="FM170" i="5" a="1"/>
  <c r="FM170" i="5" s="1"/>
  <c r="FM298" i="5" a="1"/>
  <c r="FM298" i="5" s="1"/>
  <c r="FM190" i="5" a="1"/>
  <c r="FM190" i="5" s="1"/>
  <c r="FL52" i="5" a="1"/>
  <c r="FL52" i="5" s="1"/>
  <c r="FL253" i="5" a="1"/>
  <c r="FL253" i="5" s="1"/>
  <c r="FL154" i="5" a="1"/>
  <c r="FL154" i="5" s="1"/>
  <c r="FM296" i="5" a="1"/>
  <c r="FM296" i="5" s="1"/>
  <c r="FM44" i="5" a="1"/>
  <c r="FM44" i="5" s="1"/>
  <c r="FM235" i="5" a="1"/>
  <c r="FM235" i="5" s="1"/>
  <c r="FL190" i="5" a="1"/>
  <c r="FL190" i="5" s="1"/>
  <c r="FM70" i="5" a="1"/>
  <c r="FM70" i="5" s="1"/>
  <c r="FM31" i="5" a="1"/>
  <c r="FM31" i="5" s="1"/>
  <c r="FM265" i="5" a="1"/>
  <c r="FM265" i="5" s="1"/>
  <c r="FM232" i="5" a="1"/>
  <c r="FM232" i="5" s="1"/>
  <c r="FM169" i="5" a="1"/>
  <c r="FM169" i="5" s="1"/>
  <c r="FM133" i="5" a="1"/>
  <c r="FM133" i="5" s="1"/>
  <c r="FM73" i="5" a="1"/>
  <c r="FM73" i="5" s="1"/>
  <c r="FM28" i="5" a="1"/>
  <c r="FM28" i="5" s="1"/>
  <c r="FM105" i="5" a="1"/>
  <c r="FM105" i="5" s="1"/>
  <c r="FM285" i="5" a="1"/>
  <c r="FM285" i="5" s="1"/>
  <c r="FM270" i="5" a="1"/>
  <c r="FM270" i="5" s="1"/>
  <c r="FM231" i="5" a="1"/>
  <c r="FM231" i="5" s="1"/>
  <c r="FM189" i="5" a="1"/>
  <c r="FM189" i="5" s="1"/>
  <c r="FM141" i="5" a="1"/>
  <c r="FM141" i="5" s="1"/>
  <c r="FM72" i="5" a="1"/>
  <c r="FM72" i="5" s="1"/>
  <c r="FM41" i="5" a="1"/>
  <c r="FM41" i="5" s="1"/>
  <c r="FL91" i="5" a="1"/>
  <c r="FL91" i="5" s="1"/>
  <c r="FL274" i="5" a="1"/>
  <c r="FL274" i="5" s="1"/>
  <c r="FL173" i="5" a="1"/>
  <c r="FL173" i="5" s="1"/>
  <c r="FL272" i="5" a="1"/>
  <c r="FL272" i="5" s="1"/>
  <c r="FL194" i="5" a="1"/>
  <c r="FL194" i="5" s="1"/>
  <c r="FL229" i="5" a="1"/>
  <c r="FL229" i="5" s="1"/>
  <c r="FL109" i="5" a="1"/>
  <c r="FL109" i="5" s="1"/>
  <c r="FL283" i="5" a="1"/>
  <c r="FL283" i="5" s="1"/>
  <c r="FL106" i="5" a="1"/>
  <c r="FL106" i="5" s="1"/>
  <c r="FL210" i="5" a="1"/>
  <c r="FL210" i="5" s="1"/>
  <c r="FL119" i="5" a="1"/>
  <c r="FL119" i="5" s="1"/>
  <c r="FL250" i="5" a="1"/>
  <c r="FL250" i="5" s="1"/>
  <c r="FL104" i="5" a="1"/>
  <c r="FL104" i="5" s="1"/>
  <c r="FL295" i="5" a="1"/>
  <c r="FL295" i="5" s="1"/>
  <c r="FL149" i="5" a="1"/>
  <c r="FL149" i="5" s="1"/>
  <c r="FM59" i="5" a="1"/>
  <c r="FM59" i="5" s="1"/>
  <c r="FM98" i="5" a="1"/>
  <c r="FM98" i="5" s="1"/>
  <c r="FM97" i="5" a="1"/>
  <c r="FM97" i="5" s="1"/>
  <c r="FM277" i="5" a="1"/>
  <c r="FM277" i="5" s="1"/>
  <c r="FM193" i="5" a="1"/>
  <c r="FM193" i="5" s="1"/>
  <c r="FM94" i="5" a="1"/>
  <c r="FM94" i="5" s="1"/>
  <c r="FL55" i="5" a="1"/>
  <c r="FL55" i="5" s="1"/>
  <c r="FM132" i="5" a="1"/>
  <c r="FM132" i="5" s="1"/>
  <c r="FM213" i="5" a="1"/>
  <c r="FM213" i="5" s="1"/>
  <c r="FM123" i="5" a="1"/>
  <c r="FM123" i="5" s="1"/>
  <c r="FM203" i="5" a="1"/>
  <c r="FM203" i="5" s="1"/>
  <c r="FL59" i="5" a="1"/>
  <c r="FL59" i="5" s="1"/>
  <c r="FL254" i="5" a="1"/>
  <c r="FL254" i="5" s="1"/>
  <c r="FL230" i="5" a="1"/>
  <c r="FL230" i="5" s="1"/>
  <c r="FL128" i="5" a="1"/>
  <c r="FL128" i="5" s="1"/>
  <c r="FM92" i="5" a="1"/>
  <c r="FM92" i="5" s="1"/>
  <c r="FM142" i="5" a="1"/>
  <c r="FM142" i="5" s="1"/>
  <c r="FL263" i="5" a="1"/>
  <c r="FL263" i="5" s="1"/>
  <c r="FM233" i="5" a="1"/>
  <c r="FM233" i="5" s="1"/>
  <c r="FM143" i="5" a="1"/>
  <c r="FM143" i="5" s="1"/>
  <c r="FM95" i="5" a="1"/>
  <c r="FM95" i="5" s="1"/>
  <c r="FM53" i="5" a="1"/>
  <c r="FM53" i="5" s="1"/>
  <c r="FL278" i="5" a="1"/>
  <c r="FL278" i="5" s="1"/>
  <c r="FM254" i="5" a="1"/>
  <c r="FM254" i="5" s="1"/>
  <c r="FM200" i="5" a="1"/>
  <c r="FM200" i="5" s="1"/>
  <c r="FM164" i="5" a="1"/>
  <c r="FM164" i="5" s="1"/>
  <c r="FL44" i="5" a="1"/>
  <c r="FL44" i="5" s="1"/>
  <c r="FM286" i="5" a="1"/>
  <c r="FM286" i="5" s="1"/>
  <c r="FM211" i="5" a="1"/>
  <c r="FM211" i="5" s="1"/>
  <c r="FL163" i="5" a="1"/>
  <c r="FL163" i="5" s="1"/>
  <c r="FM115" i="5" a="1"/>
  <c r="FM115" i="5" s="1"/>
  <c r="FL70" i="5" a="1"/>
  <c r="FL70" i="5" s="1"/>
  <c r="FM301" i="5" a="1"/>
  <c r="FM301" i="5" s="1"/>
  <c r="FL265" i="5" a="1"/>
  <c r="FL265" i="5" s="1"/>
  <c r="FM208" i="5" a="1"/>
  <c r="FM208" i="5" s="1"/>
  <c r="FL169" i="5" a="1"/>
  <c r="FL169" i="5" s="1"/>
  <c r="FM112" i="5" a="1"/>
  <c r="FM112" i="5" s="1"/>
  <c r="FL73" i="5" a="1"/>
  <c r="FL73" i="5" s="1"/>
  <c r="FM177" i="5" a="1"/>
  <c r="FM177" i="5" s="1"/>
  <c r="FM39" i="5" a="1"/>
  <c r="FM39" i="5" s="1"/>
  <c r="FM249" i="5" a="1"/>
  <c r="FM249" i="5" s="1"/>
  <c r="FM162" i="5" a="1"/>
  <c r="FM162" i="5" s="1"/>
  <c r="FM48" i="5" a="1"/>
  <c r="FM48" i="5" s="1"/>
  <c r="FM263" i="5" a="1"/>
  <c r="FM263" i="5" s="1"/>
  <c r="FL167" i="5" a="1"/>
  <c r="FL167" i="5" s="1"/>
  <c r="FL143" i="5" a="1"/>
  <c r="FL143" i="5" s="1"/>
  <c r="FL17" i="5" a="1"/>
  <c r="FL17" i="5" s="1"/>
  <c r="FL302" i="5" a="1"/>
  <c r="FL302" i="5" s="1"/>
  <c r="FL98" i="5" a="1"/>
  <c r="FL98" i="5" s="1"/>
  <c r="FL286" i="5" a="1"/>
  <c r="FL286" i="5" s="1"/>
  <c r="FL298" i="5" a="1"/>
  <c r="FL298" i="5" s="1"/>
  <c r="FL241" i="5" a="1"/>
  <c r="FL241" i="5" s="1"/>
  <c r="FL223" i="5" a="1"/>
  <c r="FL223" i="5" s="1"/>
  <c r="FL205" i="5" a="1"/>
  <c r="FL205" i="5" s="1"/>
  <c r="FL142" i="5" a="1"/>
  <c r="FL142" i="5" s="1"/>
  <c r="FL121" i="5" a="1"/>
  <c r="FL121" i="5" s="1"/>
  <c r="FL103" i="5" a="1"/>
  <c r="FL103" i="5" s="1"/>
  <c r="FL82" i="5" a="1"/>
  <c r="FL82" i="5" s="1"/>
  <c r="FL64" i="5" a="1"/>
  <c r="FL64" i="5" s="1"/>
  <c r="FL31" i="5" a="1"/>
  <c r="FL31" i="5" s="1"/>
  <c r="FL13" i="5" a="1"/>
  <c r="FL13" i="5" s="1"/>
  <c r="FL280" i="5" a="1"/>
  <c r="FL280" i="5" s="1"/>
  <c r="FL271" i="5" a="1"/>
  <c r="FL271" i="5" s="1"/>
  <c r="FL259" i="5" a="1"/>
  <c r="FL259" i="5" s="1"/>
  <c r="FL247" i="5" a="1"/>
  <c r="FL247" i="5" s="1"/>
  <c r="FL232" i="5" a="1"/>
  <c r="FL232" i="5" s="1"/>
  <c r="FL214" i="5" a="1"/>
  <c r="FL214" i="5" s="1"/>
  <c r="FL199" i="5" a="1"/>
  <c r="FL199" i="5" s="1"/>
  <c r="FL166" i="5" a="1"/>
  <c r="FL166" i="5" s="1"/>
  <c r="FL151" i="5" a="1"/>
  <c r="FL151" i="5" s="1"/>
  <c r="FL133" i="5" a="1"/>
  <c r="FL133" i="5" s="1"/>
  <c r="FL118" i="5" a="1"/>
  <c r="FL118" i="5" s="1"/>
  <c r="FL100" i="5" a="1"/>
  <c r="FL100" i="5" s="1"/>
  <c r="FL85" i="5" a="1"/>
  <c r="FL85" i="5" s="1"/>
  <c r="FL67" i="5" a="1"/>
  <c r="FL67" i="5" s="1"/>
  <c r="FL46" i="5" a="1"/>
  <c r="FL46" i="5" s="1"/>
  <c r="FL28" i="5" a="1"/>
  <c r="FL28" i="5" s="1"/>
  <c r="FL81" i="5" a="1"/>
  <c r="FL81" i="5" s="1"/>
  <c r="FL15" i="5" a="1"/>
  <c r="FL15" i="5" s="1"/>
  <c r="FL111" i="5" a="1"/>
  <c r="FL111" i="5" s="1"/>
  <c r="FL222" i="5" a="1"/>
  <c r="FL222" i="5" s="1"/>
  <c r="FL279" i="5" a="1"/>
  <c r="FL279" i="5" s="1"/>
  <c r="FL233" i="5" a="1"/>
  <c r="FL233" i="5" s="1"/>
  <c r="FL107" i="5" a="1"/>
  <c r="FL107" i="5" s="1"/>
  <c r="FL77" i="5" a="1"/>
  <c r="FL77" i="5" s="1"/>
  <c r="FL47" i="5" a="1"/>
  <c r="FL47" i="5" s="1"/>
  <c r="FL266" i="5" a="1"/>
  <c r="FL266" i="5" s="1"/>
  <c r="FL224" i="5" a="1"/>
  <c r="FL224" i="5" s="1"/>
  <c r="FL146" i="5" a="1"/>
  <c r="FL146" i="5" s="1"/>
  <c r="FL62" i="5" a="1"/>
  <c r="FL62" i="5" s="1"/>
  <c r="FL26" i="5" a="1"/>
  <c r="FL26" i="5" s="1"/>
  <c r="FL49" i="5" a="1"/>
  <c r="FL49" i="5" s="1"/>
  <c r="FL177" i="5" a="1"/>
  <c r="FL177" i="5" s="1"/>
  <c r="FL57" i="5" a="1"/>
  <c r="FL57" i="5" s="1"/>
  <c r="FL159" i="5" a="1"/>
  <c r="FL159" i="5" s="1"/>
  <c r="FL294" i="5" a="1"/>
  <c r="FL294" i="5" s="1"/>
  <c r="FL161" i="5" a="1"/>
  <c r="FL161" i="5" s="1"/>
  <c r="FL41" i="5" a="1"/>
  <c r="FL41" i="5" s="1"/>
  <c r="FL251" i="5" a="1"/>
  <c r="FL251" i="5" s="1"/>
  <c r="FL76" i="5" a="1"/>
  <c r="FL76" i="5" s="1"/>
  <c r="FL160" i="5" a="1"/>
  <c r="FL160" i="5" s="1"/>
  <c r="FL21" i="5" a="1"/>
  <c r="FL21" i="5" s="1"/>
  <c r="FL299" i="5" a="1"/>
  <c r="FL299" i="5" s="1"/>
  <c r="FL245" i="5" a="1"/>
  <c r="FL245" i="5" s="1"/>
  <c r="FL203" i="5" a="1"/>
  <c r="FL203" i="5" s="1"/>
  <c r="FL101" i="5" a="1"/>
  <c r="FL101" i="5" s="1"/>
  <c r="FL35" i="5" a="1"/>
  <c r="FL35" i="5" s="1"/>
  <c r="FL296" i="5" a="1"/>
  <c r="FL296" i="5" s="1"/>
  <c r="FL284" i="5" a="1"/>
  <c r="FL284" i="5" s="1"/>
  <c r="FL200" i="5" a="1"/>
  <c r="FL200" i="5" s="1"/>
  <c r="FL170" i="5" a="1"/>
  <c r="FL170" i="5" s="1"/>
  <c r="FL140" i="5" a="1"/>
  <c r="FL140" i="5" s="1"/>
  <c r="FL20" i="5" a="1"/>
  <c r="FL20" i="5" s="1"/>
  <c r="FL292" i="5" a="1"/>
  <c r="FL292" i="5" s="1"/>
  <c r="FL262" i="5" a="1"/>
  <c r="FL262" i="5" s="1"/>
  <c r="FL235" i="5" a="1"/>
  <c r="FL235" i="5" s="1"/>
  <c r="FL217" i="5" a="1"/>
  <c r="FL217" i="5" s="1"/>
  <c r="FL196" i="5" a="1"/>
  <c r="FL196" i="5" s="1"/>
  <c r="FL178" i="5" a="1"/>
  <c r="FL178" i="5" s="1"/>
  <c r="FL157" i="5" a="1"/>
  <c r="FL157" i="5" s="1"/>
  <c r="FL136" i="5" a="1"/>
  <c r="FL136" i="5" s="1"/>
  <c r="FL115" i="5" a="1"/>
  <c r="FL115" i="5" s="1"/>
  <c r="FL58" i="5" a="1"/>
  <c r="FL58" i="5" s="1"/>
  <c r="FL43" i="5" a="1"/>
  <c r="FL43" i="5" s="1"/>
  <c r="FL25" i="5" a="1"/>
  <c r="FL25" i="5" s="1"/>
  <c r="FL301" i="5" a="1"/>
  <c r="FL301" i="5" s="1"/>
  <c r="FL277" i="5" a="1"/>
  <c r="FL277" i="5" s="1"/>
  <c r="FL268" i="5" a="1"/>
  <c r="FL268" i="5" s="1"/>
  <c r="FL256" i="5" a="1"/>
  <c r="FL256" i="5" s="1"/>
  <c r="FL226" i="5" a="1"/>
  <c r="FL226" i="5" s="1"/>
  <c r="FL208" i="5" a="1"/>
  <c r="FL208" i="5" s="1"/>
  <c r="FL193" i="5" a="1"/>
  <c r="FL193" i="5" s="1"/>
  <c r="FL175" i="5" a="1"/>
  <c r="FL175" i="5" s="1"/>
  <c r="FL130" i="5" a="1"/>
  <c r="FL130" i="5" s="1"/>
  <c r="FL112" i="5" a="1"/>
  <c r="FL112" i="5" s="1"/>
  <c r="FL94" i="5" a="1"/>
  <c r="FL94" i="5" s="1"/>
  <c r="FL79" i="5" a="1"/>
  <c r="FL79" i="5" s="1"/>
  <c r="FL61" i="5" a="1"/>
  <c r="FL61" i="5" s="1"/>
  <c r="FL40" i="5" a="1"/>
  <c r="FL40" i="5" s="1"/>
  <c r="FL22" i="5" a="1"/>
  <c r="FL22" i="5" s="1"/>
  <c r="FL300" i="5" a="1"/>
  <c r="FL300" i="5" s="1"/>
  <c r="FL42" i="5" a="1"/>
  <c r="FL42" i="5" s="1"/>
  <c r="FL186" i="5" a="1"/>
  <c r="FL186" i="5" s="1"/>
  <c r="FL273" i="5" a="1"/>
  <c r="FL273" i="5" s="1"/>
  <c r="FL216" i="5" a="1"/>
  <c r="FL216" i="5" s="1"/>
  <c r="FL129" i="5" a="1"/>
  <c r="FL129" i="5" s="1"/>
  <c r="FL255" i="5" a="1"/>
  <c r="FL255" i="5" s="1"/>
  <c r="FL290" i="5" a="1"/>
  <c r="FL290" i="5" s="1"/>
  <c r="FL176" i="5" a="1"/>
  <c r="FL176" i="5" s="1"/>
  <c r="FL92" i="5" a="1"/>
  <c r="FL92" i="5" s="1"/>
  <c r="FL303" i="5" a="1"/>
  <c r="FL303" i="5" s="1"/>
  <c r="FL137" i="5" a="1"/>
  <c r="FL137" i="5" s="1"/>
  <c r="FL248" i="5" a="1"/>
  <c r="FL248" i="5" s="1"/>
  <c r="FL122" i="5" a="1"/>
  <c r="FL122" i="5" s="1"/>
  <c r="FL244" i="5" a="1"/>
  <c r="FL244" i="5" s="1"/>
  <c r="FL252" i="5" a="1"/>
  <c r="FL252" i="5" s="1"/>
  <c r="FL227" i="5" a="1"/>
  <c r="FL227" i="5" s="1"/>
  <c r="FL131" i="5" a="1"/>
  <c r="FL131" i="5" s="1"/>
  <c r="FL218" i="5" a="1"/>
  <c r="FL218" i="5" s="1"/>
  <c r="FL116" i="5" a="1"/>
  <c r="FL116" i="5" s="1"/>
  <c r="FL86" i="5" a="1"/>
  <c r="FL86" i="5" s="1"/>
  <c r="FL50" i="5" a="1"/>
  <c r="FL50" i="5" s="1"/>
  <c r="FL145" i="5" a="1"/>
  <c r="FL145" i="5" s="1"/>
  <c r="FL189" i="5" a="1"/>
  <c r="FL189" i="5" s="1"/>
  <c r="FL213" i="5" a="1"/>
  <c r="FL213" i="5" s="1"/>
  <c r="FL27" i="5" a="1"/>
  <c r="FL27" i="5" s="1"/>
  <c r="FL36" i="5" a="1"/>
  <c r="FL36" i="5" s="1"/>
  <c r="FM210" i="5" a="1"/>
  <c r="FM210" i="5" s="1"/>
  <c r="FM27" i="5" a="1"/>
  <c r="FM27" i="5" s="1"/>
  <c r="FL209" i="5" a="1"/>
  <c r="FL209" i="5" s="1"/>
  <c r="FL206" i="5" a="1"/>
  <c r="FL206" i="5" s="1"/>
  <c r="FL181" i="5" a="1"/>
  <c r="FL181" i="5" s="1"/>
  <c r="FL56" i="5" a="1"/>
  <c r="FL56" i="5" s="1"/>
  <c r="FL168" i="5" a="1"/>
  <c r="FL168" i="5" s="1"/>
  <c r="FL33" i="5" a="1"/>
  <c r="FL33" i="5" s="1"/>
  <c r="FL51" i="5" a="1"/>
  <c r="FL51" i="5" s="1"/>
  <c r="FL54" i="5" a="1"/>
  <c r="FL54" i="5" s="1"/>
  <c r="FL171" i="5" a="1"/>
  <c r="FL171" i="5" s="1"/>
  <c r="FL75" i="5" a="1"/>
  <c r="FL75" i="5" s="1"/>
  <c r="FL185" i="5" a="1"/>
  <c r="FL185" i="5" s="1"/>
  <c r="FL71" i="5" a="1"/>
  <c r="FL71" i="5" s="1"/>
  <c r="FL144" i="5" a="1"/>
  <c r="FL144" i="5" s="1"/>
  <c r="FL275" i="5" a="1"/>
  <c r="FL275" i="5" s="1"/>
  <c r="FL97" i="5" a="1"/>
  <c r="FL97" i="5" s="1"/>
  <c r="FL179" i="5" a="1"/>
  <c r="FL179" i="5" s="1"/>
  <c r="FL125" i="5" a="1"/>
  <c r="FL125" i="5" s="1"/>
  <c r="FL95" i="5" a="1"/>
  <c r="FL95" i="5" s="1"/>
  <c r="FL260" i="5" a="1"/>
  <c r="FL260" i="5" s="1"/>
  <c r="FL242" i="5" a="1"/>
  <c r="FL242" i="5" s="1"/>
  <c r="FL14" i="5" a="1"/>
  <c r="FL14" i="5" s="1"/>
  <c r="FL287" i="5" a="1"/>
  <c r="FL287" i="5" s="1"/>
  <c r="FL269" i="5" a="1"/>
  <c r="FL269" i="5" s="1"/>
  <c r="FL221" i="5" a="1"/>
  <c r="FL221" i="5" s="1"/>
  <c r="FL197" i="5" a="1"/>
  <c r="FL197" i="5" s="1"/>
  <c r="FL155" i="5" a="1"/>
  <c r="FL155" i="5" s="1"/>
  <c r="FL89" i="5" a="1"/>
  <c r="FL89" i="5" s="1"/>
  <c r="FL65" i="5" a="1"/>
  <c r="FL65" i="5" s="1"/>
  <c r="FL29" i="5" a="1"/>
  <c r="FL29" i="5" s="1"/>
  <c r="FL293" i="5" a="1"/>
  <c r="FL293" i="5" s="1"/>
  <c r="FL164" i="5" a="1"/>
  <c r="FL164" i="5" s="1"/>
  <c r="FL134" i="5" a="1"/>
  <c r="FL134" i="5" s="1"/>
  <c r="FL110" i="5" a="1"/>
  <c r="FL110" i="5" s="1"/>
  <c r="FL80" i="5" a="1"/>
  <c r="FL80" i="5" s="1"/>
  <c r="FL172" i="5" a="1"/>
  <c r="FL172" i="5" s="1"/>
  <c r="FL108" i="5" a="1"/>
  <c r="FL108" i="5" s="1"/>
  <c r="FL180" i="5" a="1"/>
  <c r="FL180" i="5" s="1"/>
  <c r="FK148" i="5" a="1"/>
  <c r="FK148" i="5" s="1"/>
  <c r="FM186" i="5" a="1"/>
  <c r="FM186" i="5" s="1"/>
  <c r="FL138" i="5" a="1"/>
  <c r="FL138" i="5" s="1"/>
  <c r="FM119" i="5" a="1"/>
  <c r="FM119" i="5" s="1"/>
  <c r="FL48" i="5" a="1"/>
  <c r="FL48" i="5" s="1"/>
  <c r="FL231" i="5" a="1"/>
  <c r="FL231" i="5" s="1"/>
  <c r="FL285" i="5" a="1"/>
  <c r="FL285" i="5" s="1"/>
  <c r="FL198" i="5" a="1"/>
  <c r="FL198" i="5" s="1"/>
  <c r="FL120" i="5" a="1"/>
  <c r="FL120" i="5" s="1"/>
  <c r="FL96" i="5" a="1"/>
  <c r="FL96" i="5" s="1"/>
  <c r="FL258" i="5" a="1"/>
  <c r="FL258" i="5" s="1"/>
  <c r="FL240" i="5" a="1"/>
  <c r="FL240" i="5" s="1"/>
  <c r="FL204" i="5" a="1"/>
  <c r="FL204" i="5" s="1"/>
  <c r="FL174" i="5" a="1"/>
  <c r="FL174" i="5" s="1"/>
  <c r="FL99" i="5" a="1"/>
  <c r="FL99" i="5" s="1"/>
  <c r="FL114" i="5" a="1"/>
  <c r="FL114" i="5" s="1"/>
  <c r="FL219" i="5" a="1"/>
  <c r="FL219" i="5" s="1"/>
  <c r="FL267" i="5" a="1"/>
  <c r="FL267" i="5" s="1"/>
  <c r="FL249" i="5" a="1"/>
  <c r="FL249" i="5" s="1"/>
  <c r="FK232" i="5" a="1"/>
  <c r="FK232" i="5" s="1"/>
  <c r="FL141" i="5" a="1"/>
  <c r="FL141" i="5" s="1"/>
  <c r="FK214" i="5" a="1"/>
  <c r="FK214" i="5" s="1"/>
  <c r="FK151" i="5" a="1"/>
  <c r="FK151" i="5" s="1"/>
  <c r="FL93" i="5" a="1"/>
  <c r="FL93" i="5" s="1"/>
  <c r="FL228" i="5" a="1"/>
  <c r="FL228" i="5" s="1"/>
  <c r="FL291" i="5" a="1"/>
  <c r="FL291" i="5" s="1"/>
  <c r="FL276" i="5" a="1"/>
  <c r="FL276" i="5" s="1"/>
  <c r="FL126" i="5" a="1"/>
  <c r="FL126" i="5" s="1"/>
  <c r="FL63" i="5" a="1"/>
  <c r="FL63" i="5" s="1"/>
  <c r="FL18" i="5" a="1"/>
  <c r="FL18" i="5" s="1"/>
  <c r="FL60" i="5" a="1"/>
  <c r="FL60" i="5" s="1"/>
  <c r="FM135" i="5" a="1"/>
  <c r="FM135" i="5" s="1"/>
  <c r="FL117" i="5" a="1"/>
  <c r="FL117" i="5" s="1"/>
  <c r="FL90" i="5" a="1"/>
  <c r="FL90" i="5" s="1"/>
  <c r="FL264" i="5" a="1"/>
  <c r="FL264" i="5" s="1"/>
  <c r="FL45" i="5" a="1"/>
  <c r="FL45" i="5" s="1"/>
  <c r="FL66" i="5" a="1"/>
  <c r="FL66" i="5" s="1"/>
  <c r="FL225" i="5" a="1"/>
  <c r="FL225" i="5" s="1"/>
  <c r="FL183" i="5" a="1"/>
  <c r="FL183" i="5" s="1"/>
  <c r="FM278" i="5" a="1"/>
  <c r="FM278" i="5" s="1"/>
  <c r="FK190" i="5" a="1"/>
  <c r="FK190" i="5" s="1"/>
  <c r="FL234" i="5" a="1"/>
  <c r="FL234" i="5" s="1"/>
  <c r="FM12" i="5" a="1"/>
  <c r="FM12" i="5" s="1"/>
  <c r="FM167" i="5" a="1"/>
  <c r="FM167" i="5" s="1"/>
  <c r="FL270" i="5" a="1"/>
  <c r="FL270" i="5" s="1"/>
  <c r="FL78" i="5" a="1"/>
  <c r="FL78" i="5" s="1"/>
  <c r="FK200" i="5" a="1"/>
  <c r="FK200" i="5" s="1"/>
  <c r="FM153" i="5" a="1"/>
  <c r="FM153" i="5" s="1"/>
  <c r="FL123" i="5" a="1"/>
  <c r="FL123" i="5" s="1"/>
  <c r="FM69" i="5" a="1"/>
  <c r="FM69" i="5" s="1"/>
  <c r="FM15" i="5" a="1"/>
  <c r="FM15" i="5" s="1"/>
  <c r="FL237" i="5" a="1"/>
  <c r="FL237" i="5" s="1"/>
  <c r="FL282" i="5" a="1"/>
  <c r="FL282" i="5" s="1"/>
  <c r="FM30" i="5" a="1"/>
  <c r="FM30" i="5" s="1"/>
  <c r="FK149" i="5" a="1"/>
  <c r="FK149" i="5" s="1"/>
  <c r="FK119" i="5" a="1"/>
  <c r="FK119" i="5" s="1"/>
  <c r="FK70" i="5" a="1"/>
  <c r="FK70" i="5" s="1"/>
  <c r="FL132" i="5" a="1"/>
  <c r="FL132" i="5" s="1"/>
  <c r="FM66" i="5" a="1"/>
  <c r="FM66" i="5" s="1"/>
  <c r="FL201" i="5" a="1"/>
  <c r="FL201" i="5" s="1"/>
  <c r="FM180" i="5" a="1"/>
  <c r="FM180" i="5" s="1"/>
  <c r="FK59" i="5" a="1"/>
  <c r="FK59" i="5" s="1"/>
  <c r="FK194" i="5" a="1"/>
  <c r="FK194" i="5" s="1"/>
  <c r="FM168" i="5" a="1"/>
  <c r="FM168" i="5" s="1"/>
  <c r="FM120" i="5" a="1"/>
  <c r="FM120" i="5" s="1"/>
  <c r="FL105" i="5" a="1"/>
  <c r="FL105" i="5" s="1"/>
  <c r="FM87" i="5" a="1"/>
  <c r="FM87" i="5" s="1"/>
  <c r="FM45" i="5" a="1"/>
  <c r="FM45" i="5" s="1"/>
  <c r="FM24" i="5" a="1"/>
  <c r="FM24" i="5" s="1"/>
  <c r="FM152" i="5" a="1"/>
  <c r="FM152" i="5" s="1"/>
  <c r="FM144" i="5" a="1"/>
  <c r="FM144" i="5" s="1"/>
  <c r="FK217" i="5" a="1"/>
  <c r="FK217" i="5" s="1"/>
  <c r="FK274" i="5" a="1"/>
  <c r="FK274" i="5" s="1"/>
  <c r="FK212" i="5" a="1"/>
  <c r="FK212" i="5" s="1"/>
  <c r="FK134" i="5" a="1"/>
  <c r="FK134" i="5" s="1"/>
  <c r="FK80" i="5" a="1"/>
  <c r="FK80" i="5" s="1"/>
  <c r="FK103" i="5" a="1"/>
  <c r="FK103" i="5" s="1"/>
  <c r="FM129" i="5" a="1"/>
  <c r="FM129" i="5" s="1"/>
  <c r="FM81" i="5" a="1"/>
  <c r="FM81" i="5" s="1"/>
  <c r="FM63" i="5" a="1"/>
  <c r="FM63" i="5" s="1"/>
  <c r="FL11" i="5" a="1"/>
  <c r="FL11" i="5" s="1"/>
  <c r="FL153" i="5" a="1"/>
  <c r="FL153" i="5" s="1"/>
  <c r="FM176" i="5" a="1"/>
  <c r="FM176" i="5" s="1"/>
  <c r="FL150" i="5" a="1"/>
  <c r="FL150" i="5" s="1"/>
  <c r="FL12" i="5" a="1"/>
  <c r="FL12" i="5" s="1"/>
  <c r="FK13" i="5" a="1"/>
  <c r="FK13" i="5" s="1"/>
  <c r="FK280" i="5" a="1"/>
  <c r="FK280" i="5" s="1"/>
  <c r="FM117" i="5" a="1"/>
  <c r="FM117" i="5" s="1"/>
  <c r="FM42" i="5" a="1"/>
  <c r="FM42" i="5" s="1"/>
  <c r="FM21" i="5" a="1"/>
  <c r="FM21" i="5" s="1"/>
  <c r="FM11" i="5" a="1"/>
  <c r="FM11" i="5" s="1"/>
  <c r="FL243" i="5" a="1"/>
  <c r="FL243" i="5" s="1"/>
  <c r="FL162" i="5" a="1"/>
  <c r="FL162" i="5" s="1"/>
  <c r="FL147" i="5" a="1"/>
  <c r="FL147" i="5" s="1"/>
  <c r="FK115" i="5" a="1"/>
  <c r="FK115" i="5" s="1"/>
  <c r="FK87" i="5" a="1"/>
  <c r="FK87" i="5" s="1"/>
  <c r="FK106" i="5" a="1"/>
  <c r="FK106" i="5" s="1"/>
  <c r="FK88" i="5" a="1"/>
  <c r="FK88" i="5" s="1"/>
  <c r="FK72" i="5" a="1"/>
  <c r="FK72" i="5" s="1"/>
  <c r="FM111" i="5" a="1"/>
  <c r="FM111" i="5" s="1"/>
  <c r="FM32" i="5" a="1"/>
  <c r="FM32" i="5" s="1"/>
  <c r="FM243" i="5" a="1"/>
  <c r="FM243" i="5" s="1"/>
  <c r="FM219" i="5" a="1"/>
  <c r="FM219" i="5" s="1"/>
  <c r="FL156" i="5" a="1"/>
  <c r="FL156" i="5" s="1"/>
  <c r="FM150" i="5" a="1"/>
  <c r="FM150" i="5" s="1"/>
  <c r="FM54" i="5" a="1"/>
  <c r="FM54" i="5" s="1"/>
  <c r="FM288" i="5" a="1"/>
  <c r="FM288" i="5" s="1"/>
  <c r="FM291" i="5" a="1"/>
  <c r="FM291" i="5" s="1"/>
  <c r="FM255" i="5" a="1"/>
  <c r="FM255" i="5" s="1"/>
  <c r="FM192" i="5" a="1"/>
  <c r="FM192" i="5" s="1"/>
  <c r="FM102" i="5" a="1"/>
  <c r="FM102" i="5" s="1"/>
  <c r="FM171" i="5" a="1"/>
  <c r="FM171" i="5" s="1"/>
  <c r="FM51" i="5" a="1"/>
  <c r="FM51" i="5" s="1"/>
  <c r="FM279" i="5" a="1"/>
  <c r="FM279" i="5" s="1"/>
  <c r="FL135" i="5" a="1"/>
  <c r="FL135" i="5" s="1"/>
  <c r="FL24" i="5" a="1"/>
  <c r="FL24" i="5" s="1"/>
  <c r="HY71" i="5"/>
  <c r="HX71" i="5"/>
  <c r="HW71" i="5"/>
  <c r="HV71" i="5"/>
  <c r="HU71" i="5"/>
  <c r="HT71" i="5"/>
  <c r="HS71" i="5"/>
  <c r="HR71" i="5"/>
  <c r="HQ71" i="5"/>
  <c r="HP71" i="5"/>
  <c r="HO71" i="5"/>
  <c r="HN71" i="5"/>
  <c r="HO151" i="5"/>
  <c r="HY151" i="5"/>
  <c r="HX151" i="5"/>
  <c r="HW151" i="5"/>
  <c r="HV151" i="5"/>
  <c r="HU151" i="5"/>
  <c r="HS151" i="5"/>
  <c r="HR151" i="5"/>
  <c r="HQ151" i="5"/>
  <c r="HP151" i="5"/>
  <c r="HT151" i="5"/>
  <c r="HP137" i="5"/>
  <c r="HO137" i="5"/>
  <c r="HQ137" i="5"/>
  <c r="HV137" i="5"/>
  <c r="HU137" i="5"/>
  <c r="HT137" i="5"/>
  <c r="HS137" i="5"/>
  <c r="HR137" i="5"/>
  <c r="HX137" i="5"/>
  <c r="HW137" i="5"/>
  <c r="HY137" i="5"/>
  <c r="HU297" i="5"/>
  <c r="HT297" i="5"/>
  <c r="HS297" i="5"/>
  <c r="HR297" i="5"/>
  <c r="HQ297" i="5"/>
  <c r="HP297" i="5"/>
  <c r="HO297" i="5"/>
  <c r="HY297" i="5"/>
  <c r="HX297" i="5"/>
  <c r="HW297" i="5"/>
  <c r="HV297" i="5"/>
  <c r="HU169" i="5"/>
  <c r="HT169" i="5"/>
  <c r="HS169" i="5"/>
  <c r="HP169" i="5"/>
  <c r="HO169" i="5"/>
  <c r="HY169" i="5"/>
  <c r="HX169" i="5"/>
  <c r="HW169" i="5"/>
  <c r="HV169" i="5"/>
  <c r="HR169" i="5"/>
  <c r="HQ169" i="5"/>
  <c r="HR200" i="5"/>
  <c r="HQ200" i="5"/>
  <c r="HP200" i="5"/>
  <c r="HO200" i="5"/>
  <c r="HX200" i="5"/>
  <c r="HW200" i="5"/>
  <c r="HV200" i="5"/>
  <c r="HU200" i="5"/>
  <c r="HT200" i="5"/>
  <c r="HY200" i="5"/>
  <c r="HS200" i="5"/>
  <c r="HR296" i="5"/>
  <c r="HP296" i="5"/>
  <c r="HO296" i="5"/>
  <c r="HY296" i="5"/>
  <c r="HV296" i="5"/>
  <c r="HU296" i="5"/>
  <c r="HS296" i="5"/>
  <c r="HX296" i="5"/>
  <c r="HY261" i="5"/>
  <c r="HX261" i="5"/>
  <c r="HW261" i="5"/>
  <c r="HV261" i="5"/>
  <c r="HU261" i="5"/>
  <c r="HT261" i="5"/>
  <c r="HS261" i="5"/>
  <c r="HR261" i="5"/>
  <c r="HP261" i="5"/>
  <c r="HO261" i="5"/>
  <c r="HQ261" i="5"/>
  <c r="HS90" i="5"/>
  <c r="HR90" i="5"/>
  <c r="HY90" i="5"/>
  <c r="HX90" i="5"/>
  <c r="HW90" i="5"/>
  <c r="HV90" i="5"/>
  <c r="HU90" i="5"/>
  <c r="HT90" i="5"/>
  <c r="HQ90" i="5"/>
  <c r="HP90" i="5"/>
  <c r="HO90" i="5"/>
  <c r="HX182" i="5"/>
  <c r="HW182" i="5"/>
  <c r="HV182" i="5"/>
  <c r="HY182" i="5"/>
  <c r="HU182" i="5"/>
  <c r="HT182" i="5"/>
  <c r="HS182" i="5"/>
  <c r="HR182" i="5"/>
  <c r="HQ182" i="5"/>
  <c r="HP182" i="5"/>
  <c r="HO182" i="5"/>
  <c r="HS56" i="5"/>
  <c r="HR56" i="5"/>
  <c r="HQ56" i="5"/>
  <c r="HP56" i="5"/>
  <c r="HO56" i="5"/>
  <c r="HY56" i="5"/>
  <c r="HX56" i="5"/>
  <c r="HW56" i="5"/>
  <c r="HV56" i="5"/>
  <c r="HU56" i="5"/>
  <c r="HT56" i="5"/>
  <c r="HY155" i="5"/>
  <c r="HX155" i="5"/>
  <c r="HU155" i="5"/>
  <c r="HT155" i="5"/>
  <c r="HS155" i="5"/>
  <c r="HR155" i="5"/>
  <c r="HQ155" i="5"/>
  <c r="HP155" i="5"/>
  <c r="HW155" i="5"/>
  <c r="HV155" i="5"/>
  <c r="HO155" i="5"/>
  <c r="HY140" i="5"/>
  <c r="HX140" i="5"/>
  <c r="HW140" i="5"/>
  <c r="HP140" i="5"/>
  <c r="HO140" i="5"/>
  <c r="HV140" i="5"/>
  <c r="HU140" i="5"/>
  <c r="HT140" i="5"/>
  <c r="HS140" i="5"/>
  <c r="HR140" i="5"/>
  <c r="HQ140" i="5"/>
  <c r="HV18" i="5"/>
  <c r="HU18" i="5"/>
  <c r="HT18" i="5"/>
  <c r="HY18" i="5"/>
  <c r="HX18" i="5"/>
  <c r="HW18" i="5"/>
  <c r="HS18" i="5"/>
  <c r="HR18" i="5"/>
  <c r="HQ18" i="5"/>
  <c r="HP18" i="5"/>
  <c r="HO18" i="5"/>
  <c r="HY99" i="5"/>
  <c r="HX99" i="5"/>
  <c r="HW99" i="5"/>
  <c r="HV99" i="5"/>
  <c r="HU99" i="5"/>
  <c r="HT99" i="5"/>
  <c r="HS99" i="5"/>
  <c r="HR99" i="5"/>
  <c r="HQ99" i="5"/>
  <c r="HP99" i="5"/>
  <c r="HO99" i="5"/>
  <c r="HS35" i="5"/>
  <c r="HQ35" i="5"/>
  <c r="HY35" i="5"/>
  <c r="HW35" i="5"/>
  <c r="HU35" i="5"/>
  <c r="HO35" i="5"/>
  <c r="HX219" i="5"/>
  <c r="HO219" i="5"/>
  <c r="HW219" i="5"/>
  <c r="HY219" i="5"/>
  <c r="HV219" i="5"/>
  <c r="HU219" i="5"/>
  <c r="HT219" i="5"/>
  <c r="HS219" i="5"/>
  <c r="HR219" i="5"/>
  <c r="HQ219" i="5"/>
  <c r="HP219" i="5"/>
  <c r="HS138" i="5"/>
  <c r="HR138" i="5"/>
  <c r="HQ138" i="5"/>
  <c r="HW138" i="5"/>
  <c r="HV138" i="5"/>
  <c r="HU138" i="5"/>
  <c r="HT138" i="5"/>
  <c r="HP138" i="5"/>
  <c r="HY138" i="5"/>
  <c r="HX138" i="5"/>
  <c r="HO138" i="5"/>
  <c r="HX298" i="5"/>
  <c r="HW298" i="5"/>
  <c r="HV298" i="5"/>
  <c r="HU298" i="5"/>
  <c r="HT298" i="5"/>
  <c r="HS298" i="5"/>
  <c r="HR298" i="5"/>
  <c r="HQ298" i="5"/>
  <c r="HP298" i="5"/>
  <c r="HO298" i="5"/>
  <c r="HY298" i="5"/>
  <c r="HS20" i="5"/>
  <c r="HR20" i="5"/>
  <c r="HP20" i="5"/>
  <c r="HO20" i="5"/>
  <c r="HY20" i="5"/>
  <c r="HX20" i="5"/>
  <c r="HV20" i="5"/>
  <c r="HU20" i="5"/>
  <c r="HY289" i="5"/>
  <c r="HX289" i="5"/>
  <c r="HW289" i="5"/>
  <c r="HV289" i="5"/>
  <c r="HU289" i="5"/>
  <c r="HT289" i="5"/>
  <c r="HS289" i="5"/>
  <c r="HR289" i="5"/>
  <c r="HQ289" i="5"/>
  <c r="HP289" i="5"/>
  <c r="HO289" i="5"/>
  <c r="HT158" i="5"/>
  <c r="HS158" i="5"/>
  <c r="HW158" i="5"/>
  <c r="HV158" i="5"/>
  <c r="HU158" i="5"/>
  <c r="HY158" i="5"/>
  <c r="HX158" i="5"/>
  <c r="HR158" i="5"/>
  <c r="HQ158" i="5"/>
  <c r="HP158" i="5"/>
  <c r="HO158" i="5"/>
  <c r="HY192" i="5"/>
  <c r="HX192" i="5"/>
  <c r="HW192" i="5"/>
  <c r="HS192" i="5"/>
  <c r="HR192" i="5"/>
  <c r="HQ192" i="5"/>
  <c r="HP192" i="5"/>
  <c r="HO192" i="5"/>
  <c r="HV192" i="5"/>
  <c r="HU192" i="5"/>
  <c r="HT192" i="5"/>
  <c r="HO183" i="5"/>
  <c r="HR183" i="5"/>
  <c r="HQ183" i="5"/>
  <c r="HP183" i="5"/>
  <c r="HY183" i="5"/>
  <c r="HX183" i="5"/>
  <c r="HW183" i="5"/>
  <c r="HV183" i="5"/>
  <c r="HU183" i="5"/>
  <c r="HT183" i="5"/>
  <c r="HS183" i="5"/>
  <c r="HP194" i="5"/>
  <c r="HO194" i="5"/>
  <c r="HQ194" i="5"/>
  <c r="HU194" i="5"/>
  <c r="HT194" i="5"/>
  <c r="HS194" i="5"/>
  <c r="HR194" i="5"/>
  <c r="HY194" i="5"/>
  <c r="HX194" i="5"/>
  <c r="HW194" i="5"/>
  <c r="HV194" i="5"/>
  <c r="HO46" i="5"/>
  <c r="HP46" i="5"/>
  <c r="HY46" i="5"/>
  <c r="HX46" i="5"/>
  <c r="HV46" i="5"/>
  <c r="HU46" i="5"/>
  <c r="HS46" i="5"/>
  <c r="HR46" i="5"/>
  <c r="HV123" i="5"/>
  <c r="HU123" i="5"/>
  <c r="HS123" i="5"/>
  <c r="HR123" i="5"/>
  <c r="HQ123" i="5"/>
  <c r="HP123" i="5"/>
  <c r="HO123" i="5"/>
  <c r="HZ123" i="5"/>
  <c r="HY123" i="5"/>
  <c r="HX123" i="5"/>
  <c r="HW123" i="5"/>
  <c r="HO125" i="5"/>
  <c r="HY125" i="5"/>
  <c r="HX125" i="5"/>
  <c r="HW125" i="5"/>
  <c r="HV125" i="5"/>
  <c r="HU125" i="5"/>
  <c r="HT125" i="5"/>
  <c r="HS125" i="5"/>
  <c r="HR125" i="5"/>
  <c r="HQ125" i="5"/>
  <c r="HP125" i="5"/>
  <c r="HW53" i="5"/>
  <c r="HU53" i="5"/>
  <c r="HS53" i="5"/>
  <c r="HQ53" i="5"/>
  <c r="HY53" i="5"/>
  <c r="HO53" i="5"/>
  <c r="HX115" i="5"/>
  <c r="HW115" i="5"/>
  <c r="HV115" i="5"/>
  <c r="HU115" i="5"/>
  <c r="HT115" i="5"/>
  <c r="HS115" i="5"/>
  <c r="HR115" i="5"/>
  <c r="HQ115" i="5"/>
  <c r="HP115" i="5"/>
  <c r="HO115" i="5"/>
  <c r="HY115" i="5"/>
  <c r="HR127" i="5"/>
  <c r="HQ127" i="5"/>
  <c r="HP127" i="5"/>
  <c r="HY127" i="5"/>
  <c r="HX127" i="5"/>
  <c r="HW127" i="5"/>
  <c r="HV127" i="5"/>
  <c r="HU127" i="5"/>
  <c r="HT127" i="5"/>
  <c r="HS127" i="5"/>
  <c r="HO127" i="5"/>
  <c r="HY76" i="5"/>
  <c r="HO76" i="5"/>
  <c r="HX76" i="5"/>
  <c r="HW76" i="5"/>
  <c r="HV76" i="5"/>
  <c r="HU76" i="5"/>
  <c r="HT76" i="5"/>
  <c r="HS76" i="5"/>
  <c r="HR76" i="5"/>
  <c r="HQ76" i="5"/>
  <c r="HP76" i="5"/>
  <c r="HY256" i="5"/>
  <c r="HX256" i="5"/>
  <c r="HW256" i="5"/>
  <c r="HV256" i="5"/>
  <c r="HU256" i="5"/>
  <c r="HT256" i="5"/>
  <c r="HS256" i="5"/>
  <c r="HQ256" i="5"/>
  <c r="HR256" i="5"/>
  <c r="HP256" i="5"/>
  <c r="HO256" i="5"/>
  <c r="HN256" i="5"/>
  <c r="HV244" i="5"/>
  <c r="HT244" i="5"/>
  <c r="HS244" i="5"/>
  <c r="HP244" i="5"/>
  <c r="HO244" i="5"/>
  <c r="HY244" i="5"/>
  <c r="HX244" i="5"/>
  <c r="HW244" i="5"/>
  <c r="HU244" i="5"/>
  <c r="HR244" i="5"/>
  <c r="HQ244" i="5"/>
  <c r="HO199" i="5"/>
  <c r="HW199" i="5"/>
  <c r="HP199" i="5"/>
  <c r="HS199" i="5"/>
  <c r="HR199" i="5"/>
  <c r="HQ199" i="5"/>
  <c r="HY199" i="5"/>
  <c r="HX199" i="5"/>
  <c r="HV199" i="5"/>
  <c r="HU199" i="5"/>
  <c r="HT199" i="5"/>
  <c r="HQ100" i="5"/>
  <c r="HS100" i="5"/>
  <c r="HO100" i="5"/>
  <c r="HY100" i="5"/>
  <c r="HW100" i="5"/>
  <c r="HU100" i="5"/>
  <c r="HX154" i="5"/>
  <c r="HV154" i="5"/>
  <c r="HU154" i="5"/>
  <c r="HT154" i="5"/>
  <c r="HY154" i="5"/>
  <c r="HW154" i="5"/>
  <c r="HS154" i="5"/>
  <c r="HR154" i="5"/>
  <c r="HQ154" i="5"/>
  <c r="HP154" i="5"/>
  <c r="HO154" i="5"/>
  <c r="HY92" i="5"/>
  <c r="HX92" i="5"/>
  <c r="HU92" i="5"/>
  <c r="HW92" i="5"/>
  <c r="HV92" i="5"/>
  <c r="HS92" i="5"/>
  <c r="HR92" i="5"/>
  <c r="HQ92" i="5"/>
  <c r="HP92" i="5"/>
  <c r="HO92" i="5"/>
  <c r="HY203" i="5"/>
  <c r="HX203" i="5"/>
  <c r="HW203" i="5"/>
  <c r="HV203" i="5"/>
  <c r="HU203" i="5"/>
  <c r="HS203" i="5"/>
  <c r="HR203" i="5"/>
  <c r="HQ203" i="5"/>
  <c r="HP203" i="5"/>
  <c r="HO203" i="5"/>
  <c r="HY267" i="5"/>
  <c r="HX267" i="5"/>
  <c r="HW267" i="5"/>
  <c r="HV267" i="5"/>
  <c r="HU267" i="5"/>
  <c r="HT267" i="5"/>
  <c r="HS267" i="5"/>
  <c r="HR267" i="5"/>
  <c r="HO267" i="5"/>
  <c r="HN267" i="5"/>
  <c r="HQ267" i="5"/>
  <c r="HP267" i="5"/>
  <c r="HP131" i="5"/>
  <c r="HO131" i="5"/>
  <c r="HQ131" i="5"/>
  <c r="HY131" i="5"/>
  <c r="HX131" i="5"/>
  <c r="HW131" i="5"/>
  <c r="HR131" i="5"/>
  <c r="HV131" i="5"/>
  <c r="HU131" i="5"/>
  <c r="HT131" i="5"/>
  <c r="HS131" i="5"/>
  <c r="HP285" i="5"/>
  <c r="HO285" i="5"/>
  <c r="HY285" i="5"/>
  <c r="HX285" i="5"/>
  <c r="HV285" i="5"/>
  <c r="HU285" i="5"/>
  <c r="HS285" i="5"/>
  <c r="HR285" i="5"/>
  <c r="HS42" i="5"/>
  <c r="HY42" i="5"/>
  <c r="HW42" i="5"/>
  <c r="HU42" i="5"/>
  <c r="HQ42" i="5"/>
  <c r="HO42" i="5"/>
  <c r="HY103" i="5"/>
  <c r="HV103" i="5"/>
  <c r="HR103" i="5"/>
  <c r="HQ103" i="5"/>
  <c r="HP103" i="5"/>
  <c r="HO103" i="5"/>
  <c r="HX103" i="5"/>
  <c r="HW103" i="5"/>
  <c r="HU103" i="5"/>
  <c r="HT103" i="5"/>
  <c r="HS103" i="5"/>
  <c r="HS77" i="5"/>
  <c r="HR77" i="5"/>
  <c r="HQ77" i="5"/>
  <c r="HP77" i="5"/>
  <c r="HO77" i="5"/>
  <c r="HN77" i="5"/>
  <c r="HY77" i="5"/>
  <c r="HX77" i="5"/>
  <c r="HW77" i="5"/>
  <c r="HV77" i="5"/>
  <c r="HU77" i="5"/>
  <c r="HT77" i="5"/>
  <c r="HS101" i="5"/>
  <c r="HP101" i="5"/>
  <c r="HY101" i="5"/>
  <c r="HX101" i="5"/>
  <c r="HV101" i="5"/>
  <c r="HU101" i="5"/>
  <c r="HR101" i="5"/>
  <c r="HO101" i="5"/>
  <c r="HP16" i="5"/>
  <c r="HO16" i="5"/>
  <c r="HY16" i="5"/>
  <c r="HX16" i="5"/>
  <c r="HW16" i="5"/>
  <c r="HV16" i="5"/>
  <c r="HU16" i="5"/>
  <c r="HT16" i="5"/>
  <c r="HS16" i="5"/>
  <c r="HR16" i="5"/>
  <c r="HQ16" i="5"/>
  <c r="HQ253" i="5"/>
  <c r="HO253" i="5"/>
  <c r="HX253" i="5"/>
  <c r="HS253" i="5"/>
  <c r="HR253" i="5"/>
  <c r="HP253" i="5"/>
  <c r="HY253" i="5"/>
  <c r="HW253" i="5"/>
  <c r="HV253" i="5"/>
  <c r="HU253" i="5"/>
  <c r="HT253" i="5"/>
  <c r="HQ43" i="5"/>
  <c r="HO43" i="5"/>
  <c r="HY43" i="5"/>
  <c r="HW43" i="5"/>
  <c r="HU43" i="5"/>
  <c r="HS43" i="5"/>
  <c r="HO215" i="5"/>
  <c r="HY215" i="5"/>
  <c r="HX215" i="5"/>
  <c r="HU215" i="5"/>
  <c r="HR215" i="5"/>
  <c r="HP215" i="5"/>
  <c r="HV215" i="5"/>
  <c r="HS215" i="5"/>
  <c r="HW70" i="5"/>
  <c r="HY70" i="5"/>
  <c r="HX70" i="5"/>
  <c r="HV70" i="5"/>
  <c r="HU70" i="5"/>
  <c r="HT70" i="5"/>
  <c r="HS70" i="5"/>
  <c r="HR70" i="5"/>
  <c r="HN70" i="5"/>
  <c r="HQ70" i="5"/>
  <c r="HP70" i="5"/>
  <c r="HO70" i="5"/>
  <c r="HW223" i="5"/>
  <c r="HQ223" i="5"/>
  <c r="HO223" i="5"/>
  <c r="HY223" i="5"/>
  <c r="HU223" i="5"/>
  <c r="HS223" i="5"/>
  <c r="HY273" i="5"/>
  <c r="HX273" i="5"/>
  <c r="HW273" i="5"/>
  <c r="HV273" i="5"/>
  <c r="HU273" i="5"/>
  <c r="HT273" i="5"/>
  <c r="HS273" i="5"/>
  <c r="HR273" i="5"/>
  <c r="HQ273" i="5"/>
  <c r="HP273" i="5"/>
  <c r="HO273" i="5"/>
  <c r="HN273" i="5"/>
  <c r="HQ189" i="5"/>
  <c r="HP189" i="5"/>
  <c r="HO189" i="5"/>
  <c r="HR189" i="5"/>
  <c r="HW189" i="5"/>
  <c r="HV189" i="5"/>
  <c r="HU189" i="5"/>
  <c r="HT189" i="5"/>
  <c r="HS189" i="5"/>
  <c r="HY189" i="5"/>
  <c r="HX189" i="5"/>
  <c r="HU112" i="5"/>
  <c r="HT112" i="5"/>
  <c r="HQ112" i="5"/>
  <c r="HS112" i="5"/>
  <c r="HR112" i="5"/>
  <c r="HP112" i="5"/>
  <c r="HO112" i="5"/>
  <c r="HN112" i="5"/>
  <c r="HY112" i="5"/>
  <c r="HX112" i="5"/>
  <c r="HW112" i="5"/>
  <c r="HV112" i="5"/>
  <c r="HY24" i="5"/>
  <c r="HX24" i="5"/>
  <c r="HW24" i="5"/>
  <c r="HV24" i="5"/>
  <c r="HU24" i="5"/>
  <c r="HT24" i="5"/>
  <c r="HS24" i="5"/>
  <c r="HR24" i="5"/>
  <c r="HQ24" i="5"/>
  <c r="HP24" i="5"/>
  <c r="HO24" i="5"/>
  <c r="HN24" i="5"/>
  <c r="HR95" i="5"/>
  <c r="HQ95" i="5"/>
  <c r="HX95" i="5"/>
  <c r="HW95" i="5"/>
  <c r="HV95" i="5"/>
  <c r="HU95" i="5"/>
  <c r="HT95" i="5"/>
  <c r="HS95" i="5"/>
  <c r="HP95" i="5"/>
  <c r="HO95" i="5"/>
  <c r="HY95" i="5"/>
  <c r="HO94" i="5"/>
  <c r="HR94" i="5"/>
  <c r="HQ94" i="5"/>
  <c r="HP94" i="5"/>
  <c r="HZ94" i="5"/>
  <c r="HY94" i="5"/>
  <c r="HX94" i="5"/>
  <c r="HW94" i="5"/>
  <c r="HV94" i="5"/>
  <c r="HU94" i="5"/>
  <c r="HS94" i="5"/>
  <c r="HU249" i="5"/>
  <c r="HS249" i="5"/>
  <c r="HR249" i="5"/>
  <c r="HO249" i="5"/>
  <c r="HV249" i="5"/>
  <c r="HP249" i="5"/>
  <c r="HY249" i="5"/>
  <c r="HX249" i="5"/>
  <c r="HS270" i="5"/>
  <c r="HR270" i="5"/>
  <c r="HP270" i="5"/>
  <c r="HO270" i="5"/>
  <c r="HV270" i="5"/>
  <c r="HU270" i="5"/>
  <c r="HY270" i="5"/>
  <c r="HX270" i="5"/>
  <c r="HV118" i="5"/>
  <c r="HU118" i="5"/>
  <c r="HY118" i="5"/>
  <c r="HX118" i="5"/>
  <c r="HW118" i="5"/>
  <c r="HT118" i="5"/>
  <c r="HS118" i="5"/>
  <c r="HR118" i="5"/>
  <c r="HQ118" i="5"/>
  <c r="HP118" i="5"/>
  <c r="HO118" i="5"/>
  <c r="HQ11" i="5"/>
  <c r="HP11" i="5"/>
  <c r="HO11" i="5"/>
  <c r="HT11" i="5"/>
  <c r="HS11" i="5"/>
  <c r="HR11" i="5"/>
  <c r="HN11" i="5"/>
  <c r="HY11" i="5"/>
  <c r="HX11" i="5"/>
  <c r="HW11" i="5"/>
  <c r="HV11" i="5"/>
  <c r="HU11" i="5"/>
  <c r="HY245" i="5"/>
  <c r="HW245" i="5"/>
  <c r="HV245" i="5"/>
  <c r="HU245" i="5"/>
  <c r="HS245" i="5"/>
  <c r="HR245" i="5"/>
  <c r="HO245" i="5"/>
  <c r="HQ245" i="5"/>
  <c r="HP245" i="5"/>
  <c r="HX245" i="5"/>
  <c r="HT245" i="5"/>
  <c r="HU234" i="5"/>
  <c r="HQ234" i="5"/>
  <c r="HS234" i="5"/>
  <c r="HO234" i="5"/>
  <c r="HY234" i="5"/>
  <c r="HW234" i="5"/>
  <c r="HY114" i="5"/>
  <c r="HX114" i="5"/>
  <c r="HW114" i="5"/>
  <c r="HP114" i="5"/>
  <c r="HO114" i="5"/>
  <c r="HV114" i="5"/>
  <c r="HU114" i="5"/>
  <c r="HT114" i="5"/>
  <c r="HS114" i="5"/>
  <c r="HR114" i="5"/>
  <c r="HQ114" i="5"/>
  <c r="HQ52" i="5"/>
  <c r="HT52" i="5"/>
  <c r="HS52" i="5"/>
  <c r="HR52" i="5"/>
  <c r="HP52" i="5"/>
  <c r="HY52" i="5"/>
  <c r="HX52" i="5"/>
  <c r="HW52" i="5"/>
  <c r="HV52" i="5"/>
  <c r="HU52" i="5"/>
  <c r="HO52" i="5"/>
  <c r="HN52" i="5"/>
  <c r="HY135" i="5"/>
  <c r="HX135" i="5"/>
  <c r="HU135" i="5"/>
  <c r="HS135" i="5"/>
  <c r="HR135" i="5"/>
  <c r="HP135" i="5"/>
  <c r="HO135" i="5"/>
  <c r="HV135" i="5"/>
  <c r="HO62" i="5"/>
  <c r="HY62" i="5"/>
  <c r="HX62" i="5"/>
  <c r="HV62" i="5"/>
  <c r="HU62" i="5"/>
  <c r="HS62" i="5"/>
  <c r="HR62" i="5"/>
  <c r="HP62" i="5"/>
  <c r="HU128" i="5"/>
  <c r="HS128" i="5"/>
  <c r="HX128" i="5"/>
  <c r="HW128" i="5"/>
  <c r="HV128" i="5"/>
  <c r="HR128" i="5"/>
  <c r="HQ128" i="5"/>
  <c r="HP128" i="5"/>
  <c r="HO128" i="5"/>
  <c r="HZ128" i="5"/>
  <c r="HY128" i="5"/>
  <c r="HX49" i="5"/>
  <c r="HY49" i="5"/>
  <c r="HV49" i="5"/>
  <c r="HU49" i="5"/>
  <c r="HR49" i="5"/>
  <c r="HS49" i="5"/>
  <c r="HP49" i="5"/>
  <c r="HO49" i="5"/>
  <c r="HW57" i="5"/>
  <c r="HU57" i="5"/>
  <c r="HS57" i="5"/>
  <c r="HQ57" i="5"/>
  <c r="HY57" i="5"/>
  <c r="HO57" i="5"/>
  <c r="HY181" i="5"/>
  <c r="HX181" i="5"/>
  <c r="HW181" i="5"/>
  <c r="HR181" i="5"/>
  <c r="HQ181" i="5"/>
  <c r="HP181" i="5"/>
  <c r="HS181" i="5"/>
  <c r="HO181" i="5"/>
  <c r="HV181" i="5"/>
  <c r="HU181" i="5"/>
  <c r="HT181" i="5"/>
  <c r="HP116" i="5"/>
  <c r="HR116" i="5"/>
  <c r="HQ116" i="5"/>
  <c r="HO116" i="5"/>
  <c r="HY116" i="5"/>
  <c r="HX116" i="5"/>
  <c r="HW116" i="5"/>
  <c r="HU116" i="5"/>
  <c r="HT116" i="5"/>
  <c r="HS116" i="5"/>
  <c r="HV116" i="5"/>
  <c r="HT120" i="5"/>
  <c r="HS120" i="5"/>
  <c r="HR120" i="5"/>
  <c r="HQ120" i="5"/>
  <c r="HP120" i="5"/>
  <c r="HY120" i="5"/>
  <c r="HX120" i="5"/>
  <c r="HW120" i="5"/>
  <c r="HV120" i="5"/>
  <c r="HU120" i="5"/>
  <c r="HO120" i="5"/>
  <c r="HV91" i="5"/>
  <c r="HU91" i="5"/>
  <c r="HQ91" i="5"/>
  <c r="HP91" i="5"/>
  <c r="HO91" i="5"/>
  <c r="HY91" i="5"/>
  <c r="HW91" i="5"/>
  <c r="HT91" i="5"/>
  <c r="HS91" i="5"/>
  <c r="HR91" i="5"/>
  <c r="HX91" i="5"/>
  <c r="HY251" i="5"/>
  <c r="HX251" i="5"/>
  <c r="HW251" i="5"/>
  <c r="HU251" i="5"/>
  <c r="HR251" i="5"/>
  <c r="HO251" i="5"/>
  <c r="HZ251" i="5"/>
  <c r="HV251" i="5"/>
  <c r="HS251" i="5"/>
  <c r="HQ251" i="5"/>
  <c r="HP251" i="5"/>
  <c r="HY257" i="5"/>
  <c r="HX257" i="5"/>
  <c r="HV257" i="5"/>
  <c r="HU257" i="5"/>
  <c r="HS257" i="5"/>
  <c r="HR257" i="5"/>
  <c r="HP257" i="5"/>
  <c r="HO257" i="5"/>
  <c r="HN204" i="5"/>
  <c r="HP204" i="5"/>
  <c r="HO204" i="5"/>
  <c r="HX204" i="5"/>
  <c r="HU204" i="5"/>
  <c r="HT204" i="5"/>
  <c r="HS204" i="5"/>
  <c r="HR204" i="5"/>
  <c r="HQ204" i="5"/>
  <c r="HW204" i="5"/>
  <c r="HV204" i="5"/>
  <c r="HY204" i="5"/>
  <c r="HY44" i="5"/>
  <c r="HU44" i="5"/>
  <c r="HS44" i="5"/>
  <c r="HV44" i="5"/>
  <c r="HR44" i="5"/>
  <c r="HP44" i="5"/>
  <c r="HO44" i="5"/>
  <c r="HX44" i="5"/>
  <c r="HW236" i="5"/>
  <c r="HQ236" i="5"/>
  <c r="HO236" i="5"/>
  <c r="HU236" i="5"/>
  <c r="HS236" i="5"/>
  <c r="HY236" i="5"/>
  <c r="HY293" i="5"/>
  <c r="HX293" i="5"/>
  <c r="HW293" i="5"/>
  <c r="HV293" i="5"/>
  <c r="HU293" i="5"/>
  <c r="HT293" i="5"/>
  <c r="HS293" i="5"/>
  <c r="HR293" i="5"/>
  <c r="HQ293" i="5"/>
  <c r="HP293" i="5"/>
  <c r="HO293" i="5"/>
  <c r="HN293" i="5"/>
  <c r="HQ36" i="5"/>
  <c r="HW36" i="5"/>
  <c r="HU36" i="5"/>
  <c r="HS36" i="5"/>
  <c r="HO36" i="5"/>
  <c r="HY36" i="5"/>
  <c r="HQ132" i="5"/>
  <c r="HP132" i="5"/>
  <c r="HO132" i="5"/>
  <c r="HV132" i="5"/>
  <c r="HU132" i="5"/>
  <c r="HS132" i="5"/>
  <c r="HR132" i="5"/>
  <c r="HZ132" i="5"/>
  <c r="HY132" i="5"/>
  <c r="HX132" i="5"/>
  <c r="HW132" i="5"/>
  <c r="HS26" i="5"/>
  <c r="HP26" i="5"/>
  <c r="HO26" i="5"/>
  <c r="HX26" i="5"/>
  <c r="HW26" i="5"/>
  <c r="HV26" i="5"/>
  <c r="HU26" i="5"/>
  <c r="HT26" i="5"/>
  <c r="HR26" i="5"/>
  <c r="HQ26" i="5"/>
  <c r="HY26" i="5"/>
  <c r="HU265" i="5"/>
  <c r="HT265" i="5"/>
  <c r="HS265" i="5"/>
  <c r="HR265" i="5"/>
  <c r="HQ265" i="5"/>
  <c r="HP265" i="5"/>
  <c r="HO265" i="5"/>
  <c r="HY265" i="5"/>
  <c r="HX265" i="5"/>
  <c r="HW265" i="5"/>
  <c r="HV265" i="5"/>
  <c r="HS17" i="5"/>
  <c r="HR17" i="5"/>
  <c r="HQ17" i="5"/>
  <c r="HU17" i="5"/>
  <c r="HP17" i="5"/>
  <c r="HO17" i="5"/>
  <c r="HZ17" i="5"/>
  <c r="HY17" i="5"/>
  <c r="HX17" i="5"/>
  <c r="HW17" i="5"/>
  <c r="HV17" i="5"/>
  <c r="HY213" i="5"/>
  <c r="HV213" i="5"/>
  <c r="HS213" i="5"/>
  <c r="HR213" i="5"/>
  <c r="HQ213" i="5"/>
  <c r="HP213" i="5"/>
  <c r="HO213" i="5"/>
  <c r="HX213" i="5"/>
  <c r="HW213" i="5"/>
  <c r="HU213" i="5"/>
  <c r="HT213" i="5"/>
  <c r="HR111" i="5"/>
  <c r="HQ111" i="5"/>
  <c r="HN111" i="5"/>
  <c r="HY111" i="5"/>
  <c r="HX111" i="5"/>
  <c r="HW111" i="5"/>
  <c r="HV111" i="5"/>
  <c r="HU111" i="5"/>
  <c r="HP111" i="5"/>
  <c r="HO111" i="5"/>
  <c r="HT111" i="5"/>
  <c r="HS111" i="5"/>
  <c r="HY37" i="5"/>
  <c r="HW37" i="5"/>
  <c r="HU37" i="5"/>
  <c r="HS37" i="5"/>
  <c r="HQ37" i="5"/>
  <c r="HO37" i="5"/>
  <c r="HU32" i="5"/>
  <c r="HX32" i="5"/>
  <c r="HW32" i="5"/>
  <c r="HV32" i="5"/>
  <c r="HY32" i="5"/>
  <c r="HT32" i="5"/>
  <c r="HS32" i="5"/>
  <c r="HR32" i="5"/>
  <c r="HQ32" i="5"/>
  <c r="HP32" i="5"/>
  <c r="HO32" i="5"/>
  <c r="HN32" i="5"/>
  <c r="HS211" i="5"/>
  <c r="HY211" i="5"/>
  <c r="HX211" i="5"/>
  <c r="HW211" i="5"/>
  <c r="HV211" i="5"/>
  <c r="HR211" i="5"/>
  <c r="HU211" i="5"/>
  <c r="HT211" i="5"/>
  <c r="HQ211" i="5"/>
  <c r="HP211" i="5"/>
  <c r="HO211" i="5"/>
  <c r="HO279" i="5"/>
  <c r="HY279" i="5"/>
  <c r="HW279" i="5"/>
  <c r="HU279" i="5"/>
  <c r="HS279" i="5"/>
  <c r="HQ279" i="5"/>
  <c r="HU144" i="5"/>
  <c r="HT144" i="5"/>
  <c r="HS144" i="5"/>
  <c r="HX144" i="5"/>
  <c r="HW144" i="5"/>
  <c r="HV144" i="5"/>
  <c r="HR144" i="5"/>
  <c r="HQ144" i="5"/>
  <c r="HY144" i="5"/>
  <c r="HP144" i="5"/>
  <c r="HO144" i="5"/>
  <c r="HV161" i="5"/>
  <c r="HU161" i="5"/>
  <c r="HT161" i="5"/>
  <c r="HX161" i="5"/>
  <c r="HW161" i="5"/>
  <c r="HS161" i="5"/>
  <c r="HR161" i="5"/>
  <c r="HQ161" i="5"/>
  <c r="HP161" i="5"/>
  <c r="HO161" i="5"/>
  <c r="HY161" i="5"/>
  <c r="HX266" i="5"/>
  <c r="HW266" i="5"/>
  <c r="HV266" i="5"/>
  <c r="HU266" i="5"/>
  <c r="HT266" i="5"/>
  <c r="HS266" i="5"/>
  <c r="HR266" i="5"/>
  <c r="HQ266" i="5"/>
  <c r="HP266" i="5"/>
  <c r="HO266" i="5"/>
  <c r="HY266" i="5"/>
  <c r="HN266" i="5"/>
  <c r="HP178" i="5"/>
  <c r="HO178" i="5"/>
  <c r="HS178" i="5"/>
  <c r="HR178" i="5"/>
  <c r="HQ178" i="5"/>
  <c r="HY178" i="5"/>
  <c r="HX178" i="5"/>
  <c r="HW178" i="5"/>
  <c r="HV178" i="5"/>
  <c r="HU178" i="5"/>
  <c r="HT178" i="5"/>
  <c r="HY119" i="5"/>
  <c r="HX119" i="5"/>
  <c r="HO119" i="5"/>
  <c r="HZ119" i="5"/>
  <c r="HW119" i="5"/>
  <c r="HV119" i="5"/>
  <c r="HU119" i="5"/>
  <c r="HS119" i="5"/>
  <c r="HR119" i="5"/>
  <c r="HQ119" i="5"/>
  <c r="HP119" i="5"/>
  <c r="HS117" i="5"/>
  <c r="HW117" i="5"/>
  <c r="HU117" i="5"/>
  <c r="HQ117" i="5"/>
  <c r="HY117" i="5"/>
  <c r="HO117" i="5"/>
  <c r="HY19" i="5"/>
  <c r="HX19" i="5"/>
  <c r="HW19" i="5"/>
  <c r="HZ19" i="5"/>
  <c r="HV19" i="5"/>
  <c r="HU19" i="5"/>
  <c r="HS19" i="5"/>
  <c r="HR19" i="5"/>
  <c r="HQ19" i="5"/>
  <c r="HP19" i="5"/>
  <c r="HO19" i="5"/>
  <c r="HW287" i="5"/>
  <c r="HV287" i="5"/>
  <c r="HU287" i="5"/>
  <c r="HT287" i="5"/>
  <c r="HS287" i="5"/>
  <c r="HR287" i="5"/>
  <c r="HQ287" i="5"/>
  <c r="HP287" i="5"/>
  <c r="HO287" i="5"/>
  <c r="HN287" i="5"/>
  <c r="HY287" i="5"/>
  <c r="HX287" i="5"/>
  <c r="HP25" i="5"/>
  <c r="HQ25" i="5"/>
  <c r="HO25" i="5"/>
  <c r="HZ25" i="5"/>
  <c r="HY25" i="5"/>
  <c r="HX25" i="5"/>
  <c r="HW25" i="5"/>
  <c r="HV25" i="5"/>
  <c r="HU25" i="5"/>
  <c r="HS25" i="5"/>
  <c r="HR25" i="5"/>
  <c r="HO295" i="5"/>
  <c r="HY295" i="5"/>
  <c r="HX295" i="5"/>
  <c r="HV295" i="5"/>
  <c r="HU295" i="5"/>
  <c r="HS295" i="5"/>
  <c r="HR295" i="5"/>
  <c r="HP295" i="5"/>
  <c r="HO105" i="5"/>
  <c r="HY105" i="5"/>
  <c r="HW105" i="5"/>
  <c r="HU105" i="5"/>
  <c r="HS105" i="5"/>
  <c r="HQ105" i="5"/>
  <c r="HU153" i="5"/>
  <c r="HR153" i="5"/>
  <c r="HQ153" i="5"/>
  <c r="HP153" i="5"/>
  <c r="HY153" i="5"/>
  <c r="HX153" i="5"/>
  <c r="HW153" i="5"/>
  <c r="HV153" i="5"/>
  <c r="HT153" i="5"/>
  <c r="HS153" i="5"/>
  <c r="HO153" i="5"/>
  <c r="HR63" i="5"/>
  <c r="HY63" i="5"/>
  <c r="HX63" i="5"/>
  <c r="HP63" i="5"/>
  <c r="HO63" i="5"/>
  <c r="HN63" i="5"/>
  <c r="HW63" i="5"/>
  <c r="HV63" i="5"/>
  <c r="HU63" i="5"/>
  <c r="HT63" i="5"/>
  <c r="HS63" i="5"/>
  <c r="HQ63" i="5"/>
  <c r="HS74" i="5"/>
  <c r="HX74" i="5"/>
  <c r="HW74" i="5"/>
  <c r="HV74" i="5"/>
  <c r="HU74" i="5"/>
  <c r="HT74" i="5"/>
  <c r="HR74" i="5"/>
  <c r="HQ74" i="5"/>
  <c r="HY74" i="5"/>
  <c r="HP74" i="5"/>
  <c r="HO74" i="5"/>
  <c r="HN74" i="5"/>
  <c r="HT149" i="5"/>
  <c r="HS149" i="5"/>
  <c r="HR149" i="5"/>
  <c r="HP149" i="5"/>
  <c r="HO149" i="5"/>
  <c r="HY149" i="5"/>
  <c r="HX149" i="5"/>
  <c r="HW149" i="5"/>
  <c r="HV149" i="5"/>
  <c r="HU149" i="5"/>
  <c r="HQ149" i="5"/>
  <c r="HV75" i="5"/>
  <c r="HY75" i="5"/>
  <c r="HX75" i="5"/>
  <c r="HW75" i="5"/>
  <c r="HU75" i="5"/>
  <c r="HT75" i="5"/>
  <c r="HS75" i="5"/>
  <c r="HR75" i="5"/>
  <c r="HQ75" i="5"/>
  <c r="HP75" i="5"/>
  <c r="HO75" i="5"/>
  <c r="HN75" i="5"/>
  <c r="HX218" i="5"/>
  <c r="HU218" i="5"/>
  <c r="HY218" i="5"/>
  <c r="HV218" i="5"/>
  <c r="HR218" i="5"/>
  <c r="HS218" i="5"/>
  <c r="HP218" i="5"/>
  <c r="HO218" i="5"/>
  <c r="HY214" i="5"/>
  <c r="HX214" i="5"/>
  <c r="HV214" i="5"/>
  <c r="HU214" i="5"/>
  <c r="HS214" i="5"/>
  <c r="HP214" i="5"/>
  <c r="HO214" i="5"/>
  <c r="HR214" i="5"/>
  <c r="HS302" i="5"/>
  <c r="HQ302" i="5"/>
  <c r="HO302" i="5"/>
  <c r="HW302" i="5"/>
  <c r="HY302" i="5"/>
  <c r="HU302" i="5"/>
  <c r="HY130" i="5"/>
  <c r="HX130" i="5"/>
  <c r="HW130" i="5"/>
  <c r="HV130" i="5"/>
  <c r="HU130" i="5"/>
  <c r="HT130" i="5"/>
  <c r="HS130" i="5"/>
  <c r="HR130" i="5"/>
  <c r="HQ130" i="5"/>
  <c r="HP130" i="5"/>
  <c r="HO130" i="5"/>
  <c r="HP210" i="5"/>
  <c r="HV210" i="5"/>
  <c r="HU210" i="5"/>
  <c r="HS210" i="5"/>
  <c r="HR210" i="5"/>
  <c r="HO210" i="5"/>
  <c r="HX210" i="5"/>
  <c r="HY210" i="5"/>
  <c r="HY15" i="5"/>
  <c r="HX15" i="5"/>
  <c r="HW15" i="5"/>
  <c r="HV15" i="5"/>
  <c r="HU15" i="5"/>
  <c r="HS15" i="5"/>
  <c r="HR15" i="5"/>
  <c r="HQ15" i="5"/>
  <c r="HP15" i="5"/>
  <c r="HO15" i="5"/>
  <c r="HZ15" i="5"/>
  <c r="HO34" i="5"/>
  <c r="HW34" i="5"/>
  <c r="HU34" i="5"/>
  <c r="HS34" i="5"/>
  <c r="HQ34" i="5"/>
  <c r="HY34" i="5"/>
  <c r="HT12" i="5"/>
  <c r="HS12" i="5"/>
  <c r="HR12" i="5"/>
  <c r="HY12" i="5"/>
  <c r="HX12" i="5"/>
  <c r="HW12" i="5"/>
  <c r="HV12" i="5"/>
  <c r="HU12" i="5"/>
  <c r="HQ12" i="5"/>
  <c r="HP12" i="5"/>
  <c r="HO12" i="5"/>
  <c r="HN12" i="5"/>
  <c r="HO142" i="5"/>
  <c r="HY142" i="5"/>
  <c r="HX142" i="5"/>
  <c r="HP142" i="5"/>
  <c r="HW142" i="5"/>
  <c r="HV142" i="5"/>
  <c r="HU142" i="5"/>
  <c r="HT142" i="5"/>
  <c r="HS142" i="5"/>
  <c r="HR142" i="5"/>
  <c r="HQ142" i="5"/>
  <c r="HV276" i="5"/>
  <c r="HU276" i="5"/>
  <c r="HT276" i="5"/>
  <c r="HS276" i="5"/>
  <c r="HR276" i="5"/>
  <c r="HQ276" i="5"/>
  <c r="HP276" i="5"/>
  <c r="HO276" i="5"/>
  <c r="HY276" i="5"/>
  <c r="HX276" i="5"/>
  <c r="HW276" i="5"/>
  <c r="HO231" i="5"/>
  <c r="HX231" i="5"/>
  <c r="HQ231" i="5"/>
  <c r="HP231" i="5"/>
  <c r="HY231" i="5"/>
  <c r="HW231" i="5"/>
  <c r="HV231" i="5"/>
  <c r="HU231" i="5"/>
  <c r="HT231" i="5"/>
  <c r="HS231" i="5"/>
  <c r="HR231" i="5"/>
  <c r="HS243" i="5"/>
  <c r="HQ243" i="5"/>
  <c r="HP243" i="5"/>
  <c r="HT243" i="5"/>
  <c r="HR243" i="5"/>
  <c r="HO243" i="5"/>
  <c r="HY243" i="5"/>
  <c r="HX243" i="5"/>
  <c r="HW243" i="5"/>
  <c r="HV243" i="5"/>
  <c r="HU243" i="5"/>
  <c r="HO263" i="5"/>
  <c r="HY263" i="5"/>
  <c r="HX263" i="5"/>
  <c r="HV263" i="5"/>
  <c r="HW263" i="5"/>
  <c r="HU263" i="5"/>
  <c r="HT263" i="5"/>
  <c r="HS263" i="5"/>
  <c r="HR263" i="5"/>
  <c r="HQ263" i="5"/>
  <c r="HP263" i="5"/>
  <c r="HY198" i="5"/>
  <c r="HX198" i="5"/>
  <c r="HW198" i="5"/>
  <c r="HV198" i="5"/>
  <c r="HU198" i="5"/>
  <c r="HT198" i="5"/>
  <c r="HS198" i="5"/>
  <c r="HR198" i="5"/>
  <c r="HQ198" i="5"/>
  <c r="HP198" i="5"/>
  <c r="HO198" i="5"/>
  <c r="HY230" i="5"/>
  <c r="HU230" i="5"/>
  <c r="HX230" i="5"/>
  <c r="HW230" i="5"/>
  <c r="HV230" i="5"/>
  <c r="HT230" i="5"/>
  <c r="HS230" i="5"/>
  <c r="HR230" i="5"/>
  <c r="HO230" i="5"/>
  <c r="HQ230" i="5"/>
  <c r="HP230" i="5"/>
  <c r="HY160" i="5"/>
  <c r="HX160" i="5"/>
  <c r="HP160" i="5"/>
  <c r="HO160" i="5"/>
  <c r="HW160" i="5"/>
  <c r="HV160" i="5"/>
  <c r="HU160" i="5"/>
  <c r="HT160" i="5"/>
  <c r="HS160" i="5"/>
  <c r="HR160" i="5"/>
  <c r="HQ160" i="5"/>
  <c r="HY284" i="5"/>
  <c r="HX284" i="5"/>
  <c r="HV284" i="5"/>
  <c r="HU284" i="5"/>
  <c r="HS284" i="5"/>
  <c r="HR284" i="5"/>
  <c r="HP284" i="5"/>
  <c r="HO284" i="5"/>
  <c r="HP162" i="5"/>
  <c r="HO162" i="5"/>
  <c r="HV162" i="5"/>
  <c r="HU162" i="5"/>
  <c r="HT162" i="5"/>
  <c r="HS162" i="5"/>
  <c r="HR162" i="5"/>
  <c r="HQ162" i="5"/>
  <c r="HY162" i="5"/>
  <c r="HX162" i="5"/>
  <c r="HW162" i="5"/>
  <c r="HO30" i="5"/>
  <c r="HP30" i="5"/>
  <c r="HN30" i="5"/>
  <c r="HY30" i="5"/>
  <c r="HX30" i="5"/>
  <c r="HW30" i="5"/>
  <c r="HV30" i="5"/>
  <c r="HU30" i="5"/>
  <c r="HT30" i="5"/>
  <c r="HS30" i="5"/>
  <c r="HR30" i="5"/>
  <c r="HQ30" i="5"/>
  <c r="HT133" i="5"/>
  <c r="HS133" i="5"/>
  <c r="HR133" i="5"/>
  <c r="HY133" i="5"/>
  <c r="HX133" i="5"/>
  <c r="HO133" i="5"/>
  <c r="HW133" i="5"/>
  <c r="HV133" i="5"/>
  <c r="HU133" i="5"/>
  <c r="HQ133" i="5"/>
  <c r="HP133" i="5"/>
  <c r="HN268" i="5"/>
  <c r="HY268" i="5"/>
  <c r="HX268" i="5"/>
  <c r="HW268" i="5"/>
  <c r="HV268" i="5"/>
  <c r="HU268" i="5"/>
  <c r="HT268" i="5"/>
  <c r="HO268" i="5"/>
  <c r="HS268" i="5"/>
  <c r="HP268" i="5"/>
  <c r="HR268" i="5"/>
  <c r="HQ268" i="5"/>
  <c r="HU201" i="5"/>
  <c r="HT201" i="5"/>
  <c r="HS201" i="5"/>
  <c r="HR201" i="5"/>
  <c r="HX201" i="5"/>
  <c r="HW201" i="5"/>
  <c r="HV201" i="5"/>
  <c r="HQ201" i="5"/>
  <c r="HP201" i="5"/>
  <c r="HO201" i="5"/>
  <c r="HY201" i="5"/>
  <c r="HV102" i="5"/>
  <c r="HS102" i="5"/>
  <c r="HY102" i="5"/>
  <c r="HX102" i="5"/>
  <c r="HU102" i="5"/>
  <c r="HR102" i="5"/>
  <c r="HP102" i="5"/>
  <c r="HO102" i="5"/>
  <c r="HZ272" i="5"/>
  <c r="HY272" i="5"/>
  <c r="HX272" i="5"/>
  <c r="HW272" i="5"/>
  <c r="HV272" i="5"/>
  <c r="HU272" i="5"/>
  <c r="HS272" i="5"/>
  <c r="HR272" i="5"/>
  <c r="HQ272" i="5"/>
  <c r="HP272" i="5"/>
  <c r="HO272" i="5"/>
  <c r="HY60" i="5"/>
  <c r="HR60" i="5"/>
  <c r="HP60" i="5"/>
  <c r="HO60" i="5"/>
  <c r="HV60" i="5"/>
  <c r="HU60" i="5"/>
  <c r="HS60" i="5"/>
  <c r="HX60" i="5"/>
  <c r="HU177" i="5"/>
  <c r="HT177" i="5"/>
  <c r="HS177" i="5"/>
  <c r="HR177" i="5"/>
  <c r="HQ177" i="5"/>
  <c r="HP177" i="5"/>
  <c r="HO177" i="5"/>
  <c r="HY177" i="5"/>
  <c r="HX177" i="5"/>
  <c r="HW177" i="5"/>
  <c r="HV177" i="5"/>
  <c r="HY45" i="5"/>
  <c r="HW45" i="5"/>
  <c r="HU45" i="5"/>
  <c r="HS45" i="5"/>
  <c r="HQ45" i="5"/>
  <c r="HO45" i="5"/>
  <c r="HX109" i="5"/>
  <c r="HS109" i="5"/>
  <c r="HR109" i="5"/>
  <c r="HQ109" i="5"/>
  <c r="HP109" i="5"/>
  <c r="HO109" i="5"/>
  <c r="HN109" i="5"/>
  <c r="HY109" i="5"/>
  <c r="HW109" i="5"/>
  <c r="HV109" i="5"/>
  <c r="HU109" i="5"/>
  <c r="HT109" i="5"/>
  <c r="HS58" i="5"/>
  <c r="HY58" i="5"/>
  <c r="HX58" i="5"/>
  <c r="HW58" i="5"/>
  <c r="HV58" i="5"/>
  <c r="HU58" i="5"/>
  <c r="HQ58" i="5"/>
  <c r="HP58" i="5"/>
  <c r="HO58" i="5"/>
  <c r="HN58" i="5"/>
  <c r="HT58" i="5"/>
  <c r="HR58" i="5"/>
  <c r="HY229" i="5"/>
  <c r="HW229" i="5"/>
  <c r="HV229" i="5"/>
  <c r="HR229" i="5"/>
  <c r="HT229" i="5"/>
  <c r="HS229" i="5"/>
  <c r="HQ229" i="5"/>
  <c r="HP229" i="5"/>
  <c r="HO229" i="5"/>
  <c r="HN229" i="5"/>
  <c r="HU229" i="5"/>
  <c r="HX229" i="5"/>
  <c r="HU96" i="5"/>
  <c r="HT96" i="5"/>
  <c r="HQ96" i="5"/>
  <c r="HY96" i="5"/>
  <c r="HX96" i="5"/>
  <c r="HW96" i="5"/>
  <c r="HV96" i="5"/>
  <c r="HS96" i="5"/>
  <c r="HR96" i="5"/>
  <c r="HP96" i="5"/>
  <c r="HO96" i="5"/>
  <c r="HX250" i="5"/>
  <c r="HV250" i="5"/>
  <c r="HU250" i="5"/>
  <c r="HR250" i="5"/>
  <c r="HQ250" i="5"/>
  <c r="HZ250" i="5"/>
  <c r="HY250" i="5"/>
  <c r="HW250" i="5"/>
  <c r="HS250" i="5"/>
  <c r="HP250" i="5"/>
  <c r="HO250" i="5"/>
  <c r="HS122" i="5"/>
  <c r="HR122" i="5"/>
  <c r="HQ122" i="5"/>
  <c r="HP122" i="5"/>
  <c r="HO122" i="5"/>
  <c r="HY122" i="5"/>
  <c r="HX122" i="5"/>
  <c r="HW122" i="5"/>
  <c r="HV122" i="5"/>
  <c r="HU122" i="5"/>
  <c r="HT122" i="5"/>
  <c r="HV260" i="5"/>
  <c r="HU260" i="5"/>
  <c r="HS260" i="5"/>
  <c r="HR260" i="5"/>
  <c r="HQ260" i="5"/>
  <c r="HP260" i="5"/>
  <c r="HO260" i="5"/>
  <c r="HZ260" i="5"/>
  <c r="HY260" i="5"/>
  <c r="HX260" i="5"/>
  <c r="HW260" i="5"/>
  <c r="HQ238" i="5"/>
  <c r="HY238" i="5"/>
  <c r="HW238" i="5"/>
  <c r="HU238" i="5"/>
  <c r="HS238" i="5"/>
  <c r="HO238" i="5"/>
  <c r="HY300" i="5"/>
  <c r="HW300" i="5"/>
  <c r="HU300" i="5"/>
  <c r="HO300" i="5"/>
  <c r="HS300" i="5"/>
  <c r="HQ300" i="5"/>
  <c r="HX65" i="5"/>
  <c r="HU65" i="5"/>
  <c r="HT65" i="5"/>
  <c r="HS65" i="5"/>
  <c r="HR65" i="5"/>
  <c r="HQ65" i="5"/>
  <c r="HP65" i="5"/>
  <c r="HO65" i="5"/>
  <c r="HV65" i="5"/>
  <c r="HY65" i="5"/>
  <c r="HW65" i="5"/>
  <c r="HQ221" i="5"/>
  <c r="HY221" i="5"/>
  <c r="HX221" i="5"/>
  <c r="HW221" i="5"/>
  <c r="HV221" i="5"/>
  <c r="HU221" i="5"/>
  <c r="HP221" i="5"/>
  <c r="HS221" i="5"/>
  <c r="HR221" i="5"/>
  <c r="HO221" i="5"/>
  <c r="HT286" i="5"/>
  <c r="HS286" i="5"/>
  <c r="HR286" i="5"/>
  <c r="HQ286" i="5"/>
  <c r="HP286" i="5"/>
  <c r="HO286" i="5"/>
  <c r="HN286" i="5"/>
  <c r="HX286" i="5"/>
  <c r="HW286" i="5"/>
  <c r="HV286" i="5"/>
  <c r="HU286" i="5"/>
  <c r="HY286" i="5"/>
  <c r="HQ166" i="5"/>
  <c r="HP166" i="5"/>
  <c r="HO166" i="5"/>
  <c r="HT166" i="5"/>
  <c r="HS166" i="5"/>
  <c r="HR166" i="5"/>
  <c r="HY166" i="5"/>
  <c r="HX166" i="5"/>
  <c r="HW166" i="5"/>
  <c r="HV166" i="5"/>
  <c r="HU166" i="5"/>
  <c r="HR31" i="5"/>
  <c r="HT31" i="5"/>
  <c r="HS31" i="5"/>
  <c r="HQ31" i="5"/>
  <c r="HW31" i="5"/>
  <c r="HV31" i="5"/>
  <c r="HU31" i="5"/>
  <c r="HP31" i="5"/>
  <c r="HO31" i="5"/>
  <c r="HN31" i="5"/>
  <c r="HY31" i="5"/>
  <c r="HX31" i="5"/>
  <c r="HX145" i="5"/>
  <c r="HW145" i="5"/>
  <c r="HV145" i="5"/>
  <c r="HY145" i="5"/>
  <c r="HU145" i="5"/>
  <c r="HT145" i="5"/>
  <c r="HS145" i="5"/>
  <c r="HR145" i="5"/>
  <c r="HQ145" i="5"/>
  <c r="HP145" i="5"/>
  <c r="HO145" i="5"/>
  <c r="HS259" i="5"/>
  <c r="HR259" i="5"/>
  <c r="HQ259" i="5"/>
  <c r="HP259" i="5"/>
  <c r="HO259" i="5"/>
  <c r="HY259" i="5"/>
  <c r="HX259" i="5"/>
  <c r="HW259" i="5"/>
  <c r="HV259" i="5"/>
  <c r="HU259" i="5"/>
  <c r="HT259" i="5"/>
  <c r="HY171" i="5"/>
  <c r="HX171" i="5"/>
  <c r="HW171" i="5"/>
  <c r="HV171" i="5"/>
  <c r="HU171" i="5"/>
  <c r="HT171" i="5"/>
  <c r="HS171" i="5"/>
  <c r="HR171" i="5"/>
  <c r="HQ171" i="5"/>
  <c r="HP171" i="5"/>
  <c r="HO171" i="5"/>
  <c r="HS106" i="5"/>
  <c r="HO106" i="5"/>
  <c r="HQ106" i="5"/>
  <c r="HU106" i="5"/>
  <c r="HY106" i="5"/>
  <c r="HW106" i="5"/>
  <c r="HY146" i="5"/>
  <c r="HQ146" i="5"/>
  <c r="HP146" i="5"/>
  <c r="HO146" i="5"/>
  <c r="HT146" i="5"/>
  <c r="HS146" i="5"/>
  <c r="HR146" i="5"/>
  <c r="HX146" i="5"/>
  <c r="HW146" i="5"/>
  <c r="HV146" i="5"/>
  <c r="HU146" i="5"/>
  <c r="HR184" i="5"/>
  <c r="HQ184" i="5"/>
  <c r="HP184" i="5"/>
  <c r="HT184" i="5"/>
  <c r="HS184" i="5"/>
  <c r="HO184" i="5"/>
  <c r="HY184" i="5"/>
  <c r="HX184" i="5"/>
  <c r="HW184" i="5"/>
  <c r="HV184" i="5"/>
  <c r="HU184" i="5"/>
  <c r="HV212" i="5"/>
  <c r="HS212" i="5"/>
  <c r="HX212" i="5"/>
  <c r="HW212" i="5"/>
  <c r="HU212" i="5"/>
  <c r="HT212" i="5"/>
  <c r="HR212" i="5"/>
  <c r="HQ212" i="5"/>
  <c r="HY212" i="5"/>
  <c r="HP212" i="5"/>
  <c r="HO212" i="5"/>
  <c r="HY50" i="5"/>
  <c r="HW50" i="5"/>
  <c r="HU50" i="5"/>
  <c r="HS50" i="5"/>
  <c r="HQ50" i="5"/>
  <c r="HO50" i="5"/>
  <c r="HO247" i="5"/>
  <c r="HY247" i="5"/>
  <c r="HX247" i="5"/>
  <c r="HQ247" i="5"/>
  <c r="HP247" i="5"/>
  <c r="HZ247" i="5"/>
  <c r="HS247" i="5"/>
  <c r="HR247" i="5"/>
  <c r="HW247" i="5"/>
  <c r="HV247" i="5"/>
  <c r="HU247" i="5"/>
  <c r="HN83" i="5"/>
  <c r="HY83" i="5"/>
  <c r="HX83" i="5"/>
  <c r="HW83" i="5"/>
  <c r="HV83" i="5"/>
  <c r="HU83" i="5"/>
  <c r="HT83" i="5"/>
  <c r="HS83" i="5"/>
  <c r="HR83" i="5"/>
  <c r="HQ83" i="5"/>
  <c r="HP83" i="5"/>
  <c r="HO83" i="5"/>
  <c r="HY66" i="5"/>
  <c r="HX66" i="5"/>
  <c r="HW66" i="5"/>
  <c r="HV66" i="5"/>
  <c r="HU66" i="5"/>
  <c r="HT66" i="5"/>
  <c r="HS66" i="5"/>
  <c r="HR66" i="5"/>
  <c r="HQ66" i="5"/>
  <c r="HP66" i="5"/>
  <c r="HO66" i="5"/>
  <c r="HN66" i="5"/>
  <c r="HY294" i="5"/>
  <c r="HX294" i="5"/>
  <c r="HV294" i="5"/>
  <c r="HU294" i="5"/>
  <c r="HS294" i="5"/>
  <c r="HR294" i="5"/>
  <c r="HP294" i="5"/>
  <c r="HO294" i="5"/>
  <c r="HT174" i="5"/>
  <c r="HS174" i="5"/>
  <c r="HR174" i="5"/>
  <c r="HY174" i="5"/>
  <c r="HX174" i="5"/>
  <c r="HW174" i="5"/>
  <c r="HV174" i="5"/>
  <c r="HU174" i="5"/>
  <c r="HQ174" i="5"/>
  <c r="HP174" i="5"/>
  <c r="HO174" i="5"/>
  <c r="HV228" i="5"/>
  <c r="HT228" i="5"/>
  <c r="HS228" i="5"/>
  <c r="HO228" i="5"/>
  <c r="HY228" i="5"/>
  <c r="HX228" i="5"/>
  <c r="HW228" i="5"/>
  <c r="HU228" i="5"/>
  <c r="HR228" i="5"/>
  <c r="HQ228" i="5"/>
  <c r="HP228" i="5"/>
  <c r="HY262" i="5"/>
  <c r="HX262" i="5"/>
  <c r="HW262" i="5"/>
  <c r="HV262" i="5"/>
  <c r="HU262" i="5"/>
  <c r="HS262" i="5"/>
  <c r="HT262" i="5"/>
  <c r="HR262" i="5"/>
  <c r="HQ262" i="5"/>
  <c r="HP262" i="5"/>
  <c r="HO262" i="5"/>
  <c r="HY108" i="5"/>
  <c r="HX108" i="5"/>
  <c r="HU108" i="5"/>
  <c r="HW108" i="5"/>
  <c r="HV108" i="5"/>
  <c r="HT108" i="5"/>
  <c r="HS108" i="5"/>
  <c r="HR108" i="5"/>
  <c r="HQ108" i="5"/>
  <c r="HP108" i="5"/>
  <c r="HO108" i="5"/>
  <c r="HN108" i="5"/>
  <c r="HX129" i="5"/>
  <c r="HW129" i="5"/>
  <c r="HV129" i="5"/>
  <c r="HT129" i="5"/>
  <c r="HS129" i="5"/>
  <c r="HR129" i="5"/>
  <c r="HQ129" i="5"/>
  <c r="HP129" i="5"/>
  <c r="HY129" i="5"/>
  <c r="HU129" i="5"/>
  <c r="HO129" i="5"/>
  <c r="HR232" i="5"/>
  <c r="HP232" i="5"/>
  <c r="HO232" i="5"/>
  <c r="HX232" i="5"/>
  <c r="HW232" i="5"/>
  <c r="HV232" i="5"/>
  <c r="HU232" i="5"/>
  <c r="HT232" i="5"/>
  <c r="HS232" i="5"/>
  <c r="HQ232" i="5"/>
  <c r="HY232" i="5"/>
  <c r="HY165" i="5"/>
  <c r="HX165" i="5"/>
  <c r="HW165" i="5"/>
  <c r="HV165" i="5"/>
  <c r="HU165" i="5"/>
  <c r="HQ165" i="5"/>
  <c r="HP165" i="5"/>
  <c r="HO165" i="5"/>
  <c r="HT165" i="5"/>
  <c r="HS165" i="5"/>
  <c r="HR165" i="5"/>
  <c r="HV27" i="5"/>
  <c r="HT27" i="5"/>
  <c r="HS27" i="5"/>
  <c r="HR27" i="5"/>
  <c r="HY27" i="5"/>
  <c r="HX27" i="5"/>
  <c r="HW27" i="5"/>
  <c r="HU27" i="5"/>
  <c r="HQ27" i="5"/>
  <c r="HP27" i="5"/>
  <c r="HO27" i="5"/>
  <c r="HP89" i="5"/>
  <c r="HO89" i="5"/>
  <c r="HY89" i="5"/>
  <c r="HX89" i="5"/>
  <c r="HW89" i="5"/>
  <c r="HV89" i="5"/>
  <c r="HU89" i="5"/>
  <c r="HT89" i="5"/>
  <c r="HS89" i="5"/>
  <c r="HR89" i="5"/>
  <c r="HQ89" i="5"/>
  <c r="HN89" i="5"/>
  <c r="HR172" i="5"/>
  <c r="HQ172" i="5"/>
  <c r="HP172" i="5"/>
  <c r="HY172" i="5"/>
  <c r="HS172" i="5"/>
  <c r="HO172" i="5"/>
  <c r="HT172" i="5"/>
  <c r="HX172" i="5"/>
  <c r="HW172" i="5"/>
  <c r="HV172" i="5"/>
  <c r="HU172" i="5"/>
  <c r="HQ173" i="5"/>
  <c r="HP173" i="5"/>
  <c r="HO173" i="5"/>
  <c r="HX173" i="5"/>
  <c r="HW173" i="5"/>
  <c r="HV173" i="5"/>
  <c r="HY173" i="5"/>
  <c r="HU173" i="5"/>
  <c r="HT173" i="5"/>
  <c r="HS173" i="5"/>
  <c r="HR173" i="5"/>
  <c r="HU64" i="5"/>
  <c r="HQ64" i="5"/>
  <c r="HP64" i="5"/>
  <c r="HO64" i="5"/>
  <c r="HZ64" i="5"/>
  <c r="HY64" i="5"/>
  <c r="HX64" i="5"/>
  <c r="HW64" i="5"/>
  <c r="HV64" i="5"/>
  <c r="HS64" i="5"/>
  <c r="HR64" i="5"/>
  <c r="HQ205" i="5"/>
  <c r="HT205" i="5"/>
  <c r="HS205" i="5"/>
  <c r="HR205" i="5"/>
  <c r="HP205" i="5"/>
  <c r="HY205" i="5"/>
  <c r="HX205" i="5"/>
  <c r="HW205" i="5"/>
  <c r="HV205" i="5"/>
  <c r="HU205" i="5"/>
  <c r="HO205" i="5"/>
  <c r="HN205" i="5"/>
  <c r="HV141" i="5"/>
  <c r="HU141" i="5"/>
  <c r="HT141" i="5"/>
  <c r="HS141" i="5"/>
  <c r="HR141" i="5"/>
  <c r="HY141" i="5"/>
  <c r="HX141" i="5"/>
  <c r="HW141" i="5"/>
  <c r="HQ141" i="5"/>
  <c r="HP141" i="5"/>
  <c r="HO141" i="5"/>
  <c r="HW191" i="5"/>
  <c r="HV191" i="5"/>
  <c r="HU191" i="5"/>
  <c r="HT191" i="5"/>
  <c r="HY191" i="5"/>
  <c r="HX191" i="5"/>
  <c r="HS191" i="5"/>
  <c r="HR191" i="5"/>
  <c r="HQ191" i="5"/>
  <c r="HP191" i="5"/>
  <c r="HO191" i="5"/>
  <c r="HT220" i="5"/>
  <c r="HS220" i="5"/>
  <c r="HR220" i="5"/>
  <c r="HQ220" i="5"/>
  <c r="HP220" i="5"/>
  <c r="HO220" i="5"/>
  <c r="HU220" i="5"/>
  <c r="HY220" i="5"/>
  <c r="HX220" i="5"/>
  <c r="HW220" i="5"/>
  <c r="HV220" i="5"/>
  <c r="HR248" i="5"/>
  <c r="HP248" i="5"/>
  <c r="HO248" i="5"/>
  <c r="HY248" i="5"/>
  <c r="HX248" i="5"/>
  <c r="HW248" i="5"/>
  <c r="HV248" i="5"/>
  <c r="HU248" i="5"/>
  <c r="HT248" i="5"/>
  <c r="HS248" i="5"/>
  <c r="HQ248" i="5"/>
  <c r="HU80" i="5"/>
  <c r="HT80" i="5"/>
  <c r="HN80" i="5"/>
  <c r="HY80" i="5"/>
  <c r="HX80" i="5"/>
  <c r="HW80" i="5"/>
  <c r="HV80" i="5"/>
  <c r="HS80" i="5"/>
  <c r="HR80" i="5"/>
  <c r="HQ80" i="5"/>
  <c r="HP80" i="5"/>
  <c r="HO80" i="5"/>
  <c r="HV196" i="5"/>
  <c r="HU196" i="5"/>
  <c r="HT196" i="5"/>
  <c r="HS196" i="5"/>
  <c r="HX196" i="5"/>
  <c r="HW196" i="5"/>
  <c r="HR196" i="5"/>
  <c r="HQ196" i="5"/>
  <c r="HP196" i="5"/>
  <c r="HO196" i="5"/>
  <c r="HY196" i="5"/>
  <c r="HR143" i="5"/>
  <c r="HQ143" i="5"/>
  <c r="HP143" i="5"/>
  <c r="HO143" i="5"/>
  <c r="HY143" i="5"/>
  <c r="HX143" i="5"/>
  <c r="HW143" i="5"/>
  <c r="HV143" i="5"/>
  <c r="HU143" i="5"/>
  <c r="HT143" i="5"/>
  <c r="HS143" i="5"/>
  <c r="HX282" i="5"/>
  <c r="HW282" i="5"/>
  <c r="HV282" i="5"/>
  <c r="HU282" i="5"/>
  <c r="HT282" i="5"/>
  <c r="HS282" i="5"/>
  <c r="HR282" i="5"/>
  <c r="HQ282" i="5"/>
  <c r="HP282" i="5"/>
  <c r="HO282" i="5"/>
  <c r="HY282" i="5"/>
  <c r="HW159" i="5"/>
  <c r="HV159" i="5"/>
  <c r="HU159" i="5"/>
  <c r="HO159" i="5"/>
  <c r="HY159" i="5"/>
  <c r="HX159" i="5"/>
  <c r="HT159" i="5"/>
  <c r="HS159" i="5"/>
  <c r="HR159" i="5"/>
  <c r="HQ159" i="5"/>
  <c r="HP159" i="5"/>
  <c r="HO55" i="5"/>
  <c r="HY55" i="5"/>
  <c r="HW55" i="5"/>
  <c r="HU55" i="5"/>
  <c r="HS55" i="5"/>
  <c r="HQ55" i="5"/>
  <c r="HR79" i="5"/>
  <c r="HY79" i="5"/>
  <c r="HX79" i="5"/>
  <c r="HW79" i="5"/>
  <c r="HV79" i="5"/>
  <c r="HU79" i="5"/>
  <c r="HQ79" i="5"/>
  <c r="HP79" i="5"/>
  <c r="HO79" i="5"/>
  <c r="HN79" i="5"/>
  <c r="HT79" i="5"/>
  <c r="HS79" i="5"/>
  <c r="HY176" i="5"/>
  <c r="HX176" i="5"/>
  <c r="HW176" i="5"/>
  <c r="HV176" i="5"/>
  <c r="HU176" i="5"/>
  <c r="HT176" i="5"/>
  <c r="HP176" i="5"/>
  <c r="HO176" i="5"/>
  <c r="HS176" i="5"/>
  <c r="HR176" i="5"/>
  <c r="HQ176" i="5"/>
  <c r="HT69" i="5"/>
  <c r="HU69" i="5"/>
  <c r="HS69" i="5"/>
  <c r="HR69" i="5"/>
  <c r="HQ69" i="5"/>
  <c r="HP69" i="5"/>
  <c r="HO69" i="5"/>
  <c r="HN69" i="5"/>
  <c r="HY69" i="5"/>
  <c r="HX69" i="5"/>
  <c r="HW69" i="5"/>
  <c r="HV69" i="5"/>
  <c r="HO21" i="5"/>
  <c r="HZ21" i="5"/>
  <c r="HY21" i="5"/>
  <c r="HX21" i="5"/>
  <c r="HW21" i="5"/>
  <c r="HV21" i="5"/>
  <c r="HU21" i="5"/>
  <c r="HS21" i="5"/>
  <c r="HR21" i="5"/>
  <c r="HQ21" i="5"/>
  <c r="HP21" i="5"/>
  <c r="HW303" i="5"/>
  <c r="HV303" i="5"/>
  <c r="HU303" i="5"/>
  <c r="HT303" i="5"/>
  <c r="HS303" i="5"/>
  <c r="HR303" i="5"/>
  <c r="HQ303" i="5"/>
  <c r="HP303" i="5"/>
  <c r="HO303" i="5"/>
  <c r="HY303" i="5"/>
  <c r="HX303" i="5"/>
  <c r="HP121" i="5"/>
  <c r="HO121" i="5"/>
  <c r="HY121" i="5"/>
  <c r="HX121" i="5"/>
  <c r="HW121" i="5"/>
  <c r="HV121" i="5"/>
  <c r="HU121" i="5"/>
  <c r="HT121" i="5"/>
  <c r="HS121" i="5"/>
  <c r="HR121" i="5"/>
  <c r="HQ121" i="5"/>
  <c r="HY187" i="5"/>
  <c r="HX187" i="5"/>
  <c r="HT187" i="5"/>
  <c r="HS187" i="5"/>
  <c r="HR187" i="5"/>
  <c r="HQ187" i="5"/>
  <c r="HP187" i="5"/>
  <c r="HO187" i="5"/>
  <c r="HW187" i="5"/>
  <c r="HV187" i="5"/>
  <c r="HU187" i="5"/>
  <c r="HP72" i="5"/>
  <c r="HO72" i="5"/>
  <c r="HS72" i="5"/>
  <c r="HR72" i="5"/>
  <c r="HY72" i="5"/>
  <c r="HX72" i="5"/>
  <c r="HV72" i="5"/>
  <c r="HU72" i="5"/>
  <c r="HY288" i="5"/>
  <c r="HW288" i="5"/>
  <c r="HU288" i="5"/>
  <c r="HS288" i="5"/>
  <c r="HQ288" i="5"/>
  <c r="HO288" i="5"/>
  <c r="HX82" i="5"/>
  <c r="HW82" i="5"/>
  <c r="HV82" i="5"/>
  <c r="HU82" i="5"/>
  <c r="HT82" i="5"/>
  <c r="HS82" i="5"/>
  <c r="HR82" i="5"/>
  <c r="HY82" i="5"/>
  <c r="HQ82" i="5"/>
  <c r="HP82" i="5"/>
  <c r="HO82" i="5"/>
  <c r="HN82" i="5"/>
  <c r="HX202" i="5"/>
  <c r="HY202" i="5"/>
  <c r="HW202" i="5"/>
  <c r="HV202" i="5"/>
  <c r="HU202" i="5"/>
  <c r="HP202" i="5"/>
  <c r="HT202" i="5"/>
  <c r="HS202" i="5"/>
  <c r="HR202" i="5"/>
  <c r="HQ202" i="5"/>
  <c r="HO202" i="5"/>
  <c r="HY124" i="5"/>
  <c r="HX124" i="5"/>
  <c r="HW124" i="5"/>
  <c r="HV124" i="5"/>
  <c r="HU124" i="5"/>
  <c r="HQ124" i="5"/>
  <c r="HP124" i="5"/>
  <c r="HO124" i="5"/>
  <c r="HT124" i="5"/>
  <c r="HS124" i="5"/>
  <c r="HR124" i="5"/>
  <c r="HU217" i="5"/>
  <c r="HR217" i="5"/>
  <c r="HV217" i="5"/>
  <c r="HS217" i="5"/>
  <c r="HP217" i="5"/>
  <c r="HY217" i="5"/>
  <c r="HX217" i="5"/>
  <c r="HO217" i="5"/>
  <c r="HY193" i="5"/>
  <c r="HX193" i="5"/>
  <c r="HW193" i="5"/>
  <c r="HV193" i="5"/>
  <c r="HU193" i="5"/>
  <c r="HT193" i="5"/>
  <c r="HS193" i="5"/>
  <c r="HR193" i="5"/>
  <c r="HQ193" i="5"/>
  <c r="HP193" i="5"/>
  <c r="HO193" i="5"/>
  <c r="HW134" i="5"/>
  <c r="HV134" i="5"/>
  <c r="HU134" i="5"/>
  <c r="HO134" i="5"/>
  <c r="HY134" i="5"/>
  <c r="HX134" i="5"/>
  <c r="HT134" i="5"/>
  <c r="HS134" i="5"/>
  <c r="HR134" i="5"/>
  <c r="HQ134" i="5"/>
  <c r="HP134" i="5"/>
  <c r="HR264" i="5"/>
  <c r="HQ264" i="5"/>
  <c r="HP264" i="5"/>
  <c r="HO264" i="5"/>
  <c r="HY264" i="5"/>
  <c r="HX264" i="5"/>
  <c r="HS264" i="5"/>
  <c r="HW264" i="5"/>
  <c r="HV264" i="5"/>
  <c r="HU264" i="5"/>
  <c r="HT264" i="5"/>
  <c r="HZ246" i="5"/>
  <c r="HY246" i="5"/>
  <c r="HX246" i="5"/>
  <c r="HV246" i="5"/>
  <c r="HU246" i="5"/>
  <c r="HW246" i="5"/>
  <c r="HS246" i="5"/>
  <c r="HR246" i="5"/>
  <c r="HQ246" i="5"/>
  <c r="HP246" i="5"/>
  <c r="HO246" i="5"/>
  <c r="HP68" i="5"/>
  <c r="HO68" i="5"/>
  <c r="HY68" i="5"/>
  <c r="HX68" i="5"/>
  <c r="HV68" i="5"/>
  <c r="HU68" i="5"/>
  <c r="HS68" i="5"/>
  <c r="HR68" i="5"/>
  <c r="HS179" i="5"/>
  <c r="HR179" i="5"/>
  <c r="HQ179" i="5"/>
  <c r="HY179" i="5"/>
  <c r="HX179" i="5"/>
  <c r="HW179" i="5"/>
  <c r="HT179" i="5"/>
  <c r="HP179" i="5"/>
  <c r="HO179" i="5"/>
  <c r="HV179" i="5"/>
  <c r="HU179" i="5"/>
  <c r="HO126" i="5"/>
  <c r="HU126" i="5"/>
  <c r="HT126" i="5"/>
  <c r="HS126" i="5"/>
  <c r="HR126" i="5"/>
  <c r="HQ126" i="5"/>
  <c r="HW126" i="5"/>
  <c r="HV126" i="5"/>
  <c r="HP126" i="5"/>
  <c r="HY126" i="5"/>
  <c r="HX126" i="5"/>
  <c r="HS209" i="5"/>
  <c r="HR209" i="5"/>
  <c r="HQ209" i="5"/>
  <c r="HP209" i="5"/>
  <c r="HY209" i="5"/>
  <c r="HX209" i="5"/>
  <c r="HW209" i="5"/>
  <c r="HV209" i="5"/>
  <c r="HU209" i="5"/>
  <c r="HT209" i="5"/>
  <c r="HO209" i="5"/>
  <c r="HN209" i="5"/>
  <c r="HY104" i="5"/>
  <c r="HX104" i="5"/>
  <c r="HW104" i="5"/>
  <c r="HV104" i="5"/>
  <c r="HU104" i="5"/>
  <c r="HS104" i="5"/>
  <c r="HR104" i="5"/>
  <c r="HQ104" i="5"/>
  <c r="HP104" i="5"/>
  <c r="HO104" i="5"/>
  <c r="HZ104" i="5"/>
  <c r="HV147" i="5"/>
  <c r="HU147" i="5"/>
  <c r="HS147" i="5"/>
  <c r="HY147" i="5"/>
  <c r="HX147" i="5"/>
  <c r="HR147" i="5"/>
  <c r="HP147" i="5"/>
  <c r="HO147" i="5"/>
  <c r="HZ241" i="5"/>
  <c r="HW241" i="5"/>
  <c r="HV241" i="5"/>
  <c r="HS241" i="5"/>
  <c r="HR241" i="5"/>
  <c r="HQ241" i="5"/>
  <c r="HP241" i="5"/>
  <c r="HO241" i="5"/>
  <c r="HY241" i="5"/>
  <c r="HX241" i="5"/>
  <c r="HU241" i="5"/>
  <c r="HO110" i="5"/>
  <c r="HN110" i="5"/>
  <c r="HY110" i="5"/>
  <c r="HX110" i="5"/>
  <c r="HW110" i="5"/>
  <c r="HV110" i="5"/>
  <c r="HU110" i="5"/>
  <c r="HT110" i="5"/>
  <c r="HS110" i="5"/>
  <c r="HR110" i="5"/>
  <c r="HQ110" i="5"/>
  <c r="HP110" i="5"/>
  <c r="HR152" i="5"/>
  <c r="HT152" i="5"/>
  <c r="HS152" i="5"/>
  <c r="HQ152" i="5"/>
  <c r="HP152" i="5"/>
  <c r="HO152" i="5"/>
  <c r="HY152" i="5"/>
  <c r="HX152" i="5"/>
  <c r="HW152" i="5"/>
  <c r="HV152" i="5"/>
  <c r="HU152" i="5"/>
  <c r="HP274" i="5"/>
  <c r="HO274" i="5"/>
  <c r="HZ274" i="5"/>
  <c r="HY274" i="5"/>
  <c r="HX274" i="5"/>
  <c r="HW274" i="5"/>
  <c r="HU274" i="5"/>
  <c r="HS274" i="5"/>
  <c r="HR274" i="5"/>
  <c r="HQ274" i="5"/>
  <c r="HV274" i="5"/>
  <c r="HW13" i="5"/>
  <c r="HV13" i="5"/>
  <c r="HU13" i="5"/>
  <c r="HY13" i="5"/>
  <c r="HX13" i="5"/>
  <c r="HT13" i="5"/>
  <c r="HS13" i="5"/>
  <c r="HR13" i="5"/>
  <c r="HQ13" i="5"/>
  <c r="HP13" i="5"/>
  <c r="HO13" i="5"/>
  <c r="HN13" i="5"/>
  <c r="HX33" i="5"/>
  <c r="HZ33" i="5"/>
  <c r="HQ33" i="5"/>
  <c r="HP33" i="5"/>
  <c r="HO33" i="5"/>
  <c r="HY33" i="5"/>
  <c r="HW33" i="5"/>
  <c r="HV33" i="5"/>
  <c r="HU33" i="5"/>
  <c r="HS33" i="5"/>
  <c r="HR33" i="5"/>
  <c r="HX170" i="5"/>
  <c r="HW170" i="5"/>
  <c r="HV170" i="5"/>
  <c r="HY170" i="5"/>
  <c r="HU170" i="5"/>
  <c r="HT170" i="5"/>
  <c r="HO170" i="5"/>
  <c r="HS170" i="5"/>
  <c r="HR170" i="5"/>
  <c r="HQ170" i="5"/>
  <c r="HP170" i="5"/>
  <c r="HQ84" i="5"/>
  <c r="HO84" i="5"/>
  <c r="HU84" i="5"/>
  <c r="HS84" i="5"/>
  <c r="HY84" i="5"/>
  <c r="HW84" i="5"/>
  <c r="HU185" i="5"/>
  <c r="HT185" i="5"/>
  <c r="HS185" i="5"/>
  <c r="HY185" i="5"/>
  <c r="HX185" i="5"/>
  <c r="HW185" i="5"/>
  <c r="HO185" i="5"/>
  <c r="HQ185" i="5"/>
  <c r="HP185" i="5"/>
  <c r="HV185" i="5"/>
  <c r="HR185" i="5"/>
  <c r="HO167" i="5"/>
  <c r="HW167" i="5"/>
  <c r="HV167" i="5"/>
  <c r="HU167" i="5"/>
  <c r="HY167" i="5"/>
  <c r="HX167" i="5"/>
  <c r="HT167" i="5"/>
  <c r="HS167" i="5"/>
  <c r="HR167" i="5"/>
  <c r="HQ167" i="5"/>
  <c r="HP167" i="5"/>
  <c r="HP258" i="5"/>
  <c r="HO258" i="5"/>
  <c r="HY258" i="5"/>
  <c r="HW258" i="5"/>
  <c r="HS258" i="5"/>
  <c r="HR258" i="5"/>
  <c r="HQ258" i="5"/>
  <c r="HX258" i="5"/>
  <c r="HV258" i="5"/>
  <c r="HU258" i="5"/>
  <c r="HT258" i="5"/>
  <c r="HV59" i="5"/>
  <c r="HY59" i="5"/>
  <c r="HX59" i="5"/>
  <c r="HU59" i="5"/>
  <c r="HS59" i="5"/>
  <c r="HR59" i="5"/>
  <c r="HP59" i="5"/>
  <c r="HO59" i="5"/>
  <c r="HQ157" i="5"/>
  <c r="HR157" i="5"/>
  <c r="HP157" i="5"/>
  <c r="HO157" i="5"/>
  <c r="HS157" i="5"/>
  <c r="HY157" i="5"/>
  <c r="HX157" i="5"/>
  <c r="HW157" i="5"/>
  <c r="HV157" i="5"/>
  <c r="HU157" i="5"/>
  <c r="HT157" i="5"/>
  <c r="HU281" i="5"/>
  <c r="HT281" i="5"/>
  <c r="HS281" i="5"/>
  <c r="HR281" i="5"/>
  <c r="HQ281" i="5"/>
  <c r="HP281" i="5"/>
  <c r="HO281" i="5"/>
  <c r="HY281" i="5"/>
  <c r="HX281" i="5"/>
  <c r="HW281" i="5"/>
  <c r="HV281" i="5"/>
  <c r="HN67" i="5"/>
  <c r="HY67" i="5"/>
  <c r="HX67" i="5"/>
  <c r="HW67" i="5"/>
  <c r="HU67" i="5"/>
  <c r="HT67" i="5"/>
  <c r="HS67" i="5"/>
  <c r="HR67" i="5"/>
  <c r="HQ67" i="5"/>
  <c r="HP67" i="5"/>
  <c r="HO67" i="5"/>
  <c r="HV67" i="5"/>
  <c r="HW150" i="5"/>
  <c r="HV150" i="5"/>
  <c r="HU150" i="5"/>
  <c r="HY150" i="5"/>
  <c r="HX150" i="5"/>
  <c r="HT150" i="5"/>
  <c r="HS150" i="5"/>
  <c r="HR150" i="5"/>
  <c r="HQ150" i="5"/>
  <c r="HP150" i="5"/>
  <c r="HO150" i="5"/>
  <c r="HS88" i="5"/>
  <c r="HQ88" i="5"/>
  <c r="HO88" i="5"/>
  <c r="HY88" i="5"/>
  <c r="HW88" i="5"/>
  <c r="HU88" i="5"/>
  <c r="HY278" i="5"/>
  <c r="HW278" i="5"/>
  <c r="HU278" i="5"/>
  <c r="HS278" i="5"/>
  <c r="HQ278" i="5"/>
  <c r="HO278" i="5"/>
  <c r="HY156" i="5"/>
  <c r="HX156" i="5"/>
  <c r="HW156" i="5"/>
  <c r="HV156" i="5"/>
  <c r="HO156" i="5"/>
  <c r="HU156" i="5"/>
  <c r="HT156" i="5"/>
  <c r="HS156" i="5"/>
  <c r="HR156" i="5"/>
  <c r="HQ156" i="5"/>
  <c r="HP156" i="5"/>
  <c r="HY136" i="5"/>
  <c r="HX136" i="5"/>
  <c r="HW136" i="5"/>
  <c r="HV136" i="5"/>
  <c r="HU136" i="5"/>
  <c r="HT136" i="5"/>
  <c r="HS136" i="5"/>
  <c r="HR136" i="5"/>
  <c r="HQ136" i="5"/>
  <c r="HP136" i="5"/>
  <c r="HO136" i="5"/>
  <c r="HP269" i="5"/>
  <c r="HO269" i="5"/>
  <c r="HY269" i="5"/>
  <c r="HX269" i="5"/>
  <c r="HV269" i="5"/>
  <c r="HU269" i="5"/>
  <c r="HS269" i="5"/>
  <c r="HR269" i="5"/>
  <c r="HR216" i="5"/>
  <c r="HO216" i="5"/>
  <c r="HP216" i="5"/>
  <c r="HY216" i="5"/>
  <c r="HX216" i="5"/>
  <c r="HV216" i="5"/>
  <c r="HU216" i="5"/>
  <c r="HS216" i="5"/>
  <c r="HX252" i="5"/>
  <c r="HW252" i="5"/>
  <c r="HU252" i="5"/>
  <c r="HY252" i="5"/>
  <c r="HV252" i="5"/>
  <c r="HT252" i="5"/>
  <c r="HS252" i="5"/>
  <c r="HR252" i="5"/>
  <c r="HQ252" i="5"/>
  <c r="HP252" i="5"/>
  <c r="HO252" i="5"/>
  <c r="HY283" i="5"/>
  <c r="HX283" i="5"/>
  <c r="HW283" i="5"/>
  <c r="HV283" i="5"/>
  <c r="HU283" i="5"/>
  <c r="HT283" i="5"/>
  <c r="HS283" i="5"/>
  <c r="HR283" i="5"/>
  <c r="HQ283" i="5"/>
  <c r="HP283" i="5"/>
  <c r="HO283" i="5"/>
  <c r="HY197" i="5"/>
  <c r="HX197" i="5"/>
  <c r="HW197" i="5"/>
  <c r="HV197" i="5"/>
  <c r="HR197" i="5"/>
  <c r="HQ197" i="5"/>
  <c r="HP197" i="5"/>
  <c r="HO197" i="5"/>
  <c r="HU197" i="5"/>
  <c r="HT197" i="5"/>
  <c r="HS197" i="5"/>
  <c r="HX81" i="5"/>
  <c r="HW81" i="5"/>
  <c r="HS81" i="5"/>
  <c r="HR81" i="5"/>
  <c r="HQ81" i="5"/>
  <c r="HP81" i="5"/>
  <c r="HO81" i="5"/>
  <c r="HN81" i="5"/>
  <c r="HY81" i="5"/>
  <c r="HV81" i="5"/>
  <c r="HU81" i="5"/>
  <c r="HT81" i="5"/>
  <c r="HR168" i="5"/>
  <c r="HQ168" i="5"/>
  <c r="HP168" i="5"/>
  <c r="HS168" i="5"/>
  <c r="HO168" i="5"/>
  <c r="HW168" i="5"/>
  <c r="HV168" i="5"/>
  <c r="HU168" i="5"/>
  <c r="HT168" i="5"/>
  <c r="HY168" i="5"/>
  <c r="HX168" i="5"/>
  <c r="HT190" i="5"/>
  <c r="HS190" i="5"/>
  <c r="HR190" i="5"/>
  <c r="HQ190" i="5"/>
  <c r="HY190" i="5"/>
  <c r="HX190" i="5"/>
  <c r="HW190" i="5"/>
  <c r="HV190" i="5"/>
  <c r="HU190" i="5"/>
  <c r="HP190" i="5"/>
  <c r="HO190" i="5"/>
  <c r="HV164" i="5"/>
  <c r="HU164" i="5"/>
  <c r="HT164" i="5"/>
  <c r="HX164" i="5"/>
  <c r="HW164" i="5"/>
  <c r="HS164" i="5"/>
  <c r="HR164" i="5"/>
  <c r="HQ164" i="5"/>
  <c r="HP164" i="5"/>
  <c r="HO164" i="5"/>
  <c r="HY164" i="5"/>
  <c r="HW255" i="5"/>
  <c r="HU255" i="5"/>
  <c r="HT255" i="5"/>
  <c r="HS255" i="5"/>
  <c r="HR255" i="5"/>
  <c r="HQ255" i="5"/>
  <c r="HP255" i="5"/>
  <c r="HX255" i="5"/>
  <c r="HV255" i="5"/>
  <c r="HO255" i="5"/>
  <c r="HY255" i="5"/>
  <c r="HX93" i="5"/>
  <c r="HZ93" i="5"/>
  <c r="HY93" i="5"/>
  <c r="HW93" i="5"/>
  <c r="HV93" i="5"/>
  <c r="HU93" i="5"/>
  <c r="HS93" i="5"/>
  <c r="HR93" i="5"/>
  <c r="HQ93" i="5"/>
  <c r="HP93" i="5"/>
  <c r="HO93" i="5"/>
  <c r="HV271" i="5"/>
  <c r="HU271" i="5"/>
  <c r="HS271" i="5"/>
  <c r="HR271" i="5"/>
  <c r="HP271" i="5"/>
  <c r="HO271" i="5"/>
  <c r="HY271" i="5"/>
  <c r="HX271" i="5"/>
  <c r="HV292" i="5"/>
  <c r="HU292" i="5"/>
  <c r="HT292" i="5"/>
  <c r="HS292" i="5"/>
  <c r="HR292" i="5"/>
  <c r="HQ292" i="5"/>
  <c r="HP292" i="5"/>
  <c r="HO292" i="5"/>
  <c r="HN292" i="5"/>
  <c r="HY292" i="5"/>
  <c r="HX292" i="5"/>
  <c r="HW292" i="5"/>
  <c r="HR280" i="5"/>
  <c r="HQ280" i="5"/>
  <c r="HP280" i="5"/>
  <c r="HO280" i="5"/>
  <c r="HY280" i="5"/>
  <c r="HS280" i="5"/>
  <c r="HX280" i="5"/>
  <c r="HW280" i="5"/>
  <c r="HV280" i="5"/>
  <c r="HU280" i="5"/>
  <c r="HO47" i="5"/>
  <c r="HW47" i="5"/>
  <c r="HU47" i="5"/>
  <c r="HS47" i="5"/>
  <c r="HQ47" i="5"/>
  <c r="HY47" i="5"/>
  <c r="HV139" i="5"/>
  <c r="HU139" i="5"/>
  <c r="HT139" i="5"/>
  <c r="HY139" i="5"/>
  <c r="HW139" i="5"/>
  <c r="HS139" i="5"/>
  <c r="HR139" i="5"/>
  <c r="HQ139" i="5"/>
  <c r="HP139" i="5"/>
  <c r="HO139" i="5"/>
  <c r="HX139" i="5"/>
  <c r="HP290" i="5"/>
  <c r="HO290" i="5"/>
  <c r="HY290" i="5"/>
  <c r="HX290" i="5"/>
  <c r="HR290" i="5"/>
  <c r="HS290" i="5"/>
  <c r="HV290" i="5"/>
  <c r="HU290" i="5"/>
  <c r="HY28" i="5"/>
  <c r="HX28" i="5"/>
  <c r="HW28" i="5"/>
  <c r="HV28" i="5"/>
  <c r="HR28" i="5"/>
  <c r="HQ28" i="5"/>
  <c r="HP28" i="5"/>
  <c r="HO28" i="5"/>
  <c r="HU28" i="5"/>
  <c r="HT28" i="5"/>
  <c r="HS28" i="5"/>
  <c r="HT254" i="5"/>
  <c r="HR254" i="5"/>
  <c r="HQ254" i="5"/>
  <c r="HP254" i="5"/>
  <c r="HY254" i="5"/>
  <c r="HX254" i="5"/>
  <c r="HW254" i="5"/>
  <c r="HV254" i="5"/>
  <c r="HU254" i="5"/>
  <c r="HO254" i="5"/>
  <c r="HS254" i="5"/>
  <c r="HW38" i="5"/>
  <c r="HN38" i="5"/>
  <c r="HP38" i="5"/>
  <c r="HO38" i="5"/>
  <c r="HY38" i="5"/>
  <c r="HX38" i="5"/>
  <c r="HV38" i="5"/>
  <c r="HU38" i="5"/>
  <c r="HT38" i="5"/>
  <c r="HS38" i="5"/>
  <c r="HR38" i="5"/>
  <c r="HQ38" i="5"/>
  <c r="HS195" i="5"/>
  <c r="HR195" i="5"/>
  <c r="HQ195" i="5"/>
  <c r="HP195" i="5"/>
  <c r="HX195" i="5"/>
  <c r="HW195" i="5"/>
  <c r="HV195" i="5"/>
  <c r="HU195" i="5"/>
  <c r="HT195" i="5"/>
  <c r="HY195" i="5"/>
  <c r="HO195" i="5"/>
  <c r="HX186" i="5"/>
  <c r="HW186" i="5"/>
  <c r="HV186" i="5"/>
  <c r="HU186" i="5"/>
  <c r="HY186" i="5"/>
  <c r="HT186" i="5"/>
  <c r="HS186" i="5"/>
  <c r="HR186" i="5"/>
  <c r="HQ186" i="5"/>
  <c r="HP186" i="5"/>
  <c r="HO186" i="5"/>
  <c r="HQ301" i="5"/>
  <c r="HO301" i="5"/>
  <c r="HY301" i="5"/>
  <c r="HW301" i="5"/>
  <c r="HU301" i="5"/>
  <c r="HS301" i="5"/>
  <c r="HS163" i="5"/>
  <c r="HR163" i="5"/>
  <c r="HQ163" i="5"/>
  <c r="HO163" i="5"/>
  <c r="HY163" i="5"/>
  <c r="HX163" i="5"/>
  <c r="HW163" i="5"/>
  <c r="HV163" i="5"/>
  <c r="HU163" i="5"/>
  <c r="HT163" i="5"/>
  <c r="HP163" i="5"/>
  <c r="HY235" i="5"/>
  <c r="HU235" i="5"/>
  <c r="HW235" i="5"/>
  <c r="HS235" i="5"/>
  <c r="HQ235" i="5"/>
  <c r="HO235" i="5"/>
  <c r="HY277" i="5"/>
  <c r="HX277" i="5"/>
  <c r="HW277" i="5"/>
  <c r="HV277" i="5"/>
  <c r="HU277" i="5"/>
  <c r="HT277" i="5"/>
  <c r="HS277" i="5"/>
  <c r="HR277" i="5"/>
  <c r="HQ277" i="5"/>
  <c r="HP277" i="5"/>
  <c r="HO277" i="5"/>
  <c r="HS275" i="5"/>
  <c r="HQ275" i="5"/>
  <c r="HO275" i="5"/>
  <c r="HY275" i="5"/>
  <c r="HW275" i="5"/>
  <c r="HU275" i="5"/>
  <c r="HV180" i="5"/>
  <c r="HU180" i="5"/>
  <c r="HT180" i="5"/>
  <c r="HY180" i="5"/>
  <c r="HX180" i="5"/>
  <c r="HW180" i="5"/>
  <c r="HS180" i="5"/>
  <c r="HR180" i="5"/>
  <c r="HP180" i="5"/>
  <c r="HO180" i="5"/>
  <c r="HQ180" i="5"/>
  <c r="HP242" i="5"/>
  <c r="HZ242" i="5"/>
  <c r="HY242" i="5"/>
  <c r="HX242" i="5"/>
  <c r="HW242" i="5"/>
  <c r="HV242" i="5"/>
  <c r="HU242" i="5"/>
  <c r="HS242" i="5"/>
  <c r="HR242" i="5"/>
  <c r="HQ242" i="5"/>
  <c r="HO242" i="5"/>
  <c r="HO78" i="5"/>
  <c r="HW78" i="5"/>
  <c r="HV78" i="5"/>
  <c r="HU78" i="5"/>
  <c r="HT78" i="5"/>
  <c r="HS78" i="5"/>
  <c r="HR78" i="5"/>
  <c r="HQ78" i="5"/>
  <c r="HY78" i="5"/>
  <c r="HX78" i="5"/>
  <c r="HP78" i="5"/>
  <c r="HN78" i="5"/>
  <c r="HR39" i="5"/>
  <c r="HP39" i="5"/>
  <c r="HV39" i="5"/>
  <c r="HU39" i="5"/>
  <c r="HS39" i="5"/>
  <c r="HO39" i="5"/>
  <c r="HY39" i="5"/>
  <c r="HX39" i="5"/>
  <c r="HY188" i="5"/>
  <c r="HX188" i="5"/>
  <c r="HW188" i="5"/>
  <c r="HV188" i="5"/>
  <c r="HU188" i="5"/>
  <c r="HT188" i="5"/>
  <c r="HS188" i="5"/>
  <c r="HR188" i="5"/>
  <c r="HQ188" i="5"/>
  <c r="HP188" i="5"/>
  <c r="HO188" i="5"/>
  <c r="HP73" i="5"/>
  <c r="HT73" i="5"/>
  <c r="HS73" i="5"/>
  <c r="HR73" i="5"/>
  <c r="HQ73" i="5"/>
  <c r="HO73" i="5"/>
  <c r="HN73" i="5"/>
  <c r="HY73" i="5"/>
  <c r="HX73" i="5"/>
  <c r="HW73" i="5"/>
  <c r="HV73" i="5"/>
  <c r="HU73" i="5"/>
  <c r="HW175" i="5"/>
  <c r="HV175" i="5"/>
  <c r="HU175" i="5"/>
  <c r="HQ175" i="5"/>
  <c r="HP175" i="5"/>
  <c r="HO175" i="5"/>
  <c r="HY175" i="5"/>
  <c r="HX175" i="5"/>
  <c r="HT175" i="5"/>
  <c r="HS175" i="5"/>
  <c r="HR175" i="5"/>
  <c r="HQ222" i="5"/>
  <c r="HZ222" i="5"/>
  <c r="HY222" i="5"/>
  <c r="HV222" i="5"/>
  <c r="HW222" i="5"/>
  <c r="HU222" i="5"/>
  <c r="HS222" i="5"/>
  <c r="HR222" i="5"/>
  <c r="HP222" i="5"/>
  <c r="HO222" i="5"/>
  <c r="HX222" i="5"/>
  <c r="FK123" i="5" a="1"/>
  <c r="FK123" i="5" s="1"/>
  <c r="FK153" i="5" a="1"/>
  <c r="FK153" i="5" s="1"/>
  <c r="FK297" i="5" a="1"/>
  <c r="FK297" i="5" s="1"/>
  <c r="FK55" i="5" a="1"/>
  <c r="FK55" i="5" s="1"/>
  <c r="FK156" i="5" a="1"/>
  <c r="FK156" i="5" s="1"/>
  <c r="FK78" i="5" a="1"/>
  <c r="FK78" i="5" s="1"/>
  <c r="FK75" i="5" a="1"/>
  <c r="FK75" i="5" s="1"/>
  <c r="FK36" i="5" a="1"/>
  <c r="FK36" i="5" s="1"/>
  <c r="FK174" i="5" a="1"/>
  <c r="FK174" i="5" s="1"/>
  <c r="FK85" i="5" a="1"/>
  <c r="FK85" i="5" s="1"/>
  <c r="FK99" i="5" a="1"/>
  <c r="FK99" i="5" s="1"/>
  <c r="FK147" i="5" a="1"/>
  <c r="FK147" i="5" s="1"/>
  <c r="FK180" i="5" a="1"/>
  <c r="FK180" i="5" s="1"/>
  <c r="FK46" i="5" a="1"/>
  <c r="FK46" i="5" s="1"/>
  <c r="FK226" i="5" a="1"/>
  <c r="FK226" i="5" s="1"/>
  <c r="FK273" i="5" a="1"/>
  <c r="FK273" i="5" s="1"/>
  <c r="FK294" i="5" a="1"/>
  <c r="FK294" i="5" s="1"/>
  <c r="FK48" i="5" a="1"/>
  <c r="FK48" i="5" s="1"/>
  <c r="FK192" i="5" a="1"/>
  <c r="FK192" i="5" s="1"/>
  <c r="FK228" i="5" a="1"/>
  <c r="FK228" i="5" s="1"/>
  <c r="FK144" i="5" a="1"/>
  <c r="FK144" i="5" s="1"/>
  <c r="FK111" i="5" a="1"/>
  <c r="FK111" i="5" s="1"/>
  <c r="FK57" i="5" a="1"/>
  <c r="FK57" i="5" s="1"/>
  <c r="FK198" i="5" a="1"/>
  <c r="FK198" i="5" s="1"/>
  <c r="FK234" i="5" a="1"/>
  <c r="FK234" i="5" s="1"/>
  <c r="FK249" i="5" a="1"/>
  <c r="FK249" i="5" s="1"/>
  <c r="FK276" i="5" a="1"/>
  <c r="FK276" i="5" s="1"/>
  <c r="FK22" i="5" a="1"/>
  <c r="FK22" i="5" s="1"/>
  <c r="FK195" i="5" a="1"/>
  <c r="FK195" i="5" s="1"/>
  <c r="FK108" i="5" a="1"/>
  <c r="FK108" i="5" s="1"/>
  <c r="FK51" i="5" a="1"/>
  <c r="FK51" i="5" s="1"/>
  <c r="FK69" i="5" a="1"/>
  <c r="FK69" i="5" s="1"/>
  <c r="FK162" i="5" a="1"/>
  <c r="FK162" i="5" s="1"/>
  <c r="FK186" i="5" a="1"/>
  <c r="FK186" i="5" s="1"/>
  <c r="FK40" i="5" a="1"/>
  <c r="FK40" i="5" s="1"/>
  <c r="FK285" i="5" a="1"/>
  <c r="FK285" i="5" s="1"/>
  <c r="FK267" i="5" a="1"/>
  <c r="FK267" i="5" s="1"/>
  <c r="FK45" i="5" a="1"/>
  <c r="FK45" i="5" s="1"/>
  <c r="FK81" i="5" a="1"/>
  <c r="FK81" i="5" s="1"/>
  <c r="FK126" i="5" a="1"/>
  <c r="FK126" i="5" s="1"/>
  <c r="FK132" i="5" a="1"/>
  <c r="FK132" i="5" s="1"/>
  <c r="FK66" i="5" a="1"/>
  <c r="FK66" i="5" s="1"/>
  <c r="FK84" i="5" a="1"/>
  <c r="FK84" i="5" s="1"/>
  <c r="FK90" i="5" a="1"/>
  <c r="FK90" i="5" s="1"/>
  <c r="FK24" i="5" a="1"/>
  <c r="FK24" i="5" s="1"/>
  <c r="FK93" i="5" a="1"/>
  <c r="FK93" i="5" s="1"/>
  <c r="FK12" i="5" a="1"/>
  <c r="FK12" i="5" s="1"/>
  <c r="FK102" i="5" a="1"/>
  <c r="FK102" i="5" s="1"/>
  <c r="FK171" i="5" a="1"/>
  <c r="FK171" i="5" s="1"/>
  <c r="FK177" i="5" a="1"/>
  <c r="FK177" i="5" s="1"/>
  <c r="FK240" i="5" a="1"/>
  <c r="FK240" i="5" s="1"/>
  <c r="FK154" i="5" a="1"/>
  <c r="FK154" i="5" s="1"/>
  <c r="FK159" i="5" a="1"/>
  <c r="FK159" i="5" s="1"/>
  <c r="FK39" i="5" a="1"/>
  <c r="FK39" i="5" s="1"/>
  <c r="FK165" i="5" a="1"/>
  <c r="FK165" i="5" s="1"/>
  <c r="FK63" i="5" a="1"/>
  <c r="FK63" i="5" s="1"/>
  <c r="FK207" i="5" a="1"/>
  <c r="FK207" i="5" s="1"/>
  <c r="FK120" i="5" a="1"/>
  <c r="FK120" i="5" s="1"/>
  <c r="FK96" i="5" a="1"/>
  <c r="FK96" i="5" s="1"/>
  <c r="FK246" i="5" a="1"/>
  <c r="FK246" i="5" s="1"/>
  <c r="FK261" i="5" a="1"/>
  <c r="FK261" i="5" s="1"/>
  <c r="FK201" i="5" a="1"/>
  <c r="FK201" i="5" s="1"/>
  <c r="FK231" i="5" a="1"/>
  <c r="FK231" i="5" s="1"/>
  <c r="FK129" i="5" a="1"/>
  <c r="FK129" i="5" s="1"/>
  <c r="FK141" i="5" a="1"/>
  <c r="FK141" i="5" s="1"/>
  <c r="FK28" i="5" a="1"/>
  <c r="FK28" i="5" s="1"/>
  <c r="FK37" i="5" a="1"/>
  <c r="FK37" i="5" s="1"/>
  <c r="FK172" i="5" a="1"/>
  <c r="FK172" i="5" s="1"/>
  <c r="FK241" i="5" a="1"/>
  <c r="FK241" i="5" s="1"/>
  <c r="FK286" i="5" a="1"/>
  <c r="FK286" i="5" s="1"/>
  <c r="FK255" i="5" a="1"/>
  <c r="FK255" i="5" s="1"/>
  <c r="FK288" i="5" a="1"/>
  <c r="FK288" i="5" s="1"/>
  <c r="FK202" i="5" a="1"/>
  <c r="FK202" i="5" s="1"/>
  <c r="FK184" i="5" a="1"/>
  <c r="FK184" i="5" s="1"/>
  <c r="FK292" i="5" a="1"/>
  <c r="FK292" i="5" s="1"/>
  <c r="FK38" i="5" a="1"/>
  <c r="FK38" i="5" s="1"/>
  <c r="FK92" i="5" a="1"/>
  <c r="FK92" i="5" s="1"/>
  <c r="FK222" i="5" a="1"/>
  <c r="FK222" i="5" s="1"/>
  <c r="FK33" i="5" a="1"/>
  <c r="FK33" i="5" s="1"/>
  <c r="FK268" i="5" a="1"/>
  <c r="FK268" i="5" s="1"/>
  <c r="FK97" i="5" a="1"/>
  <c r="FK97" i="5" s="1"/>
  <c r="FK205" i="5" a="1"/>
  <c r="FK205" i="5" s="1"/>
  <c r="FK74" i="5" a="1"/>
  <c r="FK74" i="5" s="1"/>
  <c r="FK104" i="5" a="1"/>
  <c r="FK104" i="5" s="1"/>
  <c r="FK122" i="5" a="1"/>
  <c r="FK122" i="5" s="1"/>
  <c r="FK128" i="5" a="1"/>
  <c r="FK128" i="5" s="1"/>
  <c r="FK138" i="5" a="1"/>
  <c r="FK138" i="5" s="1"/>
  <c r="FK189" i="5" a="1"/>
  <c r="FK189" i="5" s="1"/>
  <c r="FK168" i="5" a="1"/>
  <c r="FK168" i="5" s="1"/>
  <c r="FK16" i="5" a="1"/>
  <c r="FK16" i="5" s="1"/>
  <c r="FK100" i="5" a="1"/>
  <c r="FK100" i="5" s="1"/>
  <c r="FK247" i="5" a="1"/>
  <c r="FK247" i="5" s="1"/>
  <c r="FK301" i="5" a="1"/>
  <c r="FK301" i="5" s="1"/>
  <c r="FK127" i="5" a="1"/>
  <c r="FK127" i="5" s="1"/>
  <c r="FK164" i="5" a="1"/>
  <c r="FK164" i="5" s="1"/>
  <c r="FK210" i="5" a="1"/>
  <c r="FK210" i="5" s="1"/>
  <c r="FK237" i="5" a="1"/>
  <c r="FK237" i="5" s="1"/>
  <c r="FK67" i="5" a="1"/>
  <c r="FK67" i="5" s="1"/>
  <c r="FK94" i="5" a="1"/>
  <c r="FK94" i="5" s="1"/>
  <c r="FK118" i="5" a="1"/>
  <c r="FK118" i="5" s="1"/>
  <c r="FK175" i="5" a="1"/>
  <c r="FK175" i="5" s="1"/>
  <c r="FK244" i="5" a="1"/>
  <c r="FK244" i="5" s="1"/>
  <c r="FK283" i="5" a="1"/>
  <c r="FK283" i="5" s="1"/>
  <c r="FK31" i="5" a="1"/>
  <c r="FK31" i="5" s="1"/>
  <c r="FK58" i="5" a="1"/>
  <c r="FK58" i="5" s="1"/>
  <c r="FK163" i="5" a="1"/>
  <c r="FK163" i="5" s="1"/>
  <c r="FK298" i="5" a="1"/>
  <c r="FK298" i="5" s="1"/>
  <c r="FK86" i="5" a="1"/>
  <c r="FK86" i="5" s="1"/>
  <c r="FK213" i="5" a="1"/>
  <c r="FK213" i="5" s="1"/>
  <c r="FK225" i="5" a="1"/>
  <c r="FK225" i="5" s="1"/>
  <c r="FK220" i="5" a="1"/>
  <c r="FK220" i="5" s="1"/>
  <c r="FK64" i="5" a="1"/>
  <c r="FK64" i="5" s="1"/>
  <c r="FK196" i="5" a="1"/>
  <c r="FK196" i="5" s="1"/>
  <c r="FK229" i="5" a="1"/>
  <c r="FK229" i="5" s="1"/>
  <c r="FK235" i="5" a="1"/>
  <c r="FK235" i="5" s="1"/>
  <c r="FK289" i="5" a="1"/>
  <c r="FK289" i="5" s="1"/>
  <c r="FK20" i="5" a="1"/>
  <c r="FK20" i="5" s="1"/>
  <c r="FK150" i="5" a="1"/>
  <c r="FK150" i="5" s="1"/>
  <c r="FK54" i="5" a="1"/>
  <c r="FK54" i="5" s="1"/>
  <c r="FK135" i="5" a="1"/>
  <c r="FK135" i="5" s="1"/>
  <c r="FK139" i="5" a="1"/>
  <c r="FK139" i="5" s="1"/>
  <c r="FK199" i="5" a="1"/>
  <c r="FK199" i="5" s="1"/>
  <c r="FK91" i="5" a="1"/>
  <c r="FK91" i="5" s="1"/>
  <c r="FK303" i="5" a="1"/>
  <c r="FK303" i="5" s="1"/>
  <c r="FK291" i="5" a="1"/>
  <c r="FK291" i="5" s="1"/>
  <c r="FK300" i="5" a="1"/>
  <c r="FK300" i="5" s="1"/>
  <c r="FK204" i="5" a="1"/>
  <c r="FK204" i="5" s="1"/>
  <c r="FK34" i="5" a="1"/>
  <c r="FK34" i="5" s="1"/>
  <c r="FK61" i="5" a="1"/>
  <c r="FK61" i="5" s="1"/>
  <c r="FK79" i="5" a="1"/>
  <c r="FK79" i="5" s="1"/>
  <c r="FK133" i="5" a="1"/>
  <c r="FK133" i="5" s="1"/>
  <c r="FK259" i="5" a="1"/>
  <c r="FK259" i="5" s="1"/>
  <c r="FK265" i="5" a="1"/>
  <c r="FK265" i="5" s="1"/>
  <c r="FK252" i="5" a="1"/>
  <c r="FK252" i="5" s="1"/>
  <c r="FK238" i="5" a="1"/>
  <c r="FK238" i="5" s="1"/>
  <c r="FK157" i="5" a="1"/>
  <c r="FK157" i="5" s="1"/>
  <c r="FK262" i="5" a="1"/>
  <c r="FK262" i="5" s="1"/>
  <c r="FK230" i="5" a="1"/>
  <c r="FK230" i="5" s="1"/>
  <c r="FK161" i="5" a="1"/>
  <c r="FK161" i="5" s="1"/>
  <c r="FK23" i="5" a="1"/>
  <c r="FK23" i="5" s="1"/>
  <c r="FK19" i="5" a="1"/>
  <c r="FK19" i="5" s="1"/>
  <c r="FK142" i="5" a="1"/>
  <c r="FK142" i="5" s="1"/>
  <c r="FK56" i="5" a="1"/>
  <c r="FK56" i="5" s="1"/>
  <c r="FK95" i="5" a="1"/>
  <c r="FK95" i="5" s="1"/>
  <c r="FK143" i="5" a="1"/>
  <c r="FK143" i="5" s="1"/>
  <c r="FK209" i="5" a="1"/>
  <c r="FK209" i="5" s="1"/>
  <c r="FK233" i="5" a="1"/>
  <c r="FK233" i="5" s="1"/>
  <c r="FK239" i="5" a="1"/>
  <c r="FK239" i="5" s="1"/>
  <c r="FK251" i="5" a="1"/>
  <c r="FK251" i="5" s="1"/>
  <c r="FK269" i="5" a="1"/>
  <c r="FK269" i="5" s="1"/>
  <c r="FK65" i="5" a="1"/>
  <c r="FK65" i="5" s="1"/>
  <c r="FK282" i="5" a="1"/>
  <c r="FK282" i="5" s="1"/>
  <c r="FK256" i="5" a="1"/>
  <c r="FK256" i="5" s="1"/>
  <c r="FK43" i="5" a="1"/>
  <c r="FK43" i="5" s="1"/>
  <c r="FK109" i="5" a="1"/>
  <c r="FK109" i="5" s="1"/>
  <c r="FK140" i="5" a="1"/>
  <c r="FK140" i="5" s="1"/>
  <c r="FK158" i="5" a="1"/>
  <c r="FK158" i="5" s="1"/>
  <c r="FK71" i="5" a="1"/>
  <c r="FK71" i="5" s="1"/>
  <c r="FK89" i="5" a="1"/>
  <c r="FK89" i="5" s="1"/>
  <c r="FK107" i="5" a="1"/>
  <c r="FK107" i="5" s="1"/>
  <c r="FK299" i="5" a="1"/>
  <c r="FK299" i="5" s="1"/>
  <c r="FK27" i="5" a="1"/>
  <c r="FK27" i="5" s="1"/>
  <c r="FK183" i="5" a="1"/>
  <c r="FK183" i="5" s="1"/>
  <c r="FK73" i="5" a="1"/>
  <c r="FK73" i="5" s="1"/>
  <c r="FK52" i="5" a="1"/>
  <c r="FK52" i="5" s="1"/>
  <c r="FK295" i="5" a="1"/>
  <c r="FK295" i="5" s="1"/>
  <c r="FK50" i="5" a="1"/>
  <c r="FK50" i="5" s="1"/>
  <c r="FK62" i="5" a="1"/>
  <c r="FK62" i="5" s="1"/>
  <c r="FK188" i="5" a="1"/>
  <c r="FK188" i="5" s="1"/>
  <c r="FK242" i="5" a="1"/>
  <c r="FK242" i="5" s="1"/>
  <c r="FK272" i="5" a="1"/>
  <c r="FK272" i="5" s="1"/>
  <c r="FK290" i="5" a="1"/>
  <c r="FK290" i="5" s="1"/>
  <c r="FK125" i="5" a="1"/>
  <c r="FK125" i="5" s="1"/>
  <c r="FK277" i="5" a="1"/>
  <c r="FK277" i="5" s="1"/>
  <c r="FK76" i="5" a="1"/>
  <c r="FK76" i="5" s="1"/>
  <c r="FK146" i="5" a="1"/>
  <c r="FK146" i="5" s="1"/>
  <c r="FK176" i="5" a="1"/>
  <c r="FK176" i="5" s="1"/>
  <c r="FK29" i="5" a="1"/>
  <c r="FK29" i="5" s="1"/>
  <c r="FK15" i="5" a="1"/>
  <c r="FK15" i="5" s="1"/>
  <c r="FK145" i="5" a="1"/>
  <c r="FK145" i="5" s="1"/>
  <c r="FK136" i="5" a="1"/>
  <c r="FK136" i="5" s="1"/>
  <c r="FK223" i="5" a="1"/>
  <c r="FK223" i="5" s="1"/>
  <c r="FK248" i="5" a="1"/>
  <c r="FK248" i="5" s="1"/>
  <c r="FK266" i="5" a="1"/>
  <c r="FK266" i="5" s="1"/>
  <c r="FK53" i="5" a="1"/>
  <c r="FK53" i="5" s="1"/>
  <c r="FK155" i="5" a="1"/>
  <c r="FK155" i="5" s="1"/>
  <c r="FK227" i="5" a="1"/>
  <c r="FK227" i="5" s="1"/>
  <c r="FK105" i="5" a="1"/>
  <c r="FK105" i="5" s="1"/>
  <c r="FK112" i="5" a="1"/>
  <c r="FK112" i="5" s="1"/>
  <c r="FK166" i="5" a="1"/>
  <c r="FK166" i="5" s="1"/>
  <c r="FK187" i="5" a="1"/>
  <c r="FK187" i="5" s="1"/>
  <c r="FK271" i="5" a="1"/>
  <c r="FK271" i="5" s="1"/>
  <c r="FK224" i="5" a="1"/>
  <c r="FK224" i="5" s="1"/>
  <c r="FK41" i="5" a="1"/>
  <c r="FK41" i="5" s="1"/>
  <c r="FK77" i="5" a="1"/>
  <c r="FK77" i="5" s="1"/>
  <c r="FK101" i="5" a="1"/>
  <c r="FK101" i="5" s="1"/>
  <c r="FK185" i="5" a="1"/>
  <c r="FK185" i="5" s="1"/>
  <c r="FK203" i="5" a="1"/>
  <c r="FK203" i="5" s="1"/>
  <c r="FK245" i="5" a="1"/>
  <c r="FK245" i="5" s="1"/>
  <c r="FK287" i="5" a="1"/>
  <c r="FK287" i="5" s="1"/>
  <c r="FK35" i="5" a="1"/>
  <c r="FK35" i="5" s="1"/>
  <c r="FK182" i="5" a="1"/>
  <c r="FK182" i="5" s="1"/>
  <c r="FK137" i="5" a="1"/>
  <c r="FK137" i="5" s="1"/>
  <c r="FK179" i="5" a="1"/>
  <c r="FK179" i="5" s="1"/>
  <c r="FK260" i="5" a="1"/>
  <c r="FK260" i="5" s="1"/>
  <c r="FK160" i="5" a="1"/>
  <c r="FK160" i="5" s="1"/>
  <c r="FK113" i="5" a="1"/>
  <c r="FK113" i="5" s="1"/>
  <c r="FK302" i="5" a="1"/>
  <c r="FK302" i="5" s="1"/>
  <c r="FK116" i="5" a="1"/>
  <c r="FK116" i="5" s="1"/>
  <c r="FK263" i="5" a="1"/>
  <c r="FK263" i="5" s="1"/>
  <c r="FK21" i="5" a="1"/>
  <c r="FK21" i="5" s="1"/>
  <c r="FK221" i="5" a="1"/>
  <c r="FK221" i="5" s="1"/>
  <c r="FK68" i="5" a="1"/>
  <c r="FK68" i="5" s="1"/>
  <c r="FK169" i="5" a="1"/>
  <c r="FK169" i="5" s="1"/>
  <c r="FK114" i="5" a="1"/>
  <c r="FK114" i="5" s="1"/>
  <c r="FK250" i="5" a="1"/>
  <c r="FK250" i="5" s="1"/>
  <c r="FK296" i="5" a="1"/>
  <c r="FK296" i="5" s="1"/>
  <c r="FK14" i="5" a="1"/>
  <c r="FK14" i="5" s="1"/>
  <c r="FK167" i="5" a="1"/>
  <c r="FK167" i="5" s="1"/>
  <c r="FK83" i="5" a="1"/>
  <c r="FK83" i="5" s="1"/>
  <c r="FK254" i="5" a="1"/>
  <c r="FK254" i="5" s="1"/>
  <c r="FK211" i="5" a="1"/>
  <c r="FK211" i="5" s="1"/>
  <c r="FK253" i="5" a="1"/>
  <c r="FK253" i="5" s="1"/>
  <c r="FK26" i="5" a="1"/>
  <c r="FK26" i="5" s="1"/>
  <c r="FK178" i="5" a="1"/>
  <c r="FK178" i="5" s="1"/>
  <c r="FK208" i="5" a="1"/>
  <c r="FK208" i="5" s="1"/>
  <c r="FK130" i="5" a="1"/>
  <c r="FK130" i="5" s="1"/>
  <c r="FK218" i="5" a="1"/>
  <c r="FK218" i="5" s="1"/>
  <c r="FK110" i="5" a="1"/>
  <c r="FK110" i="5" s="1"/>
  <c r="FK181" i="5" a="1"/>
  <c r="FK181" i="5" s="1"/>
  <c r="FK173" i="5" a="1"/>
  <c r="FK173" i="5" s="1"/>
  <c r="FK191" i="5" a="1"/>
  <c r="FK191" i="5" s="1"/>
  <c r="FK293" i="5" a="1"/>
  <c r="FK293" i="5" s="1"/>
  <c r="FK170" i="5" a="1"/>
  <c r="FK170" i="5" s="1"/>
  <c r="FK25" i="5" a="1"/>
  <c r="FK25" i="5" s="1"/>
  <c r="FK98" i="5" a="1"/>
  <c r="FK98" i="5" s="1"/>
  <c r="FK275" i="5" a="1"/>
  <c r="FK275" i="5" s="1"/>
  <c r="FK121" i="5" a="1"/>
  <c r="FK121" i="5" s="1"/>
  <c r="FK257" i="5" a="1"/>
  <c r="FK257" i="5" s="1"/>
  <c r="FK17" i="5" a="1"/>
  <c r="FK17" i="5" s="1"/>
  <c r="FK278" i="5" a="1"/>
  <c r="FK278" i="5" s="1"/>
  <c r="FK44" i="5" a="1"/>
  <c r="FK44" i="5" s="1"/>
  <c r="FK49" i="5" a="1"/>
  <c r="FK49" i="5" s="1"/>
  <c r="FK60" i="5" a="1"/>
  <c r="FK60" i="5" s="1"/>
  <c r="FK236" i="5" a="1"/>
  <c r="FK236" i="5" s="1"/>
  <c r="FK197" i="5" a="1"/>
  <c r="FK197" i="5" s="1"/>
  <c r="FK32" i="5" a="1"/>
  <c r="FK32" i="5" s="1"/>
  <c r="FK281" i="5" a="1"/>
  <c r="FK281" i="5" s="1"/>
  <c r="FK215" i="5" a="1"/>
  <c r="FK215" i="5" s="1"/>
  <c r="FK47" i="5" a="1"/>
  <c r="FK47" i="5" s="1"/>
  <c r="FK152" i="5" a="1"/>
  <c r="FK152" i="5" s="1"/>
  <c r="FK193" i="5" a="1"/>
  <c r="FK193" i="5" s="1"/>
  <c r="FK131" i="5" a="1"/>
  <c r="FK131" i="5" s="1"/>
  <c r="FK30" i="5" a="1"/>
  <c r="FK30" i="5" s="1"/>
  <c r="FK82" i="5" a="1"/>
  <c r="FK82" i="5" s="1"/>
  <c r="FK219" i="5" a="1"/>
  <c r="FK219" i="5" s="1"/>
  <c r="FK206" i="5" a="1"/>
  <c r="FK206" i="5" s="1"/>
  <c r="FK124" i="5" a="1"/>
  <c r="FK124" i="5" s="1"/>
  <c r="FK216" i="5" a="1"/>
  <c r="FK216" i="5" s="1"/>
  <c r="FK270" i="5" a="1"/>
  <c r="FK270" i="5" s="1"/>
  <c r="FN1" i="5"/>
  <c r="FN2" i="5"/>
  <c r="FN4" i="5"/>
  <c r="FN3" i="5"/>
  <c r="FO9" i="5"/>
  <c r="FK11" i="5" a="1"/>
  <c r="FK11" i="5" s="1"/>
  <c r="FK42" i="5" a="1"/>
  <c r="FK42" i="5" s="1"/>
  <c r="FK264" i="5" a="1"/>
  <c r="FK264" i="5" s="1"/>
  <c r="FK18" i="5" a="1"/>
  <c r="FK18" i="5" s="1"/>
  <c r="FK243" i="5" a="1"/>
  <c r="FK243" i="5" s="1"/>
  <c r="FL30" i="5" a="1"/>
  <c r="FL30" i="5" s="1"/>
  <c r="FL165" i="5" a="1"/>
  <c r="FL165" i="5" s="1"/>
  <c r="FK117" i="5" a="1"/>
  <c r="FK117" i="5" s="1"/>
  <c r="FK258" i="5" a="1"/>
  <c r="FK258" i="5" s="1"/>
  <c r="FK279" i="5" a="1"/>
  <c r="FK279" i="5" s="1"/>
  <c r="FL87" i="5" a="1"/>
  <c r="FL87" i="5" s="1"/>
  <c r="FB179" i="5"/>
  <c r="FC179" i="5" s="1"/>
  <c r="FB235" i="5"/>
  <c r="FC235" i="5" s="1"/>
  <c r="FB31" i="5"/>
  <c r="FC31" i="5" s="1"/>
  <c r="FB189" i="5"/>
  <c r="FC189" i="5" s="1"/>
  <c r="FB236" i="5"/>
  <c r="FC236" i="5" s="1"/>
  <c r="FB59" i="5"/>
  <c r="FC59" i="5" s="1"/>
  <c r="FB121" i="5"/>
  <c r="FC121" i="5" s="1"/>
  <c r="FB22" i="5"/>
  <c r="FC22" i="5" s="1"/>
  <c r="FB203" i="5"/>
  <c r="FC203" i="5" s="1"/>
  <c r="FB100" i="5"/>
  <c r="FC100" i="5" s="1"/>
  <c r="FB251" i="5"/>
  <c r="FC251" i="5" s="1"/>
  <c r="FB205" i="5"/>
  <c r="FC205" i="5" s="1"/>
  <c r="FB232" i="5"/>
  <c r="FC232" i="5" s="1"/>
  <c r="FB106" i="5"/>
  <c r="FC106" i="5" s="1"/>
  <c r="FB254" i="5"/>
  <c r="FC254" i="5" s="1"/>
  <c r="FB234" i="5"/>
  <c r="FC234" i="5" s="1"/>
  <c r="FB96" i="5"/>
  <c r="FC96" i="5" s="1"/>
  <c r="FB83" i="5"/>
  <c r="FC83" i="5" s="1"/>
  <c r="FB169" i="5"/>
  <c r="FC169" i="5" s="1"/>
  <c r="FB186" i="5"/>
  <c r="FC186" i="5" s="1"/>
  <c r="FB266" i="5"/>
  <c r="FC266" i="5" s="1"/>
  <c r="FB98" i="5"/>
  <c r="FC98" i="5" s="1"/>
  <c r="FB32" i="5"/>
  <c r="FC32" i="5" s="1"/>
  <c r="FB215" i="5"/>
  <c r="FC215" i="5" s="1"/>
  <c r="FB263" i="5"/>
  <c r="FC263" i="5" s="1"/>
  <c r="FB112" i="5"/>
  <c r="FC112" i="5" s="1"/>
  <c r="FB273" i="5"/>
  <c r="FC273" i="5" s="1"/>
  <c r="FB46" i="5"/>
  <c r="FC46" i="5" s="1"/>
  <c r="FB11" i="5"/>
  <c r="FC11" i="5" s="1"/>
  <c r="FB281" i="5"/>
  <c r="FC281" i="5" s="1"/>
  <c r="FB125" i="5"/>
  <c r="FC125" i="5" s="1"/>
  <c r="FB265" i="5"/>
  <c r="FC265" i="5" s="1"/>
  <c r="FB187" i="5"/>
  <c r="FC187" i="5" s="1"/>
  <c r="FB79" i="5"/>
  <c r="FC79" i="5" s="1"/>
  <c r="FB38" i="5"/>
  <c r="FC38" i="5" s="1"/>
  <c r="FB177" i="5"/>
  <c r="FC177" i="5" s="1"/>
  <c r="FB110" i="5"/>
  <c r="FC110" i="5" s="1"/>
  <c r="FB158" i="5"/>
  <c r="FC158" i="5" s="1"/>
  <c r="FB245" i="5"/>
  <c r="FC245" i="5" s="1"/>
  <c r="FB132" i="5"/>
  <c r="FC132" i="5" s="1"/>
  <c r="FB41" i="5"/>
  <c r="FC41" i="5" s="1"/>
  <c r="FB217" i="5"/>
  <c r="FC217" i="5" s="1"/>
  <c r="FB286" i="5"/>
  <c r="FC286" i="5" s="1"/>
  <c r="FB237" i="5"/>
  <c r="FC237" i="5" s="1"/>
  <c r="FB218" i="5"/>
  <c r="FC218" i="5" s="1"/>
  <c r="FB78" i="5"/>
  <c r="FC78" i="5" s="1"/>
  <c r="FB57" i="5"/>
  <c r="FC57" i="5" s="1"/>
  <c r="FB134" i="5"/>
  <c r="FC134" i="5" s="1"/>
  <c r="FB147" i="5"/>
  <c r="FC147" i="5" s="1"/>
  <c r="FB280" i="5"/>
  <c r="FC280" i="5" s="1"/>
  <c r="FB261" i="5"/>
  <c r="FC261" i="5" s="1"/>
  <c r="FB155" i="5"/>
  <c r="FC155" i="5" s="1"/>
  <c r="FB104" i="5"/>
  <c r="FC104" i="5" s="1"/>
  <c r="FB105" i="5"/>
  <c r="FC105" i="5" s="1"/>
  <c r="FB35" i="5"/>
  <c r="FC35" i="5" s="1"/>
  <c r="FB176" i="5"/>
  <c r="FC176" i="5" s="1"/>
  <c r="FB20" i="5"/>
  <c r="FC20" i="5" s="1"/>
  <c r="FB143" i="5"/>
  <c r="FC143" i="5" s="1"/>
  <c r="FB64" i="5"/>
  <c r="FC64" i="5" s="1"/>
  <c r="FB262" i="5"/>
  <c r="FC262" i="5" s="1"/>
  <c r="FB92" i="5"/>
  <c r="FC92" i="5" s="1"/>
  <c r="FB67" i="5"/>
  <c r="FC67" i="5" s="1"/>
  <c r="FB250" i="5"/>
  <c r="FC250" i="5" s="1"/>
  <c r="FB284" i="5"/>
  <c r="FC284" i="5" s="1"/>
  <c r="FB117" i="5"/>
  <c r="FC117" i="5" s="1"/>
  <c r="FB160" i="5"/>
  <c r="FC160" i="5" s="1"/>
  <c r="FB154" i="5"/>
  <c r="FC154" i="5" s="1"/>
  <c r="FB297" i="5"/>
  <c r="FC297" i="5" s="1"/>
  <c r="FB103" i="5"/>
  <c r="FC103" i="5" s="1"/>
  <c r="FB128" i="5"/>
  <c r="FC128" i="5" s="1"/>
  <c r="FB99" i="5"/>
  <c r="FC99" i="5" s="1"/>
  <c r="FB272" i="5"/>
  <c r="FC272" i="5" s="1"/>
  <c r="FB295" i="5"/>
  <c r="FC295" i="5" s="1"/>
  <c r="FB126" i="5"/>
  <c r="FC126" i="5" s="1"/>
  <c r="FB28" i="5"/>
  <c r="FC28" i="5" s="1"/>
  <c r="FB213" i="5"/>
  <c r="FC213" i="5" s="1"/>
  <c r="FB188" i="5"/>
  <c r="FC188" i="5" s="1"/>
  <c r="FB139" i="5"/>
  <c r="FC139" i="5" s="1"/>
  <c r="FB24" i="5"/>
  <c r="FC24" i="5" s="1"/>
  <c r="FB111" i="5"/>
  <c r="FC111" i="5" s="1"/>
  <c r="FB185" i="5"/>
  <c r="FC185" i="5" s="1"/>
  <c r="FB233" i="5"/>
  <c r="FC233" i="5" s="1"/>
  <c r="FB151" i="5"/>
  <c r="FC151" i="5" s="1"/>
  <c r="FB200" i="5"/>
  <c r="FC200" i="5" s="1"/>
  <c r="FB108" i="5"/>
  <c r="FC108" i="5" s="1"/>
  <c r="FB199" i="5"/>
  <c r="FC199" i="5" s="1"/>
  <c r="FB173" i="5"/>
  <c r="FC173" i="5" s="1"/>
  <c r="FB178" i="5"/>
  <c r="FC178" i="5" s="1"/>
  <c r="FB122" i="5"/>
  <c r="FC122" i="5" s="1"/>
  <c r="FB282" i="5"/>
  <c r="FC282" i="5" s="1"/>
  <c r="FB33" i="5"/>
  <c r="FC33" i="5" s="1"/>
  <c r="FB55" i="5"/>
  <c r="FC55" i="5" s="1"/>
  <c r="FB197" i="5"/>
  <c r="FC197" i="5" s="1"/>
  <c r="FB302" i="5"/>
  <c r="FC302" i="5" s="1"/>
  <c r="FB207" i="5"/>
  <c r="FC207" i="5" s="1"/>
  <c r="FB211" i="5"/>
  <c r="FC211" i="5" s="1"/>
  <c r="FB45" i="5"/>
  <c r="FC45" i="5" s="1"/>
  <c r="FB133" i="5"/>
  <c r="FC133" i="5" s="1"/>
  <c r="FB192" i="5"/>
  <c r="FC192" i="5" s="1"/>
  <c r="FB90" i="5"/>
  <c r="FC90" i="5" s="1"/>
  <c r="FB288" i="5"/>
  <c r="FC288" i="5" s="1"/>
  <c r="FB131" i="5"/>
  <c r="FC131" i="5" s="1"/>
  <c r="FB180" i="5"/>
  <c r="FC180" i="5" s="1"/>
  <c r="FB16" i="5"/>
  <c r="FC16" i="5" s="1"/>
  <c r="FB202" i="5"/>
  <c r="FC202" i="5" s="1"/>
  <c r="FB144" i="5"/>
  <c r="FC144" i="5" s="1"/>
  <c r="FB42" i="5"/>
  <c r="FC42" i="5" s="1"/>
  <c r="FB66" i="5"/>
  <c r="FC66" i="5" s="1"/>
  <c r="FB184" i="5"/>
  <c r="FC184" i="5" s="1"/>
  <c r="FB39" i="5"/>
  <c r="FC39" i="5" s="1"/>
  <c r="FB171" i="5"/>
  <c r="FC171" i="5" s="1"/>
  <c r="FB257" i="5"/>
  <c r="FC257" i="5" s="1"/>
  <c r="FB212" i="5"/>
  <c r="FC212" i="5" s="1"/>
  <c r="FB13" i="5"/>
  <c r="FC13" i="5" s="1"/>
  <c r="FB247" i="5"/>
  <c r="FC247" i="5" s="1"/>
  <c r="FB149" i="5"/>
  <c r="FC149" i="5" s="1"/>
  <c r="FB252" i="5"/>
  <c r="FC252" i="5" s="1"/>
  <c r="FB270" i="5"/>
  <c r="FC270" i="5" s="1"/>
  <c r="FB40" i="5"/>
  <c r="FC40" i="5" s="1"/>
  <c r="FB214" i="5"/>
  <c r="FC214" i="5" s="1"/>
  <c r="FB204" i="5"/>
  <c r="FC204" i="5" s="1"/>
  <c r="FB89" i="5"/>
  <c r="FC89" i="5" s="1"/>
  <c r="FB196" i="5"/>
  <c r="FC196" i="5" s="1"/>
  <c r="FB17" i="5"/>
  <c r="FC17" i="5" s="1"/>
  <c r="FB195" i="5"/>
  <c r="FC195" i="5" s="1"/>
  <c r="FB267" i="5"/>
  <c r="FC267" i="5" s="1"/>
  <c r="FB289" i="5"/>
  <c r="FC289" i="5" s="1"/>
  <c r="FB303" i="5"/>
  <c r="FC303" i="5" s="1"/>
  <c r="FB34" i="5"/>
  <c r="FC34" i="5" s="1"/>
  <c r="FB25" i="5"/>
  <c r="FC25" i="5" s="1"/>
  <c r="FB27" i="5"/>
  <c r="FC27" i="5" s="1"/>
  <c r="FB123" i="5"/>
  <c r="FC123" i="5" s="1"/>
  <c r="FB51" i="5"/>
  <c r="FC51" i="5" s="1"/>
  <c r="FB226" i="5"/>
  <c r="FC226" i="5" s="1"/>
  <c r="FB216" i="5"/>
  <c r="FC216" i="5" s="1"/>
  <c r="FB135" i="5"/>
  <c r="FC135" i="5" s="1"/>
  <c r="FB159" i="5"/>
  <c r="FC159" i="5" s="1"/>
  <c r="FB208" i="5"/>
  <c r="FC208" i="5" s="1"/>
  <c r="FB30" i="5"/>
  <c r="FC30" i="5" s="1"/>
  <c r="FB198" i="5"/>
  <c r="FC198" i="5" s="1"/>
  <c r="FB60" i="5"/>
  <c r="FC60" i="5" s="1"/>
  <c r="FB224" i="5"/>
  <c r="FC224" i="5" s="1"/>
  <c r="FB225" i="5"/>
  <c r="FC225" i="5" s="1"/>
  <c r="FB113" i="5"/>
  <c r="FC113" i="5" s="1"/>
  <c r="FB56" i="5"/>
  <c r="FC56" i="5" s="1"/>
  <c r="FB73" i="5"/>
  <c r="FC73" i="5" s="1"/>
  <c r="FB162" i="5"/>
  <c r="FC162" i="5" s="1"/>
  <c r="FB183" i="5"/>
  <c r="FC183" i="5" s="1"/>
  <c r="FB49" i="5"/>
  <c r="FC49" i="5" s="1"/>
  <c r="FB88" i="5"/>
  <c r="FC88" i="5" s="1"/>
  <c r="FB74" i="5"/>
  <c r="FC74" i="5" s="1"/>
  <c r="FB249" i="5"/>
  <c r="FC249" i="5" s="1"/>
  <c r="FA182" i="5"/>
  <c r="FB62" i="5"/>
  <c r="FC62" i="5" s="1"/>
  <c r="FB242" i="5"/>
  <c r="FC242" i="5" s="1"/>
  <c r="FB278" i="5"/>
  <c r="FC278" i="5" s="1"/>
  <c r="FB279" i="5"/>
  <c r="FC279" i="5" s="1"/>
  <c r="FB301" i="5"/>
  <c r="FC301" i="5" s="1"/>
  <c r="FB268" i="5"/>
  <c r="FC268" i="5" s="1"/>
  <c r="FB118" i="5"/>
  <c r="FC118" i="5" s="1"/>
  <c r="FB47" i="5"/>
  <c r="FC47" i="5" s="1"/>
  <c r="FB124" i="5"/>
  <c r="FC124" i="5" s="1"/>
  <c r="FB85" i="5"/>
  <c r="FC85" i="5" s="1"/>
  <c r="FA65" i="5"/>
  <c r="FA287" i="5"/>
  <c r="FA270" i="5"/>
  <c r="FA246" i="5"/>
  <c r="FA16" i="5"/>
  <c r="FA94" i="5"/>
  <c r="FA138" i="5"/>
  <c r="FA19" i="5"/>
  <c r="FA300" i="5"/>
  <c r="FA258" i="5"/>
  <c r="FA269" i="5"/>
  <c r="FA57" i="5"/>
  <c r="FA54" i="5"/>
  <c r="FA44" i="5"/>
  <c r="FA175" i="5"/>
  <c r="FA196" i="5"/>
  <c r="FB287" i="5"/>
  <c r="FC287" i="5" s="1"/>
  <c r="FA122" i="5"/>
  <c r="FA147" i="5"/>
  <c r="FA263" i="5"/>
  <c r="FA74" i="5"/>
  <c r="FA261" i="5"/>
  <c r="FA17" i="5"/>
  <c r="FA268" i="5"/>
  <c r="FA224" i="5"/>
  <c r="FA165" i="5"/>
  <c r="FA49" i="5"/>
  <c r="FA70" i="5"/>
  <c r="FA173" i="5"/>
  <c r="FA297" i="5"/>
  <c r="FA71" i="5"/>
  <c r="FA286" i="5"/>
  <c r="FA202" i="5"/>
  <c r="FA174" i="5"/>
  <c r="FB19" i="5"/>
  <c r="FC19" i="5" s="1"/>
  <c r="FA29" i="5"/>
  <c r="FB165" i="5"/>
  <c r="FC165" i="5" s="1"/>
  <c r="FA235" i="5"/>
  <c r="FA56" i="5"/>
  <c r="FB300" i="5"/>
  <c r="FC300" i="5" s="1"/>
  <c r="FA80" i="5"/>
  <c r="FA191" i="5"/>
  <c r="FA46" i="5"/>
  <c r="FA253" i="5"/>
  <c r="FA101" i="5"/>
  <c r="FA126" i="5"/>
  <c r="FA211" i="5"/>
  <c r="FA262" i="5"/>
  <c r="FA260" i="5"/>
  <c r="FA195" i="5"/>
  <c r="FA85" i="5"/>
  <c r="FA245" i="5"/>
  <c r="FA190" i="5"/>
  <c r="FA32" i="5"/>
  <c r="FA239" i="5"/>
  <c r="FB258" i="5"/>
  <c r="FC258" i="5" s="1"/>
  <c r="FA254" i="5"/>
  <c r="FA288" i="5"/>
  <c r="FA24" i="5"/>
  <c r="FA212" i="5"/>
  <c r="FA78" i="5"/>
  <c r="FB71" i="5"/>
  <c r="FC71" i="5" s="1"/>
  <c r="FA274" i="5"/>
  <c r="FA161" i="5"/>
  <c r="FA216" i="5"/>
  <c r="FA229" i="5"/>
  <c r="FA266" i="5"/>
  <c r="FA160" i="5"/>
  <c r="FA265" i="5"/>
  <c r="FA186" i="5"/>
  <c r="FA123" i="5"/>
  <c r="FA39" i="5"/>
  <c r="FB239" i="5"/>
  <c r="FC239" i="5" s="1"/>
  <c r="FA170" i="5"/>
  <c r="FA168" i="5"/>
  <c r="FA158" i="5"/>
  <c r="FA62" i="5"/>
  <c r="FA131" i="5"/>
  <c r="FA25" i="5"/>
  <c r="FB70" i="5"/>
  <c r="FC70" i="5" s="1"/>
  <c r="FA116" i="5"/>
  <c r="FB174" i="5"/>
  <c r="FC174" i="5" s="1"/>
  <c r="FA103" i="5"/>
  <c r="FA110" i="5"/>
  <c r="FA73" i="5"/>
  <c r="FA13" i="5"/>
  <c r="FA285" i="5"/>
  <c r="FA252" i="5"/>
  <c r="FA82" i="5"/>
  <c r="FA275" i="5"/>
  <c r="FA184" i="5"/>
  <c r="FA180" i="5"/>
  <c r="FA99" i="5"/>
  <c r="FB191" i="5"/>
  <c r="FC191" i="5" s="1"/>
  <c r="FA47" i="5"/>
  <c r="FA151" i="5"/>
  <c r="FA185" i="5"/>
  <c r="FA215" i="5"/>
  <c r="FA40" i="5"/>
  <c r="FA243" i="5"/>
  <c r="FA34" i="5"/>
  <c r="FA201" i="5"/>
  <c r="FA247" i="5"/>
  <c r="FA55" i="5"/>
  <c r="FB246" i="5"/>
  <c r="FC246" i="5" s="1"/>
  <c r="FA96" i="5"/>
  <c r="FA183" i="5"/>
  <c r="FA90" i="5"/>
  <c r="FB285" i="5"/>
  <c r="FC285" i="5" s="1"/>
  <c r="FA48" i="5"/>
  <c r="FB274" i="5"/>
  <c r="FC274" i="5" s="1"/>
  <c r="FA217" i="5"/>
  <c r="FA42" i="5"/>
  <c r="FA124" i="5"/>
  <c r="FA135" i="5"/>
  <c r="FA237" i="5"/>
  <c r="FA289" i="5"/>
  <c r="FA177" i="5"/>
  <c r="FA277" i="5"/>
  <c r="FB54" i="5"/>
  <c r="FC54" i="5" s="1"/>
  <c r="FB201" i="5"/>
  <c r="FC201" i="5" s="1"/>
  <c r="FB101" i="5"/>
  <c r="FC101" i="5" s="1"/>
  <c r="FA11" i="5"/>
  <c r="FA118" i="5"/>
  <c r="FA159" i="5"/>
  <c r="FA121" i="5"/>
  <c r="FA225" i="5"/>
  <c r="FA207" i="5"/>
  <c r="FA113" i="5"/>
  <c r="FA303" i="5"/>
  <c r="FB63" i="5"/>
  <c r="FC63" i="5" s="1"/>
  <c r="FA63" i="5"/>
  <c r="FA218" i="5"/>
  <c r="FB161" i="5"/>
  <c r="FC161" i="5" s="1"/>
  <c r="FA198" i="5"/>
  <c r="FB175" i="5"/>
  <c r="FC175" i="5" s="1"/>
  <c r="FA100" i="5"/>
  <c r="FA302" i="5"/>
  <c r="FB48" i="5"/>
  <c r="FC48" i="5" s="1"/>
  <c r="FA296" i="5"/>
  <c r="FA197" i="5"/>
  <c r="FB116" i="5"/>
  <c r="FC116" i="5" s="1"/>
  <c r="FA64" i="5"/>
  <c r="FB275" i="5"/>
  <c r="FC275" i="5" s="1"/>
  <c r="FA83" i="5"/>
  <c r="FB182" i="5"/>
  <c r="FC182" i="5" s="1"/>
  <c r="FA187" i="5"/>
  <c r="FA45" i="5"/>
  <c r="FA134" i="5"/>
  <c r="FA125" i="5"/>
  <c r="FA172" i="5"/>
  <c r="FA128" i="5"/>
  <c r="FA105" i="5"/>
  <c r="FA67" i="5"/>
  <c r="FA154" i="5"/>
  <c r="FA179" i="5"/>
  <c r="FA106" i="5"/>
  <c r="FA236" i="5"/>
  <c r="FA41" i="5"/>
  <c r="FA20" i="5"/>
  <c r="FA112" i="5"/>
  <c r="FA22" i="5"/>
  <c r="FA98" i="5"/>
  <c r="FA214" i="5"/>
  <c r="FA169" i="5"/>
  <c r="FA203" i="5"/>
  <c r="FA133" i="5"/>
  <c r="FA156" i="5"/>
  <c r="FA233" i="5"/>
  <c r="FA189" i="5"/>
  <c r="FA279" i="5"/>
  <c r="FA164" i="5"/>
  <c r="FB164" i="5"/>
  <c r="FC164" i="5" s="1"/>
  <c r="FC296" i="5"/>
  <c r="FA188" i="5"/>
  <c r="FA149" i="5"/>
  <c r="FB156" i="5"/>
  <c r="FC156" i="5" s="1"/>
  <c r="FA284" i="5"/>
  <c r="FB94" i="5"/>
  <c r="FC94" i="5" s="1"/>
  <c r="FA250" i="5"/>
  <c r="FA148" i="5"/>
  <c r="FB148" i="5"/>
  <c r="FC148" i="5" s="1"/>
  <c r="FA79" i="5"/>
  <c r="FA272" i="5"/>
  <c r="FA281" i="5"/>
  <c r="FA171" i="5"/>
  <c r="FA28" i="5"/>
  <c r="FB167" i="5"/>
  <c r="FC167" i="5" s="1"/>
  <c r="FA167" i="5"/>
  <c r="FA33" i="5"/>
  <c r="FA51" i="5"/>
  <c r="FA249" i="5"/>
  <c r="FA66" i="5"/>
  <c r="FA117" i="5"/>
  <c r="FB172" i="5"/>
  <c r="FC172" i="5" s="1"/>
  <c r="FA273" i="5"/>
  <c r="FA251" i="5"/>
  <c r="FA232" i="5"/>
  <c r="FB29" i="5"/>
  <c r="FC29" i="5" s="1"/>
  <c r="FB44" i="5"/>
  <c r="FC44" i="5" s="1"/>
  <c r="FB293" i="5"/>
  <c r="FC293" i="5" s="1"/>
  <c r="FA293" i="5"/>
  <c r="FA35" i="5"/>
  <c r="FA267" i="5"/>
  <c r="FA226" i="5"/>
  <c r="FA144" i="5"/>
  <c r="FA242" i="5"/>
  <c r="FA132" i="5"/>
  <c r="FA234" i="5"/>
  <c r="FB87" i="5"/>
  <c r="FC87" i="5" s="1"/>
  <c r="FA87" i="5"/>
  <c r="FA43" i="5"/>
  <c r="FB260" i="5"/>
  <c r="FC260" i="5" s="1"/>
  <c r="FA208" i="5"/>
  <c r="FB253" i="5"/>
  <c r="FC253" i="5" s="1"/>
  <c r="FA257" i="5"/>
  <c r="FA143" i="5"/>
  <c r="FB170" i="5"/>
  <c r="FC170" i="5" s="1"/>
  <c r="FB168" i="5"/>
  <c r="FC168" i="5" s="1"/>
  <c r="FB138" i="5"/>
  <c r="FC138" i="5" s="1"/>
  <c r="FA200" i="5"/>
  <c r="FA178" i="5"/>
  <c r="FB243" i="5"/>
  <c r="FC243" i="5" s="1"/>
  <c r="FB65" i="5"/>
  <c r="FC65" i="5" s="1"/>
  <c r="FB190" i="5"/>
  <c r="FC190" i="5" s="1"/>
  <c r="FA111" i="5"/>
  <c r="FA142" i="5"/>
  <c r="FB142" i="5"/>
  <c r="FC142" i="5" s="1"/>
  <c r="FB82" i="5"/>
  <c r="FC82" i="5" s="1"/>
  <c r="FA60" i="5"/>
  <c r="FB277" i="5"/>
  <c r="FC277" i="5" s="1"/>
  <c r="FA155" i="5"/>
  <c r="FA280" i="5"/>
  <c r="FA282" i="5"/>
  <c r="FB137" i="5"/>
  <c r="FC137" i="5" s="1"/>
  <c r="FA137" i="5"/>
  <c r="FA222" i="5"/>
  <c r="FB222" i="5"/>
  <c r="FC222" i="5" s="1"/>
  <c r="FA192" i="5"/>
  <c r="FA204" i="5"/>
  <c r="FA104" i="5"/>
  <c r="FB43" i="5"/>
  <c r="FC43" i="5" s="1"/>
  <c r="FA213" i="5"/>
  <c r="FB97" i="5"/>
  <c r="FC97" i="5" s="1"/>
  <c r="FA97" i="5"/>
  <c r="FX141" i="5"/>
  <c r="FX159" i="5"/>
  <c r="FB241" i="5"/>
  <c r="FC241" i="5" s="1"/>
  <c r="FA241" i="5"/>
  <c r="FB109" i="5"/>
  <c r="FC109" i="5" s="1"/>
  <c r="FA109" i="5"/>
  <c r="FB130" i="5"/>
  <c r="FC130" i="5" s="1"/>
  <c r="FA130" i="5"/>
  <c r="FA89" i="5"/>
  <c r="FA301" i="5"/>
  <c r="FB114" i="5"/>
  <c r="FC114" i="5" s="1"/>
  <c r="FA114" i="5"/>
  <c r="FA152" i="5"/>
  <c r="FB152" i="5"/>
  <c r="FC152" i="5" s="1"/>
  <c r="FA59" i="5"/>
  <c r="FB129" i="5"/>
  <c r="FC129" i="5" s="1"/>
  <c r="FA129" i="5"/>
  <c r="FA88" i="5"/>
  <c r="FB269" i="5"/>
  <c r="FC269" i="5" s="1"/>
  <c r="FA255" i="5"/>
  <c r="FB255" i="5"/>
  <c r="FC255" i="5" s="1"/>
  <c r="FA240" i="5"/>
  <c r="FB240" i="5"/>
  <c r="FC240" i="5" s="1"/>
  <c r="FA119" i="5"/>
  <c r="FB119" i="5"/>
  <c r="FC119" i="5" s="1"/>
  <c r="FX150" i="5"/>
  <c r="FA295" i="5"/>
  <c r="FA115" i="5"/>
  <c r="FB115" i="5"/>
  <c r="FC115" i="5" s="1"/>
  <c r="FA136" i="5"/>
  <c r="FB136" i="5"/>
  <c r="FC136" i="5" s="1"/>
  <c r="FA292" i="5"/>
  <c r="FB292" i="5"/>
  <c r="FC292" i="5" s="1"/>
  <c r="FB23" i="5"/>
  <c r="FC23" i="5" s="1"/>
  <c r="FA23" i="5"/>
  <c r="FA206" i="5"/>
  <c r="FB206" i="5"/>
  <c r="FC206" i="5" s="1"/>
  <c r="FA271" i="5"/>
  <c r="FB271" i="5"/>
  <c r="FC271" i="5" s="1"/>
  <c r="FB80" i="5"/>
  <c r="FC80" i="5" s="1"/>
  <c r="FB244" i="5"/>
  <c r="FC244" i="5" s="1"/>
  <c r="FA244" i="5"/>
  <c r="FA140" i="5"/>
  <c r="FB140" i="5"/>
  <c r="FC140" i="5" s="1"/>
  <c r="FA162" i="5"/>
  <c r="FW213" i="5"/>
  <c r="FB18" i="5"/>
  <c r="FC18" i="5" s="1"/>
  <c r="FA18" i="5"/>
  <c r="FA157" i="5"/>
  <c r="FB157" i="5"/>
  <c r="FC157" i="5" s="1"/>
  <c r="FB14" i="5"/>
  <c r="FC14" i="5" s="1"/>
  <c r="FA14" i="5"/>
  <c r="FA298" i="5"/>
  <c r="FB298" i="5"/>
  <c r="FC298" i="5" s="1"/>
  <c r="FA264" i="5"/>
  <c r="FB264" i="5"/>
  <c r="FC264" i="5" s="1"/>
  <c r="FA38" i="5"/>
  <c r="FA26" i="5"/>
  <c r="FB26" i="5"/>
  <c r="FC26" i="5" s="1"/>
  <c r="FB299" i="5"/>
  <c r="FC299" i="5" s="1"/>
  <c r="FA299" i="5"/>
  <c r="FB72" i="5"/>
  <c r="FC72" i="5" s="1"/>
  <c r="FA72" i="5"/>
  <c r="FA256" i="5"/>
  <c r="FB256" i="5"/>
  <c r="FC256" i="5" s="1"/>
  <c r="FB91" i="5"/>
  <c r="FC91" i="5" s="1"/>
  <c r="FA91" i="5"/>
  <c r="FB227" i="5"/>
  <c r="FC227" i="5" s="1"/>
  <c r="FA227" i="5"/>
  <c r="FA231" i="5"/>
  <c r="FB231" i="5"/>
  <c r="FC231" i="5" s="1"/>
  <c r="FB229" i="5"/>
  <c r="FA205" i="5"/>
  <c r="FB150" i="5"/>
  <c r="FC150" i="5" s="1"/>
  <c r="FA150" i="5"/>
  <c r="FA50" i="5"/>
  <c r="FB50" i="5"/>
  <c r="FC50" i="5" s="1"/>
  <c r="FA141" i="5"/>
  <c r="FB141" i="5"/>
  <c r="FC141" i="5" s="1"/>
  <c r="FA199" i="5"/>
  <c r="FB52" i="5"/>
  <c r="FC52" i="5" s="1"/>
  <c r="FA52" i="5"/>
  <c r="FB259" i="5"/>
  <c r="FC259" i="5" s="1"/>
  <c r="FA259" i="5"/>
  <c r="FB81" i="5"/>
  <c r="FC81" i="5" s="1"/>
  <c r="FA81" i="5"/>
  <c r="FB102" i="5"/>
  <c r="FC102" i="5" s="1"/>
  <c r="FA102" i="5"/>
  <c r="FA120" i="5"/>
  <c r="FB120" i="5"/>
  <c r="FC120" i="5" s="1"/>
  <c r="FA291" i="5"/>
  <c r="FB291" i="5"/>
  <c r="FC291" i="5" s="1"/>
  <c r="FA27" i="5"/>
  <c r="FB21" i="5"/>
  <c r="FC21" i="5" s="1"/>
  <c r="FA21" i="5"/>
  <c r="FA68" i="5"/>
  <c r="FB68" i="5"/>
  <c r="FC68" i="5" s="1"/>
  <c r="FW101" i="5"/>
  <c r="FW136" i="5"/>
  <c r="FW236" i="5"/>
  <c r="FW32" i="5"/>
  <c r="FW230" i="5"/>
  <c r="FW67" i="5"/>
  <c r="FX67" i="5" s="1"/>
  <c r="FW302" i="5"/>
  <c r="FW53" i="5"/>
  <c r="FW288" i="5"/>
  <c r="FW111" i="5"/>
  <c r="FW189" i="5"/>
  <c r="FW120" i="5"/>
  <c r="FW48" i="5"/>
  <c r="FW87" i="5"/>
  <c r="FW207" i="5"/>
  <c r="GZ207" i="5" s="1"/>
  <c r="HN207" i="5" s="1"/>
  <c r="FW51" i="5"/>
  <c r="GK234" i="5"/>
  <c r="FA15" i="5"/>
  <c r="FB15" i="5"/>
  <c r="FC15" i="5" s="1"/>
  <c r="FB166" i="5"/>
  <c r="FC166" i="5" s="1"/>
  <c r="FA166" i="5"/>
  <c r="FB75" i="5"/>
  <c r="FC75" i="5" s="1"/>
  <c r="FA75" i="5"/>
  <c r="FA221" i="5"/>
  <c r="FB221" i="5"/>
  <c r="FC221" i="5" s="1"/>
  <c r="FB153" i="5"/>
  <c r="FC153" i="5" s="1"/>
  <c r="FA153" i="5"/>
  <c r="FA145" i="5"/>
  <c r="FB145" i="5"/>
  <c r="FC145" i="5" s="1"/>
  <c r="FW14" i="5"/>
  <c r="FW262" i="5"/>
  <c r="FW163" i="5"/>
  <c r="FW13" i="5"/>
  <c r="FW132" i="5"/>
  <c r="FW123" i="5"/>
  <c r="FW180" i="5"/>
  <c r="FW171" i="5"/>
  <c r="FW296" i="5"/>
  <c r="FW128" i="5"/>
  <c r="FW241" i="5"/>
  <c r="FW151" i="5"/>
  <c r="FW133" i="5"/>
  <c r="FW85" i="5"/>
  <c r="GZ85" i="5" s="1"/>
  <c r="FW55" i="5"/>
  <c r="FW46" i="5"/>
  <c r="FW258" i="5"/>
  <c r="FW21" i="5"/>
  <c r="FW204" i="5"/>
  <c r="FW36" i="5"/>
  <c r="FW60" i="5"/>
  <c r="FX234" i="5"/>
  <c r="GZ234" i="5" s="1"/>
  <c r="FB93" i="5"/>
  <c r="FC93" i="5" s="1"/>
  <c r="FA93" i="5"/>
  <c r="FA193" i="5"/>
  <c r="FB193" i="5"/>
  <c r="FC193" i="5" s="1"/>
  <c r="FW272" i="5"/>
  <c r="FW188" i="5"/>
  <c r="FW149" i="5"/>
  <c r="FW116" i="5"/>
  <c r="FW92" i="5"/>
  <c r="FW47" i="5"/>
  <c r="FW287" i="5"/>
  <c r="FX287" i="5" s="1"/>
  <c r="FW275" i="5"/>
  <c r="FW269" i="5"/>
  <c r="FW205" i="5"/>
  <c r="FW196" i="5"/>
  <c r="FW121" i="5"/>
  <c r="FW115" i="5"/>
  <c r="FW109" i="5"/>
  <c r="FW253" i="5"/>
  <c r="FW244" i="5"/>
  <c r="FW118" i="5"/>
  <c r="FW112" i="5"/>
  <c r="FW40" i="5"/>
  <c r="GZ40" i="5" s="1"/>
  <c r="FA31" i="5"/>
  <c r="FW303" i="5"/>
  <c r="FW291" i="5"/>
  <c r="FW282" i="5"/>
  <c r="FW252" i="5"/>
  <c r="FW144" i="5"/>
  <c r="FW81" i="5"/>
  <c r="FX81" i="5" s="1"/>
  <c r="FW15" i="5"/>
  <c r="FW96" i="5"/>
  <c r="FW276" i="5"/>
  <c r="FW294" i="5"/>
  <c r="FB194" i="5"/>
  <c r="FC194" i="5" s="1"/>
  <c r="FA194" i="5"/>
  <c r="FA230" i="5"/>
  <c r="FB230" i="5"/>
  <c r="FC230" i="5" s="1"/>
  <c r="FA163" i="5"/>
  <c r="FB163" i="5"/>
  <c r="FC163" i="5" s="1"/>
  <c r="FB210" i="5"/>
  <c r="FC210" i="5" s="1"/>
  <c r="FA210" i="5"/>
  <c r="FB276" i="5"/>
  <c r="FC276" i="5" s="1"/>
  <c r="FA276" i="5"/>
  <c r="FA219" i="5"/>
  <c r="FB219" i="5"/>
  <c r="FC219" i="5" s="1"/>
  <c r="FW298" i="5"/>
  <c r="FW82" i="5"/>
  <c r="GK82" i="5" s="1"/>
  <c r="FW167" i="5"/>
  <c r="FW140" i="5"/>
  <c r="FW292" i="5"/>
  <c r="GK150" i="5"/>
  <c r="FW203" i="5"/>
  <c r="FW77" i="5"/>
  <c r="GK77" i="5" s="1"/>
  <c r="FW35" i="5"/>
  <c r="FW290" i="5"/>
  <c r="FW76" i="5"/>
  <c r="FW271" i="5"/>
  <c r="FW208" i="5"/>
  <c r="FW228" i="5"/>
  <c r="FW183" i="5"/>
  <c r="FW33" i="5"/>
  <c r="FW273" i="5"/>
  <c r="FW155" i="5"/>
  <c r="FW23" i="5"/>
  <c r="GZ23" i="5" s="1"/>
  <c r="FW278" i="5"/>
  <c r="FW260" i="5"/>
  <c r="FW235" i="5"/>
  <c r="FW73" i="5"/>
  <c r="FW162" i="5"/>
  <c r="FW90" i="5"/>
  <c r="FW39" i="5"/>
  <c r="FW126" i="5"/>
  <c r="FW24" i="5"/>
  <c r="FB77" i="5"/>
  <c r="FC77" i="5" s="1"/>
  <c r="FA77" i="5"/>
  <c r="FB69" i="5"/>
  <c r="FC69" i="5" s="1"/>
  <c r="FA69" i="5"/>
  <c r="FW158" i="5"/>
  <c r="FW266" i="5"/>
  <c r="FX266" i="5" s="1"/>
  <c r="FW134" i="5"/>
  <c r="FW217" i="5"/>
  <c r="FW198" i="5"/>
  <c r="FW135" i="5"/>
  <c r="FW54" i="5"/>
  <c r="GZ54" i="5" s="1"/>
  <c r="FW243" i="5"/>
  <c r="GK141" i="5"/>
  <c r="FA61" i="5"/>
  <c r="FB61" i="5"/>
  <c r="FC61" i="5" s="1"/>
  <c r="FW50" i="5"/>
  <c r="FW299" i="5"/>
  <c r="GZ299" i="5" s="1"/>
  <c r="FW293" i="5"/>
  <c r="FA176" i="5"/>
  <c r="FW211" i="5"/>
  <c r="FW263" i="5"/>
  <c r="FW161" i="5"/>
  <c r="FW190" i="5"/>
  <c r="FW103" i="5"/>
  <c r="FW49" i="5"/>
  <c r="FW43" i="5"/>
  <c r="FW31" i="5"/>
  <c r="FW301" i="5"/>
  <c r="FW247" i="5"/>
  <c r="FW175" i="5"/>
  <c r="FW201" i="5"/>
  <c r="FW57" i="5"/>
  <c r="FW42" i="5"/>
  <c r="FW177" i="5"/>
  <c r="FW84" i="5"/>
  <c r="FW222" i="5"/>
  <c r="FB36" i="5"/>
  <c r="FC36" i="5" s="1"/>
  <c r="FA36" i="5"/>
  <c r="FB223" i="5"/>
  <c r="FC223" i="5" s="1"/>
  <c r="FA223" i="5"/>
  <c r="FA248" i="5"/>
  <c r="FB248" i="5"/>
  <c r="FC248" i="5" s="1"/>
  <c r="FW80" i="5"/>
  <c r="FW250" i="5"/>
  <c r="FW274" i="5"/>
  <c r="FW38" i="5"/>
  <c r="FW157" i="5"/>
  <c r="FW233" i="5"/>
  <c r="FW268" i="5"/>
  <c r="FW79" i="5"/>
  <c r="FW70" i="5"/>
  <c r="FW122" i="5"/>
  <c r="FW223" i="5"/>
  <c r="FW264" i="5"/>
  <c r="FW212" i="5"/>
  <c r="FW152" i="5"/>
  <c r="FW61" i="5"/>
  <c r="FW89" i="5"/>
  <c r="FW68" i="5"/>
  <c r="FW143" i="5"/>
  <c r="FW218" i="5"/>
  <c r="FW170" i="5"/>
  <c r="FW184" i="5"/>
  <c r="FW37" i="5"/>
  <c r="FW283" i="5"/>
  <c r="FW238" i="5"/>
  <c r="FW169" i="5"/>
  <c r="FW106" i="5"/>
  <c r="FW28" i="5"/>
  <c r="FW45" i="5"/>
  <c r="FW249" i="5"/>
  <c r="FW240" i="5"/>
  <c r="FW231" i="5"/>
  <c r="FW210" i="5"/>
  <c r="FW165" i="5"/>
  <c r="FW153" i="5"/>
  <c r="FW66" i="5"/>
  <c r="FW11" i="5"/>
  <c r="FW267" i="5"/>
  <c r="FW93" i="5"/>
  <c r="FB290" i="5"/>
  <c r="FC290" i="5" s="1"/>
  <c r="FA290" i="5"/>
  <c r="FA84" i="5"/>
  <c r="FB84" i="5"/>
  <c r="FC84" i="5" s="1"/>
  <c r="FA228" i="5"/>
  <c r="FB228" i="5"/>
  <c r="FC228" i="5" s="1"/>
  <c r="FB294" i="5"/>
  <c r="FC294" i="5" s="1"/>
  <c r="FA294" i="5"/>
  <c r="FW227" i="5"/>
  <c r="FW91" i="5"/>
  <c r="FW72" i="5"/>
  <c r="FB76" i="5"/>
  <c r="FC76" i="5" s="1"/>
  <c r="FA76" i="5"/>
  <c r="FW104" i="5"/>
  <c r="FW181" i="5"/>
  <c r="FB181" i="5"/>
  <c r="FC181" i="5" s="1"/>
  <c r="FA181" i="5"/>
  <c r="FW110" i="5"/>
  <c r="FW199" i="5"/>
  <c r="FW98" i="5"/>
  <c r="GZ98" i="5" s="1"/>
  <c r="HN98" i="5" s="1"/>
  <c r="FW295" i="5"/>
  <c r="FW64" i="5"/>
  <c r="FW187" i="5"/>
  <c r="FW95" i="5"/>
  <c r="FW248" i="5"/>
  <c r="FW259" i="5"/>
  <c r="FW193" i="5"/>
  <c r="FW34" i="5"/>
  <c r="FW26" i="5"/>
  <c r="FW29" i="5"/>
  <c r="FW20" i="5"/>
  <c r="FW191" i="5"/>
  <c r="FW178" i="5"/>
  <c r="FW97" i="5"/>
  <c r="FW25" i="5"/>
  <c r="FW19" i="5"/>
  <c r="FW226" i="5"/>
  <c r="FW214" i="5"/>
  <c r="FW166" i="5"/>
  <c r="FW160" i="5"/>
  <c r="FW154" i="5"/>
  <c r="FW145" i="5"/>
  <c r="FW100" i="5"/>
  <c r="FW94" i="5"/>
  <c r="FW285" i="5"/>
  <c r="FW279" i="5"/>
  <c r="FW186" i="5"/>
  <c r="FW168" i="5"/>
  <c r="FW102" i="5"/>
  <c r="FW78" i="5"/>
  <c r="FX78" i="5" s="1"/>
  <c r="FW237" i="5"/>
  <c r="GZ237" i="5" s="1"/>
  <c r="FW225" i="5"/>
  <c r="FA58" i="5"/>
  <c r="FB58" i="5"/>
  <c r="FC58" i="5" s="1"/>
  <c r="FA220" i="5"/>
  <c r="FB220" i="5"/>
  <c r="FC220" i="5" s="1"/>
  <c r="FB95" i="5"/>
  <c r="FC95" i="5" s="1"/>
  <c r="FA95" i="5"/>
  <c r="FW59" i="5"/>
  <c r="FW206" i="5"/>
  <c r="FW172" i="5"/>
  <c r="FW220" i="5"/>
  <c r="FW75" i="5"/>
  <c r="FA209" i="5"/>
  <c r="FB209" i="5"/>
  <c r="FC209" i="5" s="1"/>
  <c r="FA107" i="5"/>
  <c r="FB107" i="5"/>
  <c r="FC107" i="5" s="1"/>
  <c r="FW131" i="5"/>
  <c r="FW239" i="5"/>
  <c r="FW297" i="5"/>
  <c r="FW255" i="5"/>
  <c r="FW216" i="5"/>
  <c r="FW129" i="5"/>
  <c r="FW69" i="5"/>
  <c r="FW138" i="5"/>
  <c r="FW195" i="5"/>
  <c r="FX156" i="5"/>
  <c r="GK156" i="5"/>
  <c r="FA283" i="5"/>
  <c r="FB283" i="5"/>
  <c r="FC283" i="5" s="1"/>
  <c r="FW164" i="5"/>
  <c r="FW56" i="5"/>
  <c r="FW245" i="5"/>
  <c r="FW71" i="5"/>
  <c r="FW224" i="5"/>
  <c r="FW148" i="5"/>
  <c r="FW202" i="5"/>
  <c r="FW219" i="5"/>
  <c r="FW27" i="5"/>
  <c r="FW300" i="5"/>
  <c r="FW174" i="5"/>
  <c r="FA37" i="5"/>
  <c r="FB37" i="5"/>
  <c r="FC37" i="5" s="1"/>
  <c r="FA86" i="5"/>
  <c r="FB86" i="5"/>
  <c r="FC86" i="5" s="1"/>
  <c r="FW200" i="5"/>
  <c r="FW125" i="5"/>
  <c r="FW242" i="5"/>
  <c r="FW142" i="5"/>
  <c r="FW265" i="5"/>
  <c r="FW139" i="5"/>
  <c r="FW114" i="5"/>
  <c r="FW105" i="5"/>
  <c r="FW99" i="5"/>
  <c r="GK159" i="5"/>
  <c r="FA278" i="5"/>
  <c r="FA53" i="5"/>
  <c r="FB53" i="5"/>
  <c r="FC53" i="5" s="1"/>
  <c r="FW254" i="5"/>
  <c r="FW229" i="5"/>
  <c r="FW130" i="5"/>
  <c r="FW63" i="5"/>
  <c r="FW18" i="5"/>
  <c r="FW147" i="5"/>
  <c r="FA139" i="5"/>
  <c r="FW194" i="5"/>
  <c r="FW284" i="5"/>
  <c r="FW289" i="5"/>
  <c r="FW127" i="5"/>
  <c r="FW58" i="5"/>
  <c r="FX58" i="5" s="1"/>
  <c r="FW256" i="5"/>
  <c r="FW124" i="5"/>
  <c r="FW192" i="5"/>
  <c r="FW74" i="5"/>
  <c r="FW281" i="5"/>
  <c r="FW209" i="5"/>
  <c r="FX209" i="5" s="1"/>
  <c r="FW52" i="5"/>
  <c r="FX52" i="5" s="1"/>
  <c r="FW182" i="5"/>
  <c r="FW146" i="5"/>
  <c r="FW86" i="5"/>
  <c r="FW113" i="5"/>
  <c r="GZ113" i="5" s="1"/>
  <c r="FW44" i="5"/>
  <c r="FW119" i="5"/>
  <c r="FW176" i="5"/>
  <c r="FW65" i="5"/>
  <c r="FW41" i="5"/>
  <c r="FW197" i="5"/>
  <c r="FW185" i="5"/>
  <c r="FW179" i="5"/>
  <c r="FW251" i="5"/>
  <c r="FW173" i="5"/>
  <c r="FW137" i="5"/>
  <c r="FW107" i="5"/>
  <c r="FW83" i="5"/>
  <c r="FX83" i="5" s="1"/>
  <c r="GL83" i="5" s="1"/>
  <c r="FW62" i="5"/>
  <c r="FW17" i="5"/>
  <c r="FW257" i="5"/>
  <c r="FW221" i="5"/>
  <c r="FW215" i="5"/>
  <c r="FW286" i="5"/>
  <c r="FW280" i="5"/>
  <c r="FW277" i="5"/>
  <c r="FW232" i="5"/>
  <c r="FW88" i="5"/>
  <c r="FW22" i="5"/>
  <c r="GZ22" i="5" s="1"/>
  <c r="HN22" i="5" s="1"/>
  <c r="FW16" i="5"/>
  <c r="FA92" i="5"/>
  <c r="FA30" i="5"/>
  <c r="FW270" i="5"/>
  <c r="FW117" i="5"/>
  <c r="FW108" i="5"/>
  <c r="FW30" i="5"/>
  <c r="FW12" i="5"/>
  <c r="FW261" i="5"/>
  <c r="FW246" i="5"/>
  <c r="FB238" i="5"/>
  <c r="FC238" i="5" s="1"/>
  <c r="FA238" i="5"/>
  <c r="FB127" i="5"/>
  <c r="FC127" i="5" s="1"/>
  <c r="FA127" i="5"/>
  <c r="FA146" i="5"/>
  <c r="FB146" i="5"/>
  <c r="FC146" i="5" s="1"/>
  <c r="FA12" i="5"/>
  <c r="FB12" i="5"/>
  <c r="FC12" i="5" s="1"/>
  <c r="FA108" i="5"/>
  <c r="GZ224" i="5" l="1"/>
  <c r="HN224" i="5" s="1"/>
  <c r="GZ226" i="5"/>
  <c r="HN226" i="5" s="1"/>
  <c r="GZ48" i="5"/>
  <c r="HN48" i="5" s="1"/>
  <c r="GZ107" i="5"/>
  <c r="HN107" i="5" s="1"/>
  <c r="GZ227" i="5"/>
  <c r="HN227" i="5" s="1"/>
  <c r="GZ29" i="5"/>
  <c r="HN29" i="5" s="1"/>
  <c r="FX65" i="5"/>
  <c r="FY65" i="5" s="1"/>
  <c r="GZ61" i="5"/>
  <c r="HN61" i="5" s="1"/>
  <c r="GZ208" i="5"/>
  <c r="HN208" i="5" s="1"/>
  <c r="GZ87" i="5"/>
  <c r="HN87" i="5" s="1"/>
  <c r="GZ206" i="5"/>
  <c r="HN206" i="5" s="1"/>
  <c r="GK76" i="5"/>
  <c r="GZ51" i="5"/>
  <c r="HN51" i="5" s="1"/>
  <c r="GZ148" i="5"/>
  <c r="HN148" i="5" s="1"/>
  <c r="GK59" i="5"/>
  <c r="GZ86" i="5"/>
  <c r="HN86" i="5" s="1"/>
  <c r="GZ97" i="5"/>
  <c r="HN97" i="5" s="1"/>
  <c r="GZ239" i="5"/>
  <c r="HN239" i="5" s="1"/>
  <c r="GZ41" i="5"/>
  <c r="HN41" i="5" s="1"/>
  <c r="GZ225" i="5"/>
  <c r="HN225" i="5" s="1"/>
  <c r="GZ240" i="5"/>
  <c r="HN240" i="5" s="1"/>
  <c r="GZ233" i="5"/>
  <c r="HN233" i="5" s="1"/>
  <c r="GZ291" i="5"/>
  <c r="HN291" i="5" s="1"/>
  <c r="FX278" i="5"/>
  <c r="GL278" i="5" s="1"/>
  <c r="FX290" i="5"/>
  <c r="GK92" i="5"/>
  <c r="FX281" i="5"/>
  <c r="FY281" i="5" s="1"/>
  <c r="FX303" i="5"/>
  <c r="GL303" i="5" s="1"/>
  <c r="GK157" i="5"/>
  <c r="FX190" i="5"/>
  <c r="GL190" i="5" s="1"/>
  <c r="FX177" i="5"/>
  <c r="GL177" i="5" s="1"/>
  <c r="GK161" i="5"/>
  <c r="FX282" i="5"/>
  <c r="FY282" i="5" s="1"/>
  <c r="FX171" i="5"/>
  <c r="FY171" i="5" s="1"/>
  <c r="FZ171" i="5" s="1"/>
  <c r="GK160" i="5"/>
  <c r="FX200" i="5"/>
  <c r="FY200" i="5" s="1"/>
  <c r="GK169" i="5"/>
  <c r="FX180" i="5"/>
  <c r="FY180" i="5" s="1"/>
  <c r="GM180" i="5" s="1"/>
  <c r="FX189" i="5"/>
  <c r="FY189" i="5" s="1"/>
  <c r="FX196" i="5"/>
  <c r="FY196" i="5" s="1"/>
  <c r="FZ196" i="5" s="1"/>
  <c r="FX173" i="5"/>
  <c r="GL173" i="5" s="1"/>
  <c r="GK158" i="5"/>
  <c r="GK149" i="5"/>
  <c r="GK191" i="5"/>
  <c r="FX174" i="5"/>
  <c r="GL174" i="5" s="1"/>
  <c r="GK184" i="5"/>
  <c r="GK185" i="5"/>
  <c r="FX170" i="5"/>
  <c r="GL170" i="5" s="1"/>
  <c r="GK155" i="5"/>
  <c r="FY150" i="5"/>
  <c r="FZ150" i="5" s="1"/>
  <c r="GA150" i="5" s="1"/>
  <c r="FY234" i="5"/>
  <c r="FY141" i="5"/>
  <c r="FZ141" i="5" s="1"/>
  <c r="GN141" i="5" s="1"/>
  <c r="FC304" i="5"/>
  <c r="FA304" i="5"/>
  <c r="FO1" i="5"/>
  <c r="FO2" i="5"/>
  <c r="FO3" i="5"/>
  <c r="FO4" i="5"/>
  <c r="FP9" i="5"/>
  <c r="FN39" i="5" a="1"/>
  <c r="FN39" i="5" s="1"/>
  <c r="FN245" i="5" a="1"/>
  <c r="FN245" i="5" s="1"/>
  <c r="FN41" i="5" a="1"/>
  <c r="FN41" i="5" s="1"/>
  <c r="FN111" i="5" a="1"/>
  <c r="FN111" i="5" s="1"/>
  <c r="FN168" i="5" a="1"/>
  <c r="FN168" i="5" s="1"/>
  <c r="FN231" i="5" a="1"/>
  <c r="FN231" i="5" s="1"/>
  <c r="FN267" i="5" a="1"/>
  <c r="FN267" i="5" s="1"/>
  <c r="FN162" i="5" a="1"/>
  <c r="FN162" i="5" s="1"/>
  <c r="FN88" i="5" a="1"/>
  <c r="FN88" i="5" s="1"/>
  <c r="FN87" i="5" a="1"/>
  <c r="FN87" i="5" s="1"/>
  <c r="FN272" i="5" a="1"/>
  <c r="FN272" i="5" s="1"/>
  <c r="FN47" i="5" a="1"/>
  <c r="FN47" i="5" s="1"/>
  <c r="FN42" i="5" a="1"/>
  <c r="FN42" i="5" s="1"/>
  <c r="FN72" i="5" a="1"/>
  <c r="FN72" i="5" s="1"/>
  <c r="FN213" i="5" a="1"/>
  <c r="FN213" i="5" s="1"/>
  <c r="FN66" i="5" a="1"/>
  <c r="FN66" i="5" s="1"/>
  <c r="FN30" i="5" a="1"/>
  <c r="FN30" i="5" s="1"/>
  <c r="FN57" i="5" a="1"/>
  <c r="FN57" i="5" s="1"/>
  <c r="FN63" i="5" a="1"/>
  <c r="FN63" i="5" s="1"/>
  <c r="FN198" i="5" a="1"/>
  <c r="FN198" i="5" s="1"/>
  <c r="FN219" i="5" a="1"/>
  <c r="FN219" i="5" s="1"/>
  <c r="FN15" i="5" a="1"/>
  <c r="FN15" i="5" s="1"/>
  <c r="FN175" i="5" a="1"/>
  <c r="FN175" i="5" s="1"/>
  <c r="FN232" i="5" a="1"/>
  <c r="FN232" i="5" s="1"/>
  <c r="FN33" i="5" a="1"/>
  <c r="FN33" i="5" s="1"/>
  <c r="FN105" i="5" a="1"/>
  <c r="FN105" i="5" s="1"/>
  <c r="FN71" i="5" a="1"/>
  <c r="FN71" i="5" s="1"/>
  <c r="FN21" i="5" a="1"/>
  <c r="FN21" i="5" s="1"/>
  <c r="FN186" i="5" a="1"/>
  <c r="FN186" i="5" s="1"/>
  <c r="FN204" i="5" a="1"/>
  <c r="FN204" i="5" s="1"/>
  <c r="FN291" i="5" a="1"/>
  <c r="FN291" i="5" s="1"/>
  <c r="FN144" i="5" a="1"/>
  <c r="FN144" i="5" s="1"/>
  <c r="FN86" i="5" a="1"/>
  <c r="FN86" i="5" s="1"/>
  <c r="FN261" i="5" a="1"/>
  <c r="FN261" i="5" s="1"/>
  <c r="FN303" i="5" a="1"/>
  <c r="FN303" i="5" s="1"/>
  <c r="FN75" i="5" a="1"/>
  <c r="FN75" i="5" s="1"/>
  <c r="FN81" i="5" a="1"/>
  <c r="FN81" i="5" s="1"/>
  <c r="FN156" i="5" a="1"/>
  <c r="FN156" i="5" s="1"/>
  <c r="FN255" i="5" a="1"/>
  <c r="FN255" i="5" s="1"/>
  <c r="FN282" i="5" a="1"/>
  <c r="FN282" i="5" s="1"/>
  <c r="FN297" i="5" a="1"/>
  <c r="FN297" i="5" s="1"/>
  <c r="FN22" i="5" a="1"/>
  <c r="FN22" i="5" s="1"/>
  <c r="FN61" i="5" a="1"/>
  <c r="FN61" i="5" s="1"/>
  <c r="FN85" i="5" a="1"/>
  <c r="FN85" i="5" s="1"/>
  <c r="FN18" i="5" a="1"/>
  <c r="FN18" i="5" s="1"/>
  <c r="FN90" i="5" a="1"/>
  <c r="FN90" i="5" s="1"/>
  <c r="FN201" i="5" a="1"/>
  <c r="FN201" i="5" s="1"/>
  <c r="FN234" i="5" a="1"/>
  <c r="FN234" i="5" s="1"/>
  <c r="FN273" i="5" a="1"/>
  <c r="FN273" i="5" s="1"/>
  <c r="FN48" i="5" a="1"/>
  <c r="FN48" i="5" s="1"/>
  <c r="FN69" i="5" a="1"/>
  <c r="FN69" i="5" s="1"/>
  <c r="FN108" i="5" a="1"/>
  <c r="FN108" i="5" s="1"/>
  <c r="FN177" i="5" a="1"/>
  <c r="FN177" i="5" s="1"/>
  <c r="FN246" i="5" a="1"/>
  <c r="FN246" i="5" s="1"/>
  <c r="FN270" i="5" a="1"/>
  <c r="FN270" i="5" s="1"/>
  <c r="FN222" i="5" a="1"/>
  <c r="FN222" i="5" s="1"/>
  <c r="FN46" i="5" a="1"/>
  <c r="FN46" i="5" s="1"/>
  <c r="FN159" i="5" a="1"/>
  <c r="FN159" i="5" s="1"/>
  <c r="FN12" i="5" a="1"/>
  <c r="FN12" i="5" s="1"/>
  <c r="FN95" i="5" a="1"/>
  <c r="FN95" i="5" s="1"/>
  <c r="FN125" i="5" a="1"/>
  <c r="FN125" i="5" s="1"/>
  <c r="FN24" i="5" a="1"/>
  <c r="FN24" i="5" s="1"/>
  <c r="FN45" i="5" a="1"/>
  <c r="FN45" i="5" s="1"/>
  <c r="FN165" i="5" a="1"/>
  <c r="FN165" i="5" s="1"/>
  <c r="FN183" i="5" a="1"/>
  <c r="FN183" i="5" s="1"/>
  <c r="FN300" i="5" a="1"/>
  <c r="FN300" i="5" s="1"/>
  <c r="FN180" i="5" a="1"/>
  <c r="FN180" i="5" s="1"/>
  <c r="FN16" i="5" a="1"/>
  <c r="FN16" i="5" s="1"/>
  <c r="FN145" i="5" a="1"/>
  <c r="FN145" i="5" s="1"/>
  <c r="FN174" i="5" a="1"/>
  <c r="FN174" i="5" s="1"/>
  <c r="FN195" i="5" a="1"/>
  <c r="FN195" i="5" s="1"/>
  <c r="FN98" i="5" a="1"/>
  <c r="FN98" i="5" s="1"/>
  <c r="FN120" i="5" a="1"/>
  <c r="FN120" i="5" s="1"/>
  <c r="FN171" i="5" a="1"/>
  <c r="FN171" i="5" s="1"/>
  <c r="FN189" i="5" a="1"/>
  <c r="FN189" i="5" s="1"/>
  <c r="FN117" i="5" a="1"/>
  <c r="FN117" i="5" s="1"/>
  <c r="FN288" i="5" a="1"/>
  <c r="FN288" i="5" s="1"/>
  <c r="FN132" i="5" a="1"/>
  <c r="FN132" i="5" s="1"/>
  <c r="FN126" i="5" a="1"/>
  <c r="FN126" i="5" s="1"/>
  <c r="FN84" i="5" a="1"/>
  <c r="FN84" i="5" s="1"/>
  <c r="FN102" i="5" a="1"/>
  <c r="FN102" i="5" s="1"/>
  <c r="FN138" i="5" a="1"/>
  <c r="FN138" i="5" s="1"/>
  <c r="FN237" i="5" a="1"/>
  <c r="FN237" i="5" s="1"/>
  <c r="FN192" i="5" a="1"/>
  <c r="FN192" i="5" s="1"/>
  <c r="FN279" i="5" a="1"/>
  <c r="FN279" i="5" s="1"/>
  <c r="FN106" i="5" a="1"/>
  <c r="FN106" i="5" s="1"/>
  <c r="FN130" i="5" a="1"/>
  <c r="FN130" i="5" s="1"/>
  <c r="FN277" i="5" a="1"/>
  <c r="FN277" i="5" s="1"/>
  <c r="FN190" i="5" a="1"/>
  <c r="FN190" i="5" s="1"/>
  <c r="FN80" i="5" a="1"/>
  <c r="FN80" i="5" s="1"/>
  <c r="FN110" i="5" a="1"/>
  <c r="FN110" i="5" s="1"/>
  <c r="FN129" i="5" a="1"/>
  <c r="FN129" i="5" s="1"/>
  <c r="FN214" i="5" a="1"/>
  <c r="FN214" i="5" s="1"/>
  <c r="FN274" i="5" a="1"/>
  <c r="FN274" i="5" s="1"/>
  <c r="FN52" i="5" a="1"/>
  <c r="FN52" i="5" s="1"/>
  <c r="FN109" i="5" a="1"/>
  <c r="FN109" i="5" s="1"/>
  <c r="FN115" i="5" a="1"/>
  <c r="FN115" i="5" s="1"/>
  <c r="FN157" i="5" a="1"/>
  <c r="FN157" i="5" s="1"/>
  <c r="FN262" i="5" a="1"/>
  <c r="FN262" i="5" s="1"/>
  <c r="FN96" i="5" a="1"/>
  <c r="FN96" i="5" s="1"/>
  <c r="FN207" i="5" a="1"/>
  <c r="FN207" i="5" s="1"/>
  <c r="FN167" i="5" a="1"/>
  <c r="FN167" i="5" s="1"/>
  <c r="FN258" i="5" a="1"/>
  <c r="FN258" i="5" s="1"/>
  <c r="FN73" i="5" a="1"/>
  <c r="FN73" i="5" s="1"/>
  <c r="FN166" i="5" a="1"/>
  <c r="FN166" i="5" s="1"/>
  <c r="FN187" i="5" a="1"/>
  <c r="FN187" i="5" s="1"/>
  <c r="FN193" i="5" a="1"/>
  <c r="FN193" i="5" s="1"/>
  <c r="FN238" i="5" a="1"/>
  <c r="FN238" i="5" s="1"/>
  <c r="FN13" i="5" a="1"/>
  <c r="FN13" i="5" s="1"/>
  <c r="FN148" i="5" a="1"/>
  <c r="FN148" i="5" s="1"/>
  <c r="FN14" i="5" a="1"/>
  <c r="FN14" i="5" s="1"/>
  <c r="FN62" i="5" a="1"/>
  <c r="FN62" i="5" s="1"/>
  <c r="FN146" i="5" a="1"/>
  <c r="FN146" i="5" s="1"/>
  <c r="FN135" i="5" a="1"/>
  <c r="FN135" i="5" s="1"/>
  <c r="FN40" i="5" a="1"/>
  <c r="FN40" i="5" s="1"/>
  <c r="FN124" i="5" a="1"/>
  <c r="FN124" i="5" s="1"/>
  <c r="FN181" i="5" a="1"/>
  <c r="FN181" i="5" s="1"/>
  <c r="FN70" i="5" a="1"/>
  <c r="FN70" i="5" s="1"/>
  <c r="FN103" i="5" a="1"/>
  <c r="FN103" i="5" s="1"/>
  <c r="FN184" i="5" a="1"/>
  <c r="FN184" i="5" s="1"/>
  <c r="FN250" i="5" a="1"/>
  <c r="FN250" i="5" s="1"/>
  <c r="FN295" i="5" a="1"/>
  <c r="FN295" i="5" s="1"/>
  <c r="FN92" i="5" a="1"/>
  <c r="FN92" i="5" s="1"/>
  <c r="FN228" i="5" a="1"/>
  <c r="FN228" i="5" s="1"/>
  <c r="FN54" i="5" a="1"/>
  <c r="FN54" i="5" s="1"/>
  <c r="FN249" i="5" a="1"/>
  <c r="FN249" i="5" s="1"/>
  <c r="FN208" i="5" a="1"/>
  <c r="FN208" i="5" s="1"/>
  <c r="FN256" i="5" a="1"/>
  <c r="FN256" i="5" s="1"/>
  <c r="FN19" i="5" a="1"/>
  <c r="FN19" i="5" s="1"/>
  <c r="FN49" i="5" a="1"/>
  <c r="FN49" i="5" s="1"/>
  <c r="FN142" i="5" a="1"/>
  <c r="FN142" i="5" s="1"/>
  <c r="FN172" i="5" a="1"/>
  <c r="FN172" i="5" s="1"/>
  <c r="FN286" i="5" a="1"/>
  <c r="FN286" i="5" s="1"/>
  <c r="FN28" i="5" a="1"/>
  <c r="FN28" i="5" s="1"/>
  <c r="FN55" i="5" a="1"/>
  <c r="FN55" i="5" s="1"/>
  <c r="FN253" i="5" a="1"/>
  <c r="FN253" i="5" s="1"/>
  <c r="FN43" i="5" a="1"/>
  <c r="FN43" i="5" s="1"/>
  <c r="FN76" i="5" a="1"/>
  <c r="FN76" i="5" s="1"/>
  <c r="FN136" i="5" a="1"/>
  <c r="FN136" i="5" s="1"/>
  <c r="FN211" i="5" a="1"/>
  <c r="FN211" i="5" s="1"/>
  <c r="FN241" i="5" a="1"/>
  <c r="FN241" i="5" s="1"/>
  <c r="FN160" i="5" a="1"/>
  <c r="FN160" i="5" s="1"/>
  <c r="FN244" i="5" a="1"/>
  <c r="FN244" i="5" s="1"/>
  <c r="FN205" i="5" a="1"/>
  <c r="FN205" i="5" s="1"/>
  <c r="FN217" i="5" a="1"/>
  <c r="FN217" i="5" s="1"/>
  <c r="FN292" i="5" a="1"/>
  <c r="FN292" i="5" s="1"/>
  <c r="FN44" i="5" a="1"/>
  <c r="FN44" i="5" s="1"/>
  <c r="FN99" i="5" a="1"/>
  <c r="FN99" i="5" s="1"/>
  <c r="FN123" i="5" a="1"/>
  <c r="FN123" i="5" s="1"/>
  <c r="FN147" i="5" a="1"/>
  <c r="FN147" i="5" s="1"/>
  <c r="FN225" i="5" a="1"/>
  <c r="FN225" i="5" s="1"/>
  <c r="FN78" i="5" a="1"/>
  <c r="FN78" i="5" s="1"/>
  <c r="FN271" i="5" a="1"/>
  <c r="FN271" i="5" s="1"/>
  <c r="FN37" i="5" a="1"/>
  <c r="FN37" i="5" s="1"/>
  <c r="FN97" i="5" a="1"/>
  <c r="FN97" i="5" s="1"/>
  <c r="FN178" i="5" a="1"/>
  <c r="FN178" i="5" s="1"/>
  <c r="FN67" i="5" a="1"/>
  <c r="FN67" i="5" s="1"/>
  <c r="FN127" i="5" a="1"/>
  <c r="FN127" i="5" s="1"/>
  <c r="FN298" i="5" a="1"/>
  <c r="FN298" i="5" s="1"/>
  <c r="FN56" i="5" a="1"/>
  <c r="FN56" i="5" s="1"/>
  <c r="FN134" i="5" a="1"/>
  <c r="FN134" i="5" s="1"/>
  <c r="FN17" i="5" a="1"/>
  <c r="FN17" i="5" s="1"/>
  <c r="FN65" i="5" a="1"/>
  <c r="FN65" i="5" s="1"/>
  <c r="FN233" i="5" a="1"/>
  <c r="FN233" i="5" s="1"/>
  <c r="FN302" i="5" a="1"/>
  <c r="FN302" i="5" s="1"/>
  <c r="FN294" i="5" a="1"/>
  <c r="FN294" i="5" s="1"/>
  <c r="FN268" i="5" a="1"/>
  <c r="FN268" i="5" s="1"/>
  <c r="FN59" i="5" a="1"/>
  <c r="FN59" i="5" s="1"/>
  <c r="FN275" i="5" a="1"/>
  <c r="FN275" i="5" s="1"/>
  <c r="FN285" i="5" a="1"/>
  <c r="FN285" i="5" s="1"/>
  <c r="FN94" i="5" a="1"/>
  <c r="FN94" i="5" s="1"/>
  <c r="FN169" i="5" a="1"/>
  <c r="FN169" i="5" s="1"/>
  <c r="FN163" i="5" a="1"/>
  <c r="FN163" i="5" s="1"/>
  <c r="FN176" i="5" a="1"/>
  <c r="FN176" i="5" s="1"/>
  <c r="FN236" i="5" a="1"/>
  <c r="FN236" i="5" s="1"/>
  <c r="FN77" i="5" a="1"/>
  <c r="FN77" i="5" s="1"/>
  <c r="FN131" i="5" a="1"/>
  <c r="FN131" i="5" s="1"/>
  <c r="FN173" i="5" a="1"/>
  <c r="FN173" i="5" s="1"/>
  <c r="FN239" i="5" a="1"/>
  <c r="FN239" i="5" s="1"/>
  <c r="FN281" i="5" a="1"/>
  <c r="FN281" i="5" s="1"/>
  <c r="FN210" i="5" a="1"/>
  <c r="FN210" i="5" s="1"/>
  <c r="FN240" i="5" a="1"/>
  <c r="FN240" i="5" s="1"/>
  <c r="FN51" i="5" a="1"/>
  <c r="FN51" i="5" s="1"/>
  <c r="FN34" i="5" a="1"/>
  <c r="FN34" i="5" s="1"/>
  <c r="FN139" i="5" a="1"/>
  <c r="FN139" i="5" s="1"/>
  <c r="FN74" i="5" a="1"/>
  <c r="FN74" i="5" s="1"/>
  <c r="FN104" i="5" a="1"/>
  <c r="FN104" i="5" s="1"/>
  <c r="FN254" i="5" a="1"/>
  <c r="FN254" i="5" s="1"/>
  <c r="FN197" i="5" a="1"/>
  <c r="FN197" i="5" s="1"/>
  <c r="FN150" i="5" a="1"/>
  <c r="FN150" i="5" s="1"/>
  <c r="FN118" i="5" a="1"/>
  <c r="FN118" i="5" s="1"/>
  <c r="FN280" i="5" a="1"/>
  <c r="FN280" i="5" s="1"/>
  <c r="FN82" i="5" a="1"/>
  <c r="FN82" i="5" s="1"/>
  <c r="FN194" i="5" a="1"/>
  <c r="FN194" i="5" s="1"/>
  <c r="FN293" i="5" a="1"/>
  <c r="FN293" i="5" s="1"/>
  <c r="FN296" i="5" a="1"/>
  <c r="FN296" i="5" s="1"/>
  <c r="FN149" i="5" a="1"/>
  <c r="FN149" i="5" s="1"/>
  <c r="FN257" i="5" a="1"/>
  <c r="FN257" i="5" s="1"/>
  <c r="FN227" i="5" a="1"/>
  <c r="FN227" i="5" s="1"/>
  <c r="FN243" i="5" a="1"/>
  <c r="FN243" i="5" s="1"/>
  <c r="FN202" i="5" a="1"/>
  <c r="FN202" i="5" s="1"/>
  <c r="FN121" i="5" a="1"/>
  <c r="FN121" i="5" s="1"/>
  <c r="FN32" i="5" a="1"/>
  <c r="FN32" i="5" s="1"/>
  <c r="FN278" i="5" a="1"/>
  <c r="FN278" i="5" s="1"/>
  <c r="FN29" i="5" a="1"/>
  <c r="FN29" i="5" s="1"/>
  <c r="FN191" i="5" a="1"/>
  <c r="FN191" i="5" s="1"/>
  <c r="FN215" i="5" a="1"/>
  <c r="FN215" i="5" s="1"/>
  <c r="FN264" i="5" a="1"/>
  <c r="FN264" i="5" s="1"/>
  <c r="FN216" i="5" a="1"/>
  <c r="FN216" i="5" s="1"/>
  <c r="FN226" i="5" a="1"/>
  <c r="FN226" i="5" s="1"/>
  <c r="FN301" i="5" a="1"/>
  <c r="FN301" i="5" s="1"/>
  <c r="FN289" i="5" a="1"/>
  <c r="FN289" i="5" s="1"/>
  <c r="FN20" i="5" a="1"/>
  <c r="FN20" i="5" s="1"/>
  <c r="FN128" i="5" a="1"/>
  <c r="FN128" i="5" s="1"/>
  <c r="FN206" i="5" a="1"/>
  <c r="FN206" i="5" s="1"/>
  <c r="FN218" i="5" a="1"/>
  <c r="FN218" i="5" s="1"/>
  <c r="FN107" i="5" a="1"/>
  <c r="FN107" i="5" s="1"/>
  <c r="FN161" i="5" a="1"/>
  <c r="FN161" i="5" s="1"/>
  <c r="FN276" i="5" a="1"/>
  <c r="FN276" i="5" s="1"/>
  <c r="FN247" i="5" a="1"/>
  <c r="FN247" i="5" s="1"/>
  <c r="FN229" i="5" a="1"/>
  <c r="FN229" i="5" s="1"/>
  <c r="FN209" i="5" a="1"/>
  <c r="FN209" i="5" s="1"/>
  <c r="FN38" i="5" a="1"/>
  <c r="FN38" i="5" s="1"/>
  <c r="FN212" i="5" a="1"/>
  <c r="FN212" i="5" s="1"/>
  <c r="FN26" i="5" a="1"/>
  <c r="FN26" i="5" s="1"/>
  <c r="FN185" i="5" a="1"/>
  <c r="FN185" i="5" s="1"/>
  <c r="FN179" i="5" a="1"/>
  <c r="FN179" i="5" s="1"/>
  <c r="FN260" i="5" a="1"/>
  <c r="FN260" i="5" s="1"/>
  <c r="FN137" i="5" a="1"/>
  <c r="FN137" i="5" s="1"/>
  <c r="FN116" i="5" a="1"/>
  <c r="FN116" i="5" s="1"/>
  <c r="FN269" i="5" a="1"/>
  <c r="FN269" i="5" s="1"/>
  <c r="FN50" i="5" a="1"/>
  <c r="FN50" i="5" s="1"/>
  <c r="FN230" i="5" a="1"/>
  <c r="FN230" i="5" s="1"/>
  <c r="FN101" i="5" a="1"/>
  <c r="FN101" i="5" s="1"/>
  <c r="FN113" i="5" a="1"/>
  <c r="FN113" i="5" s="1"/>
  <c r="FN91" i="5" a="1"/>
  <c r="FN91" i="5" s="1"/>
  <c r="FN235" i="5" a="1"/>
  <c r="FN235" i="5" s="1"/>
  <c r="FN182" i="5" a="1"/>
  <c r="FN182" i="5" s="1"/>
  <c r="FN68" i="5" a="1"/>
  <c r="FN68" i="5" s="1"/>
  <c r="FN35" i="5" a="1"/>
  <c r="FN35" i="5" s="1"/>
  <c r="FN143" i="5" a="1"/>
  <c r="FN143" i="5" s="1"/>
  <c r="FN11" i="5" a="1"/>
  <c r="FN11" i="5" s="1"/>
  <c r="FN53" i="5" a="1"/>
  <c r="FN53" i="5" s="1"/>
  <c r="FN133" i="5" a="1"/>
  <c r="FN133" i="5" s="1"/>
  <c r="FN60" i="5" a="1"/>
  <c r="FN60" i="5" s="1"/>
  <c r="FN259" i="5" a="1"/>
  <c r="FN259" i="5" s="1"/>
  <c r="FN89" i="5" a="1"/>
  <c r="FN89" i="5" s="1"/>
  <c r="FN140" i="5" a="1"/>
  <c r="FN140" i="5" s="1"/>
  <c r="FN36" i="5" a="1"/>
  <c r="FN36" i="5" s="1"/>
  <c r="FN100" i="5" a="1"/>
  <c r="FN100" i="5" s="1"/>
  <c r="FN27" i="5" a="1"/>
  <c r="FN27" i="5" s="1"/>
  <c r="FN58" i="5" a="1"/>
  <c r="FN58" i="5" s="1"/>
  <c r="FN122" i="5" a="1"/>
  <c r="FN122" i="5" s="1"/>
  <c r="FN152" i="5" a="1"/>
  <c r="FN152" i="5" s="1"/>
  <c r="FN170" i="5" a="1"/>
  <c r="FN170" i="5" s="1"/>
  <c r="FN266" i="5" a="1"/>
  <c r="FN266" i="5" s="1"/>
  <c r="FN153" i="5" a="1"/>
  <c r="FN153" i="5" s="1"/>
  <c r="FN31" i="5" a="1"/>
  <c r="FN31" i="5" s="1"/>
  <c r="FN200" i="5" a="1"/>
  <c r="FN200" i="5" s="1"/>
  <c r="FN119" i="5" a="1"/>
  <c r="FN119" i="5" s="1"/>
  <c r="FN83" i="5" a="1"/>
  <c r="FN83" i="5" s="1"/>
  <c r="FN164" i="5" a="1"/>
  <c r="FN164" i="5" s="1"/>
  <c r="FN79" i="5" a="1"/>
  <c r="FN79" i="5" s="1"/>
  <c r="FN154" i="5" a="1"/>
  <c r="FN154" i="5" s="1"/>
  <c r="FN220" i="5" a="1"/>
  <c r="FN220" i="5" s="1"/>
  <c r="FN283" i="5" a="1"/>
  <c r="FN283" i="5" s="1"/>
  <c r="FN188" i="5" a="1"/>
  <c r="FN188" i="5" s="1"/>
  <c r="FN224" i="5" a="1"/>
  <c r="FN224" i="5" s="1"/>
  <c r="FN299" i="5" a="1"/>
  <c r="FN299" i="5" s="1"/>
  <c r="FN141" i="5" a="1"/>
  <c r="FN141" i="5" s="1"/>
  <c r="FN114" i="5" a="1"/>
  <c r="FN114" i="5" s="1"/>
  <c r="FN252" i="5" a="1"/>
  <c r="FN252" i="5" s="1"/>
  <c r="FN155" i="5" a="1"/>
  <c r="FN155" i="5" s="1"/>
  <c r="FN199" i="5" a="1"/>
  <c r="FN199" i="5" s="1"/>
  <c r="FN64" i="5" a="1"/>
  <c r="FN64" i="5" s="1"/>
  <c r="FN196" i="5" a="1"/>
  <c r="FN196" i="5" s="1"/>
  <c r="FN23" i="5" a="1"/>
  <c r="FN23" i="5" s="1"/>
  <c r="FN287" i="5" a="1"/>
  <c r="FN287" i="5" s="1"/>
  <c r="FN93" i="5" a="1"/>
  <c r="FN93" i="5" s="1"/>
  <c r="FN265" i="5" a="1"/>
  <c r="FN265" i="5" s="1"/>
  <c r="FN112" i="5" a="1"/>
  <c r="FN112" i="5" s="1"/>
  <c r="FN223" i="5" a="1"/>
  <c r="FN223" i="5" s="1"/>
  <c r="FN290" i="5" a="1"/>
  <c r="FN290" i="5" s="1"/>
  <c r="FN158" i="5" a="1"/>
  <c r="FN158" i="5" s="1"/>
  <c r="FN242" i="5" a="1"/>
  <c r="FN242" i="5" s="1"/>
  <c r="FN203" i="5" a="1"/>
  <c r="FN203" i="5" s="1"/>
  <c r="FN263" i="5" a="1"/>
  <c r="FN263" i="5" s="1"/>
  <c r="FN221" i="5" a="1"/>
  <c r="FN221" i="5" s="1"/>
  <c r="FN251" i="5" a="1"/>
  <c r="FN251" i="5" s="1"/>
  <c r="FN25" i="5" a="1"/>
  <c r="FN25" i="5" s="1"/>
  <c r="FN248" i="5" a="1"/>
  <c r="FN248" i="5" s="1"/>
  <c r="FN284" i="5" a="1"/>
  <c r="FN284" i="5" s="1"/>
  <c r="FN151" i="5" a="1"/>
  <c r="FN151" i="5" s="1"/>
  <c r="GK85" i="5"/>
  <c r="HN85" i="5"/>
  <c r="GK40" i="5"/>
  <c r="HN40" i="5"/>
  <c r="FX54" i="5"/>
  <c r="HN54" i="5"/>
  <c r="FX14" i="5"/>
  <c r="HA14" i="5" s="1"/>
  <c r="HO14" i="5" s="1"/>
  <c r="GZ14" i="5"/>
  <c r="HN14" i="5" s="1"/>
  <c r="FX299" i="5"/>
  <c r="HN299" i="5"/>
  <c r="FX23" i="5"/>
  <c r="HN23" i="5"/>
  <c r="FX113" i="5"/>
  <c r="HN113" i="5"/>
  <c r="FX237" i="5"/>
  <c r="HN237" i="5"/>
  <c r="FX301" i="5"/>
  <c r="GZ301" i="5" s="1"/>
  <c r="FX238" i="5"/>
  <c r="GZ238" i="5" s="1"/>
  <c r="GK236" i="5"/>
  <c r="FX300" i="5"/>
  <c r="GZ300" i="5" s="1"/>
  <c r="GK106" i="5"/>
  <c r="FX36" i="5"/>
  <c r="GZ36" i="5" s="1"/>
  <c r="HN234" i="5"/>
  <c r="FX46" i="5"/>
  <c r="GL46" i="5" s="1"/>
  <c r="FX218" i="5"/>
  <c r="FY218" i="5" s="1"/>
  <c r="GM218" i="5" s="1"/>
  <c r="FX210" i="5"/>
  <c r="FY210" i="5" s="1"/>
  <c r="FX216" i="5"/>
  <c r="FY216" i="5" s="1"/>
  <c r="FX270" i="5"/>
  <c r="FY270" i="5" s="1"/>
  <c r="FX215" i="5"/>
  <c r="GL215" i="5" s="1"/>
  <c r="FX284" i="5"/>
  <c r="FY284" i="5" s="1"/>
  <c r="GK257" i="5"/>
  <c r="GK104" i="5"/>
  <c r="FX274" i="5"/>
  <c r="FY274" i="5" s="1"/>
  <c r="GK242" i="5"/>
  <c r="GK250" i="5"/>
  <c r="FX17" i="5"/>
  <c r="GL17" i="5" s="1"/>
  <c r="FX241" i="5"/>
  <c r="FY241" i="5" s="1"/>
  <c r="FZ241" i="5" s="1"/>
  <c r="GA241" i="5" s="1"/>
  <c r="FX15" i="5"/>
  <c r="FY15" i="5" s="1"/>
  <c r="FZ15" i="5" s="1"/>
  <c r="FX123" i="5"/>
  <c r="FY123" i="5" s="1"/>
  <c r="FX33" i="5"/>
  <c r="FY33" i="5" s="1"/>
  <c r="FZ33" i="5" s="1"/>
  <c r="FX132" i="5"/>
  <c r="FY132" i="5" s="1"/>
  <c r="GM132" i="5" s="1"/>
  <c r="GK259" i="5"/>
  <c r="FX298" i="5"/>
  <c r="GL298" i="5" s="1"/>
  <c r="FX136" i="5"/>
  <c r="FY136" i="5" s="1"/>
  <c r="GM136" i="5" s="1"/>
  <c r="FX130" i="5"/>
  <c r="GL130" i="5" s="1"/>
  <c r="FX116" i="5"/>
  <c r="FY116" i="5" s="1"/>
  <c r="GM116" i="5" s="1"/>
  <c r="FX133" i="5"/>
  <c r="GL133" i="5" s="1"/>
  <c r="GK103" i="5"/>
  <c r="FX253" i="5"/>
  <c r="FY253" i="5" s="1"/>
  <c r="FX127" i="5"/>
  <c r="GL127" i="5" s="1"/>
  <c r="FX255" i="5"/>
  <c r="FY255" i="5" s="1"/>
  <c r="FX297" i="5"/>
  <c r="FY297" i="5" s="1"/>
  <c r="GK212" i="5"/>
  <c r="FX276" i="5"/>
  <c r="GL276" i="5" s="1"/>
  <c r="FX230" i="5"/>
  <c r="GL230" i="5" s="1"/>
  <c r="FX258" i="5"/>
  <c r="FY258" i="5" s="1"/>
  <c r="FZ258" i="5" s="1"/>
  <c r="GN258" i="5" s="1"/>
  <c r="FX265" i="5"/>
  <c r="FX28" i="5"/>
  <c r="GL28" i="5" s="1"/>
  <c r="FX139" i="5"/>
  <c r="GL139" i="5" s="1"/>
  <c r="GK142" i="5"/>
  <c r="FX18" i="5"/>
  <c r="FY18" i="5" s="1"/>
  <c r="FY159" i="5"/>
  <c r="FZ159" i="5" s="1"/>
  <c r="GN159" i="5" s="1"/>
  <c r="GK55" i="5"/>
  <c r="FX260" i="5"/>
  <c r="GL141" i="5"/>
  <c r="GK133" i="5"/>
  <c r="GK196" i="5"/>
  <c r="FX80" i="5"/>
  <c r="FX160" i="5"/>
  <c r="FY160" i="5" s="1"/>
  <c r="GM160" i="5" s="1"/>
  <c r="GK64" i="5"/>
  <c r="FX152" i="5"/>
  <c r="FX103" i="5"/>
  <c r="GK80" i="5"/>
  <c r="GK13" i="5"/>
  <c r="GK283" i="5"/>
  <c r="GK112" i="5"/>
  <c r="GK70" i="5"/>
  <c r="GK287" i="5"/>
  <c r="GK241" i="5"/>
  <c r="GK211" i="5"/>
  <c r="GK209" i="5"/>
  <c r="GK32" i="5"/>
  <c r="GK119" i="5"/>
  <c r="GK193" i="5"/>
  <c r="GK128" i="5"/>
  <c r="GK47" i="5"/>
  <c r="GK181" i="5"/>
  <c r="GK17" i="5"/>
  <c r="GK188" i="5"/>
  <c r="GK46" i="5"/>
  <c r="GK298" i="5"/>
  <c r="GK31" i="5"/>
  <c r="GK134" i="5"/>
  <c r="GK121" i="5"/>
  <c r="GK152" i="5"/>
  <c r="GK50" i="5"/>
  <c r="GK187" i="5"/>
  <c r="GK230" i="5"/>
  <c r="FX221" i="5"/>
  <c r="GL221" i="5" s="1"/>
  <c r="FX75" i="5"/>
  <c r="FX293" i="5"/>
  <c r="FY293" i="5" s="1"/>
  <c r="GK293" i="5"/>
  <c r="GK140" i="5"/>
  <c r="GK262" i="5"/>
  <c r="GK182" i="5"/>
  <c r="FY156" i="5"/>
  <c r="GK115" i="5"/>
  <c r="GK254" i="5"/>
  <c r="FX204" i="5"/>
  <c r="GL204" i="5" s="1"/>
  <c r="GK281" i="5"/>
  <c r="FX118" i="5"/>
  <c r="FY118" i="5" s="1"/>
  <c r="GK167" i="5"/>
  <c r="GK109" i="5"/>
  <c r="GK202" i="5"/>
  <c r="FX69" i="5"/>
  <c r="GK88" i="5"/>
  <c r="FX88" i="5"/>
  <c r="FY88" i="5" s="1"/>
  <c r="GK205" i="5"/>
  <c r="GK154" i="5"/>
  <c r="FX249" i="5"/>
  <c r="GK220" i="5"/>
  <c r="FY58" i="5"/>
  <c r="FZ58" i="5" s="1"/>
  <c r="GL287" i="5"/>
  <c r="GK146" i="5"/>
  <c r="GK58" i="5"/>
  <c r="GK208" i="5"/>
  <c r="GK200" i="5"/>
  <c r="GL159" i="5"/>
  <c r="FX44" i="5"/>
  <c r="FY44" i="5" s="1"/>
  <c r="FY52" i="5"/>
  <c r="FZ52" i="5" s="1"/>
  <c r="GL150" i="5"/>
  <c r="GK268" i="5"/>
  <c r="GK190" i="5"/>
  <c r="FY209" i="5"/>
  <c r="GK278" i="5"/>
  <c r="GK244" i="5"/>
  <c r="FX38" i="5"/>
  <c r="GL38" i="5" s="1"/>
  <c r="GK38" i="5"/>
  <c r="GK289" i="5"/>
  <c r="FX223" i="5"/>
  <c r="GL223" i="5" s="1"/>
  <c r="FX228" i="5"/>
  <c r="GK269" i="5"/>
  <c r="GK151" i="5"/>
  <c r="GK245" i="5"/>
  <c r="FX272" i="5"/>
  <c r="GL272" i="5" s="1"/>
  <c r="GK19" i="5"/>
  <c r="FX73" i="5"/>
  <c r="GK272" i="5"/>
  <c r="FX168" i="5"/>
  <c r="FX248" i="5"/>
  <c r="GK248" i="5"/>
  <c r="GK164" i="5"/>
  <c r="GK122" i="5"/>
  <c r="FX291" i="5"/>
  <c r="FX193" i="5"/>
  <c r="FX45" i="5"/>
  <c r="GZ45" i="5" s="1"/>
  <c r="GK290" i="5"/>
  <c r="GK275" i="5"/>
  <c r="GK116" i="5"/>
  <c r="GK284" i="5"/>
  <c r="GK52" i="5"/>
  <c r="GK28" i="5"/>
  <c r="GK97" i="5"/>
  <c r="FX140" i="5"/>
  <c r="FX244" i="5"/>
  <c r="FY287" i="5"/>
  <c r="GM287" i="5" s="1"/>
  <c r="GK131" i="5"/>
  <c r="GK296" i="5"/>
  <c r="GK130" i="5"/>
  <c r="FX271" i="5"/>
  <c r="FX87" i="5"/>
  <c r="HA87" i="5" s="1"/>
  <c r="GK163" i="5"/>
  <c r="GK118" i="5"/>
  <c r="GK86" i="5"/>
  <c r="GK238" i="5"/>
  <c r="GK302" i="5"/>
  <c r="GK253" i="5"/>
  <c r="GK260" i="5"/>
  <c r="GK299" i="5"/>
  <c r="GK44" i="5"/>
  <c r="GK265" i="5"/>
  <c r="GK292" i="5"/>
  <c r="GK35" i="5"/>
  <c r="FX35" i="5"/>
  <c r="GZ35" i="5" s="1"/>
  <c r="FX12" i="5"/>
  <c r="GK224" i="5"/>
  <c r="FX198" i="5"/>
  <c r="FX114" i="5"/>
  <c r="GL114" i="5" s="1"/>
  <c r="GK26" i="5"/>
  <c r="GK22" i="5"/>
  <c r="GK73" i="5"/>
  <c r="GK89" i="5"/>
  <c r="FX226" i="5"/>
  <c r="HA226" i="5" s="1"/>
  <c r="GK226" i="5"/>
  <c r="GK263" i="5"/>
  <c r="FX225" i="5"/>
  <c r="FX283" i="5"/>
  <c r="FY283" i="5" s="1"/>
  <c r="GK20" i="5"/>
  <c r="FX117" i="5"/>
  <c r="GZ117" i="5" s="1"/>
  <c r="FX257" i="5"/>
  <c r="FY257" i="5" s="1"/>
  <c r="GK124" i="5"/>
  <c r="GK127" i="5"/>
  <c r="GK14" i="5"/>
  <c r="FX62" i="5"/>
  <c r="FY62" i="5" s="1"/>
  <c r="GM62" i="5" s="1"/>
  <c r="GK125" i="5"/>
  <c r="GK199" i="5"/>
  <c r="FX199" i="5"/>
  <c r="FX232" i="5"/>
  <c r="FY232" i="5" s="1"/>
  <c r="GK232" i="5"/>
  <c r="FX64" i="5"/>
  <c r="FY64" i="5" s="1"/>
  <c r="FX195" i="5"/>
  <c r="GL195" i="5" s="1"/>
  <c r="GK218" i="5"/>
  <c r="GK71" i="5"/>
  <c r="GK213" i="5"/>
  <c r="GK215" i="5"/>
  <c r="FX261" i="5"/>
  <c r="FY261" i="5" s="1"/>
  <c r="FX11" i="5"/>
  <c r="FX89" i="5"/>
  <c r="GK271" i="5"/>
  <c r="GK136" i="5"/>
  <c r="FX41" i="5"/>
  <c r="GK61" i="5"/>
  <c r="FX90" i="5"/>
  <c r="GK34" i="5"/>
  <c r="FX227" i="5"/>
  <c r="HA227" i="5" s="1"/>
  <c r="FX68" i="5"/>
  <c r="FX288" i="5"/>
  <c r="GZ288" i="5" s="1"/>
  <c r="GK94" i="5"/>
  <c r="GK100" i="5"/>
  <c r="FX100" i="5"/>
  <c r="GZ100" i="5" s="1"/>
  <c r="HN100" i="5" s="1"/>
  <c r="FX98" i="5"/>
  <c r="HA98" i="5" s="1"/>
  <c r="HO98" i="5" s="1"/>
  <c r="GK175" i="5"/>
  <c r="FX208" i="5"/>
  <c r="GK274" i="5"/>
  <c r="FX212" i="5"/>
  <c r="GK68" i="5"/>
  <c r="FX164" i="5"/>
  <c r="FY164" i="5" s="1"/>
  <c r="FX167" i="5"/>
  <c r="FX179" i="5"/>
  <c r="FY179" i="5" s="1"/>
  <c r="FX21" i="5"/>
  <c r="GL21" i="5" s="1"/>
  <c r="GK301" i="5"/>
  <c r="FX86" i="5"/>
  <c r="FX188" i="5"/>
  <c r="FX194" i="5"/>
  <c r="GK145" i="5"/>
  <c r="FX145" i="5"/>
  <c r="FY145" i="5" s="1"/>
  <c r="FZ145" i="5" s="1"/>
  <c r="GK49" i="5"/>
  <c r="GK110" i="5"/>
  <c r="GL52" i="5"/>
  <c r="GK16" i="5"/>
  <c r="FX245" i="5"/>
  <c r="FX138" i="5"/>
  <c r="GL138" i="5" s="1"/>
  <c r="FX247" i="5"/>
  <c r="GK247" i="5"/>
  <c r="FX115" i="5"/>
  <c r="FX16" i="5"/>
  <c r="GL16" i="5" s="1"/>
  <c r="FX294" i="5"/>
  <c r="GK137" i="5"/>
  <c r="GK227" i="5"/>
  <c r="FX202" i="5"/>
  <c r="FY202" i="5" s="1"/>
  <c r="FX239" i="5"/>
  <c r="GK233" i="5"/>
  <c r="FX147" i="5"/>
  <c r="GK286" i="5"/>
  <c r="FX184" i="5"/>
  <c r="FY184" i="5" s="1"/>
  <c r="GK107" i="5"/>
  <c r="GK256" i="5"/>
  <c r="FX47" i="5"/>
  <c r="GZ47" i="5" s="1"/>
  <c r="GK179" i="5"/>
  <c r="FX197" i="5"/>
  <c r="GK197" i="5"/>
  <c r="GL209" i="5"/>
  <c r="FX110" i="5"/>
  <c r="FX158" i="5"/>
  <c r="FX277" i="5"/>
  <c r="FX220" i="5"/>
  <c r="FY220" i="5" s="1"/>
  <c r="FX235" i="5"/>
  <c r="GZ235" i="5" s="1"/>
  <c r="FX289" i="5"/>
  <c r="FX161" i="5"/>
  <c r="FY161" i="5" s="1"/>
  <c r="FX292" i="5"/>
  <c r="FY292" i="5" s="1"/>
  <c r="GK203" i="5"/>
  <c r="FX119" i="5"/>
  <c r="FX125" i="5"/>
  <c r="FX219" i="5"/>
  <c r="FX31" i="5"/>
  <c r="FY31" i="5" s="1"/>
  <c r="FX217" i="5"/>
  <c r="FX71" i="5"/>
  <c r="FX129" i="5"/>
  <c r="FY129" i="5" s="1"/>
  <c r="FX94" i="5"/>
  <c r="FX42" i="5"/>
  <c r="GL42" i="5" s="1"/>
  <c r="FX135" i="5"/>
  <c r="FX76" i="5"/>
  <c r="FY76" i="5" s="1"/>
  <c r="FZ76" i="5" s="1"/>
  <c r="FX77" i="5"/>
  <c r="FX252" i="5"/>
  <c r="FX40" i="5"/>
  <c r="FX85" i="5"/>
  <c r="FY78" i="5"/>
  <c r="FX104" i="5"/>
  <c r="FX175" i="5"/>
  <c r="FX269" i="5"/>
  <c r="FX128" i="5"/>
  <c r="FY128" i="5" s="1"/>
  <c r="FX203" i="5"/>
  <c r="FX102" i="5"/>
  <c r="FY102" i="5" s="1"/>
  <c r="GM102" i="5" s="1"/>
  <c r="FX250" i="5"/>
  <c r="FY250" i="5" s="1"/>
  <c r="FX275" i="5"/>
  <c r="GZ275" i="5" s="1"/>
  <c r="FX124" i="5"/>
  <c r="FX26" i="5"/>
  <c r="FX61" i="5"/>
  <c r="FX268" i="5"/>
  <c r="FX263" i="5"/>
  <c r="FY263" i="5" s="1"/>
  <c r="FZ263" i="5" s="1"/>
  <c r="FX149" i="5"/>
  <c r="FX236" i="5"/>
  <c r="GZ236" i="5" s="1"/>
  <c r="FX262" i="5"/>
  <c r="FY262" i="5" s="1"/>
  <c r="FX213" i="5"/>
  <c r="FX163" i="5"/>
  <c r="FX13" i="5"/>
  <c r="GL67" i="5"/>
  <c r="GK295" i="5"/>
  <c r="GL266" i="5"/>
  <c r="GK30" i="5"/>
  <c r="FX105" i="5"/>
  <c r="GZ105" i="5" s="1"/>
  <c r="FX148" i="5"/>
  <c r="FX56" i="5"/>
  <c r="FY56" i="5" s="1"/>
  <c r="FZ56" i="5" s="1"/>
  <c r="FX166" i="5"/>
  <c r="FX178" i="5"/>
  <c r="FY178" i="5" s="1"/>
  <c r="GK66" i="5"/>
  <c r="FX66" i="5"/>
  <c r="FX280" i="5"/>
  <c r="GK63" i="5"/>
  <c r="GK222" i="5"/>
  <c r="FX222" i="5"/>
  <c r="FY222" i="5" s="1"/>
  <c r="GM222" i="5" s="1"/>
  <c r="FX96" i="5"/>
  <c r="GK96" i="5"/>
  <c r="GK101" i="5"/>
  <c r="GL58" i="5"/>
  <c r="GK270" i="5"/>
  <c r="FX101" i="5"/>
  <c r="GK148" i="5"/>
  <c r="GK23" i="5"/>
  <c r="GK139" i="5"/>
  <c r="GK170" i="5"/>
  <c r="GK24" i="5"/>
  <c r="FX24" i="5"/>
  <c r="GK235" i="5"/>
  <c r="GK53" i="5"/>
  <c r="FX53" i="5"/>
  <c r="FY53" i="5" s="1"/>
  <c r="GK280" i="5"/>
  <c r="GK173" i="5"/>
  <c r="GK192" i="5"/>
  <c r="FX192" i="5"/>
  <c r="GK27" i="5"/>
  <c r="FX27" i="5"/>
  <c r="GK255" i="5"/>
  <c r="FX106" i="5"/>
  <c r="FY106" i="5" s="1"/>
  <c r="GK189" i="5"/>
  <c r="GK126" i="5"/>
  <c r="FX126" i="5"/>
  <c r="GK273" i="5"/>
  <c r="FX273" i="5"/>
  <c r="FX207" i="5"/>
  <c r="HA207" i="5" s="1"/>
  <c r="HO207" i="5" s="1"/>
  <c r="GK207" i="5"/>
  <c r="GK246" i="5"/>
  <c r="FX246" i="5"/>
  <c r="FY246" i="5" s="1"/>
  <c r="GK285" i="5"/>
  <c r="FX285" i="5"/>
  <c r="FY285" i="5" s="1"/>
  <c r="FX72" i="5"/>
  <c r="GK72" i="5"/>
  <c r="GK264" i="5"/>
  <c r="FX264" i="5"/>
  <c r="FX70" i="5"/>
  <c r="FY67" i="5"/>
  <c r="GK67" i="5"/>
  <c r="FX176" i="5"/>
  <c r="FY176" i="5" s="1"/>
  <c r="GK176" i="5"/>
  <c r="FX242" i="5"/>
  <c r="GL81" i="5"/>
  <c r="GK105" i="5"/>
  <c r="GK56" i="5"/>
  <c r="GK166" i="5"/>
  <c r="GK29" i="5"/>
  <c r="FX143" i="5"/>
  <c r="GK143" i="5"/>
  <c r="GK201" i="5"/>
  <c r="FX201" i="5"/>
  <c r="GK282" i="5"/>
  <c r="FX74" i="5"/>
  <c r="GK194" i="5"/>
  <c r="GL156" i="5"/>
  <c r="GK69" i="5"/>
  <c r="FX25" i="5"/>
  <c r="GK25" i="5"/>
  <c r="FX191" i="5"/>
  <c r="FX29" i="5"/>
  <c r="FX295" i="5"/>
  <c r="FY266" i="5"/>
  <c r="FZ266" i="5" s="1"/>
  <c r="GA266" i="5" s="1"/>
  <c r="GK266" i="5"/>
  <c r="GK41" i="5"/>
  <c r="FX229" i="5"/>
  <c r="FY229" i="5" s="1"/>
  <c r="GK229" i="5"/>
  <c r="GK239" i="5"/>
  <c r="FX206" i="5"/>
  <c r="GK206" i="5"/>
  <c r="GK74" i="5"/>
  <c r="GK288" i="5"/>
  <c r="GK62" i="5"/>
  <c r="FX63" i="5"/>
  <c r="GK113" i="5"/>
  <c r="GK249" i="5"/>
  <c r="GK178" i="5"/>
  <c r="FX30" i="5"/>
  <c r="GK147" i="5"/>
  <c r="FX37" i="5"/>
  <c r="GZ37" i="5" s="1"/>
  <c r="GK37" i="5"/>
  <c r="GK223" i="5"/>
  <c r="FX79" i="5"/>
  <c r="GK79" i="5"/>
  <c r="FX49" i="5"/>
  <c r="GK81" i="5"/>
  <c r="FY81" i="5"/>
  <c r="GK117" i="5"/>
  <c r="FX251" i="5"/>
  <c r="GL78" i="5"/>
  <c r="GK231" i="5"/>
  <c r="GK217" i="5"/>
  <c r="FX39" i="5"/>
  <c r="GK39" i="5"/>
  <c r="GK251" i="5"/>
  <c r="GK214" i="5"/>
  <c r="FX34" i="5"/>
  <c r="GZ34" i="5" s="1"/>
  <c r="FX91" i="5"/>
  <c r="GK91" i="5"/>
  <c r="FX231" i="5"/>
  <c r="FX233" i="5"/>
  <c r="FX57" i="5"/>
  <c r="GZ57" i="5" s="1"/>
  <c r="FX82" i="5"/>
  <c r="FX112" i="5"/>
  <c r="GL234" i="5"/>
  <c r="GK21" i="5"/>
  <c r="GK87" i="5"/>
  <c r="GK18" i="5"/>
  <c r="FX59" i="5"/>
  <c r="GK78" i="5"/>
  <c r="GK186" i="5"/>
  <c r="FX186" i="5"/>
  <c r="FY186" i="5" s="1"/>
  <c r="FX19" i="5"/>
  <c r="FX95" i="5"/>
  <c r="GK95" i="5"/>
  <c r="FX50" i="5"/>
  <c r="FY50" i="5" s="1"/>
  <c r="GK243" i="5"/>
  <c r="FX243" i="5"/>
  <c r="FX134" i="5"/>
  <c r="FY134" i="5" s="1"/>
  <c r="GK291" i="5"/>
  <c r="FY83" i="5"/>
  <c r="GK83" i="5"/>
  <c r="GK65" i="5"/>
  <c r="GK297" i="5"/>
  <c r="FX214" i="5"/>
  <c r="GK177" i="5"/>
  <c r="GK57" i="5"/>
  <c r="FX155" i="5"/>
  <c r="GK277" i="5"/>
  <c r="FX137" i="5"/>
  <c r="GK99" i="5"/>
  <c r="FX99" i="5"/>
  <c r="GK129" i="5"/>
  <c r="GK45" i="5"/>
  <c r="FX157" i="5"/>
  <c r="FY157" i="5" s="1"/>
  <c r="GK183" i="5"/>
  <c r="FX183" i="5"/>
  <c r="GK221" i="5"/>
  <c r="GK98" i="5"/>
  <c r="FX146" i="5"/>
  <c r="FX256" i="5"/>
  <c r="GK300" i="5"/>
  <c r="GK138" i="5"/>
  <c r="FX172" i="5"/>
  <c r="GK172" i="5"/>
  <c r="FX259" i="5"/>
  <c r="GK11" i="5"/>
  <c r="GK153" i="5"/>
  <c r="FX153" i="5"/>
  <c r="FY153" i="5" s="1"/>
  <c r="FX43" i="5"/>
  <c r="GZ43" i="5" s="1"/>
  <c r="GK43" i="5"/>
  <c r="GK303" i="5"/>
  <c r="FX60" i="5"/>
  <c r="GK60" i="5"/>
  <c r="FX55" i="5"/>
  <c r="GZ55" i="5" s="1"/>
  <c r="FX151" i="5"/>
  <c r="FY151" i="5" s="1"/>
  <c r="FX302" i="5"/>
  <c r="FY302" i="5" s="1"/>
  <c r="GK12" i="5"/>
  <c r="FX108" i="5"/>
  <c r="GK108" i="5"/>
  <c r="FX286" i="5"/>
  <c r="FX185" i="5"/>
  <c r="FY185" i="5" s="1"/>
  <c r="FX142" i="5"/>
  <c r="FX154" i="5"/>
  <c r="FX20" i="5"/>
  <c r="FX181" i="5"/>
  <c r="GK267" i="5"/>
  <c r="FX267" i="5"/>
  <c r="FX165" i="5"/>
  <c r="FX84" i="5"/>
  <c r="GZ84" i="5" s="1"/>
  <c r="GK84" i="5"/>
  <c r="GK15" i="5"/>
  <c r="FX107" i="5"/>
  <c r="FX182" i="5"/>
  <c r="GK195" i="5"/>
  <c r="FX97" i="5"/>
  <c r="GK210" i="5"/>
  <c r="GK276" i="5"/>
  <c r="FX144" i="5"/>
  <c r="GK144" i="5"/>
  <c r="GK252" i="5"/>
  <c r="GK132" i="5"/>
  <c r="FX120" i="5"/>
  <c r="GK120" i="5"/>
  <c r="FX22" i="5"/>
  <c r="HA22" i="5" s="1"/>
  <c r="HO22" i="5" s="1"/>
  <c r="FX254" i="5"/>
  <c r="FX224" i="5"/>
  <c r="GK165" i="5"/>
  <c r="GK240" i="5"/>
  <c r="FX122" i="5"/>
  <c r="GK42" i="5"/>
  <c r="GK198" i="5"/>
  <c r="GK33" i="5"/>
  <c r="GK261" i="5"/>
  <c r="FX131" i="5"/>
  <c r="GK279" i="5"/>
  <c r="FX187" i="5"/>
  <c r="FY187" i="5" s="1"/>
  <c r="FZ187" i="5" s="1"/>
  <c r="GK93" i="5"/>
  <c r="FX93" i="5"/>
  <c r="FX240" i="5"/>
  <c r="FX162" i="5"/>
  <c r="GK162" i="5"/>
  <c r="FX205" i="5"/>
  <c r="FY205" i="5" s="1"/>
  <c r="FX92" i="5"/>
  <c r="FY92" i="5" s="1"/>
  <c r="GK258" i="5"/>
  <c r="GK216" i="5"/>
  <c r="FX279" i="5"/>
  <c r="GZ279" i="5" s="1"/>
  <c r="FX169" i="5"/>
  <c r="FY169" i="5" s="1"/>
  <c r="FX109" i="5"/>
  <c r="FX121" i="5"/>
  <c r="GK48" i="5"/>
  <c r="FX48" i="5"/>
  <c r="HA48" i="5" s="1"/>
  <c r="FX111" i="5"/>
  <c r="GK111" i="5"/>
  <c r="GK219" i="5"/>
  <c r="GK225" i="5"/>
  <c r="GK237" i="5"/>
  <c r="GK102" i="5"/>
  <c r="GK168" i="5"/>
  <c r="GK54" i="5"/>
  <c r="GK135" i="5"/>
  <c r="GK294" i="5"/>
  <c r="GK204" i="5"/>
  <c r="FX296" i="5"/>
  <c r="GK180" i="5"/>
  <c r="FX51" i="5"/>
  <c r="FX32" i="5"/>
  <c r="FY32" i="5" s="1"/>
  <c r="FX211" i="5"/>
  <c r="GK123" i="5"/>
  <c r="GK36" i="5"/>
  <c r="GK171" i="5"/>
  <c r="GK51" i="5"/>
  <c r="GK114" i="5"/>
  <c r="GK174" i="5"/>
  <c r="GK75" i="5"/>
  <c r="GK90" i="5"/>
  <c r="GK228" i="5"/>
  <c r="GZ106" i="5" l="1"/>
  <c r="HN106" i="5" s="1"/>
  <c r="GZ88" i="5"/>
  <c r="HN88" i="5" s="1"/>
  <c r="GZ53" i="5"/>
  <c r="HN53" i="5" s="1"/>
  <c r="GZ42" i="5"/>
  <c r="HN42" i="5" s="1"/>
  <c r="GZ223" i="5"/>
  <c r="HN223" i="5" s="1"/>
  <c r="GZ278" i="5"/>
  <c r="HN278" i="5" s="1"/>
  <c r="GZ50" i="5"/>
  <c r="HN50" i="5" s="1"/>
  <c r="GZ302" i="5"/>
  <c r="HN302" i="5" s="1"/>
  <c r="GZ210" i="5"/>
  <c r="HN210" i="5" s="1"/>
  <c r="GZ218" i="5"/>
  <c r="HN218" i="5" s="1"/>
  <c r="GL65" i="5"/>
  <c r="GZ216" i="5"/>
  <c r="HN216" i="5" s="1"/>
  <c r="GZ44" i="5"/>
  <c r="HN44" i="5" s="1"/>
  <c r="HA224" i="5"/>
  <c r="HO224" i="5" s="1"/>
  <c r="HN43" i="5"/>
  <c r="HA107" i="5"/>
  <c r="HO107" i="5" s="1"/>
  <c r="HA233" i="5"/>
  <c r="HO233" i="5" s="1"/>
  <c r="HA86" i="5"/>
  <c r="HO86" i="5" s="1"/>
  <c r="HA237" i="5"/>
  <c r="HO237" i="5" s="1"/>
  <c r="HN235" i="5"/>
  <c r="GZ257" i="5"/>
  <c r="HN257" i="5" s="1"/>
  <c r="HA240" i="5"/>
  <c r="HO240" i="5" s="1"/>
  <c r="HA41" i="5"/>
  <c r="HO41" i="5" s="1"/>
  <c r="HN279" i="5"/>
  <c r="GZ102" i="5"/>
  <c r="HN102" i="5" s="1"/>
  <c r="HN34" i="5"/>
  <c r="HA148" i="5"/>
  <c r="HO148" i="5" s="1"/>
  <c r="HA291" i="5"/>
  <c r="HO291" i="5" s="1"/>
  <c r="FY23" i="5"/>
  <c r="FZ23" i="5" s="1"/>
  <c r="HA23" i="5"/>
  <c r="HO23" i="5" s="1"/>
  <c r="FZ234" i="5"/>
  <c r="GA234" i="5" s="1"/>
  <c r="GZ285" i="5"/>
  <c r="HN285" i="5" s="1"/>
  <c r="HA40" i="5"/>
  <c r="HO40" i="5" s="1"/>
  <c r="HN300" i="5"/>
  <c r="HA206" i="5"/>
  <c r="HO206" i="5" s="1"/>
  <c r="HN238" i="5"/>
  <c r="GZ284" i="5"/>
  <c r="HN284" i="5" s="1"/>
  <c r="HN301" i="5"/>
  <c r="HN57" i="5"/>
  <c r="HN45" i="5"/>
  <c r="HN84" i="5"/>
  <c r="HA29" i="5"/>
  <c r="HO29" i="5" s="1"/>
  <c r="HN105" i="5"/>
  <c r="HA239" i="5"/>
  <c r="HO239" i="5" s="1"/>
  <c r="HN35" i="5"/>
  <c r="HN275" i="5"/>
  <c r="HN37" i="5"/>
  <c r="GZ62" i="5"/>
  <c r="HN62" i="5" s="1"/>
  <c r="HA51" i="5"/>
  <c r="HO51" i="5" s="1"/>
  <c r="HN117" i="5"/>
  <c r="HA97" i="5"/>
  <c r="HO97" i="5" s="1"/>
  <c r="HA208" i="5"/>
  <c r="HO208" i="5" s="1"/>
  <c r="HA225" i="5"/>
  <c r="HO225" i="5" s="1"/>
  <c r="HA54" i="5"/>
  <c r="HO54" i="5" s="1"/>
  <c r="HN236" i="5"/>
  <c r="HA113" i="5"/>
  <c r="HO113" i="5" s="1"/>
  <c r="GZ270" i="5"/>
  <c r="HN270" i="5" s="1"/>
  <c r="HN288" i="5"/>
  <c r="HN55" i="5"/>
  <c r="HA61" i="5"/>
  <c r="HO61" i="5" s="1"/>
  <c r="HA85" i="5"/>
  <c r="HO85" i="5" s="1"/>
  <c r="HA299" i="5"/>
  <c r="HO299" i="5" s="1"/>
  <c r="HN47" i="5"/>
  <c r="HN36" i="5"/>
  <c r="GL189" i="5"/>
  <c r="FY174" i="5"/>
  <c r="GM174" i="5" s="1"/>
  <c r="FY190" i="5"/>
  <c r="FY303" i="5"/>
  <c r="FY278" i="5"/>
  <c r="FY290" i="5"/>
  <c r="GL290" i="5"/>
  <c r="FY177" i="5"/>
  <c r="GL171" i="5"/>
  <c r="FY173" i="5"/>
  <c r="GM173" i="5" s="1"/>
  <c r="GL196" i="5"/>
  <c r="GL200" i="5"/>
  <c r="GL180" i="5"/>
  <c r="GL281" i="5"/>
  <c r="FY170" i="5"/>
  <c r="GM170" i="5" s="1"/>
  <c r="GL282" i="5"/>
  <c r="GM150" i="5"/>
  <c r="GM234" i="5"/>
  <c r="FZ218" i="5"/>
  <c r="GM196" i="5"/>
  <c r="FY14" i="5"/>
  <c r="HB14" i="5" s="1"/>
  <c r="HP14" i="5" s="1"/>
  <c r="FY54" i="5"/>
  <c r="GL14" i="5"/>
  <c r="GL123" i="5"/>
  <c r="GA141" i="5"/>
  <c r="GO141" i="5" s="1"/>
  <c r="GL210" i="5"/>
  <c r="FY46" i="5"/>
  <c r="GM141" i="5"/>
  <c r="GL54" i="5"/>
  <c r="FY215" i="5"/>
  <c r="FZ215" i="5" s="1"/>
  <c r="GL237" i="5"/>
  <c r="GL300" i="5"/>
  <c r="GL274" i="5"/>
  <c r="FY300" i="5"/>
  <c r="FY237" i="5"/>
  <c r="GL113" i="5"/>
  <c r="GL18" i="5"/>
  <c r="GK304" i="5"/>
  <c r="FY113" i="5"/>
  <c r="GL132" i="5"/>
  <c r="GL301" i="5"/>
  <c r="GL284" i="5"/>
  <c r="FO48" i="5" a="1"/>
  <c r="FO48" i="5" s="1"/>
  <c r="FO93" i="5" a="1"/>
  <c r="FO93" i="5" s="1"/>
  <c r="FO117" i="5" a="1"/>
  <c r="FO117" i="5" s="1"/>
  <c r="FO219" i="5" a="1"/>
  <c r="FO219" i="5" s="1"/>
  <c r="FO192" i="5" a="1"/>
  <c r="FO192" i="5" s="1"/>
  <c r="FO34" i="5" a="1"/>
  <c r="FO34" i="5" s="1"/>
  <c r="FO99" i="5" a="1"/>
  <c r="FO99" i="5" s="1"/>
  <c r="FO243" i="5" a="1"/>
  <c r="FO243" i="5" s="1"/>
  <c r="FO267" i="5" a="1"/>
  <c r="FO267" i="5" s="1"/>
  <c r="FO282" i="5" a="1"/>
  <c r="FO282" i="5" s="1"/>
  <c r="FO262" i="5" a="1"/>
  <c r="FO262" i="5" s="1"/>
  <c r="FO59" i="5" a="1"/>
  <c r="FO59" i="5" s="1"/>
  <c r="FO141" i="5" a="1"/>
  <c r="FO141" i="5" s="1"/>
  <c r="FO297" i="5" a="1"/>
  <c r="FO297" i="5" s="1"/>
  <c r="FO171" i="5" a="1"/>
  <c r="FO171" i="5" s="1"/>
  <c r="FO28" i="5" a="1"/>
  <c r="FO28" i="5" s="1"/>
  <c r="FO124" i="5" a="1"/>
  <c r="FO124" i="5" s="1"/>
  <c r="FO130" i="5" a="1"/>
  <c r="FO130" i="5" s="1"/>
  <c r="FO214" i="5" a="1"/>
  <c r="FO214" i="5" s="1"/>
  <c r="FO244" i="5" a="1"/>
  <c r="FO244" i="5" s="1"/>
  <c r="FO261" i="5" a="1"/>
  <c r="FO261" i="5" s="1"/>
  <c r="FO213" i="5" a="1"/>
  <c r="FO213" i="5" s="1"/>
  <c r="FO42" i="5" a="1"/>
  <c r="FO42" i="5" s="1"/>
  <c r="FO87" i="5" a="1"/>
  <c r="FO87" i="5" s="1"/>
  <c r="FO129" i="5" a="1"/>
  <c r="FO129" i="5" s="1"/>
  <c r="FO162" i="5" a="1"/>
  <c r="FO162" i="5" s="1"/>
  <c r="FO249" i="5" a="1"/>
  <c r="FO249" i="5" s="1"/>
  <c r="FO147" i="5" a="1"/>
  <c r="FO147" i="5" s="1"/>
  <c r="FO63" i="5" a="1"/>
  <c r="FO63" i="5" s="1"/>
  <c r="FO36" i="5" a="1"/>
  <c r="FO36" i="5" s="1"/>
  <c r="FO111" i="5" a="1"/>
  <c r="FO111" i="5" s="1"/>
  <c r="FO69" i="5" a="1"/>
  <c r="FO69" i="5" s="1"/>
  <c r="FO135" i="5" a="1"/>
  <c r="FO135" i="5" s="1"/>
  <c r="FO255" i="5" a="1"/>
  <c r="FO255" i="5" s="1"/>
  <c r="FO15" i="5" a="1"/>
  <c r="FO15" i="5" s="1"/>
  <c r="FO45" i="5" a="1"/>
  <c r="FO45" i="5" s="1"/>
  <c r="FO114" i="5" a="1"/>
  <c r="FO114" i="5" s="1"/>
  <c r="FO204" i="5" a="1"/>
  <c r="FO204" i="5" s="1"/>
  <c r="FO270" i="5" a="1"/>
  <c r="FO270" i="5" s="1"/>
  <c r="FO210" i="5" a="1"/>
  <c r="FO210" i="5" s="1"/>
  <c r="FO198" i="5" a="1"/>
  <c r="FO198" i="5" s="1"/>
  <c r="FO24" i="5" a="1"/>
  <c r="FO24" i="5" s="1"/>
  <c r="FO51" i="5" a="1"/>
  <c r="FO51" i="5" s="1"/>
  <c r="FO174" i="5" a="1"/>
  <c r="FO174" i="5" s="1"/>
  <c r="FO35" i="5" a="1"/>
  <c r="FO35" i="5" s="1"/>
  <c r="FO119" i="5" a="1"/>
  <c r="FO119" i="5" s="1"/>
  <c r="FO96" i="5" a="1"/>
  <c r="FO96" i="5" s="1"/>
  <c r="FO195" i="5" a="1"/>
  <c r="FO195" i="5" s="1"/>
  <c r="FO300" i="5" a="1"/>
  <c r="FO300" i="5" s="1"/>
  <c r="FO21" i="5" a="1"/>
  <c r="FO21" i="5" s="1"/>
  <c r="FO303" i="5" a="1"/>
  <c r="FO303" i="5" s="1"/>
  <c r="FO123" i="5" a="1"/>
  <c r="FO123" i="5" s="1"/>
  <c r="FO225" i="5" a="1"/>
  <c r="FO225" i="5" s="1"/>
  <c r="FO18" i="5" a="1"/>
  <c r="FO18" i="5" s="1"/>
  <c r="FO30" i="5" a="1"/>
  <c r="FO30" i="5" s="1"/>
  <c r="FO57" i="5" a="1"/>
  <c r="FO57" i="5" s="1"/>
  <c r="FO150" i="5" a="1"/>
  <c r="FO150" i="5" s="1"/>
  <c r="FO264" i="5" a="1"/>
  <c r="FO264" i="5" s="1"/>
  <c r="FO288" i="5" a="1"/>
  <c r="FO288" i="5" s="1"/>
  <c r="FO22" i="5" a="1"/>
  <c r="FO22" i="5" s="1"/>
  <c r="FO85" i="5" a="1"/>
  <c r="FO85" i="5" s="1"/>
  <c r="FO273" i="5" a="1"/>
  <c r="FO273" i="5" s="1"/>
  <c r="FO146" i="5" a="1"/>
  <c r="FO146" i="5" s="1"/>
  <c r="FO54" i="5" a="1"/>
  <c r="FO54" i="5" s="1"/>
  <c r="FO84" i="5" a="1"/>
  <c r="FO84" i="5" s="1"/>
  <c r="FO108" i="5" a="1"/>
  <c r="FO108" i="5" s="1"/>
  <c r="FO207" i="5" a="1"/>
  <c r="FO207" i="5" s="1"/>
  <c r="FO285" i="5" a="1"/>
  <c r="FO285" i="5" s="1"/>
  <c r="FO234" i="5" a="1"/>
  <c r="FO234" i="5" s="1"/>
  <c r="FO156" i="5" a="1"/>
  <c r="FO156" i="5" s="1"/>
  <c r="FO11" i="5" a="1"/>
  <c r="FO11" i="5" s="1"/>
  <c r="FO149" i="5" a="1"/>
  <c r="FO149" i="5" s="1"/>
  <c r="FO12" i="5" a="1"/>
  <c r="FO12" i="5" s="1"/>
  <c r="FO39" i="5" a="1"/>
  <c r="FO39" i="5" s="1"/>
  <c r="FO144" i="5" a="1"/>
  <c r="FO144" i="5" s="1"/>
  <c r="FO177" i="5" a="1"/>
  <c r="FO177" i="5" s="1"/>
  <c r="FO189" i="5" a="1"/>
  <c r="FO189" i="5" s="1"/>
  <c r="FO201" i="5" a="1"/>
  <c r="FO201" i="5" s="1"/>
  <c r="FO240" i="5" a="1"/>
  <c r="FO240" i="5" s="1"/>
  <c r="FO126" i="5" a="1"/>
  <c r="FO126" i="5" s="1"/>
  <c r="FO222" i="5" a="1"/>
  <c r="FO222" i="5" s="1"/>
  <c r="FO246" i="5" a="1"/>
  <c r="FO246" i="5" s="1"/>
  <c r="FO252" i="5" a="1"/>
  <c r="FO252" i="5" s="1"/>
  <c r="FO291" i="5" a="1"/>
  <c r="FO291" i="5" s="1"/>
  <c r="FO73" i="5" a="1"/>
  <c r="FO73" i="5" s="1"/>
  <c r="FO112" i="5" a="1"/>
  <c r="FO112" i="5" s="1"/>
  <c r="FO151" i="5" a="1"/>
  <c r="FO151" i="5" s="1"/>
  <c r="FO301" i="5" a="1"/>
  <c r="FO301" i="5" s="1"/>
  <c r="FO25" i="5" a="1"/>
  <c r="FO25" i="5" s="1"/>
  <c r="FO49" i="5" a="1"/>
  <c r="FO49" i="5" s="1"/>
  <c r="FO121" i="5" a="1"/>
  <c r="FO121" i="5" s="1"/>
  <c r="FO157" i="5" a="1"/>
  <c r="FO157" i="5" s="1"/>
  <c r="FO50" i="5" a="1"/>
  <c r="FO50" i="5" s="1"/>
  <c r="FO98" i="5" a="1"/>
  <c r="FO98" i="5" s="1"/>
  <c r="FO33" i="5" a="1"/>
  <c r="FO33" i="5" s="1"/>
  <c r="FO258" i="5" a="1"/>
  <c r="FO258" i="5" s="1"/>
  <c r="FO55" i="5" a="1"/>
  <c r="FO55" i="5" s="1"/>
  <c r="FO88" i="5" a="1"/>
  <c r="FO88" i="5" s="1"/>
  <c r="FO256" i="5" a="1"/>
  <c r="FO256" i="5" s="1"/>
  <c r="FO76" i="5" a="1"/>
  <c r="FO76" i="5" s="1"/>
  <c r="FO82" i="5" a="1"/>
  <c r="FO82" i="5" s="1"/>
  <c r="FO148" i="5" a="1"/>
  <c r="FO148" i="5" s="1"/>
  <c r="FO190" i="5" a="1"/>
  <c r="FO190" i="5" s="1"/>
  <c r="FO75" i="5" a="1"/>
  <c r="FO75" i="5" s="1"/>
  <c r="FO232" i="5" a="1"/>
  <c r="FO232" i="5" s="1"/>
  <c r="FO259" i="5" a="1"/>
  <c r="FO259" i="5" s="1"/>
  <c r="FO277" i="5" a="1"/>
  <c r="FO277" i="5" s="1"/>
  <c r="FO223" i="5" a="1"/>
  <c r="FO223" i="5" s="1"/>
  <c r="FO80" i="5" a="1"/>
  <c r="FO80" i="5" s="1"/>
  <c r="FO159" i="5" a="1"/>
  <c r="FO159" i="5" s="1"/>
  <c r="FO13" i="5" a="1"/>
  <c r="FO13" i="5" s="1"/>
  <c r="FO109" i="5" a="1"/>
  <c r="FO109" i="5" s="1"/>
  <c r="FO178" i="5" a="1"/>
  <c r="FO178" i="5" s="1"/>
  <c r="FO217" i="5" a="1"/>
  <c r="FO217" i="5" s="1"/>
  <c r="FO120" i="5" a="1"/>
  <c r="FO120" i="5" s="1"/>
  <c r="FO294" i="5" a="1"/>
  <c r="FO294" i="5" s="1"/>
  <c r="FO106" i="5" a="1"/>
  <c r="FO106" i="5" s="1"/>
  <c r="FO145" i="5" a="1"/>
  <c r="FO145" i="5" s="1"/>
  <c r="FO184" i="5" a="1"/>
  <c r="FO184" i="5" s="1"/>
  <c r="FO250" i="5" a="1"/>
  <c r="FO250" i="5" s="1"/>
  <c r="FO44" i="5" a="1"/>
  <c r="FO44" i="5" s="1"/>
  <c r="FO132" i="5" a="1"/>
  <c r="FO132" i="5" s="1"/>
  <c r="FO237" i="5" a="1"/>
  <c r="FO237" i="5" s="1"/>
  <c r="FO16" i="5" a="1"/>
  <c r="FO16" i="5" s="1"/>
  <c r="FO139" i="5" a="1"/>
  <c r="FO139" i="5" s="1"/>
  <c r="FO166" i="5" a="1"/>
  <c r="FO166" i="5" s="1"/>
  <c r="FO181" i="5" a="1"/>
  <c r="FO181" i="5" s="1"/>
  <c r="FO274" i="5" a="1"/>
  <c r="FO274" i="5" s="1"/>
  <c r="FO70" i="5" a="1"/>
  <c r="FO70" i="5" s="1"/>
  <c r="FO62" i="5" a="1"/>
  <c r="FO62" i="5" s="1"/>
  <c r="FO92" i="5" a="1"/>
  <c r="FO92" i="5" s="1"/>
  <c r="FO110" i="5" a="1"/>
  <c r="FO110" i="5" s="1"/>
  <c r="FO66" i="5" a="1"/>
  <c r="FO66" i="5" s="1"/>
  <c r="FO40" i="5" a="1"/>
  <c r="FO40" i="5" s="1"/>
  <c r="FO67" i="5" a="1"/>
  <c r="FO67" i="5" s="1"/>
  <c r="FO202" i="5" a="1"/>
  <c r="FO202" i="5" s="1"/>
  <c r="FO271" i="5" a="1"/>
  <c r="FO271" i="5" s="1"/>
  <c r="FO211" i="5" a="1"/>
  <c r="FO211" i="5" s="1"/>
  <c r="FO295" i="5" a="1"/>
  <c r="FO295" i="5" s="1"/>
  <c r="FO26" i="5" a="1"/>
  <c r="FO26" i="5" s="1"/>
  <c r="FO138" i="5" a="1"/>
  <c r="FO138" i="5" s="1"/>
  <c r="FO160" i="5" a="1"/>
  <c r="FO160" i="5" s="1"/>
  <c r="FO142" i="5" a="1"/>
  <c r="FO142" i="5" s="1"/>
  <c r="FO228" i="5" a="1"/>
  <c r="FO228" i="5" s="1"/>
  <c r="FO193" i="5" a="1"/>
  <c r="FO193" i="5" s="1"/>
  <c r="FO128" i="5" a="1"/>
  <c r="FO128" i="5" s="1"/>
  <c r="FO200" i="5" a="1"/>
  <c r="FO200" i="5" s="1"/>
  <c r="FO212" i="5" a="1"/>
  <c r="FO212" i="5" s="1"/>
  <c r="FO248" i="5" a="1"/>
  <c r="FO248" i="5" s="1"/>
  <c r="FO260" i="5" a="1"/>
  <c r="FO260" i="5" s="1"/>
  <c r="FO278" i="5" a="1"/>
  <c r="FO278" i="5" s="1"/>
  <c r="FO143" i="5" a="1"/>
  <c r="FO143" i="5" s="1"/>
  <c r="FO209" i="5" a="1"/>
  <c r="FO209" i="5" s="1"/>
  <c r="FO60" i="5" a="1"/>
  <c r="FO60" i="5" s="1"/>
  <c r="FO183" i="5" a="1"/>
  <c r="FO183" i="5" s="1"/>
  <c r="FO79" i="5" a="1"/>
  <c r="FO79" i="5" s="1"/>
  <c r="FO43" i="5" a="1"/>
  <c r="FO43" i="5" s="1"/>
  <c r="FO52" i="5" a="1"/>
  <c r="FO52" i="5" s="1"/>
  <c r="FO58" i="5" a="1"/>
  <c r="FO58" i="5" s="1"/>
  <c r="FO86" i="5" a="1"/>
  <c r="FO86" i="5" s="1"/>
  <c r="FO230" i="5" a="1"/>
  <c r="FO230" i="5" s="1"/>
  <c r="FO296" i="5" a="1"/>
  <c r="FO296" i="5" s="1"/>
  <c r="FO101" i="5" a="1"/>
  <c r="FO101" i="5" s="1"/>
  <c r="FO125" i="5" a="1"/>
  <c r="FO125" i="5" s="1"/>
  <c r="FO173" i="5" a="1"/>
  <c r="FO173" i="5" s="1"/>
  <c r="FO197" i="5" a="1"/>
  <c r="FO197" i="5" s="1"/>
  <c r="FO281" i="5" a="1"/>
  <c r="FO281" i="5" s="1"/>
  <c r="FO27" i="5" a="1"/>
  <c r="FO27" i="5" s="1"/>
  <c r="FO268" i="5" a="1"/>
  <c r="FO268" i="5" s="1"/>
  <c r="FO229" i="5" a="1"/>
  <c r="FO229" i="5" s="1"/>
  <c r="FO116" i="5" a="1"/>
  <c r="FO116" i="5" s="1"/>
  <c r="FO188" i="5" a="1"/>
  <c r="FO188" i="5" s="1"/>
  <c r="FO293" i="5" a="1"/>
  <c r="FO293" i="5" s="1"/>
  <c r="FO185" i="5" a="1"/>
  <c r="FO185" i="5" s="1"/>
  <c r="FO165" i="5" a="1"/>
  <c r="FO165" i="5" s="1"/>
  <c r="FO169" i="5" a="1"/>
  <c r="FO169" i="5" s="1"/>
  <c r="FO167" i="5" a="1"/>
  <c r="FO167" i="5" s="1"/>
  <c r="FO179" i="5" a="1"/>
  <c r="FO179" i="5" s="1"/>
  <c r="FO239" i="5" a="1"/>
  <c r="FO239" i="5" s="1"/>
  <c r="FO251" i="5" a="1"/>
  <c r="FO251" i="5" s="1"/>
  <c r="FO153" i="5" a="1"/>
  <c r="FO153" i="5" s="1"/>
  <c r="FO186" i="5" a="1"/>
  <c r="FO186" i="5" s="1"/>
  <c r="FO102" i="5" a="1"/>
  <c r="FO102" i="5" s="1"/>
  <c r="FO168" i="5" a="1"/>
  <c r="FO168" i="5" s="1"/>
  <c r="FO238" i="5" a="1"/>
  <c r="FO238" i="5" s="1"/>
  <c r="FO127" i="5" a="1"/>
  <c r="FO127" i="5" s="1"/>
  <c r="FO140" i="5" a="1"/>
  <c r="FO140" i="5" s="1"/>
  <c r="FO170" i="5" a="1"/>
  <c r="FO170" i="5" s="1"/>
  <c r="FO242" i="5" a="1"/>
  <c r="FO242" i="5" s="1"/>
  <c r="FO95" i="5" a="1"/>
  <c r="FO95" i="5" s="1"/>
  <c r="FO233" i="5" a="1"/>
  <c r="FO233" i="5" s="1"/>
  <c r="FO275" i="5" a="1"/>
  <c r="FO275" i="5" s="1"/>
  <c r="FO105" i="5" a="1"/>
  <c r="FO105" i="5" s="1"/>
  <c r="FO118" i="5" a="1"/>
  <c r="FO118" i="5" s="1"/>
  <c r="FO226" i="5" a="1"/>
  <c r="FO226" i="5" s="1"/>
  <c r="FO280" i="5" a="1"/>
  <c r="FO280" i="5" s="1"/>
  <c r="FO205" i="5" a="1"/>
  <c r="FO205" i="5" s="1"/>
  <c r="FO241" i="5" a="1"/>
  <c r="FO241" i="5" s="1"/>
  <c r="FO158" i="5" a="1"/>
  <c r="FO158" i="5" s="1"/>
  <c r="FO194" i="5" a="1"/>
  <c r="FO194" i="5" s="1"/>
  <c r="FO272" i="5" a="1"/>
  <c r="FO272" i="5" s="1"/>
  <c r="FO276" i="5" a="1"/>
  <c r="FO276" i="5" s="1"/>
  <c r="FO94" i="5" a="1"/>
  <c r="FO94" i="5" s="1"/>
  <c r="FO32" i="5" a="1"/>
  <c r="FO32" i="5" s="1"/>
  <c r="FO104" i="5" a="1"/>
  <c r="FO104" i="5" s="1"/>
  <c r="FO254" i="5" a="1"/>
  <c r="FO254" i="5" s="1"/>
  <c r="FO266" i="5" a="1"/>
  <c r="FO266" i="5" s="1"/>
  <c r="FO290" i="5" a="1"/>
  <c r="FO290" i="5" s="1"/>
  <c r="FO74" i="5" a="1"/>
  <c r="FO74" i="5" s="1"/>
  <c r="FO23" i="5" a="1"/>
  <c r="FO23" i="5" s="1"/>
  <c r="FO137" i="5" a="1"/>
  <c r="FO137" i="5" s="1"/>
  <c r="FO215" i="5" a="1"/>
  <c r="FO215" i="5" s="1"/>
  <c r="FO31" i="5" a="1"/>
  <c r="FO31" i="5" s="1"/>
  <c r="FO292" i="5" a="1"/>
  <c r="FO292" i="5" s="1"/>
  <c r="FO221" i="5" a="1"/>
  <c r="FO221" i="5" s="1"/>
  <c r="FO284" i="5" a="1"/>
  <c r="FO284" i="5" s="1"/>
  <c r="FO206" i="5" a="1"/>
  <c r="FO206" i="5" s="1"/>
  <c r="FO122" i="5" a="1"/>
  <c r="FO122" i="5" s="1"/>
  <c r="FO29" i="5" a="1"/>
  <c r="FO29" i="5" s="1"/>
  <c r="FO263" i="5" a="1"/>
  <c r="FO263" i="5" s="1"/>
  <c r="FO287" i="5" a="1"/>
  <c r="FO287" i="5" s="1"/>
  <c r="FO175" i="5" a="1"/>
  <c r="FO175" i="5" s="1"/>
  <c r="FO286" i="5" a="1"/>
  <c r="FO286" i="5" s="1"/>
  <c r="FO257" i="5" a="1"/>
  <c r="FO257" i="5" s="1"/>
  <c r="FO107" i="5" a="1"/>
  <c r="FO107" i="5" s="1"/>
  <c r="FO289" i="5" a="1"/>
  <c r="FO289" i="5" s="1"/>
  <c r="FO224" i="5" a="1"/>
  <c r="FO224" i="5" s="1"/>
  <c r="FO220" i="5" a="1"/>
  <c r="FO220" i="5" s="1"/>
  <c r="FO65" i="5" a="1"/>
  <c r="FO65" i="5" s="1"/>
  <c r="FO180" i="5" a="1"/>
  <c r="FO180" i="5" s="1"/>
  <c r="FO172" i="5" a="1"/>
  <c r="FO172" i="5" s="1"/>
  <c r="FO20" i="5" a="1"/>
  <c r="FO20" i="5" s="1"/>
  <c r="FO152" i="5" a="1"/>
  <c r="FO152" i="5" s="1"/>
  <c r="FO227" i="5" a="1"/>
  <c r="FO227" i="5" s="1"/>
  <c r="FO299" i="5" a="1"/>
  <c r="FO299" i="5" s="1"/>
  <c r="FO155" i="5" a="1"/>
  <c r="FO155" i="5" s="1"/>
  <c r="FO298" i="5" a="1"/>
  <c r="FO298" i="5" s="1"/>
  <c r="FO90" i="5" a="1"/>
  <c r="FO90" i="5" s="1"/>
  <c r="FO231" i="5" a="1"/>
  <c r="FO231" i="5" s="1"/>
  <c r="FO176" i="5" a="1"/>
  <c r="FO176" i="5" s="1"/>
  <c r="FO46" i="5" a="1"/>
  <c r="FO46" i="5" s="1"/>
  <c r="FO134" i="5" a="1"/>
  <c r="FO134" i="5" s="1"/>
  <c r="FO218" i="5" a="1"/>
  <c r="FO218" i="5" s="1"/>
  <c r="FO81" i="5" a="1"/>
  <c r="FO81" i="5" s="1"/>
  <c r="FO187" i="5" a="1"/>
  <c r="FO187" i="5" s="1"/>
  <c r="FO279" i="5" a="1"/>
  <c r="FO279" i="5" s="1"/>
  <c r="FO103" i="5" a="1"/>
  <c r="FO103" i="5" s="1"/>
  <c r="FO161" i="5" a="1"/>
  <c r="FO161" i="5" s="1"/>
  <c r="FO203" i="5" a="1"/>
  <c r="FO203" i="5" s="1"/>
  <c r="FO302" i="5" a="1"/>
  <c r="FO302" i="5" s="1"/>
  <c r="FO68" i="5" a="1"/>
  <c r="FO68" i="5" s="1"/>
  <c r="FO47" i="5" a="1"/>
  <c r="FO47" i="5" s="1"/>
  <c r="FO64" i="5" a="1"/>
  <c r="FO64" i="5" s="1"/>
  <c r="FO61" i="5" a="1"/>
  <c r="FO61" i="5" s="1"/>
  <c r="FO247" i="5" a="1"/>
  <c r="FO247" i="5" s="1"/>
  <c r="FO19" i="5" a="1"/>
  <c r="FO19" i="5" s="1"/>
  <c r="FO136" i="5" a="1"/>
  <c r="FO136" i="5" s="1"/>
  <c r="FO235" i="5" a="1"/>
  <c r="FO235" i="5" s="1"/>
  <c r="FO77" i="5" a="1"/>
  <c r="FO77" i="5" s="1"/>
  <c r="FO131" i="5" a="1"/>
  <c r="FO131" i="5" s="1"/>
  <c r="FO133" i="5" a="1"/>
  <c r="FO133" i="5" s="1"/>
  <c r="FO97" i="5" a="1"/>
  <c r="FO97" i="5" s="1"/>
  <c r="FO182" i="5" a="1"/>
  <c r="FO182" i="5" s="1"/>
  <c r="FO154" i="5" a="1"/>
  <c r="FO154" i="5" s="1"/>
  <c r="FO17" i="5" a="1"/>
  <c r="FO17" i="5" s="1"/>
  <c r="FO89" i="5" a="1"/>
  <c r="FO89" i="5" s="1"/>
  <c r="FO38" i="5" a="1"/>
  <c r="FO38" i="5" s="1"/>
  <c r="FO236" i="5" a="1"/>
  <c r="FO236" i="5" s="1"/>
  <c r="FO208" i="5" a="1"/>
  <c r="FO208" i="5" s="1"/>
  <c r="FO91" i="5" a="1"/>
  <c r="FO91" i="5" s="1"/>
  <c r="FO269" i="5" a="1"/>
  <c r="FO269" i="5" s="1"/>
  <c r="FO245" i="5" a="1"/>
  <c r="FO245" i="5" s="1"/>
  <c r="FO115" i="5" a="1"/>
  <c r="FO115" i="5" s="1"/>
  <c r="FO72" i="5" a="1"/>
  <c r="FO72" i="5" s="1"/>
  <c r="FO100" i="5" a="1"/>
  <c r="FO100" i="5" s="1"/>
  <c r="FO253" i="5" a="1"/>
  <c r="FO253" i="5" s="1"/>
  <c r="FO53" i="5" a="1"/>
  <c r="FO53" i="5" s="1"/>
  <c r="FO163" i="5" a="1"/>
  <c r="FO163" i="5" s="1"/>
  <c r="FO283" i="5" a="1"/>
  <c r="FO283" i="5" s="1"/>
  <c r="FO191" i="5" a="1"/>
  <c r="FO191" i="5" s="1"/>
  <c r="FO37" i="5" a="1"/>
  <c r="FO37" i="5" s="1"/>
  <c r="FO113" i="5" a="1"/>
  <c r="FO113" i="5" s="1"/>
  <c r="FO199" i="5" a="1"/>
  <c r="FO199" i="5" s="1"/>
  <c r="FO14" i="5" a="1"/>
  <c r="FO14" i="5" s="1"/>
  <c r="FO265" i="5" a="1"/>
  <c r="FO265" i="5" s="1"/>
  <c r="FO78" i="5" a="1"/>
  <c r="FO78" i="5" s="1"/>
  <c r="FO216" i="5" a="1"/>
  <c r="FO216" i="5" s="1"/>
  <c r="FO56" i="5" a="1"/>
  <c r="FO56" i="5" s="1"/>
  <c r="FO83" i="5" a="1"/>
  <c r="FO83" i="5" s="1"/>
  <c r="FO196" i="5" a="1"/>
  <c r="FO196" i="5" s="1"/>
  <c r="FO41" i="5" a="1"/>
  <c r="FO41" i="5" s="1"/>
  <c r="FO164" i="5" a="1"/>
  <c r="FO164" i="5" s="1"/>
  <c r="FO71" i="5" a="1"/>
  <c r="FO71" i="5" s="1"/>
  <c r="GL270" i="5"/>
  <c r="FY130" i="5"/>
  <c r="FZ130" i="5" s="1"/>
  <c r="FY28" i="5"/>
  <c r="FY301" i="5"/>
  <c r="GL136" i="5"/>
  <c r="FP1" i="5"/>
  <c r="FP2" i="5"/>
  <c r="FP3" i="5"/>
  <c r="FP4" i="5"/>
  <c r="FQ9" i="5"/>
  <c r="FY226" i="5"/>
  <c r="HO226" i="5"/>
  <c r="GL23" i="5"/>
  <c r="FY87" i="5"/>
  <c r="HO87" i="5"/>
  <c r="FY48" i="5"/>
  <c r="HO48" i="5"/>
  <c r="GL241" i="5"/>
  <c r="FY227" i="5"/>
  <c r="HO227" i="5"/>
  <c r="GL299" i="5"/>
  <c r="FY299" i="5"/>
  <c r="GL238" i="5"/>
  <c r="GM88" i="5"/>
  <c r="FY36" i="5"/>
  <c r="GL36" i="5"/>
  <c r="FY238" i="5"/>
  <c r="GL116" i="5"/>
  <c r="GL216" i="5"/>
  <c r="GL33" i="5"/>
  <c r="FY17" i="5"/>
  <c r="GL218" i="5"/>
  <c r="FY298" i="5"/>
  <c r="FY133" i="5"/>
  <c r="GM133" i="5" s="1"/>
  <c r="GL15" i="5"/>
  <c r="FZ123" i="5"/>
  <c r="GN123" i="5" s="1"/>
  <c r="FY127" i="5"/>
  <c r="GM127" i="5" s="1"/>
  <c r="GL258" i="5"/>
  <c r="GL255" i="5"/>
  <c r="GL253" i="5"/>
  <c r="FY139" i="5"/>
  <c r="FY230" i="5"/>
  <c r="FY276" i="5"/>
  <c r="GL297" i="5"/>
  <c r="FY265" i="5"/>
  <c r="GL265" i="5"/>
  <c r="FY105" i="5"/>
  <c r="FY289" i="5"/>
  <c r="FY112" i="5"/>
  <c r="FZ112" i="5" s="1"/>
  <c r="GA112" i="5" s="1"/>
  <c r="FZ67" i="5"/>
  <c r="GA67" i="5" s="1"/>
  <c r="GO67" i="5" s="1"/>
  <c r="FY245" i="5"/>
  <c r="FY20" i="5"/>
  <c r="FY45" i="5"/>
  <c r="FY89" i="5"/>
  <c r="GM89" i="5" s="1"/>
  <c r="FY29" i="5"/>
  <c r="HB29" i="5" s="1"/>
  <c r="FY11" i="5"/>
  <c r="GM11" i="5" s="1"/>
  <c r="FY213" i="5"/>
  <c r="GM213" i="5" s="1"/>
  <c r="FY68" i="5"/>
  <c r="FZ282" i="5"/>
  <c r="GA282" i="5" s="1"/>
  <c r="GO282" i="5" s="1"/>
  <c r="FY75" i="5"/>
  <c r="FY277" i="5"/>
  <c r="GM277" i="5" s="1"/>
  <c r="GL117" i="5"/>
  <c r="GL147" i="5"/>
  <c r="FY79" i="5"/>
  <c r="GM79" i="5" s="1"/>
  <c r="FY115" i="5"/>
  <c r="FY25" i="5"/>
  <c r="FZ25" i="5" s="1"/>
  <c r="FY66" i="5"/>
  <c r="FZ66" i="5" s="1"/>
  <c r="GL80" i="5"/>
  <c r="FY27" i="5"/>
  <c r="FZ81" i="5"/>
  <c r="GN81" i="5" s="1"/>
  <c r="FY100" i="5"/>
  <c r="GL135" i="5"/>
  <c r="FY122" i="5"/>
  <c r="FY69" i="5"/>
  <c r="GM69" i="5" s="1"/>
  <c r="FY24" i="5"/>
  <c r="FZ24" i="5" s="1"/>
  <c r="FY192" i="5"/>
  <c r="FY43" i="5"/>
  <c r="GL85" i="5"/>
  <c r="FY247" i="5"/>
  <c r="FZ247" i="5" s="1"/>
  <c r="GN196" i="5"/>
  <c r="GL260" i="5"/>
  <c r="GA159" i="5"/>
  <c r="GB159" i="5" s="1"/>
  <c r="FY272" i="5"/>
  <c r="GM159" i="5"/>
  <c r="FY204" i="5"/>
  <c r="FY221" i="5"/>
  <c r="FZ221" i="5" s="1"/>
  <c r="GA221" i="5" s="1"/>
  <c r="FZ136" i="5"/>
  <c r="FY103" i="5"/>
  <c r="FY152" i="5"/>
  <c r="FY260" i="5"/>
  <c r="FZ260" i="5" s="1"/>
  <c r="FY135" i="5"/>
  <c r="GM258" i="5"/>
  <c r="FZ169" i="5"/>
  <c r="GN169" i="5" s="1"/>
  <c r="FY291" i="5"/>
  <c r="HB291" i="5" s="1"/>
  <c r="GL160" i="5"/>
  <c r="FY194" i="5"/>
  <c r="FZ194" i="5" s="1"/>
  <c r="GN194" i="5" s="1"/>
  <c r="FY80" i="5"/>
  <c r="GM80" i="5" s="1"/>
  <c r="FZ102" i="5"/>
  <c r="FY228" i="5"/>
  <c r="GM228" i="5" s="1"/>
  <c r="FY249" i="5"/>
  <c r="GZ249" i="5" s="1"/>
  <c r="GL115" i="5"/>
  <c r="FZ189" i="5"/>
  <c r="GL103" i="5"/>
  <c r="GL152" i="5"/>
  <c r="GL87" i="5"/>
  <c r="GM189" i="5"/>
  <c r="GM281" i="5"/>
  <c r="GL44" i="5"/>
  <c r="GM274" i="5"/>
  <c r="GL249" i="5"/>
  <c r="GL293" i="5"/>
  <c r="GL75" i="5"/>
  <c r="GL168" i="5"/>
  <c r="FY288" i="5"/>
  <c r="FY168" i="5"/>
  <c r="GL291" i="5"/>
  <c r="GN150" i="5"/>
  <c r="FY85" i="5"/>
  <c r="FZ78" i="5"/>
  <c r="FY110" i="5"/>
  <c r="GL228" i="5"/>
  <c r="GL129" i="5"/>
  <c r="FZ180" i="5"/>
  <c r="FY114" i="5"/>
  <c r="FY98" i="5"/>
  <c r="FZ292" i="5"/>
  <c r="GO150" i="5"/>
  <c r="FZ129" i="5"/>
  <c r="FY223" i="5"/>
  <c r="GM52" i="5"/>
  <c r="FZ176" i="5"/>
  <c r="FZ220" i="5"/>
  <c r="FY40" i="5"/>
  <c r="GM220" i="5"/>
  <c r="GL69" i="5"/>
  <c r="FY138" i="5"/>
  <c r="GL175" i="5"/>
  <c r="GL45" i="5"/>
  <c r="GL110" i="5"/>
  <c r="FZ287" i="5"/>
  <c r="GM123" i="5"/>
  <c r="GB266" i="5"/>
  <c r="GM176" i="5"/>
  <c r="FY35" i="5"/>
  <c r="FZ302" i="5"/>
  <c r="HB302" i="5" s="1"/>
  <c r="FZ116" i="5"/>
  <c r="FZ229" i="5"/>
  <c r="GM241" i="5"/>
  <c r="GL219" i="5"/>
  <c r="FZ274" i="5"/>
  <c r="FZ88" i="5"/>
  <c r="HB88" i="5" s="1"/>
  <c r="FY126" i="5"/>
  <c r="FY120" i="5"/>
  <c r="FZ134" i="5"/>
  <c r="GA15" i="5"/>
  <c r="FY93" i="5"/>
  <c r="GM202" i="5"/>
  <c r="FY111" i="5"/>
  <c r="FY144" i="5"/>
  <c r="FY182" i="5"/>
  <c r="GA33" i="5"/>
  <c r="FY131" i="5"/>
  <c r="FY259" i="5"/>
  <c r="FY59" i="5"/>
  <c r="GM59" i="5" s="1"/>
  <c r="FY280" i="5"/>
  <c r="FY121" i="5"/>
  <c r="FZ205" i="5"/>
  <c r="GN205" i="5" s="1"/>
  <c r="FZ200" i="5"/>
  <c r="FY207" i="5"/>
  <c r="HB207" i="5" s="1"/>
  <c r="HP207" i="5" s="1"/>
  <c r="FY240" i="5"/>
  <c r="FY254" i="5"/>
  <c r="FY107" i="5"/>
  <c r="FY155" i="5"/>
  <c r="FZ155" i="5" s="1"/>
  <c r="GN155" i="5" s="1"/>
  <c r="FY99" i="5"/>
  <c r="FY57" i="5"/>
  <c r="FZ128" i="5"/>
  <c r="FZ32" i="5"/>
  <c r="GA32" i="5" s="1"/>
  <c r="FY22" i="5"/>
  <c r="HB22" i="5" s="1"/>
  <c r="HP22" i="5" s="1"/>
  <c r="FY286" i="5"/>
  <c r="FY183" i="5"/>
  <c r="GA56" i="5"/>
  <c r="FY273" i="5"/>
  <c r="GM273" i="5" s="1"/>
  <c r="FY71" i="5"/>
  <c r="FY162" i="5"/>
  <c r="FY84" i="5"/>
  <c r="FY214" i="5"/>
  <c r="FZ214" i="5" s="1"/>
  <c r="FY70" i="5"/>
  <c r="FZ257" i="5"/>
  <c r="FY154" i="5"/>
  <c r="FY142" i="5"/>
  <c r="FY296" i="5"/>
  <c r="FZ296" i="5" s="1"/>
  <c r="GA187" i="5"/>
  <c r="FZ216" i="5"/>
  <c r="FY95" i="5"/>
  <c r="FY30" i="5"/>
  <c r="FZ30" i="5" s="1"/>
  <c r="GN30" i="5" s="1"/>
  <c r="FZ106" i="5"/>
  <c r="HB106" i="5" s="1"/>
  <c r="FY109" i="5"/>
  <c r="FZ92" i="5"/>
  <c r="FY60" i="5"/>
  <c r="GZ60" i="5" s="1"/>
  <c r="HN60" i="5" s="1"/>
  <c r="FZ270" i="5"/>
  <c r="FZ284" i="5"/>
  <c r="FY165" i="5"/>
  <c r="FY137" i="5"/>
  <c r="FY82" i="5"/>
  <c r="FZ82" i="5" s="1"/>
  <c r="FY242" i="5"/>
  <c r="FY51" i="5"/>
  <c r="FY267" i="5"/>
  <c r="GM267" i="5" s="1"/>
  <c r="FY108" i="5"/>
  <c r="FY19" i="5"/>
  <c r="FY206" i="5"/>
  <c r="FY72" i="5"/>
  <c r="GZ72" i="5" s="1"/>
  <c r="HN72" i="5" s="1"/>
  <c r="FY96" i="5"/>
  <c r="FZ210" i="5"/>
  <c r="GM210" i="5"/>
  <c r="FY224" i="5"/>
  <c r="FY208" i="5"/>
  <c r="GL198" i="5"/>
  <c r="FY198" i="5"/>
  <c r="FY279" i="5"/>
  <c r="FZ65" i="5"/>
  <c r="FY148" i="5"/>
  <c r="GL236" i="5"/>
  <c r="FY236" i="5"/>
  <c r="GM255" i="5"/>
  <c r="FZ255" i="5"/>
  <c r="FY37" i="5"/>
  <c r="FZ253" i="5"/>
  <c r="FY97" i="5"/>
  <c r="FZ64" i="5"/>
  <c r="GN64" i="5" s="1"/>
  <c r="FZ50" i="5"/>
  <c r="HB50" i="5" s="1"/>
  <c r="FY16" i="5"/>
  <c r="FY172" i="5"/>
  <c r="FZ157" i="5"/>
  <c r="GN157" i="5" s="1"/>
  <c r="FY91" i="5"/>
  <c r="FY63" i="5"/>
  <c r="GM63" i="5" s="1"/>
  <c r="GL41" i="5"/>
  <c r="FY41" i="5"/>
  <c r="FY38" i="5"/>
  <c r="FZ38" i="5" s="1"/>
  <c r="FZ185" i="5"/>
  <c r="FY243" i="5"/>
  <c r="FZ297" i="5"/>
  <c r="GN297" i="5" s="1"/>
  <c r="FY251" i="5"/>
  <c r="FY143" i="5"/>
  <c r="GA76" i="5"/>
  <c r="FZ62" i="5"/>
  <c r="FY181" i="5"/>
  <c r="FZ151" i="5"/>
  <c r="FY39" i="5"/>
  <c r="GM39" i="5" s="1"/>
  <c r="FY191" i="5"/>
  <c r="FZ285" i="5"/>
  <c r="FZ293" i="5"/>
  <c r="GA293" i="5" s="1"/>
  <c r="FZ262" i="5"/>
  <c r="GA262" i="5" s="1"/>
  <c r="FY26" i="5"/>
  <c r="FY47" i="5"/>
  <c r="FY295" i="5"/>
  <c r="GZ295" i="5" s="1"/>
  <c r="FY201" i="5"/>
  <c r="GM201" i="5" s="1"/>
  <c r="FY264" i="5"/>
  <c r="GM18" i="5"/>
  <c r="FZ18" i="5"/>
  <c r="FY74" i="5"/>
  <c r="FY13" i="5"/>
  <c r="FY269" i="5"/>
  <c r="FY244" i="5"/>
  <c r="FY231" i="5"/>
  <c r="FZ178" i="5"/>
  <c r="FZ246" i="5"/>
  <c r="FZ281" i="5"/>
  <c r="FY140" i="5"/>
  <c r="FY73" i="5"/>
  <c r="FZ132" i="5"/>
  <c r="FZ53" i="5"/>
  <c r="HB53" i="5" s="1"/>
  <c r="FZ160" i="5"/>
  <c r="GL86" i="5"/>
  <c r="FY86" i="5"/>
  <c r="GA58" i="5"/>
  <c r="GL88" i="5"/>
  <c r="FZ222" i="5"/>
  <c r="GN222" i="5" s="1"/>
  <c r="FY217" i="5"/>
  <c r="FY195" i="5"/>
  <c r="GL271" i="5"/>
  <c r="FY271" i="5"/>
  <c r="GL248" i="5"/>
  <c r="FY248" i="5"/>
  <c r="FZ184" i="5"/>
  <c r="FY119" i="5"/>
  <c r="GM44" i="5"/>
  <c r="FZ44" i="5"/>
  <c r="GL118" i="5"/>
  <c r="FZ118" i="5"/>
  <c r="GM156" i="5"/>
  <c r="FZ156" i="5"/>
  <c r="GL90" i="5"/>
  <c r="FY90" i="5"/>
  <c r="GA263" i="5"/>
  <c r="FY42" i="5"/>
  <c r="GL197" i="5"/>
  <c r="FY197" i="5"/>
  <c r="FY239" i="5"/>
  <c r="GL11" i="5"/>
  <c r="GL250" i="5"/>
  <c r="FZ250" i="5"/>
  <c r="FY104" i="5"/>
  <c r="FZ202" i="5"/>
  <c r="FY167" i="5"/>
  <c r="FY268" i="5"/>
  <c r="GM283" i="5"/>
  <c r="FZ283" i="5"/>
  <c r="FY12" i="5"/>
  <c r="FZ12" i="5" s="1"/>
  <c r="FY163" i="5"/>
  <c r="FY275" i="5"/>
  <c r="FY203" i="5"/>
  <c r="FZ203" i="5" s="1"/>
  <c r="FZ161" i="5"/>
  <c r="GL31" i="5"/>
  <c r="FY193" i="5"/>
  <c r="GM58" i="5"/>
  <c r="GA52" i="5"/>
  <c r="FZ179" i="5"/>
  <c r="FY149" i="5"/>
  <c r="FY124" i="5"/>
  <c r="FY252" i="5"/>
  <c r="FY219" i="5"/>
  <c r="FY188" i="5"/>
  <c r="FY212" i="5"/>
  <c r="FY117" i="5"/>
  <c r="GO241" i="5"/>
  <c r="FY94" i="5"/>
  <c r="FY147" i="5"/>
  <c r="GM147" i="5" s="1"/>
  <c r="FY294" i="5"/>
  <c r="FY175" i="5"/>
  <c r="FY235" i="5"/>
  <c r="FY158" i="5"/>
  <c r="FY61" i="5"/>
  <c r="GA258" i="5"/>
  <c r="FZ164" i="5"/>
  <c r="GM209" i="5"/>
  <c r="GN241" i="5"/>
  <c r="FY199" i="5"/>
  <c r="FY21" i="5"/>
  <c r="FZ21" i="5" s="1"/>
  <c r="FZ261" i="5"/>
  <c r="FZ232" i="5"/>
  <c r="FY225" i="5"/>
  <c r="GB241" i="5"/>
  <c r="GZ241" i="5" s="1"/>
  <c r="GA145" i="5"/>
  <c r="FZ209" i="5"/>
  <c r="GB150" i="5"/>
  <c r="GA171" i="5"/>
  <c r="GA196" i="5"/>
  <c r="GM171" i="5"/>
  <c r="GM232" i="5"/>
  <c r="GL217" i="5"/>
  <c r="GL261" i="5"/>
  <c r="GL73" i="5"/>
  <c r="GL194" i="5"/>
  <c r="GM261" i="5"/>
  <c r="GL288" i="5"/>
  <c r="GL140" i="5"/>
  <c r="GL102" i="5"/>
  <c r="GL35" i="5"/>
  <c r="GL212" i="5"/>
  <c r="GL244" i="5"/>
  <c r="GL193" i="5"/>
  <c r="GL199" i="5"/>
  <c r="GL164" i="5"/>
  <c r="GL62" i="5"/>
  <c r="GL89" i="5"/>
  <c r="GL40" i="5"/>
  <c r="GM78" i="5"/>
  <c r="GL68" i="5"/>
  <c r="GL252" i="5"/>
  <c r="GL239" i="5"/>
  <c r="GL12" i="5"/>
  <c r="GN52" i="5"/>
  <c r="GL98" i="5"/>
  <c r="GL179" i="5"/>
  <c r="GL283" i="5"/>
  <c r="GL208" i="5"/>
  <c r="GL225" i="5"/>
  <c r="GL235" i="5"/>
  <c r="GL227" i="5"/>
  <c r="GL289" i="5"/>
  <c r="GL226" i="5"/>
  <c r="GL94" i="5"/>
  <c r="GL167" i="5"/>
  <c r="GL100" i="5"/>
  <c r="GL64" i="5"/>
  <c r="GL232" i="5"/>
  <c r="GL257" i="5"/>
  <c r="GM15" i="5"/>
  <c r="GL149" i="5"/>
  <c r="GL61" i="5"/>
  <c r="GL124" i="5"/>
  <c r="GL184" i="5"/>
  <c r="GL188" i="5"/>
  <c r="GL213" i="5"/>
  <c r="GL158" i="5"/>
  <c r="GL202" i="5"/>
  <c r="GL13" i="5"/>
  <c r="GL220" i="5"/>
  <c r="GM145" i="5"/>
  <c r="FY77" i="5"/>
  <c r="FZ77" i="5" s="1"/>
  <c r="GL77" i="5"/>
  <c r="FY125" i="5"/>
  <c r="GL125" i="5"/>
  <c r="GL128" i="5"/>
  <c r="GL294" i="5"/>
  <c r="GL71" i="5"/>
  <c r="GM164" i="5"/>
  <c r="GM179" i="5"/>
  <c r="GL47" i="5"/>
  <c r="GM32" i="5"/>
  <c r="GM292" i="5"/>
  <c r="GN266" i="5"/>
  <c r="GL119" i="5"/>
  <c r="GL292" i="5"/>
  <c r="GL145" i="5"/>
  <c r="GL262" i="5"/>
  <c r="GL263" i="5"/>
  <c r="GL26" i="5"/>
  <c r="GL269" i="5"/>
  <c r="GN76" i="5"/>
  <c r="GL104" i="5"/>
  <c r="GL76" i="5"/>
  <c r="GL277" i="5"/>
  <c r="GL245" i="5"/>
  <c r="GL163" i="5"/>
  <c r="GL275" i="5"/>
  <c r="GL203" i="5"/>
  <c r="GL247" i="5"/>
  <c r="GL268" i="5"/>
  <c r="GM118" i="5"/>
  <c r="GL161" i="5"/>
  <c r="GN145" i="5"/>
  <c r="GM282" i="5"/>
  <c r="FY34" i="5"/>
  <c r="GL34" i="5"/>
  <c r="GL51" i="5"/>
  <c r="GL111" i="5"/>
  <c r="GN33" i="5"/>
  <c r="GN187" i="5"/>
  <c r="GM302" i="5"/>
  <c r="GL57" i="5"/>
  <c r="GM81" i="5"/>
  <c r="GL29" i="5"/>
  <c r="GL242" i="5"/>
  <c r="GM67" i="5"/>
  <c r="GL70" i="5"/>
  <c r="GL53" i="5"/>
  <c r="FY101" i="5"/>
  <c r="GZ101" i="5" s="1"/>
  <c r="GL101" i="5"/>
  <c r="GM262" i="5"/>
  <c r="GL187" i="5"/>
  <c r="GM33" i="5"/>
  <c r="GM187" i="5"/>
  <c r="GL22" i="5"/>
  <c r="GM185" i="5"/>
  <c r="GL302" i="5"/>
  <c r="GL50" i="5"/>
  <c r="GL37" i="5"/>
  <c r="GL207" i="5"/>
  <c r="GL24" i="5"/>
  <c r="GL96" i="5"/>
  <c r="GL222" i="5"/>
  <c r="GL279" i="5"/>
  <c r="FY146" i="5"/>
  <c r="GL146" i="5"/>
  <c r="GL137" i="5"/>
  <c r="GM134" i="5"/>
  <c r="GM285" i="5"/>
  <c r="GM253" i="5"/>
  <c r="GL205" i="5"/>
  <c r="GL120" i="5"/>
  <c r="GM257" i="5"/>
  <c r="GM184" i="5"/>
  <c r="GM157" i="5"/>
  <c r="GL99" i="5"/>
  <c r="GL134" i="5"/>
  <c r="GL72" i="5"/>
  <c r="GL285" i="5"/>
  <c r="GL178" i="5"/>
  <c r="GL56" i="5"/>
  <c r="GL105" i="5"/>
  <c r="GM216" i="5"/>
  <c r="GL286" i="5"/>
  <c r="FY233" i="5"/>
  <c r="GL233" i="5"/>
  <c r="GM266" i="5"/>
  <c r="GL296" i="5"/>
  <c r="GL169" i="5"/>
  <c r="GL122" i="5"/>
  <c r="GL142" i="5"/>
  <c r="FZ83" i="5"/>
  <c r="GM83" i="5"/>
  <c r="GL30" i="5"/>
  <c r="GL25" i="5"/>
  <c r="GL176" i="5"/>
  <c r="GM53" i="5"/>
  <c r="GL66" i="5"/>
  <c r="GM205" i="5"/>
  <c r="GL144" i="5"/>
  <c r="GL259" i="5"/>
  <c r="GL143" i="5"/>
  <c r="FY211" i="5"/>
  <c r="GL211" i="5"/>
  <c r="GL48" i="5"/>
  <c r="GL172" i="5"/>
  <c r="GM229" i="5"/>
  <c r="GL201" i="5"/>
  <c r="GM92" i="5"/>
  <c r="GL108" i="5"/>
  <c r="FY256" i="5"/>
  <c r="GL256" i="5"/>
  <c r="GM64" i="5"/>
  <c r="GM50" i="5"/>
  <c r="GM186" i="5"/>
  <c r="GL112" i="5"/>
  <c r="GL91" i="5"/>
  <c r="GL79" i="5"/>
  <c r="GL74" i="5"/>
  <c r="GL126" i="5"/>
  <c r="GM293" i="5"/>
  <c r="GM106" i="5"/>
  <c r="FZ31" i="5"/>
  <c r="GM31" i="5"/>
  <c r="GL131" i="5"/>
  <c r="GL20" i="5"/>
  <c r="GL59" i="5"/>
  <c r="GL183" i="5"/>
  <c r="GM297" i="5"/>
  <c r="GL267" i="5"/>
  <c r="GL19" i="5"/>
  <c r="FZ186" i="5"/>
  <c r="GL186" i="5"/>
  <c r="GL82" i="5"/>
  <c r="GL231" i="5"/>
  <c r="GL39" i="5"/>
  <c r="GL295" i="5"/>
  <c r="GL106" i="5"/>
  <c r="GN58" i="5"/>
  <c r="GL181" i="5"/>
  <c r="FZ153" i="5"/>
  <c r="GM153" i="5"/>
  <c r="GM284" i="5"/>
  <c r="GL185" i="5"/>
  <c r="GL153" i="5"/>
  <c r="GL243" i="5"/>
  <c r="GL107" i="5"/>
  <c r="GL95" i="5"/>
  <c r="GL206" i="5"/>
  <c r="GL154" i="5"/>
  <c r="GM128" i="5"/>
  <c r="GL224" i="5"/>
  <c r="GL43" i="5"/>
  <c r="GL157" i="5"/>
  <c r="FY49" i="5"/>
  <c r="GL49" i="5"/>
  <c r="GL264" i="5"/>
  <c r="GL27" i="5"/>
  <c r="GL148" i="5"/>
  <c r="GM263" i="5"/>
  <c r="GL121" i="5"/>
  <c r="GL165" i="5"/>
  <c r="GL151" i="5"/>
  <c r="GL229" i="5"/>
  <c r="GO266" i="5"/>
  <c r="GM246" i="5"/>
  <c r="GM270" i="5"/>
  <c r="GL280" i="5"/>
  <c r="FY166" i="5"/>
  <c r="GL166" i="5"/>
  <c r="GN171" i="5"/>
  <c r="GL109" i="5"/>
  <c r="GM169" i="5"/>
  <c r="GL84" i="5"/>
  <c r="GM200" i="5"/>
  <c r="GM151" i="5"/>
  <c r="GL155" i="5"/>
  <c r="GL214" i="5"/>
  <c r="GM65" i="5"/>
  <c r="GL251" i="5"/>
  <c r="GM178" i="5"/>
  <c r="GL63" i="5"/>
  <c r="GL191" i="5"/>
  <c r="GL246" i="5"/>
  <c r="GL192" i="5"/>
  <c r="GM76" i="5"/>
  <c r="GN263" i="5"/>
  <c r="GL162" i="5"/>
  <c r="GL240" i="5"/>
  <c r="GL32" i="5"/>
  <c r="GM161" i="5"/>
  <c r="GL93" i="5"/>
  <c r="GN15" i="5"/>
  <c r="GL60" i="5"/>
  <c r="GL92" i="5"/>
  <c r="GL254" i="5"/>
  <c r="GL97" i="5"/>
  <c r="GL182" i="5"/>
  <c r="GM250" i="5"/>
  <c r="FY55" i="5"/>
  <c r="GL55" i="5"/>
  <c r="GM129" i="5"/>
  <c r="GN56" i="5"/>
  <c r="GM56" i="5"/>
  <c r="GL273" i="5"/>
  <c r="HB234" i="5" l="1"/>
  <c r="HP234" i="5" s="1"/>
  <c r="GZ147" i="5"/>
  <c r="HN147" i="5" s="1"/>
  <c r="GN234" i="5"/>
  <c r="GZ215" i="5"/>
  <c r="HN215" i="5" s="1"/>
  <c r="HC23" i="5"/>
  <c r="HQ23" i="5" s="1"/>
  <c r="HB41" i="5"/>
  <c r="HP41" i="5" s="1"/>
  <c r="FZ300" i="5"/>
  <c r="GA300" i="5" s="1"/>
  <c r="GM23" i="5"/>
  <c r="HB225" i="5"/>
  <c r="HP225" i="5" s="1"/>
  <c r="GM48" i="5"/>
  <c r="HB48" i="5"/>
  <c r="HP48" i="5" s="1"/>
  <c r="GA281" i="5"/>
  <c r="HB40" i="5"/>
  <c r="HP40" i="5" s="1"/>
  <c r="FZ28" i="5"/>
  <c r="GN28" i="5" s="1"/>
  <c r="FZ190" i="5"/>
  <c r="GN190" i="5" s="1"/>
  <c r="HP302" i="5"/>
  <c r="HB54" i="5"/>
  <c r="HP54" i="5" s="1"/>
  <c r="GZ59" i="5"/>
  <c r="HN59" i="5" s="1"/>
  <c r="GM135" i="5"/>
  <c r="GZ135" i="5"/>
  <c r="HN135" i="5" s="1"/>
  <c r="FZ177" i="5"/>
  <c r="GN177" i="5" s="1"/>
  <c r="HN101" i="5"/>
  <c r="FZ99" i="5"/>
  <c r="GA99" i="5" s="1"/>
  <c r="GZ271" i="5"/>
  <c r="HN271" i="5" s="1"/>
  <c r="FZ290" i="5"/>
  <c r="GA290" i="5" s="1"/>
  <c r="GO290" i="5" s="1"/>
  <c r="GZ290" i="5"/>
  <c r="HN290" i="5" s="1"/>
  <c r="GZ214" i="5"/>
  <c r="HN214" i="5" s="1"/>
  <c r="HB107" i="5"/>
  <c r="HP107" i="5" s="1"/>
  <c r="HB87" i="5"/>
  <c r="HP87" i="5" s="1"/>
  <c r="HP106" i="5"/>
  <c r="FZ217" i="5"/>
  <c r="GZ217" i="5"/>
  <c r="HN217" i="5" s="1"/>
  <c r="HB51" i="5"/>
  <c r="HP51" i="5" s="1"/>
  <c r="HB240" i="5"/>
  <c r="HP240" i="5" s="1"/>
  <c r="HB113" i="5"/>
  <c r="HP113" i="5" s="1"/>
  <c r="HB97" i="5"/>
  <c r="HP97" i="5" s="1"/>
  <c r="HB208" i="5"/>
  <c r="HP208" i="5" s="1"/>
  <c r="FZ289" i="5"/>
  <c r="GA289" i="5" s="1"/>
  <c r="HB299" i="5"/>
  <c r="HP299" i="5" s="1"/>
  <c r="HP88" i="5"/>
  <c r="HP50" i="5"/>
  <c r="HB233" i="5"/>
  <c r="HP233" i="5" s="1"/>
  <c r="GN189" i="5"/>
  <c r="HB148" i="5"/>
  <c r="HP148" i="5" s="1"/>
  <c r="FZ98" i="5"/>
  <c r="HC98" i="5" s="1"/>
  <c r="HQ98" i="5" s="1"/>
  <c r="HB98" i="5"/>
  <c r="HP98" i="5" s="1"/>
  <c r="GN215" i="5"/>
  <c r="GZ49" i="5"/>
  <c r="HN49" i="5" s="1"/>
  <c r="GZ294" i="5"/>
  <c r="HN294" i="5" s="1"/>
  <c r="GM278" i="5"/>
  <c r="HN295" i="5"/>
  <c r="GM303" i="5"/>
  <c r="HP53" i="5"/>
  <c r="GM46" i="5"/>
  <c r="GZ46" i="5"/>
  <c r="HN46" i="5" s="1"/>
  <c r="HB224" i="5"/>
  <c r="HP224" i="5" s="1"/>
  <c r="FZ238" i="5"/>
  <c r="GN238" i="5" s="1"/>
  <c r="HB226" i="5"/>
  <c r="HP226" i="5" s="1"/>
  <c r="GZ39" i="5"/>
  <c r="HN39" i="5" s="1"/>
  <c r="HB227" i="5"/>
  <c r="HP227" i="5" s="1"/>
  <c r="HB61" i="5"/>
  <c r="HP61" i="5" s="1"/>
  <c r="HB23" i="5"/>
  <c r="HP23" i="5" s="1"/>
  <c r="HB206" i="5"/>
  <c r="HP206" i="5" s="1"/>
  <c r="GA218" i="5"/>
  <c r="GB218" i="5" s="1"/>
  <c r="GP218" i="5" s="1"/>
  <c r="GM152" i="5"/>
  <c r="GM301" i="5"/>
  <c r="HB239" i="5"/>
  <c r="HP239" i="5" s="1"/>
  <c r="HB86" i="5"/>
  <c r="HP86" i="5" s="1"/>
  <c r="FZ269" i="5"/>
  <c r="GA269" i="5" s="1"/>
  <c r="GZ269" i="5"/>
  <c r="HN269" i="5" s="1"/>
  <c r="HB85" i="5"/>
  <c r="HP85" i="5" s="1"/>
  <c r="GM68" i="5"/>
  <c r="GZ68" i="5"/>
  <c r="HN68" i="5" s="1"/>
  <c r="HB237" i="5"/>
  <c r="HP237" i="5" s="1"/>
  <c r="GM190" i="5"/>
  <c r="FZ174" i="5"/>
  <c r="FZ303" i="5"/>
  <c r="GN303" i="5" s="1"/>
  <c r="FZ278" i="5"/>
  <c r="GN278" i="5" s="1"/>
  <c r="GM177" i="5"/>
  <c r="GM290" i="5"/>
  <c r="FZ173" i="5"/>
  <c r="GA173" i="5" s="1"/>
  <c r="FZ17" i="5"/>
  <c r="GN17" i="5" s="1"/>
  <c r="GM280" i="5"/>
  <c r="FZ298" i="5"/>
  <c r="GN298" i="5" s="1"/>
  <c r="GM276" i="5"/>
  <c r="FZ170" i="5"/>
  <c r="GB187" i="5"/>
  <c r="FZ139" i="5"/>
  <c r="GA139" i="5" s="1"/>
  <c r="GO139" i="5" s="1"/>
  <c r="GN218" i="5"/>
  <c r="GM54" i="5"/>
  <c r="FZ113" i="5"/>
  <c r="FZ54" i="5"/>
  <c r="FZ14" i="5"/>
  <c r="HC14" i="5" s="1"/>
  <c r="HQ14" i="5" s="1"/>
  <c r="GM14" i="5"/>
  <c r="GA215" i="5"/>
  <c r="GO215" i="5" s="1"/>
  <c r="GB141" i="5"/>
  <c r="GP141" i="5" s="1"/>
  <c r="FZ46" i="5"/>
  <c r="GM300" i="5"/>
  <c r="FZ237" i="5"/>
  <c r="GM215" i="5"/>
  <c r="GM113" i="5"/>
  <c r="GC150" i="5"/>
  <c r="GQ150" i="5" s="1"/>
  <c r="GM237" i="5"/>
  <c r="GM28" i="5"/>
  <c r="HO304" i="5"/>
  <c r="FZ301" i="5"/>
  <c r="HB301" i="5" s="1"/>
  <c r="GM130" i="5"/>
  <c r="FZ226" i="5"/>
  <c r="GM87" i="5"/>
  <c r="GM298" i="5"/>
  <c r="GM226" i="5"/>
  <c r="GC241" i="5"/>
  <c r="GL304" i="5"/>
  <c r="FQ1" i="5"/>
  <c r="FQ2" i="5"/>
  <c r="FQ3" i="5"/>
  <c r="FQ4" i="5"/>
  <c r="FR9" i="5"/>
  <c r="FP300" i="5" a="1"/>
  <c r="FP300" i="5" s="1"/>
  <c r="FP279" i="5" a="1"/>
  <c r="FP279" i="5" s="1"/>
  <c r="FP263" i="5" a="1"/>
  <c r="FP263" i="5" s="1"/>
  <c r="FP66" i="5" a="1"/>
  <c r="FP66" i="5" s="1"/>
  <c r="FP72" i="5" a="1"/>
  <c r="FP72" i="5" s="1"/>
  <c r="FP249" i="5" a="1"/>
  <c r="FP249" i="5" s="1"/>
  <c r="FP291" i="5" a="1"/>
  <c r="FP291" i="5" s="1"/>
  <c r="FP69" i="5" a="1"/>
  <c r="FP69" i="5" s="1"/>
  <c r="FP27" i="5" a="1"/>
  <c r="FP27" i="5" s="1"/>
  <c r="FP165" i="5" a="1"/>
  <c r="FP165" i="5" s="1"/>
  <c r="FP243" i="5" a="1"/>
  <c r="FP243" i="5" s="1"/>
  <c r="FP297" i="5" a="1"/>
  <c r="FP297" i="5" s="1"/>
  <c r="FP168" i="5" a="1"/>
  <c r="FP168" i="5" s="1"/>
  <c r="FP237" i="5" a="1"/>
  <c r="FP237" i="5" s="1"/>
  <c r="FP15" i="5" a="1"/>
  <c r="FP15" i="5" s="1"/>
  <c r="FP87" i="5" a="1"/>
  <c r="FP87" i="5" s="1"/>
  <c r="FP123" i="5" a="1"/>
  <c r="FP123" i="5" s="1"/>
  <c r="FP135" i="5" a="1"/>
  <c r="FP135" i="5" s="1"/>
  <c r="FP186" i="5" a="1"/>
  <c r="FP186" i="5" s="1"/>
  <c r="FP204" i="5" a="1"/>
  <c r="FP204" i="5" s="1"/>
  <c r="FP67" i="5" a="1"/>
  <c r="FP67" i="5" s="1"/>
  <c r="FP208" i="5" a="1"/>
  <c r="FP208" i="5" s="1"/>
  <c r="FP108" i="5" a="1"/>
  <c r="FP108" i="5" s="1"/>
  <c r="FP75" i="5" a="1"/>
  <c r="FP75" i="5" s="1"/>
  <c r="FP114" i="5" a="1"/>
  <c r="FP114" i="5" s="1"/>
  <c r="FP228" i="5" a="1"/>
  <c r="FP228" i="5" s="1"/>
  <c r="FP276" i="5" a="1"/>
  <c r="FP276" i="5" s="1"/>
  <c r="FP21" i="5" a="1"/>
  <c r="FP21" i="5" s="1"/>
  <c r="FP261" i="5" a="1"/>
  <c r="FP261" i="5" s="1"/>
  <c r="FP24" i="5" a="1"/>
  <c r="FP24" i="5" s="1"/>
  <c r="FP129" i="5" a="1"/>
  <c r="FP129" i="5" s="1"/>
  <c r="FP141" i="5" a="1"/>
  <c r="FP141" i="5" s="1"/>
  <c r="FP192" i="5" a="1"/>
  <c r="FP192" i="5" s="1"/>
  <c r="FP28" i="5" a="1"/>
  <c r="FP28" i="5" s="1"/>
  <c r="FP39" i="5" a="1"/>
  <c r="FP39" i="5" s="1"/>
  <c r="FP105" i="5" a="1"/>
  <c r="FP105" i="5" s="1"/>
  <c r="FP36" i="5" a="1"/>
  <c r="FP36" i="5" s="1"/>
  <c r="FP93" i="5" a="1"/>
  <c r="FP93" i="5" s="1"/>
  <c r="FP288" i="5" a="1"/>
  <c r="FP288" i="5" s="1"/>
  <c r="FP138" i="5" a="1"/>
  <c r="FP138" i="5" s="1"/>
  <c r="FP16" i="5" a="1"/>
  <c r="FP16" i="5" s="1"/>
  <c r="FP46" i="5" a="1"/>
  <c r="FP46" i="5" s="1"/>
  <c r="FP88" i="5" a="1"/>
  <c r="FP88" i="5" s="1"/>
  <c r="FP42" i="5" a="1"/>
  <c r="FP42" i="5" s="1"/>
  <c r="FP252" i="5" a="1"/>
  <c r="FP252" i="5" s="1"/>
  <c r="FP270" i="5" a="1"/>
  <c r="FP270" i="5" s="1"/>
  <c r="FP18" i="5" a="1"/>
  <c r="FP18" i="5" s="1"/>
  <c r="FP219" i="5" a="1"/>
  <c r="FP219" i="5" s="1"/>
  <c r="FP61" i="5" a="1"/>
  <c r="FP61" i="5" s="1"/>
  <c r="FP45" i="5" a="1"/>
  <c r="FP45" i="5" s="1"/>
  <c r="FP174" i="5" a="1"/>
  <c r="FP174" i="5" s="1"/>
  <c r="FP60" i="5" a="1"/>
  <c r="FP60" i="5" s="1"/>
  <c r="FP30" i="5" a="1"/>
  <c r="FP30" i="5" s="1"/>
  <c r="FP102" i="5" a="1"/>
  <c r="FP102" i="5" s="1"/>
  <c r="FP126" i="5" a="1"/>
  <c r="FP126" i="5" s="1"/>
  <c r="FP183" i="5" a="1"/>
  <c r="FP183" i="5" s="1"/>
  <c r="FP207" i="5" a="1"/>
  <c r="FP207" i="5" s="1"/>
  <c r="FP222" i="5" a="1"/>
  <c r="FP222" i="5" s="1"/>
  <c r="FP132" i="5" a="1"/>
  <c r="FP132" i="5" s="1"/>
  <c r="FP55" i="5" a="1"/>
  <c r="FP55" i="5" s="1"/>
  <c r="FP99" i="5" a="1"/>
  <c r="FP99" i="5" s="1"/>
  <c r="FP162" i="5" a="1"/>
  <c r="FP162" i="5" s="1"/>
  <c r="FP81" i="5" a="1"/>
  <c r="FP81" i="5" s="1"/>
  <c r="FP216" i="5" a="1"/>
  <c r="FP216" i="5" s="1"/>
  <c r="FP255" i="5" a="1"/>
  <c r="FP255" i="5" s="1"/>
  <c r="FP225" i="5" a="1"/>
  <c r="FP225" i="5" s="1"/>
  <c r="FP303" i="5" a="1"/>
  <c r="FP303" i="5" s="1"/>
  <c r="FP118" i="5" a="1"/>
  <c r="FP118" i="5" s="1"/>
  <c r="FP234" i="5" a="1"/>
  <c r="FP234" i="5" s="1"/>
  <c r="FP59" i="5" a="1"/>
  <c r="FP59" i="5" s="1"/>
  <c r="FP57" i="5" a="1"/>
  <c r="FP57" i="5" s="1"/>
  <c r="FP63" i="5" a="1"/>
  <c r="FP63" i="5" s="1"/>
  <c r="FP156" i="5" a="1"/>
  <c r="FP156" i="5" s="1"/>
  <c r="FP201" i="5" a="1"/>
  <c r="FP201" i="5" s="1"/>
  <c r="FP62" i="5" a="1"/>
  <c r="FP62" i="5" s="1"/>
  <c r="FP90" i="5" a="1"/>
  <c r="FP90" i="5" s="1"/>
  <c r="FP195" i="5" a="1"/>
  <c r="FP195" i="5" s="1"/>
  <c r="FP246" i="5" a="1"/>
  <c r="FP246" i="5" s="1"/>
  <c r="FP171" i="5" a="1"/>
  <c r="FP171" i="5" s="1"/>
  <c r="FP11" i="5" a="1"/>
  <c r="FP11" i="5" s="1"/>
  <c r="FP33" i="5" a="1"/>
  <c r="FP33" i="5" s="1"/>
  <c r="FP54" i="5" a="1"/>
  <c r="FP54" i="5" s="1"/>
  <c r="FP189" i="5" a="1"/>
  <c r="FP189" i="5" s="1"/>
  <c r="FP124" i="5" a="1"/>
  <c r="FP124" i="5" s="1"/>
  <c r="FP259" i="5" a="1"/>
  <c r="FP259" i="5" s="1"/>
  <c r="FP280" i="5" a="1"/>
  <c r="FP280" i="5" s="1"/>
  <c r="FP19" i="5" a="1"/>
  <c r="FP19" i="5" s="1"/>
  <c r="FP109" i="5" a="1"/>
  <c r="FP109" i="5" s="1"/>
  <c r="FP115" i="5" a="1"/>
  <c r="FP115" i="5" s="1"/>
  <c r="FP295" i="5" a="1"/>
  <c r="FP295" i="5" s="1"/>
  <c r="FP51" i="5" a="1"/>
  <c r="FP51" i="5" s="1"/>
  <c r="FP78" i="5" a="1"/>
  <c r="FP78" i="5" s="1"/>
  <c r="FP112" i="5" a="1"/>
  <c r="FP112" i="5" s="1"/>
  <c r="FP238" i="5" a="1"/>
  <c r="FP238" i="5" s="1"/>
  <c r="FP49" i="5" a="1"/>
  <c r="FP49" i="5" s="1"/>
  <c r="FP217" i="5" a="1"/>
  <c r="FP217" i="5" s="1"/>
  <c r="FP223" i="5" a="1"/>
  <c r="FP223" i="5" s="1"/>
  <c r="FP44" i="5" a="1"/>
  <c r="FP44" i="5" s="1"/>
  <c r="FP50" i="5" a="1"/>
  <c r="FP50" i="5" s="1"/>
  <c r="FP159" i="5" a="1"/>
  <c r="FP159" i="5" s="1"/>
  <c r="FP180" i="5" a="1"/>
  <c r="FP180" i="5" s="1"/>
  <c r="FP145" i="5" a="1"/>
  <c r="FP145" i="5" s="1"/>
  <c r="FP214" i="5" a="1"/>
  <c r="FP214" i="5" s="1"/>
  <c r="FP253" i="5" a="1"/>
  <c r="FP253" i="5" s="1"/>
  <c r="FP256" i="5" a="1"/>
  <c r="FP256" i="5" s="1"/>
  <c r="FP274" i="5" a="1"/>
  <c r="FP274" i="5" s="1"/>
  <c r="FP82" i="5" a="1"/>
  <c r="FP82" i="5" s="1"/>
  <c r="FP142" i="5" a="1"/>
  <c r="FP142" i="5" s="1"/>
  <c r="FP178" i="5" a="1"/>
  <c r="FP178" i="5" s="1"/>
  <c r="FP134" i="5" a="1"/>
  <c r="FP134" i="5" s="1"/>
  <c r="FP194" i="5" a="1"/>
  <c r="FP194" i="5" s="1"/>
  <c r="FP120" i="5" a="1"/>
  <c r="FP120" i="5" s="1"/>
  <c r="FP166" i="5" a="1"/>
  <c r="FP166" i="5" s="1"/>
  <c r="FP232" i="5" a="1"/>
  <c r="FP232" i="5" s="1"/>
  <c r="FP110" i="5" a="1"/>
  <c r="FP110" i="5" s="1"/>
  <c r="FP170" i="5" a="1"/>
  <c r="FP170" i="5" s="1"/>
  <c r="FP258" i="5" a="1"/>
  <c r="FP258" i="5" s="1"/>
  <c r="FP139" i="5" a="1"/>
  <c r="FP139" i="5" s="1"/>
  <c r="FP187" i="5" a="1"/>
  <c r="FP187" i="5" s="1"/>
  <c r="FP13" i="5" a="1"/>
  <c r="FP13" i="5" s="1"/>
  <c r="FP103" i="5" a="1"/>
  <c r="FP103" i="5" s="1"/>
  <c r="FP148" i="5" a="1"/>
  <c r="FP148" i="5" s="1"/>
  <c r="FP92" i="5" a="1"/>
  <c r="FP92" i="5" s="1"/>
  <c r="FP230" i="5" a="1"/>
  <c r="FP230" i="5" s="1"/>
  <c r="FP177" i="5" a="1"/>
  <c r="FP177" i="5" s="1"/>
  <c r="FP85" i="5" a="1"/>
  <c r="FP85" i="5" s="1"/>
  <c r="FP106" i="5" a="1"/>
  <c r="FP106" i="5" s="1"/>
  <c r="FP271" i="5" a="1"/>
  <c r="FP271" i="5" s="1"/>
  <c r="FP37" i="5" a="1"/>
  <c r="FP37" i="5" s="1"/>
  <c r="FP184" i="5" a="1"/>
  <c r="FP184" i="5" s="1"/>
  <c r="FP26" i="5" a="1"/>
  <c r="FP26" i="5" s="1"/>
  <c r="FP56" i="5" a="1"/>
  <c r="FP56" i="5" s="1"/>
  <c r="FP104" i="5" a="1"/>
  <c r="FP104" i="5" s="1"/>
  <c r="FP128" i="5" a="1"/>
  <c r="FP128" i="5" s="1"/>
  <c r="FP144" i="5" a="1"/>
  <c r="FP144" i="5" s="1"/>
  <c r="FP96" i="5" a="1"/>
  <c r="FP96" i="5" s="1"/>
  <c r="FP210" i="5" a="1"/>
  <c r="FP210" i="5" s="1"/>
  <c r="FP100" i="5" a="1"/>
  <c r="FP100" i="5" s="1"/>
  <c r="FP247" i="5" a="1"/>
  <c r="FP247" i="5" s="1"/>
  <c r="FP283" i="5" a="1"/>
  <c r="FP283" i="5" s="1"/>
  <c r="FP301" i="5" a="1"/>
  <c r="FP301" i="5" s="1"/>
  <c r="FP43" i="5" a="1"/>
  <c r="FP43" i="5" s="1"/>
  <c r="FP70" i="5" a="1"/>
  <c r="FP70" i="5" s="1"/>
  <c r="FP136" i="5" a="1"/>
  <c r="FP136" i="5" s="1"/>
  <c r="FP213" i="5" a="1"/>
  <c r="FP213" i="5" s="1"/>
  <c r="FP264" i="5" a="1"/>
  <c r="FP264" i="5" s="1"/>
  <c r="FP147" i="5" a="1"/>
  <c r="FP147" i="5" s="1"/>
  <c r="FP84" i="5" a="1"/>
  <c r="FP84" i="5" s="1"/>
  <c r="FP282" i="5" a="1"/>
  <c r="FP282" i="5" s="1"/>
  <c r="FP40" i="5" a="1"/>
  <c r="FP40" i="5" s="1"/>
  <c r="FP181" i="5" a="1"/>
  <c r="FP181" i="5" s="1"/>
  <c r="FP268" i="5" a="1"/>
  <c r="FP268" i="5" s="1"/>
  <c r="FP32" i="5" a="1"/>
  <c r="FP32" i="5" s="1"/>
  <c r="FP163" i="5" a="1"/>
  <c r="FP163" i="5" s="1"/>
  <c r="FP176" i="5" a="1"/>
  <c r="FP176" i="5" s="1"/>
  <c r="FP218" i="5" a="1"/>
  <c r="FP218" i="5" s="1"/>
  <c r="FP95" i="5" a="1"/>
  <c r="FP95" i="5" s="1"/>
  <c r="FP101" i="5" a="1"/>
  <c r="FP101" i="5" s="1"/>
  <c r="FP149" i="5" a="1"/>
  <c r="FP149" i="5" s="1"/>
  <c r="FP239" i="5" a="1"/>
  <c r="FP239" i="5" s="1"/>
  <c r="FP245" i="5" a="1"/>
  <c r="FP245" i="5" s="1"/>
  <c r="FP130" i="5" a="1"/>
  <c r="FP130" i="5" s="1"/>
  <c r="FP151" i="5" a="1"/>
  <c r="FP151" i="5" s="1"/>
  <c r="FP212" i="5" a="1"/>
  <c r="FP212" i="5" s="1"/>
  <c r="FP284" i="5" a="1"/>
  <c r="FP284" i="5" s="1"/>
  <c r="FP47" i="5" a="1"/>
  <c r="FP47" i="5" s="1"/>
  <c r="FP131" i="5" a="1"/>
  <c r="FP131" i="5" s="1"/>
  <c r="FP221" i="5" a="1"/>
  <c r="FP221" i="5" s="1"/>
  <c r="FP79" i="5" a="1"/>
  <c r="FP79" i="5" s="1"/>
  <c r="FP160" i="5" a="1"/>
  <c r="FP160" i="5" s="1"/>
  <c r="FP58" i="5" a="1"/>
  <c r="FP58" i="5" s="1"/>
  <c r="FP127" i="5" a="1"/>
  <c r="FP127" i="5" s="1"/>
  <c r="FP205" i="5" a="1"/>
  <c r="FP205" i="5" s="1"/>
  <c r="FP86" i="5" a="1"/>
  <c r="FP86" i="5" s="1"/>
  <c r="FP35" i="5" a="1"/>
  <c r="FP35" i="5" s="1"/>
  <c r="FP94" i="5" a="1"/>
  <c r="FP94" i="5" s="1"/>
  <c r="FP157" i="5" a="1"/>
  <c r="FP157" i="5" s="1"/>
  <c r="FP229" i="5" a="1"/>
  <c r="FP229" i="5" s="1"/>
  <c r="FP146" i="5" a="1"/>
  <c r="FP146" i="5" s="1"/>
  <c r="FP278" i="5" a="1"/>
  <c r="FP278" i="5" s="1"/>
  <c r="FP293" i="5" a="1"/>
  <c r="FP293" i="5" s="1"/>
  <c r="FP17" i="5" a="1"/>
  <c r="FP17" i="5" s="1"/>
  <c r="FP281" i="5" a="1"/>
  <c r="FP281" i="5" s="1"/>
  <c r="FP48" i="5" a="1"/>
  <c r="FP48" i="5" s="1"/>
  <c r="FP240" i="5" a="1"/>
  <c r="FP240" i="5" s="1"/>
  <c r="FP34" i="5" a="1"/>
  <c r="FP34" i="5" s="1"/>
  <c r="FP169" i="5" a="1"/>
  <c r="FP169" i="5" s="1"/>
  <c r="FP193" i="5" a="1"/>
  <c r="FP193" i="5" s="1"/>
  <c r="FP202" i="5" a="1"/>
  <c r="FP202" i="5" s="1"/>
  <c r="FP31" i="5" a="1"/>
  <c r="FP31" i="5" s="1"/>
  <c r="FP74" i="5" a="1"/>
  <c r="FP74" i="5" s="1"/>
  <c r="FP77" i="5" a="1"/>
  <c r="FP77" i="5" s="1"/>
  <c r="FP52" i="5" a="1"/>
  <c r="FP52" i="5" s="1"/>
  <c r="FP97" i="5" a="1"/>
  <c r="FP97" i="5" s="1"/>
  <c r="FP262" i="5" a="1"/>
  <c r="FP262" i="5" s="1"/>
  <c r="FP292" i="5" a="1"/>
  <c r="FP292" i="5" s="1"/>
  <c r="FP143" i="5" a="1"/>
  <c r="FP143" i="5" s="1"/>
  <c r="FP275" i="5" a="1"/>
  <c r="FP275" i="5" s="1"/>
  <c r="FP172" i="5" a="1"/>
  <c r="FP172" i="5" s="1"/>
  <c r="FP241" i="5" a="1"/>
  <c r="FP241" i="5" s="1"/>
  <c r="FP158" i="5" a="1"/>
  <c r="FP158" i="5" s="1"/>
  <c r="FP302" i="5" a="1"/>
  <c r="FP302" i="5" s="1"/>
  <c r="FP167" i="5" a="1"/>
  <c r="FP167" i="5" s="1"/>
  <c r="FP233" i="5" a="1"/>
  <c r="FP233" i="5" s="1"/>
  <c r="FP231" i="5" a="1"/>
  <c r="FP231" i="5" s="1"/>
  <c r="FP285" i="5" a="1"/>
  <c r="FP285" i="5" s="1"/>
  <c r="FP22" i="5" a="1"/>
  <c r="FP22" i="5" s="1"/>
  <c r="FP73" i="5" a="1"/>
  <c r="FP73" i="5" s="1"/>
  <c r="FP226" i="5" a="1"/>
  <c r="FP226" i="5" s="1"/>
  <c r="FP64" i="5" a="1"/>
  <c r="FP64" i="5" s="1"/>
  <c r="FP76" i="5" a="1"/>
  <c r="FP76" i="5" s="1"/>
  <c r="FP20" i="5" a="1"/>
  <c r="FP20" i="5" s="1"/>
  <c r="FP206" i="5" a="1"/>
  <c r="FP206" i="5" s="1"/>
  <c r="FP89" i="5" a="1"/>
  <c r="FP89" i="5" s="1"/>
  <c r="FP113" i="5" a="1"/>
  <c r="FP113" i="5" s="1"/>
  <c r="FP125" i="5" a="1"/>
  <c r="FP125" i="5" s="1"/>
  <c r="FP215" i="5" a="1"/>
  <c r="FP215" i="5" s="1"/>
  <c r="FP289" i="5" a="1"/>
  <c r="FP289" i="5" s="1"/>
  <c r="FP80" i="5" a="1"/>
  <c r="FP80" i="5" s="1"/>
  <c r="FP182" i="5" a="1"/>
  <c r="FP182" i="5" s="1"/>
  <c r="FP236" i="5" a="1"/>
  <c r="FP236" i="5" s="1"/>
  <c r="FP29" i="5" a="1"/>
  <c r="FP29" i="5" s="1"/>
  <c r="FP211" i="5" a="1"/>
  <c r="FP211" i="5" s="1"/>
  <c r="FP83" i="5" a="1"/>
  <c r="FP83" i="5" s="1"/>
  <c r="FP198" i="5" a="1"/>
  <c r="FP198" i="5" s="1"/>
  <c r="FP286" i="5" a="1"/>
  <c r="FP286" i="5" s="1"/>
  <c r="FP248" i="5" a="1"/>
  <c r="FP248" i="5" s="1"/>
  <c r="FP272" i="5" a="1"/>
  <c r="FP272" i="5" s="1"/>
  <c r="FP200" i="5" a="1"/>
  <c r="FP200" i="5" s="1"/>
  <c r="FP71" i="5" a="1"/>
  <c r="FP71" i="5" s="1"/>
  <c r="FP257" i="5" a="1"/>
  <c r="FP257" i="5" s="1"/>
  <c r="FP161" i="5" a="1"/>
  <c r="FP161" i="5" s="1"/>
  <c r="FP203" i="5" a="1"/>
  <c r="FP203" i="5" s="1"/>
  <c r="FP111" i="5" a="1"/>
  <c r="FP111" i="5" s="1"/>
  <c r="FP12" i="5" a="1"/>
  <c r="FP12" i="5" s="1"/>
  <c r="FP140" i="5" a="1"/>
  <c r="FP140" i="5" s="1"/>
  <c r="FP14" i="5" a="1"/>
  <c r="FP14" i="5" s="1"/>
  <c r="FP287" i="5" a="1"/>
  <c r="FP287" i="5" s="1"/>
  <c r="FP175" i="5" a="1"/>
  <c r="FP175" i="5" s="1"/>
  <c r="FP122" i="5" a="1"/>
  <c r="FP122" i="5" s="1"/>
  <c r="FP299" i="5" a="1"/>
  <c r="FP299" i="5" s="1"/>
  <c r="FP227" i="5" a="1"/>
  <c r="FP227" i="5" s="1"/>
  <c r="FP188" i="5" a="1"/>
  <c r="FP188" i="5" s="1"/>
  <c r="FP298" i="5" a="1"/>
  <c r="FP298" i="5" s="1"/>
  <c r="FP155" i="5" a="1"/>
  <c r="FP155" i="5" s="1"/>
  <c r="FP23" i="5" a="1"/>
  <c r="FP23" i="5" s="1"/>
  <c r="FP153" i="5" a="1"/>
  <c r="FP153" i="5" s="1"/>
  <c r="FP294" i="5" a="1"/>
  <c r="FP294" i="5" s="1"/>
  <c r="FP220" i="5" a="1"/>
  <c r="FP220" i="5" s="1"/>
  <c r="FP190" i="5" a="1"/>
  <c r="FP190" i="5" s="1"/>
  <c r="FP235" i="5" a="1"/>
  <c r="FP235" i="5" s="1"/>
  <c r="FP269" i="5" a="1"/>
  <c r="FP269" i="5" s="1"/>
  <c r="FP254" i="5" a="1"/>
  <c r="FP254" i="5" s="1"/>
  <c r="FP53" i="5" a="1"/>
  <c r="FP53" i="5" s="1"/>
  <c r="FP296" i="5" a="1"/>
  <c r="FP296" i="5" s="1"/>
  <c r="FP224" i="5" a="1"/>
  <c r="FP224" i="5" s="1"/>
  <c r="FP242" i="5" a="1"/>
  <c r="FP242" i="5" s="1"/>
  <c r="FP290" i="5" a="1"/>
  <c r="FP290" i="5" s="1"/>
  <c r="FP260" i="5" a="1"/>
  <c r="FP260" i="5" s="1"/>
  <c r="FP65" i="5" a="1"/>
  <c r="FP65" i="5" s="1"/>
  <c r="FP121" i="5" a="1"/>
  <c r="FP121" i="5" s="1"/>
  <c r="FP38" i="5" a="1"/>
  <c r="FP38" i="5" s="1"/>
  <c r="FP267" i="5" a="1"/>
  <c r="FP267" i="5" s="1"/>
  <c r="FP277" i="5" a="1"/>
  <c r="FP277" i="5" s="1"/>
  <c r="FP250" i="5" a="1"/>
  <c r="FP250" i="5" s="1"/>
  <c r="FP68" i="5" a="1"/>
  <c r="FP68" i="5" s="1"/>
  <c r="FP152" i="5" a="1"/>
  <c r="FP152" i="5" s="1"/>
  <c r="FP179" i="5" a="1"/>
  <c r="FP179" i="5" s="1"/>
  <c r="FP91" i="5" a="1"/>
  <c r="FP91" i="5" s="1"/>
  <c r="FP266" i="5" a="1"/>
  <c r="FP266" i="5" s="1"/>
  <c r="FP117" i="5" a="1"/>
  <c r="FP117" i="5" s="1"/>
  <c r="FP164" i="5" a="1"/>
  <c r="FP164" i="5" s="1"/>
  <c r="FP273" i="5" a="1"/>
  <c r="FP273" i="5" s="1"/>
  <c r="FP154" i="5" a="1"/>
  <c r="FP154" i="5" s="1"/>
  <c r="FP119" i="5" a="1"/>
  <c r="FP119" i="5" s="1"/>
  <c r="FP107" i="5" a="1"/>
  <c r="FP107" i="5" s="1"/>
  <c r="FP137" i="5" a="1"/>
  <c r="FP137" i="5" s="1"/>
  <c r="FP191" i="5" a="1"/>
  <c r="FP191" i="5" s="1"/>
  <c r="FP116" i="5" a="1"/>
  <c r="FP116" i="5" s="1"/>
  <c r="FP150" i="5" a="1"/>
  <c r="FP150" i="5" s="1"/>
  <c r="FP197" i="5" a="1"/>
  <c r="FP197" i="5" s="1"/>
  <c r="FP265" i="5" a="1"/>
  <c r="FP265" i="5" s="1"/>
  <c r="FP133" i="5" a="1"/>
  <c r="FP133" i="5" s="1"/>
  <c r="FP209" i="5" a="1"/>
  <c r="FP209" i="5" s="1"/>
  <c r="FP251" i="5" a="1"/>
  <c r="FP251" i="5" s="1"/>
  <c r="FP196" i="5" a="1"/>
  <c r="FP196" i="5" s="1"/>
  <c r="FP185" i="5" a="1"/>
  <c r="FP185" i="5" s="1"/>
  <c r="FP199" i="5" a="1"/>
  <c r="FP199" i="5" s="1"/>
  <c r="FP98" i="5" a="1"/>
  <c r="FP98" i="5" s="1"/>
  <c r="FP25" i="5" a="1"/>
  <c r="FP25" i="5" s="1"/>
  <c r="FP173" i="5" a="1"/>
  <c r="FP173" i="5" s="1"/>
  <c r="FP244" i="5" a="1"/>
  <c r="FP244" i="5" s="1"/>
  <c r="FP41" i="5" a="1"/>
  <c r="FP41" i="5" s="1"/>
  <c r="FZ48" i="5"/>
  <c r="HC48" i="5" s="1"/>
  <c r="GM139" i="5"/>
  <c r="GM299" i="5"/>
  <c r="FZ29" i="5"/>
  <c r="HP29" i="5"/>
  <c r="GM238" i="5"/>
  <c r="GM227" i="5"/>
  <c r="FZ291" i="5"/>
  <c r="HP291" i="5"/>
  <c r="FZ299" i="5"/>
  <c r="FZ87" i="5"/>
  <c r="FZ227" i="5"/>
  <c r="GA123" i="5"/>
  <c r="GB123" i="5" s="1"/>
  <c r="GC123" i="5" s="1"/>
  <c r="GM289" i="5"/>
  <c r="FZ105" i="5"/>
  <c r="GN105" i="5" s="1"/>
  <c r="GM17" i="5"/>
  <c r="FZ36" i="5"/>
  <c r="GN36" i="5" s="1"/>
  <c r="FZ127" i="5"/>
  <c r="GN127" i="5" s="1"/>
  <c r="GM36" i="5"/>
  <c r="GM45" i="5"/>
  <c r="FZ57" i="5"/>
  <c r="GA57" i="5" s="1"/>
  <c r="FZ43" i="5"/>
  <c r="GN43" i="5" s="1"/>
  <c r="FZ20" i="5"/>
  <c r="GA20" i="5" s="1"/>
  <c r="GB20" i="5" s="1"/>
  <c r="GZ20" i="5"/>
  <c r="HN20" i="5" s="1"/>
  <c r="GA296" i="5"/>
  <c r="GN284" i="5"/>
  <c r="GM249" i="5"/>
  <c r="HN249" i="5"/>
  <c r="GA270" i="5"/>
  <c r="GO270" i="5" s="1"/>
  <c r="FZ133" i="5"/>
  <c r="GN216" i="5"/>
  <c r="FZ276" i="5"/>
  <c r="HN241" i="5"/>
  <c r="GO56" i="5"/>
  <c r="GM265" i="5"/>
  <c r="FZ259" i="5"/>
  <c r="GM27" i="5"/>
  <c r="GM230" i="5"/>
  <c r="FZ230" i="5"/>
  <c r="FZ103" i="5"/>
  <c r="GN103" i="5" s="1"/>
  <c r="FZ122" i="5"/>
  <c r="GM247" i="5"/>
  <c r="FZ265" i="5"/>
  <c r="GN265" i="5" s="1"/>
  <c r="GM43" i="5"/>
  <c r="FZ252" i="5"/>
  <c r="FZ115" i="5"/>
  <c r="GN255" i="5"/>
  <c r="GM105" i="5"/>
  <c r="FZ248" i="5"/>
  <c r="GM122" i="5"/>
  <c r="GM66" i="5"/>
  <c r="FZ277" i="5"/>
  <c r="GM121" i="5"/>
  <c r="GN282" i="5"/>
  <c r="FZ219" i="5"/>
  <c r="GA219" i="5" s="1"/>
  <c r="GB219" i="5" s="1"/>
  <c r="FZ11" i="5"/>
  <c r="GA11" i="5" s="1"/>
  <c r="GO11" i="5" s="1"/>
  <c r="FZ27" i="5"/>
  <c r="GN27" i="5" s="1"/>
  <c r="GA81" i="5"/>
  <c r="GB81" i="5" s="1"/>
  <c r="GP81" i="5" s="1"/>
  <c r="FZ213" i="5"/>
  <c r="FZ75" i="5"/>
  <c r="GA75" i="5" s="1"/>
  <c r="FZ69" i="5"/>
  <c r="GA69" i="5" s="1"/>
  <c r="GM29" i="5"/>
  <c r="GM245" i="5"/>
  <c r="FZ89" i="5"/>
  <c r="GA89" i="5" s="1"/>
  <c r="GN67" i="5"/>
  <c r="GM115" i="5"/>
  <c r="GA25" i="5"/>
  <c r="GA130" i="5"/>
  <c r="GM25" i="5"/>
  <c r="GN25" i="5"/>
  <c r="GN130" i="5"/>
  <c r="GM20" i="5"/>
  <c r="FZ245" i="5"/>
  <c r="FZ68" i="5"/>
  <c r="GB258" i="5"/>
  <c r="GA220" i="5"/>
  <c r="GM24" i="5"/>
  <c r="FZ117" i="5"/>
  <c r="GA117" i="5" s="1"/>
  <c r="GN176" i="5"/>
  <c r="FZ100" i="5"/>
  <c r="GN100" i="5" s="1"/>
  <c r="FZ144" i="5"/>
  <c r="GN144" i="5" s="1"/>
  <c r="GA118" i="5"/>
  <c r="GM239" i="5"/>
  <c r="FZ192" i="5"/>
  <c r="FZ70" i="5"/>
  <c r="FZ272" i="5"/>
  <c r="GN272" i="5" s="1"/>
  <c r="GA44" i="5"/>
  <c r="GB44" i="5" s="1"/>
  <c r="GA184" i="5"/>
  <c r="GM74" i="5"/>
  <c r="GA285" i="5"/>
  <c r="GM107" i="5"/>
  <c r="FZ168" i="5"/>
  <c r="GN161" i="5"/>
  <c r="GN128" i="5"/>
  <c r="GA261" i="5"/>
  <c r="FZ191" i="5"/>
  <c r="GA180" i="5"/>
  <c r="GO180" i="5" s="1"/>
  <c r="GA257" i="5"/>
  <c r="GB257" i="5" s="1"/>
  <c r="GC257" i="5" s="1"/>
  <c r="GA160" i="5"/>
  <c r="GB160" i="5" s="1"/>
  <c r="GC160" i="5" s="1"/>
  <c r="FZ35" i="5"/>
  <c r="GA35" i="5" s="1"/>
  <c r="GN178" i="5"/>
  <c r="GB234" i="5"/>
  <c r="HD234" i="5" s="1"/>
  <c r="GB15" i="5"/>
  <c r="GZ15" i="5" s="1"/>
  <c r="HN15" i="5" s="1"/>
  <c r="GB145" i="5"/>
  <c r="GC145" i="5" s="1"/>
  <c r="GN292" i="5"/>
  <c r="GM181" i="5"/>
  <c r="GM37" i="5"/>
  <c r="FZ165" i="5"/>
  <c r="GA134" i="5"/>
  <c r="GM75" i="5"/>
  <c r="FZ45" i="5"/>
  <c r="GA45" i="5" s="1"/>
  <c r="GA179" i="5"/>
  <c r="GB179" i="5" s="1"/>
  <c r="GM112" i="5"/>
  <c r="GM100" i="5"/>
  <c r="GM167" i="5"/>
  <c r="GA132" i="5"/>
  <c r="GB132" i="5" s="1"/>
  <c r="GP132" i="5" s="1"/>
  <c r="FZ120" i="5"/>
  <c r="GN274" i="5"/>
  <c r="FZ16" i="5"/>
  <c r="GN16" i="5" s="1"/>
  <c r="GM192" i="5"/>
  <c r="GM126" i="5"/>
  <c r="FZ206" i="5"/>
  <c r="HC206" i="5" s="1"/>
  <c r="FZ140" i="5"/>
  <c r="FZ236" i="5"/>
  <c r="GA236" i="5" s="1"/>
  <c r="FZ231" i="5"/>
  <c r="GM204" i="5"/>
  <c r="FZ108" i="5"/>
  <c r="GA108" i="5" s="1"/>
  <c r="GB108" i="5" s="1"/>
  <c r="FZ294" i="5"/>
  <c r="FZ47" i="5"/>
  <c r="HB47" i="5" s="1"/>
  <c r="FZ172" i="5"/>
  <c r="GA172" i="5" s="1"/>
  <c r="FZ79" i="5"/>
  <c r="GA79" i="5" s="1"/>
  <c r="GB79" i="5" s="1"/>
  <c r="GA88" i="5"/>
  <c r="GO159" i="5"/>
  <c r="GP159" i="5"/>
  <c r="GC159" i="5"/>
  <c r="GQ159" i="5" s="1"/>
  <c r="GM272" i="5"/>
  <c r="FZ204" i="5"/>
  <c r="GA204" i="5" s="1"/>
  <c r="GO204" i="5" s="1"/>
  <c r="GA136" i="5"/>
  <c r="GM103" i="5"/>
  <c r="GM221" i="5"/>
  <c r="FZ135" i="5"/>
  <c r="FZ152" i="5"/>
  <c r="GN136" i="5"/>
  <c r="GM291" i="5"/>
  <c r="GA292" i="5"/>
  <c r="GB292" i="5" s="1"/>
  <c r="GC292" i="5" s="1"/>
  <c r="GA287" i="5"/>
  <c r="GA169" i="5"/>
  <c r="GM260" i="5"/>
  <c r="FZ71" i="5"/>
  <c r="GN71" i="5" s="1"/>
  <c r="GA102" i="5"/>
  <c r="GA24" i="5"/>
  <c r="GB24" i="5" s="1"/>
  <c r="GA189" i="5"/>
  <c r="GB189" i="5" s="1"/>
  <c r="FZ80" i="5"/>
  <c r="GA80" i="5" s="1"/>
  <c r="GA302" i="5"/>
  <c r="GM194" i="5"/>
  <c r="GA194" i="5"/>
  <c r="GN102" i="5"/>
  <c r="FZ288" i="5"/>
  <c r="GN288" i="5" s="1"/>
  <c r="GA30" i="5"/>
  <c r="FZ273" i="5"/>
  <c r="GN273" i="5" s="1"/>
  <c r="FZ249" i="5"/>
  <c r="FZ228" i="5"/>
  <c r="FZ93" i="5"/>
  <c r="GN93" i="5" s="1"/>
  <c r="GA274" i="5"/>
  <c r="GA247" i="5"/>
  <c r="GO247" i="5" s="1"/>
  <c r="FZ110" i="5"/>
  <c r="GA110" i="5" s="1"/>
  <c r="GB110" i="5" s="1"/>
  <c r="GA176" i="5"/>
  <c r="GA78" i="5"/>
  <c r="FZ212" i="5"/>
  <c r="GA53" i="5"/>
  <c r="GA222" i="5"/>
  <c r="GB293" i="5"/>
  <c r="GM212" i="5"/>
  <c r="GN302" i="5"/>
  <c r="GN246" i="5"/>
  <c r="GM248" i="5"/>
  <c r="GN287" i="5"/>
  <c r="GM175" i="5"/>
  <c r="GM149" i="5"/>
  <c r="GM198" i="5"/>
  <c r="GN283" i="5"/>
  <c r="GO15" i="5"/>
  <c r="GM12" i="5"/>
  <c r="GM214" i="5"/>
  <c r="GM269" i="5"/>
  <c r="GN66" i="5"/>
  <c r="GM98" i="5"/>
  <c r="GM143" i="5"/>
  <c r="GM183" i="5"/>
  <c r="GN179" i="5"/>
  <c r="GO33" i="5"/>
  <c r="GN24" i="5"/>
  <c r="GN53" i="5"/>
  <c r="GM110" i="5"/>
  <c r="GM93" i="5"/>
  <c r="GM240" i="5"/>
  <c r="GN293" i="5"/>
  <c r="GM288" i="5"/>
  <c r="GN106" i="5"/>
  <c r="GN78" i="5"/>
  <c r="GN112" i="5"/>
  <c r="GM168" i="5"/>
  <c r="GO112" i="5"/>
  <c r="GO221" i="5"/>
  <c r="GM96" i="5"/>
  <c r="GN285" i="5"/>
  <c r="FZ114" i="5"/>
  <c r="GA151" i="5"/>
  <c r="GB151" i="5" s="1"/>
  <c r="GN220" i="5"/>
  <c r="FZ158" i="5"/>
  <c r="GN158" i="5" s="1"/>
  <c r="GM30" i="5"/>
  <c r="GN160" i="5"/>
  <c r="FZ85" i="5"/>
  <c r="GN270" i="5"/>
  <c r="GN151" i="5"/>
  <c r="FZ40" i="5"/>
  <c r="HC40" i="5" s="1"/>
  <c r="FZ131" i="5"/>
  <c r="GM114" i="5"/>
  <c r="GN180" i="5"/>
  <c r="GM60" i="5"/>
  <c r="GM85" i="5"/>
  <c r="GN134" i="5"/>
  <c r="GM40" i="5"/>
  <c r="GN247" i="5"/>
  <c r="GM131" i="5"/>
  <c r="GN257" i="5"/>
  <c r="GB56" i="5"/>
  <c r="GM71" i="5"/>
  <c r="FZ72" i="5"/>
  <c r="GM155" i="5"/>
  <c r="GM251" i="5"/>
  <c r="GN214" i="5"/>
  <c r="GB262" i="5"/>
  <c r="GO262" i="5"/>
  <c r="GN92" i="5"/>
  <c r="GA92" i="5"/>
  <c r="FZ138" i="5"/>
  <c r="GM138" i="5"/>
  <c r="GA129" i="5"/>
  <c r="GN129" i="5"/>
  <c r="GN262" i="5"/>
  <c r="GM137" i="5"/>
  <c r="FZ121" i="5"/>
  <c r="GA205" i="5"/>
  <c r="GN221" i="5"/>
  <c r="GA116" i="5"/>
  <c r="GN116" i="5"/>
  <c r="GN88" i="5"/>
  <c r="GN50" i="5"/>
  <c r="FZ41" i="5"/>
  <c r="HC41" i="5" s="1"/>
  <c r="GM148" i="5"/>
  <c r="GO145" i="5"/>
  <c r="GA214" i="5"/>
  <c r="GB214" i="5" s="1"/>
  <c r="GC214" i="5" s="1"/>
  <c r="GA284" i="5"/>
  <c r="GP266" i="5"/>
  <c r="GC266" i="5"/>
  <c r="GN82" i="5"/>
  <c r="GO293" i="5"/>
  <c r="GM158" i="5"/>
  <c r="FZ26" i="5"/>
  <c r="GN26" i="5" s="1"/>
  <c r="GM26" i="5"/>
  <c r="FZ143" i="5"/>
  <c r="GM22" i="5"/>
  <c r="GM73" i="5"/>
  <c r="FZ142" i="5"/>
  <c r="FZ223" i="5"/>
  <c r="HB223" i="5" s="1"/>
  <c r="GM223" i="5"/>
  <c r="FZ181" i="5"/>
  <c r="GA229" i="5"/>
  <c r="GN229" i="5"/>
  <c r="GM16" i="5"/>
  <c r="GM142" i="5"/>
  <c r="FZ107" i="5"/>
  <c r="HC107" i="5" s="1"/>
  <c r="GM72" i="5"/>
  <c r="FZ240" i="5"/>
  <c r="GM35" i="5"/>
  <c r="FZ233" i="5"/>
  <c r="GM61" i="5"/>
  <c r="FZ61" i="5"/>
  <c r="GA186" i="5"/>
  <c r="GA153" i="5"/>
  <c r="GB153" i="5" s="1"/>
  <c r="FZ97" i="5"/>
  <c r="HC97" i="5" s="1"/>
  <c r="GM97" i="5"/>
  <c r="GA18" i="5"/>
  <c r="GN18" i="5"/>
  <c r="GB52" i="5"/>
  <c r="GO52" i="5"/>
  <c r="GM104" i="5"/>
  <c r="FZ104" i="5"/>
  <c r="GA104" i="5" s="1"/>
  <c r="FZ101" i="5"/>
  <c r="FZ55" i="5"/>
  <c r="HB55" i="5" s="1"/>
  <c r="GA31" i="5"/>
  <c r="GB31" i="5" s="1"/>
  <c r="FZ166" i="5"/>
  <c r="GA166" i="5" s="1"/>
  <c r="FZ49" i="5"/>
  <c r="FZ183" i="5"/>
  <c r="FZ146" i="5"/>
  <c r="GN232" i="5"/>
  <c r="GA232" i="5"/>
  <c r="GM235" i="5"/>
  <c r="FZ235" i="5"/>
  <c r="HB235" i="5" s="1"/>
  <c r="FZ188" i="5"/>
  <c r="GM188" i="5"/>
  <c r="GN185" i="5"/>
  <c r="GA185" i="5"/>
  <c r="GB185" i="5" s="1"/>
  <c r="FZ182" i="5"/>
  <c r="GM182" i="5"/>
  <c r="GN261" i="5"/>
  <c r="GM84" i="5"/>
  <c r="FZ84" i="5"/>
  <c r="GA84" i="5" s="1"/>
  <c r="GA164" i="5"/>
  <c r="GN164" i="5"/>
  <c r="FZ119" i="5"/>
  <c r="GM119" i="5"/>
  <c r="GM271" i="5"/>
  <c r="FZ271" i="5"/>
  <c r="GA23" i="5"/>
  <c r="HD23" i="5" s="1"/>
  <c r="FZ211" i="5"/>
  <c r="GO196" i="5"/>
  <c r="GB196" i="5"/>
  <c r="GO258" i="5"/>
  <c r="GN118" i="5"/>
  <c r="FZ242" i="5"/>
  <c r="GM242" i="5"/>
  <c r="GM244" i="5"/>
  <c r="FZ244" i="5"/>
  <c r="FZ201" i="5"/>
  <c r="FZ125" i="5"/>
  <c r="GM109" i="5"/>
  <c r="FZ109" i="5"/>
  <c r="GA83" i="5"/>
  <c r="FZ175" i="5"/>
  <c r="GN12" i="5"/>
  <c r="GA12" i="5"/>
  <c r="GB12" i="5" s="1"/>
  <c r="GM295" i="5"/>
  <c r="FZ295" i="5"/>
  <c r="FZ137" i="5"/>
  <c r="FZ256" i="5"/>
  <c r="GM208" i="5"/>
  <c r="FZ208" i="5"/>
  <c r="FZ154" i="5"/>
  <c r="GM154" i="5"/>
  <c r="GM294" i="5"/>
  <c r="GN203" i="5"/>
  <c r="GM42" i="5"/>
  <c r="FZ42" i="5"/>
  <c r="HB42" i="5" s="1"/>
  <c r="FZ251" i="5"/>
  <c r="GA38" i="5"/>
  <c r="FZ34" i="5"/>
  <c r="HB34" i="5" s="1"/>
  <c r="GA50" i="5"/>
  <c r="GM279" i="5"/>
  <c r="FZ279" i="5"/>
  <c r="HB279" i="5" s="1"/>
  <c r="GN77" i="5"/>
  <c r="GN21" i="5"/>
  <c r="GM275" i="5"/>
  <c r="FZ275" i="5"/>
  <c r="GA275" i="5" s="1"/>
  <c r="GA260" i="5"/>
  <c r="GN260" i="5"/>
  <c r="FZ239" i="5"/>
  <c r="FZ73" i="5"/>
  <c r="GA297" i="5"/>
  <c r="GB221" i="5"/>
  <c r="GZ221" i="5" s="1"/>
  <c r="HN221" i="5" s="1"/>
  <c r="GN210" i="5"/>
  <c r="GA210" i="5"/>
  <c r="GN209" i="5"/>
  <c r="GN202" i="5"/>
  <c r="GA202" i="5"/>
  <c r="GM197" i="5"/>
  <c r="FZ197" i="5"/>
  <c r="GA178" i="5"/>
  <c r="GN38" i="5"/>
  <c r="GA106" i="5"/>
  <c r="GA209" i="5"/>
  <c r="GB209" i="5" s="1"/>
  <c r="GM217" i="5"/>
  <c r="GA255" i="5"/>
  <c r="GB255" i="5" s="1"/>
  <c r="FZ96" i="5"/>
  <c r="GM19" i="5"/>
  <c r="FZ19" i="5"/>
  <c r="GA19" i="5" s="1"/>
  <c r="GM162" i="5"/>
  <c r="FZ162" i="5"/>
  <c r="GA128" i="5"/>
  <c r="GB128" i="5" s="1"/>
  <c r="FZ280" i="5"/>
  <c r="GA280" i="5" s="1"/>
  <c r="GO263" i="5"/>
  <c r="GB263" i="5"/>
  <c r="GN281" i="5"/>
  <c r="GM264" i="5"/>
  <c r="FZ264" i="5"/>
  <c r="GM117" i="5"/>
  <c r="GA156" i="5"/>
  <c r="GB156" i="5" s="1"/>
  <c r="GM13" i="5"/>
  <c r="FZ13" i="5"/>
  <c r="GA64" i="5"/>
  <c r="FZ126" i="5"/>
  <c r="GO171" i="5"/>
  <c r="FZ149" i="5"/>
  <c r="GA161" i="5"/>
  <c r="FZ163" i="5"/>
  <c r="GM163" i="5"/>
  <c r="GO76" i="5"/>
  <c r="GB76" i="5"/>
  <c r="GB67" i="5"/>
  <c r="GM254" i="5"/>
  <c r="FZ254" i="5"/>
  <c r="GA77" i="5"/>
  <c r="GM219" i="5"/>
  <c r="FZ90" i="5"/>
  <c r="GA90" i="5" s="1"/>
  <c r="GM90" i="5"/>
  <c r="GN184" i="5"/>
  <c r="GM191" i="5"/>
  <c r="GA157" i="5"/>
  <c r="FZ37" i="5"/>
  <c r="GA37" i="5" s="1"/>
  <c r="GN65" i="5"/>
  <c r="GA65" i="5"/>
  <c r="GB65" i="5" s="1"/>
  <c r="FZ198" i="5"/>
  <c r="GM108" i="5"/>
  <c r="GO234" i="5"/>
  <c r="GM124" i="5"/>
  <c r="FZ124" i="5"/>
  <c r="GM268" i="5"/>
  <c r="FZ167" i="5"/>
  <c r="FZ74" i="5"/>
  <c r="GA74" i="5" s="1"/>
  <c r="GM243" i="5"/>
  <c r="FZ243" i="5"/>
  <c r="GN296" i="5"/>
  <c r="GB171" i="5"/>
  <c r="GM120" i="5"/>
  <c r="GP241" i="5"/>
  <c r="GA21" i="5"/>
  <c r="GB21" i="5" s="1"/>
  <c r="GM21" i="5"/>
  <c r="FZ147" i="5"/>
  <c r="GA283" i="5"/>
  <c r="FZ268" i="5"/>
  <c r="GN156" i="5"/>
  <c r="GA66" i="5"/>
  <c r="FZ267" i="5"/>
  <c r="GM99" i="5"/>
  <c r="GM94" i="5"/>
  <c r="FZ94" i="5"/>
  <c r="GA94" i="5" s="1"/>
  <c r="GA203" i="5"/>
  <c r="GM203" i="5"/>
  <c r="GA246" i="5"/>
  <c r="GB246" i="5" s="1"/>
  <c r="FZ39" i="5"/>
  <c r="GA216" i="5"/>
  <c r="GM286" i="5"/>
  <c r="FZ286" i="5"/>
  <c r="GB33" i="5"/>
  <c r="GZ33" i="5" s="1"/>
  <c r="GM91" i="5"/>
  <c r="GM172" i="5"/>
  <c r="GM51" i="5"/>
  <c r="GM252" i="5"/>
  <c r="GN132" i="5"/>
  <c r="GN253" i="5"/>
  <c r="GM165" i="5"/>
  <c r="FZ60" i="5"/>
  <c r="GM207" i="5"/>
  <c r="GN200" i="5"/>
  <c r="GM259" i="5"/>
  <c r="GM231" i="5"/>
  <c r="GM236" i="5"/>
  <c r="FZ148" i="5"/>
  <c r="HC148" i="5" s="1"/>
  <c r="GO187" i="5"/>
  <c r="FZ59" i="5"/>
  <c r="GN44" i="5"/>
  <c r="GP150" i="5"/>
  <c r="FZ225" i="5"/>
  <c r="GM225" i="5"/>
  <c r="GM199" i="5"/>
  <c r="FZ199" i="5"/>
  <c r="GA199" i="5" s="1"/>
  <c r="GM193" i="5"/>
  <c r="FZ193" i="5"/>
  <c r="GN250" i="5"/>
  <c r="GA250" i="5"/>
  <c r="GB250" i="5" s="1"/>
  <c r="GM195" i="5"/>
  <c r="FZ195" i="5"/>
  <c r="GM86" i="5"/>
  <c r="FZ86" i="5"/>
  <c r="HC86" i="5" s="1"/>
  <c r="GM47" i="5"/>
  <c r="FZ63" i="5"/>
  <c r="FZ91" i="5"/>
  <c r="GA253" i="5"/>
  <c r="GM224" i="5"/>
  <c r="FZ224" i="5"/>
  <c r="GM82" i="5"/>
  <c r="GA82" i="5"/>
  <c r="GB282" i="5"/>
  <c r="GB112" i="5"/>
  <c r="FZ95" i="5"/>
  <c r="GM70" i="5"/>
  <c r="GN32" i="5"/>
  <c r="FZ207" i="5"/>
  <c r="HC207" i="5" s="1"/>
  <c r="HQ207" i="5" s="1"/>
  <c r="GM41" i="5"/>
  <c r="GM206" i="5"/>
  <c r="FZ51" i="5"/>
  <c r="GB32" i="5"/>
  <c r="GC32" i="5" s="1"/>
  <c r="GM144" i="5"/>
  <c r="GM111" i="5"/>
  <c r="GO58" i="5"/>
  <c r="GB58" i="5"/>
  <c r="GC58" i="5" s="1"/>
  <c r="GM140" i="5"/>
  <c r="GN62" i="5"/>
  <c r="GA62" i="5"/>
  <c r="GM38" i="5"/>
  <c r="GO32" i="5"/>
  <c r="GM95" i="5"/>
  <c r="GM296" i="5"/>
  <c r="FZ22" i="5"/>
  <c r="HC22" i="5" s="1"/>
  <c r="HQ22" i="5" s="1"/>
  <c r="GM57" i="5"/>
  <c r="GA155" i="5"/>
  <c r="GA200" i="5"/>
  <c r="FZ111" i="5"/>
  <c r="GM125" i="5"/>
  <c r="GM77" i="5"/>
  <c r="GM34" i="5"/>
  <c r="GN83" i="5"/>
  <c r="GM146" i="5"/>
  <c r="GN23" i="5"/>
  <c r="GN153" i="5"/>
  <c r="GM55" i="5"/>
  <c r="GM233" i="5"/>
  <c r="GM256" i="5"/>
  <c r="GM166" i="5"/>
  <c r="GM49" i="5"/>
  <c r="GN31" i="5"/>
  <c r="GN186" i="5"/>
  <c r="GM211" i="5"/>
  <c r="GM101" i="5"/>
  <c r="HB300" i="5" l="1"/>
  <c r="HP300" i="5" s="1"/>
  <c r="HB35" i="5"/>
  <c r="HP35" i="5" s="1"/>
  <c r="HB238" i="5"/>
  <c r="HP238" i="5" s="1"/>
  <c r="HB105" i="5"/>
  <c r="HP105" i="5" s="1"/>
  <c r="HB45" i="5"/>
  <c r="HP45" i="5" s="1"/>
  <c r="HB100" i="5"/>
  <c r="HP100" i="5" s="1"/>
  <c r="HB43" i="5"/>
  <c r="HP43" i="5" s="1"/>
  <c r="GO300" i="5"/>
  <c r="HB36" i="5"/>
  <c r="HP36" i="5" s="1"/>
  <c r="HB84" i="5"/>
  <c r="HP84" i="5" s="1"/>
  <c r="HB278" i="5"/>
  <c r="HP278" i="5" s="1"/>
  <c r="HB117" i="5"/>
  <c r="HP117" i="5" s="1"/>
  <c r="HB288" i="5"/>
  <c r="HP288" i="5" s="1"/>
  <c r="HB57" i="5"/>
  <c r="HP57" i="5" s="1"/>
  <c r="HB236" i="5"/>
  <c r="HP236" i="5" s="1"/>
  <c r="HB37" i="5"/>
  <c r="HP37" i="5" s="1"/>
  <c r="HB275" i="5"/>
  <c r="HP275" i="5" s="1"/>
  <c r="GB300" i="5"/>
  <c r="GC300" i="5" s="1"/>
  <c r="HC218" i="5"/>
  <c r="HQ218" i="5" s="1"/>
  <c r="GA28" i="5"/>
  <c r="GO28" i="5" s="1"/>
  <c r="GN300" i="5"/>
  <c r="GN99" i="5"/>
  <c r="GN269" i="5"/>
  <c r="GA177" i="5"/>
  <c r="GB177" i="5" s="1"/>
  <c r="GC218" i="5"/>
  <c r="GQ218" i="5" s="1"/>
  <c r="GA238" i="5"/>
  <c r="GO218" i="5"/>
  <c r="HC51" i="5"/>
  <c r="HQ51" i="5" s="1"/>
  <c r="HC85" i="5"/>
  <c r="HQ85" i="5" s="1"/>
  <c r="HC44" i="5"/>
  <c r="HQ44" i="5" s="1"/>
  <c r="HC208" i="5"/>
  <c r="HQ208" i="5" s="1"/>
  <c r="GA122" i="5"/>
  <c r="GO122" i="5" s="1"/>
  <c r="GA39" i="5"/>
  <c r="GB39" i="5" s="1"/>
  <c r="HC39" i="5" s="1"/>
  <c r="HQ39" i="5" s="1"/>
  <c r="HP55" i="5"/>
  <c r="HC227" i="5"/>
  <c r="HQ227" i="5" s="1"/>
  <c r="GA237" i="5"/>
  <c r="GO237" i="5" s="1"/>
  <c r="HC237" i="5"/>
  <c r="HQ237" i="5" s="1"/>
  <c r="HC239" i="5"/>
  <c r="HQ239" i="5" s="1"/>
  <c r="GA217" i="5"/>
  <c r="GB217" i="5" s="1"/>
  <c r="GP217" i="5" s="1"/>
  <c r="HC233" i="5"/>
  <c r="HQ233" i="5" s="1"/>
  <c r="HP47" i="5"/>
  <c r="HC299" i="5"/>
  <c r="HQ299" i="5" s="1"/>
  <c r="HC257" i="5"/>
  <c r="HQ257" i="5" s="1"/>
  <c r="GB232" i="5"/>
  <c r="GC232" i="5" s="1"/>
  <c r="GA143" i="5"/>
  <c r="GO143" i="5" s="1"/>
  <c r="HP301" i="5"/>
  <c r="GN29" i="5"/>
  <c r="HC29" i="5"/>
  <c r="HQ29" i="5" s="1"/>
  <c r="HC54" i="5"/>
  <c r="HQ54" i="5" s="1"/>
  <c r="GB161" i="5"/>
  <c r="GC161" i="5" s="1"/>
  <c r="HC113" i="5"/>
  <c r="HQ113" i="5" s="1"/>
  <c r="GN289" i="5"/>
  <c r="HC61" i="5"/>
  <c r="HQ61" i="5" s="1"/>
  <c r="GA98" i="5"/>
  <c r="HP223" i="5"/>
  <c r="GO57" i="5"/>
  <c r="HC87" i="5"/>
  <c r="HQ87" i="5" s="1"/>
  <c r="HP42" i="5"/>
  <c r="GN217" i="5"/>
  <c r="GN72" i="5"/>
  <c r="GA46" i="5"/>
  <c r="GB46" i="5" s="1"/>
  <c r="GC46" i="5" s="1"/>
  <c r="GP187" i="5"/>
  <c r="GA190" i="5"/>
  <c r="HC214" i="5"/>
  <c r="HQ214" i="5" s="1"/>
  <c r="GN174" i="5"/>
  <c r="HC224" i="5"/>
  <c r="HQ224" i="5" s="1"/>
  <c r="GC196" i="5"/>
  <c r="GQ196" i="5" s="1"/>
  <c r="GO296" i="5"/>
  <c r="HR234" i="5"/>
  <c r="GB281" i="5"/>
  <c r="GP281" i="5" s="1"/>
  <c r="HP279" i="5"/>
  <c r="GO281" i="5"/>
  <c r="GA276" i="5"/>
  <c r="GB276" i="5" s="1"/>
  <c r="GP276" i="5" s="1"/>
  <c r="HC225" i="5"/>
  <c r="HQ225" i="5" s="1"/>
  <c r="HP34" i="5"/>
  <c r="GN98" i="5"/>
  <c r="GA254" i="5"/>
  <c r="GB254" i="5" s="1"/>
  <c r="GP254" i="5" s="1"/>
  <c r="HP235" i="5"/>
  <c r="HC240" i="5"/>
  <c r="HQ240" i="5" s="1"/>
  <c r="GA131" i="5"/>
  <c r="GB131" i="5" s="1"/>
  <c r="GC131" i="5" s="1"/>
  <c r="HC291" i="5"/>
  <c r="HQ291" i="5" s="1"/>
  <c r="HC226" i="5"/>
  <c r="HQ226" i="5" s="1"/>
  <c r="GN290" i="5"/>
  <c r="GA303" i="5"/>
  <c r="GO303" i="5" s="1"/>
  <c r="GN173" i="5"/>
  <c r="GA174" i="5"/>
  <c r="GO174" i="5" s="1"/>
  <c r="GA278" i="5"/>
  <c r="GA17" i="5"/>
  <c r="GO17" i="5" s="1"/>
  <c r="GA97" i="5"/>
  <c r="HQ97" i="5"/>
  <c r="GB290" i="5"/>
  <c r="GZ128" i="5"/>
  <c r="HN128" i="5" s="1"/>
  <c r="GQ123" i="5"/>
  <c r="GZ123" i="5"/>
  <c r="HN123" i="5" s="1"/>
  <c r="GQ241" i="5"/>
  <c r="GB25" i="5"/>
  <c r="GP25" i="5" s="1"/>
  <c r="GZ250" i="5"/>
  <c r="HN250" i="5" s="1"/>
  <c r="GZ21" i="5"/>
  <c r="HN21" i="5" s="1"/>
  <c r="GZ132" i="5"/>
  <c r="HN132" i="5" s="1"/>
  <c r="HN33" i="5"/>
  <c r="GZ246" i="5"/>
  <c r="HN246" i="5" s="1"/>
  <c r="GC187" i="5"/>
  <c r="GD187" i="5" s="1"/>
  <c r="GR187" i="5" s="1"/>
  <c r="GB283" i="5"/>
  <c r="GN192" i="5"/>
  <c r="GA245" i="5"/>
  <c r="GO245" i="5" s="1"/>
  <c r="GO220" i="5"/>
  <c r="GA154" i="5"/>
  <c r="GO154" i="5" s="1"/>
  <c r="GN230" i="5"/>
  <c r="GA170" i="5"/>
  <c r="GN170" i="5"/>
  <c r="GN115" i="5"/>
  <c r="GN252" i="5"/>
  <c r="GB139" i="5"/>
  <c r="GA95" i="5"/>
  <c r="GB95" i="5" s="1"/>
  <c r="GC95" i="5" s="1"/>
  <c r="GA133" i="5"/>
  <c r="GO133" i="5" s="1"/>
  <c r="GN213" i="5"/>
  <c r="GO176" i="5"/>
  <c r="GA248" i="5"/>
  <c r="GO248" i="5" s="1"/>
  <c r="GO169" i="5"/>
  <c r="GA298" i="5"/>
  <c r="GO298" i="5" s="1"/>
  <c r="GO173" i="5"/>
  <c r="GA163" i="5"/>
  <c r="GB163" i="5" s="1"/>
  <c r="GN139" i="5"/>
  <c r="GA54" i="5"/>
  <c r="GN54" i="5"/>
  <c r="GA113" i="5"/>
  <c r="GN113" i="5"/>
  <c r="GA14" i="5"/>
  <c r="GO14" i="5" s="1"/>
  <c r="GB215" i="5"/>
  <c r="HC215" i="5" s="1"/>
  <c r="GN14" i="5"/>
  <c r="GA226" i="5"/>
  <c r="GC141" i="5"/>
  <c r="GQ141" i="5" s="1"/>
  <c r="GN46" i="5"/>
  <c r="GD241" i="5"/>
  <c r="GR241" i="5" s="1"/>
  <c r="GN237" i="5"/>
  <c r="GD150" i="5"/>
  <c r="GR150" i="5" s="1"/>
  <c r="GA115" i="5"/>
  <c r="GB115" i="5" s="1"/>
  <c r="GC115" i="5" s="1"/>
  <c r="GQ115" i="5" s="1"/>
  <c r="GN87" i="5"/>
  <c r="GN226" i="5"/>
  <c r="GB296" i="5"/>
  <c r="HQ296" i="5" s="1"/>
  <c r="GM304" i="5"/>
  <c r="GN301" i="5"/>
  <c r="GA301" i="5"/>
  <c r="GA105" i="5"/>
  <c r="FR2" i="5"/>
  <c r="FR1" i="5"/>
  <c r="FR3" i="5"/>
  <c r="FR4" i="5"/>
  <c r="FS9" i="5"/>
  <c r="FQ228" i="5" a="1"/>
  <c r="FQ228" i="5" s="1"/>
  <c r="FQ84" i="5" a="1"/>
  <c r="FQ84" i="5" s="1"/>
  <c r="FQ141" i="5" a="1"/>
  <c r="FQ141" i="5" s="1"/>
  <c r="FQ105" i="5" a="1"/>
  <c r="FQ105" i="5" s="1"/>
  <c r="FQ100" i="5" a="1"/>
  <c r="FQ100" i="5" s="1"/>
  <c r="FQ195" i="5" a="1"/>
  <c r="FQ195" i="5" s="1"/>
  <c r="FQ237" i="5" a="1"/>
  <c r="FQ237" i="5" s="1"/>
  <c r="FQ15" i="5" a="1"/>
  <c r="FQ15" i="5" s="1"/>
  <c r="FQ69" i="5" a="1"/>
  <c r="FQ69" i="5" s="1"/>
  <c r="FQ22" i="5" a="1"/>
  <c r="FQ22" i="5" s="1"/>
  <c r="FQ61" i="5" a="1"/>
  <c r="FQ61" i="5" s="1"/>
  <c r="FQ42" i="5" a="1"/>
  <c r="FQ42" i="5" s="1"/>
  <c r="FQ153" i="5" a="1"/>
  <c r="FQ153" i="5" s="1"/>
  <c r="FQ225" i="5" a="1"/>
  <c r="FQ225" i="5" s="1"/>
  <c r="FQ249" i="5" a="1"/>
  <c r="FQ249" i="5" s="1"/>
  <c r="FQ261" i="5" a="1"/>
  <c r="FQ261" i="5" s="1"/>
  <c r="FQ154" i="5" a="1"/>
  <c r="FQ154" i="5" s="1"/>
  <c r="FQ202" i="5" a="1"/>
  <c r="FQ202" i="5" s="1"/>
  <c r="FQ252" i="5" a="1"/>
  <c r="FQ252" i="5" s="1"/>
  <c r="FQ231" i="5" a="1"/>
  <c r="FQ231" i="5" s="1"/>
  <c r="FQ168" i="5" a="1"/>
  <c r="FQ168" i="5" s="1"/>
  <c r="FQ219" i="5" a="1"/>
  <c r="FQ219" i="5" s="1"/>
  <c r="FQ267" i="5" a="1"/>
  <c r="FQ267" i="5" s="1"/>
  <c r="FQ294" i="5" a="1"/>
  <c r="FQ294" i="5" s="1"/>
  <c r="FQ174" i="5" a="1"/>
  <c r="FQ174" i="5" s="1"/>
  <c r="FQ99" i="5" a="1"/>
  <c r="FQ99" i="5" s="1"/>
  <c r="FQ150" i="5" a="1"/>
  <c r="FQ150" i="5" s="1"/>
  <c r="FQ204" i="5" a="1"/>
  <c r="FQ204" i="5" s="1"/>
  <c r="FQ213" i="5" a="1"/>
  <c r="FQ213" i="5" s="1"/>
  <c r="FQ243" i="5" a="1"/>
  <c r="FQ243" i="5" s="1"/>
  <c r="FQ16" i="5" a="1"/>
  <c r="FQ16" i="5" s="1"/>
  <c r="FQ85" i="5" a="1"/>
  <c r="FQ85" i="5" s="1"/>
  <c r="FQ143" i="5" a="1"/>
  <c r="FQ143" i="5" s="1"/>
  <c r="FQ21" i="5" a="1"/>
  <c r="FQ21" i="5" s="1"/>
  <c r="FQ30" i="5" a="1"/>
  <c r="FQ30" i="5" s="1"/>
  <c r="FQ57" i="5" a="1"/>
  <c r="FQ57" i="5" s="1"/>
  <c r="FQ87" i="5" a="1"/>
  <c r="FQ87" i="5" s="1"/>
  <c r="FQ11" i="5" a="1"/>
  <c r="FQ11" i="5" s="1"/>
  <c r="FQ117" i="5" a="1"/>
  <c r="FQ117" i="5" s="1"/>
  <c r="FQ95" i="5" a="1"/>
  <c r="FQ95" i="5" s="1"/>
  <c r="FQ12" i="5" a="1"/>
  <c r="FQ12" i="5" s="1"/>
  <c r="FQ114" i="5" a="1"/>
  <c r="FQ114" i="5" s="1"/>
  <c r="FQ183" i="5" a="1"/>
  <c r="FQ183" i="5" s="1"/>
  <c r="FQ186" i="5" a="1"/>
  <c r="FQ186" i="5" s="1"/>
  <c r="FQ123" i="5" a="1"/>
  <c r="FQ123" i="5" s="1"/>
  <c r="FQ51" i="5" a="1"/>
  <c r="FQ51" i="5" s="1"/>
  <c r="FQ46" i="5" a="1"/>
  <c r="FQ46" i="5" s="1"/>
  <c r="FQ120" i="5" a="1"/>
  <c r="FQ120" i="5" s="1"/>
  <c r="FQ276" i="5" a="1"/>
  <c r="FQ276" i="5" s="1"/>
  <c r="FQ303" i="5" a="1"/>
  <c r="FQ303" i="5" s="1"/>
  <c r="FQ36" i="5" a="1"/>
  <c r="FQ36" i="5" s="1"/>
  <c r="FQ81" i="5" a="1"/>
  <c r="FQ81" i="5" s="1"/>
  <c r="FQ138" i="5" a="1"/>
  <c r="FQ138" i="5" s="1"/>
  <c r="FQ240" i="5" a="1"/>
  <c r="FQ240" i="5" s="1"/>
  <c r="FQ255" i="5" a="1"/>
  <c r="FQ255" i="5" s="1"/>
  <c r="FQ72" i="5" a="1"/>
  <c r="FQ72" i="5" s="1"/>
  <c r="FQ198" i="5" a="1"/>
  <c r="FQ198" i="5" s="1"/>
  <c r="FQ192" i="5" a="1"/>
  <c r="FQ192" i="5" s="1"/>
  <c r="FQ96" i="5" a="1"/>
  <c r="FQ96" i="5" s="1"/>
  <c r="FQ63" i="5" a="1"/>
  <c r="FQ63" i="5" s="1"/>
  <c r="FQ75" i="5" a="1"/>
  <c r="FQ75" i="5" s="1"/>
  <c r="FQ108" i="5" a="1"/>
  <c r="FQ108" i="5" s="1"/>
  <c r="FQ132" i="5" a="1"/>
  <c r="FQ132" i="5" s="1"/>
  <c r="FQ189" i="5" a="1"/>
  <c r="FQ189" i="5" s="1"/>
  <c r="FQ40" i="5" a="1"/>
  <c r="FQ40" i="5" s="1"/>
  <c r="FQ55" i="5" a="1"/>
  <c r="FQ55" i="5" s="1"/>
  <c r="FQ106" i="5" a="1"/>
  <c r="FQ106" i="5" s="1"/>
  <c r="FQ166" i="5" a="1"/>
  <c r="FQ166" i="5" s="1"/>
  <c r="FQ169" i="5" a="1"/>
  <c r="FQ169" i="5" s="1"/>
  <c r="FQ201" i="5" a="1"/>
  <c r="FQ201" i="5" s="1"/>
  <c r="FQ273" i="5" a="1"/>
  <c r="FQ273" i="5" s="1"/>
  <c r="FQ18" i="5" a="1"/>
  <c r="FQ18" i="5" s="1"/>
  <c r="FQ39" i="5" a="1"/>
  <c r="FQ39" i="5" s="1"/>
  <c r="FQ126" i="5" a="1"/>
  <c r="FQ126" i="5" s="1"/>
  <c r="FQ177" i="5" a="1"/>
  <c r="FQ177" i="5" s="1"/>
  <c r="FQ207" i="5" a="1"/>
  <c r="FQ207" i="5" s="1"/>
  <c r="FQ24" i="5" a="1"/>
  <c r="FQ24" i="5" s="1"/>
  <c r="FQ33" i="5" a="1"/>
  <c r="FQ33" i="5" s="1"/>
  <c r="FQ60" i="5" a="1"/>
  <c r="FQ60" i="5" s="1"/>
  <c r="FQ102" i="5" a="1"/>
  <c r="FQ102" i="5" s="1"/>
  <c r="FQ156" i="5" a="1"/>
  <c r="FQ156" i="5" s="1"/>
  <c r="FQ216" i="5" a="1"/>
  <c r="FQ216" i="5" s="1"/>
  <c r="FQ234" i="5" a="1"/>
  <c r="FQ234" i="5" s="1"/>
  <c r="FQ288" i="5" a="1"/>
  <c r="FQ288" i="5" s="1"/>
  <c r="FQ171" i="5" a="1"/>
  <c r="FQ171" i="5" s="1"/>
  <c r="FQ80" i="5" a="1"/>
  <c r="FQ80" i="5" s="1"/>
  <c r="FQ90" i="5" a="1"/>
  <c r="FQ90" i="5" s="1"/>
  <c r="FQ165" i="5" a="1"/>
  <c r="FQ165" i="5" s="1"/>
  <c r="FQ93" i="5" a="1"/>
  <c r="FQ93" i="5" s="1"/>
  <c r="FQ67" i="5" a="1"/>
  <c r="FQ67" i="5" s="1"/>
  <c r="FQ88" i="5" a="1"/>
  <c r="FQ88" i="5" s="1"/>
  <c r="FQ145" i="5" a="1"/>
  <c r="FQ145" i="5" s="1"/>
  <c r="FQ187" i="5" a="1"/>
  <c r="FQ187" i="5" s="1"/>
  <c r="FQ13" i="5" a="1"/>
  <c r="FQ13" i="5" s="1"/>
  <c r="FQ52" i="5" a="1"/>
  <c r="FQ52" i="5" s="1"/>
  <c r="FQ184" i="5" a="1"/>
  <c r="FQ184" i="5" s="1"/>
  <c r="FQ62" i="5" a="1"/>
  <c r="FQ62" i="5" s="1"/>
  <c r="FQ92" i="5" a="1"/>
  <c r="FQ92" i="5" s="1"/>
  <c r="FQ246" i="5" a="1"/>
  <c r="FQ246" i="5" s="1"/>
  <c r="FQ208" i="5" a="1"/>
  <c r="FQ208" i="5" s="1"/>
  <c r="FQ70" i="5" a="1"/>
  <c r="FQ70" i="5" s="1"/>
  <c r="FQ103" i="5" a="1"/>
  <c r="FQ103" i="5" s="1"/>
  <c r="FQ235" i="5" a="1"/>
  <c r="FQ235" i="5" s="1"/>
  <c r="FQ14" i="5" a="1"/>
  <c r="FQ14" i="5" s="1"/>
  <c r="FQ26" i="5" a="1"/>
  <c r="FQ26" i="5" s="1"/>
  <c r="FQ110" i="5" a="1"/>
  <c r="FQ110" i="5" s="1"/>
  <c r="FQ28" i="5" a="1"/>
  <c r="FQ28" i="5" s="1"/>
  <c r="FQ124" i="5" a="1"/>
  <c r="FQ124" i="5" s="1"/>
  <c r="FQ181" i="5" a="1"/>
  <c r="FQ181" i="5" s="1"/>
  <c r="FQ43" i="5" a="1"/>
  <c r="FQ43" i="5" s="1"/>
  <c r="FQ241" i="5" a="1"/>
  <c r="FQ241" i="5" s="1"/>
  <c r="FQ206" i="5" a="1"/>
  <c r="FQ206" i="5" s="1"/>
  <c r="FQ78" i="5" a="1"/>
  <c r="FQ78" i="5" s="1"/>
  <c r="FQ160" i="5" a="1"/>
  <c r="FQ160" i="5" s="1"/>
  <c r="FQ253" i="5" a="1"/>
  <c r="FQ253" i="5" s="1"/>
  <c r="FQ37" i="5" a="1"/>
  <c r="FQ37" i="5" s="1"/>
  <c r="FQ64" i="5" a="1"/>
  <c r="FQ64" i="5" s="1"/>
  <c r="FQ172" i="5" a="1"/>
  <c r="FQ172" i="5" s="1"/>
  <c r="FQ211" i="5" a="1"/>
  <c r="FQ211" i="5" s="1"/>
  <c r="FQ286" i="5" a="1"/>
  <c r="FQ286" i="5" s="1"/>
  <c r="FQ74" i="5" a="1"/>
  <c r="FQ74" i="5" s="1"/>
  <c r="FQ270" i="5" a="1"/>
  <c r="FQ270" i="5" s="1"/>
  <c r="FQ136" i="5" a="1"/>
  <c r="FQ136" i="5" s="1"/>
  <c r="FQ38" i="5" a="1"/>
  <c r="FQ38" i="5" s="1"/>
  <c r="FQ56" i="5" a="1"/>
  <c r="FQ56" i="5" s="1"/>
  <c r="FQ54" i="5" a="1"/>
  <c r="FQ54" i="5" s="1"/>
  <c r="FQ111" i="5" a="1"/>
  <c r="FQ111" i="5" s="1"/>
  <c r="FQ147" i="5" a="1"/>
  <c r="FQ147" i="5" s="1"/>
  <c r="FQ162" i="5" a="1"/>
  <c r="FQ162" i="5" s="1"/>
  <c r="FQ300" i="5" a="1"/>
  <c r="FQ300" i="5" s="1"/>
  <c r="FQ226" i="5" a="1"/>
  <c r="FQ226" i="5" s="1"/>
  <c r="FQ232" i="5" a="1"/>
  <c r="FQ232" i="5" s="1"/>
  <c r="FQ247" i="5" a="1"/>
  <c r="FQ247" i="5" s="1"/>
  <c r="FQ301" i="5" a="1"/>
  <c r="FQ301" i="5" s="1"/>
  <c r="FQ127" i="5" a="1"/>
  <c r="FQ127" i="5" s="1"/>
  <c r="FQ205" i="5" a="1"/>
  <c r="FQ205" i="5" s="1"/>
  <c r="FQ291" i="5" a="1"/>
  <c r="FQ291" i="5" s="1"/>
  <c r="FQ268" i="5" a="1"/>
  <c r="FQ268" i="5" s="1"/>
  <c r="FQ274" i="5" a="1"/>
  <c r="FQ274" i="5" s="1"/>
  <c r="FQ97" i="5" a="1"/>
  <c r="FQ97" i="5" s="1"/>
  <c r="FQ196" i="5" a="1"/>
  <c r="FQ196" i="5" s="1"/>
  <c r="FQ289" i="5" a="1"/>
  <c r="FQ289" i="5" s="1"/>
  <c r="FQ27" i="5" a="1"/>
  <c r="FQ27" i="5" s="1"/>
  <c r="FQ66" i="5" a="1"/>
  <c r="FQ66" i="5" s="1"/>
  <c r="FQ135" i="5" a="1"/>
  <c r="FQ135" i="5" s="1"/>
  <c r="FQ180" i="5" a="1"/>
  <c r="FQ180" i="5" s="1"/>
  <c r="FQ118" i="5" a="1"/>
  <c r="FQ118" i="5" s="1"/>
  <c r="FQ139" i="5" a="1"/>
  <c r="FQ139" i="5" s="1"/>
  <c r="FQ175" i="5" a="1"/>
  <c r="FQ175" i="5" s="1"/>
  <c r="FQ31" i="5" a="1"/>
  <c r="FQ31" i="5" s="1"/>
  <c r="FQ159" i="5" a="1"/>
  <c r="FQ159" i="5" s="1"/>
  <c r="FQ130" i="5" a="1"/>
  <c r="FQ130" i="5" s="1"/>
  <c r="FQ151" i="5" a="1"/>
  <c r="FQ151" i="5" s="1"/>
  <c r="FQ220" i="5" a="1"/>
  <c r="FQ220" i="5" s="1"/>
  <c r="FQ142" i="5" a="1"/>
  <c r="FQ142" i="5" s="1"/>
  <c r="FQ178" i="5" a="1"/>
  <c r="FQ178" i="5" s="1"/>
  <c r="FQ190" i="5" a="1"/>
  <c r="FQ190" i="5" s="1"/>
  <c r="FQ86" i="5" a="1"/>
  <c r="FQ86" i="5" s="1"/>
  <c r="FQ146" i="5" a="1"/>
  <c r="FQ146" i="5" s="1"/>
  <c r="FQ164" i="5" a="1"/>
  <c r="FQ164" i="5" s="1"/>
  <c r="FQ119" i="5" a="1"/>
  <c r="FQ119" i="5" s="1"/>
  <c r="FQ34" i="5" a="1"/>
  <c r="FQ34" i="5" s="1"/>
  <c r="FQ94" i="5" a="1"/>
  <c r="FQ94" i="5" s="1"/>
  <c r="FQ193" i="5" a="1"/>
  <c r="FQ193" i="5" s="1"/>
  <c r="FQ214" i="5" a="1"/>
  <c r="FQ214" i="5" s="1"/>
  <c r="FQ217" i="5" a="1"/>
  <c r="FQ217" i="5" s="1"/>
  <c r="FQ229" i="5" a="1"/>
  <c r="FQ229" i="5" s="1"/>
  <c r="FQ104" i="5" a="1"/>
  <c r="FQ104" i="5" s="1"/>
  <c r="FQ254" i="5" a="1"/>
  <c r="FQ254" i="5" s="1"/>
  <c r="FQ278" i="5" a="1"/>
  <c r="FQ278" i="5" s="1"/>
  <c r="FQ293" i="5" a="1"/>
  <c r="FQ293" i="5" s="1"/>
  <c r="FQ35" i="5" a="1"/>
  <c r="FQ35" i="5" s="1"/>
  <c r="FQ77" i="5" a="1"/>
  <c r="FQ77" i="5" s="1"/>
  <c r="FQ167" i="5" a="1"/>
  <c r="FQ167" i="5" s="1"/>
  <c r="FQ45" i="5" a="1"/>
  <c r="FQ45" i="5" s="1"/>
  <c r="FQ280" i="5" a="1"/>
  <c r="FQ280" i="5" s="1"/>
  <c r="FQ292" i="5" a="1"/>
  <c r="FQ292" i="5" s="1"/>
  <c r="FQ17" i="5" a="1"/>
  <c r="FQ17" i="5" s="1"/>
  <c r="FQ275" i="5" a="1"/>
  <c r="FQ275" i="5" s="1"/>
  <c r="FQ282" i="5" a="1"/>
  <c r="FQ282" i="5" s="1"/>
  <c r="FQ297" i="5" a="1"/>
  <c r="FQ297" i="5" s="1"/>
  <c r="FQ238" i="5" a="1"/>
  <c r="FQ238" i="5" s="1"/>
  <c r="FQ262" i="5" a="1"/>
  <c r="FQ262" i="5" s="1"/>
  <c r="FQ32" i="5" a="1"/>
  <c r="FQ32" i="5" s="1"/>
  <c r="FQ116" i="5" a="1"/>
  <c r="FQ116" i="5" s="1"/>
  <c r="FQ128" i="5" a="1"/>
  <c r="FQ128" i="5" s="1"/>
  <c r="FQ176" i="5" a="1"/>
  <c r="FQ176" i="5" s="1"/>
  <c r="FQ194" i="5" a="1"/>
  <c r="FQ194" i="5" s="1"/>
  <c r="FQ29" i="5" a="1"/>
  <c r="FQ29" i="5" s="1"/>
  <c r="FQ191" i="5" a="1"/>
  <c r="FQ191" i="5" s="1"/>
  <c r="FQ215" i="5" a="1"/>
  <c r="FQ215" i="5" s="1"/>
  <c r="FQ257" i="5" a="1"/>
  <c r="FQ257" i="5" s="1"/>
  <c r="FQ222" i="5" a="1"/>
  <c r="FQ222" i="5" s="1"/>
  <c r="FQ285" i="5" a="1"/>
  <c r="FQ285" i="5" s="1"/>
  <c r="FQ265" i="5" a="1"/>
  <c r="FQ265" i="5" s="1"/>
  <c r="FQ19" i="5" a="1"/>
  <c r="FQ19" i="5" s="1"/>
  <c r="FQ109" i="5" a="1"/>
  <c r="FQ109" i="5" s="1"/>
  <c r="FQ121" i="5" a="1"/>
  <c r="FQ121" i="5" s="1"/>
  <c r="FQ158" i="5" a="1"/>
  <c r="FQ158" i="5" s="1"/>
  <c r="FQ248" i="5" a="1"/>
  <c r="FQ248" i="5" s="1"/>
  <c r="FQ302" i="5" a="1"/>
  <c r="FQ302" i="5" s="1"/>
  <c r="FQ131" i="5" a="1"/>
  <c r="FQ131" i="5" s="1"/>
  <c r="FQ251" i="5" a="1"/>
  <c r="FQ251" i="5" s="1"/>
  <c r="FQ210" i="5" a="1"/>
  <c r="FQ210" i="5" s="1"/>
  <c r="FQ48" i="5" a="1"/>
  <c r="FQ48" i="5" s="1"/>
  <c r="FQ256" i="5" a="1"/>
  <c r="FQ256" i="5" s="1"/>
  <c r="FQ295" i="5" a="1"/>
  <c r="FQ295" i="5" s="1"/>
  <c r="FQ20" i="5" a="1"/>
  <c r="FQ20" i="5" s="1"/>
  <c r="FQ296" i="5" a="1"/>
  <c r="FQ296" i="5" s="1"/>
  <c r="FQ125" i="5" a="1"/>
  <c r="FQ125" i="5" s="1"/>
  <c r="FQ73" i="5" a="1"/>
  <c r="FQ73" i="5" s="1"/>
  <c r="FQ277" i="5" a="1"/>
  <c r="FQ277" i="5" s="1"/>
  <c r="FQ76" i="5" a="1"/>
  <c r="FQ76" i="5" s="1"/>
  <c r="FQ157" i="5" a="1"/>
  <c r="FQ157" i="5" s="1"/>
  <c r="FQ170" i="5" a="1"/>
  <c r="FQ170" i="5" s="1"/>
  <c r="FQ188" i="5" a="1"/>
  <c r="FQ188" i="5" s="1"/>
  <c r="FQ230" i="5" a="1"/>
  <c r="FQ230" i="5" s="1"/>
  <c r="FQ71" i="5" a="1"/>
  <c r="FQ71" i="5" s="1"/>
  <c r="FQ89" i="5" a="1"/>
  <c r="FQ89" i="5" s="1"/>
  <c r="FQ113" i="5" a="1"/>
  <c r="FQ113" i="5" s="1"/>
  <c r="FQ227" i="5" a="1"/>
  <c r="FQ227" i="5" s="1"/>
  <c r="FQ269" i="5" a="1"/>
  <c r="FQ269" i="5" s="1"/>
  <c r="FQ258" i="5" a="1"/>
  <c r="FQ258" i="5" s="1"/>
  <c r="FQ129" i="5" a="1"/>
  <c r="FQ129" i="5" s="1"/>
  <c r="FQ133" i="5" a="1"/>
  <c r="FQ133" i="5" s="1"/>
  <c r="FQ59" i="5" a="1"/>
  <c r="FQ59" i="5" s="1"/>
  <c r="FQ101" i="5" a="1"/>
  <c r="FQ101" i="5" s="1"/>
  <c r="FQ161" i="5" a="1"/>
  <c r="FQ161" i="5" s="1"/>
  <c r="FQ185" i="5" a="1"/>
  <c r="FQ185" i="5" s="1"/>
  <c r="FQ144" i="5" a="1"/>
  <c r="FQ144" i="5" s="1"/>
  <c r="FQ134" i="5" a="1"/>
  <c r="FQ134" i="5" s="1"/>
  <c r="FQ224" i="5" a="1"/>
  <c r="FQ224" i="5" s="1"/>
  <c r="FQ260" i="5" a="1"/>
  <c r="FQ260" i="5" s="1"/>
  <c r="FQ149" i="5" a="1"/>
  <c r="FQ149" i="5" s="1"/>
  <c r="FQ209" i="5" a="1"/>
  <c r="FQ209" i="5" s="1"/>
  <c r="FQ50" i="5" a="1"/>
  <c r="FQ50" i="5" s="1"/>
  <c r="FQ23" i="5" a="1"/>
  <c r="FQ23" i="5" s="1"/>
  <c r="FQ221" i="5" a="1"/>
  <c r="FQ221" i="5" s="1"/>
  <c r="FQ58" i="5" a="1"/>
  <c r="FQ58" i="5" s="1"/>
  <c r="FQ122" i="5" a="1"/>
  <c r="FQ122" i="5" s="1"/>
  <c r="FQ236" i="5" a="1"/>
  <c r="FQ236" i="5" s="1"/>
  <c r="FQ239" i="5" a="1"/>
  <c r="FQ239" i="5" s="1"/>
  <c r="FQ65" i="5" a="1"/>
  <c r="FQ65" i="5" s="1"/>
  <c r="FQ82" i="5" a="1"/>
  <c r="FQ82" i="5" s="1"/>
  <c r="FQ279" i="5" a="1"/>
  <c r="FQ279" i="5" s="1"/>
  <c r="FQ299" i="5" a="1"/>
  <c r="FQ299" i="5" s="1"/>
  <c r="FQ83" i="5" a="1"/>
  <c r="FQ83" i="5" s="1"/>
  <c r="FQ163" i="5" a="1"/>
  <c r="FQ163" i="5" s="1"/>
  <c r="FQ79" i="5" a="1"/>
  <c r="FQ79" i="5" s="1"/>
  <c r="FQ44" i="5" a="1"/>
  <c r="FQ44" i="5" s="1"/>
  <c r="FQ68" i="5" a="1"/>
  <c r="FQ68" i="5" s="1"/>
  <c r="FQ47" i="5" a="1"/>
  <c r="FQ47" i="5" s="1"/>
  <c r="FQ137" i="5" a="1"/>
  <c r="FQ137" i="5" s="1"/>
  <c r="FQ179" i="5" a="1"/>
  <c r="FQ179" i="5" s="1"/>
  <c r="FQ281" i="5" a="1"/>
  <c r="FQ281" i="5" s="1"/>
  <c r="FQ199" i="5" a="1"/>
  <c r="FQ199" i="5" s="1"/>
  <c r="FQ287" i="5" a="1"/>
  <c r="FQ287" i="5" s="1"/>
  <c r="FQ244" i="5" a="1"/>
  <c r="FQ244" i="5" s="1"/>
  <c r="FQ264" i="5" a="1"/>
  <c r="FQ264" i="5" s="1"/>
  <c r="FQ283" i="5" a="1"/>
  <c r="FQ283" i="5" s="1"/>
  <c r="FQ49" i="5" a="1"/>
  <c r="FQ49" i="5" s="1"/>
  <c r="FQ223" i="5" a="1"/>
  <c r="FQ223" i="5" s="1"/>
  <c r="FQ200" i="5" a="1"/>
  <c r="FQ200" i="5" s="1"/>
  <c r="FQ242" i="5" a="1"/>
  <c r="FQ242" i="5" s="1"/>
  <c r="FQ112" i="5" a="1"/>
  <c r="FQ112" i="5" s="1"/>
  <c r="FQ259" i="5" a="1"/>
  <c r="FQ259" i="5" s="1"/>
  <c r="FQ152" i="5" a="1"/>
  <c r="FQ152" i="5" s="1"/>
  <c r="FQ107" i="5" a="1"/>
  <c r="FQ107" i="5" s="1"/>
  <c r="FQ140" i="5" a="1"/>
  <c r="FQ140" i="5" s="1"/>
  <c r="FQ218" i="5" a="1"/>
  <c r="FQ218" i="5" s="1"/>
  <c r="FQ290" i="5" a="1"/>
  <c r="FQ290" i="5" s="1"/>
  <c r="FQ245" i="5" a="1"/>
  <c r="FQ245" i="5" s="1"/>
  <c r="FQ298" i="5" a="1"/>
  <c r="FQ298" i="5" s="1"/>
  <c r="FQ197" i="5" a="1"/>
  <c r="FQ197" i="5" s="1"/>
  <c r="FQ91" i="5" a="1"/>
  <c r="FQ91" i="5" s="1"/>
  <c r="FQ266" i="5" a="1"/>
  <c r="FQ266" i="5" s="1"/>
  <c r="FQ53" i="5" a="1"/>
  <c r="FQ53" i="5" s="1"/>
  <c r="FQ155" i="5" a="1"/>
  <c r="FQ155" i="5" s="1"/>
  <c r="FQ203" i="5" a="1"/>
  <c r="FQ203" i="5" s="1"/>
  <c r="FQ271" i="5" a="1"/>
  <c r="FQ271" i="5" s="1"/>
  <c r="FQ233" i="5" a="1"/>
  <c r="FQ233" i="5" s="1"/>
  <c r="FQ284" i="5" a="1"/>
  <c r="FQ284" i="5" s="1"/>
  <c r="FQ25" i="5" a="1"/>
  <c r="FQ25" i="5" s="1"/>
  <c r="FQ182" i="5" a="1"/>
  <c r="FQ182" i="5" s="1"/>
  <c r="FQ272" i="5" a="1"/>
  <c r="FQ272" i="5" s="1"/>
  <c r="FQ173" i="5" a="1"/>
  <c r="FQ173" i="5" s="1"/>
  <c r="FQ148" i="5" a="1"/>
  <c r="FQ148" i="5" s="1"/>
  <c r="FQ212" i="5" a="1"/>
  <c r="FQ212" i="5" s="1"/>
  <c r="FQ250" i="5" a="1"/>
  <c r="FQ250" i="5" s="1"/>
  <c r="FQ98" i="5" a="1"/>
  <c r="FQ98" i="5" s="1"/>
  <c r="FQ41" i="5" a="1"/>
  <c r="FQ41" i="5" s="1"/>
  <c r="FQ115" i="5" a="1"/>
  <c r="FQ115" i="5" s="1"/>
  <c r="FQ263" i="5" a="1"/>
  <c r="FQ263" i="5" s="1"/>
  <c r="GA127" i="5"/>
  <c r="GB127" i="5" s="1"/>
  <c r="GC127" i="5" s="1"/>
  <c r="GQ127" i="5" s="1"/>
  <c r="GA87" i="5"/>
  <c r="GA206" i="5"/>
  <c r="HQ206" i="5"/>
  <c r="GN227" i="5"/>
  <c r="GA299" i="5"/>
  <c r="GN299" i="5"/>
  <c r="GN107" i="5"/>
  <c r="HQ107" i="5"/>
  <c r="GO123" i="5"/>
  <c r="GA148" i="5"/>
  <c r="HQ148" i="5"/>
  <c r="GA29" i="5"/>
  <c r="GB57" i="5"/>
  <c r="GP57" i="5" s="1"/>
  <c r="GA227" i="5"/>
  <c r="GN40" i="5"/>
  <c r="HQ40" i="5"/>
  <c r="GD123" i="5"/>
  <c r="GR123" i="5" s="1"/>
  <c r="GA291" i="5"/>
  <c r="GP123" i="5"/>
  <c r="GN291" i="5"/>
  <c r="GB23" i="5"/>
  <c r="HR23" i="5"/>
  <c r="GN57" i="5"/>
  <c r="GA86" i="5"/>
  <c r="HQ86" i="5"/>
  <c r="GA41" i="5"/>
  <c r="HQ41" i="5"/>
  <c r="HQ48" i="5"/>
  <c r="GN48" i="5"/>
  <c r="GA48" i="5"/>
  <c r="HD48" i="5" s="1"/>
  <c r="GO88" i="5"/>
  <c r="GB275" i="5"/>
  <c r="HD275" i="5" s="1"/>
  <c r="GB270" i="5"/>
  <c r="GA43" i="5"/>
  <c r="GA36" i="5"/>
  <c r="GA49" i="5"/>
  <c r="GO49" i="5" s="1"/>
  <c r="GA265" i="5"/>
  <c r="GB265" i="5" s="1"/>
  <c r="GP265" i="5" s="1"/>
  <c r="GA147" i="5"/>
  <c r="GN276" i="5"/>
  <c r="GB11" i="5"/>
  <c r="GC11" i="5" s="1"/>
  <c r="GQ11" i="5" s="1"/>
  <c r="GN20" i="5"/>
  <c r="HC20" i="5"/>
  <c r="HQ20" i="5" s="1"/>
  <c r="GN11" i="5"/>
  <c r="GN122" i="5"/>
  <c r="GN133" i="5"/>
  <c r="GO274" i="5"/>
  <c r="GO44" i="5"/>
  <c r="GA103" i="5"/>
  <c r="GO136" i="5"/>
  <c r="GA259" i="5"/>
  <c r="GB259" i="5" s="1"/>
  <c r="GP259" i="5" s="1"/>
  <c r="GA230" i="5"/>
  <c r="GN75" i="5"/>
  <c r="GN259" i="5"/>
  <c r="GO81" i="5"/>
  <c r="GN248" i="5"/>
  <c r="GN219" i="5"/>
  <c r="GA27" i="5"/>
  <c r="GA277" i="5"/>
  <c r="GN277" i="5"/>
  <c r="GC262" i="5"/>
  <c r="GQ262" i="5" s="1"/>
  <c r="GA96" i="5"/>
  <c r="GB96" i="5" s="1"/>
  <c r="GN120" i="5"/>
  <c r="GO134" i="5"/>
  <c r="GA252" i="5"/>
  <c r="GB252" i="5" s="1"/>
  <c r="GC258" i="5"/>
  <c r="GD258" i="5" s="1"/>
  <c r="GA213" i="5"/>
  <c r="GB213" i="5" s="1"/>
  <c r="GN69" i="5"/>
  <c r="GN89" i="5"/>
  <c r="GN245" i="5"/>
  <c r="GC81" i="5"/>
  <c r="GD81" i="5" s="1"/>
  <c r="GR81" i="5" s="1"/>
  <c r="GO132" i="5"/>
  <c r="GC132" i="5"/>
  <c r="GN236" i="5"/>
  <c r="GA168" i="5"/>
  <c r="GB168" i="5" s="1"/>
  <c r="GP168" i="5" s="1"/>
  <c r="GA47" i="5"/>
  <c r="GB184" i="5"/>
  <c r="GP184" i="5" s="1"/>
  <c r="GN168" i="5"/>
  <c r="GC234" i="5"/>
  <c r="GA294" i="5"/>
  <c r="GB294" i="5" s="1"/>
  <c r="GP294" i="5" s="1"/>
  <c r="GP234" i="5"/>
  <c r="GB220" i="5"/>
  <c r="GC220" i="5" s="1"/>
  <c r="GQ220" i="5" s="1"/>
  <c r="GN35" i="5"/>
  <c r="GP258" i="5"/>
  <c r="GO179" i="5"/>
  <c r="GB88" i="5"/>
  <c r="HD88" i="5" s="1"/>
  <c r="GB130" i="5"/>
  <c r="GA192" i="5"/>
  <c r="GB192" i="5" s="1"/>
  <c r="GC192" i="5" s="1"/>
  <c r="GB261" i="5"/>
  <c r="GC261" i="5" s="1"/>
  <c r="GO130" i="5"/>
  <c r="GA272" i="5"/>
  <c r="GN294" i="5"/>
  <c r="GP145" i="5"/>
  <c r="GA140" i="5"/>
  <c r="GB140" i="5" s="1"/>
  <c r="GP140" i="5" s="1"/>
  <c r="GN206" i="5"/>
  <c r="GN140" i="5"/>
  <c r="GN108" i="5"/>
  <c r="GA16" i="5"/>
  <c r="GB16" i="5" s="1"/>
  <c r="GP16" i="5" s="1"/>
  <c r="GO257" i="5"/>
  <c r="GN68" i="5"/>
  <c r="GB134" i="5"/>
  <c r="GC134" i="5" s="1"/>
  <c r="GA68" i="5"/>
  <c r="GB68" i="5" s="1"/>
  <c r="GC68" i="5" s="1"/>
  <c r="GO261" i="5"/>
  <c r="GO160" i="5"/>
  <c r="GO184" i="5"/>
  <c r="GN191" i="5"/>
  <c r="GN165" i="5"/>
  <c r="GO25" i="5"/>
  <c r="GB117" i="5"/>
  <c r="GC117" i="5" s="1"/>
  <c r="GB172" i="5"/>
  <c r="GB83" i="5"/>
  <c r="GC83" i="5" s="1"/>
  <c r="GD83" i="5" s="1"/>
  <c r="GD266" i="5"/>
  <c r="GO285" i="5"/>
  <c r="GO78" i="5"/>
  <c r="GA119" i="5"/>
  <c r="GB119" i="5" s="1"/>
  <c r="GN117" i="5"/>
  <c r="GA231" i="5"/>
  <c r="GC112" i="5"/>
  <c r="GA124" i="5"/>
  <c r="GB260" i="5"/>
  <c r="GB118" i="5"/>
  <c r="GO302" i="5"/>
  <c r="GN45" i="5"/>
  <c r="GB284" i="5"/>
  <c r="HC284" i="5" s="1"/>
  <c r="GA144" i="5"/>
  <c r="GO144" i="5" s="1"/>
  <c r="GA100" i="5"/>
  <c r="GN231" i="5"/>
  <c r="GB205" i="5"/>
  <c r="GA85" i="5"/>
  <c r="GB285" i="5"/>
  <c r="GP285" i="5" s="1"/>
  <c r="GA137" i="5"/>
  <c r="GB186" i="5"/>
  <c r="GA165" i="5"/>
  <c r="GN47" i="5"/>
  <c r="GN172" i="5"/>
  <c r="GO99" i="5"/>
  <c r="GB75" i="5"/>
  <c r="GB173" i="5"/>
  <c r="GP173" i="5" s="1"/>
  <c r="GB229" i="5"/>
  <c r="GP229" i="5" s="1"/>
  <c r="GN79" i="5"/>
  <c r="GA243" i="5"/>
  <c r="GB243" i="5" s="1"/>
  <c r="GC243" i="5" s="1"/>
  <c r="GA188" i="5"/>
  <c r="GO188" i="5" s="1"/>
  <c r="GB222" i="5"/>
  <c r="GN70" i="5"/>
  <c r="GB155" i="5"/>
  <c r="GA70" i="5"/>
  <c r="GO70" i="5" s="1"/>
  <c r="GB38" i="5"/>
  <c r="GC38" i="5" s="1"/>
  <c r="GO118" i="5"/>
  <c r="GO53" i="5"/>
  <c r="GB129" i="5"/>
  <c r="GP129" i="5" s="1"/>
  <c r="GA225" i="5"/>
  <c r="GB62" i="5"/>
  <c r="GP62" i="5" s="1"/>
  <c r="GA191" i="5"/>
  <c r="GB180" i="5"/>
  <c r="GA120" i="5"/>
  <c r="GC221" i="5"/>
  <c r="GA211" i="5"/>
  <c r="GO211" i="5" s="1"/>
  <c r="GC15" i="5"/>
  <c r="GP15" i="5"/>
  <c r="GD159" i="5"/>
  <c r="GN204" i="5"/>
  <c r="GN135" i="5"/>
  <c r="GB204" i="5"/>
  <c r="GB136" i="5"/>
  <c r="GA152" i="5"/>
  <c r="GA135" i="5"/>
  <c r="GN152" i="5"/>
  <c r="GB45" i="5"/>
  <c r="HD45" i="5" s="1"/>
  <c r="GB302" i="5"/>
  <c r="HD302" i="5" s="1"/>
  <c r="GB102" i="5"/>
  <c r="GO102" i="5"/>
  <c r="GO24" i="5"/>
  <c r="GB99" i="5"/>
  <c r="GC99" i="5" s="1"/>
  <c r="GQ99" i="5" s="1"/>
  <c r="GB169" i="5"/>
  <c r="GB287" i="5"/>
  <c r="GP287" i="5" s="1"/>
  <c r="GO287" i="5"/>
  <c r="GB30" i="5"/>
  <c r="GN80" i="5"/>
  <c r="GP24" i="5"/>
  <c r="GA71" i="5"/>
  <c r="GO292" i="5"/>
  <c r="GO189" i="5"/>
  <c r="GC24" i="5"/>
  <c r="GQ24" i="5" s="1"/>
  <c r="GO45" i="5"/>
  <c r="GC44" i="5"/>
  <c r="GB194" i="5"/>
  <c r="GP194" i="5" s="1"/>
  <c r="GO194" i="5"/>
  <c r="GA273" i="5"/>
  <c r="GB273" i="5" s="1"/>
  <c r="GA288" i="5"/>
  <c r="GN249" i="5"/>
  <c r="GO30" i="5"/>
  <c r="GN228" i="5"/>
  <c r="GA249" i="5"/>
  <c r="GA158" i="5"/>
  <c r="GA223" i="5"/>
  <c r="GA228" i="5"/>
  <c r="GA107" i="5"/>
  <c r="HD107" i="5" s="1"/>
  <c r="GB289" i="5"/>
  <c r="GC289" i="5" s="1"/>
  <c r="GD289" i="5" s="1"/>
  <c r="GA93" i="5"/>
  <c r="GB93" i="5" s="1"/>
  <c r="GB53" i="5"/>
  <c r="HD53" i="5" s="1"/>
  <c r="GB247" i="5"/>
  <c r="GZ247" i="5" s="1"/>
  <c r="GO222" i="5"/>
  <c r="GC20" i="5"/>
  <c r="GB90" i="5"/>
  <c r="GC90" i="5" s="1"/>
  <c r="GB274" i="5"/>
  <c r="GB176" i="5"/>
  <c r="GP176" i="5" s="1"/>
  <c r="GC250" i="5"/>
  <c r="GN110" i="5"/>
  <c r="GC293" i="5"/>
  <c r="GB116" i="5"/>
  <c r="GP293" i="5"/>
  <c r="GB78" i="5"/>
  <c r="GN212" i="5"/>
  <c r="GA212" i="5"/>
  <c r="GB212" i="5" s="1"/>
  <c r="GP212" i="5" s="1"/>
  <c r="GB80" i="5"/>
  <c r="GO289" i="5"/>
  <c r="GN131" i="5"/>
  <c r="GO116" i="5"/>
  <c r="GN223" i="5"/>
  <c r="GP44" i="5"/>
  <c r="GA72" i="5"/>
  <c r="GA114" i="5"/>
  <c r="GO114" i="5" s="1"/>
  <c r="GC56" i="5"/>
  <c r="GA40" i="5"/>
  <c r="HD40" i="5" s="1"/>
  <c r="GP56" i="5"/>
  <c r="GA142" i="5"/>
  <c r="GP151" i="5"/>
  <c r="GO20" i="5"/>
  <c r="GC151" i="5"/>
  <c r="GN85" i="5"/>
  <c r="GO151" i="5"/>
  <c r="GN114" i="5"/>
  <c r="GO80" i="5"/>
  <c r="GO129" i="5"/>
  <c r="GC12" i="5"/>
  <c r="GA240" i="5"/>
  <c r="HD240" i="5" s="1"/>
  <c r="GA26" i="5"/>
  <c r="GA182" i="5"/>
  <c r="GB182" i="5" s="1"/>
  <c r="GP20" i="5"/>
  <c r="GN121" i="5"/>
  <c r="GO35" i="5"/>
  <c r="GA125" i="5"/>
  <c r="GC219" i="5"/>
  <c r="GN143" i="5"/>
  <c r="GA181" i="5"/>
  <c r="GN181" i="5"/>
  <c r="GO284" i="5"/>
  <c r="GN240" i="5"/>
  <c r="GO214" i="5"/>
  <c r="GB35" i="5"/>
  <c r="GC35" i="5" s="1"/>
  <c r="GO205" i="5"/>
  <c r="GN142" i="5"/>
  <c r="GA121" i="5"/>
  <c r="GA138" i="5"/>
  <c r="GN138" i="5"/>
  <c r="GO92" i="5"/>
  <c r="GB92" i="5"/>
  <c r="GZ92" i="5" s="1"/>
  <c r="HN92" i="5" s="1"/>
  <c r="GB84" i="5"/>
  <c r="HD84" i="5" s="1"/>
  <c r="GQ266" i="5"/>
  <c r="GN41" i="5"/>
  <c r="GP262" i="5"/>
  <c r="GO229" i="5"/>
  <c r="GO297" i="5"/>
  <c r="GB297" i="5"/>
  <c r="GA55" i="5"/>
  <c r="GN55" i="5"/>
  <c r="GC189" i="5"/>
  <c r="GP189" i="5"/>
  <c r="GP21" i="5"/>
  <c r="GP209" i="5"/>
  <c r="GC209" i="5"/>
  <c r="GD209" i="5" s="1"/>
  <c r="GQ214" i="5"/>
  <c r="GD214" i="5"/>
  <c r="GN149" i="5"/>
  <c r="GA149" i="5"/>
  <c r="GB149" i="5" s="1"/>
  <c r="GO178" i="5"/>
  <c r="GB178" i="5"/>
  <c r="GC178" i="5" s="1"/>
  <c r="GO202" i="5"/>
  <c r="GB202" i="5"/>
  <c r="GC202" i="5" s="1"/>
  <c r="GD202" i="5" s="1"/>
  <c r="GN61" i="5"/>
  <c r="GA61" i="5"/>
  <c r="GO157" i="5"/>
  <c r="GB157" i="5"/>
  <c r="GP31" i="5"/>
  <c r="GC31" i="5"/>
  <c r="GA22" i="5"/>
  <c r="GN22" i="5"/>
  <c r="GQ32" i="5"/>
  <c r="GA195" i="5"/>
  <c r="GN195" i="5"/>
  <c r="GN225" i="5"/>
  <c r="GN267" i="5"/>
  <c r="GA267" i="5"/>
  <c r="GB267" i="5" s="1"/>
  <c r="GP108" i="5"/>
  <c r="GC108" i="5"/>
  <c r="GD108" i="5" s="1"/>
  <c r="GO156" i="5"/>
  <c r="GC156" i="5"/>
  <c r="GN264" i="5"/>
  <c r="GB19" i="5"/>
  <c r="GZ19" i="5" s="1"/>
  <c r="GN42" i="5"/>
  <c r="GA42" i="5"/>
  <c r="GN109" i="5"/>
  <c r="GA109" i="5"/>
  <c r="GN271" i="5"/>
  <c r="GA271" i="5"/>
  <c r="GB271" i="5" s="1"/>
  <c r="GP250" i="5"/>
  <c r="GN126" i="5"/>
  <c r="GA126" i="5"/>
  <c r="GN239" i="5"/>
  <c r="GN256" i="5"/>
  <c r="GO84" i="5"/>
  <c r="GO104" i="5"/>
  <c r="GO250" i="5"/>
  <c r="GN268" i="5"/>
  <c r="GA268" i="5"/>
  <c r="GA197" i="5"/>
  <c r="GN197" i="5"/>
  <c r="GP79" i="5"/>
  <c r="GB216" i="5"/>
  <c r="HC216" i="5" s="1"/>
  <c r="GO216" i="5"/>
  <c r="GO164" i="5"/>
  <c r="GB164" i="5"/>
  <c r="GB74" i="5"/>
  <c r="GN74" i="5"/>
  <c r="GQ160" i="5"/>
  <c r="GN207" i="5"/>
  <c r="GA207" i="5"/>
  <c r="GP112" i="5"/>
  <c r="GP33" i="5"/>
  <c r="GC21" i="5"/>
  <c r="GO21" i="5"/>
  <c r="GO37" i="5"/>
  <c r="GB69" i="5"/>
  <c r="GO69" i="5"/>
  <c r="GO64" i="5"/>
  <c r="GB64" i="5"/>
  <c r="GB94" i="5"/>
  <c r="GZ94" i="5" s="1"/>
  <c r="GO38" i="5"/>
  <c r="GN175" i="5"/>
  <c r="GN201" i="5"/>
  <c r="GA201" i="5"/>
  <c r="GO166" i="5"/>
  <c r="GB166" i="5"/>
  <c r="GP65" i="5"/>
  <c r="GN211" i="5"/>
  <c r="GO117" i="5"/>
  <c r="GO269" i="5"/>
  <c r="GB269" i="5"/>
  <c r="GC269" i="5" s="1"/>
  <c r="GP128" i="5"/>
  <c r="GO50" i="5"/>
  <c r="GB50" i="5"/>
  <c r="HD50" i="5" s="1"/>
  <c r="GB66" i="5"/>
  <c r="GO66" i="5"/>
  <c r="GO74" i="5"/>
  <c r="GO275" i="5"/>
  <c r="GO210" i="5"/>
  <c r="GB210" i="5"/>
  <c r="GC210" i="5" s="1"/>
  <c r="GA239" i="5"/>
  <c r="HD239" i="5" s="1"/>
  <c r="GN84" i="5"/>
  <c r="GA60" i="5"/>
  <c r="GB60" i="5" s="1"/>
  <c r="GN60" i="5"/>
  <c r="GO75" i="5"/>
  <c r="GP171" i="5"/>
  <c r="GC171" i="5"/>
  <c r="GB104" i="5"/>
  <c r="GZ104" i="5" s="1"/>
  <c r="GO18" i="5"/>
  <c r="GB18" i="5"/>
  <c r="GP160" i="5"/>
  <c r="GD160" i="5"/>
  <c r="GO199" i="5"/>
  <c r="GN243" i="5"/>
  <c r="GO89" i="5"/>
  <c r="GQ292" i="5"/>
  <c r="GC185" i="5"/>
  <c r="GP185" i="5"/>
  <c r="GN183" i="5"/>
  <c r="GA183" i="5"/>
  <c r="GB183" i="5" s="1"/>
  <c r="GO106" i="5"/>
  <c r="GB106" i="5"/>
  <c r="GC106" i="5" s="1"/>
  <c r="GO19" i="5"/>
  <c r="GC33" i="5"/>
  <c r="GO203" i="5"/>
  <c r="GP67" i="5"/>
  <c r="GC67" i="5"/>
  <c r="GO161" i="5"/>
  <c r="GA264" i="5"/>
  <c r="GB89" i="5"/>
  <c r="GP292" i="5"/>
  <c r="GN244" i="5"/>
  <c r="GA244" i="5"/>
  <c r="GO23" i="5"/>
  <c r="GO236" i="5"/>
  <c r="GB236" i="5"/>
  <c r="HD236" i="5" s="1"/>
  <c r="GO186" i="5"/>
  <c r="GN19" i="5"/>
  <c r="GN111" i="5"/>
  <c r="GA111" i="5"/>
  <c r="GB111" i="5" s="1"/>
  <c r="GN91" i="5"/>
  <c r="GA91" i="5"/>
  <c r="GP246" i="5"/>
  <c r="GB203" i="5"/>
  <c r="GZ203" i="5" s="1"/>
  <c r="HN203" i="5" s="1"/>
  <c r="GO90" i="5"/>
  <c r="GA162" i="5"/>
  <c r="GN162" i="5"/>
  <c r="GN73" i="5"/>
  <c r="GA73" i="5"/>
  <c r="GN34" i="5"/>
  <c r="GA34" i="5"/>
  <c r="GN208" i="5"/>
  <c r="GA208" i="5"/>
  <c r="GA256" i="5"/>
  <c r="GB256" i="5" s="1"/>
  <c r="GD292" i="5"/>
  <c r="GP52" i="5"/>
  <c r="GC52" i="5"/>
  <c r="GP110" i="5"/>
  <c r="GP156" i="5"/>
  <c r="GC110" i="5"/>
  <c r="GQ145" i="5"/>
  <c r="GD145" i="5"/>
  <c r="GO110" i="5"/>
  <c r="GO94" i="5"/>
  <c r="GO79" i="5"/>
  <c r="GC79" i="5"/>
  <c r="GA63" i="5"/>
  <c r="GN63" i="5"/>
  <c r="GC246" i="5"/>
  <c r="GN167" i="5"/>
  <c r="GA167" i="5"/>
  <c r="GN198" i="5"/>
  <c r="GA198" i="5"/>
  <c r="GN96" i="5"/>
  <c r="GP214" i="5"/>
  <c r="GA175" i="5"/>
  <c r="GN101" i="5"/>
  <c r="GA101" i="5"/>
  <c r="GP153" i="5"/>
  <c r="GN233" i="5"/>
  <c r="GA233" i="5"/>
  <c r="GP32" i="5"/>
  <c r="GD32" i="5"/>
  <c r="GC282" i="5"/>
  <c r="GP282" i="5"/>
  <c r="GA224" i="5"/>
  <c r="GN224" i="5"/>
  <c r="GA59" i="5"/>
  <c r="GB59" i="5" s="1"/>
  <c r="GN59" i="5"/>
  <c r="GO172" i="5"/>
  <c r="GQ257" i="5"/>
  <c r="GC128" i="5"/>
  <c r="GN275" i="5"/>
  <c r="GN166" i="5"/>
  <c r="GD257" i="5"/>
  <c r="GO200" i="5"/>
  <c r="GB200" i="5"/>
  <c r="GC200" i="5" s="1"/>
  <c r="GN37" i="5"/>
  <c r="GB37" i="5"/>
  <c r="HD37" i="5" s="1"/>
  <c r="GB77" i="5"/>
  <c r="GO77" i="5"/>
  <c r="GN163" i="5"/>
  <c r="GC179" i="5"/>
  <c r="GN119" i="5"/>
  <c r="GN188" i="5"/>
  <c r="GN146" i="5"/>
  <c r="GN199" i="5"/>
  <c r="GB199" i="5"/>
  <c r="GO155" i="5"/>
  <c r="GO283" i="5"/>
  <c r="GN124" i="5"/>
  <c r="GC65" i="5"/>
  <c r="GD65" i="5" s="1"/>
  <c r="GB280" i="5"/>
  <c r="GZ280" i="5" s="1"/>
  <c r="HN280" i="5" s="1"/>
  <c r="GN280" i="5"/>
  <c r="GO209" i="5"/>
  <c r="GA295" i="5"/>
  <c r="GO12" i="5"/>
  <c r="GN125" i="5"/>
  <c r="GN242" i="5"/>
  <c r="GA242" i="5"/>
  <c r="GN182" i="5"/>
  <c r="GP257" i="5"/>
  <c r="GN86" i="5"/>
  <c r="GN286" i="5"/>
  <c r="GA286" i="5"/>
  <c r="GN39" i="5"/>
  <c r="GN147" i="5"/>
  <c r="GN90" i="5"/>
  <c r="GP219" i="5"/>
  <c r="GN13" i="5"/>
  <c r="GP255" i="5"/>
  <c r="GN154" i="5"/>
  <c r="GP196" i="5"/>
  <c r="GN235" i="5"/>
  <c r="GO232" i="5"/>
  <c r="GA146" i="5"/>
  <c r="GN49" i="5"/>
  <c r="GN104" i="5"/>
  <c r="GN97" i="5"/>
  <c r="GO153" i="5"/>
  <c r="GQ58" i="5"/>
  <c r="GN51" i="5"/>
  <c r="GA51" i="5"/>
  <c r="GO82" i="5"/>
  <c r="GN148" i="5"/>
  <c r="GN94" i="5"/>
  <c r="GP12" i="5"/>
  <c r="GO65" i="5"/>
  <c r="GO219" i="5"/>
  <c r="GC76" i="5"/>
  <c r="GD76" i="5" s="1"/>
  <c r="GP76" i="5"/>
  <c r="GA13" i="5"/>
  <c r="GP263" i="5"/>
  <c r="GP179" i="5"/>
  <c r="GO128" i="5"/>
  <c r="GO255" i="5"/>
  <c r="GP221" i="5"/>
  <c r="GO260" i="5"/>
  <c r="GN279" i="5"/>
  <c r="GA251" i="5"/>
  <c r="GN251" i="5"/>
  <c r="GN295" i="5"/>
  <c r="GO83" i="5"/>
  <c r="GO108" i="5"/>
  <c r="GA235" i="5"/>
  <c r="GO62" i="5"/>
  <c r="GP58" i="5"/>
  <c r="GD58" i="5"/>
  <c r="GN95" i="5"/>
  <c r="GB82" i="5"/>
  <c r="GO253" i="5"/>
  <c r="GB253" i="5"/>
  <c r="GA193" i="5"/>
  <c r="GN193" i="5"/>
  <c r="GO246" i="5"/>
  <c r="GN254" i="5"/>
  <c r="GO280" i="5"/>
  <c r="GC255" i="5"/>
  <c r="GA279" i="5"/>
  <c r="GN137" i="5"/>
  <c r="GO185" i="5"/>
  <c r="GO31" i="5"/>
  <c r="GC263" i="5"/>
  <c r="GC153" i="5"/>
  <c r="GD153" i="5" s="1"/>
  <c r="HD300" i="5" l="1"/>
  <c r="HR300" i="5" s="1"/>
  <c r="HD106" i="5"/>
  <c r="HR106" i="5" s="1"/>
  <c r="HD35" i="5"/>
  <c r="HR35" i="5" s="1"/>
  <c r="GQ300" i="5"/>
  <c r="GB238" i="5"/>
  <c r="GC238" i="5" s="1"/>
  <c r="GQ238" i="5" s="1"/>
  <c r="HD57" i="5"/>
  <c r="HR57" i="5" s="1"/>
  <c r="HD117" i="5"/>
  <c r="HR117" i="5" s="1"/>
  <c r="GD300" i="5"/>
  <c r="GP300" i="5"/>
  <c r="GO131" i="5"/>
  <c r="GB28" i="5"/>
  <c r="GP28" i="5" s="1"/>
  <c r="GD218" i="5"/>
  <c r="GR218" i="5" s="1"/>
  <c r="GO177" i="5"/>
  <c r="GO254" i="5"/>
  <c r="GP161" i="5"/>
  <c r="GO217" i="5"/>
  <c r="GO238" i="5"/>
  <c r="HC217" i="5"/>
  <c r="HQ217" i="5" s="1"/>
  <c r="GC217" i="5"/>
  <c r="GQ217" i="5" s="1"/>
  <c r="GB237" i="5"/>
  <c r="HE237" i="5" s="1"/>
  <c r="HS237" i="5" s="1"/>
  <c r="HC294" i="5"/>
  <c r="HQ294" i="5" s="1"/>
  <c r="HC60" i="5"/>
  <c r="HQ60" i="5" s="1"/>
  <c r="GD196" i="5"/>
  <c r="GE196" i="5" s="1"/>
  <c r="GB122" i="5"/>
  <c r="GP122" i="5" s="1"/>
  <c r="GO46" i="5"/>
  <c r="GP232" i="5"/>
  <c r="HC68" i="5"/>
  <c r="HQ68" i="5" s="1"/>
  <c r="GC139" i="5"/>
  <c r="GD139" i="5" s="1"/>
  <c r="GE139" i="5" s="1"/>
  <c r="GO190" i="5"/>
  <c r="HC210" i="5"/>
  <c r="HQ210" i="5" s="1"/>
  <c r="GO105" i="5"/>
  <c r="HR88" i="5"/>
  <c r="GC276" i="5"/>
  <c r="GQ276" i="5" s="1"/>
  <c r="GB278" i="5"/>
  <c r="HD278" i="5" s="1"/>
  <c r="HC46" i="5"/>
  <c r="HQ46" i="5" s="1"/>
  <c r="HD208" i="5"/>
  <c r="HR208" i="5" s="1"/>
  <c r="GB152" i="5"/>
  <c r="GP152" i="5" s="1"/>
  <c r="GB143" i="5"/>
  <c r="GC143" i="5" s="1"/>
  <c r="GD143" i="5" s="1"/>
  <c r="GO98" i="5"/>
  <c r="HD98" i="5"/>
  <c r="HR98" i="5" s="1"/>
  <c r="GO227" i="5"/>
  <c r="HD227" i="5"/>
  <c r="HR227" i="5" s="1"/>
  <c r="HQ215" i="5"/>
  <c r="HC59" i="5"/>
  <c r="HQ59" i="5" s="1"/>
  <c r="HD224" i="5"/>
  <c r="HR224" i="5" s="1"/>
  <c r="HD225" i="5"/>
  <c r="HR225" i="5" s="1"/>
  <c r="GC281" i="5"/>
  <c r="GQ281" i="5" s="1"/>
  <c r="HD85" i="5"/>
  <c r="HR85" i="5" s="1"/>
  <c r="GB27" i="5"/>
  <c r="GP27" i="5" s="1"/>
  <c r="HR53" i="5"/>
  <c r="HR275" i="5"/>
  <c r="HC102" i="5"/>
  <c r="HQ102" i="5" s="1"/>
  <c r="GB207" i="5"/>
  <c r="HE207" i="5" s="1"/>
  <c r="HS207" i="5" s="1"/>
  <c r="HD207" i="5"/>
  <c r="HR207" i="5" s="1"/>
  <c r="HR302" i="5"/>
  <c r="HD148" i="5"/>
  <c r="HR148" i="5" s="1"/>
  <c r="GO54" i="5"/>
  <c r="HD54" i="5"/>
  <c r="HR54" i="5" s="1"/>
  <c r="HD97" i="5"/>
  <c r="HR97" i="5" s="1"/>
  <c r="HC271" i="5"/>
  <c r="HQ271" i="5" s="1"/>
  <c r="HR45" i="5"/>
  <c r="HD61" i="5"/>
  <c r="HR61" i="5" s="1"/>
  <c r="GB190" i="5"/>
  <c r="GC190" i="5" s="1"/>
  <c r="GD190" i="5" s="1"/>
  <c r="GR190" i="5" s="1"/>
  <c r="GB103" i="5"/>
  <c r="GC103" i="5" s="1"/>
  <c r="GO41" i="5"/>
  <c r="HD41" i="5"/>
  <c r="HR41" i="5" s="1"/>
  <c r="HD51" i="5"/>
  <c r="HR51" i="5" s="1"/>
  <c r="HR50" i="5"/>
  <c r="GB22" i="5"/>
  <c r="HE22" i="5" s="1"/>
  <c r="HS22" i="5" s="1"/>
  <c r="HD22" i="5"/>
  <c r="HR22" i="5" s="1"/>
  <c r="HD86" i="5"/>
  <c r="HR86" i="5" s="1"/>
  <c r="GB206" i="5"/>
  <c r="GC206" i="5" s="1"/>
  <c r="HF206" i="5" s="1"/>
  <c r="HD206" i="5"/>
  <c r="HR206" i="5" s="1"/>
  <c r="HD237" i="5"/>
  <c r="HR237" i="5" s="1"/>
  <c r="HC62" i="5"/>
  <c r="HQ62" i="5" s="1"/>
  <c r="HR236" i="5"/>
  <c r="GP23" i="5"/>
  <c r="HE23" i="5"/>
  <c r="HS23" i="5" s="1"/>
  <c r="HD233" i="5"/>
  <c r="HR233" i="5" s="1"/>
  <c r="HR84" i="5"/>
  <c r="GC172" i="5"/>
  <c r="GQ172" i="5" s="1"/>
  <c r="HD291" i="5"/>
  <c r="HR291" i="5" s="1"/>
  <c r="HR37" i="5"/>
  <c r="GC270" i="5"/>
  <c r="GD270" i="5" s="1"/>
  <c r="HC270" i="5"/>
  <c r="HQ270" i="5" s="1"/>
  <c r="HD226" i="5"/>
  <c r="HR226" i="5" s="1"/>
  <c r="GD171" i="5"/>
  <c r="GE171" i="5" s="1"/>
  <c r="GB299" i="5"/>
  <c r="GC299" i="5" s="1"/>
  <c r="HD299" i="5"/>
  <c r="HR299" i="5" s="1"/>
  <c r="GC254" i="5"/>
  <c r="GD254" i="5" s="1"/>
  <c r="GB98" i="5"/>
  <c r="HE98" i="5" s="1"/>
  <c r="HS98" i="5" s="1"/>
  <c r="GC169" i="5"/>
  <c r="GD169" i="5" s="1"/>
  <c r="GO276" i="5"/>
  <c r="GO39" i="5"/>
  <c r="HQ216" i="5"/>
  <c r="GB29" i="5"/>
  <c r="GC29" i="5" s="1"/>
  <c r="HF29" i="5" s="1"/>
  <c r="HD29" i="5"/>
  <c r="HR29" i="5" s="1"/>
  <c r="GB87" i="5"/>
  <c r="HD87" i="5"/>
  <c r="HR87" i="5" s="1"/>
  <c r="HD113" i="5"/>
  <c r="HR113" i="5" s="1"/>
  <c r="HC290" i="5"/>
  <c r="HQ290" i="5" s="1"/>
  <c r="HC269" i="5"/>
  <c r="HQ269" i="5" s="1"/>
  <c r="HC285" i="5"/>
  <c r="HQ285" i="5" s="1"/>
  <c r="GB303" i="5"/>
  <c r="GB174" i="5"/>
  <c r="GP174" i="5" s="1"/>
  <c r="GO278" i="5"/>
  <c r="GO97" i="5"/>
  <c r="GZ25" i="5"/>
  <c r="HN25" i="5" s="1"/>
  <c r="GB97" i="5"/>
  <c r="GP290" i="5"/>
  <c r="GB17" i="5"/>
  <c r="GC17" i="5" s="1"/>
  <c r="GQ17" i="5" s="1"/>
  <c r="GQ187" i="5"/>
  <c r="GC290" i="5"/>
  <c r="GC25" i="5"/>
  <c r="GD25" i="5" s="1"/>
  <c r="GR25" i="5" s="1"/>
  <c r="GB133" i="5"/>
  <c r="GP133" i="5" s="1"/>
  <c r="GO95" i="5"/>
  <c r="GZ119" i="5"/>
  <c r="HN119" i="5" s="1"/>
  <c r="GB251" i="5"/>
  <c r="GZ251" i="5" s="1"/>
  <c r="GZ93" i="5"/>
  <c r="HN93" i="5" s="1"/>
  <c r="GZ64" i="5"/>
  <c r="HN64" i="5" s="1"/>
  <c r="GZ274" i="5"/>
  <c r="HN274" i="5" s="1"/>
  <c r="GC260" i="5"/>
  <c r="GQ260" i="5" s="1"/>
  <c r="GZ260" i="5"/>
  <c r="HN260" i="5" s="1"/>
  <c r="GZ222" i="5"/>
  <c r="HN222" i="5" s="1"/>
  <c r="GO163" i="5"/>
  <c r="GB248" i="5"/>
  <c r="GC248" i="5" s="1"/>
  <c r="GQ248" i="5" s="1"/>
  <c r="GB245" i="5"/>
  <c r="GC245" i="5" s="1"/>
  <c r="GQ245" i="5" s="1"/>
  <c r="GP139" i="5"/>
  <c r="GC136" i="5"/>
  <c r="GQ136" i="5" s="1"/>
  <c r="GP130" i="5"/>
  <c r="GB191" i="5"/>
  <c r="GC191" i="5" s="1"/>
  <c r="GQ191" i="5" s="1"/>
  <c r="GB154" i="5"/>
  <c r="GP154" i="5" s="1"/>
  <c r="GP283" i="5"/>
  <c r="GC283" i="5"/>
  <c r="GQ283" i="5" s="1"/>
  <c r="GB170" i="5"/>
  <c r="GO170" i="5"/>
  <c r="GB298" i="5"/>
  <c r="GP298" i="5" s="1"/>
  <c r="GC186" i="5"/>
  <c r="GD186" i="5" s="1"/>
  <c r="GR186" i="5" s="1"/>
  <c r="GD282" i="5"/>
  <c r="GE282" i="5" s="1"/>
  <c r="GB54" i="5"/>
  <c r="GC215" i="5"/>
  <c r="GO113" i="5"/>
  <c r="GP215" i="5"/>
  <c r="HD14" i="5"/>
  <c r="HR14" i="5" s="1"/>
  <c r="GD141" i="5"/>
  <c r="GE141" i="5" s="1"/>
  <c r="GS141" i="5" s="1"/>
  <c r="GB14" i="5"/>
  <c r="HE14" i="5" s="1"/>
  <c r="HS14" i="5" s="1"/>
  <c r="GB113" i="5"/>
  <c r="GE241" i="5"/>
  <c r="GS241" i="5" s="1"/>
  <c r="GO87" i="5"/>
  <c r="GO226" i="5"/>
  <c r="GB226" i="5"/>
  <c r="GC296" i="5"/>
  <c r="GQ296" i="5" s="1"/>
  <c r="GD127" i="5"/>
  <c r="GE127" i="5" s="1"/>
  <c r="GD115" i="5"/>
  <c r="GE115" i="5" s="1"/>
  <c r="GO115" i="5"/>
  <c r="GP115" i="5"/>
  <c r="GE187" i="5"/>
  <c r="GS187" i="5" s="1"/>
  <c r="GB105" i="5"/>
  <c r="GP105" i="5" s="1"/>
  <c r="GE150" i="5"/>
  <c r="GS150" i="5" s="1"/>
  <c r="GP127" i="5"/>
  <c r="GP296" i="5"/>
  <c r="GO86" i="5"/>
  <c r="GP270" i="5"/>
  <c r="HP304" i="5"/>
  <c r="GB291" i="5"/>
  <c r="GO301" i="5"/>
  <c r="GB301" i="5"/>
  <c r="HD301" i="5" s="1"/>
  <c r="GO127" i="5"/>
  <c r="GE123" i="5"/>
  <c r="GS123" i="5" s="1"/>
  <c r="GE65" i="5"/>
  <c r="GS65" i="5" s="1"/>
  <c r="GO291" i="5"/>
  <c r="GN304" i="5"/>
  <c r="GE266" i="5"/>
  <c r="GS266" i="5" s="1"/>
  <c r="FS2" i="5"/>
  <c r="FS3" i="5"/>
  <c r="FS4" i="5"/>
  <c r="FS1" i="5"/>
  <c r="FT9" i="5"/>
  <c r="FR162" i="5" a="1"/>
  <c r="FR162" i="5" s="1"/>
  <c r="FR290" i="5" a="1"/>
  <c r="FR290" i="5" s="1"/>
  <c r="FR239" i="5" a="1"/>
  <c r="FR239" i="5" s="1"/>
  <c r="FR42" i="5" a="1"/>
  <c r="FR42" i="5" s="1"/>
  <c r="FR60" i="5" a="1"/>
  <c r="FR60" i="5" s="1"/>
  <c r="FR147" i="5" a="1"/>
  <c r="FR147" i="5" s="1"/>
  <c r="FR225" i="5" a="1"/>
  <c r="FR225" i="5" s="1"/>
  <c r="FR51" i="5" a="1"/>
  <c r="FR51" i="5" s="1"/>
  <c r="FR293" i="5" a="1"/>
  <c r="FR293" i="5" s="1"/>
  <c r="FR66" i="5" a="1"/>
  <c r="FR66" i="5" s="1"/>
  <c r="FR105" i="5" a="1"/>
  <c r="FR105" i="5" s="1"/>
  <c r="FR180" i="5" a="1"/>
  <c r="FR180" i="5" s="1"/>
  <c r="FR204" i="5" a="1"/>
  <c r="FR204" i="5" s="1"/>
  <c r="FR249" i="5" a="1"/>
  <c r="FR249" i="5" s="1"/>
  <c r="FR120" i="5" a="1"/>
  <c r="FR120" i="5" s="1"/>
  <c r="FR28" i="5" a="1"/>
  <c r="FR28" i="5" s="1"/>
  <c r="FR67" i="5" a="1"/>
  <c r="FR67" i="5" s="1"/>
  <c r="FR246" i="5" a="1"/>
  <c r="FR246" i="5" s="1"/>
  <c r="FR87" i="5" a="1"/>
  <c r="FR87" i="5" s="1"/>
  <c r="FR231" i="5" a="1"/>
  <c r="FR231" i="5" s="1"/>
  <c r="FR21" i="5" a="1"/>
  <c r="FR21" i="5" s="1"/>
  <c r="FR36" i="5" a="1"/>
  <c r="FR36" i="5" s="1"/>
  <c r="FR48" i="5" a="1"/>
  <c r="FR48" i="5" s="1"/>
  <c r="FR111" i="5" a="1"/>
  <c r="FR111" i="5" s="1"/>
  <c r="FR168" i="5" a="1"/>
  <c r="FR168" i="5" s="1"/>
  <c r="FR237" i="5" a="1"/>
  <c r="FR237" i="5" s="1"/>
  <c r="FR279" i="5" a="1"/>
  <c r="FR279" i="5" s="1"/>
  <c r="FR34" i="5" a="1"/>
  <c r="FR34" i="5" s="1"/>
  <c r="FR151" i="5" a="1"/>
  <c r="FR151" i="5" s="1"/>
  <c r="FR303" i="5" a="1"/>
  <c r="FR303" i="5" s="1"/>
  <c r="FR27" i="5" a="1"/>
  <c r="FR27" i="5" s="1"/>
  <c r="FR261" i="5" a="1"/>
  <c r="FR261" i="5" s="1"/>
  <c r="FR81" i="5" a="1"/>
  <c r="FR81" i="5" s="1"/>
  <c r="FR153" i="5" a="1"/>
  <c r="FR153" i="5" s="1"/>
  <c r="FR174" i="5" a="1"/>
  <c r="FR174" i="5" s="1"/>
  <c r="FR186" i="5" a="1"/>
  <c r="FR186" i="5" s="1"/>
  <c r="FR267" i="5" a="1"/>
  <c r="FR267" i="5" s="1"/>
  <c r="FR288" i="5" a="1"/>
  <c r="FR288" i="5" s="1"/>
  <c r="FR285" i="5" a="1"/>
  <c r="FR285" i="5" s="1"/>
  <c r="FR88" i="5" a="1"/>
  <c r="FR88" i="5" s="1"/>
  <c r="FR297" i="5" a="1"/>
  <c r="FR297" i="5" s="1"/>
  <c r="FR210" i="5" a="1"/>
  <c r="FR210" i="5" s="1"/>
  <c r="FR63" i="5" a="1"/>
  <c r="FR63" i="5" s="1"/>
  <c r="FR129" i="5" a="1"/>
  <c r="FR129" i="5" s="1"/>
  <c r="FR243" i="5" a="1"/>
  <c r="FR243" i="5" s="1"/>
  <c r="FR276" i="5" a="1"/>
  <c r="FR276" i="5" s="1"/>
  <c r="FR294" i="5" a="1"/>
  <c r="FR294" i="5" s="1"/>
  <c r="FR300" i="5" a="1"/>
  <c r="FR300" i="5" s="1"/>
  <c r="FR141" i="5" a="1"/>
  <c r="FR141" i="5" s="1"/>
  <c r="FR143" i="5" a="1"/>
  <c r="FR143" i="5" s="1"/>
  <c r="FR93" i="5" a="1"/>
  <c r="FR93" i="5" s="1"/>
  <c r="FR150" i="5" a="1"/>
  <c r="FR150" i="5" s="1"/>
  <c r="FR195" i="5" a="1"/>
  <c r="FR195" i="5" s="1"/>
  <c r="FR270" i="5" a="1"/>
  <c r="FR270" i="5" s="1"/>
  <c r="FR75" i="5" a="1"/>
  <c r="FR75" i="5" s="1"/>
  <c r="FR22" i="5" a="1"/>
  <c r="FR22" i="5" s="1"/>
  <c r="FR55" i="5" a="1"/>
  <c r="FR55" i="5" s="1"/>
  <c r="FR192" i="5" a="1"/>
  <c r="FR192" i="5" s="1"/>
  <c r="FR84" i="5" a="1"/>
  <c r="FR84" i="5" s="1"/>
  <c r="FR255" i="5" a="1"/>
  <c r="FR255" i="5" s="1"/>
  <c r="FR11" i="5" a="1"/>
  <c r="FR11" i="5" s="1"/>
  <c r="FR240" i="5" a="1"/>
  <c r="FR240" i="5" s="1"/>
  <c r="FR45" i="5" a="1"/>
  <c r="FR45" i="5" s="1"/>
  <c r="FR132" i="5" a="1"/>
  <c r="FR132" i="5" s="1"/>
  <c r="FR144" i="5" a="1"/>
  <c r="FR144" i="5" s="1"/>
  <c r="FR228" i="5" a="1"/>
  <c r="FR228" i="5" s="1"/>
  <c r="FR16" i="5" a="1"/>
  <c r="FR16" i="5" s="1"/>
  <c r="FR273" i="5" a="1"/>
  <c r="FR273" i="5" s="1"/>
  <c r="FR53" i="5" a="1"/>
  <c r="FR53" i="5" s="1"/>
  <c r="FR219" i="5" a="1"/>
  <c r="FR219" i="5" s="1"/>
  <c r="FR54" i="5" a="1"/>
  <c r="FR54" i="5" s="1"/>
  <c r="FR234" i="5" a="1"/>
  <c r="FR234" i="5" s="1"/>
  <c r="FR139" i="5" a="1"/>
  <c r="FR139" i="5" s="1"/>
  <c r="FR57" i="5" a="1"/>
  <c r="FR57" i="5" s="1"/>
  <c r="FR99" i="5" a="1"/>
  <c r="FR99" i="5" s="1"/>
  <c r="FR24" i="5" a="1"/>
  <c r="FR24" i="5" s="1"/>
  <c r="FR12" i="5" a="1"/>
  <c r="FR12" i="5" s="1"/>
  <c r="FR90" i="5" a="1"/>
  <c r="FR90" i="5" s="1"/>
  <c r="FR183" i="5" a="1"/>
  <c r="FR183" i="5" s="1"/>
  <c r="FR222" i="5" a="1"/>
  <c r="FR222" i="5" s="1"/>
  <c r="FR138" i="5" a="1"/>
  <c r="FR138" i="5" s="1"/>
  <c r="FR18" i="5" a="1"/>
  <c r="FR18" i="5" s="1"/>
  <c r="FR108" i="5" a="1"/>
  <c r="FR108" i="5" s="1"/>
  <c r="FR114" i="5" a="1"/>
  <c r="FR114" i="5" s="1"/>
  <c r="FR213" i="5" a="1"/>
  <c r="FR213" i="5" s="1"/>
  <c r="FR69" i="5" a="1"/>
  <c r="FR69" i="5" s="1"/>
  <c r="FR207" i="5" a="1"/>
  <c r="FR207" i="5" s="1"/>
  <c r="FR216" i="5" a="1"/>
  <c r="FR216" i="5" s="1"/>
  <c r="FR258" i="5" a="1"/>
  <c r="FR258" i="5" s="1"/>
  <c r="FR30" i="5" a="1"/>
  <c r="FR30" i="5" s="1"/>
  <c r="FR166" i="5" a="1"/>
  <c r="FR166" i="5" s="1"/>
  <c r="FR238" i="5" a="1"/>
  <c r="FR238" i="5" s="1"/>
  <c r="FR76" i="5" a="1"/>
  <c r="FR76" i="5" s="1"/>
  <c r="FR262" i="5" a="1"/>
  <c r="FR262" i="5" s="1"/>
  <c r="FR32" i="5" a="1"/>
  <c r="FR32" i="5" s="1"/>
  <c r="FR201" i="5" a="1"/>
  <c r="FR201" i="5" s="1"/>
  <c r="FR187" i="5" a="1"/>
  <c r="FR187" i="5" s="1"/>
  <c r="FR193" i="5" a="1"/>
  <c r="FR193" i="5" s="1"/>
  <c r="FR259" i="5" a="1"/>
  <c r="FR259" i="5" s="1"/>
  <c r="FR250" i="5" a="1"/>
  <c r="FR250" i="5" s="1"/>
  <c r="FR80" i="5" a="1"/>
  <c r="FR80" i="5" s="1"/>
  <c r="FR19" i="5" a="1"/>
  <c r="FR19" i="5" s="1"/>
  <c r="FR49" i="5" a="1"/>
  <c r="FR49" i="5" s="1"/>
  <c r="FR109" i="5" a="1"/>
  <c r="FR109" i="5" s="1"/>
  <c r="FR184" i="5" a="1"/>
  <c r="FR184" i="5" s="1"/>
  <c r="FR236" i="5" a="1"/>
  <c r="FR236" i="5" s="1"/>
  <c r="FR78" i="5" a="1"/>
  <c r="FR78" i="5" s="1"/>
  <c r="FR33" i="5" a="1"/>
  <c r="FR33" i="5" s="1"/>
  <c r="FR73" i="5" a="1"/>
  <c r="FR73" i="5" s="1"/>
  <c r="FR106" i="5" a="1"/>
  <c r="FR106" i="5" s="1"/>
  <c r="FR145" i="5" a="1"/>
  <c r="FR145" i="5" s="1"/>
  <c r="FR256" i="5" a="1"/>
  <c r="FR256" i="5" s="1"/>
  <c r="FR115" i="5" a="1"/>
  <c r="FR115" i="5" s="1"/>
  <c r="FR142" i="5" a="1"/>
  <c r="FR142" i="5" s="1"/>
  <c r="FR86" i="5" a="1"/>
  <c r="FR86" i="5" s="1"/>
  <c r="FR181" i="5" a="1"/>
  <c r="FR181" i="5" s="1"/>
  <c r="FR274" i="5" a="1"/>
  <c r="FR274" i="5" s="1"/>
  <c r="FR205" i="5" a="1"/>
  <c r="FR205" i="5" s="1"/>
  <c r="FR74" i="5" a="1"/>
  <c r="FR74" i="5" s="1"/>
  <c r="FR96" i="5" a="1"/>
  <c r="FR96" i="5" s="1"/>
  <c r="FR123" i="5" a="1"/>
  <c r="FR123" i="5" s="1"/>
  <c r="FR291" i="5" a="1"/>
  <c r="FR291" i="5" s="1"/>
  <c r="FR40" i="5" a="1"/>
  <c r="FR40" i="5" s="1"/>
  <c r="FR124" i="5" a="1"/>
  <c r="FR124" i="5" s="1"/>
  <c r="FR202" i="5" a="1"/>
  <c r="FR202" i="5" s="1"/>
  <c r="FR208" i="5" a="1"/>
  <c r="FR208" i="5" s="1"/>
  <c r="FR217" i="5" a="1"/>
  <c r="FR217" i="5" s="1"/>
  <c r="FR295" i="5" a="1"/>
  <c r="FR295" i="5" s="1"/>
  <c r="FR38" i="5" a="1"/>
  <c r="FR38" i="5" s="1"/>
  <c r="FR44" i="5" a="1"/>
  <c r="FR44" i="5" s="1"/>
  <c r="FR264" i="5" a="1"/>
  <c r="FR264" i="5" s="1"/>
  <c r="FR156" i="5" a="1"/>
  <c r="FR156" i="5" s="1"/>
  <c r="FR177" i="5" a="1"/>
  <c r="FR177" i="5" s="1"/>
  <c r="FR189" i="5" a="1"/>
  <c r="FR189" i="5" s="1"/>
  <c r="FR232" i="5" a="1"/>
  <c r="FR232" i="5" s="1"/>
  <c r="FR253" i="5" a="1"/>
  <c r="FR253" i="5" s="1"/>
  <c r="FR37" i="5" a="1"/>
  <c r="FR37" i="5" s="1"/>
  <c r="FR103" i="5" a="1"/>
  <c r="FR103" i="5" s="1"/>
  <c r="FR178" i="5" a="1"/>
  <c r="FR178" i="5" s="1"/>
  <c r="FR241" i="5" a="1"/>
  <c r="FR241" i="5" s="1"/>
  <c r="FR56" i="5" a="1"/>
  <c r="FR56" i="5" s="1"/>
  <c r="FR15" i="5" a="1"/>
  <c r="FR15" i="5" s="1"/>
  <c r="FR85" i="5" a="1"/>
  <c r="FR85" i="5" s="1"/>
  <c r="FR94" i="5" a="1"/>
  <c r="FR94" i="5" s="1"/>
  <c r="FR100" i="5" a="1"/>
  <c r="FR100" i="5" s="1"/>
  <c r="FR13" i="5" a="1"/>
  <c r="FR13" i="5" s="1"/>
  <c r="FR235" i="5" a="1"/>
  <c r="FR235" i="5" s="1"/>
  <c r="FR79" i="5" a="1"/>
  <c r="FR79" i="5" s="1"/>
  <c r="FR58" i="5" a="1"/>
  <c r="FR58" i="5" s="1"/>
  <c r="FR158" i="5" a="1"/>
  <c r="FR158" i="5" s="1"/>
  <c r="FR296" i="5" a="1"/>
  <c r="FR296" i="5" s="1"/>
  <c r="FR35" i="5" a="1"/>
  <c r="FR35" i="5" s="1"/>
  <c r="FR83" i="5" a="1"/>
  <c r="FR83" i="5" s="1"/>
  <c r="FR173" i="5" a="1"/>
  <c r="FR173" i="5" s="1"/>
  <c r="FR281" i="5" a="1"/>
  <c r="FR281" i="5" s="1"/>
  <c r="FR287" i="5" a="1"/>
  <c r="FR287" i="5" s="1"/>
  <c r="FR251" i="5" a="1"/>
  <c r="FR251" i="5" s="1"/>
  <c r="FR126" i="5" a="1"/>
  <c r="FR126" i="5" s="1"/>
  <c r="FR118" i="5" a="1"/>
  <c r="FR118" i="5" s="1"/>
  <c r="FR70" i="5" a="1"/>
  <c r="FR70" i="5" s="1"/>
  <c r="FR127" i="5" a="1"/>
  <c r="FR127" i="5" s="1"/>
  <c r="FR163" i="5" a="1"/>
  <c r="FR163" i="5" s="1"/>
  <c r="FR190" i="5" a="1"/>
  <c r="FR190" i="5" s="1"/>
  <c r="FR164" i="5" a="1"/>
  <c r="FR164" i="5" s="1"/>
  <c r="FR260" i="5" a="1"/>
  <c r="FR260" i="5" s="1"/>
  <c r="FR302" i="5" a="1"/>
  <c r="FR302" i="5" s="1"/>
  <c r="FR130" i="5" a="1"/>
  <c r="FR130" i="5" s="1"/>
  <c r="FR223" i="5" a="1"/>
  <c r="FR223" i="5" s="1"/>
  <c r="FR194" i="5" a="1"/>
  <c r="FR194" i="5" s="1"/>
  <c r="FR212" i="5" a="1"/>
  <c r="FR212" i="5" s="1"/>
  <c r="FR254" i="5" a="1"/>
  <c r="FR254" i="5" s="1"/>
  <c r="FR278" i="5" a="1"/>
  <c r="FR278" i="5" s="1"/>
  <c r="FR284" i="5" a="1"/>
  <c r="FR284" i="5" s="1"/>
  <c r="FR59" i="5" a="1"/>
  <c r="FR59" i="5" s="1"/>
  <c r="FR191" i="5" a="1"/>
  <c r="FR191" i="5" s="1"/>
  <c r="FR215" i="5" a="1"/>
  <c r="FR215" i="5" s="1"/>
  <c r="FR62" i="5" a="1"/>
  <c r="FR62" i="5" s="1"/>
  <c r="FR116" i="5" a="1"/>
  <c r="FR116" i="5" s="1"/>
  <c r="FR159" i="5" a="1"/>
  <c r="FR159" i="5" s="1"/>
  <c r="FR102" i="5" a="1"/>
  <c r="FR102" i="5" s="1"/>
  <c r="FR165" i="5" a="1"/>
  <c r="FR165" i="5" s="1"/>
  <c r="FR160" i="5" a="1"/>
  <c r="FR160" i="5" s="1"/>
  <c r="FR268" i="5" a="1"/>
  <c r="FR268" i="5" s="1"/>
  <c r="FR280" i="5" a="1"/>
  <c r="FR280" i="5" s="1"/>
  <c r="FR43" i="5" a="1"/>
  <c r="FR43" i="5" s="1"/>
  <c r="FR82" i="5" a="1"/>
  <c r="FR82" i="5" s="1"/>
  <c r="FR47" i="5" a="1"/>
  <c r="FR47" i="5" s="1"/>
  <c r="FR113" i="5" a="1"/>
  <c r="FR113" i="5" s="1"/>
  <c r="FR149" i="5" a="1"/>
  <c r="FR149" i="5" s="1"/>
  <c r="FR269" i="5" a="1"/>
  <c r="FR269" i="5" s="1"/>
  <c r="FR117" i="5" a="1"/>
  <c r="FR117" i="5" s="1"/>
  <c r="FR229" i="5" a="1"/>
  <c r="FR229" i="5" s="1"/>
  <c r="FR292" i="5" a="1"/>
  <c r="FR292" i="5" s="1"/>
  <c r="FR161" i="5" a="1"/>
  <c r="FR161" i="5" s="1"/>
  <c r="FR167" i="5" a="1"/>
  <c r="FR167" i="5" s="1"/>
  <c r="FR214" i="5" a="1"/>
  <c r="FR214" i="5" s="1"/>
  <c r="FR301" i="5" a="1"/>
  <c r="FR301" i="5" s="1"/>
  <c r="FR31" i="5" a="1"/>
  <c r="FR31" i="5" s="1"/>
  <c r="FR157" i="5" a="1"/>
  <c r="FR157" i="5" s="1"/>
  <c r="FR104" i="5" a="1"/>
  <c r="FR104" i="5" s="1"/>
  <c r="FR128" i="5" a="1"/>
  <c r="FR128" i="5" s="1"/>
  <c r="FR176" i="5" a="1"/>
  <c r="FR176" i="5" s="1"/>
  <c r="FR230" i="5" a="1"/>
  <c r="FR230" i="5" s="1"/>
  <c r="FR17" i="5" a="1"/>
  <c r="FR17" i="5" s="1"/>
  <c r="FR131" i="5" a="1"/>
  <c r="FR131" i="5" s="1"/>
  <c r="FR247" i="5" a="1"/>
  <c r="FR247" i="5" s="1"/>
  <c r="FR146" i="5" a="1"/>
  <c r="FR146" i="5" s="1"/>
  <c r="FR272" i="5" a="1"/>
  <c r="FR272" i="5" s="1"/>
  <c r="FR257" i="5" a="1"/>
  <c r="FR257" i="5" s="1"/>
  <c r="FR275" i="5" a="1"/>
  <c r="FR275" i="5" s="1"/>
  <c r="FR282" i="5" a="1"/>
  <c r="FR282" i="5" s="1"/>
  <c r="FR265" i="5" a="1"/>
  <c r="FR265" i="5" s="1"/>
  <c r="FR277" i="5" a="1"/>
  <c r="FR277" i="5" s="1"/>
  <c r="FR97" i="5" a="1"/>
  <c r="FR97" i="5" s="1"/>
  <c r="FR172" i="5" a="1"/>
  <c r="FR172" i="5" s="1"/>
  <c r="FR68" i="5" a="1"/>
  <c r="FR68" i="5" s="1"/>
  <c r="FR248" i="5" a="1"/>
  <c r="FR248" i="5" s="1"/>
  <c r="FR26" i="5" a="1"/>
  <c r="FR26" i="5" s="1"/>
  <c r="FR233" i="5" a="1"/>
  <c r="FR233" i="5" s="1"/>
  <c r="FR77" i="5" a="1"/>
  <c r="FR77" i="5" s="1"/>
  <c r="FR171" i="5" a="1"/>
  <c r="FR171" i="5" s="1"/>
  <c r="FR198" i="5" a="1"/>
  <c r="FR198" i="5" s="1"/>
  <c r="FR25" i="5" a="1"/>
  <c r="FR25" i="5" s="1"/>
  <c r="FR148" i="5" a="1"/>
  <c r="FR148" i="5" s="1"/>
  <c r="FR152" i="5" a="1"/>
  <c r="FR152" i="5" s="1"/>
  <c r="FR41" i="5" a="1"/>
  <c r="FR41" i="5" s="1"/>
  <c r="FR112" i="5" a="1"/>
  <c r="FR112" i="5" s="1"/>
  <c r="FR211" i="5" a="1"/>
  <c r="FR211" i="5" s="1"/>
  <c r="FR199" i="5" a="1"/>
  <c r="FR199" i="5" s="1"/>
  <c r="FR52" i="5" a="1"/>
  <c r="FR52" i="5" s="1"/>
  <c r="FR133" i="5" a="1"/>
  <c r="FR133" i="5" s="1"/>
  <c r="FR134" i="5" a="1"/>
  <c r="FR134" i="5" s="1"/>
  <c r="FR182" i="5" a="1"/>
  <c r="FR182" i="5" s="1"/>
  <c r="FR185" i="5" a="1"/>
  <c r="FR185" i="5" s="1"/>
  <c r="FR227" i="5" a="1"/>
  <c r="FR227" i="5" s="1"/>
  <c r="FR89" i="5" a="1"/>
  <c r="FR89" i="5" s="1"/>
  <c r="FR203" i="5" a="1"/>
  <c r="FR203" i="5" s="1"/>
  <c r="FR271" i="5" a="1"/>
  <c r="FR271" i="5" s="1"/>
  <c r="FR252" i="5" a="1"/>
  <c r="FR252" i="5" s="1"/>
  <c r="FR92" i="5" a="1"/>
  <c r="FR92" i="5" s="1"/>
  <c r="FR135" i="5" a="1"/>
  <c r="FR135" i="5" s="1"/>
  <c r="FR289" i="5" a="1"/>
  <c r="FR289" i="5" s="1"/>
  <c r="FR286" i="5" a="1"/>
  <c r="FR286" i="5" s="1"/>
  <c r="FR107" i="5" a="1"/>
  <c r="FR107" i="5" s="1"/>
  <c r="FR179" i="5" a="1"/>
  <c r="FR179" i="5" s="1"/>
  <c r="FR125" i="5" a="1"/>
  <c r="FR125" i="5" s="1"/>
  <c r="FR245" i="5" a="1"/>
  <c r="FR245" i="5" s="1"/>
  <c r="FR196" i="5" a="1"/>
  <c r="FR196" i="5" s="1"/>
  <c r="FR122" i="5" a="1"/>
  <c r="FR122" i="5" s="1"/>
  <c r="FR283" i="5" a="1"/>
  <c r="FR283" i="5" s="1"/>
  <c r="FR136" i="5" a="1"/>
  <c r="FR136" i="5" s="1"/>
  <c r="FR200" i="5" a="1"/>
  <c r="FR200" i="5" s="1"/>
  <c r="FR29" i="5" a="1"/>
  <c r="FR29" i="5" s="1"/>
  <c r="FR218" i="5" a="1"/>
  <c r="FR218" i="5" s="1"/>
  <c r="FR50" i="5" a="1"/>
  <c r="FR50" i="5" s="1"/>
  <c r="FR154" i="5" a="1"/>
  <c r="FR154" i="5" s="1"/>
  <c r="FR220" i="5" a="1"/>
  <c r="FR220" i="5" s="1"/>
  <c r="FR91" i="5" a="1"/>
  <c r="FR91" i="5" s="1"/>
  <c r="FR20" i="5" a="1"/>
  <c r="FR20" i="5" s="1"/>
  <c r="FR119" i="5" a="1"/>
  <c r="FR119" i="5" s="1"/>
  <c r="FR299" i="5" a="1"/>
  <c r="FR299" i="5" s="1"/>
  <c r="FR226" i="5" a="1"/>
  <c r="FR226" i="5" s="1"/>
  <c r="FR224" i="5" a="1"/>
  <c r="FR224" i="5" s="1"/>
  <c r="FR137" i="5" a="1"/>
  <c r="FR137" i="5" s="1"/>
  <c r="FR221" i="5" a="1"/>
  <c r="FR221" i="5" s="1"/>
  <c r="FR61" i="5" a="1"/>
  <c r="FR61" i="5" s="1"/>
  <c r="FR121" i="5" a="1"/>
  <c r="FR121" i="5" s="1"/>
  <c r="FR170" i="5" a="1"/>
  <c r="FR170" i="5" s="1"/>
  <c r="FR266" i="5" a="1"/>
  <c r="FR266" i="5" s="1"/>
  <c r="FR65" i="5" a="1"/>
  <c r="FR65" i="5" s="1"/>
  <c r="FR155" i="5" a="1"/>
  <c r="FR155" i="5" s="1"/>
  <c r="FR64" i="5" a="1"/>
  <c r="FR64" i="5" s="1"/>
  <c r="FR39" i="5" a="1"/>
  <c r="FR39" i="5" s="1"/>
  <c r="FR110" i="5" a="1"/>
  <c r="FR110" i="5" s="1"/>
  <c r="FR188" i="5" a="1"/>
  <c r="FR188" i="5" s="1"/>
  <c r="FR242" i="5" a="1"/>
  <c r="FR242" i="5" s="1"/>
  <c r="FR95" i="5" a="1"/>
  <c r="FR95" i="5" s="1"/>
  <c r="FR169" i="5" a="1"/>
  <c r="FR169" i="5" s="1"/>
  <c r="FR298" i="5" a="1"/>
  <c r="FR298" i="5" s="1"/>
  <c r="FR140" i="5" a="1"/>
  <c r="FR140" i="5" s="1"/>
  <c r="FR46" i="5" a="1"/>
  <c r="FR46" i="5" s="1"/>
  <c r="FR72" i="5" a="1"/>
  <c r="FR72" i="5" s="1"/>
  <c r="FR206" i="5" a="1"/>
  <c r="FR206" i="5" s="1"/>
  <c r="FR23" i="5" a="1"/>
  <c r="FR23" i="5" s="1"/>
  <c r="FR197" i="5" a="1"/>
  <c r="FR197" i="5" s="1"/>
  <c r="FR14" i="5" a="1"/>
  <c r="FR14" i="5" s="1"/>
  <c r="FR263" i="5" a="1"/>
  <c r="FR263" i="5" s="1"/>
  <c r="FR175" i="5" a="1"/>
  <c r="FR175" i="5" s="1"/>
  <c r="FR101" i="5" a="1"/>
  <c r="FR101" i="5" s="1"/>
  <c r="FR244" i="5" a="1"/>
  <c r="FR244" i="5" s="1"/>
  <c r="FR71" i="5" a="1"/>
  <c r="FR71" i="5" s="1"/>
  <c r="FR209" i="5" a="1"/>
  <c r="FR209" i="5" s="1"/>
  <c r="FR98" i="5" a="1"/>
  <c r="FR98" i="5" s="1"/>
  <c r="GO148" i="5"/>
  <c r="GB86" i="5"/>
  <c r="GC57" i="5"/>
  <c r="GB148" i="5"/>
  <c r="GB49" i="5"/>
  <c r="GC275" i="5"/>
  <c r="GE209" i="5"/>
  <c r="GS209" i="5" s="1"/>
  <c r="HR48" i="5"/>
  <c r="GO48" i="5"/>
  <c r="GB48" i="5"/>
  <c r="HE48" i="5" s="1"/>
  <c r="GB40" i="5"/>
  <c r="HR40" i="5"/>
  <c r="GO107" i="5"/>
  <c r="HR107" i="5"/>
  <c r="GB227" i="5"/>
  <c r="HE227" i="5" s="1"/>
  <c r="GB239" i="5"/>
  <c r="HR239" i="5"/>
  <c r="GB240" i="5"/>
  <c r="HR240" i="5"/>
  <c r="GB41" i="5"/>
  <c r="HE41" i="5" s="1"/>
  <c r="GO299" i="5"/>
  <c r="GO29" i="5"/>
  <c r="GO206" i="5"/>
  <c r="GD11" i="5"/>
  <c r="GR11" i="5" s="1"/>
  <c r="GP275" i="5"/>
  <c r="GC23" i="5"/>
  <c r="GP11" i="5"/>
  <c r="GB43" i="5"/>
  <c r="HD43" i="5" s="1"/>
  <c r="GQ234" i="5"/>
  <c r="GB47" i="5"/>
  <c r="GP47" i="5" s="1"/>
  <c r="GO43" i="5"/>
  <c r="GB223" i="5"/>
  <c r="HD223" i="5" s="1"/>
  <c r="GB147" i="5"/>
  <c r="HC147" i="5" s="1"/>
  <c r="GO147" i="5"/>
  <c r="GB36" i="5"/>
  <c r="HD36" i="5" s="1"/>
  <c r="GO36" i="5"/>
  <c r="GO265" i="5"/>
  <c r="GC265" i="5"/>
  <c r="GD265" i="5" s="1"/>
  <c r="GC284" i="5"/>
  <c r="HQ284" i="5"/>
  <c r="GC104" i="5"/>
  <c r="HN104" i="5"/>
  <c r="GC19" i="5"/>
  <c r="HN19" i="5"/>
  <c r="GQ15" i="5"/>
  <c r="GD132" i="5"/>
  <c r="GR132" i="5" s="1"/>
  <c r="GD21" i="5"/>
  <c r="GE21" i="5" s="1"/>
  <c r="GD250" i="5"/>
  <c r="GE250" i="5" s="1"/>
  <c r="GS250" i="5" s="1"/>
  <c r="GD33" i="5"/>
  <c r="GC247" i="5"/>
  <c r="HN247" i="5"/>
  <c r="GO103" i="5"/>
  <c r="GC94" i="5"/>
  <c r="HN94" i="5"/>
  <c r="GC259" i="5"/>
  <c r="GD259" i="5" s="1"/>
  <c r="GR259" i="5" s="1"/>
  <c r="GO27" i="5"/>
  <c r="GB230" i="5"/>
  <c r="GO230" i="5"/>
  <c r="GO259" i="5"/>
  <c r="GO47" i="5"/>
  <c r="GD262" i="5"/>
  <c r="GE262" i="5" s="1"/>
  <c r="GO213" i="5"/>
  <c r="GE81" i="5"/>
  <c r="GQ81" i="5"/>
  <c r="GD220" i="5"/>
  <c r="GO277" i="5"/>
  <c r="GB277" i="5"/>
  <c r="GP118" i="5"/>
  <c r="GQ258" i="5"/>
  <c r="GC297" i="5"/>
  <c r="GD297" i="5" s="1"/>
  <c r="GO252" i="5"/>
  <c r="GD232" i="5"/>
  <c r="GO96" i="5"/>
  <c r="GC294" i="5"/>
  <c r="GC184" i="5"/>
  <c r="GQ184" i="5" s="1"/>
  <c r="GO294" i="5"/>
  <c r="GQ132" i="5"/>
  <c r="GC168" i="5"/>
  <c r="GD168" i="5" s="1"/>
  <c r="GE168" i="5" s="1"/>
  <c r="GD234" i="5"/>
  <c r="HF234" i="5" s="1"/>
  <c r="GO168" i="5"/>
  <c r="GC229" i="5"/>
  <c r="GQ229" i="5" s="1"/>
  <c r="GO192" i="5"/>
  <c r="GP220" i="5"/>
  <c r="GC285" i="5"/>
  <c r="GP83" i="5"/>
  <c r="GP260" i="5"/>
  <c r="GC252" i="5"/>
  <c r="GQ252" i="5" s="1"/>
  <c r="GB124" i="5"/>
  <c r="GC124" i="5" s="1"/>
  <c r="GD124" i="5" s="1"/>
  <c r="GR124" i="5" s="1"/>
  <c r="GB137" i="5"/>
  <c r="GC137" i="5" s="1"/>
  <c r="GD137" i="5" s="1"/>
  <c r="GQ134" i="5"/>
  <c r="GP134" i="5"/>
  <c r="GB225" i="5"/>
  <c r="HE225" i="5" s="1"/>
  <c r="GP117" i="5"/>
  <c r="GP172" i="5"/>
  <c r="GD134" i="5"/>
  <c r="GE134" i="5" s="1"/>
  <c r="GS134" i="5" s="1"/>
  <c r="GO124" i="5"/>
  <c r="GO225" i="5"/>
  <c r="GC129" i="5"/>
  <c r="GD129" i="5" s="1"/>
  <c r="GP252" i="5"/>
  <c r="GO191" i="5"/>
  <c r="GC118" i="5"/>
  <c r="GD118" i="5" s="1"/>
  <c r="GR118" i="5" s="1"/>
  <c r="GP186" i="5"/>
  <c r="GO140" i="5"/>
  <c r="GO137" i="5"/>
  <c r="GP38" i="5"/>
  <c r="GB70" i="5"/>
  <c r="GC70" i="5" s="1"/>
  <c r="GQ70" i="5" s="1"/>
  <c r="GQ221" i="5"/>
  <c r="GP119" i="5"/>
  <c r="GR266" i="5"/>
  <c r="GD15" i="5"/>
  <c r="GE15" i="5" s="1"/>
  <c r="GO272" i="5"/>
  <c r="GP88" i="5"/>
  <c r="GC88" i="5"/>
  <c r="GC16" i="5"/>
  <c r="GQ16" i="5" s="1"/>
  <c r="GB272" i="5"/>
  <c r="GC130" i="5"/>
  <c r="GQ130" i="5" s="1"/>
  <c r="GB231" i="5"/>
  <c r="GO16" i="5"/>
  <c r="GC205" i="5"/>
  <c r="GD205" i="5" s="1"/>
  <c r="GP261" i="5"/>
  <c r="GP205" i="5"/>
  <c r="GQ261" i="5"/>
  <c r="GO68" i="5"/>
  <c r="GD261" i="5"/>
  <c r="GE261" i="5" s="1"/>
  <c r="GP222" i="5"/>
  <c r="GO165" i="5"/>
  <c r="GC62" i="5"/>
  <c r="GB165" i="5"/>
  <c r="GP165" i="5" s="1"/>
  <c r="GD56" i="5"/>
  <c r="GR56" i="5" s="1"/>
  <c r="GP46" i="5"/>
  <c r="GO85" i="5"/>
  <c r="GB233" i="5"/>
  <c r="HE233" i="5" s="1"/>
  <c r="GR159" i="5"/>
  <c r="GD110" i="5"/>
  <c r="GE110" i="5" s="1"/>
  <c r="GB100" i="5"/>
  <c r="HD100" i="5" s="1"/>
  <c r="HR100" i="5" s="1"/>
  <c r="GO100" i="5"/>
  <c r="GC199" i="5"/>
  <c r="GQ199" i="5" s="1"/>
  <c r="GD221" i="5"/>
  <c r="GC50" i="5"/>
  <c r="GB26" i="5"/>
  <c r="GP26" i="5" s="1"/>
  <c r="GC116" i="5"/>
  <c r="GQ116" i="5" s="1"/>
  <c r="GQ20" i="5"/>
  <c r="GP102" i="5"/>
  <c r="GD112" i="5"/>
  <c r="GC75" i="5"/>
  <c r="GQ75" i="5" s="1"/>
  <c r="GO142" i="5"/>
  <c r="GC173" i="5"/>
  <c r="GB188" i="5"/>
  <c r="GC188" i="5" s="1"/>
  <c r="GQ188" i="5" s="1"/>
  <c r="GP75" i="5"/>
  <c r="GO231" i="5"/>
  <c r="GB211" i="5"/>
  <c r="GC211" i="5" s="1"/>
  <c r="GD211" i="5" s="1"/>
  <c r="GC155" i="5"/>
  <c r="GQ219" i="5"/>
  <c r="GQ12" i="5"/>
  <c r="GB51" i="5"/>
  <c r="HE51" i="5" s="1"/>
  <c r="GB126" i="5"/>
  <c r="GQ112" i="5"/>
  <c r="GP155" i="5"/>
  <c r="GC177" i="5"/>
  <c r="GQ177" i="5" s="1"/>
  <c r="GP284" i="5"/>
  <c r="GB135" i="5"/>
  <c r="HC135" i="5" s="1"/>
  <c r="GO243" i="5"/>
  <c r="GD31" i="5"/>
  <c r="GC53" i="5"/>
  <c r="GB91" i="5"/>
  <c r="GC64" i="5"/>
  <c r="GC119" i="5"/>
  <c r="GE214" i="5"/>
  <c r="GS214" i="5" s="1"/>
  <c r="GP84" i="5"/>
  <c r="GC78" i="5"/>
  <c r="GQ78" i="5" s="1"/>
  <c r="GC80" i="5"/>
  <c r="GD80" i="5" s="1"/>
  <c r="GE80" i="5" s="1"/>
  <c r="GS80" i="5" s="1"/>
  <c r="GB120" i="5"/>
  <c r="GC120" i="5" s="1"/>
  <c r="GB85" i="5"/>
  <c r="GC180" i="5"/>
  <c r="GQ180" i="5" s="1"/>
  <c r="GB144" i="5"/>
  <c r="GO120" i="5"/>
  <c r="GC222" i="5"/>
  <c r="GP180" i="5"/>
  <c r="GO119" i="5"/>
  <c r="GC92" i="5"/>
  <c r="GE159" i="5"/>
  <c r="GP204" i="5"/>
  <c r="GC204" i="5"/>
  <c r="GQ204" i="5" s="1"/>
  <c r="GP45" i="5"/>
  <c r="GP136" i="5"/>
  <c r="GC45" i="5"/>
  <c r="GC102" i="5"/>
  <c r="GO135" i="5"/>
  <c r="GO152" i="5"/>
  <c r="GD99" i="5"/>
  <c r="GP169" i="5"/>
  <c r="GP177" i="5"/>
  <c r="GC302" i="5"/>
  <c r="GP302" i="5"/>
  <c r="GP99" i="5"/>
  <c r="GP30" i="5"/>
  <c r="GC287" i="5"/>
  <c r="GC30" i="5"/>
  <c r="GD24" i="5"/>
  <c r="GO71" i="5"/>
  <c r="GQ44" i="5"/>
  <c r="GD44" i="5"/>
  <c r="GB71" i="5"/>
  <c r="GP273" i="5"/>
  <c r="GC194" i="5"/>
  <c r="GO249" i="5"/>
  <c r="GB249" i="5"/>
  <c r="GP249" i="5" s="1"/>
  <c r="GC273" i="5"/>
  <c r="GD273" i="5" s="1"/>
  <c r="GR273" i="5" s="1"/>
  <c r="GO273" i="5"/>
  <c r="GC93" i="5"/>
  <c r="GD12" i="5"/>
  <c r="GE12" i="5" s="1"/>
  <c r="GO288" i="5"/>
  <c r="GB288" i="5"/>
  <c r="HD288" i="5" s="1"/>
  <c r="GO158" i="5"/>
  <c r="GD20" i="5"/>
  <c r="GE20" i="5" s="1"/>
  <c r="GB158" i="5"/>
  <c r="GO93" i="5"/>
  <c r="GP80" i="5"/>
  <c r="GP247" i="5"/>
  <c r="GO223" i="5"/>
  <c r="GD90" i="5"/>
  <c r="GE90" i="5" s="1"/>
  <c r="GO212" i="5"/>
  <c r="GP289" i="5"/>
  <c r="GP93" i="5"/>
  <c r="GP90" i="5"/>
  <c r="GE289" i="5"/>
  <c r="GR289" i="5"/>
  <c r="GB107" i="5"/>
  <c r="GP53" i="5"/>
  <c r="GD293" i="5"/>
  <c r="GQ293" i="5"/>
  <c r="GC274" i="5"/>
  <c r="GQ90" i="5"/>
  <c r="GO228" i="5"/>
  <c r="GQ289" i="5"/>
  <c r="GP116" i="5"/>
  <c r="GB228" i="5"/>
  <c r="GQ250" i="5"/>
  <c r="GP274" i="5"/>
  <c r="GP78" i="5"/>
  <c r="GD219" i="5"/>
  <c r="GE219" i="5" s="1"/>
  <c r="GD131" i="5"/>
  <c r="GE131" i="5" s="1"/>
  <c r="GC176" i="5"/>
  <c r="GC60" i="5"/>
  <c r="GB114" i="5"/>
  <c r="GB142" i="5"/>
  <c r="GP142" i="5" s="1"/>
  <c r="GP131" i="5"/>
  <c r="GP68" i="5"/>
  <c r="GO40" i="5"/>
  <c r="GQ56" i="5"/>
  <c r="GD68" i="5"/>
  <c r="GQ68" i="5"/>
  <c r="GQ151" i="5"/>
  <c r="GB13" i="5"/>
  <c r="GC140" i="5"/>
  <c r="GO182" i="5"/>
  <c r="GD151" i="5"/>
  <c r="GE151" i="5" s="1"/>
  <c r="GO240" i="5"/>
  <c r="GO72" i="5"/>
  <c r="GB72" i="5"/>
  <c r="HC72" i="5" s="1"/>
  <c r="HQ72" i="5" s="1"/>
  <c r="GE258" i="5"/>
  <c r="GB109" i="5"/>
  <c r="GC109" i="5" s="1"/>
  <c r="GD263" i="5"/>
  <c r="GC182" i="5"/>
  <c r="GQ182" i="5" s="1"/>
  <c r="GP182" i="5"/>
  <c r="GD38" i="5"/>
  <c r="GE38" i="5" s="1"/>
  <c r="GQ35" i="5"/>
  <c r="GD35" i="5"/>
  <c r="HF35" i="5" s="1"/>
  <c r="GO138" i="5"/>
  <c r="GB138" i="5"/>
  <c r="GC138" i="5" s="1"/>
  <c r="GB125" i="5"/>
  <c r="GC125" i="5" s="1"/>
  <c r="GO125" i="5"/>
  <c r="GC212" i="5"/>
  <c r="GD212" i="5" s="1"/>
  <c r="GE212" i="5" s="1"/>
  <c r="GQ131" i="5"/>
  <c r="GO121" i="5"/>
  <c r="GB121" i="5"/>
  <c r="GC121" i="5" s="1"/>
  <c r="GO26" i="5"/>
  <c r="GC84" i="5"/>
  <c r="GP35" i="5"/>
  <c r="GP92" i="5"/>
  <c r="GO181" i="5"/>
  <c r="GB181" i="5"/>
  <c r="GP203" i="5"/>
  <c r="GC203" i="5"/>
  <c r="GP236" i="5"/>
  <c r="GC236" i="5"/>
  <c r="GP166" i="5"/>
  <c r="GC166" i="5"/>
  <c r="GD166" i="5" s="1"/>
  <c r="GE166" i="5" s="1"/>
  <c r="GR202" i="5"/>
  <c r="GP111" i="5"/>
  <c r="GQ269" i="5"/>
  <c r="GR108" i="5"/>
  <c r="GO197" i="5"/>
  <c r="GB197" i="5"/>
  <c r="GO63" i="5"/>
  <c r="GB63" i="5"/>
  <c r="GC63" i="5" s="1"/>
  <c r="GQ106" i="5"/>
  <c r="GD106" i="5"/>
  <c r="GE106" i="5" s="1"/>
  <c r="GQ117" i="5"/>
  <c r="GD117" i="5"/>
  <c r="HF117" i="5" s="1"/>
  <c r="GO42" i="5"/>
  <c r="GB42" i="5"/>
  <c r="HD42" i="5" s="1"/>
  <c r="GP157" i="5"/>
  <c r="GC157" i="5"/>
  <c r="GQ189" i="5"/>
  <c r="GD189" i="5"/>
  <c r="GO224" i="5"/>
  <c r="GB224" i="5"/>
  <c r="HE224" i="5" s="1"/>
  <c r="GP18" i="5"/>
  <c r="GC18" i="5"/>
  <c r="GD18" i="5" s="1"/>
  <c r="GP74" i="5"/>
  <c r="GC74" i="5"/>
  <c r="GR32" i="5"/>
  <c r="GE32" i="5"/>
  <c r="GO208" i="5"/>
  <c r="GB208" i="5"/>
  <c r="GP37" i="5"/>
  <c r="GC37" i="5"/>
  <c r="GO233" i="5"/>
  <c r="GP183" i="5"/>
  <c r="GC183" i="5"/>
  <c r="GR153" i="5"/>
  <c r="GQ161" i="5"/>
  <c r="GD161" i="5"/>
  <c r="GP50" i="5"/>
  <c r="GR83" i="5"/>
  <c r="GE83" i="5"/>
  <c r="GR145" i="5"/>
  <c r="GE145" i="5"/>
  <c r="GQ46" i="5"/>
  <c r="GD46" i="5"/>
  <c r="GE46" i="5" s="1"/>
  <c r="GP69" i="5"/>
  <c r="GC69" i="5"/>
  <c r="GQ95" i="5"/>
  <c r="GD95" i="5"/>
  <c r="GE95" i="5" s="1"/>
  <c r="GO286" i="5"/>
  <c r="GB286" i="5"/>
  <c r="GC286" i="5" s="1"/>
  <c r="GR214" i="5"/>
  <c r="GO295" i="5"/>
  <c r="GB295" i="5"/>
  <c r="HC295" i="5" s="1"/>
  <c r="GR257" i="5"/>
  <c r="GE257" i="5"/>
  <c r="GQ128" i="5"/>
  <c r="GD128" i="5"/>
  <c r="GO101" i="5"/>
  <c r="GB101" i="5"/>
  <c r="GR58" i="5"/>
  <c r="GE58" i="5"/>
  <c r="GQ192" i="5"/>
  <c r="GP267" i="5"/>
  <c r="GC267" i="5"/>
  <c r="GQ202" i="5"/>
  <c r="GP77" i="5"/>
  <c r="GQ52" i="5"/>
  <c r="GP104" i="5"/>
  <c r="GP271" i="5"/>
  <c r="GQ31" i="5"/>
  <c r="GO55" i="5"/>
  <c r="GR76" i="5"/>
  <c r="GC39" i="5"/>
  <c r="GB193" i="5"/>
  <c r="GP280" i="5"/>
  <c r="GP163" i="5"/>
  <c r="GP200" i="5"/>
  <c r="GD200" i="5"/>
  <c r="GC59" i="5"/>
  <c r="GP96" i="5"/>
  <c r="GP213" i="5"/>
  <c r="GB244" i="5"/>
  <c r="GQ185" i="5"/>
  <c r="GO60" i="5"/>
  <c r="GP269" i="5"/>
  <c r="GD185" i="5"/>
  <c r="GC271" i="5"/>
  <c r="GQ156" i="5"/>
  <c r="GC163" i="5"/>
  <c r="GP178" i="5"/>
  <c r="GP82" i="5"/>
  <c r="GR160" i="5"/>
  <c r="GE160" i="5"/>
  <c r="GQ108" i="5"/>
  <c r="GE108" i="5"/>
  <c r="GP60" i="5"/>
  <c r="GQ210" i="5"/>
  <c r="GP216" i="5"/>
  <c r="GO268" i="5"/>
  <c r="GO267" i="5"/>
  <c r="GP202" i="5"/>
  <c r="GP149" i="5"/>
  <c r="GO73" i="5"/>
  <c r="GQ67" i="5"/>
  <c r="GQ255" i="5"/>
  <c r="GO146" i="5"/>
  <c r="GB146" i="5"/>
  <c r="GC146" i="5" s="1"/>
  <c r="GD192" i="5"/>
  <c r="GE192" i="5" s="1"/>
  <c r="GO167" i="5"/>
  <c r="GB167" i="5"/>
  <c r="GC167" i="5" s="1"/>
  <c r="GP210" i="5"/>
  <c r="GP66" i="5"/>
  <c r="GQ243" i="5"/>
  <c r="GQ178" i="5"/>
  <c r="GC149" i="5"/>
  <c r="GR258" i="5"/>
  <c r="GO251" i="5"/>
  <c r="GQ83" i="5"/>
  <c r="GC82" i="5"/>
  <c r="GO59" i="5"/>
  <c r="GQ110" i="5"/>
  <c r="GR292" i="5"/>
  <c r="GE292" i="5"/>
  <c r="GC280" i="5"/>
  <c r="GQ38" i="5"/>
  <c r="GQ21" i="5"/>
  <c r="GB268" i="5"/>
  <c r="GC268" i="5" s="1"/>
  <c r="GO149" i="5"/>
  <c r="GR209" i="5"/>
  <c r="GO244" i="5"/>
  <c r="GP95" i="5"/>
  <c r="GQ76" i="5"/>
  <c r="GE76" i="5"/>
  <c r="GQ65" i="5"/>
  <c r="GB73" i="5"/>
  <c r="GC73" i="5" s="1"/>
  <c r="GO198" i="5"/>
  <c r="GB198" i="5"/>
  <c r="GC198" i="5" s="1"/>
  <c r="GQ246" i="5"/>
  <c r="GD246" i="5"/>
  <c r="GO264" i="5"/>
  <c r="GB264" i="5"/>
  <c r="GC213" i="5"/>
  <c r="GD213" i="5" s="1"/>
  <c r="GQ171" i="5"/>
  <c r="GO201" i="5"/>
  <c r="GO207" i="5"/>
  <c r="GC256" i="5"/>
  <c r="GD256" i="5" s="1"/>
  <c r="GD156" i="5"/>
  <c r="GC96" i="5"/>
  <c r="GB55" i="5"/>
  <c r="GC55" i="5" s="1"/>
  <c r="GQ153" i="5"/>
  <c r="GE153" i="5"/>
  <c r="GO279" i="5"/>
  <c r="GB279" i="5"/>
  <c r="GC279" i="5" s="1"/>
  <c r="GP253" i="5"/>
  <c r="GO13" i="5"/>
  <c r="GQ282" i="5"/>
  <c r="GO162" i="5"/>
  <c r="GB162" i="5"/>
  <c r="GD67" i="5"/>
  <c r="GQ33" i="5"/>
  <c r="GD269" i="5"/>
  <c r="GO271" i="5"/>
  <c r="GB61" i="5"/>
  <c r="GD210" i="5"/>
  <c r="GD178" i="5"/>
  <c r="GP297" i="5"/>
  <c r="GO239" i="5"/>
  <c r="GO193" i="5"/>
  <c r="GC77" i="5"/>
  <c r="GO51" i="5"/>
  <c r="GQ179" i="5"/>
  <c r="GD179" i="5"/>
  <c r="GE179" i="5" s="1"/>
  <c r="GO175" i="5"/>
  <c r="GO256" i="5"/>
  <c r="GO111" i="5"/>
  <c r="GC111" i="5"/>
  <c r="GD111" i="5" s="1"/>
  <c r="GP89" i="5"/>
  <c r="GC89" i="5"/>
  <c r="GP243" i="5"/>
  <c r="GD243" i="5"/>
  <c r="GO183" i="5"/>
  <c r="GC66" i="5"/>
  <c r="GB175" i="5"/>
  <c r="GC175" i="5" s="1"/>
  <c r="GP94" i="5"/>
  <c r="GC216" i="5"/>
  <c r="GD255" i="5"/>
  <c r="GQ209" i="5"/>
  <c r="GP192" i="5"/>
  <c r="GO242" i="5"/>
  <c r="GB242" i="5"/>
  <c r="GO195" i="5"/>
  <c r="GB195" i="5"/>
  <c r="GQ263" i="5"/>
  <c r="GP39" i="5"/>
  <c r="GO235" i="5"/>
  <c r="GB235" i="5"/>
  <c r="GC235" i="5" s="1"/>
  <c r="GO34" i="5"/>
  <c r="GB34" i="5"/>
  <c r="HD34" i="5" s="1"/>
  <c r="GP164" i="5"/>
  <c r="GC164" i="5"/>
  <c r="GO109" i="5"/>
  <c r="GO61" i="5"/>
  <c r="GR65" i="5"/>
  <c r="GQ79" i="5"/>
  <c r="GP59" i="5"/>
  <c r="GQ232" i="5"/>
  <c r="GC253" i="5"/>
  <c r="GP199" i="5"/>
  <c r="GQ200" i="5"/>
  <c r="GP256" i="5"/>
  <c r="GD79" i="5"/>
  <c r="GE79" i="5" s="1"/>
  <c r="GD52" i="5"/>
  <c r="GO91" i="5"/>
  <c r="GP106" i="5"/>
  <c r="GP64" i="5"/>
  <c r="GO126" i="5"/>
  <c r="GP19" i="5"/>
  <c r="GO22" i="5"/>
  <c r="GE202" i="5"/>
  <c r="GB201" i="5"/>
  <c r="GD238" i="5" l="1"/>
  <c r="GE238" i="5" s="1"/>
  <c r="GS238" i="5" s="1"/>
  <c r="GP238" i="5"/>
  <c r="HD238" i="5"/>
  <c r="HR238" i="5" s="1"/>
  <c r="HD105" i="5"/>
  <c r="HR105" i="5" s="1"/>
  <c r="HF106" i="5"/>
  <c r="HT106" i="5" s="1"/>
  <c r="HD279" i="5"/>
  <c r="HR279" i="5" s="1"/>
  <c r="HD47" i="5"/>
  <c r="HR47" i="5" s="1"/>
  <c r="HD55" i="5"/>
  <c r="HR55" i="5" s="1"/>
  <c r="HD235" i="5"/>
  <c r="HR235" i="5" s="1"/>
  <c r="HF300" i="5"/>
  <c r="HT300" i="5" s="1"/>
  <c r="GC28" i="5"/>
  <c r="GD28" i="5" s="1"/>
  <c r="GE28" i="5" s="1"/>
  <c r="GF28" i="5" s="1"/>
  <c r="GE300" i="5"/>
  <c r="GE218" i="5"/>
  <c r="GS218" i="5" s="1"/>
  <c r="GR300" i="5"/>
  <c r="GC237" i="5"/>
  <c r="GD237" i="5" s="1"/>
  <c r="GP237" i="5"/>
  <c r="GR171" i="5"/>
  <c r="GD217" i="5"/>
  <c r="GR217" i="5" s="1"/>
  <c r="GC122" i="5"/>
  <c r="GD122" i="5" s="1"/>
  <c r="GR122" i="5" s="1"/>
  <c r="GP207" i="5"/>
  <c r="GP190" i="5"/>
  <c r="GC27" i="5"/>
  <c r="GD27" i="5" s="1"/>
  <c r="GR27" i="5" s="1"/>
  <c r="GR196" i="5"/>
  <c r="GQ139" i="5"/>
  <c r="GP299" i="5"/>
  <c r="GQ254" i="5"/>
  <c r="GP98" i="5"/>
  <c r="GD172" i="5"/>
  <c r="GE172" i="5" s="1"/>
  <c r="GS172" i="5" s="1"/>
  <c r="GP278" i="5"/>
  <c r="GC98" i="5"/>
  <c r="HF98" i="5" s="1"/>
  <c r="HT98" i="5" s="1"/>
  <c r="GP22" i="5"/>
  <c r="HC249" i="5"/>
  <c r="HQ249" i="5" s="1"/>
  <c r="GD281" i="5"/>
  <c r="GE281" i="5" s="1"/>
  <c r="GS281" i="5" s="1"/>
  <c r="HE208" i="5"/>
  <c r="HS208" i="5" s="1"/>
  <c r="HE107" i="5"/>
  <c r="HS107" i="5" s="1"/>
  <c r="HE85" i="5"/>
  <c r="HS85" i="5" s="1"/>
  <c r="GP206" i="5"/>
  <c r="HE148" i="5"/>
  <c r="HS148" i="5" s="1"/>
  <c r="HE291" i="5"/>
  <c r="HS291" i="5" s="1"/>
  <c r="HR36" i="5"/>
  <c r="HE97" i="5"/>
  <c r="HS97" i="5" s="1"/>
  <c r="GD23" i="5"/>
  <c r="HG23" i="5" s="1"/>
  <c r="HU23" i="5" s="1"/>
  <c r="HF23" i="5"/>
  <c r="HT23" i="5" s="1"/>
  <c r="GQ215" i="5"/>
  <c r="GC22" i="5"/>
  <c r="HF22" i="5" s="1"/>
  <c r="HT22" i="5" s="1"/>
  <c r="GC152" i="5"/>
  <c r="GQ152" i="5" s="1"/>
  <c r="HE54" i="5"/>
  <c r="HS54" i="5" s="1"/>
  <c r="HC49" i="5"/>
  <c r="HQ49" i="5" s="1"/>
  <c r="GP29" i="5"/>
  <c r="HE29" i="5"/>
  <c r="HS29" i="5" s="1"/>
  <c r="GC207" i="5"/>
  <c r="HF207" i="5" s="1"/>
  <c r="HT207" i="5" s="1"/>
  <c r="GQ169" i="5"/>
  <c r="GP143" i="5"/>
  <c r="HE239" i="5"/>
  <c r="HS239" i="5" s="1"/>
  <c r="HT234" i="5"/>
  <c r="HE299" i="5"/>
  <c r="HS299" i="5" s="1"/>
  <c r="GD290" i="5"/>
  <c r="GE290" i="5" s="1"/>
  <c r="GS290" i="5" s="1"/>
  <c r="GE232" i="5"/>
  <c r="GS232" i="5" s="1"/>
  <c r="HF299" i="5"/>
  <c r="HT299" i="5" s="1"/>
  <c r="HR278" i="5"/>
  <c r="GP87" i="5"/>
  <c r="HE87" i="5"/>
  <c r="HS87" i="5" s="1"/>
  <c r="GD284" i="5"/>
  <c r="GC278" i="5"/>
  <c r="GP303" i="5"/>
  <c r="HR223" i="5"/>
  <c r="HR288" i="5"/>
  <c r="HF214" i="5"/>
  <c r="HT214" i="5" s="1"/>
  <c r="HE113" i="5"/>
  <c r="HS113" i="5" s="1"/>
  <c r="HR34" i="5"/>
  <c r="HR43" i="5"/>
  <c r="HE206" i="5"/>
  <c r="HS206" i="5" s="1"/>
  <c r="HE61" i="5"/>
  <c r="HS61" i="5" s="1"/>
  <c r="GQ57" i="5"/>
  <c r="HR42" i="5"/>
  <c r="HE86" i="5"/>
  <c r="HS86" i="5" s="1"/>
  <c r="HC101" i="5"/>
  <c r="HQ101" i="5" s="1"/>
  <c r="GQ270" i="5"/>
  <c r="HE40" i="5"/>
  <c r="HS40" i="5" s="1"/>
  <c r="GD276" i="5"/>
  <c r="GR276" i="5" s="1"/>
  <c r="HF257" i="5"/>
  <c r="HT257" i="5" s="1"/>
  <c r="HQ147" i="5"/>
  <c r="GP240" i="5"/>
  <c r="HE240" i="5"/>
  <c r="HS240" i="5" s="1"/>
  <c r="HE226" i="5"/>
  <c r="HS226" i="5" s="1"/>
  <c r="GQ190" i="5"/>
  <c r="HQ295" i="5"/>
  <c r="GE190" i="5"/>
  <c r="GS190" i="5" s="1"/>
  <c r="GP103" i="5"/>
  <c r="GC87" i="5"/>
  <c r="HF87" i="5" s="1"/>
  <c r="HT87" i="5" s="1"/>
  <c r="GD275" i="5"/>
  <c r="GE275" i="5" s="1"/>
  <c r="HT35" i="5"/>
  <c r="HT117" i="5"/>
  <c r="HF46" i="5"/>
  <c r="HT46" i="5" s="1"/>
  <c r="GC303" i="5"/>
  <c r="GD303" i="5" s="1"/>
  <c r="GR303" i="5" s="1"/>
  <c r="GC174" i="5"/>
  <c r="GD174" i="5" s="1"/>
  <c r="GR174" i="5" s="1"/>
  <c r="GC97" i="5"/>
  <c r="GP97" i="5"/>
  <c r="GZ17" i="5"/>
  <c r="HN17" i="5" s="1"/>
  <c r="GP17" i="5"/>
  <c r="GQ290" i="5"/>
  <c r="GQ25" i="5"/>
  <c r="GD17" i="5"/>
  <c r="GE17" i="5" s="1"/>
  <c r="GS17" i="5" s="1"/>
  <c r="GD245" i="5"/>
  <c r="GE245" i="5" s="1"/>
  <c r="GC133" i="5"/>
  <c r="GQ133" i="5" s="1"/>
  <c r="HN251" i="5"/>
  <c r="GQ247" i="5"/>
  <c r="GR282" i="5"/>
  <c r="GQ104" i="5"/>
  <c r="GC251" i="5"/>
  <c r="GD251" i="5" s="1"/>
  <c r="GD260" i="5"/>
  <c r="GR260" i="5" s="1"/>
  <c r="GZ272" i="5"/>
  <c r="HN272" i="5" s="1"/>
  <c r="GZ242" i="5"/>
  <c r="HN242" i="5" s="1"/>
  <c r="GQ19" i="5"/>
  <c r="GP251" i="5"/>
  <c r="GQ94" i="5"/>
  <c r="GD136" i="5"/>
  <c r="GR136" i="5" s="1"/>
  <c r="GP248" i="5"/>
  <c r="GD248" i="5"/>
  <c r="GR248" i="5" s="1"/>
  <c r="GP245" i="5"/>
  <c r="GD283" i="5"/>
  <c r="GE283" i="5" s="1"/>
  <c r="GS283" i="5" s="1"/>
  <c r="GC154" i="5"/>
  <c r="GD154" i="5" s="1"/>
  <c r="GR154" i="5" s="1"/>
  <c r="GP191" i="5"/>
  <c r="GD173" i="5"/>
  <c r="GE173" i="5" s="1"/>
  <c r="GS173" i="5" s="1"/>
  <c r="GE186" i="5"/>
  <c r="GS186" i="5" s="1"/>
  <c r="GC170" i="5"/>
  <c r="GP170" i="5"/>
  <c r="GE220" i="5"/>
  <c r="GS220" i="5" s="1"/>
  <c r="GQ186" i="5"/>
  <c r="GD191" i="5"/>
  <c r="GE191" i="5" s="1"/>
  <c r="GC298" i="5"/>
  <c r="GD298" i="5" s="1"/>
  <c r="GC54" i="5"/>
  <c r="GP54" i="5"/>
  <c r="GD215" i="5"/>
  <c r="GE215" i="5" s="1"/>
  <c r="GC113" i="5"/>
  <c r="GP113" i="5"/>
  <c r="GR141" i="5"/>
  <c r="GP14" i="5"/>
  <c r="GF241" i="5"/>
  <c r="GT241" i="5" s="1"/>
  <c r="GC14" i="5"/>
  <c r="HF14" i="5" s="1"/>
  <c r="HT14" i="5" s="1"/>
  <c r="GC226" i="5"/>
  <c r="GR127" i="5"/>
  <c r="GD296" i="5"/>
  <c r="GR296" i="5" s="1"/>
  <c r="GF153" i="5"/>
  <c r="GT153" i="5" s="1"/>
  <c r="GP226" i="5"/>
  <c r="GR115" i="5"/>
  <c r="GF187" i="5"/>
  <c r="GT187" i="5" s="1"/>
  <c r="GC105" i="5"/>
  <c r="GP291" i="5"/>
  <c r="GF81" i="5"/>
  <c r="GT81" i="5" s="1"/>
  <c r="GF115" i="5"/>
  <c r="GT115" i="5" s="1"/>
  <c r="GF32" i="5"/>
  <c r="GT32" i="5" s="1"/>
  <c r="GF150" i="5"/>
  <c r="GT150" i="5" s="1"/>
  <c r="GC291" i="5"/>
  <c r="GE11" i="5"/>
  <c r="GS11" i="5" s="1"/>
  <c r="GF110" i="5"/>
  <c r="GT110" i="5" s="1"/>
  <c r="GP147" i="5"/>
  <c r="GR21" i="5"/>
  <c r="GE25" i="5"/>
  <c r="GF25" i="5" s="1"/>
  <c r="GT25" i="5" s="1"/>
  <c r="GF123" i="5"/>
  <c r="GT123" i="5" s="1"/>
  <c r="GP223" i="5"/>
  <c r="GC40" i="5"/>
  <c r="GC86" i="5"/>
  <c r="GD57" i="5"/>
  <c r="HF57" i="5" s="1"/>
  <c r="GF141" i="5"/>
  <c r="GT141" i="5" s="1"/>
  <c r="GF168" i="5"/>
  <c r="GT168" i="5" s="1"/>
  <c r="GC47" i="5"/>
  <c r="GF266" i="5"/>
  <c r="GT266" i="5" s="1"/>
  <c r="GF65" i="5"/>
  <c r="GT65" i="5" s="1"/>
  <c r="GQ284" i="5"/>
  <c r="GC301" i="5"/>
  <c r="HR301" i="5"/>
  <c r="GP301" i="5"/>
  <c r="GP40" i="5"/>
  <c r="GC147" i="5"/>
  <c r="GF258" i="5"/>
  <c r="GT258" i="5" s="1"/>
  <c r="GF159" i="5"/>
  <c r="GT159" i="5" s="1"/>
  <c r="GO304" i="5"/>
  <c r="GF90" i="5"/>
  <c r="GT90" i="5" s="1"/>
  <c r="GF202" i="5"/>
  <c r="GT202" i="5" s="1"/>
  <c r="GP49" i="5"/>
  <c r="GF15" i="5"/>
  <c r="GQ275" i="5"/>
  <c r="GS81" i="5"/>
  <c r="GC49" i="5"/>
  <c r="GQ265" i="5"/>
  <c r="GF21" i="5"/>
  <c r="GF58" i="5"/>
  <c r="GT58" i="5" s="1"/>
  <c r="GD104" i="5"/>
  <c r="GR104" i="5" s="1"/>
  <c r="GC148" i="5"/>
  <c r="GP148" i="5"/>
  <c r="GC223" i="5"/>
  <c r="FT2" i="5"/>
  <c r="FT3" i="5"/>
  <c r="FT4" i="5"/>
  <c r="FT1" i="5"/>
  <c r="FU9" i="5"/>
  <c r="GF209" i="5"/>
  <c r="FS240" i="5" a="1"/>
  <c r="FS240" i="5" s="1"/>
  <c r="FS87" i="5" a="1"/>
  <c r="FS87" i="5" s="1"/>
  <c r="FS27" i="5" a="1"/>
  <c r="FS27" i="5" s="1"/>
  <c r="FS129" i="5" a="1"/>
  <c r="FS129" i="5" s="1"/>
  <c r="FS204" i="5" a="1"/>
  <c r="FS204" i="5" s="1"/>
  <c r="FS213" i="5" a="1"/>
  <c r="FS213" i="5" s="1"/>
  <c r="FS252" i="5" a="1"/>
  <c r="FS252" i="5" s="1"/>
  <c r="FS273" i="5" a="1"/>
  <c r="FS273" i="5" s="1"/>
  <c r="FS111" i="5" a="1"/>
  <c r="FS111" i="5" s="1"/>
  <c r="FS94" i="5" a="1"/>
  <c r="FS94" i="5" s="1"/>
  <c r="FS102" i="5" a="1"/>
  <c r="FS102" i="5" s="1"/>
  <c r="FS108" i="5" a="1"/>
  <c r="FS108" i="5" s="1"/>
  <c r="FS57" i="5" a="1"/>
  <c r="FS57" i="5" s="1"/>
  <c r="FS54" i="5" a="1"/>
  <c r="FS54" i="5" s="1"/>
  <c r="FS147" i="5" a="1"/>
  <c r="FS147" i="5" s="1"/>
  <c r="FS162" i="5" a="1"/>
  <c r="FS162" i="5" s="1"/>
  <c r="FS189" i="5" a="1"/>
  <c r="FS189" i="5" s="1"/>
  <c r="FS285" i="5" a="1"/>
  <c r="FS285" i="5" s="1"/>
  <c r="FS42" i="5" a="1"/>
  <c r="FS42" i="5" s="1"/>
  <c r="FS88" i="5" a="1"/>
  <c r="FS88" i="5" s="1"/>
  <c r="FS105" i="5" a="1"/>
  <c r="FS105" i="5" s="1"/>
  <c r="FS282" i="5" a="1"/>
  <c r="FS282" i="5" s="1"/>
  <c r="FS66" i="5" a="1"/>
  <c r="FS66" i="5" s="1"/>
  <c r="FS243" i="5" a="1"/>
  <c r="FS243" i="5" s="1"/>
  <c r="FS261" i="5" a="1"/>
  <c r="FS261" i="5" s="1"/>
  <c r="FS141" i="5" a="1"/>
  <c r="FS141" i="5" s="1"/>
  <c r="FS22" i="5" a="1"/>
  <c r="FS22" i="5" s="1"/>
  <c r="FS61" i="5" a="1"/>
  <c r="FS61" i="5" s="1"/>
  <c r="FS238" i="5" a="1"/>
  <c r="FS238" i="5" s="1"/>
  <c r="FS299" i="5" a="1"/>
  <c r="FS299" i="5" s="1"/>
  <c r="FS15" i="5" a="1"/>
  <c r="FS15" i="5" s="1"/>
  <c r="FS120" i="5" a="1"/>
  <c r="FS120" i="5" s="1"/>
  <c r="FS180" i="5" a="1"/>
  <c r="FS180" i="5" s="1"/>
  <c r="FS234" i="5" a="1"/>
  <c r="FS234" i="5" s="1"/>
  <c r="FS48" i="5" a="1"/>
  <c r="FS48" i="5" s="1"/>
  <c r="FS294" i="5" a="1"/>
  <c r="FS294" i="5" s="1"/>
  <c r="FS210" i="5" a="1"/>
  <c r="FS210" i="5" s="1"/>
  <c r="FS12" i="5" a="1"/>
  <c r="FS12" i="5" s="1"/>
  <c r="FS36" i="5" a="1"/>
  <c r="FS36" i="5" s="1"/>
  <c r="FS63" i="5" a="1"/>
  <c r="FS63" i="5" s="1"/>
  <c r="FS291" i="5" a="1"/>
  <c r="FS291" i="5" s="1"/>
  <c r="FS135" i="5" a="1"/>
  <c r="FS135" i="5" s="1"/>
  <c r="FS183" i="5" a="1"/>
  <c r="FS183" i="5" s="1"/>
  <c r="FS267" i="5" a="1"/>
  <c r="FS267" i="5" s="1"/>
  <c r="FS303" i="5" a="1"/>
  <c r="FS303" i="5" s="1"/>
  <c r="FS123" i="5" a="1"/>
  <c r="FS123" i="5" s="1"/>
  <c r="FS174" i="5" a="1"/>
  <c r="FS174" i="5" s="1"/>
  <c r="FS192" i="5" a="1"/>
  <c r="FS192" i="5" s="1"/>
  <c r="FS198" i="5" a="1"/>
  <c r="FS198" i="5" s="1"/>
  <c r="FS219" i="5" a="1"/>
  <c r="FS219" i="5" s="1"/>
  <c r="FS231" i="5" a="1"/>
  <c r="FS231" i="5" s="1"/>
  <c r="FS28" i="5" a="1"/>
  <c r="FS28" i="5" s="1"/>
  <c r="FS55" i="5" a="1"/>
  <c r="FS55" i="5" s="1"/>
  <c r="FS186" i="5" a="1"/>
  <c r="FS186" i="5" s="1"/>
  <c r="FS99" i="5" a="1"/>
  <c r="FS99" i="5" s="1"/>
  <c r="FS14" i="5" a="1"/>
  <c r="FS14" i="5" s="1"/>
  <c r="FS74" i="5" a="1"/>
  <c r="FS74" i="5" s="1"/>
  <c r="FS30" i="5" a="1"/>
  <c r="FS30" i="5" s="1"/>
  <c r="FS75" i="5" a="1"/>
  <c r="FS75" i="5" s="1"/>
  <c r="FS207" i="5" a="1"/>
  <c r="FS207" i="5" s="1"/>
  <c r="FS264" i="5" a="1"/>
  <c r="FS264" i="5" s="1"/>
  <c r="FS288" i="5" a="1"/>
  <c r="FS288" i="5" s="1"/>
  <c r="FS16" i="5" a="1"/>
  <c r="FS16" i="5" s="1"/>
  <c r="FS225" i="5" a="1"/>
  <c r="FS225" i="5" s="1"/>
  <c r="FS114" i="5" a="1"/>
  <c r="FS114" i="5" s="1"/>
  <c r="FS165" i="5" a="1"/>
  <c r="FS165" i="5" s="1"/>
  <c r="FS168" i="5" a="1"/>
  <c r="FS168" i="5" s="1"/>
  <c r="FS34" i="5" a="1"/>
  <c r="FS34" i="5" s="1"/>
  <c r="FS51" i="5" a="1"/>
  <c r="FS51" i="5" s="1"/>
  <c r="FS279" i="5" a="1"/>
  <c r="FS279" i="5" s="1"/>
  <c r="FS90" i="5" a="1"/>
  <c r="FS90" i="5" s="1"/>
  <c r="FS201" i="5" a="1"/>
  <c r="FS201" i="5" s="1"/>
  <c r="FS228" i="5" a="1"/>
  <c r="FS228" i="5" s="1"/>
  <c r="FS249" i="5" a="1"/>
  <c r="FS249" i="5" s="1"/>
  <c r="FS276" i="5" a="1"/>
  <c r="FS276" i="5" s="1"/>
  <c r="FS69" i="5" a="1"/>
  <c r="FS69" i="5" s="1"/>
  <c r="FS132" i="5" a="1"/>
  <c r="FS132" i="5" s="1"/>
  <c r="FS144" i="5" a="1"/>
  <c r="FS144" i="5" s="1"/>
  <c r="FS150" i="5" a="1"/>
  <c r="FS150" i="5" s="1"/>
  <c r="FS24" i="5" a="1"/>
  <c r="FS24" i="5" s="1"/>
  <c r="FS78" i="5" a="1"/>
  <c r="FS78" i="5" s="1"/>
  <c r="FS96" i="5" a="1"/>
  <c r="FS96" i="5" s="1"/>
  <c r="FS126" i="5" a="1"/>
  <c r="FS126" i="5" s="1"/>
  <c r="FS138" i="5" a="1"/>
  <c r="FS138" i="5" s="1"/>
  <c r="FS222" i="5" a="1"/>
  <c r="FS222" i="5" s="1"/>
  <c r="FS45" i="5" a="1"/>
  <c r="FS45" i="5" s="1"/>
  <c r="FS171" i="5" a="1"/>
  <c r="FS171" i="5" s="1"/>
  <c r="FS18" i="5" a="1"/>
  <c r="FS18" i="5" s="1"/>
  <c r="FS93" i="5" a="1"/>
  <c r="FS93" i="5" s="1"/>
  <c r="FS79" i="5" a="1"/>
  <c r="FS79" i="5" s="1"/>
  <c r="FS169" i="5" a="1"/>
  <c r="FS169" i="5" s="1"/>
  <c r="FS181" i="5" a="1"/>
  <c r="FS181" i="5" s="1"/>
  <c r="FS82" i="5" a="1"/>
  <c r="FS82" i="5" s="1"/>
  <c r="FS250" i="5" a="1"/>
  <c r="FS250" i="5" s="1"/>
  <c r="FS25" i="5" a="1"/>
  <c r="FS25" i="5" s="1"/>
  <c r="FS216" i="5" a="1"/>
  <c r="FS216" i="5" s="1"/>
  <c r="FS106" i="5" a="1"/>
  <c r="FS106" i="5" s="1"/>
  <c r="FS145" i="5" a="1"/>
  <c r="FS145" i="5" s="1"/>
  <c r="FS232" i="5" a="1"/>
  <c r="FS232" i="5" s="1"/>
  <c r="FS277" i="5" a="1"/>
  <c r="FS277" i="5" s="1"/>
  <c r="FS43" i="5" a="1"/>
  <c r="FS43" i="5" s="1"/>
  <c r="FS295" i="5" a="1"/>
  <c r="FS295" i="5" s="1"/>
  <c r="FS62" i="5" a="1"/>
  <c r="FS62" i="5" s="1"/>
  <c r="FS246" i="5" a="1"/>
  <c r="FS246" i="5" s="1"/>
  <c r="FS270" i="5" a="1"/>
  <c r="FS270" i="5" s="1"/>
  <c r="FS40" i="5" a="1"/>
  <c r="FS40" i="5" s="1"/>
  <c r="FS100" i="5" a="1"/>
  <c r="FS100" i="5" s="1"/>
  <c r="FS130" i="5" a="1"/>
  <c r="FS130" i="5" s="1"/>
  <c r="FS76" i="5" a="1"/>
  <c r="FS76" i="5" s="1"/>
  <c r="FS217" i="5" a="1"/>
  <c r="FS217" i="5" s="1"/>
  <c r="FS44" i="5" a="1"/>
  <c r="FS44" i="5" s="1"/>
  <c r="FS170" i="5" a="1"/>
  <c r="FS170" i="5" s="1"/>
  <c r="FS188" i="5" a="1"/>
  <c r="FS188" i="5" s="1"/>
  <c r="FS258" i="5" a="1"/>
  <c r="FS258" i="5" s="1"/>
  <c r="FS67" i="5" a="1"/>
  <c r="FS67" i="5" s="1"/>
  <c r="FS271" i="5" a="1"/>
  <c r="FS271" i="5" s="1"/>
  <c r="FS19" i="5" a="1"/>
  <c r="FS19" i="5" s="1"/>
  <c r="FS148" i="5" a="1"/>
  <c r="FS148" i="5" s="1"/>
  <c r="FS81" i="5" a="1"/>
  <c r="FS81" i="5" s="1"/>
  <c r="FS159" i="5" a="1"/>
  <c r="FS159" i="5" s="1"/>
  <c r="FS124" i="5" a="1"/>
  <c r="FS124" i="5" s="1"/>
  <c r="FS160" i="5" a="1"/>
  <c r="FS160" i="5" s="1"/>
  <c r="FS166" i="5" a="1"/>
  <c r="FS166" i="5" s="1"/>
  <c r="FS253" i="5" a="1"/>
  <c r="FS253" i="5" s="1"/>
  <c r="FS109" i="5" a="1"/>
  <c r="FS109" i="5" s="1"/>
  <c r="FS178" i="5" a="1"/>
  <c r="FS178" i="5" s="1"/>
  <c r="FS211" i="5" a="1"/>
  <c r="FS211" i="5" s="1"/>
  <c r="FS241" i="5" a="1"/>
  <c r="FS241" i="5" s="1"/>
  <c r="FS110" i="5" a="1"/>
  <c r="FS110" i="5" s="1"/>
  <c r="FS122" i="5" a="1"/>
  <c r="FS122" i="5" s="1"/>
  <c r="FS128" i="5" a="1"/>
  <c r="FS128" i="5" s="1"/>
  <c r="FS255" i="5" a="1"/>
  <c r="FS255" i="5" s="1"/>
  <c r="FS13" i="5" a="1"/>
  <c r="FS13" i="5" s="1"/>
  <c r="FS103" i="5" a="1"/>
  <c r="FS103" i="5" s="1"/>
  <c r="FS142" i="5" a="1"/>
  <c r="FS142" i="5" s="1"/>
  <c r="FS172" i="5" a="1"/>
  <c r="FS172" i="5" s="1"/>
  <c r="FS39" i="5" a="1"/>
  <c r="FS39" i="5" s="1"/>
  <c r="FS237" i="5" a="1"/>
  <c r="FS237" i="5" s="1"/>
  <c r="FS300" i="5" a="1"/>
  <c r="FS300" i="5" s="1"/>
  <c r="FS85" i="5" a="1"/>
  <c r="FS85" i="5" s="1"/>
  <c r="FS208" i="5" a="1"/>
  <c r="FS208" i="5" s="1"/>
  <c r="FS226" i="5" a="1"/>
  <c r="FS226" i="5" s="1"/>
  <c r="FS64" i="5" a="1"/>
  <c r="FS64" i="5" s="1"/>
  <c r="FS286" i="5" a="1"/>
  <c r="FS286" i="5" s="1"/>
  <c r="FS154" i="5" a="1"/>
  <c r="FS154" i="5" s="1"/>
  <c r="FS202" i="5" a="1"/>
  <c r="FS202" i="5" s="1"/>
  <c r="FS220" i="5" a="1"/>
  <c r="FS220" i="5" s="1"/>
  <c r="FS70" i="5" a="1"/>
  <c r="FS70" i="5" s="1"/>
  <c r="FS127" i="5" a="1"/>
  <c r="FS127" i="5" s="1"/>
  <c r="FS205" i="5" a="1"/>
  <c r="FS205" i="5" s="1"/>
  <c r="FS60" i="5" a="1"/>
  <c r="FS60" i="5" s="1"/>
  <c r="FS46" i="5" a="1"/>
  <c r="FS46" i="5" s="1"/>
  <c r="FS244" i="5" a="1"/>
  <c r="FS244" i="5" s="1"/>
  <c r="FS229" i="5" a="1"/>
  <c r="FS229" i="5" s="1"/>
  <c r="FS131" i="5" a="1"/>
  <c r="FS131" i="5" s="1"/>
  <c r="FS197" i="5" a="1"/>
  <c r="FS197" i="5" s="1"/>
  <c r="FS156" i="5" a="1"/>
  <c r="FS156" i="5" s="1"/>
  <c r="FS139" i="5" a="1"/>
  <c r="FS139" i="5" s="1"/>
  <c r="FS280" i="5" a="1"/>
  <c r="FS280" i="5" s="1"/>
  <c r="FS194" i="5" a="1"/>
  <c r="FS194" i="5" s="1"/>
  <c r="FS218" i="5" a="1"/>
  <c r="FS218" i="5" s="1"/>
  <c r="FS236" i="5" a="1"/>
  <c r="FS236" i="5" s="1"/>
  <c r="FS17" i="5" a="1"/>
  <c r="FS17" i="5" s="1"/>
  <c r="FS302" i="5" a="1"/>
  <c r="FS302" i="5" s="1"/>
  <c r="FS118" i="5" a="1"/>
  <c r="FS118" i="5" s="1"/>
  <c r="FS151" i="5" a="1"/>
  <c r="FS151" i="5" s="1"/>
  <c r="FS214" i="5" a="1"/>
  <c r="FS214" i="5" s="1"/>
  <c r="FS157" i="5" a="1"/>
  <c r="FS157" i="5" s="1"/>
  <c r="FS56" i="5" a="1"/>
  <c r="FS56" i="5" s="1"/>
  <c r="FS104" i="5" a="1"/>
  <c r="FS104" i="5" s="1"/>
  <c r="FS260" i="5" a="1"/>
  <c r="FS260" i="5" s="1"/>
  <c r="FS296" i="5" a="1"/>
  <c r="FS296" i="5" s="1"/>
  <c r="FS47" i="5" a="1"/>
  <c r="FS47" i="5" s="1"/>
  <c r="FS233" i="5" a="1"/>
  <c r="FS233" i="5" s="1"/>
  <c r="FS84" i="5" a="1"/>
  <c r="FS84" i="5" s="1"/>
  <c r="FS193" i="5" a="1"/>
  <c r="FS193" i="5" s="1"/>
  <c r="FS31" i="5" a="1"/>
  <c r="FS31" i="5" s="1"/>
  <c r="FS292" i="5" a="1"/>
  <c r="FS292" i="5" s="1"/>
  <c r="FS35" i="5" a="1"/>
  <c r="FS35" i="5" s="1"/>
  <c r="FS77" i="5" a="1"/>
  <c r="FS77" i="5" s="1"/>
  <c r="FS11" i="5" a="1"/>
  <c r="FS11" i="5" s="1"/>
  <c r="FS301" i="5" a="1"/>
  <c r="FS301" i="5" s="1"/>
  <c r="FS97" i="5" a="1"/>
  <c r="FS97" i="5" s="1"/>
  <c r="FS20" i="5" a="1"/>
  <c r="FS20" i="5" s="1"/>
  <c r="FS32" i="5" a="1"/>
  <c r="FS32" i="5" s="1"/>
  <c r="FS116" i="5" a="1"/>
  <c r="FS116" i="5" s="1"/>
  <c r="FS230" i="5" a="1"/>
  <c r="FS230" i="5" s="1"/>
  <c r="FS278" i="5" a="1"/>
  <c r="FS278" i="5" s="1"/>
  <c r="FS29" i="5" a="1"/>
  <c r="FS29" i="5" s="1"/>
  <c r="FS113" i="5" a="1"/>
  <c r="FS113" i="5" s="1"/>
  <c r="FS191" i="5" a="1"/>
  <c r="FS191" i="5" s="1"/>
  <c r="FS215" i="5" a="1"/>
  <c r="FS215" i="5" s="1"/>
  <c r="FS239" i="5" a="1"/>
  <c r="FS239" i="5" s="1"/>
  <c r="FS117" i="5" a="1"/>
  <c r="FS117" i="5" s="1"/>
  <c r="FS177" i="5" a="1"/>
  <c r="FS177" i="5" s="1"/>
  <c r="FS73" i="5" a="1"/>
  <c r="FS73" i="5" s="1"/>
  <c r="FS247" i="5" a="1"/>
  <c r="FS247" i="5" s="1"/>
  <c r="FS146" i="5" a="1"/>
  <c r="FS146" i="5" s="1"/>
  <c r="FS206" i="5" a="1"/>
  <c r="FS206" i="5" s="1"/>
  <c r="FS254" i="5" a="1"/>
  <c r="FS254" i="5" s="1"/>
  <c r="FS293" i="5" a="1"/>
  <c r="FS293" i="5" s="1"/>
  <c r="FS59" i="5" a="1"/>
  <c r="FS59" i="5" s="1"/>
  <c r="FS95" i="5" a="1"/>
  <c r="FS95" i="5" s="1"/>
  <c r="FS107" i="5" a="1"/>
  <c r="FS107" i="5" s="1"/>
  <c r="FS257" i="5" a="1"/>
  <c r="FS257" i="5" s="1"/>
  <c r="FS269" i="5" a="1"/>
  <c r="FS269" i="5" s="1"/>
  <c r="FS256" i="5" a="1"/>
  <c r="FS256" i="5" s="1"/>
  <c r="FS121" i="5" a="1"/>
  <c r="FS121" i="5" s="1"/>
  <c r="FS184" i="5" a="1"/>
  <c r="FS184" i="5" s="1"/>
  <c r="FS262" i="5" a="1"/>
  <c r="FS262" i="5" s="1"/>
  <c r="FS176" i="5" a="1"/>
  <c r="FS176" i="5" s="1"/>
  <c r="FS125" i="5" a="1"/>
  <c r="FS125" i="5" s="1"/>
  <c r="FS52" i="5" a="1"/>
  <c r="FS52" i="5" s="1"/>
  <c r="FS92" i="5" a="1"/>
  <c r="FS92" i="5" s="1"/>
  <c r="FS158" i="5" a="1"/>
  <c r="FS158" i="5" s="1"/>
  <c r="FS272" i="5" a="1"/>
  <c r="FS272" i="5" s="1"/>
  <c r="FS143" i="5" a="1"/>
  <c r="FS143" i="5" s="1"/>
  <c r="FS227" i="5" a="1"/>
  <c r="FS227" i="5" s="1"/>
  <c r="FS251" i="5" a="1"/>
  <c r="FS251" i="5" s="1"/>
  <c r="FS275" i="5" a="1"/>
  <c r="FS275" i="5" s="1"/>
  <c r="FS33" i="5" a="1"/>
  <c r="FS33" i="5" s="1"/>
  <c r="FS133" i="5" a="1"/>
  <c r="FS133" i="5" s="1"/>
  <c r="FS265" i="5" a="1"/>
  <c r="FS265" i="5" s="1"/>
  <c r="FS274" i="5" a="1"/>
  <c r="FS274" i="5" s="1"/>
  <c r="FS115" i="5" a="1"/>
  <c r="FS115" i="5" s="1"/>
  <c r="FS235" i="5" a="1"/>
  <c r="FS235" i="5" s="1"/>
  <c r="FS248" i="5" a="1"/>
  <c r="FS248" i="5" s="1"/>
  <c r="FS101" i="5" a="1"/>
  <c r="FS101" i="5" s="1"/>
  <c r="FS175" i="5" a="1"/>
  <c r="FS175" i="5" s="1"/>
  <c r="FS200" i="5" a="1"/>
  <c r="FS200" i="5" s="1"/>
  <c r="FS89" i="5" a="1"/>
  <c r="FS89" i="5" s="1"/>
  <c r="FS149" i="5" a="1"/>
  <c r="FS149" i="5" s="1"/>
  <c r="FS161" i="5" a="1"/>
  <c r="FS161" i="5" s="1"/>
  <c r="FS137" i="5" a="1"/>
  <c r="FS137" i="5" s="1"/>
  <c r="FS245" i="5" a="1"/>
  <c r="FS245" i="5" s="1"/>
  <c r="FS266" i="5" a="1"/>
  <c r="FS266" i="5" s="1"/>
  <c r="FS263" i="5" a="1"/>
  <c r="FS263" i="5" s="1"/>
  <c r="FS41" i="5" a="1"/>
  <c r="FS41" i="5" s="1"/>
  <c r="FS173" i="5" a="1"/>
  <c r="FS173" i="5" s="1"/>
  <c r="FS153" i="5" a="1"/>
  <c r="FS153" i="5" s="1"/>
  <c r="FS283" i="5" a="1"/>
  <c r="FS283" i="5" s="1"/>
  <c r="FS58" i="5" a="1"/>
  <c r="FS58" i="5" s="1"/>
  <c r="FS134" i="5" a="1"/>
  <c r="FS134" i="5" s="1"/>
  <c r="FS224" i="5" a="1"/>
  <c r="FS224" i="5" s="1"/>
  <c r="FS281" i="5" a="1"/>
  <c r="FS281" i="5" s="1"/>
  <c r="FS167" i="5" a="1"/>
  <c r="FS167" i="5" s="1"/>
  <c r="FS179" i="5" a="1"/>
  <c r="FS179" i="5" s="1"/>
  <c r="FS196" i="5" a="1"/>
  <c r="FS196" i="5" s="1"/>
  <c r="FS242" i="5" a="1"/>
  <c r="FS242" i="5" s="1"/>
  <c r="FS53" i="5" a="1"/>
  <c r="FS53" i="5" s="1"/>
  <c r="FS50" i="5" a="1"/>
  <c r="FS50" i="5" s="1"/>
  <c r="FS284" i="5" a="1"/>
  <c r="FS284" i="5" s="1"/>
  <c r="FS91" i="5" a="1"/>
  <c r="FS91" i="5" s="1"/>
  <c r="FS289" i="5" a="1"/>
  <c r="FS289" i="5" s="1"/>
  <c r="FS86" i="5" a="1"/>
  <c r="FS86" i="5" s="1"/>
  <c r="FS65" i="5" a="1"/>
  <c r="FS65" i="5" s="1"/>
  <c r="FS119" i="5" a="1"/>
  <c r="FS119" i="5" s="1"/>
  <c r="FS26" i="5" a="1"/>
  <c r="FS26" i="5" s="1"/>
  <c r="FS203" i="5" a="1"/>
  <c r="FS203" i="5" s="1"/>
  <c r="FS199" i="5" a="1"/>
  <c r="FS199" i="5" s="1"/>
  <c r="FS155" i="5" a="1"/>
  <c r="FS155" i="5" s="1"/>
  <c r="FS152" i="5" a="1"/>
  <c r="FS152" i="5" s="1"/>
  <c r="FS268" i="5" a="1"/>
  <c r="FS268" i="5" s="1"/>
  <c r="FS190" i="5" a="1"/>
  <c r="FS190" i="5" s="1"/>
  <c r="FS290" i="5" a="1"/>
  <c r="FS290" i="5" s="1"/>
  <c r="FS163" i="5" a="1"/>
  <c r="FS163" i="5" s="1"/>
  <c r="FS136" i="5" a="1"/>
  <c r="FS136" i="5" s="1"/>
  <c r="FS223" i="5" a="1"/>
  <c r="FS223" i="5" s="1"/>
  <c r="FS68" i="5" a="1"/>
  <c r="FS68" i="5" s="1"/>
  <c r="FS112" i="5" a="1"/>
  <c r="FS112" i="5" s="1"/>
  <c r="FS259" i="5" a="1"/>
  <c r="FS259" i="5" s="1"/>
  <c r="FS49" i="5" a="1"/>
  <c r="FS49" i="5" s="1"/>
  <c r="FS287" i="5" a="1"/>
  <c r="FS287" i="5" s="1"/>
  <c r="FS297" i="5" a="1"/>
  <c r="FS297" i="5" s="1"/>
  <c r="FS187" i="5" a="1"/>
  <c r="FS187" i="5" s="1"/>
  <c r="FS298" i="5" a="1"/>
  <c r="FS298" i="5" s="1"/>
  <c r="FS140" i="5" a="1"/>
  <c r="FS140" i="5" s="1"/>
  <c r="FS221" i="5" a="1"/>
  <c r="FS221" i="5" s="1"/>
  <c r="FS37" i="5" a="1"/>
  <c r="FS37" i="5" s="1"/>
  <c r="FS83" i="5" a="1"/>
  <c r="FS83" i="5" s="1"/>
  <c r="FS185" i="5" a="1"/>
  <c r="FS185" i="5" s="1"/>
  <c r="FS209" i="5" a="1"/>
  <c r="FS209" i="5" s="1"/>
  <c r="FS71" i="5" a="1"/>
  <c r="FS71" i="5" s="1"/>
  <c r="FS80" i="5" a="1"/>
  <c r="FS80" i="5" s="1"/>
  <c r="FS182" i="5" a="1"/>
  <c r="FS182" i="5" s="1"/>
  <c r="FS23" i="5" a="1"/>
  <c r="FS23" i="5" s="1"/>
  <c r="FS21" i="5" a="1"/>
  <c r="FS21" i="5" s="1"/>
  <c r="FS195" i="5" a="1"/>
  <c r="FS195" i="5" s="1"/>
  <c r="FS98" i="5" a="1"/>
  <c r="FS98" i="5" s="1"/>
  <c r="FS212" i="5" a="1"/>
  <c r="FS212" i="5" s="1"/>
  <c r="FS38" i="5" a="1"/>
  <c r="FS38" i="5" s="1"/>
  <c r="FS72" i="5" a="1"/>
  <c r="FS72" i="5" s="1"/>
  <c r="FS164" i="5" a="1"/>
  <c r="FS164" i="5" s="1"/>
  <c r="GE234" i="5"/>
  <c r="GR234" i="5"/>
  <c r="GP86" i="5"/>
  <c r="GD94" i="5"/>
  <c r="GE94" i="5" s="1"/>
  <c r="HS227" i="5"/>
  <c r="GC227" i="5"/>
  <c r="HF227" i="5" s="1"/>
  <c r="GP227" i="5"/>
  <c r="GP239" i="5"/>
  <c r="GC233" i="5"/>
  <c r="HS233" i="5"/>
  <c r="GD29" i="5"/>
  <c r="HG29" i="5" s="1"/>
  <c r="HT29" i="5"/>
  <c r="GQ29" i="5"/>
  <c r="GP225" i="5"/>
  <c r="HS225" i="5"/>
  <c r="GP51" i="5"/>
  <c r="HS51" i="5"/>
  <c r="HS41" i="5"/>
  <c r="GP41" i="5"/>
  <c r="GC41" i="5"/>
  <c r="GD229" i="5"/>
  <c r="GE229" i="5" s="1"/>
  <c r="GS229" i="5" s="1"/>
  <c r="GD206" i="5"/>
  <c r="HG206" i="5" s="1"/>
  <c r="HT206" i="5"/>
  <c r="GQ23" i="5"/>
  <c r="HS48" i="5"/>
  <c r="GP48" i="5"/>
  <c r="GC48" i="5"/>
  <c r="HF48" i="5" s="1"/>
  <c r="GC239" i="5"/>
  <c r="GE259" i="5"/>
  <c r="GF259" i="5" s="1"/>
  <c r="GT259" i="5" s="1"/>
  <c r="GC240" i="5"/>
  <c r="HF240" i="5" s="1"/>
  <c r="GC224" i="5"/>
  <c r="HS224" i="5"/>
  <c r="GR250" i="5"/>
  <c r="GD88" i="5"/>
  <c r="GR88" i="5" s="1"/>
  <c r="GP36" i="5"/>
  <c r="GC36" i="5"/>
  <c r="GD247" i="5"/>
  <c r="GE247" i="5" s="1"/>
  <c r="GS247" i="5" s="1"/>
  <c r="GF250" i="5"/>
  <c r="GT250" i="5" s="1"/>
  <c r="GD53" i="5"/>
  <c r="HF53" i="5" s="1"/>
  <c r="GR262" i="5"/>
  <c r="GD45" i="5"/>
  <c r="HF45" i="5" s="1"/>
  <c r="GD50" i="5"/>
  <c r="GE50" i="5" s="1"/>
  <c r="GD55" i="5"/>
  <c r="HF55" i="5" s="1"/>
  <c r="GD236" i="5"/>
  <c r="GE236" i="5" s="1"/>
  <c r="GC43" i="5"/>
  <c r="GP43" i="5"/>
  <c r="GD37" i="5"/>
  <c r="GE37" i="5" s="1"/>
  <c r="GC135" i="5"/>
  <c r="HQ135" i="5"/>
  <c r="GD285" i="5"/>
  <c r="GR285" i="5" s="1"/>
  <c r="GD294" i="5"/>
  <c r="HF20" i="5"/>
  <c r="HT20" i="5" s="1"/>
  <c r="GD102" i="5"/>
  <c r="GR102" i="5" s="1"/>
  <c r="GQ62" i="5"/>
  <c r="GR33" i="5"/>
  <c r="GD93" i="5"/>
  <c r="GE93" i="5" s="1"/>
  <c r="GS93" i="5" s="1"/>
  <c r="GD64" i="5"/>
  <c r="GR64" i="5" s="1"/>
  <c r="GE33" i="5"/>
  <c r="GD222" i="5"/>
  <c r="GR222" i="5" s="1"/>
  <c r="GD19" i="5"/>
  <c r="GQ259" i="5"/>
  <c r="GE132" i="5"/>
  <c r="GP230" i="5"/>
  <c r="GC230" i="5"/>
  <c r="GR220" i="5"/>
  <c r="GQ297" i="5"/>
  <c r="GQ294" i="5"/>
  <c r="GD184" i="5"/>
  <c r="GE184" i="5" s="1"/>
  <c r="GP124" i="5"/>
  <c r="GQ168" i="5"/>
  <c r="GQ137" i="5"/>
  <c r="GE255" i="5"/>
  <c r="GS255" i="5" s="1"/>
  <c r="GC277" i="5"/>
  <c r="GP277" i="5"/>
  <c r="GR232" i="5"/>
  <c r="GQ124" i="5"/>
  <c r="GD252" i="5"/>
  <c r="GE252" i="5" s="1"/>
  <c r="GS252" i="5" s="1"/>
  <c r="GQ285" i="5"/>
  <c r="GE124" i="5"/>
  <c r="GF124" i="5" s="1"/>
  <c r="GE137" i="5"/>
  <c r="GF137" i="5" s="1"/>
  <c r="GP137" i="5"/>
  <c r="GQ118" i="5"/>
  <c r="GC225" i="5"/>
  <c r="HF225" i="5" s="1"/>
  <c r="GQ206" i="5"/>
  <c r="GR261" i="5"/>
  <c r="GR137" i="5"/>
  <c r="GD62" i="5"/>
  <c r="GE62" i="5" s="1"/>
  <c r="GS62" i="5" s="1"/>
  <c r="GD188" i="5"/>
  <c r="GR188" i="5" s="1"/>
  <c r="GE118" i="5"/>
  <c r="GF118" i="5" s="1"/>
  <c r="GT118" i="5" s="1"/>
  <c r="GQ129" i="5"/>
  <c r="GF134" i="5"/>
  <c r="GR134" i="5"/>
  <c r="GQ119" i="5"/>
  <c r="GP272" i="5"/>
  <c r="GP70" i="5"/>
  <c r="GD70" i="5"/>
  <c r="GE70" i="5" s="1"/>
  <c r="GF70" i="5" s="1"/>
  <c r="GD199" i="5"/>
  <c r="GQ205" i="5"/>
  <c r="GR15" i="5"/>
  <c r="GQ103" i="5"/>
  <c r="GF214" i="5"/>
  <c r="GC272" i="5"/>
  <c r="GQ222" i="5"/>
  <c r="GP188" i="5"/>
  <c r="GQ50" i="5"/>
  <c r="GC126" i="5"/>
  <c r="GD126" i="5" s="1"/>
  <c r="GR126" i="5" s="1"/>
  <c r="GP126" i="5"/>
  <c r="GD130" i="5"/>
  <c r="GE130" i="5" s="1"/>
  <c r="GF130" i="5" s="1"/>
  <c r="GT130" i="5" s="1"/>
  <c r="GC165" i="5"/>
  <c r="GQ165" i="5" s="1"/>
  <c r="GP231" i="5"/>
  <c r="GC51" i="5"/>
  <c r="GC231" i="5"/>
  <c r="GQ231" i="5" s="1"/>
  <c r="GQ88" i="5"/>
  <c r="GD16" i="5"/>
  <c r="GR110" i="5"/>
  <c r="GE56" i="5"/>
  <c r="GF56" i="5" s="1"/>
  <c r="GQ80" i="5"/>
  <c r="GD116" i="5"/>
  <c r="GE116" i="5" s="1"/>
  <c r="GF116" i="5" s="1"/>
  <c r="GE31" i="5"/>
  <c r="GP211" i="5"/>
  <c r="GD155" i="5"/>
  <c r="GE155" i="5" s="1"/>
  <c r="GE211" i="5"/>
  <c r="GF211" i="5" s="1"/>
  <c r="GT211" i="5" s="1"/>
  <c r="GQ155" i="5"/>
  <c r="GE112" i="5"/>
  <c r="GF112" i="5" s="1"/>
  <c r="GR211" i="5"/>
  <c r="GD103" i="5"/>
  <c r="GR103" i="5" s="1"/>
  <c r="GR112" i="5"/>
  <c r="GQ211" i="5"/>
  <c r="GD119" i="5"/>
  <c r="GE119" i="5" s="1"/>
  <c r="GS119" i="5" s="1"/>
  <c r="GR31" i="5"/>
  <c r="GD92" i="5"/>
  <c r="GE92" i="5" s="1"/>
  <c r="GS92" i="5" s="1"/>
  <c r="GD120" i="5"/>
  <c r="GE120" i="5" s="1"/>
  <c r="GQ120" i="5"/>
  <c r="GC195" i="5"/>
  <c r="GD195" i="5" s="1"/>
  <c r="GE195" i="5" s="1"/>
  <c r="GC91" i="5"/>
  <c r="GD91" i="5" s="1"/>
  <c r="GR91" i="5" s="1"/>
  <c r="GP233" i="5"/>
  <c r="GP135" i="5"/>
  <c r="GE24" i="5"/>
  <c r="GD299" i="5"/>
  <c r="HG299" i="5" s="1"/>
  <c r="GQ299" i="5"/>
  <c r="GQ53" i="5"/>
  <c r="GC100" i="5"/>
  <c r="GD176" i="5"/>
  <c r="GE176" i="5" s="1"/>
  <c r="GQ173" i="5"/>
  <c r="GE189" i="5"/>
  <c r="GF189" i="5" s="1"/>
  <c r="GR221" i="5"/>
  <c r="GE297" i="5"/>
  <c r="GF297" i="5" s="1"/>
  <c r="GE99" i="5"/>
  <c r="GC71" i="5"/>
  <c r="GQ71" i="5" s="1"/>
  <c r="GP144" i="5"/>
  <c r="GC85" i="5"/>
  <c r="GD78" i="5"/>
  <c r="GC144" i="5"/>
  <c r="GD66" i="5"/>
  <c r="GF257" i="5"/>
  <c r="GP91" i="5"/>
  <c r="GE68" i="5"/>
  <c r="HF68" i="5" s="1"/>
  <c r="HT68" i="5" s="1"/>
  <c r="GQ64" i="5"/>
  <c r="GC26" i="5"/>
  <c r="GQ26" i="5" s="1"/>
  <c r="GE265" i="5"/>
  <c r="GF265" i="5" s="1"/>
  <c r="GT265" i="5" s="1"/>
  <c r="GD302" i="5"/>
  <c r="GR302" i="5" s="1"/>
  <c r="GP120" i="5"/>
  <c r="GD75" i="5"/>
  <c r="GD177" i="5"/>
  <c r="GP100" i="5"/>
  <c r="GD30" i="5"/>
  <c r="GR30" i="5" s="1"/>
  <c r="GD180" i="5"/>
  <c r="GQ92" i="5"/>
  <c r="GE221" i="5"/>
  <c r="GF221" i="5" s="1"/>
  <c r="GP85" i="5"/>
  <c r="GR265" i="5"/>
  <c r="GS159" i="5"/>
  <c r="GD204" i="5"/>
  <c r="GE204" i="5" s="1"/>
  <c r="GS204" i="5" s="1"/>
  <c r="GQ45" i="5"/>
  <c r="GQ102" i="5"/>
  <c r="GQ302" i="5"/>
  <c r="GR99" i="5"/>
  <c r="GR12" i="5"/>
  <c r="GR44" i="5"/>
  <c r="GQ93" i="5"/>
  <c r="GR24" i="5"/>
  <c r="GQ30" i="5"/>
  <c r="GD287" i="5"/>
  <c r="GE287" i="5" s="1"/>
  <c r="GQ287" i="5"/>
  <c r="GE44" i="5"/>
  <c r="HF44" i="5" s="1"/>
  <c r="HT44" i="5" s="1"/>
  <c r="GE273" i="5"/>
  <c r="GC249" i="5"/>
  <c r="GD194" i="5"/>
  <c r="GQ194" i="5"/>
  <c r="GP71" i="5"/>
  <c r="GQ273" i="5"/>
  <c r="GC158" i="5"/>
  <c r="GP158" i="5"/>
  <c r="GC107" i="5"/>
  <c r="HF107" i="5" s="1"/>
  <c r="GR90" i="5"/>
  <c r="GF20" i="5"/>
  <c r="GR20" i="5"/>
  <c r="GS20" i="5"/>
  <c r="GF289" i="5"/>
  <c r="GP288" i="5"/>
  <c r="GC288" i="5"/>
  <c r="GE293" i="5"/>
  <c r="GF293" i="5" s="1"/>
  <c r="GP107" i="5"/>
  <c r="GR293" i="5"/>
  <c r="GD60" i="5"/>
  <c r="GR60" i="5" s="1"/>
  <c r="GQ60" i="5"/>
  <c r="GF219" i="5"/>
  <c r="GS289" i="5"/>
  <c r="GQ274" i="5"/>
  <c r="GR219" i="5"/>
  <c r="GR131" i="5"/>
  <c r="GD274" i="5"/>
  <c r="GS90" i="5"/>
  <c r="GC228" i="5"/>
  <c r="GD228" i="5" s="1"/>
  <c r="GP228" i="5"/>
  <c r="GC13" i="5"/>
  <c r="GR80" i="5"/>
  <c r="GS219" i="5"/>
  <c r="GC142" i="5"/>
  <c r="GD142" i="5" s="1"/>
  <c r="GQ176" i="5"/>
  <c r="GF80" i="5"/>
  <c r="GP114" i="5"/>
  <c r="GC114" i="5"/>
  <c r="GD286" i="5"/>
  <c r="GS258" i="5"/>
  <c r="GP13" i="5"/>
  <c r="GR68" i="5"/>
  <c r="GP109" i="5"/>
  <c r="GS151" i="5"/>
  <c r="GD140" i="5"/>
  <c r="GE140" i="5" s="1"/>
  <c r="GQ140" i="5"/>
  <c r="GR151" i="5"/>
  <c r="GF151" i="5"/>
  <c r="GC72" i="5"/>
  <c r="GP72" i="5"/>
  <c r="GS15" i="5"/>
  <c r="GR168" i="5"/>
  <c r="GC208" i="5"/>
  <c r="GQ138" i="5"/>
  <c r="GD138" i="5"/>
  <c r="GS38" i="5"/>
  <c r="GR143" i="5"/>
  <c r="GQ109" i="5"/>
  <c r="GD109" i="5"/>
  <c r="GC181" i="5"/>
  <c r="GP181" i="5"/>
  <c r="GP125" i="5"/>
  <c r="GS168" i="5"/>
  <c r="GD63" i="5"/>
  <c r="GR63" i="5" s="1"/>
  <c r="GQ121" i="5"/>
  <c r="GE263" i="5"/>
  <c r="GD182" i="5"/>
  <c r="GR182" i="5" s="1"/>
  <c r="GD268" i="5"/>
  <c r="GE268" i="5" s="1"/>
  <c r="GS268" i="5" s="1"/>
  <c r="GD121" i="5"/>
  <c r="GE121" i="5" s="1"/>
  <c r="GQ212" i="5"/>
  <c r="GF38" i="5"/>
  <c r="GR38" i="5"/>
  <c r="GR212" i="5"/>
  <c r="GD279" i="5"/>
  <c r="GR279" i="5" s="1"/>
  <c r="GP121" i="5"/>
  <c r="GE205" i="5"/>
  <c r="GF205" i="5" s="1"/>
  <c r="GR205" i="5"/>
  <c r="GP138" i="5"/>
  <c r="GQ125" i="5"/>
  <c r="GR129" i="5"/>
  <c r="GE129" i="5"/>
  <c r="GR270" i="5"/>
  <c r="GE270" i="5"/>
  <c r="HF270" i="5" s="1"/>
  <c r="GQ143" i="5"/>
  <c r="GQ84" i="5"/>
  <c r="GD84" i="5"/>
  <c r="HF84" i="5" s="1"/>
  <c r="GE143" i="5"/>
  <c r="GR35" i="5"/>
  <c r="GE35" i="5"/>
  <c r="GR263" i="5"/>
  <c r="GD125" i="5"/>
  <c r="GQ235" i="5"/>
  <c r="GS95" i="5"/>
  <c r="GF95" i="5"/>
  <c r="GS166" i="5"/>
  <c r="GQ96" i="5"/>
  <c r="GS179" i="5"/>
  <c r="GS106" i="5"/>
  <c r="GP197" i="5"/>
  <c r="GP201" i="5"/>
  <c r="GC201" i="5"/>
  <c r="GD201" i="5" s="1"/>
  <c r="GE201" i="5" s="1"/>
  <c r="GR185" i="5"/>
  <c r="GE185" i="5"/>
  <c r="GQ157" i="5"/>
  <c r="GR106" i="5"/>
  <c r="GR111" i="5"/>
  <c r="GD183" i="5"/>
  <c r="GP224" i="5"/>
  <c r="GE111" i="5"/>
  <c r="GS261" i="5"/>
  <c r="GF261" i="5"/>
  <c r="GS131" i="5"/>
  <c r="GF131" i="5"/>
  <c r="GF83" i="5"/>
  <c r="GQ63" i="5"/>
  <c r="GS153" i="5"/>
  <c r="GQ213" i="5"/>
  <c r="GE213" i="5"/>
  <c r="GS12" i="5"/>
  <c r="GS110" i="5"/>
  <c r="GR139" i="5"/>
  <c r="GQ69" i="5"/>
  <c r="GR18" i="5"/>
  <c r="GP42" i="5"/>
  <c r="GR117" i="5"/>
  <c r="GE269" i="5"/>
  <c r="GR178" i="5"/>
  <c r="GE178" i="5"/>
  <c r="GF178" i="5" s="1"/>
  <c r="GR67" i="5"/>
  <c r="GP55" i="5"/>
  <c r="GE67" i="5"/>
  <c r="GS115" i="5"/>
  <c r="GQ59" i="5"/>
  <c r="GD59" i="5"/>
  <c r="GF139" i="5"/>
  <c r="GQ37" i="5"/>
  <c r="GF166" i="5"/>
  <c r="GS108" i="5"/>
  <c r="GF108" i="5"/>
  <c r="GR213" i="5"/>
  <c r="GR246" i="5"/>
  <c r="GE246" i="5"/>
  <c r="GR169" i="5"/>
  <c r="GD280" i="5"/>
  <c r="GE280" i="5" s="1"/>
  <c r="GQ236" i="5"/>
  <c r="GQ73" i="5"/>
  <c r="GP244" i="5"/>
  <c r="GC244" i="5"/>
  <c r="GS282" i="5"/>
  <c r="GQ279" i="5"/>
  <c r="GQ198" i="5"/>
  <c r="GP73" i="5"/>
  <c r="GQ82" i="5"/>
  <c r="GQ149" i="5"/>
  <c r="GD149" i="5"/>
  <c r="GQ167" i="5"/>
  <c r="GR192" i="5"/>
  <c r="GF192" i="5"/>
  <c r="GS257" i="5"/>
  <c r="GP295" i="5"/>
  <c r="GQ286" i="5"/>
  <c r="GR95" i="5"/>
  <c r="GS46" i="5"/>
  <c r="GF46" i="5"/>
  <c r="GE18" i="5"/>
  <c r="GP162" i="5"/>
  <c r="GC162" i="5"/>
  <c r="GD162" i="5" s="1"/>
  <c r="GR256" i="5"/>
  <c r="GS79" i="5"/>
  <c r="GF79" i="5"/>
  <c r="GS127" i="5"/>
  <c r="GF127" i="5"/>
  <c r="GD77" i="5"/>
  <c r="GP198" i="5"/>
  <c r="GQ146" i="5"/>
  <c r="GS160" i="5"/>
  <c r="GF160" i="5"/>
  <c r="GP286" i="5"/>
  <c r="GD69" i="5"/>
  <c r="GR161" i="5"/>
  <c r="GS32" i="5"/>
  <c r="GQ18" i="5"/>
  <c r="GE117" i="5"/>
  <c r="GQ216" i="5"/>
  <c r="GD216" i="5"/>
  <c r="GR179" i="5"/>
  <c r="GF179" i="5"/>
  <c r="GR269" i="5"/>
  <c r="GS76" i="5"/>
  <c r="GF76" i="5"/>
  <c r="GQ183" i="5"/>
  <c r="GR189" i="5"/>
  <c r="GS202" i="5"/>
  <c r="GF106" i="5"/>
  <c r="HH106" i="5" s="1"/>
  <c r="GP195" i="5"/>
  <c r="GQ77" i="5"/>
  <c r="GR254" i="5"/>
  <c r="GE254" i="5"/>
  <c r="GF254" i="5" s="1"/>
  <c r="GQ256" i="5"/>
  <c r="GS171" i="5"/>
  <c r="GS139" i="5"/>
  <c r="GD157" i="5"/>
  <c r="GS262" i="5"/>
  <c r="GF262" i="5"/>
  <c r="GR255" i="5"/>
  <c r="GP175" i="5"/>
  <c r="GR210" i="5"/>
  <c r="GQ66" i="5"/>
  <c r="GF12" i="5"/>
  <c r="GP61" i="5"/>
  <c r="GC61" i="5"/>
  <c r="GF171" i="5"/>
  <c r="GD175" i="5"/>
  <c r="GP264" i="5"/>
  <c r="GC264" i="5"/>
  <c r="GD264" i="5" s="1"/>
  <c r="GE264" i="5" s="1"/>
  <c r="GR52" i="5"/>
  <c r="GE52" i="5"/>
  <c r="GD164" i="5"/>
  <c r="GE164" i="5" s="1"/>
  <c r="GP268" i="5"/>
  <c r="GD73" i="5"/>
  <c r="GP167" i="5"/>
  <c r="GP193" i="5"/>
  <c r="GC193" i="5"/>
  <c r="GE210" i="5"/>
  <c r="GF210" i="5" s="1"/>
  <c r="GE161" i="5"/>
  <c r="GF161" i="5" s="1"/>
  <c r="GR297" i="5"/>
  <c r="GC197" i="5"/>
  <c r="GQ268" i="5"/>
  <c r="GQ163" i="5"/>
  <c r="GQ166" i="5"/>
  <c r="GS196" i="5"/>
  <c r="GF196" i="5"/>
  <c r="GS212" i="5"/>
  <c r="GF212" i="5"/>
  <c r="GR243" i="5"/>
  <c r="GE243" i="5"/>
  <c r="GF243" i="5" s="1"/>
  <c r="GP279" i="5"/>
  <c r="GR156" i="5"/>
  <c r="GE156" i="5"/>
  <c r="GF156" i="5" s="1"/>
  <c r="GQ55" i="5"/>
  <c r="GD163" i="5"/>
  <c r="GD167" i="5"/>
  <c r="GE169" i="5"/>
  <c r="GQ271" i="5"/>
  <c r="GD271" i="5"/>
  <c r="GR128" i="5"/>
  <c r="GE128" i="5"/>
  <c r="GF128" i="5" s="1"/>
  <c r="GR46" i="5"/>
  <c r="GP208" i="5"/>
  <c r="GQ74" i="5"/>
  <c r="GD74" i="5"/>
  <c r="GC42" i="5"/>
  <c r="GS145" i="5"/>
  <c r="GR166" i="5"/>
  <c r="GS83" i="5"/>
  <c r="GP235" i="5"/>
  <c r="GQ175" i="5"/>
  <c r="GQ89" i="5"/>
  <c r="GD89" i="5"/>
  <c r="GE89" i="5" s="1"/>
  <c r="GQ111" i="5"/>
  <c r="GS192" i="5"/>
  <c r="GQ253" i="5"/>
  <c r="GD253" i="5"/>
  <c r="GE256" i="5"/>
  <c r="GF256" i="5" s="1"/>
  <c r="GS292" i="5"/>
  <c r="GF292" i="5"/>
  <c r="GD82" i="5"/>
  <c r="GQ267" i="5"/>
  <c r="GD267" i="5"/>
  <c r="GP101" i="5"/>
  <c r="GC295" i="5"/>
  <c r="GF145" i="5"/>
  <c r="GF282" i="5"/>
  <c r="GP63" i="5"/>
  <c r="GQ280" i="5"/>
  <c r="GP34" i="5"/>
  <c r="GQ39" i="5"/>
  <c r="GD39" i="5"/>
  <c r="GQ203" i="5"/>
  <c r="GS21" i="5"/>
  <c r="GD235" i="5"/>
  <c r="HF235" i="5" s="1"/>
  <c r="GR79" i="5"/>
  <c r="GQ164" i="5"/>
  <c r="GC34" i="5"/>
  <c r="GP242" i="5"/>
  <c r="GC242" i="5"/>
  <c r="GD198" i="5"/>
  <c r="GE198" i="5" s="1"/>
  <c r="GD96" i="5"/>
  <c r="GE96" i="5" s="1"/>
  <c r="GP146" i="5"/>
  <c r="GD146" i="5"/>
  <c r="GR200" i="5"/>
  <c r="GE200" i="5"/>
  <c r="GS58" i="5"/>
  <c r="GC101" i="5"/>
  <c r="GD203" i="5"/>
  <c r="GR238" i="5" l="1"/>
  <c r="GF238" i="5"/>
  <c r="HH238" i="5" s="1"/>
  <c r="HV238" i="5" s="1"/>
  <c r="HF238" i="5"/>
  <c r="HT238" i="5" s="1"/>
  <c r="GQ278" i="5"/>
  <c r="HF50" i="5"/>
  <c r="HT50" i="5" s="1"/>
  <c r="HF88" i="5"/>
  <c r="HT88" i="5" s="1"/>
  <c r="HF302" i="5"/>
  <c r="HT302" i="5" s="1"/>
  <c r="HF236" i="5"/>
  <c r="HT236" i="5" s="1"/>
  <c r="HF37" i="5"/>
  <c r="HT37" i="5" s="1"/>
  <c r="HF279" i="5"/>
  <c r="HT279" i="5" s="1"/>
  <c r="HF275" i="5"/>
  <c r="HT275" i="5" s="1"/>
  <c r="GS300" i="5"/>
  <c r="GF300" i="5"/>
  <c r="GQ28" i="5"/>
  <c r="GF218" i="5"/>
  <c r="GG218" i="5" s="1"/>
  <c r="GH218" i="5" s="1"/>
  <c r="GV218" i="5" s="1"/>
  <c r="HF218" i="5"/>
  <c r="HT218" i="5" s="1"/>
  <c r="HF237" i="5"/>
  <c r="HT237" i="5" s="1"/>
  <c r="GQ237" i="5"/>
  <c r="HF290" i="5"/>
  <c r="HT290" i="5" s="1"/>
  <c r="GQ122" i="5"/>
  <c r="GE122" i="5"/>
  <c r="GF122" i="5" s="1"/>
  <c r="GT122" i="5" s="1"/>
  <c r="GE217" i="5"/>
  <c r="GF217" i="5" s="1"/>
  <c r="GQ207" i="5"/>
  <c r="GE27" i="5"/>
  <c r="GS27" i="5" s="1"/>
  <c r="GQ27" i="5"/>
  <c r="GD207" i="5"/>
  <c r="HG207" i="5" s="1"/>
  <c r="HU207" i="5" s="1"/>
  <c r="GQ87" i="5"/>
  <c r="GR23" i="5"/>
  <c r="HF215" i="5"/>
  <c r="HT215" i="5" s="1"/>
  <c r="GQ98" i="5"/>
  <c r="GD152" i="5"/>
  <c r="GR152" i="5" s="1"/>
  <c r="GF232" i="5"/>
  <c r="GT232" i="5" s="1"/>
  <c r="GF290" i="5"/>
  <c r="GG290" i="5" s="1"/>
  <c r="GH290" i="5" s="1"/>
  <c r="GI290" i="5" s="1"/>
  <c r="HL290" i="5" s="1"/>
  <c r="GF281" i="5"/>
  <c r="GT281" i="5" s="1"/>
  <c r="GD278" i="5"/>
  <c r="GE278" i="5" s="1"/>
  <c r="GR172" i="5"/>
  <c r="GR290" i="5"/>
  <c r="GF172" i="5"/>
  <c r="GT172" i="5" s="1"/>
  <c r="GD98" i="5"/>
  <c r="GE98" i="5" s="1"/>
  <c r="GR281" i="5"/>
  <c r="GD87" i="5"/>
  <c r="HG87" i="5" s="1"/>
  <c r="HU87" i="5" s="1"/>
  <c r="HF210" i="5"/>
  <c r="HT210" i="5" s="1"/>
  <c r="HF233" i="5"/>
  <c r="HT233" i="5" s="1"/>
  <c r="GD301" i="5"/>
  <c r="GR301" i="5" s="1"/>
  <c r="HF226" i="5"/>
  <c r="HT226" i="5" s="1"/>
  <c r="HF97" i="5"/>
  <c r="HT97" i="5" s="1"/>
  <c r="GQ223" i="5"/>
  <c r="GF190" i="5"/>
  <c r="GT190" i="5" s="1"/>
  <c r="HF239" i="5"/>
  <c r="HT239" i="5" s="1"/>
  <c r="GD105" i="5"/>
  <c r="GE105" i="5" s="1"/>
  <c r="HF148" i="5"/>
  <c r="HT148" i="5" s="1"/>
  <c r="HF113" i="5"/>
  <c r="HT113" i="5" s="1"/>
  <c r="HT45" i="5"/>
  <c r="HF224" i="5"/>
  <c r="HT224" i="5" s="1"/>
  <c r="GQ291" i="5"/>
  <c r="HF291" i="5"/>
  <c r="HT291" i="5" s="1"/>
  <c r="HT235" i="5"/>
  <c r="HT270" i="5"/>
  <c r="GQ49" i="5"/>
  <c r="HF40" i="5"/>
  <c r="HT40" i="5" s="1"/>
  <c r="HF54" i="5"/>
  <c r="HT54" i="5" s="1"/>
  <c r="HF208" i="5"/>
  <c r="HT208" i="5" s="1"/>
  <c r="HT55" i="5"/>
  <c r="GD22" i="5"/>
  <c r="HG22" i="5" s="1"/>
  <c r="HU22" i="5" s="1"/>
  <c r="HF269" i="5"/>
  <c r="HT269" i="5" s="1"/>
  <c r="HT84" i="5"/>
  <c r="GE23" i="5"/>
  <c r="GR284" i="5"/>
  <c r="HT57" i="5"/>
  <c r="HF86" i="5"/>
  <c r="HT86" i="5" s="1"/>
  <c r="HF51" i="5"/>
  <c r="HT51" i="5" s="1"/>
  <c r="GD41" i="5"/>
  <c r="HG41" i="5" s="1"/>
  <c r="HU41" i="5" s="1"/>
  <c r="HF41" i="5"/>
  <c r="HT41" i="5" s="1"/>
  <c r="GF234" i="5"/>
  <c r="GT234" i="5" s="1"/>
  <c r="GR237" i="5"/>
  <c r="HG237" i="5"/>
  <c r="HU237" i="5" s="1"/>
  <c r="HF85" i="5"/>
  <c r="HT85" i="5" s="1"/>
  <c r="GQ47" i="5"/>
  <c r="GQ22" i="5"/>
  <c r="GE284" i="5"/>
  <c r="GS284" i="5" s="1"/>
  <c r="GR28" i="5"/>
  <c r="GQ135" i="5"/>
  <c r="GD147" i="5"/>
  <c r="GE147" i="5" s="1"/>
  <c r="GF147" i="5" s="1"/>
  <c r="GT147" i="5" s="1"/>
  <c r="HF62" i="5"/>
  <c r="HT62" i="5" s="1"/>
  <c r="GR275" i="5"/>
  <c r="HF61" i="5"/>
  <c r="HT61" i="5" s="1"/>
  <c r="HT53" i="5"/>
  <c r="GE276" i="5"/>
  <c r="GS276" i="5" s="1"/>
  <c r="GQ303" i="5"/>
  <c r="GE303" i="5"/>
  <c r="GF303" i="5" s="1"/>
  <c r="GT303" i="5" s="1"/>
  <c r="GE174" i="5"/>
  <c r="GS174" i="5" s="1"/>
  <c r="GQ174" i="5"/>
  <c r="GD97" i="5"/>
  <c r="GQ97" i="5"/>
  <c r="GF17" i="5"/>
  <c r="GG17" i="5" s="1"/>
  <c r="GR245" i="5"/>
  <c r="GE248" i="5"/>
  <c r="GS248" i="5" s="1"/>
  <c r="GQ251" i="5"/>
  <c r="GR17" i="5"/>
  <c r="GD133" i="5"/>
  <c r="GE133" i="5" s="1"/>
  <c r="GF133" i="5" s="1"/>
  <c r="GT133" i="5" s="1"/>
  <c r="GF283" i="5"/>
  <c r="GG283" i="5" s="1"/>
  <c r="GH283" i="5" s="1"/>
  <c r="GI283" i="5" s="1"/>
  <c r="GZ283" i="5" s="1"/>
  <c r="GT21" i="5"/>
  <c r="GE260" i="5"/>
  <c r="GS260" i="5" s="1"/>
  <c r="GE136" i="5"/>
  <c r="GS136" i="5" s="1"/>
  <c r="GR283" i="5"/>
  <c r="GE154" i="5"/>
  <c r="GF154" i="5" s="1"/>
  <c r="GT154" i="5" s="1"/>
  <c r="GQ154" i="5"/>
  <c r="GR173" i="5"/>
  <c r="GR191" i="5"/>
  <c r="GF173" i="5"/>
  <c r="GT173" i="5" s="1"/>
  <c r="GR298" i="5"/>
  <c r="GE298" i="5"/>
  <c r="GF298" i="5" s="1"/>
  <c r="GF186" i="5"/>
  <c r="GT186" i="5" s="1"/>
  <c r="GD170" i="5"/>
  <c r="GQ170" i="5"/>
  <c r="GF220" i="5"/>
  <c r="GG220" i="5" s="1"/>
  <c r="GH220" i="5" s="1"/>
  <c r="GI220" i="5" s="1"/>
  <c r="GZ220" i="5" s="1"/>
  <c r="GQ298" i="5"/>
  <c r="GD54" i="5"/>
  <c r="GD113" i="5"/>
  <c r="GQ54" i="5"/>
  <c r="GR215" i="5"/>
  <c r="GQ113" i="5"/>
  <c r="GD14" i="5"/>
  <c r="GE14" i="5" s="1"/>
  <c r="HH14" i="5" s="1"/>
  <c r="HV14" i="5" s="1"/>
  <c r="GQ226" i="5"/>
  <c r="GG241" i="5"/>
  <c r="GH241" i="5" s="1"/>
  <c r="GI241" i="5" s="1"/>
  <c r="GQ14" i="5"/>
  <c r="GE296" i="5"/>
  <c r="HT296" i="5" s="1"/>
  <c r="GD226" i="5"/>
  <c r="GG153" i="5"/>
  <c r="GH153" i="5" s="1"/>
  <c r="GI153" i="5" s="1"/>
  <c r="GZ153" i="5" s="1"/>
  <c r="GQ86" i="5"/>
  <c r="GQ105" i="5"/>
  <c r="GF11" i="5"/>
  <c r="GT11" i="5" s="1"/>
  <c r="GG202" i="5"/>
  <c r="GH202" i="5" s="1"/>
  <c r="GI202" i="5" s="1"/>
  <c r="GZ202" i="5" s="1"/>
  <c r="GG187" i="5"/>
  <c r="GH187" i="5" s="1"/>
  <c r="GI187" i="5" s="1"/>
  <c r="GZ187" i="5" s="1"/>
  <c r="GE57" i="5"/>
  <c r="GQ40" i="5"/>
  <c r="GE237" i="5"/>
  <c r="GD291" i="5"/>
  <c r="GG115" i="5"/>
  <c r="GH115" i="5" s="1"/>
  <c r="GI115" i="5" s="1"/>
  <c r="GZ115" i="5" s="1"/>
  <c r="GG32" i="5"/>
  <c r="GH32" i="5" s="1"/>
  <c r="GI32" i="5" s="1"/>
  <c r="GG65" i="5"/>
  <c r="GH65" i="5" s="1"/>
  <c r="GI65" i="5" s="1"/>
  <c r="GZ65" i="5" s="1"/>
  <c r="HN65" i="5" s="1"/>
  <c r="GG110" i="5"/>
  <c r="GH110" i="5" s="1"/>
  <c r="GI110" i="5" s="1"/>
  <c r="GR57" i="5"/>
  <c r="GG150" i="5"/>
  <c r="GU150" i="5" s="1"/>
  <c r="GG258" i="5"/>
  <c r="GU258" i="5" s="1"/>
  <c r="GQ148" i="5"/>
  <c r="GD148" i="5"/>
  <c r="GD40" i="5"/>
  <c r="GG81" i="5"/>
  <c r="GH81" i="5" s="1"/>
  <c r="GI81" i="5" s="1"/>
  <c r="GD223" i="5"/>
  <c r="GE223" i="5" s="1"/>
  <c r="GD47" i="5"/>
  <c r="GE47" i="5" s="1"/>
  <c r="GG90" i="5"/>
  <c r="GH90" i="5" s="1"/>
  <c r="GI90" i="5" s="1"/>
  <c r="GZ90" i="5" s="1"/>
  <c r="GS234" i="5"/>
  <c r="GG123" i="5"/>
  <c r="GU123" i="5" s="1"/>
  <c r="GS25" i="5"/>
  <c r="GG141" i="5"/>
  <c r="GU141" i="5" s="1"/>
  <c r="GG159" i="5"/>
  <c r="GU159" i="5" s="1"/>
  <c r="GG160" i="5"/>
  <c r="GH160" i="5" s="1"/>
  <c r="GI160" i="5" s="1"/>
  <c r="GZ160" i="5" s="1"/>
  <c r="GG266" i="5"/>
  <c r="GH266" i="5" s="1"/>
  <c r="GI266" i="5" s="1"/>
  <c r="GW266" i="5" s="1"/>
  <c r="GG212" i="5"/>
  <c r="GH212" i="5" s="1"/>
  <c r="GI212" i="5" s="1"/>
  <c r="GZ212" i="5" s="1"/>
  <c r="GD86" i="5"/>
  <c r="GG124" i="5"/>
  <c r="GH124" i="5" s="1"/>
  <c r="GI124" i="5" s="1"/>
  <c r="GZ124" i="5" s="1"/>
  <c r="GG168" i="5"/>
  <c r="GH168" i="5" s="1"/>
  <c r="GI168" i="5" s="1"/>
  <c r="GZ168" i="5" s="1"/>
  <c r="GR247" i="5"/>
  <c r="GG25" i="5"/>
  <c r="GQ147" i="5"/>
  <c r="GG106" i="5"/>
  <c r="GG219" i="5"/>
  <c r="GH219" i="5" s="1"/>
  <c r="GI219" i="5" s="1"/>
  <c r="GZ219" i="5" s="1"/>
  <c r="GG15" i="5"/>
  <c r="GH15" i="5" s="1"/>
  <c r="GI15" i="5" s="1"/>
  <c r="HF15" i="5" s="1"/>
  <c r="HT15" i="5" s="1"/>
  <c r="GD49" i="5"/>
  <c r="GE49" i="5" s="1"/>
  <c r="GG145" i="5"/>
  <c r="GH145" i="5" s="1"/>
  <c r="GI145" i="5" s="1"/>
  <c r="GZ145" i="5" s="1"/>
  <c r="GG189" i="5"/>
  <c r="GH189" i="5" s="1"/>
  <c r="GI189" i="5" s="1"/>
  <c r="GZ189" i="5" s="1"/>
  <c r="GF247" i="5"/>
  <c r="GR184" i="5"/>
  <c r="GD233" i="5"/>
  <c r="GG171" i="5"/>
  <c r="GH171" i="5" s="1"/>
  <c r="GI171" i="5" s="1"/>
  <c r="GZ171" i="5" s="1"/>
  <c r="HQ304" i="5"/>
  <c r="GG83" i="5"/>
  <c r="GH83" i="5" s="1"/>
  <c r="GI83" i="5" s="1"/>
  <c r="GT15" i="5"/>
  <c r="HS304" i="5"/>
  <c r="GG80" i="5"/>
  <c r="GH80" i="5" s="1"/>
  <c r="GI80" i="5" s="1"/>
  <c r="HR304" i="5"/>
  <c r="GP304" i="5"/>
  <c r="GE45" i="5"/>
  <c r="GR53" i="5"/>
  <c r="GG134" i="5"/>
  <c r="GU134" i="5" s="1"/>
  <c r="GG79" i="5"/>
  <c r="GH79" i="5" s="1"/>
  <c r="GI79" i="5" s="1"/>
  <c r="GE53" i="5"/>
  <c r="GS259" i="5"/>
  <c r="GE64" i="5"/>
  <c r="GQ239" i="5"/>
  <c r="GG151" i="5"/>
  <c r="GH151" i="5" s="1"/>
  <c r="GI151" i="5" s="1"/>
  <c r="GZ151" i="5" s="1"/>
  <c r="GG21" i="5"/>
  <c r="GH21" i="5" s="1"/>
  <c r="GI21" i="5" s="1"/>
  <c r="GG259" i="5"/>
  <c r="GH259" i="5" s="1"/>
  <c r="GI259" i="5" s="1"/>
  <c r="GZ259" i="5" s="1"/>
  <c r="GQ301" i="5"/>
  <c r="GG209" i="5"/>
  <c r="GH209" i="5" s="1"/>
  <c r="GI209" i="5" s="1"/>
  <c r="GR45" i="5"/>
  <c r="GE88" i="5"/>
  <c r="FU2" i="5"/>
  <c r="FV2" i="5" s="1"/>
  <c r="FU3" i="5"/>
  <c r="FV3" i="5" s="1"/>
  <c r="FU4" i="5"/>
  <c r="FV4" i="5" s="1"/>
  <c r="FU1" i="5"/>
  <c r="GE104" i="5"/>
  <c r="GS104" i="5" s="1"/>
  <c r="GT209" i="5"/>
  <c r="GG131" i="5"/>
  <c r="GH131" i="5" s="1"/>
  <c r="GI131" i="5" s="1"/>
  <c r="GZ131" i="5" s="1"/>
  <c r="GR94" i="5"/>
  <c r="GG58" i="5"/>
  <c r="GU58" i="5" s="1"/>
  <c r="FT195" i="5" a="1"/>
  <c r="FT195" i="5" s="1"/>
  <c r="FT258" i="5" a="1"/>
  <c r="FT258" i="5" s="1"/>
  <c r="FT207" i="5" a="1"/>
  <c r="FT207" i="5" s="1"/>
  <c r="FT159" i="5" a="1"/>
  <c r="FT159" i="5" s="1"/>
  <c r="FT22" i="5" a="1"/>
  <c r="FT22" i="5" s="1"/>
  <c r="FT85" i="5" a="1"/>
  <c r="FT85" i="5" s="1"/>
  <c r="FT222" i="5" a="1"/>
  <c r="FT222" i="5" s="1"/>
  <c r="FT60" i="5" a="1"/>
  <c r="FT60" i="5" s="1"/>
  <c r="FT111" i="5" a="1"/>
  <c r="FT111" i="5" s="1"/>
  <c r="FT117" i="5" a="1"/>
  <c r="FT117" i="5" s="1"/>
  <c r="FT153" i="5" a="1"/>
  <c r="FT153" i="5" s="1"/>
  <c r="FT162" i="5" a="1"/>
  <c r="FT162" i="5" s="1"/>
  <c r="FT57" i="5" a="1"/>
  <c r="FT57" i="5" s="1"/>
  <c r="FT16" i="5" a="1"/>
  <c r="FT16" i="5" s="1"/>
  <c r="FT55" i="5" a="1"/>
  <c r="FT55" i="5" s="1"/>
  <c r="FT42" i="5" a="1"/>
  <c r="FT42" i="5" s="1"/>
  <c r="FT252" i="5" a="1"/>
  <c r="FT252" i="5" s="1"/>
  <c r="FT281" i="5" a="1"/>
  <c r="FT281" i="5" s="1"/>
  <c r="FT81" i="5" a="1"/>
  <c r="FT81" i="5" s="1"/>
  <c r="FT174" i="5" a="1"/>
  <c r="FT174" i="5" s="1"/>
  <c r="FT213" i="5" a="1"/>
  <c r="FT213" i="5" s="1"/>
  <c r="FT291" i="5" a="1"/>
  <c r="FT291" i="5" s="1"/>
  <c r="FT21" i="5" a="1"/>
  <c r="FT21" i="5" s="1"/>
  <c r="FT225" i="5" a="1"/>
  <c r="FT225" i="5" s="1"/>
  <c r="FT112" i="5" a="1"/>
  <c r="FT112" i="5" s="1"/>
  <c r="FT199" i="5" a="1"/>
  <c r="FT199" i="5" s="1"/>
  <c r="FT36" i="5" a="1"/>
  <c r="FT36" i="5" s="1"/>
  <c r="FT141" i="5" a="1"/>
  <c r="FT141" i="5" s="1"/>
  <c r="FT237" i="5" a="1"/>
  <c r="FT237" i="5" s="1"/>
  <c r="FT243" i="5" a="1"/>
  <c r="FT243" i="5" s="1"/>
  <c r="FT279" i="5" a="1"/>
  <c r="FT279" i="5" s="1"/>
  <c r="FT45" i="5" a="1"/>
  <c r="FT45" i="5" s="1"/>
  <c r="FT183" i="5" a="1"/>
  <c r="FT183" i="5" s="1"/>
  <c r="FT168" i="5" a="1"/>
  <c r="FT168" i="5" s="1"/>
  <c r="FT192" i="5" a="1"/>
  <c r="FT192" i="5" s="1"/>
  <c r="FT261" i="5" a="1"/>
  <c r="FT261" i="5" s="1"/>
  <c r="FT46" i="5" a="1"/>
  <c r="FT46" i="5" s="1"/>
  <c r="FT79" i="5" a="1"/>
  <c r="FT79" i="5" s="1"/>
  <c r="FT114" i="5" a="1"/>
  <c r="FT114" i="5" s="1"/>
  <c r="FT228" i="5" a="1"/>
  <c r="FT228" i="5" s="1"/>
  <c r="FT234" i="5" a="1"/>
  <c r="FT234" i="5" s="1"/>
  <c r="FT99" i="5" a="1"/>
  <c r="FT99" i="5" s="1"/>
  <c r="FT120" i="5" a="1"/>
  <c r="FT120" i="5" s="1"/>
  <c r="FT129" i="5" a="1"/>
  <c r="FT129" i="5" s="1"/>
  <c r="FT126" i="5" a="1"/>
  <c r="FT126" i="5" s="1"/>
  <c r="FT180" i="5" a="1"/>
  <c r="FT180" i="5" s="1"/>
  <c r="FT40" i="5" a="1"/>
  <c r="FT40" i="5" s="1"/>
  <c r="FT150" i="5" a="1"/>
  <c r="FT150" i="5" s="1"/>
  <c r="FT249" i="5" a="1"/>
  <c r="FT249" i="5" s="1"/>
  <c r="FT288" i="5" a="1"/>
  <c r="FT288" i="5" s="1"/>
  <c r="FT30" i="5" a="1"/>
  <c r="FT30" i="5" s="1"/>
  <c r="FT96" i="5" a="1"/>
  <c r="FT96" i="5" s="1"/>
  <c r="FT246" i="5" a="1"/>
  <c r="FT246" i="5" s="1"/>
  <c r="FT297" i="5" a="1"/>
  <c r="FT297" i="5" s="1"/>
  <c r="FT108" i="5" a="1"/>
  <c r="FT108" i="5" s="1"/>
  <c r="FT34" i="5" a="1"/>
  <c r="FT34" i="5" s="1"/>
  <c r="FT130" i="5" a="1"/>
  <c r="FT130" i="5" s="1"/>
  <c r="FT181" i="5" a="1"/>
  <c r="FT181" i="5" s="1"/>
  <c r="FT132" i="5" a="1"/>
  <c r="FT132" i="5" s="1"/>
  <c r="FT282" i="5" a="1"/>
  <c r="FT282" i="5" s="1"/>
  <c r="FT11" i="5" a="1"/>
  <c r="FT11" i="5" s="1"/>
  <c r="FT75" i="5" a="1"/>
  <c r="FT75" i="5" s="1"/>
  <c r="FT138" i="5" a="1"/>
  <c r="FT138" i="5" s="1"/>
  <c r="FT240" i="5" a="1"/>
  <c r="FT240" i="5" s="1"/>
  <c r="FT300" i="5" a="1"/>
  <c r="FT300" i="5" s="1"/>
  <c r="FT285" i="5" a="1"/>
  <c r="FT285" i="5" s="1"/>
  <c r="FT165" i="5" a="1"/>
  <c r="FT165" i="5" s="1"/>
  <c r="FT63" i="5" a="1"/>
  <c r="FT63" i="5" s="1"/>
  <c r="FT156" i="5" a="1"/>
  <c r="FT156" i="5" s="1"/>
  <c r="FT204" i="5" a="1"/>
  <c r="FT204" i="5" s="1"/>
  <c r="FT12" i="5" a="1"/>
  <c r="FT12" i="5" s="1"/>
  <c r="FT24" i="5" a="1"/>
  <c r="FT24" i="5" s="1"/>
  <c r="FT66" i="5" a="1"/>
  <c r="FT66" i="5" s="1"/>
  <c r="FT144" i="5" a="1"/>
  <c r="FT144" i="5" s="1"/>
  <c r="FT177" i="5" a="1"/>
  <c r="FT177" i="5" s="1"/>
  <c r="FT216" i="5" a="1"/>
  <c r="FT216" i="5" s="1"/>
  <c r="FT171" i="5" a="1"/>
  <c r="FT171" i="5" s="1"/>
  <c r="FT100" i="5" a="1"/>
  <c r="FT100" i="5" s="1"/>
  <c r="FT253" i="5" a="1"/>
  <c r="FT253" i="5" s="1"/>
  <c r="FT271" i="5" a="1"/>
  <c r="FT271" i="5" s="1"/>
  <c r="FT211" i="5" a="1"/>
  <c r="FT211" i="5" s="1"/>
  <c r="FT26" i="5" a="1"/>
  <c r="FT26" i="5" s="1"/>
  <c r="FT72" i="5" a="1"/>
  <c r="FT72" i="5" s="1"/>
  <c r="FT18" i="5" a="1"/>
  <c r="FT18" i="5" s="1"/>
  <c r="FT27" i="5" a="1"/>
  <c r="FT27" i="5" s="1"/>
  <c r="FT67" i="5" a="1"/>
  <c r="FT67" i="5" s="1"/>
  <c r="FT73" i="5" a="1"/>
  <c r="FT73" i="5" s="1"/>
  <c r="FT247" i="5" a="1"/>
  <c r="FT247" i="5" s="1"/>
  <c r="FT301" i="5" a="1"/>
  <c r="FT301" i="5" s="1"/>
  <c r="FT37" i="5" a="1"/>
  <c r="FT37" i="5" s="1"/>
  <c r="FT74" i="5" a="1"/>
  <c r="FT74" i="5" s="1"/>
  <c r="FT104" i="5" a="1"/>
  <c r="FT104" i="5" s="1"/>
  <c r="FT122" i="5" a="1"/>
  <c r="FT122" i="5" s="1"/>
  <c r="FT78" i="5" a="1"/>
  <c r="FT78" i="5" s="1"/>
  <c r="FT105" i="5" a="1"/>
  <c r="FT105" i="5" s="1"/>
  <c r="FT33" i="5" a="1"/>
  <c r="FT33" i="5" s="1"/>
  <c r="FT139" i="5" a="1"/>
  <c r="FT139" i="5" s="1"/>
  <c r="FT160" i="5" a="1"/>
  <c r="FT160" i="5" s="1"/>
  <c r="FT202" i="5" a="1"/>
  <c r="FT202" i="5" s="1"/>
  <c r="FT226" i="5" a="1"/>
  <c r="FT226" i="5" s="1"/>
  <c r="FT31" i="5" a="1"/>
  <c r="FT31" i="5" s="1"/>
  <c r="FT64" i="5" a="1"/>
  <c r="FT64" i="5" s="1"/>
  <c r="FT292" i="5" a="1"/>
  <c r="FT292" i="5" s="1"/>
  <c r="FT38" i="5" a="1"/>
  <c r="FT38" i="5" s="1"/>
  <c r="FT152" i="5" a="1"/>
  <c r="FT152" i="5" s="1"/>
  <c r="FT164" i="5" a="1"/>
  <c r="FT164" i="5" s="1"/>
  <c r="FT54" i="5" a="1"/>
  <c r="FT54" i="5" s="1"/>
  <c r="FT186" i="5" a="1"/>
  <c r="FT186" i="5" s="1"/>
  <c r="FT283" i="5" a="1"/>
  <c r="FT283" i="5" s="1"/>
  <c r="FT43" i="5" a="1"/>
  <c r="FT43" i="5" s="1"/>
  <c r="FT97" i="5" a="1"/>
  <c r="FT97" i="5" s="1"/>
  <c r="FT289" i="5" a="1"/>
  <c r="FT289" i="5" s="1"/>
  <c r="FT20" i="5" a="1"/>
  <c r="FT20" i="5" s="1"/>
  <c r="FT56" i="5" a="1"/>
  <c r="FT56" i="5" s="1"/>
  <c r="FT182" i="5" a="1"/>
  <c r="FT182" i="5" s="1"/>
  <c r="FT255" i="5" a="1"/>
  <c r="FT255" i="5" s="1"/>
  <c r="FT189" i="5" a="1"/>
  <c r="FT189" i="5" s="1"/>
  <c r="FT201" i="5" a="1"/>
  <c r="FT201" i="5" s="1"/>
  <c r="FT127" i="5" a="1"/>
  <c r="FT127" i="5" s="1"/>
  <c r="FT229" i="5" a="1"/>
  <c r="FT229" i="5" s="1"/>
  <c r="FT235" i="5" a="1"/>
  <c r="FT235" i="5" s="1"/>
  <c r="FT135" i="5" a="1"/>
  <c r="FT135" i="5" s="1"/>
  <c r="FT51" i="5" a="1"/>
  <c r="FT51" i="5" s="1"/>
  <c r="FT273" i="5" a="1"/>
  <c r="FT273" i="5" s="1"/>
  <c r="FT94" i="5" a="1"/>
  <c r="FT94" i="5" s="1"/>
  <c r="FT118" i="5" a="1"/>
  <c r="FT118" i="5" s="1"/>
  <c r="FT133" i="5" a="1"/>
  <c r="FT133" i="5" s="1"/>
  <c r="FT175" i="5" a="1"/>
  <c r="FT175" i="5" s="1"/>
  <c r="FT265" i="5" a="1"/>
  <c r="FT265" i="5" s="1"/>
  <c r="FT268" i="5" a="1"/>
  <c r="FT268" i="5" s="1"/>
  <c r="FT58" i="5" a="1"/>
  <c r="FT58" i="5" s="1"/>
  <c r="FT91" i="5" a="1"/>
  <c r="FT91" i="5" s="1"/>
  <c r="FT298" i="5" a="1"/>
  <c r="FT298" i="5" s="1"/>
  <c r="FT86" i="5" a="1"/>
  <c r="FT86" i="5" s="1"/>
  <c r="FT198" i="5" a="1"/>
  <c r="FT198" i="5" s="1"/>
  <c r="FT124" i="5" a="1"/>
  <c r="FT124" i="5" s="1"/>
  <c r="FT154" i="5" a="1"/>
  <c r="FT154" i="5" s="1"/>
  <c r="FT220" i="5" a="1"/>
  <c r="FT220" i="5" s="1"/>
  <c r="FT280" i="5" a="1"/>
  <c r="FT280" i="5" s="1"/>
  <c r="FT121" i="5" a="1"/>
  <c r="FT121" i="5" s="1"/>
  <c r="FT163" i="5" a="1"/>
  <c r="FT163" i="5" s="1"/>
  <c r="FT172" i="5" a="1"/>
  <c r="FT172" i="5" s="1"/>
  <c r="FT68" i="5" a="1"/>
  <c r="FT68" i="5" s="1"/>
  <c r="FT39" i="5" a="1"/>
  <c r="FT39" i="5" s="1"/>
  <c r="FT270" i="5" a="1"/>
  <c r="FT270" i="5" s="1"/>
  <c r="FT25" i="5" a="1"/>
  <c r="FT25" i="5" s="1"/>
  <c r="FT52" i="5" a="1"/>
  <c r="FT52" i="5" s="1"/>
  <c r="FT103" i="5" a="1"/>
  <c r="FT103" i="5" s="1"/>
  <c r="FT157" i="5" a="1"/>
  <c r="FT157" i="5" s="1"/>
  <c r="FT294" i="5" a="1"/>
  <c r="FT294" i="5" s="1"/>
  <c r="FT19" i="5" a="1"/>
  <c r="FT19" i="5" s="1"/>
  <c r="FT109" i="5" a="1"/>
  <c r="FT109" i="5" s="1"/>
  <c r="FT32" i="5" a="1"/>
  <c r="FT32" i="5" s="1"/>
  <c r="FT113" i="5" a="1"/>
  <c r="FT113" i="5" s="1"/>
  <c r="FT167" i="5" a="1"/>
  <c r="FT167" i="5" s="1"/>
  <c r="FT191" i="5" a="1"/>
  <c r="FT191" i="5" s="1"/>
  <c r="FT205" i="5" a="1"/>
  <c r="FT205" i="5" s="1"/>
  <c r="FT262" i="5" a="1"/>
  <c r="FT262" i="5" s="1"/>
  <c r="FT116" i="5" a="1"/>
  <c r="FT116" i="5" s="1"/>
  <c r="FT146" i="5" a="1"/>
  <c r="FT146" i="5" s="1"/>
  <c r="FT158" i="5" a="1"/>
  <c r="FT158" i="5" s="1"/>
  <c r="FT188" i="5" a="1"/>
  <c r="FT188" i="5" s="1"/>
  <c r="FT206" i="5" a="1"/>
  <c r="FT206" i="5" s="1"/>
  <c r="FT272" i="5" a="1"/>
  <c r="FT272" i="5" s="1"/>
  <c r="FT106" i="5" a="1"/>
  <c r="FT106" i="5" s="1"/>
  <c r="FT142" i="5" a="1"/>
  <c r="FT142" i="5" s="1"/>
  <c r="FT217" i="5" a="1"/>
  <c r="FT217" i="5" s="1"/>
  <c r="FT241" i="5" a="1"/>
  <c r="FT241" i="5" s="1"/>
  <c r="FT295" i="5" a="1"/>
  <c r="FT295" i="5" s="1"/>
  <c r="FT230" i="5" a="1"/>
  <c r="FT230" i="5" s="1"/>
  <c r="FT302" i="5" a="1"/>
  <c r="FT302" i="5" s="1"/>
  <c r="FT149" i="5" a="1"/>
  <c r="FT149" i="5" s="1"/>
  <c r="FT161" i="5" a="1"/>
  <c r="FT161" i="5" s="1"/>
  <c r="FT209" i="5" a="1"/>
  <c r="FT209" i="5" s="1"/>
  <c r="FT251" i="5" a="1"/>
  <c r="FT251" i="5" s="1"/>
  <c r="FT256" i="5" a="1"/>
  <c r="FT256" i="5" s="1"/>
  <c r="FT140" i="5" a="1"/>
  <c r="FT140" i="5" s="1"/>
  <c r="FT248" i="5" a="1"/>
  <c r="FT248" i="5" s="1"/>
  <c r="FT59" i="5" a="1"/>
  <c r="FT59" i="5" s="1"/>
  <c r="FT107" i="5" a="1"/>
  <c r="FT107" i="5" s="1"/>
  <c r="FT185" i="5" a="1"/>
  <c r="FT185" i="5" s="1"/>
  <c r="FT187" i="5" a="1"/>
  <c r="FT187" i="5" s="1"/>
  <c r="FT184" i="5" a="1"/>
  <c r="FT184" i="5" s="1"/>
  <c r="FT50" i="5" a="1"/>
  <c r="FT50" i="5" s="1"/>
  <c r="FT92" i="5" a="1"/>
  <c r="FT92" i="5" s="1"/>
  <c r="FT41" i="5" a="1"/>
  <c r="FT41" i="5" s="1"/>
  <c r="FT71" i="5" a="1"/>
  <c r="FT71" i="5" s="1"/>
  <c r="FT89" i="5" a="1"/>
  <c r="FT89" i="5" s="1"/>
  <c r="FT125" i="5" a="1"/>
  <c r="FT125" i="5" s="1"/>
  <c r="FT179" i="5" a="1"/>
  <c r="FT179" i="5" s="1"/>
  <c r="FT227" i="5" a="1"/>
  <c r="FT227" i="5" s="1"/>
  <c r="FT269" i="5" a="1"/>
  <c r="FT269" i="5" s="1"/>
  <c r="FT93" i="5" a="1"/>
  <c r="FT93" i="5" s="1"/>
  <c r="FT84" i="5" a="1"/>
  <c r="FT84" i="5" s="1"/>
  <c r="FT62" i="5" a="1"/>
  <c r="FT62" i="5" s="1"/>
  <c r="FT80" i="5" a="1"/>
  <c r="FT80" i="5" s="1"/>
  <c r="FT170" i="5" a="1"/>
  <c r="FT170" i="5" s="1"/>
  <c r="FT224" i="5" a="1"/>
  <c r="FT224" i="5" s="1"/>
  <c r="FT203" i="5" a="1"/>
  <c r="FT203" i="5" s="1"/>
  <c r="FT287" i="5" a="1"/>
  <c r="FT287" i="5" s="1"/>
  <c r="FT299" i="5" a="1"/>
  <c r="FT299" i="5" s="1"/>
  <c r="FT147" i="5" a="1"/>
  <c r="FT147" i="5" s="1"/>
  <c r="FT15" i="5" a="1"/>
  <c r="FT15" i="5" s="1"/>
  <c r="FT238" i="5" a="1"/>
  <c r="FT238" i="5" s="1"/>
  <c r="FT136" i="5" a="1"/>
  <c r="FT136" i="5" s="1"/>
  <c r="FT242" i="5" a="1"/>
  <c r="FT242" i="5" s="1"/>
  <c r="FT53" i="5" a="1"/>
  <c r="FT53" i="5" s="1"/>
  <c r="FT143" i="5" a="1"/>
  <c r="FT143" i="5" s="1"/>
  <c r="FT231" i="5" a="1"/>
  <c r="FT231" i="5" s="1"/>
  <c r="FT219" i="5" a="1"/>
  <c r="FT219" i="5" s="1"/>
  <c r="FT61" i="5" a="1"/>
  <c r="FT61" i="5" s="1"/>
  <c r="FT145" i="5" a="1"/>
  <c r="FT145" i="5" s="1"/>
  <c r="FT148" i="5" a="1"/>
  <c r="FT148" i="5" s="1"/>
  <c r="FT196" i="5" a="1"/>
  <c r="FT196" i="5" s="1"/>
  <c r="FT200" i="5" a="1"/>
  <c r="FT200" i="5" s="1"/>
  <c r="FT218" i="5" a="1"/>
  <c r="FT218" i="5" s="1"/>
  <c r="FT266" i="5" a="1"/>
  <c r="FT266" i="5" s="1"/>
  <c r="FT23" i="5" a="1"/>
  <c r="FT23" i="5" s="1"/>
  <c r="FT83" i="5" a="1"/>
  <c r="FT83" i="5" s="1"/>
  <c r="FT155" i="5" a="1"/>
  <c r="FT155" i="5" s="1"/>
  <c r="FT173" i="5" a="1"/>
  <c r="FT173" i="5" s="1"/>
  <c r="FT102" i="5" a="1"/>
  <c r="FT102" i="5" s="1"/>
  <c r="FT232" i="5" a="1"/>
  <c r="FT232" i="5" s="1"/>
  <c r="FT190" i="5" a="1"/>
  <c r="FT190" i="5" s="1"/>
  <c r="FT293" i="5" a="1"/>
  <c r="FT293" i="5" s="1"/>
  <c r="FT137" i="5" a="1"/>
  <c r="FT137" i="5" s="1"/>
  <c r="FT221" i="5" a="1"/>
  <c r="FT221" i="5" s="1"/>
  <c r="FT176" i="5" a="1"/>
  <c r="FT176" i="5" s="1"/>
  <c r="FT296" i="5" a="1"/>
  <c r="FT296" i="5" s="1"/>
  <c r="FT244" i="5" a="1"/>
  <c r="FT244" i="5" s="1"/>
  <c r="FT90" i="5" a="1"/>
  <c r="FT90" i="5" s="1"/>
  <c r="FT210" i="5" a="1"/>
  <c r="FT210" i="5" s="1"/>
  <c r="FT166" i="5" a="1"/>
  <c r="FT166" i="5" s="1"/>
  <c r="FT259" i="5" a="1"/>
  <c r="FT259" i="5" s="1"/>
  <c r="FT44" i="5" a="1"/>
  <c r="FT44" i="5" s="1"/>
  <c r="FT65" i="5" a="1"/>
  <c r="FT65" i="5" s="1"/>
  <c r="FT239" i="5" a="1"/>
  <c r="FT239" i="5" s="1"/>
  <c r="FT47" i="5" a="1"/>
  <c r="FT47" i="5" s="1"/>
  <c r="FT263" i="5" a="1"/>
  <c r="FT263" i="5" s="1"/>
  <c r="FT82" i="5" a="1"/>
  <c r="FT82" i="5" s="1"/>
  <c r="FT14" i="5" a="1"/>
  <c r="FT14" i="5" s="1"/>
  <c r="FT77" i="5" a="1"/>
  <c r="FT77" i="5" s="1"/>
  <c r="FT257" i="5" a="1"/>
  <c r="FT257" i="5" s="1"/>
  <c r="FT98" i="5" a="1"/>
  <c r="FT98" i="5" s="1"/>
  <c r="FT197" i="5" a="1"/>
  <c r="FT197" i="5" s="1"/>
  <c r="FT250" i="5" a="1"/>
  <c r="FT250" i="5" s="1"/>
  <c r="FT276" i="5" a="1"/>
  <c r="FT276" i="5" s="1"/>
  <c r="FT151" i="5" a="1"/>
  <c r="FT151" i="5" s="1"/>
  <c r="FT264" i="5" a="1"/>
  <c r="FT264" i="5" s="1"/>
  <c r="FT193" i="5" a="1"/>
  <c r="FT193" i="5" s="1"/>
  <c r="FT49" i="5" a="1"/>
  <c r="FT49" i="5" s="1"/>
  <c r="FT223" i="5" a="1"/>
  <c r="FT223" i="5" s="1"/>
  <c r="FT290" i="5" a="1"/>
  <c r="FT290" i="5" s="1"/>
  <c r="FT215" i="5" a="1"/>
  <c r="FT215" i="5" s="1"/>
  <c r="FT29" i="5" a="1"/>
  <c r="FT29" i="5" s="1"/>
  <c r="FT76" i="5" a="1"/>
  <c r="FT76" i="5" s="1"/>
  <c r="FT278" i="5" a="1"/>
  <c r="FT278" i="5" s="1"/>
  <c r="FT17" i="5" a="1"/>
  <c r="FT17" i="5" s="1"/>
  <c r="FT254" i="5" a="1"/>
  <c r="FT254" i="5" s="1"/>
  <c r="FT275" i="5" a="1"/>
  <c r="FT275" i="5" s="1"/>
  <c r="FT101" i="5" a="1"/>
  <c r="FT101" i="5" s="1"/>
  <c r="FT123" i="5" a="1"/>
  <c r="FT123" i="5" s="1"/>
  <c r="FT169" i="5" a="1"/>
  <c r="FT169" i="5" s="1"/>
  <c r="FT178" i="5" a="1"/>
  <c r="FT178" i="5" s="1"/>
  <c r="FT110" i="5" a="1"/>
  <c r="FT110" i="5" s="1"/>
  <c r="FT128" i="5" a="1"/>
  <c r="FT128" i="5" s="1"/>
  <c r="FT95" i="5" a="1"/>
  <c r="FT95" i="5" s="1"/>
  <c r="FT284" i="5" a="1"/>
  <c r="FT284" i="5" s="1"/>
  <c r="FT48" i="5" a="1"/>
  <c r="FT48" i="5" s="1"/>
  <c r="FT267" i="5" a="1"/>
  <c r="FT267" i="5" s="1"/>
  <c r="FT208" i="5" a="1"/>
  <c r="FT208" i="5" s="1"/>
  <c r="FT277" i="5" a="1"/>
  <c r="FT277" i="5" s="1"/>
  <c r="FT35" i="5" a="1"/>
  <c r="FT35" i="5" s="1"/>
  <c r="FT233" i="5" a="1"/>
  <c r="FT233" i="5" s="1"/>
  <c r="FT245" i="5" a="1"/>
  <c r="FT245" i="5" s="1"/>
  <c r="FT214" i="5" a="1"/>
  <c r="FT214" i="5" s="1"/>
  <c r="FT115" i="5" a="1"/>
  <c r="FT115" i="5" s="1"/>
  <c r="FT212" i="5" a="1"/>
  <c r="FT212" i="5" s="1"/>
  <c r="FT28" i="5" a="1"/>
  <c r="FT28" i="5" s="1"/>
  <c r="FT286" i="5" a="1"/>
  <c r="FT286" i="5" s="1"/>
  <c r="FT194" i="5" a="1"/>
  <c r="FT194" i="5" s="1"/>
  <c r="FT70" i="5" a="1"/>
  <c r="FT70" i="5" s="1"/>
  <c r="FT131" i="5" a="1"/>
  <c r="FT131" i="5" s="1"/>
  <c r="FT119" i="5" a="1"/>
  <c r="FT119" i="5" s="1"/>
  <c r="FT69" i="5" a="1"/>
  <c r="FT69" i="5" s="1"/>
  <c r="FT13" i="5" a="1"/>
  <c r="FT13" i="5" s="1"/>
  <c r="FT274" i="5" a="1"/>
  <c r="FT274" i="5" s="1"/>
  <c r="FT236" i="5" a="1"/>
  <c r="FT236" i="5" s="1"/>
  <c r="FT260" i="5" a="1"/>
  <c r="FT260" i="5" s="1"/>
  <c r="FT88" i="5" a="1"/>
  <c r="FT88" i="5" s="1"/>
  <c r="FT134" i="5" a="1"/>
  <c r="FT134" i="5" s="1"/>
  <c r="FT303" i="5" a="1"/>
  <c r="FT303" i="5" s="1"/>
  <c r="FT87" i="5" a="1"/>
  <c r="FT87" i="5" s="1"/>
  <c r="GE55" i="5"/>
  <c r="GG179" i="5"/>
  <c r="GH179" i="5" s="1"/>
  <c r="GI179" i="5" s="1"/>
  <c r="GZ179" i="5" s="1"/>
  <c r="GQ233" i="5"/>
  <c r="GE206" i="5"/>
  <c r="HH206" i="5" s="1"/>
  <c r="HU206" i="5"/>
  <c r="GR236" i="5"/>
  <c r="GD224" i="5"/>
  <c r="HV106" i="5"/>
  <c r="GQ224" i="5"/>
  <c r="GR229" i="5"/>
  <c r="GD107" i="5"/>
  <c r="HT107" i="5"/>
  <c r="GE299" i="5"/>
  <c r="HU299" i="5"/>
  <c r="GR55" i="5"/>
  <c r="GE29" i="5"/>
  <c r="HH29" i="5" s="1"/>
  <c r="HU29" i="5"/>
  <c r="GR29" i="5"/>
  <c r="GD135" i="5"/>
  <c r="GR135" i="5" s="1"/>
  <c r="HT240" i="5"/>
  <c r="GQ240" i="5"/>
  <c r="GD240" i="5"/>
  <c r="HG240" i="5" s="1"/>
  <c r="GD48" i="5"/>
  <c r="HT48" i="5"/>
  <c r="GQ48" i="5"/>
  <c r="HT227" i="5"/>
  <c r="GQ227" i="5"/>
  <c r="GD227" i="5"/>
  <c r="HG227" i="5" s="1"/>
  <c r="GD239" i="5"/>
  <c r="HG239" i="5" s="1"/>
  <c r="GR206" i="5"/>
  <c r="GE285" i="5"/>
  <c r="GS285" i="5" s="1"/>
  <c r="GF229" i="5"/>
  <c r="GG229" i="5" s="1"/>
  <c r="GH229" i="5" s="1"/>
  <c r="GI229" i="5" s="1"/>
  <c r="GR93" i="5"/>
  <c r="GQ225" i="5"/>
  <c r="HT225" i="5"/>
  <c r="GQ41" i="5"/>
  <c r="GF93" i="5"/>
  <c r="GG93" i="5" s="1"/>
  <c r="GU93" i="5" s="1"/>
  <c r="GF50" i="5"/>
  <c r="HH50" i="5" s="1"/>
  <c r="GR37" i="5"/>
  <c r="GD36" i="5"/>
  <c r="HF36" i="5" s="1"/>
  <c r="GQ36" i="5"/>
  <c r="GQ43" i="5"/>
  <c r="GD43" i="5"/>
  <c r="HF43" i="5" s="1"/>
  <c r="GR50" i="5"/>
  <c r="GG250" i="5"/>
  <c r="GF35" i="5"/>
  <c r="HH35" i="5" s="1"/>
  <c r="GF236" i="5"/>
  <c r="GT236" i="5" s="1"/>
  <c r="GR294" i="5"/>
  <c r="GS215" i="5"/>
  <c r="GF215" i="5"/>
  <c r="GE222" i="5"/>
  <c r="GF222" i="5" s="1"/>
  <c r="GT222" i="5" s="1"/>
  <c r="GE294" i="5"/>
  <c r="GS294" i="5" s="1"/>
  <c r="GG214" i="5"/>
  <c r="GH214" i="5" s="1"/>
  <c r="GI214" i="5" s="1"/>
  <c r="HL214" i="5" s="1"/>
  <c r="GS33" i="5"/>
  <c r="GG20" i="5"/>
  <c r="GH20" i="5" s="1"/>
  <c r="GI20" i="5" s="1"/>
  <c r="HL20" i="5" s="1"/>
  <c r="HZ20" i="5" s="1"/>
  <c r="GG46" i="5"/>
  <c r="GH46" i="5" s="1"/>
  <c r="GI46" i="5" s="1"/>
  <c r="HL46" i="5" s="1"/>
  <c r="GE102" i="5"/>
  <c r="GF102" i="5" s="1"/>
  <c r="GD101" i="5"/>
  <c r="GR101" i="5" s="1"/>
  <c r="GF33" i="5"/>
  <c r="GG33" i="5" s="1"/>
  <c r="GH33" i="5" s="1"/>
  <c r="GI33" i="5" s="1"/>
  <c r="HF33" i="5" s="1"/>
  <c r="GT257" i="5"/>
  <c r="GD272" i="5"/>
  <c r="GE272" i="5" s="1"/>
  <c r="GF132" i="5"/>
  <c r="GS132" i="5"/>
  <c r="GR19" i="5"/>
  <c r="GE19" i="5"/>
  <c r="GQ230" i="5"/>
  <c r="GD230" i="5"/>
  <c r="GF252" i="5"/>
  <c r="GT252" i="5" s="1"/>
  <c r="GF255" i="5"/>
  <c r="GG255" i="5" s="1"/>
  <c r="GH255" i="5" s="1"/>
  <c r="GI255" i="5" s="1"/>
  <c r="GZ255" i="5" s="1"/>
  <c r="GS124" i="5"/>
  <c r="GR252" i="5"/>
  <c r="GR62" i="5"/>
  <c r="GS137" i="5"/>
  <c r="GT124" i="5"/>
  <c r="GQ277" i="5"/>
  <c r="GD277" i="5"/>
  <c r="GF62" i="5"/>
  <c r="GE188" i="5"/>
  <c r="GF188" i="5" s="1"/>
  <c r="GT188" i="5" s="1"/>
  <c r="GD225" i="5"/>
  <c r="HG225" i="5" s="1"/>
  <c r="GT134" i="5"/>
  <c r="GG118" i="5"/>
  <c r="GH118" i="5" s="1"/>
  <c r="GI118" i="5" s="1"/>
  <c r="GZ118" i="5" s="1"/>
  <c r="GS118" i="5"/>
  <c r="GR70" i="5"/>
  <c r="GS155" i="5"/>
  <c r="GE103" i="5"/>
  <c r="GF103" i="5" s="1"/>
  <c r="GT103" i="5" s="1"/>
  <c r="GS120" i="5"/>
  <c r="GE199" i="5"/>
  <c r="GF199" i="5" s="1"/>
  <c r="GR199" i="5"/>
  <c r="GD51" i="5"/>
  <c r="HG51" i="5" s="1"/>
  <c r="GG130" i="5"/>
  <c r="GH130" i="5" s="1"/>
  <c r="GI130" i="5" s="1"/>
  <c r="GZ130" i="5" s="1"/>
  <c r="GR130" i="5"/>
  <c r="GE126" i="5"/>
  <c r="GF126" i="5" s="1"/>
  <c r="GT126" i="5" s="1"/>
  <c r="GR16" i="5"/>
  <c r="GG28" i="5"/>
  <c r="GH28" i="5" s="1"/>
  <c r="GI28" i="5" s="1"/>
  <c r="GZ28" i="5" s="1"/>
  <c r="GT28" i="5"/>
  <c r="GS28" i="5"/>
  <c r="GS56" i="5"/>
  <c r="GQ126" i="5"/>
  <c r="GD165" i="5"/>
  <c r="GR165" i="5" s="1"/>
  <c r="GT214" i="5"/>
  <c r="GQ272" i="5"/>
  <c r="GG56" i="5"/>
  <c r="GH56" i="5" s="1"/>
  <c r="GI56" i="5" s="1"/>
  <c r="GZ56" i="5" s="1"/>
  <c r="GE30" i="5"/>
  <c r="GS30" i="5" s="1"/>
  <c r="GF120" i="5"/>
  <c r="GT120" i="5" s="1"/>
  <c r="GR116" i="5"/>
  <c r="GE16" i="5"/>
  <c r="GE91" i="5"/>
  <c r="GF91" i="5" s="1"/>
  <c r="GT91" i="5" s="1"/>
  <c r="GQ91" i="5"/>
  <c r="GQ51" i="5"/>
  <c r="GT116" i="5"/>
  <c r="GQ195" i="5"/>
  <c r="GR176" i="5"/>
  <c r="GS116" i="5"/>
  <c r="GF119" i="5"/>
  <c r="GD231" i="5"/>
  <c r="GE231" i="5" s="1"/>
  <c r="GS231" i="5" s="1"/>
  <c r="GT56" i="5"/>
  <c r="GS31" i="5"/>
  <c r="GF31" i="5"/>
  <c r="GG31" i="5" s="1"/>
  <c r="GH31" i="5" s="1"/>
  <c r="GI31" i="5" s="1"/>
  <c r="GR119" i="5"/>
  <c r="GS297" i="5"/>
  <c r="GG116" i="5"/>
  <c r="GH116" i="5" s="1"/>
  <c r="GI116" i="5" s="1"/>
  <c r="GZ116" i="5" s="1"/>
  <c r="GS130" i="5"/>
  <c r="GR92" i="5"/>
  <c r="GS24" i="5"/>
  <c r="GG211" i="5"/>
  <c r="GH211" i="5" s="1"/>
  <c r="GI211" i="5" s="1"/>
  <c r="GZ211" i="5" s="1"/>
  <c r="GF92" i="5"/>
  <c r="GF24" i="5"/>
  <c r="GG24" i="5" s="1"/>
  <c r="GF155" i="5"/>
  <c r="GT155" i="5" s="1"/>
  <c r="GR155" i="5"/>
  <c r="GT112" i="5"/>
  <c r="GS211" i="5"/>
  <c r="GS68" i="5"/>
  <c r="GF99" i="5"/>
  <c r="GG99" i="5" s="1"/>
  <c r="GF68" i="5"/>
  <c r="GR120" i="5"/>
  <c r="GS245" i="5"/>
  <c r="GS99" i="5"/>
  <c r="GD26" i="5"/>
  <c r="GF245" i="5"/>
  <c r="GT245" i="5" s="1"/>
  <c r="GS112" i="5"/>
  <c r="GE66" i="5"/>
  <c r="GF66" i="5" s="1"/>
  <c r="GT66" i="5" s="1"/>
  <c r="GG112" i="5"/>
  <c r="GH112" i="5" s="1"/>
  <c r="GI112" i="5" s="1"/>
  <c r="GQ144" i="5"/>
  <c r="GD144" i="5"/>
  <c r="GG265" i="5"/>
  <c r="GR66" i="5"/>
  <c r="GS189" i="5"/>
  <c r="GS265" i="5"/>
  <c r="GE177" i="5"/>
  <c r="GF177" i="5" s="1"/>
  <c r="GG257" i="5"/>
  <c r="GS221" i="5"/>
  <c r="GE78" i="5"/>
  <c r="GR78" i="5"/>
  <c r="GR299" i="5"/>
  <c r="GG221" i="5"/>
  <c r="GH221" i="5" s="1"/>
  <c r="GI221" i="5" s="1"/>
  <c r="HF221" i="5" s="1"/>
  <c r="HT221" i="5" s="1"/>
  <c r="GE180" i="5"/>
  <c r="GF180" i="5" s="1"/>
  <c r="GR180" i="5"/>
  <c r="GR75" i="5"/>
  <c r="GE75" i="5"/>
  <c r="GQ85" i="5"/>
  <c r="GD85" i="5"/>
  <c r="GT221" i="5"/>
  <c r="GQ100" i="5"/>
  <c r="GE302" i="5"/>
  <c r="GR177" i="5"/>
  <c r="GD71" i="5"/>
  <c r="GE71" i="5" s="1"/>
  <c r="GS71" i="5" s="1"/>
  <c r="GE216" i="5"/>
  <c r="HF216" i="5" s="1"/>
  <c r="GD100" i="5"/>
  <c r="HF100" i="5" s="1"/>
  <c r="HT100" i="5" s="1"/>
  <c r="GF204" i="5"/>
  <c r="GG204" i="5" s="1"/>
  <c r="GH204" i="5" s="1"/>
  <c r="GI204" i="5" s="1"/>
  <c r="GR204" i="5"/>
  <c r="GG293" i="5"/>
  <c r="GT293" i="5"/>
  <c r="GD249" i="5"/>
  <c r="GR249" i="5" s="1"/>
  <c r="GG289" i="5"/>
  <c r="GF44" i="5"/>
  <c r="GS287" i="5"/>
  <c r="GQ158" i="5"/>
  <c r="GR287" i="5"/>
  <c r="GF287" i="5"/>
  <c r="GG287" i="5" s="1"/>
  <c r="GS44" i="5"/>
  <c r="GF273" i="5"/>
  <c r="GG273" i="5" s="1"/>
  <c r="GQ249" i="5"/>
  <c r="GS273" i="5"/>
  <c r="GE194" i="5"/>
  <c r="GR194" i="5"/>
  <c r="GT219" i="5"/>
  <c r="GD158" i="5"/>
  <c r="GE158" i="5" s="1"/>
  <c r="GS158" i="5" s="1"/>
  <c r="GT20" i="5"/>
  <c r="GE182" i="5"/>
  <c r="GF182" i="5" s="1"/>
  <c r="GG182" i="5" s="1"/>
  <c r="GH182" i="5" s="1"/>
  <c r="GI182" i="5" s="1"/>
  <c r="GZ182" i="5" s="1"/>
  <c r="GQ107" i="5"/>
  <c r="GR274" i="5"/>
  <c r="GE60" i="5"/>
  <c r="GF60" i="5" s="1"/>
  <c r="GS293" i="5"/>
  <c r="GT289" i="5"/>
  <c r="GD288" i="5"/>
  <c r="GE288" i="5" s="1"/>
  <c r="GQ288" i="5"/>
  <c r="GE286" i="5"/>
  <c r="GF286" i="5" s="1"/>
  <c r="GG286" i="5" s="1"/>
  <c r="GE274" i="5"/>
  <c r="GF274" i="5" s="1"/>
  <c r="GG274" i="5" s="1"/>
  <c r="GH274" i="5" s="1"/>
  <c r="GI274" i="5" s="1"/>
  <c r="GF94" i="5"/>
  <c r="GS176" i="5"/>
  <c r="GG297" i="5"/>
  <c r="GE228" i="5"/>
  <c r="GF228" i="5" s="1"/>
  <c r="GG228" i="5" s="1"/>
  <c r="GH228" i="5" s="1"/>
  <c r="GI228" i="5" s="1"/>
  <c r="GZ228" i="5" s="1"/>
  <c r="GR228" i="5"/>
  <c r="GE279" i="5"/>
  <c r="GQ228" i="5"/>
  <c r="GE109" i="5"/>
  <c r="GF268" i="5"/>
  <c r="GG268" i="5" s="1"/>
  <c r="GH268" i="5" s="1"/>
  <c r="GI268" i="5" s="1"/>
  <c r="GR286" i="5"/>
  <c r="GR142" i="5"/>
  <c r="GS94" i="5"/>
  <c r="GQ142" i="5"/>
  <c r="GE142" i="5"/>
  <c r="GF142" i="5" s="1"/>
  <c r="GT142" i="5" s="1"/>
  <c r="GD13" i="5"/>
  <c r="GF176" i="5"/>
  <c r="GG176" i="5" s="1"/>
  <c r="GQ13" i="5"/>
  <c r="GQ114" i="5"/>
  <c r="GT80" i="5"/>
  <c r="GF191" i="5"/>
  <c r="GD208" i="5"/>
  <c r="HG208" i="5" s="1"/>
  <c r="GD114" i="5"/>
  <c r="GF129" i="5"/>
  <c r="GQ208" i="5"/>
  <c r="GT297" i="5"/>
  <c r="GS191" i="5"/>
  <c r="GS140" i="5"/>
  <c r="GF140" i="5"/>
  <c r="GD72" i="5"/>
  <c r="GQ72" i="5"/>
  <c r="GR140" i="5"/>
  <c r="GT151" i="5"/>
  <c r="GR268" i="5"/>
  <c r="GS121" i="5"/>
  <c r="GE167" i="5"/>
  <c r="GE162" i="5"/>
  <c r="GR125" i="5"/>
  <c r="GE125" i="5"/>
  <c r="GE84" i="5"/>
  <c r="GR84" i="5"/>
  <c r="GR138" i="5"/>
  <c r="GF195" i="5"/>
  <c r="GG195" i="5" s="1"/>
  <c r="GH195" i="5" s="1"/>
  <c r="GI195" i="5" s="1"/>
  <c r="GZ195" i="5" s="1"/>
  <c r="GE138" i="5"/>
  <c r="GF138" i="5" s="1"/>
  <c r="GF185" i="5"/>
  <c r="GG185" i="5" s="1"/>
  <c r="GE63" i="5"/>
  <c r="GG137" i="5"/>
  <c r="GH137" i="5" s="1"/>
  <c r="GI137" i="5" s="1"/>
  <c r="GZ137" i="5" s="1"/>
  <c r="GF37" i="5"/>
  <c r="GG37" i="5" s="1"/>
  <c r="GR109" i="5"/>
  <c r="GS129" i="5"/>
  <c r="GR121" i="5"/>
  <c r="GF121" i="5"/>
  <c r="GF201" i="5"/>
  <c r="GS143" i="5"/>
  <c r="GT205" i="5"/>
  <c r="GS270" i="5"/>
  <c r="GS205" i="5"/>
  <c r="GG205" i="5"/>
  <c r="GH205" i="5" s="1"/>
  <c r="GI205" i="5" s="1"/>
  <c r="GF143" i="5"/>
  <c r="GT137" i="5"/>
  <c r="GS35" i="5"/>
  <c r="GT38" i="5"/>
  <c r="GG38" i="5"/>
  <c r="GH38" i="5" s="1"/>
  <c r="GI38" i="5" s="1"/>
  <c r="GD181" i="5"/>
  <c r="GQ181" i="5"/>
  <c r="GF263" i="5"/>
  <c r="GS263" i="5"/>
  <c r="GF270" i="5"/>
  <c r="GS96" i="5"/>
  <c r="GF96" i="5"/>
  <c r="GG96" i="5" s="1"/>
  <c r="GH96" i="5" s="1"/>
  <c r="GI96" i="5" s="1"/>
  <c r="GZ96" i="5" s="1"/>
  <c r="GS264" i="5"/>
  <c r="GT254" i="5"/>
  <c r="GT128" i="5"/>
  <c r="GG128" i="5"/>
  <c r="GH128" i="5" s="1"/>
  <c r="GI128" i="5" s="1"/>
  <c r="HF128" i="5" s="1"/>
  <c r="GT210" i="5"/>
  <c r="GG210" i="5"/>
  <c r="GH210" i="5" s="1"/>
  <c r="GI210" i="5" s="1"/>
  <c r="HL210" i="5" s="1"/>
  <c r="GT256" i="5"/>
  <c r="GS50" i="5"/>
  <c r="GQ42" i="5"/>
  <c r="GS246" i="5"/>
  <c r="GR251" i="5"/>
  <c r="GQ193" i="5"/>
  <c r="GD193" i="5"/>
  <c r="GT179" i="5"/>
  <c r="GT192" i="5"/>
  <c r="GG192" i="5"/>
  <c r="GH192" i="5" s="1"/>
  <c r="GI192" i="5" s="1"/>
  <c r="GZ192" i="5" s="1"/>
  <c r="GE251" i="5"/>
  <c r="GF251" i="5" s="1"/>
  <c r="GS164" i="5"/>
  <c r="GT108" i="5"/>
  <c r="GS70" i="5"/>
  <c r="GG70" i="5"/>
  <c r="GH70" i="5" s="1"/>
  <c r="GI70" i="5" s="1"/>
  <c r="GS89" i="5"/>
  <c r="GF89" i="5"/>
  <c r="GG89" i="5" s="1"/>
  <c r="GH89" i="5" s="1"/>
  <c r="GI89" i="5" s="1"/>
  <c r="GT76" i="5"/>
  <c r="GS178" i="5"/>
  <c r="GE39" i="5"/>
  <c r="GF39" i="5" s="1"/>
  <c r="GR253" i="5"/>
  <c r="GE253" i="5"/>
  <c r="GF253" i="5" s="1"/>
  <c r="GF169" i="5"/>
  <c r="GS243" i="5"/>
  <c r="GR73" i="5"/>
  <c r="GE73" i="5"/>
  <c r="GF73" i="5" s="1"/>
  <c r="GT12" i="5"/>
  <c r="GG12" i="5"/>
  <c r="GH12" i="5" s="1"/>
  <c r="GI12" i="5" s="1"/>
  <c r="GR77" i="5"/>
  <c r="GS67" i="5"/>
  <c r="GF67" i="5"/>
  <c r="GG67" i="5" s="1"/>
  <c r="GH67" i="5" s="1"/>
  <c r="GI67" i="5" s="1"/>
  <c r="GS280" i="5"/>
  <c r="GS111" i="5"/>
  <c r="GG292" i="5"/>
  <c r="GH292" i="5" s="1"/>
  <c r="GI292" i="5" s="1"/>
  <c r="GF111" i="5"/>
  <c r="GR89" i="5"/>
  <c r="GR74" i="5"/>
  <c r="GE74" i="5"/>
  <c r="GF74" i="5" s="1"/>
  <c r="GG74" i="5" s="1"/>
  <c r="GH74" i="5" s="1"/>
  <c r="GI74" i="5" s="1"/>
  <c r="GR167" i="5"/>
  <c r="GR163" i="5"/>
  <c r="GE163" i="5"/>
  <c r="GS156" i="5"/>
  <c r="GG156" i="5"/>
  <c r="GH156" i="5" s="1"/>
  <c r="GI156" i="5" s="1"/>
  <c r="GZ156" i="5" s="1"/>
  <c r="GG76" i="5"/>
  <c r="GH76" i="5" s="1"/>
  <c r="GI76" i="5" s="1"/>
  <c r="GZ76" i="5" s="1"/>
  <c r="HN76" i="5" s="1"/>
  <c r="GT79" i="5"/>
  <c r="GS213" i="5"/>
  <c r="GF213" i="5"/>
  <c r="GG213" i="5" s="1"/>
  <c r="GH213" i="5" s="1"/>
  <c r="GI213" i="5" s="1"/>
  <c r="GZ213" i="5" s="1"/>
  <c r="GT131" i="5"/>
  <c r="GR203" i="5"/>
  <c r="GF280" i="5"/>
  <c r="GQ34" i="5"/>
  <c r="GS236" i="5"/>
  <c r="GQ61" i="5"/>
  <c r="GR216" i="5"/>
  <c r="GR69" i="5"/>
  <c r="GF198" i="5"/>
  <c r="GQ244" i="5"/>
  <c r="GT261" i="5"/>
  <c r="GT166" i="5"/>
  <c r="GS269" i="5"/>
  <c r="GQ197" i="5"/>
  <c r="GR235" i="5"/>
  <c r="GS195" i="5"/>
  <c r="GT156" i="5"/>
  <c r="GR59" i="5"/>
  <c r="GE59" i="5"/>
  <c r="GF59" i="5" s="1"/>
  <c r="GS185" i="5"/>
  <c r="GR146" i="5"/>
  <c r="GE146" i="5"/>
  <c r="GR267" i="5"/>
  <c r="GE267" i="5"/>
  <c r="GR162" i="5"/>
  <c r="GG243" i="5"/>
  <c r="GH243" i="5" s="1"/>
  <c r="GI243" i="5" s="1"/>
  <c r="GZ243" i="5" s="1"/>
  <c r="GT212" i="5"/>
  <c r="GT196" i="5"/>
  <c r="GG196" i="5"/>
  <c r="GH196" i="5" s="1"/>
  <c r="GI196" i="5" s="1"/>
  <c r="GZ196" i="5" s="1"/>
  <c r="GG262" i="5"/>
  <c r="GH262" i="5" s="1"/>
  <c r="GI262" i="5" s="1"/>
  <c r="GZ262" i="5" s="1"/>
  <c r="GT262" i="5"/>
  <c r="GT160" i="5"/>
  <c r="GQ162" i="5"/>
  <c r="GF117" i="5"/>
  <c r="GG117" i="5" s="1"/>
  <c r="GR149" i="5"/>
  <c r="GE149" i="5"/>
  <c r="GQ201" i="5"/>
  <c r="GT161" i="5"/>
  <c r="GS169" i="5"/>
  <c r="GT70" i="5"/>
  <c r="GT292" i="5"/>
  <c r="GQ242" i="5"/>
  <c r="GD242" i="5"/>
  <c r="GR82" i="5"/>
  <c r="GE82" i="5"/>
  <c r="GE203" i="5"/>
  <c r="GS210" i="5"/>
  <c r="GR175" i="5"/>
  <c r="GS254" i="5"/>
  <c r="GG254" i="5"/>
  <c r="GH254" i="5" s="1"/>
  <c r="GI254" i="5" s="1"/>
  <c r="GZ254" i="5" s="1"/>
  <c r="GT127" i="5"/>
  <c r="GG127" i="5"/>
  <c r="GH127" i="5" s="1"/>
  <c r="GI127" i="5" s="1"/>
  <c r="GZ127" i="5" s="1"/>
  <c r="GD42" i="5"/>
  <c r="HF42" i="5" s="1"/>
  <c r="GT46" i="5"/>
  <c r="GF164" i="5"/>
  <c r="GG164" i="5" s="1"/>
  <c r="GH164" i="5" s="1"/>
  <c r="GI164" i="5" s="1"/>
  <c r="GZ164" i="5" s="1"/>
  <c r="GG261" i="5"/>
  <c r="GH261" i="5" s="1"/>
  <c r="GI261" i="5" s="1"/>
  <c r="GZ261" i="5" s="1"/>
  <c r="GR280" i="5"/>
  <c r="GS37" i="5"/>
  <c r="GT95" i="5"/>
  <c r="GG95" i="5"/>
  <c r="GH95" i="5" s="1"/>
  <c r="GI95" i="5" s="1"/>
  <c r="GZ95" i="5" s="1"/>
  <c r="GR39" i="5"/>
  <c r="GD34" i="5"/>
  <c r="GE34" i="5" s="1"/>
  <c r="GQ101" i="5"/>
  <c r="GR198" i="5"/>
  <c r="GD197" i="5"/>
  <c r="GE197" i="5" s="1"/>
  <c r="GS128" i="5"/>
  <c r="GS161" i="5"/>
  <c r="GE77" i="5"/>
  <c r="GG178" i="5"/>
  <c r="GH178" i="5" s="1"/>
  <c r="GI178" i="5" s="1"/>
  <c r="GZ178" i="5" s="1"/>
  <c r="GR264" i="5"/>
  <c r="GT171" i="5"/>
  <c r="GD244" i="5"/>
  <c r="GS18" i="5"/>
  <c r="GR195" i="5"/>
  <c r="GF18" i="5"/>
  <c r="GG18" i="5" s="1"/>
  <c r="GH18" i="5" s="1"/>
  <c r="GI18" i="5" s="1"/>
  <c r="GS117" i="5"/>
  <c r="GT178" i="5"/>
  <c r="GT243" i="5"/>
  <c r="GT282" i="5"/>
  <c r="GG282" i="5"/>
  <c r="GH282" i="5" s="1"/>
  <c r="GI282" i="5" s="1"/>
  <c r="GZ282" i="5" s="1"/>
  <c r="GT189" i="5"/>
  <c r="GR96" i="5"/>
  <c r="GG161" i="5"/>
  <c r="GH161" i="5" s="1"/>
  <c r="GI161" i="5" s="1"/>
  <c r="GZ161" i="5" s="1"/>
  <c r="GS256" i="5"/>
  <c r="GE175" i="5"/>
  <c r="GR271" i="5"/>
  <c r="GE271" i="5"/>
  <c r="GR164" i="5"/>
  <c r="GS52" i="5"/>
  <c r="GF52" i="5"/>
  <c r="GG52" i="5" s="1"/>
  <c r="GH52" i="5" s="1"/>
  <c r="GI52" i="5" s="1"/>
  <c r="GQ264" i="5"/>
  <c r="GF264" i="5"/>
  <c r="GG256" i="5"/>
  <c r="GH256" i="5" s="1"/>
  <c r="GI256" i="5" s="1"/>
  <c r="GT106" i="5"/>
  <c r="GE235" i="5"/>
  <c r="GT83" i="5"/>
  <c r="GS184" i="5"/>
  <c r="GF184" i="5"/>
  <c r="GT145" i="5"/>
  <c r="GS198" i="5"/>
  <c r="GG108" i="5"/>
  <c r="GH108" i="5" s="1"/>
  <c r="GI108" i="5" s="1"/>
  <c r="GQ295" i="5"/>
  <c r="GD295" i="5"/>
  <c r="GS200" i="5"/>
  <c r="GF200" i="5"/>
  <c r="GG200" i="5" s="1"/>
  <c r="GH200" i="5" s="1"/>
  <c r="GI200" i="5" s="1"/>
  <c r="GZ200" i="5" s="1"/>
  <c r="GF246" i="5"/>
  <c r="GS201" i="5"/>
  <c r="GD61" i="5"/>
  <c r="GR201" i="5"/>
  <c r="GR157" i="5"/>
  <c r="GE157" i="5"/>
  <c r="GE69" i="5"/>
  <c r="GF69" i="5" s="1"/>
  <c r="GG69" i="5" s="1"/>
  <c r="GH69" i="5" s="1"/>
  <c r="GI69" i="5" s="1"/>
  <c r="GS275" i="5"/>
  <c r="GT139" i="5"/>
  <c r="GG139" i="5"/>
  <c r="GH139" i="5" s="1"/>
  <c r="GI139" i="5" s="1"/>
  <c r="GZ139" i="5" s="1"/>
  <c r="GG166" i="5"/>
  <c r="GH166" i="5" s="1"/>
  <c r="GI166" i="5" s="1"/>
  <c r="GZ166" i="5" s="1"/>
  <c r="GF275" i="5"/>
  <c r="GG275" i="5" s="1"/>
  <c r="GR183" i="5"/>
  <c r="GE183" i="5"/>
  <c r="GF269" i="5"/>
  <c r="GT238" i="5" l="1"/>
  <c r="GG238" i="5"/>
  <c r="GU238" i="5" s="1"/>
  <c r="HF47" i="5"/>
  <c r="HT47" i="5" s="1"/>
  <c r="HF105" i="5"/>
  <c r="HT105" i="5" s="1"/>
  <c r="HH275" i="5"/>
  <c r="HV275" i="5" s="1"/>
  <c r="HF223" i="5"/>
  <c r="HT223" i="5" s="1"/>
  <c r="GS105" i="5"/>
  <c r="HH236" i="5"/>
  <c r="HV236" i="5" s="1"/>
  <c r="HH234" i="5"/>
  <c r="HV234" i="5" s="1"/>
  <c r="HH37" i="5"/>
  <c r="HV37" i="5" s="1"/>
  <c r="HF301" i="5"/>
  <c r="HT301" i="5" s="1"/>
  <c r="GS278" i="5"/>
  <c r="HH117" i="5"/>
  <c r="HV117" i="5" s="1"/>
  <c r="HF288" i="5"/>
  <c r="HT288" i="5" s="1"/>
  <c r="HF278" i="5"/>
  <c r="HT278" i="5" s="1"/>
  <c r="HH300" i="5"/>
  <c r="HV300" i="5" s="1"/>
  <c r="HF34" i="5"/>
  <c r="HT34" i="5" s="1"/>
  <c r="GT300" i="5"/>
  <c r="GG300" i="5"/>
  <c r="GT218" i="5"/>
  <c r="GS217" i="5"/>
  <c r="GG122" i="5"/>
  <c r="GH122" i="5" s="1"/>
  <c r="GI122" i="5" s="1"/>
  <c r="GZ122" i="5" s="1"/>
  <c r="GS122" i="5"/>
  <c r="GF27" i="5"/>
  <c r="GG27" i="5" s="1"/>
  <c r="GH27" i="5" s="1"/>
  <c r="GI27" i="5" s="1"/>
  <c r="GZ27" i="5" s="1"/>
  <c r="HN27" i="5" s="1"/>
  <c r="GR207" i="5"/>
  <c r="HF217" i="5"/>
  <c r="HT217" i="5" s="1"/>
  <c r="GE207" i="5"/>
  <c r="HH207" i="5" s="1"/>
  <c r="HV207" i="5" s="1"/>
  <c r="HF147" i="5"/>
  <c r="HT147" i="5" s="1"/>
  <c r="GE152" i="5"/>
  <c r="GF152" i="5" s="1"/>
  <c r="GT152" i="5" s="1"/>
  <c r="GR87" i="5"/>
  <c r="GR278" i="5"/>
  <c r="GG232" i="5"/>
  <c r="GU232" i="5" s="1"/>
  <c r="GG281" i="5"/>
  <c r="GH281" i="5" s="1"/>
  <c r="GI281" i="5" s="1"/>
  <c r="GZ281" i="5" s="1"/>
  <c r="HN281" i="5" s="1"/>
  <c r="GT290" i="5"/>
  <c r="GF278" i="5"/>
  <c r="GT278" i="5" s="1"/>
  <c r="HF285" i="5"/>
  <c r="HT285" i="5" s="1"/>
  <c r="HF60" i="5"/>
  <c r="HT60" i="5" s="1"/>
  <c r="GG147" i="5"/>
  <c r="GH147" i="5" s="1"/>
  <c r="GI147" i="5" s="1"/>
  <c r="HL147" i="5" s="1"/>
  <c r="GF276" i="5"/>
  <c r="GT276" i="5" s="1"/>
  <c r="GG234" i="5"/>
  <c r="GF98" i="5"/>
  <c r="HI98" i="5" s="1"/>
  <c r="HW98" i="5" s="1"/>
  <c r="GR147" i="5"/>
  <c r="GG172" i="5"/>
  <c r="GH172" i="5" s="1"/>
  <c r="GI172" i="5" s="1"/>
  <c r="GZ172" i="5" s="1"/>
  <c r="HN172" i="5" s="1"/>
  <c r="GR98" i="5"/>
  <c r="HG98" i="5"/>
  <c r="HU98" i="5" s="1"/>
  <c r="GF284" i="5"/>
  <c r="GG284" i="5" s="1"/>
  <c r="GE87" i="5"/>
  <c r="HH87" i="5" s="1"/>
  <c r="HV87" i="5" s="1"/>
  <c r="GE41" i="5"/>
  <c r="HH41" i="5" s="1"/>
  <c r="HV41" i="5" s="1"/>
  <c r="GR41" i="5"/>
  <c r="HF102" i="5"/>
  <c r="HT102" i="5" s="1"/>
  <c r="HH23" i="5"/>
  <c r="HV23" i="5" s="1"/>
  <c r="HG85" i="5"/>
  <c r="HU85" i="5" s="1"/>
  <c r="GF23" i="5"/>
  <c r="GG23" i="5" s="1"/>
  <c r="GH106" i="5"/>
  <c r="GI106" i="5" s="1"/>
  <c r="HG40" i="5"/>
  <c r="HU40" i="5" s="1"/>
  <c r="GE301" i="5"/>
  <c r="HG148" i="5"/>
  <c r="HU148" i="5" s="1"/>
  <c r="GS98" i="5"/>
  <c r="HH98" i="5"/>
  <c r="HV98" i="5" s="1"/>
  <c r="GE48" i="5"/>
  <c r="HH48" i="5" s="1"/>
  <c r="HV48" i="5" s="1"/>
  <c r="HG48" i="5"/>
  <c r="HU48" i="5" s="1"/>
  <c r="GR233" i="5"/>
  <c r="HG233" i="5"/>
  <c r="HU233" i="5" s="1"/>
  <c r="GS57" i="5"/>
  <c r="GT217" i="5"/>
  <c r="HI210" i="5"/>
  <c r="HF294" i="5"/>
  <c r="HT294" i="5" s="1"/>
  <c r="GR22" i="5"/>
  <c r="HG61" i="5"/>
  <c r="HU61" i="5" s="1"/>
  <c r="GT102" i="5"/>
  <c r="HG86" i="5"/>
  <c r="HU86" i="5" s="1"/>
  <c r="HV50" i="5"/>
  <c r="HF59" i="5"/>
  <c r="HT59" i="5" s="1"/>
  <c r="GS223" i="5"/>
  <c r="HG97" i="5"/>
  <c r="HU97" i="5" s="1"/>
  <c r="GF105" i="5"/>
  <c r="GT105" i="5" s="1"/>
  <c r="GS23" i="5"/>
  <c r="GS237" i="5"/>
  <c r="HH237" i="5"/>
  <c r="HV237" i="5" s="1"/>
  <c r="HG107" i="5"/>
  <c r="HU107" i="5" s="1"/>
  <c r="GR105" i="5"/>
  <c r="HT42" i="5"/>
  <c r="HF271" i="5"/>
  <c r="HT271" i="5" s="1"/>
  <c r="GS88" i="5"/>
  <c r="GS47" i="5"/>
  <c r="GE113" i="5"/>
  <c r="GF113" i="5" s="1"/>
  <c r="HG113" i="5"/>
  <c r="HU113" i="5" s="1"/>
  <c r="HT36" i="5"/>
  <c r="HI290" i="5"/>
  <c r="HW290" i="5" s="1"/>
  <c r="HF284" i="5"/>
  <c r="HT284" i="5" s="1"/>
  <c r="GR224" i="5"/>
  <c r="HG224" i="5"/>
  <c r="HU224" i="5" s="1"/>
  <c r="GS53" i="5"/>
  <c r="GR226" i="5"/>
  <c r="HG226" i="5"/>
  <c r="HU226" i="5" s="1"/>
  <c r="HG291" i="5"/>
  <c r="HU291" i="5" s="1"/>
  <c r="HF49" i="5"/>
  <c r="HT49" i="5" s="1"/>
  <c r="HH299" i="5"/>
  <c r="HV299" i="5" s="1"/>
  <c r="GS45" i="5"/>
  <c r="HT43" i="5"/>
  <c r="HI214" i="5"/>
  <c r="GS147" i="5"/>
  <c r="GE22" i="5"/>
  <c r="HV35" i="5"/>
  <c r="GG217" i="5"/>
  <c r="GH217" i="5" s="1"/>
  <c r="GI217" i="5" s="1"/>
  <c r="GG190" i="5"/>
  <c r="GH190" i="5" s="1"/>
  <c r="GI190" i="5" s="1"/>
  <c r="GZ190" i="5" s="1"/>
  <c r="HN190" i="5" s="1"/>
  <c r="HG54" i="5"/>
  <c r="HU54" i="5" s="1"/>
  <c r="HI46" i="5"/>
  <c r="HF39" i="5"/>
  <c r="HT39" i="5" s="1"/>
  <c r="GF174" i="5"/>
  <c r="GG174" i="5" s="1"/>
  <c r="GG303" i="5"/>
  <c r="GH303" i="5" s="1"/>
  <c r="GI303" i="5" s="1"/>
  <c r="GS303" i="5"/>
  <c r="GR97" i="5"/>
  <c r="GT17" i="5"/>
  <c r="GE97" i="5"/>
  <c r="GR133" i="5"/>
  <c r="GF248" i="5"/>
  <c r="GG248" i="5" s="1"/>
  <c r="GH248" i="5" s="1"/>
  <c r="GI248" i="5" s="1"/>
  <c r="GZ248" i="5" s="1"/>
  <c r="GS133" i="5"/>
  <c r="GT283" i="5"/>
  <c r="GG133" i="5"/>
  <c r="GU133" i="5" s="1"/>
  <c r="HF241" i="5"/>
  <c r="HT241" i="5" s="1"/>
  <c r="IA241" i="5" s="1"/>
  <c r="GG173" i="5"/>
  <c r="GH173" i="5" s="1"/>
  <c r="GI173" i="5" s="1"/>
  <c r="GS298" i="5"/>
  <c r="GF279" i="5"/>
  <c r="HH279" i="5" s="1"/>
  <c r="GF136" i="5"/>
  <c r="GG136" i="5" s="1"/>
  <c r="GH136" i="5" s="1"/>
  <c r="GI136" i="5" s="1"/>
  <c r="GZ136" i="5" s="1"/>
  <c r="HF21" i="5"/>
  <c r="GH25" i="5"/>
  <c r="GI25" i="5" s="1"/>
  <c r="GW25" i="5" s="1"/>
  <c r="GS64" i="5"/>
  <c r="GH250" i="5"/>
  <c r="GI250" i="5" s="1"/>
  <c r="GW250" i="5" s="1"/>
  <c r="GF260" i="5"/>
  <c r="HF274" i="5"/>
  <c r="GG247" i="5"/>
  <c r="GH247" i="5" s="1"/>
  <c r="GI247" i="5" s="1"/>
  <c r="GT94" i="5"/>
  <c r="GU17" i="5"/>
  <c r="GS154" i="5"/>
  <c r="GG154" i="5"/>
  <c r="GH154" i="5" s="1"/>
  <c r="GI154" i="5" s="1"/>
  <c r="GZ154" i="5" s="1"/>
  <c r="GG186" i="5"/>
  <c r="GH186" i="5" s="1"/>
  <c r="GI186" i="5" s="1"/>
  <c r="GT220" i="5"/>
  <c r="HL166" i="5"/>
  <c r="HN166" i="5"/>
  <c r="HL255" i="5"/>
  <c r="HZ255" i="5" s="1"/>
  <c r="HN255" i="5"/>
  <c r="HL139" i="5"/>
  <c r="HN139" i="5"/>
  <c r="HL212" i="5"/>
  <c r="HZ212" i="5" s="1"/>
  <c r="HN212" i="5"/>
  <c r="HL178" i="5"/>
  <c r="HN178" i="5"/>
  <c r="HL259" i="5"/>
  <c r="HN259" i="5"/>
  <c r="HL153" i="5"/>
  <c r="HZ153" i="5" s="1"/>
  <c r="HN153" i="5"/>
  <c r="HL151" i="5"/>
  <c r="HZ151" i="5" s="1"/>
  <c r="HN151" i="5"/>
  <c r="HL220" i="5"/>
  <c r="HZ220" i="5" s="1"/>
  <c r="HN220" i="5"/>
  <c r="HL187" i="5"/>
  <c r="HN187" i="5"/>
  <c r="HL95" i="5"/>
  <c r="HN95" i="5"/>
  <c r="HL228" i="5"/>
  <c r="HZ228" i="5" s="1"/>
  <c r="HN228" i="5"/>
  <c r="HL283" i="5"/>
  <c r="HN283" i="5"/>
  <c r="HL164" i="5"/>
  <c r="HN164" i="5"/>
  <c r="HL211" i="5"/>
  <c r="HZ211" i="5" s="1"/>
  <c r="HN211" i="5"/>
  <c r="HL189" i="5"/>
  <c r="HZ189" i="5" s="1"/>
  <c r="HN189" i="5"/>
  <c r="HL56" i="5"/>
  <c r="HZ56" i="5" s="1"/>
  <c r="HN56" i="5"/>
  <c r="HL145" i="5"/>
  <c r="HN145" i="5"/>
  <c r="HL262" i="5"/>
  <c r="HN262" i="5"/>
  <c r="HL96" i="5"/>
  <c r="HN96" i="5"/>
  <c r="HL116" i="5"/>
  <c r="HN116" i="5"/>
  <c r="HL219" i="5"/>
  <c r="HZ219" i="5" s="1"/>
  <c r="HN219" i="5"/>
  <c r="HL171" i="5"/>
  <c r="HZ171" i="5" s="1"/>
  <c r="HN171" i="5"/>
  <c r="HL137" i="5"/>
  <c r="HN137" i="5"/>
  <c r="HL18" i="5"/>
  <c r="GZ18" i="5"/>
  <c r="HN18" i="5" s="1"/>
  <c r="HL179" i="5"/>
  <c r="HN179" i="5"/>
  <c r="HL213" i="5"/>
  <c r="HN213" i="5"/>
  <c r="HL182" i="5"/>
  <c r="HN182" i="5"/>
  <c r="HL118" i="5"/>
  <c r="HZ118" i="5" s="1"/>
  <c r="HN118" i="5"/>
  <c r="HL90" i="5"/>
  <c r="HN90" i="5"/>
  <c r="HL156" i="5"/>
  <c r="HN156" i="5"/>
  <c r="HL127" i="5"/>
  <c r="HN127" i="5"/>
  <c r="HL160" i="5"/>
  <c r="HN160" i="5"/>
  <c r="HL254" i="5"/>
  <c r="HN254" i="5"/>
  <c r="HL115" i="5"/>
  <c r="HZ115" i="5" s="1"/>
  <c r="HN115" i="5"/>
  <c r="HL243" i="5"/>
  <c r="HN243" i="5"/>
  <c r="HL161" i="5"/>
  <c r="HN161" i="5"/>
  <c r="HL28" i="5"/>
  <c r="HZ28" i="5" s="1"/>
  <c r="HN28" i="5"/>
  <c r="HL168" i="5"/>
  <c r="HN168" i="5"/>
  <c r="HL282" i="5"/>
  <c r="HN282" i="5"/>
  <c r="HL202" i="5"/>
  <c r="HZ202" i="5" s="1"/>
  <c r="HN202" i="5"/>
  <c r="HL130" i="5"/>
  <c r="HN130" i="5"/>
  <c r="HL196" i="5"/>
  <c r="HN196" i="5"/>
  <c r="HL200" i="5"/>
  <c r="HN200" i="5"/>
  <c r="HL261" i="5"/>
  <c r="HN261" i="5"/>
  <c r="HL192" i="5"/>
  <c r="HN192" i="5"/>
  <c r="HL195" i="5"/>
  <c r="HN195" i="5"/>
  <c r="HL131" i="5"/>
  <c r="HN131" i="5"/>
  <c r="HL124" i="5"/>
  <c r="HZ124" i="5" s="1"/>
  <c r="HN124" i="5"/>
  <c r="GE170" i="5"/>
  <c r="GR170" i="5"/>
  <c r="GR113" i="5"/>
  <c r="GE54" i="5"/>
  <c r="GR54" i="5"/>
  <c r="GR14" i="5"/>
  <c r="HG14" i="5"/>
  <c r="HU14" i="5" s="1"/>
  <c r="GE226" i="5"/>
  <c r="GU241" i="5"/>
  <c r="GS296" i="5"/>
  <c r="GF14" i="5"/>
  <c r="GT14" i="5" s="1"/>
  <c r="GF296" i="5"/>
  <c r="GG296" i="5" s="1"/>
  <c r="GH296" i="5" s="1"/>
  <c r="GI296" i="5" s="1"/>
  <c r="GW202" i="5"/>
  <c r="GS14" i="5"/>
  <c r="GV202" i="5"/>
  <c r="GU153" i="5"/>
  <c r="GG11" i="5"/>
  <c r="GU11" i="5" s="1"/>
  <c r="GV153" i="5"/>
  <c r="GU202" i="5"/>
  <c r="GV32" i="5"/>
  <c r="GU32" i="5"/>
  <c r="GU187" i="5"/>
  <c r="GU219" i="5"/>
  <c r="GV115" i="5"/>
  <c r="GU283" i="5"/>
  <c r="GT247" i="5"/>
  <c r="GF237" i="5"/>
  <c r="GF57" i="5"/>
  <c r="HH57" i="5" s="1"/>
  <c r="GH17" i="5"/>
  <c r="GI17" i="5" s="1"/>
  <c r="GE291" i="5"/>
  <c r="GE148" i="5"/>
  <c r="GU65" i="5"/>
  <c r="GV220" i="5"/>
  <c r="GR291" i="5"/>
  <c r="GE40" i="5"/>
  <c r="GU115" i="5"/>
  <c r="GR148" i="5"/>
  <c r="GR40" i="5"/>
  <c r="GI218" i="5"/>
  <c r="GU145" i="5"/>
  <c r="GU218" i="5"/>
  <c r="GU25" i="5"/>
  <c r="GU160" i="5"/>
  <c r="GR49" i="5"/>
  <c r="GF223" i="5"/>
  <c r="GT223" i="5" s="1"/>
  <c r="GU110" i="5"/>
  <c r="GU212" i="5"/>
  <c r="GH258" i="5"/>
  <c r="GI258" i="5" s="1"/>
  <c r="GZ258" i="5" s="1"/>
  <c r="GF47" i="5"/>
  <c r="HH47" i="5" s="1"/>
  <c r="GH150" i="5"/>
  <c r="GI150" i="5" s="1"/>
  <c r="GZ150" i="5" s="1"/>
  <c r="GV110" i="5"/>
  <c r="GR86" i="5"/>
  <c r="GR223" i="5"/>
  <c r="GU81" i="5"/>
  <c r="GU83" i="5"/>
  <c r="GU171" i="5"/>
  <c r="GU90" i="5"/>
  <c r="GE86" i="5"/>
  <c r="GU106" i="5"/>
  <c r="GH159" i="5"/>
  <c r="GI159" i="5" s="1"/>
  <c r="GZ159" i="5" s="1"/>
  <c r="GH123" i="5"/>
  <c r="GR47" i="5"/>
  <c r="GV124" i="5"/>
  <c r="GU124" i="5"/>
  <c r="GU220" i="5"/>
  <c r="GH141" i="5"/>
  <c r="GI141" i="5" s="1"/>
  <c r="GZ141" i="5" s="1"/>
  <c r="GV266" i="5"/>
  <c r="GU290" i="5"/>
  <c r="GU189" i="5"/>
  <c r="GU168" i="5"/>
  <c r="HL266" i="5"/>
  <c r="HZ266" i="5" s="1"/>
  <c r="IA266" i="5" s="1"/>
  <c r="GU15" i="5"/>
  <c r="GF64" i="5"/>
  <c r="GT64" i="5" s="1"/>
  <c r="GU266" i="5"/>
  <c r="GE233" i="5"/>
  <c r="GU259" i="5"/>
  <c r="GV80" i="5"/>
  <c r="GU80" i="5"/>
  <c r="GU209" i="5"/>
  <c r="GU131" i="5"/>
  <c r="GU21" i="5"/>
  <c r="GE107" i="5"/>
  <c r="GU151" i="5"/>
  <c r="GF104" i="5"/>
  <c r="GG104" i="5" s="1"/>
  <c r="GH104" i="5" s="1"/>
  <c r="GI104" i="5" s="1"/>
  <c r="GF45" i="5"/>
  <c r="GT45" i="5" s="1"/>
  <c r="GV81" i="5"/>
  <c r="GU79" i="5"/>
  <c r="GF53" i="5"/>
  <c r="GG53" i="5" s="1"/>
  <c r="GT229" i="5"/>
  <c r="GH134" i="5"/>
  <c r="GI134" i="5" s="1"/>
  <c r="GZ134" i="5" s="1"/>
  <c r="GV214" i="5"/>
  <c r="GE135" i="5"/>
  <c r="HT128" i="5"/>
  <c r="IA128" i="5" s="1"/>
  <c r="GV241" i="5"/>
  <c r="IA15" i="5"/>
  <c r="GS299" i="5"/>
  <c r="GT50" i="5"/>
  <c r="GG50" i="5"/>
  <c r="GF299" i="5"/>
  <c r="GQ304" i="5"/>
  <c r="GU214" i="5"/>
  <c r="GR107" i="5"/>
  <c r="GF285" i="5"/>
  <c r="GH58" i="5"/>
  <c r="GI58" i="5" s="1"/>
  <c r="GW58" i="5" s="1"/>
  <c r="GS55" i="5"/>
  <c r="GU179" i="5"/>
  <c r="GF88" i="5"/>
  <c r="GG88" i="5" s="1"/>
  <c r="GE36" i="5"/>
  <c r="GF55" i="5"/>
  <c r="HH55" i="5" s="1"/>
  <c r="FU258" i="5" a="1"/>
  <c r="FU258" i="5" s="1"/>
  <c r="FU123" i="5" a="1"/>
  <c r="FU123" i="5" s="1"/>
  <c r="FU99" i="5" a="1"/>
  <c r="FU99" i="5" s="1"/>
  <c r="FU189" i="5" a="1"/>
  <c r="FU189" i="5" s="1"/>
  <c r="FU198" i="5" a="1"/>
  <c r="FU198" i="5" s="1"/>
  <c r="FU61" i="5" a="1"/>
  <c r="FU61" i="5" s="1"/>
  <c r="FU124" i="5" a="1"/>
  <c r="FU124" i="5" s="1"/>
  <c r="FU60" i="5" a="1"/>
  <c r="FU60" i="5" s="1"/>
  <c r="FU269" i="5" a="1"/>
  <c r="FU269" i="5" s="1"/>
  <c r="FU135" i="5" a="1"/>
  <c r="FU135" i="5" s="1"/>
  <c r="FU237" i="5" a="1"/>
  <c r="FU237" i="5" s="1"/>
  <c r="FU261" i="5" a="1"/>
  <c r="FU261" i="5" s="1"/>
  <c r="FU34" i="5" a="1"/>
  <c r="FU34" i="5" s="1"/>
  <c r="FU300" i="5" a="1"/>
  <c r="FU300" i="5" s="1"/>
  <c r="FU252" i="5" a="1"/>
  <c r="FU252" i="5" s="1"/>
  <c r="FU30" i="5" a="1"/>
  <c r="FU30" i="5" s="1"/>
  <c r="FU105" i="5" a="1"/>
  <c r="FU105" i="5" s="1"/>
  <c r="FU162" i="5" a="1"/>
  <c r="FU162" i="5" s="1"/>
  <c r="FU150" i="5" a="1"/>
  <c r="FU150" i="5" s="1"/>
  <c r="FU55" i="5" a="1"/>
  <c r="FU55" i="5" s="1"/>
  <c r="FU118" i="5" a="1"/>
  <c r="FU118" i="5" s="1"/>
  <c r="FU139" i="5" a="1"/>
  <c r="FU139" i="5" s="1"/>
  <c r="FU145" i="5" a="1"/>
  <c r="FU145" i="5" s="1"/>
  <c r="FU169" i="5" a="1"/>
  <c r="FU169" i="5" s="1"/>
  <c r="FU201" i="5" a="1"/>
  <c r="FU201" i="5" s="1"/>
  <c r="FU174" i="5" a="1"/>
  <c r="FU174" i="5" s="1"/>
  <c r="FU81" i="5" a="1"/>
  <c r="FU81" i="5" s="1"/>
  <c r="FU93" i="5" a="1"/>
  <c r="FU93" i="5" s="1"/>
  <c r="FU153" i="5" a="1"/>
  <c r="FU153" i="5" s="1"/>
  <c r="FU186" i="5" a="1"/>
  <c r="FU186" i="5" s="1"/>
  <c r="FU132" i="5" a="1"/>
  <c r="FU132" i="5" s="1"/>
  <c r="FU117" i="5" a="1"/>
  <c r="FU117" i="5" s="1"/>
  <c r="FU21" i="5" a="1"/>
  <c r="FU21" i="5" s="1"/>
  <c r="FU42" i="5" a="1"/>
  <c r="FU42" i="5" s="1"/>
  <c r="FU87" i="5" a="1"/>
  <c r="FU87" i="5" s="1"/>
  <c r="FU114" i="5" a="1"/>
  <c r="FU114" i="5" s="1"/>
  <c r="FU180" i="5" a="1"/>
  <c r="FU180" i="5" s="1"/>
  <c r="FU219" i="5" a="1"/>
  <c r="FU219" i="5" s="1"/>
  <c r="FU225" i="5" a="1"/>
  <c r="FU225" i="5" s="1"/>
  <c r="FU72" i="5" a="1"/>
  <c r="FU72" i="5" s="1"/>
  <c r="FU36" i="5" a="1"/>
  <c r="FU36" i="5" s="1"/>
  <c r="FU267" i="5" a="1"/>
  <c r="FU267" i="5" s="1"/>
  <c r="FU192" i="5" a="1"/>
  <c r="FU192" i="5" s="1"/>
  <c r="FU47" i="5" a="1"/>
  <c r="FU47" i="5" s="1"/>
  <c r="FU12" i="5" a="1"/>
  <c r="FU12" i="5" s="1"/>
  <c r="FU126" i="5" a="1"/>
  <c r="FU126" i="5" s="1"/>
  <c r="FU144" i="5" a="1"/>
  <c r="FU144" i="5" s="1"/>
  <c r="FU240" i="5" a="1"/>
  <c r="FU240" i="5" s="1"/>
  <c r="FU249" i="5" a="1"/>
  <c r="FU249" i="5" s="1"/>
  <c r="FU264" i="5" a="1"/>
  <c r="FU264" i="5" s="1"/>
  <c r="FU63" i="5" a="1"/>
  <c r="FU63" i="5" s="1"/>
  <c r="FU213" i="5" a="1"/>
  <c r="FU213" i="5" s="1"/>
  <c r="FU65" i="5" a="1"/>
  <c r="FU65" i="5" s="1"/>
  <c r="FU69" i="5" a="1"/>
  <c r="FU69" i="5" s="1"/>
  <c r="FU102" i="5" a="1"/>
  <c r="FU102" i="5" s="1"/>
  <c r="FU108" i="5" a="1"/>
  <c r="FU108" i="5" s="1"/>
  <c r="FU168" i="5" a="1"/>
  <c r="FU168" i="5" s="1"/>
  <c r="FU255" i="5" a="1"/>
  <c r="FU255" i="5" s="1"/>
  <c r="FU141" i="5" a="1"/>
  <c r="FU141" i="5" s="1"/>
  <c r="FU177" i="5" a="1"/>
  <c r="FU177" i="5" s="1"/>
  <c r="FU83" i="5" a="1"/>
  <c r="FU83" i="5" s="1"/>
  <c r="FU74" i="5" a="1"/>
  <c r="FU74" i="5" s="1"/>
  <c r="FU75" i="5" a="1"/>
  <c r="FU75" i="5" s="1"/>
  <c r="FU120" i="5" a="1"/>
  <c r="FU120" i="5" s="1"/>
  <c r="FU216" i="5" a="1"/>
  <c r="FU216" i="5" s="1"/>
  <c r="FU234" i="5" a="1"/>
  <c r="FU234" i="5" s="1"/>
  <c r="FU276" i="5" a="1"/>
  <c r="FU276" i="5" s="1"/>
  <c r="FU294" i="5" a="1"/>
  <c r="FU294" i="5" s="1"/>
  <c r="FU48" i="5" a="1"/>
  <c r="FU48" i="5" s="1"/>
  <c r="FU129" i="5" a="1"/>
  <c r="FU129" i="5" s="1"/>
  <c r="FU138" i="5" a="1"/>
  <c r="FU138" i="5" s="1"/>
  <c r="FU156" i="5" a="1"/>
  <c r="FU156" i="5" s="1"/>
  <c r="FU207" i="5" a="1"/>
  <c r="FU207" i="5" s="1"/>
  <c r="FU282" i="5" a="1"/>
  <c r="FU282" i="5" s="1"/>
  <c r="FU210" i="5" a="1"/>
  <c r="FU210" i="5" s="1"/>
  <c r="FU73" i="5" a="1"/>
  <c r="FU73" i="5" s="1"/>
  <c r="FU228" i="5" a="1"/>
  <c r="FU228" i="5" s="1"/>
  <c r="FU246" i="5" a="1"/>
  <c r="FU246" i="5" s="1"/>
  <c r="FU51" i="5" a="1"/>
  <c r="FU51" i="5" s="1"/>
  <c r="FU11" i="5" a="1"/>
  <c r="FU11" i="5" s="1"/>
  <c r="FU54" i="5" a="1"/>
  <c r="FU54" i="5" s="1"/>
  <c r="FU84" i="5" a="1"/>
  <c r="FU84" i="5" s="1"/>
  <c r="FU171" i="5" a="1"/>
  <c r="FU171" i="5" s="1"/>
  <c r="FU183" i="5" a="1"/>
  <c r="FU183" i="5" s="1"/>
  <c r="FU231" i="5" a="1"/>
  <c r="FU231" i="5" s="1"/>
  <c r="FU18" i="5" a="1"/>
  <c r="FU18" i="5" s="1"/>
  <c r="FU137" i="5" a="1"/>
  <c r="FU137" i="5" s="1"/>
  <c r="FU39" i="5" a="1"/>
  <c r="FU39" i="5" s="1"/>
  <c r="FU78" i="5" a="1"/>
  <c r="FU78" i="5" s="1"/>
  <c r="FU96" i="5" a="1"/>
  <c r="FU96" i="5" s="1"/>
  <c r="FU159" i="5" a="1"/>
  <c r="FU159" i="5" s="1"/>
  <c r="FU195" i="5" a="1"/>
  <c r="FU195" i="5" s="1"/>
  <c r="FU160" i="5" a="1"/>
  <c r="FU160" i="5" s="1"/>
  <c r="FU208" i="5" a="1"/>
  <c r="FU208" i="5" s="1"/>
  <c r="FU232" i="5" a="1"/>
  <c r="FU232" i="5" s="1"/>
  <c r="FU256" i="5" a="1"/>
  <c r="FU256" i="5" s="1"/>
  <c r="FU274" i="5" a="1"/>
  <c r="FU274" i="5" s="1"/>
  <c r="FU103" i="5" a="1"/>
  <c r="FU103" i="5" s="1"/>
  <c r="FU178" i="5" a="1"/>
  <c r="FU178" i="5" s="1"/>
  <c r="FU217" i="5" a="1"/>
  <c r="FU217" i="5" s="1"/>
  <c r="FU40" i="5" a="1"/>
  <c r="FU40" i="5" s="1"/>
  <c r="FU13" i="5" a="1"/>
  <c r="FU13" i="5" s="1"/>
  <c r="FU142" i="5" a="1"/>
  <c r="FU142" i="5" s="1"/>
  <c r="FU288" i="5" a="1"/>
  <c r="FU288" i="5" s="1"/>
  <c r="FU271" i="5" a="1"/>
  <c r="FU271" i="5" s="1"/>
  <c r="FU70" i="5" a="1"/>
  <c r="FU70" i="5" s="1"/>
  <c r="FU211" i="5" a="1"/>
  <c r="FU211" i="5" s="1"/>
  <c r="FU286" i="5" a="1"/>
  <c r="FU286" i="5" s="1"/>
  <c r="FU295" i="5" a="1"/>
  <c r="FU295" i="5" s="1"/>
  <c r="FU92" i="5" a="1"/>
  <c r="FU92" i="5" s="1"/>
  <c r="FU110" i="5" a="1"/>
  <c r="FU110" i="5" s="1"/>
  <c r="FU230" i="5" a="1"/>
  <c r="FU230" i="5" s="1"/>
  <c r="FU248" i="5" a="1"/>
  <c r="FU248" i="5" s="1"/>
  <c r="FU221" i="5" a="1"/>
  <c r="FU221" i="5" s="1"/>
  <c r="FU204" i="5" a="1"/>
  <c r="FU204" i="5" s="1"/>
  <c r="FU270" i="5" a="1"/>
  <c r="FU270" i="5" s="1"/>
  <c r="FU291" i="5" a="1"/>
  <c r="FU291" i="5" s="1"/>
  <c r="FU28" i="5" a="1"/>
  <c r="FU28" i="5" s="1"/>
  <c r="FU187" i="5" a="1"/>
  <c r="FU187" i="5" s="1"/>
  <c r="FU226" i="5" a="1"/>
  <c r="FU226" i="5" s="1"/>
  <c r="FU136" i="5" a="1"/>
  <c r="FU136" i="5" s="1"/>
  <c r="FU241" i="5" a="1"/>
  <c r="FU241" i="5" s="1"/>
  <c r="FU146" i="5" a="1"/>
  <c r="FU146" i="5" s="1"/>
  <c r="FU152" i="5" a="1"/>
  <c r="FU152" i="5" s="1"/>
  <c r="FU85" i="5" a="1"/>
  <c r="FU85" i="5" s="1"/>
  <c r="FU133" i="5" a="1"/>
  <c r="FU133" i="5" s="1"/>
  <c r="FU154" i="5" a="1"/>
  <c r="FU154" i="5" s="1"/>
  <c r="FU202" i="5" a="1"/>
  <c r="FU202" i="5" s="1"/>
  <c r="FU247" i="5" a="1"/>
  <c r="FU247" i="5" s="1"/>
  <c r="FU268" i="5" a="1"/>
  <c r="FU268" i="5" s="1"/>
  <c r="FU301" i="5" a="1"/>
  <c r="FU301" i="5" s="1"/>
  <c r="FU37" i="5" a="1"/>
  <c r="FU37" i="5" s="1"/>
  <c r="FU43" i="5" a="1"/>
  <c r="FU43" i="5" s="1"/>
  <c r="FU64" i="5" a="1"/>
  <c r="FU64" i="5" s="1"/>
  <c r="FU26" i="5" a="1"/>
  <c r="FU26" i="5" s="1"/>
  <c r="FU62" i="5" a="1"/>
  <c r="FU62" i="5" s="1"/>
  <c r="FU104" i="5" a="1"/>
  <c r="FU104" i="5" s="1"/>
  <c r="FU66" i="5" a="1"/>
  <c r="FU66" i="5" s="1"/>
  <c r="FU67" i="5" a="1"/>
  <c r="FU67" i="5" s="1"/>
  <c r="FU100" i="5" a="1"/>
  <c r="FU100" i="5" s="1"/>
  <c r="FU250" i="5" a="1"/>
  <c r="FU250" i="5" s="1"/>
  <c r="FU292" i="5" a="1"/>
  <c r="FU292" i="5" s="1"/>
  <c r="FU147" i="5" a="1"/>
  <c r="FU147" i="5" s="1"/>
  <c r="FU16" i="5" a="1"/>
  <c r="FU16" i="5" s="1"/>
  <c r="FU175" i="5" a="1"/>
  <c r="FU175" i="5" s="1"/>
  <c r="FU31" i="5" a="1"/>
  <c r="FU31" i="5" s="1"/>
  <c r="FU229" i="5" a="1"/>
  <c r="FU229" i="5" s="1"/>
  <c r="FU235" i="5" a="1"/>
  <c r="FU235" i="5" s="1"/>
  <c r="FU38" i="5" a="1"/>
  <c r="FU38" i="5" s="1"/>
  <c r="FU273" i="5" a="1"/>
  <c r="FU273" i="5" s="1"/>
  <c r="FU199" i="5" a="1"/>
  <c r="FU199" i="5" s="1"/>
  <c r="FU283" i="5" a="1"/>
  <c r="FU283" i="5" s="1"/>
  <c r="FU58" i="5" a="1"/>
  <c r="FU58" i="5" s="1"/>
  <c r="FU172" i="5" a="1"/>
  <c r="FU172" i="5" s="1"/>
  <c r="FU298" i="5" a="1"/>
  <c r="FU298" i="5" s="1"/>
  <c r="FU280" i="5" a="1"/>
  <c r="FU280" i="5" s="1"/>
  <c r="FU44" i="5" a="1"/>
  <c r="FU44" i="5" s="1"/>
  <c r="FU194" i="5" a="1"/>
  <c r="FU194" i="5" s="1"/>
  <c r="FU236" i="5" a="1"/>
  <c r="FU236" i="5" s="1"/>
  <c r="FU293" i="5" a="1"/>
  <c r="FU293" i="5" s="1"/>
  <c r="FU77" i="5" a="1"/>
  <c r="FU77" i="5" s="1"/>
  <c r="FU106" i="5" a="1"/>
  <c r="FU106" i="5" s="1"/>
  <c r="FU82" i="5" a="1"/>
  <c r="FU82" i="5" s="1"/>
  <c r="FU157" i="5" a="1"/>
  <c r="FU157" i="5" s="1"/>
  <c r="FU176" i="5" a="1"/>
  <c r="FU176" i="5" s="1"/>
  <c r="FU113" i="5" a="1"/>
  <c r="FU113" i="5" s="1"/>
  <c r="FU215" i="5" a="1"/>
  <c r="FU215" i="5" s="1"/>
  <c r="FU257" i="5" a="1"/>
  <c r="FU257" i="5" s="1"/>
  <c r="FU165" i="5" a="1"/>
  <c r="FU165" i="5" s="1"/>
  <c r="FU193" i="5" a="1"/>
  <c r="FU193" i="5" s="1"/>
  <c r="FU238" i="5" a="1"/>
  <c r="FU238" i="5" s="1"/>
  <c r="FU52" i="5" a="1"/>
  <c r="FU52" i="5" s="1"/>
  <c r="FU32" i="5" a="1"/>
  <c r="FU32" i="5" s="1"/>
  <c r="FU128" i="5" a="1"/>
  <c r="FU128" i="5" s="1"/>
  <c r="FU29" i="5" a="1"/>
  <c r="FU29" i="5" s="1"/>
  <c r="FU95" i="5" a="1"/>
  <c r="FU95" i="5" s="1"/>
  <c r="FU151" i="5" a="1"/>
  <c r="FU151" i="5" s="1"/>
  <c r="FU19" i="5" a="1"/>
  <c r="FU19" i="5" s="1"/>
  <c r="FU109" i="5" a="1"/>
  <c r="FU109" i="5" s="1"/>
  <c r="FU20" i="5" a="1"/>
  <c r="FU20" i="5" s="1"/>
  <c r="FU158" i="5" a="1"/>
  <c r="FU158" i="5" s="1"/>
  <c r="FU302" i="5" a="1"/>
  <c r="FU302" i="5" s="1"/>
  <c r="FU143" i="5" a="1"/>
  <c r="FU143" i="5" s="1"/>
  <c r="FU297" i="5" a="1"/>
  <c r="FU297" i="5" s="1"/>
  <c r="FU197" i="5" a="1"/>
  <c r="FU197" i="5" s="1"/>
  <c r="FU27" i="5" a="1"/>
  <c r="FU27" i="5" s="1"/>
  <c r="FU214" i="5" a="1"/>
  <c r="FU214" i="5" s="1"/>
  <c r="FU205" i="5" a="1"/>
  <c r="FU205" i="5" s="1"/>
  <c r="FU262" i="5" a="1"/>
  <c r="FU262" i="5" s="1"/>
  <c r="FU206" i="5" a="1"/>
  <c r="FU206" i="5" s="1"/>
  <c r="FU290" i="5" a="1"/>
  <c r="FU290" i="5" s="1"/>
  <c r="FU303" i="5" a="1"/>
  <c r="FU303" i="5" s="1"/>
  <c r="FU57" i="5" a="1"/>
  <c r="FU57" i="5" s="1"/>
  <c r="FU94" i="5" a="1"/>
  <c r="FU94" i="5" s="1"/>
  <c r="FU265" i="5" a="1"/>
  <c r="FU265" i="5" s="1"/>
  <c r="FU76" i="5" a="1"/>
  <c r="FU76" i="5" s="1"/>
  <c r="FU188" i="5" a="1"/>
  <c r="FU188" i="5" s="1"/>
  <c r="FU167" i="5" a="1"/>
  <c r="FU167" i="5" s="1"/>
  <c r="FU185" i="5" a="1"/>
  <c r="FU185" i="5" s="1"/>
  <c r="FU251" i="5" a="1"/>
  <c r="FU251" i="5" s="1"/>
  <c r="FU33" i="5" a="1"/>
  <c r="FU33" i="5" s="1"/>
  <c r="FU243" i="5" a="1"/>
  <c r="FU243" i="5" s="1"/>
  <c r="FU285" i="5" a="1"/>
  <c r="FU285" i="5" s="1"/>
  <c r="FU45" i="5" a="1"/>
  <c r="FU45" i="5" s="1"/>
  <c r="FU22" i="5" a="1"/>
  <c r="FU22" i="5" s="1"/>
  <c r="FU97" i="5" a="1"/>
  <c r="FU97" i="5" s="1"/>
  <c r="FU50" i="5" a="1"/>
  <c r="FU50" i="5" s="1"/>
  <c r="FU59" i="5" a="1"/>
  <c r="FU59" i="5" s="1"/>
  <c r="FU209" i="5" a="1"/>
  <c r="FU209" i="5" s="1"/>
  <c r="FU111" i="5" a="1"/>
  <c r="FU111" i="5" s="1"/>
  <c r="FU15" i="5" a="1"/>
  <c r="FU15" i="5" s="1"/>
  <c r="FU184" i="5" a="1"/>
  <c r="FU184" i="5" s="1"/>
  <c r="FU289" i="5" a="1"/>
  <c r="FU289" i="5" s="1"/>
  <c r="FU80" i="5" a="1"/>
  <c r="FU80" i="5" s="1"/>
  <c r="FU140" i="5" a="1"/>
  <c r="FU140" i="5" s="1"/>
  <c r="FU41" i="5" a="1"/>
  <c r="FU41" i="5" s="1"/>
  <c r="FU191" i="5" a="1"/>
  <c r="FU191" i="5" s="1"/>
  <c r="FU299" i="5" a="1"/>
  <c r="FU299" i="5" s="1"/>
  <c r="FU24" i="5" a="1"/>
  <c r="FU24" i="5" s="1"/>
  <c r="FU122" i="5" a="1"/>
  <c r="FU122" i="5" s="1"/>
  <c r="FU272" i="5" a="1"/>
  <c r="FU272" i="5" s="1"/>
  <c r="FU71" i="5" a="1"/>
  <c r="FU71" i="5" s="1"/>
  <c r="FU239" i="5" a="1"/>
  <c r="FU239" i="5" s="1"/>
  <c r="FU275" i="5" a="1"/>
  <c r="FU275" i="5" s="1"/>
  <c r="FU88" i="5" a="1"/>
  <c r="FU88" i="5" s="1"/>
  <c r="FU91" i="5" a="1"/>
  <c r="FU91" i="5" s="1"/>
  <c r="FU281" i="5" a="1"/>
  <c r="FU281" i="5" s="1"/>
  <c r="FU119" i="5" a="1"/>
  <c r="FU119" i="5" s="1"/>
  <c r="FU203" i="5" a="1"/>
  <c r="FU203" i="5" s="1"/>
  <c r="FU166" i="5" a="1"/>
  <c r="FU166" i="5" s="1"/>
  <c r="FU190" i="5" a="1"/>
  <c r="FU190" i="5" s="1"/>
  <c r="FU227" i="5" a="1"/>
  <c r="FU227" i="5" s="1"/>
  <c r="FU284" i="5" a="1"/>
  <c r="FU284" i="5" s="1"/>
  <c r="FU25" i="5" a="1"/>
  <c r="FU25" i="5" s="1"/>
  <c r="FU244" i="5" a="1"/>
  <c r="FU244" i="5" s="1"/>
  <c r="FU98" i="5" a="1"/>
  <c r="FU98" i="5" s="1"/>
  <c r="FU196" i="5" a="1"/>
  <c r="FU196" i="5" s="1"/>
  <c r="FU224" i="5" a="1"/>
  <c r="FU224" i="5" s="1"/>
  <c r="FU89" i="5" a="1"/>
  <c r="FU89" i="5" s="1"/>
  <c r="FU155" i="5" a="1"/>
  <c r="FU155" i="5" s="1"/>
  <c r="FU245" i="5" a="1"/>
  <c r="FU245" i="5" s="1"/>
  <c r="FU53" i="5" a="1"/>
  <c r="FU53" i="5" s="1"/>
  <c r="FU90" i="5" a="1"/>
  <c r="FU90" i="5" s="1"/>
  <c r="FU279" i="5" a="1"/>
  <c r="FU279" i="5" s="1"/>
  <c r="FU79" i="5" a="1"/>
  <c r="FU79" i="5" s="1"/>
  <c r="FU112" i="5" a="1"/>
  <c r="FU112" i="5" s="1"/>
  <c r="FU68" i="5" a="1"/>
  <c r="FU68" i="5" s="1"/>
  <c r="FU86" i="5" a="1"/>
  <c r="FU86" i="5" s="1"/>
  <c r="FU254" i="5" a="1"/>
  <c r="FU254" i="5" s="1"/>
  <c r="FU266" i="5" a="1"/>
  <c r="FU266" i="5" s="1"/>
  <c r="FU233" i="5" a="1"/>
  <c r="FU233" i="5" s="1"/>
  <c r="FU181" i="5" a="1"/>
  <c r="FU181" i="5" s="1"/>
  <c r="FU49" i="5" a="1"/>
  <c r="FU49" i="5" s="1"/>
  <c r="FU277" i="5" a="1"/>
  <c r="FU277" i="5" s="1"/>
  <c r="FU23" i="5" a="1"/>
  <c r="FU23" i="5" s="1"/>
  <c r="FU222" i="5" a="1"/>
  <c r="FU222" i="5" s="1"/>
  <c r="FU14" i="5" a="1"/>
  <c r="FU14" i="5" s="1"/>
  <c r="FU116" i="5" a="1"/>
  <c r="FU116" i="5" s="1"/>
  <c r="FU296" i="5" a="1"/>
  <c r="FU296" i="5" s="1"/>
  <c r="FU263" i="5" a="1"/>
  <c r="FU263" i="5" s="1"/>
  <c r="FU223" i="5" a="1"/>
  <c r="FU223" i="5" s="1"/>
  <c r="FU200" i="5" a="1"/>
  <c r="FU200" i="5" s="1"/>
  <c r="FU242" i="5" a="1"/>
  <c r="FU242" i="5" s="1"/>
  <c r="FU278" i="5" a="1"/>
  <c r="FU278" i="5" s="1"/>
  <c r="FU17" i="5" a="1"/>
  <c r="FU17" i="5" s="1"/>
  <c r="FU107" i="5" a="1"/>
  <c r="FU107" i="5" s="1"/>
  <c r="FU253" i="5" a="1"/>
  <c r="FU253" i="5" s="1"/>
  <c r="FU164" i="5" a="1"/>
  <c r="FU164" i="5" s="1"/>
  <c r="FU46" i="5" a="1"/>
  <c r="FU46" i="5" s="1"/>
  <c r="FU182" i="5" a="1"/>
  <c r="FU182" i="5" s="1"/>
  <c r="FU131" i="5" a="1"/>
  <c r="FU131" i="5" s="1"/>
  <c r="FU130" i="5" a="1"/>
  <c r="FU130" i="5" s="1"/>
  <c r="FU220" i="5" a="1"/>
  <c r="FU220" i="5" s="1"/>
  <c r="FU259" i="5" a="1"/>
  <c r="FU259" i="5" s="1"/>
  <c r="FU121" i="5" a="1"/>
  <c r="FU121" i="5" s="1"/>
  <c r="FU170" i="5" a="1"/>
  <c r="FU170" i="5" s="1"/>
  <c r="FU218" i="5" a="1"/>
  <c r="FU218" i="5" s="1"/>
  <c r="FU125" i="5" a="1"/>
  <c r="FU125" i="5" s="1"/>
  <c r="FU179" i="5" a="1"/>
  <c r="FU179" i="5" s="1"/>
  <c r="FU35" i="5" a="1"/>
  <c r="FU35" i="5" s="1"/>
  <c r="FU163" i="5" a="1"/>
  <c r="FU163" i="5" s="1"/>
  <c r="FU148" i="5" a="1"/>
  <c r="FU148" i="5" s="1"/>
  <c r="FU127" i="5" a="1"/>
  <c r="FU127" i="5" s="1"/>
  <c r="FU115" i="5" a="1"/>
  <c r="FU115" i="5" s="1"/>
  <c r="FU173" i="5" a="1"/>
  <c r="FU173" i="5" s="1"/>
  <c r="FU56" i="5" a="1"/>
  <c r="FU56" i="5" s="1"/>
  <c r="FU161" i="5" a="1"/>
  <c r="FU161" i="5" s="1"/>
  <c r="FU134" i="5" a="1"/>
  <c r="FU134" i="5" s="1"/>
  <c r="FU149" i="5" a="1"/>
  <c r="FU149" i="5" s="1"/>
  <c r="FU212" i="5" a="1"/>
  <c r="FU212" i="5" s="1"/>
  <c r="FU287" i="5" a="1"/>
  <c r="FU287" i="5" s="1"/>
  <c r="FU101" i="5" a="1"/>
  <c r="FU101" i="5" s="1"/>
  <c r="FU260" i="5" a="1"/>
  <c r="FU260" i="5" s="1"/>
  <c r="FV1" i="5"/>
  <c r="HV29" i="5"/>
  <c r="GS29" i="5"/>
  <c r="GF29" i="5"/>
  <c r="HI29" i="5" s="1"/>
  <c r="GU20" i="5"/>
  <c r="GR225" i="5"/>
  <c r="HU225" i="5"/>
  <c r="GE224" i="5"/>
  <c r="HH224" i="5" s="1"/>
  <c r="GT255" i="5"/>
  <c r="HU227" i="5"/>
  <c r="GE227" i="5"/>
  <c r="GR227" i="5"/>
  <c r="GR208" i="5"/>
  <c r="HU208" i="5"/>
  <c r="GE51" i="5"/>
  <c r="HH51" i="5" s="1"/>
  <c r="HU51" i="5"/>
  <c r="GG35" i="5"/>
  <c r="GR48" i="5"/>
  <c r="HV206" i="5"/>
  <c r="GS206" i="5"/>
  <c r="GF206" i="5"/>
  <c r="HI206" i="5" s="1"/>
  <c r="GT93" i="5"/>
  <c r="HU240" i="5"/>
  <c r="GR240" i="5"/>
  <c r="GE240" i="5"/>
  <c r="HH240" i="5" s="1"/>
  <c r="GH93" i="5"/>
  <c r="GI93" i="5" s="1"/>
  <c r="GW93" i="5" s="1"/>
  <c r="GE239" i="5"/>
  <c r="HU239" i="5"/>
  <c r="GT35" i="5"/>
  <c r="GU250" i="5"/>
  <c r="GR239" i="5"/>
  <c r="GT33" i="5"/>
  <c r="GH117" i="5"/>
  <c r="GI117" i="5" s="1"/>
  <c r="HL117" i="5" s="1"/>
  <c r="GH275" i="5"/>
  <c r="GI275" i="5" s="1"/>
  <c r="HL275" i="5" s="1"/>
  <c r="GU33" i="5"/>
  <c r="GE43" i="5"/>
  <c r="GR43" i="5"/>
  <c r="GU46" i="5"/>
  <c r="GS102" i="5"/>
  <c r="GS302" i="5"/>
  <c r="GV46" i="5"/>
  <c r="GR36" i="5"/>
  <c r="GG252" i="5"/>
  <c r="GH252" i="5" s="1"/>
  <c r="GI252" i="5" s="1"/>
  <c r="GZ252" i="5" s="1"/>
  <c r="GH37" i="5"/>
  <c r="GI37" i="5" s="1"/>
  <c r="HL37" i="5" s="1"/>
  <c r="GU255" i="5"/>
  <c r="GG236" i="5"/>
  <c r="GG222" i="5"/>
  <c r="GH222" i="5" s="1"/>
  <c r="GI222" i="5" s="1"/>
  <c r="GS222" i="5"/>
  <c r="GG62" i="5"/>
  <c r="GH62" i="5" s="1"/>
  <c r="GI62" i="5" s="1"/>
  <c r="HL62" i="5" s="1"/>
  <c r="GG102" i="5"/>
  <c r="HI20" i="5"/>
  <c r="GG215" i="5"/>
  <c r="GT215" i="5"/>
  <c r="GE101" i="5"/>
  <c r="GF101" i="5" s="1"/>
  <c r="GF294" i="5"/>
  <c r="GF216" i="5"/>
  <c r="HT216" i="5"/>
  <c r="GF49" i="5"/>
  <c r="GR272" i="5"/>
  <c r="GF272" i="5"/>
  <c r="GT272" i="5" s="1"/>
  <c r="GG132" i="5"/>
  <c r="GT132" i="5"/>
  <c r="GS19" i="5"/>
  <c r="GF19" i="5"/>
  <c r="GE230" i="5"/>
  <c r="GS230" i="5" s="1"/>
  <c r="GR230" i="5"/>
  <c r="GS188" i="5"/>
  <c r="GT62" i="5"/>
  <c r="GE225" i="5"/>
  <c r="GG188" i="5"/>
  <c r="GH188" i="5" s="1"/>
  <c r="GI188" i="5" s="1"/>
  <c r="GZ188" i="5" s="1"/>
  <c r="GU118" i="5"/>
  <c r="GW219" i="5"/>
  <c r="GE277" i="5"/>
  <c r="GS277" i="5" s="1"/>
  <c r="GR277" i="5"/>
  <c r="GV118" i="5"/>
  <c r="GW118" i="5"/>
  <c r="GG103" i="5"/>
  <c r="GH103" i="5" s="1"/>
  <c r="GI103" i="5" s="1"/>
  <c r="GZ103" i="5" s="1"/>
  <c r="GS199" i="5"/>
  <c r="GG199" i="5"/>
  <c r="GH199" i="5" s="1"/>
  <c r="GI199" i="5" s="1"/>
  <c r="GZ199" i="5" s="1"/>
  <c r="GU112" i="5"/>
  <c r="GT199" i="5"/>
  <c r="GS103" i="5"/>
  <c r="GU130" i="5"/>
  <c r="GS272" i="5"/>
  <c r="GU116" i="5"/>
  <c r="GR51" i="5"/>
  <c r="GT31" i="5"/>
  <c r="GG92" i="5"/>
  <c r="GG126" i="5"/>
  <c r="GH126" i="5" s="1"/>
  <c r="GI126" i="5" s="1"/>
  <c r="GZ126" i="5" s="1"/>
  <c r="GS16" i="5"/>
  <c r="GF16" i="5"/>
  <c r="GG16" i="5" s="1"/>
  <c r="GU16" i="5" s="1"/>
  <c r="GV28" i="5"/>
  <c r="GV219" i="5"/>
  <c r="GT99" i="5"/>
  <c r="GV112" i="5"/>
  <c r="GG91" i="5"/>
  <c r="GU24" i="5"/>
  <c r="GH99" i="5"/>
  <c r="GS126" i="5"/>
  <c r="GV56" i="5"/>
  <c r="GU56" i="5"/>
  <c r="GE26" i="5"/>
  <c r="GF26" i="5" s="1"/>
  <c r="GG66" i="5"/>
  <c r="GH66" i="5" s="1"/>
  <c r="GI66" i="5" s="1"/>
  <c r="GG68" i="5"/>
  <c r="GE165" i="5"/>
  <c r="GF30" i="5"/>
  <c r="GT30" i="5" s="1"/>
  <c r="GT68" i="5"/>
  <c r="GG120" i="5"/>
  <c r="GH120" i="5" s="1"/>
  <c r="GI120" i="5" s="1"/>
  <c r="GZ120" i="5" s="1"/>
  <c r="GU28" i="5"/>
  <c r="GT24" i="5"/>
  <c r="GS91" i="5"/>
  <c r="GT92" i="5"/>
  <c r="GG119" i="5"/>
  <c r="GH119" i="5" s="1"/>
  <c r="GI119" i="5" s="1"/>
  <c r="HF119" i="5" s="1"/>
  <c r="GT119" i="5"/>
  <c r="GR26" i="5"/>
  <c r="GR231" i="5"/>
  <c r="GV211" i="5"/>
  <c r="GU211" i="5"/>
  <c r="GF231" i="5"/>
  <c r="GG231" i="5" s="1"/>
  <c r="GU99" i="5"/>
  <c r="GH24" i="5"/>
  <c r="GI24" i="5" s="1"/>
  <c r="HL24" i="5" s="1"/>
  <c r="HZ24" i="5" s="1"/>
  <c r="IA24" i="5" s="1"/>
  <c r="GG155" i="5"/>
  <c r="GH155" i="5" s="1"/>
  <c r="GI155" i="5" s="1"/>
  <c r="GZ155" i="5" s="1"/>
  <c r="GU221" i="5"/>
  <c r="GS66" i="5"/>
  <c r="GS216" i="5"/>
  <c r="GF71" i="5"/>
  <c r="GR71" i="5"/>
  <c r="GV20" i="5"/>
  <c r="GG245" i="5"/>
  <c r="GU245" i="5" s="1"/>
  <c r="GG177" i="5"/>
  <c r="GT177" i="5"/>
  <c r="GH176" i="5"/>
  <c r="GI176" i="5" s="1"/>
  <c r="GZ176" i="5" s="1"/>
  <c r="GH287" i="5"/>
  <c r="GI287" i="5" s="1"/>
  <c r="GH289" i="5"/>
  <c r="GI289" i="5" s="1"/>
  <c r="GZ289" i="5" s="1"/>
  <c r="GU257" i="5"/>
  <c r="GH257" i="5"/>
  <c r="GG180" i="5"/>
  <c r="GT180" i="5"/>
  <c r="GS180" i="5"/>
  <c r="GE144" i="5"/>
  <c r="GR144" i="5"/>
  <c r="GE85" i="5"/>
  <c r="HH85" i="5" s="1"/>
  <c r="GR85" i="5"/>
  <c r="GU293" i="5"/>
  <c r="GH293" i="5"/>
  <c r="GI293" i="5" s="1"/>
  <c r="GW293" i="5" s="1"/>
  <c r="GU273" i="5"/>
  <c r="GH273" i="5"/>
  <c r="GI273" i="5" s="1"/>
  <c r="GW273" i="5" s="1"/>
  <c r="GF75" i="5"/>
  <c r="GG75" i="5" s="1"/>
  <c r="GS75" i="5"/>
  <c r="GF78" i="5"/>
  <c r="GS78" i="5"/>
  <c r="GH185" i="5"/>
  <c r="GI185" i="5" s="1"/>
  <c r="GZ185" i="5" s="1"/>
  <c r="GR100" i="5"/>
  <c r="GU265" i="5"/>
  <c r="GH265" i="5"/>
  <c r="GV265" i="5" s="1"/>
  <c r="GF302" i="5"/>
  <c r="HH302" i="5" s="1"/>
  <c r="GS177" i="5"/>
  <c r="GH297" i="5"/>
  <c r="GI297" i="5" s="1"/>
  <c r="GZ297" i="5" s="1"/>
  <c r="GU286" i="5"/>
  <c r="GH286" i="5"/>
  <c r="GI286" i="5" s="1"/>
  <c r="GE100" i="5"/>
  <c r="GT204" i="5"/>
  <c r="GR158" i="5"/>
  <c r="GW20" i="5"/>
  <c r="GT273" i="5"/>
  <c r="GE249" i="5"/>
  <c r="HF249" i="5" s="1"/>
  <c r="GT287" i="5"/>
  <c r="GU287" i="5"/>
  <c r="GU289" i="5"/>
  <c r="GT44" i="5"/>
  <c r="GG44" i="5"/>
  <c r="GH44" i="5" s="1"/>
  <c r="GI44" i="5" s="1"/>
  <c r="HL44" i="5" s="1"/>
  <c r="GS274" i="5"/>
  <c r="GF194" i="5"/>
  <c r="GG194" i="5" s="1"/>
  <c r="GS182" i="5"/>
  <c r="GS194" i="5"/>
  <c r="GF158" i="5"/>
  <c r="GG158" i="5" s="1"/>
  <c r="GH158" i="5" s="1"/>
  <c r="GI158" i="5" s="1"/>
  <c r="GZ158" i="5" s="1"/>
  <c r="GW21" i="5"/>
  <c r="GF288" i="5"/>
  <c r="GG288" i="5" s="1"/>
  <c r="GS288" i="5"/>
  <c r="GS286" i="5"/>
  <c r="GG201" i="5"/>
  <c r="GF109" i="5"/>
  <c r="GT60" i="5"/>
  <c r="GG60" i="5"/>
  <c r="GS109" i="5"/>
  <c r="GS60" i="5"/>
  <c r="GR288" i="5"/>
  <c r="GU297" i="5"/>
  <c r="GT286" i="5"/>
  <c r="GV21" i="5"/>
  <c r="GT268" i="5"/>
  <c r="GG94" i="5"/>
  <c r="GT176" i="5"/>
  <c r="GU176" i="5"/>
  <c r="GU228" i="5"/>
  <c r="GS279" i="5"/>
  <c r="GG142" i="5"/>
  <c r="GT228" i="5"/>
  <c r="GS142" i="5"/>
  <c r="GS228" i="5"/>
  <c r="GW80" i="5"/>
  <c r="GE208" i="5"/>
  <c r="GR13" i="5"/>
  <c r="GE13" i="5"/>
  <c r="GG143" i="5"/>
  <c r="GH143" i="5" s="1"/>
  <c r="GI143" i="5" s="1"/>
  <c r="GZ143" i="5" s="1"/>
  <c r="GT129" i="5"/>
  <c r="GR114" i="5"/>
  <c r="GE114" i="5"/>
  <c r="GG138" i="5"/>
  <c r="GG140" i="5"/>
  <c r="GG129" i="5"/>
  <c r="GH129" i="5" s="1"/>
  <c r="GI129" i="5" s="1"/>
  <c r="GZ129" i="5" s="1"/>
  <c r="GG191" i="5"/>
  <c r="GT191" i="5"/>
  <c r="GV259" i="5"/>
  <c r="GT37" i="5"/>
  <c r="GT201" i="5"/>
  <c r="GS167" i="5"/>
  <c r="GW151" i="5"/>
  <c r="GT195" i="5"/>
  <c r="GV205" i="5"/>
  <c r="HL205" i="5"/>
  <c r="HZ205" i="5" s="1"/>
  <c r="IA205" i="5" s="1"/>
  <c r="GV65" i="5"/>
  <c r="GV33" i="5"/>
  <c r="GW15" i="5"/>
  <c r="GV15" i="5"/>
  <c r="GV151" i="5"/>
  <c r="GV255" i="5"/>
  <c r="GW229" i="5"/>
  <c r="GR72" i="5"/>
  <c r="GE72" i="5"/>
  <c r="HF72" i="5" s="1"/>
  <c r="HT72" i="5" s="1"/>
  <c r="GT140" i="5"/>
  <c r="GV168" i="5"/>
  <c r="GU37" i="5"/>
  <c r="GT121" i="5"/>
  <c r="GT270" i="5"/>
  <c r="GR181" i="5"/>
  <c r="GF162" i="5"/>
  <c r="GT263" i="5"/>
  <c r="GG263" i="5"/>
  <c r="GH263" i="5" s="1"/>
  <c r="GI263" i="5" s="1"/>
  <c r="GZ263" i="5" s="1"/>
  <c r="GT138" i="5"/>
  <c r="GS84" i="5"/>
  <c r="GF271" i="5"/>
  <c r="GS162" i="5"/>
  <c r="GG270" i="5"/>
  <c r="GH270" i="5" s="1"/>
  <c r="GI270" i="5" s="1"/>
  <c r="HL270" i="5" s="1"/>
  <c r="GS138" i="5"/>
  <c r="GG121" i="5"/>
  <c r="GH121" i="5" s="1"/>
  <c r="GI121" i="5" s="1"/>
  <c r="GZ121" i="5" s="1"/>
  <c r="GU185" i="5"/>
  <c r="GU205" i="5"/>
  <c r="GS125" i="5"/>
  <c r="GF125" i="5"/>
  <c r="GV200" i="5"/>
  <c r="GF63" i="5"/>
  <c r="GT63" i="5" s="1"/>
  <c r="GS63" i="5"/>
  <c r="GV229" i="5"/>
  <c r="GV221" i="5"/>
  <c r="GE295" i="5"/>
  <c r="GS295" i="5" s="1"/>
  <c r="GU229" i="5"/>
  <c r="GT143" i="5"/>
  <c r="GU137" i="5"/>
  <c r="GT185" i="5"/>
  <c r="GF84" i="5"/>
  <c r="HH84" i="5" s="1"/>
  <c r="GU38" i="5"/>
  <c r="GF167" i="5"/>
  <c r="GG167" i="5" s="1"/>
  <c r="GH167" i="5" s="1"/>
  <c r="GI167" i="5" s="1"/>
  <c r="GZ167" i="5" s="1"/>
  <c r="GE181" i="5"/>
  <c r="GF181" i="5" s="1"/>
  <c r="GU275" i="5"/>
  <c r="GT73" i="5"/>
  <c r="GT253" i="5"/>
  <c r="GG253" i="5"/>
  <c r="GH253" i="5" s="1"/>
  <c r="GI253" i="5" s="1"/>
  <c r="GZ253" i="5" s="1"/>
  <c r="GU164" i="5"/>
  <c r="GU52" i="5"/>
  <c r="GU74" i="5"/>
  <c r="GV178" i="5"/>
  <c r="GV282" i="5"/>
  <c r="GV31" i="5"/>
  <c r="GV204" i="5"/>
  <c r="GV89" i="5"/>
  <c r="GV116" i="5"/>
  <c r="GV290" i="5"/>
  <c r="GU69" i="5"/>
  <c r="GT111" i="5"/>
  <c r="GV131" i="5"/>
  <c r="GS34" i="5"/>
  <c r="GW220" i="5"/>
  <c r="GT39" i="5"/>
  <c r="GU18" i="5"/>
  <c r="GU95" i="5"/>
  <c r="GW56" i="5"/>
  <c r="GS197" i="5"/>
  <c r="GS267" i="5"/>
  <c r="GF267" i="5"/>
  <c r="GG267" i="5" s="1"/>
  <c r="GH267" i="5" s="1"/>
  <c r="GI267" i="5" s="1"/>
  <c r="GU292" i="5"/>
  <c r="GV145" i="5"/>
  <c r="GS69" i="5"/>
  <c r="GR42" i="5"/>
  <c r="GS146" i="5"/>
  <c r="GF146" i="5"/>
  <c r="GG146" i="5" s="1"/>
  <c r="GH146" i="5" s="1"/>
  <c r="GI146" i="5" s="1"/>
  <c r="GZ146" i="5" s="1"/>
  <c r="GS163" i="5"/>
  <c r="GF163" i="5"/>
  <c r="GS39" i="5"/>
  <c r="GS74" i="5"/>
  <c r="GU128" i="5"/>
  <c r="GU182" i="5"/>
  <c r="GE244" i="5"/>
  <c r="GR244" i="5"/>
  <c r="GU67" i="5"/>
  <c r="GE42" i="5"/>
  <c r="GV187" i="5"/>
  <c r="GU108" i="5"/>
  <c r="GS235" i="5"/>
  <c r="GF235" i="5"/>
  <c r="HH235" i="5" s="1"/>
  <c r="GT264" i="5"/>
  <c r="GV79" i="5"/>
  <c r="GU127" i="5"/>
  <c r="GS82" i="5"/>
  <c r="GF82" i="5"/>
  <c r="GS49" i="5"/>
  <c r="GV209" i="5"/>
  <c r="GF34" i="5"/>
  <c r="HH34" i="5" s="1"/>
  <c r="GG39" i="5"/>
  <c r="GH39" i="5" s="1"/>
  <c r="GI39" i="5" s="1"/>
  <c r="HL39" i="5" s="1"/>
  <c r="GW189" i="5"/>
  <c r="GU196" i="5"/>
  <c r="GU213" i="5"/>
  <c r="GU96" i="5"/>
  <c r="GV160" i="5"/>
  <c r="GU243" i="5"/>
  <c r="GG111" i="5"/>
  <c r="GH111" i="5" s="1"/>
  <c r="GI111" i="5" s="1"/>
  <c r="GS73" i="5"/>
  <c r="GU70" i="5"/>
  <c r="GS77" i="5"/>
  <c r="GR34" i="5"/>
  <c r="GV12" i="5"/>
  <c r="GG73" i="5"/>
  <c r="GH73" i="5" s="1"/>
  <c r="GI73" i="5" s="1"/>
  <c r="GR193" i="5"/>
  <c r="GE193" i="5"/>
  <c r="GW112" i="5"/>
  <c r="HL112" i="5"/>
  <c r="HZ112" i="5" s="1"/>
  <c r="IA112" i="5" s="1"/>
  <c r="GV161" i="5"/>
  <c r="GU254" i="5"/>
  <c r="GU117" i="5"/>
  <c r="GT74" i="5"/>
  <c r="GT169" i="5"/>
  <c r="GT269" i="5"/>
  <c r="GG269" i="5"/>
  <c r="GH269" i="5" s="1"/>
  <c r="GI269" i="5" s="1"/>
  <c r="HL269" i="5" s="1"/>
  <c r="GS149" i="5"/>
  <c r="GF149" i="5"/>
  <c r="GR197" i="5"/>
  <c r="GF197" i="5"/>
  <c r="GG197" i="5" s="1"/>
  <c r="GH197" i="5" s="1"/>
  <c r="GI197" i="5" s="1"/>
  <c r="GZ197" i="5" s="1"/>
  <c r="GV76" i="5"/>
  <c r="GS271" i="5"/>
  <c r="GS175" i="5"/>
  <c r="GF175" i="5"/>
  <c r="GV90" i="5"/>
  <c r="GU268" i="5"/>
  <c r="GU31" i="5"/>
  <c r="GU76" i="5"/>
  <c r="GT67" i="5"/>
  <c r="GU12" i="5"/>
  <c r="GU195" i="5"/>
  <c r="GW110" i="5"/>
  <c r="HL110" i="5"/>
  <c r="HZ110" i="5" s="1"/>
  <c r="IA110" i="5" s="1"/>
  <c r="GU192" i="5"/>
  <c r="GW46" i="5"/>
  <c r="HZ46" i="5"/>
  <c r="GU256" i="5"/>
  <c r="HZ214" i="5"/>
  <c r="GW214" i="5"/>
  <c r="GS157" i="5"/>
  <c r="GF157" i="5"/>
  <c r="GT251" i="5"/>
  <c r="GG251" i="5"/>
  <c r="GH251" i="5" s="1"/>
  <c r="GI251" i="5" s="1"/>
  <c r="GU166" i="5"/>
  <c r="GW241" i="5"/>
  <c r="GT246" i="5"/>
  <c r="GT298" i="5"/>
  <c r="GG298" i="5"/>
  <c r="GH298" i="5" s="1"/>
  <c r="GI298" i="5" s="1"/>
  <c r="GZ298" i="5" s="1"/>
  <c r="GT117" i="5"/>
  <c r="GU262" i="5"/>
  <c r="GT274" i="5"/>
  <c r="GV83" i="5"/>
  <c r="GV212" i="5"/>
  <c r="GV189" i="5"/>
  <c r="GV192" i="5"/>
  <c r="GW124" i="5"/>
  <c r="GU204" i="5"/>
  <c r="GV130" i="5"/>
  <c r="GR295" i="5"/>
  <c r="GT184" i="5"/>
  <c r="GG184" i="5"/>
  <c r="GH184" i="5" s="1"/>
  <c r="GI184" i="5" s="1"/>
  <c r="GZ184" i="5" s="1"/>
  <c r="GT52" i="5"/>
  <c r="GU282" i="5"/>
  <c r="GU261" i="5"/>
  <c r="GV179" i="5"/>
  <c r="GW212" i="5"/>
  <c r="GT59" i="5"/>
  <c r="GT213" i="5"/>
  <c r="GW28" i="5"/>
  <c r="GU89" i="5"/>
  <c r="GT89" i="5"/>
  <c r="GS251" i="5"/>
  <c r="GU210" i="5"/>
  <c r="GG169" i="5"/>
  <c r="GH169" i="5" s="1"/>
  <c r="GI169" i="5" s="1"/>
  <c r="GZ169" i="5" s="1"/>
  <c r="GV171" i="5"/>
  <c r="GR61" i="5"/>
  <c r="GE61" i="5"/>
  <c r="HH61" i="5" s="1"/>
  <c r="GT69" i="5"/>
  <c r="GU200" i="5"/>
  <c r="GU139" i="5"/>
  <c r="GV283" i="5"/>
  <c r="GS183" i="5"/>
  <c r="GF183" i="5"/>
  <c r="GT200" i="5"/>
  <c r="GT18" i="5"/>
  <c r="GT182" i="5"/>
  <c r="GS59" i="5"/>
  <c r="GW153" i="5"/>
  <c r="GG246" i="5"/>
  <c r="GU178" i="5"/>
  <c r="GW32" i="5"/>
  <c r="HL32" i="5"/>
  <c r="HZ32" i="5" s="1"/>
  <c r="IA32" i="5" s="1"/>
  <c r="GT96" i="5"/>
  <c r="GU274" i="5"/>
  <c r="GT275" i="5"/>
  <c r="GW115" i="5"/>
  <c r="GW171" i="5"/>
  <c r="GU161" i="5"/>
  <c r="GW255" i="5"/>
  <c r="HL81" i="5"/>
  <c r="HZ81" i="5" s="1"/>
  <c r="IA81" i="5" s="1"/>
  <c r="GW81" i="5"/>
  <c r="GT164" i="5"/>
  <c r="GS203" i="5"/>
  <c r="GF203" i="5"/>
  <c r="GR242" i="5"/>
  <c r="GE242" i="5"/>
  <c r="GF77" i="5"/>
  <c r="GG77" i="5" s="1"/>
  <c r="GH77" i="5" s="1"/>
  <c r="GI77" i="5" s="1"/>
  <c r="GG59" i="5"/>
  <c r="GH59" i="5" s="1"/>
  <c r="GI59" i="5" s="1"/>
  <c r="HL59" i="5" s="1"/>
  <c r="GW211" i="5"/>
  <c r="GT198" i="5"/>
  <c r="GT280" i="5"/>
  <c r="GG280" i="5"/>
  <c r="GH280" i="5" s="1"/>
  <c r="GI280" i="5" s="1"/>
  <c r="HF280" i="5" s="1"/>
  <c r="HT280" i="5" s="1"/>
  <c r="GU156" i="5"/>
  <c r="GS253" i="5"/>
  <c r="GG198" i="5"/>
  <c r="GH198" i="5" s="1"/>
  <c r="GI198" i="5" s="1"/>
  <c r="GZ198" i="5" s="1"/>
  <c r="GG264" i="5"/>
  <c r="GH264" i="5" s="1"/>
  <c r="GI264" i="5" s="1"/>
  <c r="GZ264" i="5" s="1"/>
  <c r="GH238" i="5" l="1"/>
  <c r="GI238" i="5" s="1"/>
  <c r="HL238" i="5" s="1"/>
  <c r="HZ238" i="5" s="1"/>
  <c r="HH88" i="5"/>
  <c r="HV88" i="5" s="1"/>
  <c r="HH53" i="5"/>
  <c r="HV53" i="5" s="1"/>
  <c r="HH105" i="5"/>
  <c r="HV105" i="5" s="1"/>
  <c r="HH223" i="5"/>
  <c r="HV223" i="5" s="1"/>
  <c r="HJ37" i="5"/>
  <c r="GU300" i="5"/>
  <c r="GS301" i="5"/>
  <c r="HJ275" i="5"/>
  <c r="HX275" i="5" s="1"/>
  <c r="HH278" i="5"/>
  <c r="HV278" i="5" s="1"/>
  <c r="HL106" i="5"/>
  <c r="HZ106" i="5" s="1"/>
  <c r="HJ117" i="5"/>
  <c r="HJ106" i="5"/>
  <c r="HX106" i="5" s="1"/>
  <c r="HH288" i="5"/>
  <c r="HV288" i="5" s="1"/>
  <c r="HH45" i="5"/>
  <c r="HV45" i="5" s="1"/>
  <c r="GH234" i="5"/>
  <c r="GI234" i="5" s="1"/>
  <c r="GW234" i="5" s="1"/>
  <c r="GH300" i="5"/>
  <c r="GI300" i="5" s="1"/>
  <c r="GU122" i="5"/>
  <c r="GS207" i="5"/>
  <c r="GV27" i="5"/>
  <c r="GT27" i="5"/>
  <c r="GU27" i="5"/>
  <c r="HL27" i="5"/>
  <c r="HZ27" i="5" s="1"/>
  <c r="IA27" i="5" s="1"/>
  <c r="GH232" i="5"/>
  <c r="GI232" i="5" s="1"/>
  <c r="GZ232" i="5" s="1"/>
  <c r="HN232" i="5" s="1"/>
  <c r="GF207" i="5"/>
  <c r="GG207" i="5" s="1"/>
  <c r="GU207" i="5" s="1"/>
  <c r="GU281" i="5"/>
  <c r="GV281" i="5"/>
  <c r="GT98" i="5"/>
  <c r="GS152" i="5"/>
  <c r="GG152" i="5"/>
  <c r="GH152" i="5" s="1"/>
  <c r="GI152" i="5" s="1"/>
  <c r="GZ152" i="5" s="1"/>
  <c r="HN152" i="5" s="1"/>
  <c r="HL281" i="5"/>
  <c r="HZ281" i="5" s="1"/>
  <c r="IA281" i="5" s="1"/>
  <c r="GW281" i="5"/>
  <c r="GG98" i="5"/>
  <c r="GU98" i="5" s="1"/>
  <c r="GU147" i="5"/>
  <c r="GU190" i="5"/>
  <c r="GF87" i="5"/>
  <c r="HI87" i="5" s="1"/>
  <c r="HW87" i="5" s="1"/>
  <c r="GF41" i="5"/>
  <c r="GG41" i="5" s="1"/>
  <c r="GG105" i="5"/>
  <c r="GV147" i="5"/>
  <c r="GU234" i="5"/>
  <c r="HI147" i="5"/>
  <c r="HW147" i="5" s="1"/>
  <c r="GS41" i="5"/>
  <c r="HI270" i="5"/>
  <c r="GG278" i="5"/>
  <c r="GV190" i="5"/>
  <c r="GG276" i="5"/>
  <c r="GH276" i="5" s="1"/>
  <c r="GI276" i="5" s="1"/>
  <c r="GZ276" i="5" s="1"/>
  <c r="HN276" i="5" s="1"/>
  <c r="HL190" i="5"/>
  <c r="HZ190" i="5" s="1"/>
  <c r="IA190" i="5" s="1"/>
  <c r="GW190" i="5"/>
  <c r="HI62" i="5"/>
  <c r="HW62" i="5" s="1"/>
  <c r="HL172" i="5"/>
  <c r="HZ172" i="5" s="1"/>
  <c r="IA172" i="5" s="1"/>
  <c r="GF48" i="5"/>
  <c r="HI48" i="5" s="1"/>
  <c r="HW48" i="5" s="1"/>
  <c r="GV106" i="5"/>
  <c r="GW106" i="5"/>
  <c r="HI39" i="5"/>
  <c r="HW39" i="5" s="1"/>
  <c r="GS113" i="5"/>
  <c r="GV172" i="5"/>
  <c r="GT284" i="5"/>
  <c r="GU172" i="5"/>
  <c r="GS87" i="5"/>
  <c r="GS48" i="5"/>
  <c r="GU53" i="5"/>
  <c r="HH291" i="5"/>
  <c r="HV291" i="5" s="1"/>
  <c r="HI237" i="5"/>
  <c r="HW237" i="5" s="1"/>
  <c r="HL173" i="5"/>
  <c r="HZ173" i="5" s="1"/>
  <c r="GZ173" i="5"/>
  <c r="HN173" i="5" s="1"/>
  <c r="HV235" i="5"/>
  <c r="HH54" i="5"/>
  <c r="HV54" i="5" s="1"/>
  <c r="GF22" i="5"/>
  <c r="GG22" i="5" s="1"/>
  <c r="GU22" i="5" s="1"/>
  <c r="HH22" i="5"/>
  <c r="HV22" i="5" s="1"/>
  <c r="HV34" i="5"/>
  <c r="HH208" i="5"/>
  <c r="HV208" i="5" s="1"/>
  <c r="HI299" i="5"/>
  <c r="HW299" i="5" s="1"/>
  <c r="HI269" i="5"/>
  <c r="HV84" i="5"/>
  <c r="GV217" i="5"/>
  <c r="HH113" i="5"/>
  <c r="HV113" i="5" s="1"/>
  <c r="GF239" i="5"/>
  <c r="HI239" i="5" s="1"/>
  <c r="HW239" i="5" s="1"/>
  <c r="HH239" i="5"/>
  <c r="HV239" i="5" s="1"/>
  <c r="GU217" i="5"/>
  <c r="GF43" i="5"/>
  <c r="GT43" i="5" s="1"/>
  <c r="GF227" i="5"/>
  <c r="HI227" i="5" s="1"/>
  <c r="HW227" i="5" s="1"/>
  <c r="HH227" i="5"/>
  <c r="HV227" i="5" s="1"/>
  <c r="GS36" i="5"/>
  <c r="GF301" i="5"/>
  <c r="GT301" i="5" s="1"/>
  <c r="GS107" i="5"/>
  <c r="HH107" i="5"/>
  <c r="HV107" i="5" s="1"/>
  <c r="GT294" i="5"/>
  <c r="GS226" i="5"/>
  <c r="HH226" i="5"/>
  <c r="HV226" i="5" s="1"/>
  <c r="HL217" i="5"/>
  <c r="HZ217" i="5" s="1"/>
  <c r="GH35" i="5"/>
  <c r="GI35" i="5" s="1"/>
  <c r="HL35" i="5" s="1"/>
  <c r="GT285" i="5"/>
  <c r="HL218" i="5"/>
  <c r="HZ218" i="5" s="1"/>
  <c r="HI218" i="5"/>
  <c r="HW218" i="5" s="1"/>
  <c r="GW217" i="5"/>
  <c r="HF135" i="5"/>
  <c r="HT135" i="5" s="1"/>
  <c r="GT113" i="5"/>
  <c r="HI113" i="5"/>
  <c r="HW113" i="5" s="1"/>
  <c r="GF40" i="5"/>
  <c r="GG40" i="5" s="1"/>
  <c r="HH40" i="5"/>
  <c r="HV40" i="5" s="1"/>
  <c r="HH233" i="5"/>
  <c r="HV233" i="5" s="1"/>
  <c r="GZ296" i="5"/>
  <c r="HN296" i="5" s="1"/>
  <c r="HV47" i="5"/>
  <c r="GT216" i="5"/>
  <c r="GU88" i="5"/>
  <c r="HI59" i="5"/>
  <c r="HW59" i="5" s="1"/>
  <c r="HF295" i="5"/>
  <c r="HT295" i="5" s="1"/>
  <c r="HV57" i="5"/>
  <c r="GF86" i="5"/>
  <c r="GT86" i="5" s="1"/>
  <c r="HH86" i="5"/>
  <c r="HV86" i="5" s="1"/>
  <c r="HL303" i="5"/>
  <c r="HZ303" i="5" s="1"/>
  <c r="GZ303" i="5"/>
  <c r="HN303" i="5" s="1"/>
  <c r="HF101" i="5"/>
  <c r="HT101" i="5" s="1"/>
  <c r="HI217" i="5"/>
  <c r="HW217" i="5" s="1"/>
  <c r="GF225" i="5"/>
  <c r="HH225" i="5"/>
  <c r="HV225" i="5" s="1"/>
  <c r="GT49" i="5"/>
  <c r="GU50" i="5"/>
  <c r="HV279" i="5"/>
  <c r="HV302" i="5"/>
  <c r="GS22" i="5"/>
  <c r="HJ23" i="5"/>
  <c r="HX23" i="5" s="1"/>
  <c r="HH148" i="5"/>
  <c r="HV148" i="5" s="1"/>
  <c r="HL186" i="5"/>
  <c r="HZ186" i="5" s="1"/>
  <c r="GZ186" i="5"/>
  <c r="HN186" i="5" s="1"/>
  <c r="HH97" i="5"/>
  <c r="HV97" i="5" s="1"/>
  <c r="HI44" i="5"/>
  <c r="HW44" i="5" s="1"/>
  <c r="GT23" i="5"/>
  <c r="HI23" i="5"/>
  <c r="HW23" i="5" s="1"/>
  <c r="GT174" i="5"/>
  <c r="GW303" i="5"/>
  <c r="GV303" i="5"/>
  <c r="GU303" i="5"/>
  <c r="GT248" i="5"/>
  <c r="GF97" i="5"/>
  <c r="GS97" i="5"/>
  <c r="HF104" i="5"/>
  <c r="HT104" i="5" s="1"/>
  <c r="IA104" i="5" s="1"/>
  <c r="GH133" i="5"/>
  <c r="GI133" i="5" s="1"/>
  <c r="HF25" i="5"/>
  <c r="HT25" i="5" s="1"/>
  <c r="IA25" i="5" s="1"/>
  <c r="GV173" i="5"/>
  <c r="GG279" i="5"/>
  <c r="GT136" i="5"/>
  <c r="GV250" i="5"/>
  <c r="GX250" i="5" s="1"/>
  <c r="GW173" i="5"/>
  <c r="GU173" i="5"/>
  <c r="GT279" i="5"/>
  <c r="HF247" i="5"/>
  <c r="HT247" i="5" s="1"/>
  <c r="IA247" i="5" s="1"/>
  <c r="GV25" i="5"/>
  <c r="GX25" i="5" s="1"/>
  <c r="GU154" i="5"/>
  <c r="HF250" i="5"/>
  <c r="HT250" i="5" s="1"/>
  <c r="IA250" i="5" s="1"/>
  <c r="GU247" i="5"/>
  <c r="GW186" i="5"/>
  <c r="GI123" i="5"/>
  <c r="HF123" i="5" s="1"/>
  <c r="HF222" i="5"/>
  <c r="GH246" i="5"/>
  <c r="GI246" i="5" s="1"/>
  <c r="HF93" i="5"/>
  <c r="HF251" i="5"/>
  <c r="HT251" i="5" s="1"/>
  <c r="IA251" i="5" s="1"/>
  <c r="GT260" i="5"/>
  <c r="GG260" i="5"/>
  <c r="GV186" i="5"/>
  <c r="HF17" i="5"/>
  <c r="HT17" i="5" s="1"/>
  <c r="IA17" i="5" s="1"/>
  <c r="GU186" i="5"/>
  <c r="IA153" i="5"/>
  <c r="IA220" i="5"/>
  <c r="IA171" i="5"/>
  <c r="IA151" i="5"/>
  <c r="IA202" i="5"/>
  <c r="HL297" i="5"/>
  <c r="HZ297" i="5" s="1"/>
  <c r="HN297" i="5"/>
  <c r="HL198" i="5"/>
  <c r="HN198" i="5"/>
  <c r="HL298" i="5"/>
  <c r="HN298" i="5"/>
  <c r="HL197" i="5"/>
  <c r="HN197" i="5"/>
  <c r="HL143" i="5"/>
  <c r="HN143" i="5"/>
  <c r="HL158" i="5"/>
  <c r="HN158" i="5"/>
  <c r="HL188" i="5"/>
  <c r="HZ188" i="5" s="1"/>
  <c r="HN188" i="5"/>
  <c r="IA212" i="5"/>
  <c r="HL146" i="5"/>
  <c r="HN146" i="5"/>
  <c r="GW159" i="5"/>
  <c r="HL159" i="5"/>
  <c r="HZ159" i="5" s="1"/>
  <c r="HN159" i="5"/>
  <c r="HL150" i="5"/>
  <c r="HZ150" i="5" s="1"/>
  <c r="HN150" i="5"/>
  <c r="HL184" i="5"/>
  <c r="HN184" i="5"/>
  <c r="HL120" i="5"/>
  <c r="HN120" i="5"/>
  <c r="IA189" i="5"/>
  <c r="IA115" i="5"/>
  <c r="HL263" i="5"/>
  <c r="HN263" i="5"/>
  <c r="HL248" i="5"/>
  <c r="HN248" i="5"/>
  <c r="HL176" i="5"/>
  <c r="HZ176" i="5" s="1"/>
  <c r="HN176" i="5"/>
  <c r="GS170" i="5"/>
  <c r="GF170" i="5"/>
  <c r="GT170" i="5" s="1"/>
  <c r="IA124" i="5"/>
  <c r="HL253" i="5"/>
  <c r="HN253" i="5"/>
  <c r="HL169" i="5"/>
  <c r="HZ169" i="5" s="1"/>
  <c r="HN169" i="5"/>
  <c r="HL136" i="5"/>
  <c r="HN136" i="5"/>
  <c r="HL185" i="5"/>
  <c r="HZ185" i="5" s="1"/>
  <c r="HN185" i="5"/>
  <c r="HL199" i="5"/>
  <c r="HZ199" i="5" s="1"/>
  <c r="HN199" i="5"/>
  <c r="HL252" i="5"/>
  <c r="HZ252" i="5" s="1"/>
  <c r="HN252" i="5"/>
  <c r="HL167" i="5"/>
  <c r="HN167" i="5"/>
  <c r="HL264" i="5"/>
  <c r="HN264" i="5"/>
  <c r="HL289" i="5"/>
  <c r="HZ289" i="5" s="1"/>
  <c r="HN289" i="5"/>
  <c r="HL121" i="5"/>
  <c r="HN121" i="5"/>
  <c r="GW155" i="5"/>
  <c r="HL155" i="5"/>
  <c r="HZ155" i="5" s="1"/>
  <c r="HN155" i="5"/>
  <c r="HL126" i="5"/>
  <c r="HN126" i="5"/>
  <c r="HL134" i="5"/>
  <c r="HZ134" i="5" s="1"/>
  <c r="HN134" i="5"/>
  <c r="HL122" i="5"/>
  <c r="HZ122" i="5" s="1"/>
  <c r="HN122" i="5"/>
  <c r="GW154" i="5"/>
  <c r="HL154" i="5"/>
  <c r="HZ154" i="5" s="1"/>
  <c r="HN154" i="5"/>
  <c r="HL103" i="5"/>
  <c r="HN103" i="5"/>
  <c r="HL129" i="5"/>
  <c r="HN129" i="5"/>
  <c r="HL141" i="5"/>
  <c r="HZ141" i="5" s="1"/>
  <c r="HN141" i="5"/>
  <c r="HL258" i="5"/>
  <c r="HZ258" i="5" s="1"/>
  <c r="HN258" i="5"/>
  <c r="GF54" i="5"/>
  <c r="GS54" i="5"/>
  <c r="GT296" i="5"/>
  <c r="GF226" i="5"/>
  <c r="HI14" i="5"/>
  <c r="HW14" i="5" s="1"/>
  <c r="GG14" i="5"/>
  <c r="GU14" i="5" s="1"/>
  <c r="HW296" i="5"/>
  <c r="GH11" i="5"/>
  <c r="GI11" i="5" s="1"/>
  <c r="HL11" i="5" s="1"/>
  <c r="HZ11" i="5" s="1"/>
  <c r="IA11" i="5" s="1"/>
  <c r="GX202" i="5"/>
  <c r="GU296" i="5"/>
  <c r="GX153" i="5"/>
  <c r="GX32" i="5"/>
  <c r="GS291" i="5"/>
  <c r="GF148" i="5"/>
  <c r="GV17" i="5"/>
  <c r="GG57" i="5"/>
  <c r="GT57" i="5"/>
  <c r="GS148" i="5"/>
  <c r="GG47" i="5"/>
  <c r="GT237" i="5"/>
  <c r="GG237" i="5"/>
  <c r="GX115" i="5"/>
  <c r="GF291" i="5"/>
  <c r="GT47" i="5"/>
  <c r="GX124" i="5"/>
  <c r="GG45" i="5"/>
  <c r="GV58" i="5"/>
  <c r="GX58" i="5" s="1"/>
  <c r="GS40" i="5"/>
  <c r="GX110" i="5"/>
  <c r="GX241" i="5"/>
  <c r="GW218" i="5"/>
  <c r="GX218" i="5" s="1"/>
  <c r="GV150" i="5"/>
  <c r="GG223" i="5"/>
  <c r="GS86" i="5"/>
  <c r="GV258" i="5"/>
  <c r="GV159" i="5"/>
  <c r="GW141" i="5"/>
  <c r="GV123" i="5"/>
  <c r="GG64" i="5"/>
  <c r="GT53" i="5"/>
  <c r="GX220" i="5"/>
  <c r="GH88" i="5"/>
  <c r="GI88" i="5" s="1"/>
  <c r="HL88" i="5" s="1"/>
  <c r="GT88" i="5"/>
  <c r="GX266" i="5"/>
  <c r="GX80" i="5"/>
  <c r="GS233" i="5"/>
  <c r="GF36" i="5"/>
  <c r="GT36" i="5" s="1"/>
  <c r="GV141" i="5"/>
  <c r="GF233" i="5"/>
  <c r="GX81" i="5"/>
  <c r="GT104" i="5"/>
  <c r="GG285" i="5"/>
  <c r="GH285" i="5" s="1"/>
  <c r="GI285" i="5" s="1"/>
  <c r="GF107" i="5"/>
  <c r="GU104" i="5"/>
  <c r="GV134" i="5"/>
  <c r="GW134" i="5"/>
  <c r="GG113" i="5"/>
  <c r="IA28" i="5"/>
  <c r="GU35" i="5"/>
  <c r="IA118" i="5"/>
  <c r="GH23" i="5"/>
  <c r="GH53" i="5"/>
  <c r="HL58" i="5"/>
  <c r="HZ58" i="5" s="1"/>
  <c r="IA58" i="5" s="1"/>
  <c r="GU23" i="5"/>
  <c r="GV93" i="5"/>
  <c r="GX93" i="5" s="1"/>
  <c r="GH50" i="5"/>
  <c r="GI50" i="5" s="1"/>
  <c r="HL50" i="5" s="1"/>
  <c r="IA219" i="5"/>
  <c r="IA228" i="5"/>
  <c r="IA56" i="5"/>
  <c r="GF135" i="5"/>
  <c r="HU304" i="5"/>
  <c r="IA211" i="5"/>
  <c r="IA255" i="5"/>
  <c r="GX214" i="5"/>
  <c r="GG299" i="5"/>
  <c r="GS135" i="5"/>
  <c r="GT299" i="5"/>
  <c r="HW46" i="5"/>
  <c r="IA46" i="5" s="1"/>
  <c r="GR304" i="5"/>
  <c r="HT274" i="5"/>
  <c r="IA274" i="5" s="1"/>
  <c r="HZ62" i="5"/>
  <c r="HT33" i="5"/>
  <c r="IA33" i="5" s="1"/>
  <c r="HW214" i="5"/>
  <c r="IA214" i="5" s="1"/>
  <c r="GU252" i="5"/>
  <c r="GW62" i="5"/>
  <c r="GU222" i="5"/>
  <c r="HT21" i="5"/>
  <c r="IA21" i="5" s="1"/>
  <c r="HW20" i="5"/>
  <c r="IA20" i="5" s="1"/>
  <c r="HW210" i="5"/>
  <c r="HV55" i="5"/>
  <c r="GT55" i="5"/>
  <c r="GW150" i="5"/>
  <c r="GG55" i="5"/>
  <c r="GF51" i="5"/>
  <c r="HV51" i="5"/>
  <c r="GS225" i="5"/>
  <c r="HW206" i="5"/>
  <c r="GT206" i="5"/>
  <c r="GG206" i="5"/>
  <c r="HJ206" i="5" s="1"/>
  <c r="GF85" i="5"/>
  <c r="HV85" i="5"/>
  <c r="HV240" i="5"/>
  <c r="GF240" i="5"/>
  <c r="HI240" i="5" s="1"/>
  <c r="GS240" i="5"/>
  <c r="GS227" i="5"/>
  <c r="GS239" i="5"/>
  <c r="GS51" i="5"/>
  <c r="GV62" i="5"/>
  <c r="HV224" i="5"/>
  <c r="GF224" i="5"/>
  <c r="HI224" i="5" s="1"/>
  <c r="GS224" i="5"/>
  <c r="GG29" i="5"/>
  <c r="HW29" i="5"/>
  <c r="GT29" i="5"/>
  <c r="GF61" i="5"/>
  <c r="HV61" i="5"/>
  <c r="GH236" i="5"/>
  <c r="GI236" i="5" s="1"/>
  <c r="HL236" i="5" s="1"/>
  <c r="GH288" i="5"/>
  <c r="GI288" i="5" s="1"/>
  <c r="HL288" i="5" s="1"/>
  <c r="GX46" i="5"/>
  <c r="GS43" i="5"/>
  <c r="GU236" i="5"/>
  <c r="GH215" i="5"/>
  <c r="GU215" i="5"/>
  <c r="GF230" i="5"/>
  <c r="GG230" i="5" s="1"/>
  <c r="GG49" i="5"/>
  <c r="GH102" i="5"/>
  <c r="GU102" i="5"/>
  <c r="GF249" i="5"/>
  <c r="HT249" i="5"/>
  <c r="GG216" i="5"/>
  <c r="GG294" i="5"/>
  <c r="GU62" i="5"/>
  <c r="GG272" i="5"/>
  <c r="GH272" i="5" s="1"/>
  <c r="GI272" i="5" s="1"/>
  <c r="GS101" i="5"/>
  <c r="GG19" i="5"/>
  <c r="GT19" i="5"/>
  <c r="GH132" i="5"/>
  <c r="GU132" i="5"/>
  <c r="GU188" i="5"/>
  <c r="GV199" i="5"/>
  <c r="GF277" i="5"/>
  <c r="GG277" i="5" s="1"/>
  <c r="GX118" i="5"/>
  <c r="GX219" i="5"/>
  <c r="GU199" i="5"/>
  <c r="GU103" i="5"/>
  <c r="GG26" i="5"/>
  <c r="GH26" i="5" s="1"/>
  <c r="GI26" i="5" s="1"/>
  <c r="GZ26" i="5" s="1"/>
  <c r="GT26" i="5"/>
  <c r="GH68" i="5"/>
  <c r="GI68" i="5" s="1"/>
  <c r="GU68" i="5"/>
  <c r="GU126" i="5"/>
  <c r="GU120" i="5"/>
  <c r="GU92" i="5"/>
  <c r="GV99" i="5"/>
  <c r="GH16" i="5"/>
  <c r="GI16" i="5" s="1"/>
  <c r="GU66" i="5"/>
  <c r="GX112" i="5"/>
  <c r="GS26" i="5"/>
  <c r="GH91" i="5"/>
  <c r="GI91" i="5" s="1"/>
  <c r="GZ91" i="5" s="1"/>
  <c r="GU91" i="5"/>
  <c r="GX28" i="5"/>
  <c r="GT16" i="5"/>
  <c r="GH92" i="5"/>
  <c r="GI92" i="5" s="1"/>
  <c r="GS165" i="5"/>
  <c r="GF165" i="5"/>
  <c r="GX56" i="5"/>
  <c r="GU119" i="5"/>
  <c r="GI99" i="5"/>
  <c r="GZ99" i="5" s="1"/>
  <c r="GU231" i="5"/>
  <c r="GT231" i="5"/>
  <c r="GX211" i="5"/>
  <c r="GT71" i="5"/>
  <c r="GH231" i="5"/>
  <c r="GI231" i="5" s="1"/>
  <c r="GZ231" i="5" s="1"/>
  <c r="GG71" i="5"/>
  <c r="GH71" i="5" s="1"/>
  <c r="GI71" i="5" s="1"/>
  <c r="GG30" i="5"/>
  <c r="GU30" i="5" s="1"/>
  <c r="GW24" i="5"/>
  <c r="GV155" i="5"/>
  <c r="GV24" i="5"/>
  <c r="GU155" i="5"/>
  <c r="GV154" i="5"/>
  <c r="GV188" i="5"/>
  <c r="GX20" i="5"/>
  <c r="GH245" i="5"/>
  <c r="GV245" i="5" s="1"/>
  <c r="GV289" i="5"/>
  <c r="GV287" i="5"/>
  <c r="GT302" i="5"/>
  <c r="GG302" i="5"/>
  <c r="GH194" i="5"/>
  <c r="GI194" i="5" s="1"/>
  <c r="GZ194" i="5" s="1"/>
  <c r="GU142" i="5"/>
  <c r="GH142" i="5"/>
  <c r="GI142" i="5" s="1"/>
  <c r="GZ142" i="5" s="1"/>
  <c r="GS100" i="5"/>
  <c r="GF100" i="5"/>
  <c r="HH100" i="5" s="1"/>
  <c r="HV100" i="5" s="1"/>
  <c r="GT78" i="5"/>
  <c r="GG78" i="5"/>
  <c r="GF144" i="5"/>
  <c r="GG144" i="5" s="1"/>
  <c r="GS144" i="5"/>
  <c r="GI257" i="5"/>
  <c r="GV257" i="5"/>
  <c r="GH138" i="5"/>
  <c r="GI138" i="5" s="1"/>
  <c r="GZ138" i="5" s="1"/>
  <c r="GI265" i="5"/>
  <c r="GZ265" i="5" s="1"/>
  <c r="GH75" i="5"/>
  <c r="GU75" i="5"/>
  <c r="GH94" i="5"/>
  <c r="GH201" i="5"/>
  <c r="GI201" i="5" s="1"/>
  <c r="GZ201" i="5" s="1"/>
  <c r="GV297" i="5"/>
  <c r="GH60" i="5"/>
  <c r="GI60" i="5" s="1"/>
  <c r="GT75" i="5"/>
  <c r="GU191" i="5"/>
  <c r="GH191" i="5"/>
  <c r="GI191" i="5" s="1"/>
  <c r="GZ191" i="5" s="1"/>
  <c r="GH284" i="5"/>
  <c r="GI284" i="5" s="1"/>
  <c r="GH174" i="5"/>
  <c r="GU174" i="5"/>
  <c r="GS85" i="5"/>
  <c r="GH180" i="5"/>
  <c r="GU180" i="5"/>
  <c r="GH140" i="5"/>
  <c r="GI140" i="5" s="1"/>
  <c r="GZ140" i="5" s="1"/>
  <c r="GH177" i="5"/>
  <c r="GU177" i="5"/>
  <c r="HL293" i="5"/>
  <c r="HZ293" i="5" s="1"/>
  <c r="IA293" i="5" s="1"/>
  <c r="GV293" i="5"/>
  <c r="GX293" i="5" s="1"/>
  <c r="GV273" i="5"/>
  <c r="GX273" i="5" s="1"/>
  <c r="HL273" i="5"/>
  <c r="HZ273" i="5" s="1"/>
  <c r="IA273" i="5" s="1"/>
  <c r="GS249" i="5"/>
  <c r="GG101" i="5"/>
  <c r="GT101" i="5"/>
  <c r="GU194" i="5"/>
  <c r="GW287" i="5"/>
  <c r="GT109" i="5"/>
  <c r="GT158" i="5"/>
  <c r="GU44" i="5"/>
  <c r="GV44" i="5"/>
  <c r="GG109" i="5"/>
  <c r="GT194" i="5"/>
  <c r="GV286" i="5"/>
  <c r="GW286" i="5"/>
  <c r="GU284" i="5"/>
  <c r="GW297" i="5"/>
  <c r="GX21" i="5"/>
  <c r="GU60" i="5"/>
  <c r="GU201" i="5"/>
  <c r="GW258" i="5"/>
  <c r="GU288" i="5"/>
  <c r="GV176" i="5"/>
  <c r="GT288" i="5"/>
  <c r="GU94" i="5"/>
  <c r="GW17" i="5"/>
  <c r="HL80" i="5"/>
  <c r="HZ80" i="5" s="1"/>
  <c r="IA80" i="5" s="1"/>
  <c r="GW228" i="5"/>
  <c r="GV228" i="5"/>
  <c r="GW252" i="5"/>
  <c r="GF208" i="5"/>
  <c r="HI208" i="5" s="1"/>
  <c r="GS208" i="5"/>
  <c r="GV122" i="5"/>
  <c r="GF13" i="5"/>
  <c r="GG13" i="5" s="1"/>
  <c r="GH13" i="5" s="1"/>
  <c r="GI13" i="5" s="1"/>
  <c r="GS13" i="5"/>
  <c r="GX151" i="5"/>
  <c r="GU140" i="5"/>
  <c r="GV129" i="5"/>
  <c r="GV143" i="5"/>
  <c r="GX229" i="5"/>
  <c r="GV252" i="5"/>
  <c r="GU143" i="5"/>
  <c r="GW143" i="5"/>
  <c r="GF114" i="5"/>
  <c r="GS114" i="5"/>
  <c r="GU138" i="5"/>
  <c r="GU129" i="5"/>
  <c r="GX255" i="5"/>
  <c r="GW205" i="5"/>
  <c r="GX205" i="5" s="1"/>
  <c r="GW33" i="5"/>
  <c r="GX33" i="5" s="1"/>
  <c r="GV66" i="5"/>
  <c r="GV37" i="5"/>
  <c r="HL229" i="5"/>
  <c r="HZ229" i="5" s="1"/>
  <c r="IA229" i="5" s="1"/>
  <c r="GG63" i="5"/>
  <c r="GW185" i="5"/>
  <c r="HL65" i="5"/>
  <c r="HZ65" i="5" s="1"/>
  <c r="IA65" i="5" s="1"/>
  <c r="GW65" i="5"/>
  <c r="GX65" i="5" s="1"/>
  <c r="GX212" i="5"/>
  <c r="HL66" i="5"/>
  <c r="HZ66" i="5" s="1"/>
  <c r="IA66" i="5" s="1"/>
  <c r="HZ168" i="5"/>
  <c r="IA168" i="5" s="1"/>
  <c r="GW168" i="5"/>
  <c r="GX168" i="5" s="1"/>
  <c r="GW200" i="5"/>
  <c r="GX200" i="5" s="1"/>
  <c r="GV137" i="5"/>
  <c r="GF72" i="5"/>
  <c r="GS72" i="5"/>
  <c r="GX15" i="5"/>
  <c r="GX189" i="5"/>
  <c r="GV185" i="5"/>
  <c r="GT181" i="5"/>
  <c r="GT84" i="5"/>
  <c r="GV136" i="5"/>
  <c r="GF295" i="5"/>
  <c r="GU136" i="5"/>
  <c r="GW259" i="5"/>
  <c r="GX259" i="5" s="1"/>
  <c r="HZ259" i="5"/>
  <c r="IA259" i="5" s="1"/>
  <c r="GV121" i="5"/>
  <c r="GV263" i="5"/>
  <c r="GG162" i="5"/>
  <c r="GU158" i="5"/>
  <c r="GU167" i="5"/>
  <c r="GU270" i="5"/>
  <c r="GU263" i="5"/>
  <c r="GG271" i="5"/>
  <c r="GH271" i="5" s="1"/>
  <c r="GI271" i="5" s="1"/>
  <c r="HL271" i="5" s="1"/>
  <c r="GT162" i="5"/>
  <c r="GG84" i="5"/>
  <c r="GT167" i="5"/>
  <c r="GT125" i="5"/>
  <c r="GG125" i="5"/>
  <c r="GH125" i="5" s="1"/>
  <c r="GI125" i="5" s="1"/>
  <c r="GZ125" i="5" s="1"/>
  <c r="GU121" i="5"/>
  <c r="GW221" i="5"/>
  <c r="GX221" i="5" s="1"/>
  <c r="HZ221" i="5"/>
  <c r="IA221" i="5" s="1"/>
  <c r="GG181" i="5"/>
  <c r="GH181" i="5" s="1"/>
  <c r="GI181" i="5" s="1"/>
  <c r="GZ181" i="5" s="1"/>
  <c r="GT271" i="5"/>
  <c r="GS181" i="5"/>
  <c r="GV38" i="5"/>
  <c r="GW127" i="5"/>
  <c r="HZ127" i="5"/>
  <c r="IA127" i="5" s="1"/>
  <c r="GV146" i="5"/>
  <c r="GW243" i="5"/>
  <c r="HZ243" i="5"/>
  <c r="IA243" i="5" s="1"/>
  <c r="GW104" i="5"/>
  <c r="GV280" i="5"/>
  <c r="GV73" i="5"/>
  <c r="HZ96" i="5"/>
  <c r="IA96" i="5" s="1"/>
  <c r="GW96" i="5"/>
  <c r="GV18" i="5"/>
  <c r="GU246" i="5"/>
  <c r="GV269" i="5"/>
  <c r="HL52" i="5"/>
  <c r="HZ52" i="5" s="1"/>
  <c r="IA52" i="5" s="1"/>
  <c r="GW52" i="5"/>
  <c r="GW12" i="5"/>
  <c r="GX12" i="5" s="1"/>
  <c r="HL12" i="5"/>
  <c r="HZ12" i="5" s="1"/>
  <c r="IA12" i="5" s="1"/>
  <c r="GW187" i="5"/>
  <c r="GX187" i="5" s="1"/>
  <c r="HZ187" i="5"/>
  <c r="IA187" i="5" s="1"/>
  <c r="GW169" i="5"/>
  <c r="GW37" i="5"/>
  <c r="HZ37" i="5"/>
  <c r="GV261" i="5"/>
  <c r="GV247" i="5"/>
  <c r="GU267" i="5"/>
  <c r="GV70" i="5"/>
  <c r="GW204" i="5"/>
  <c r="GX204" i="5" s="1"/>
  <c r="HL204" i="5"/>
  <c r="HZ204" i="5" s="1"/>
  <c r="IA204" i="5" s="1"/>
  <c r="GW130" i="5"/>
  <c r="GX130" i="5" s="1"/>
  <c r="HZ130" i="5"/>
  <c r="IA130" i="5" s="1"/>
  <c r="HZ147" i="5"/>
  <c r="GW147" i="5"/>
  <c r="HL292" i="5"/>
  <c r="HZ292" i="5" s="1"/>
  <c r="IA292" i="5" s="1"/>
  <c r="GW292" i="5"/>
  <c r="GV169" i="5"/>
  <c r="GV182" i="5"/>
  <c r="GW131" i="5"/>
  <c r="GX131" i="5" s="1"/>
  <c r="HZ131" i="5"/>
  <c r="IA131" i="5" s="1"/>
  <c r="HL76" i="5"/>
  <c r="HZ76" i="5" s="1"/>
  <c r="IA76" i="5" s="1"/>
  <c r="GW76" i="5"/>
  <c r="GX76" i="5" s="1"/>
  <c r="HL67" i="5"/>
  <c r="HZ67" i="5" s="1"/>
  <c r="IA67" i="5" s="1"/>
  <c r="GW67" i="5"/>
  <c r="HZ192" i="5"/>
  <c r="IA192" i="5" s="1"/>
  <c r="GW192" i="5"/>
  <c r="GX192" i="5" s="1"/>
  <c r="GW89" i="5"/>
  <c r="GX89" i="5" s="1"/>
  <c r="HL89" i="5"/>
  <c r="HZ89" i="5" s="1"/>
  <c r="IA89" i="5" s="1"/>
  <c r="GU251" i="5"/>
  <c r="GW90" i="5"/>
  <c r="GX90" i="5" s="1"/>
  <c r="HZ90" i="5"/>
  <c r="IA90" i="5" s="1"/>
  <c r="GV254" i="5"/>
  <c r="GS193" i="5"/>
  <c r="GF193" i="5"/>
  <c r="GT146" i="5"/>
  <c r="GV256" i="5"/>
  <c r="HZ269" i="5"/>
  <c r="GW269" i="5"/>
  <c r="GU77" i="5"/>
  <c r="GV59" i="5"/>
  <c r="GT77" i="5"/>
  <c r="GV104" i="5"/>
  <c r="GW247" i="5"/>
  <c r="GU269" i="5"/>
  <c r="GT34" i="5"/>
  <c r="GG34" i="5"/>
  <c r="GS42" i="5"/>
  <c r="GF42" i="5"/>
  <c r="HH42" i="5" s="1"/>
  <c r="GU253" i="5"/>
  <c r="GS242" i="5"/>
  <c r="GF242" i="5"/>
  <c r="HZ261" i="5"/>
  <c r="IA261" i="5" s="1"/>
  <c r="GW261" i="5"/>
  <c r="GV52" i="5"/>
  <c r="GV262" i="5"/>
  <c r="GW79" i="5"/>
  <c r="GX79" i="5" s="1"/>
  <c r="HL79" i="5"/>
  <c r="HZ79" i="5" s="1"/>
  <c r="IA79" i="5" s="1"/>
  <c r="GU198" i="5"/>
  <c r="GW122" i="5"/>
  <c r="GV213" i="5"/>
  <c r="GV268" i="5"/>
  <c r="GV128" i="5"/>
  <c r="GT203" i="5"/>
  <c r="GG203" i="5"/>
  <c r="GH203" i="5" s="1"/>
  <c r="GI203" i="5" s="1"/>
  <c r="HF203" i="5" s="1"/>
  <c r="HT203" i="5" s="1"/>
  <c r="GV117" i="5"/>
  <c r="GV222" i="5"/>
  <c r="GU184" i="5"/>
  <c r="GV96" i="5"/>
  <c r="GW161" i="5"/>
  <c r="GX161" i="5" s="1"/>
  <c r="HZ161" i="5"/>
  <c r="IA161" i="5" s="1"/>
  <c r="GU39" i="5"/>
  <c r="GT82" i="5"/>
  <c r="GG82" i="5"/>
  <c r="GH82" i="5" s="1"/>
  <c r="GI82" i="5" s="1"/>
  <c r="GW172" i="5"/>
  <c r="GV164" i="5"/>
  <c r="GV275" i="5"/>
  <c r="GV296" i="5"/>
  <c r="GV196" i="5"/>
  <c r="GU59" i="5"/>
  <c r="GV67" i="5"/>
  <c r="GT149" i="5"/>
  <c r="GG149" i="5"/>
  <c r="GH149" i="5" s="1"/>
  <c r="GI149" i="5" s="1"/>
  <c r="GZ149" i="5" s="1"/>
  <c r="GV108" i="5"/>
  <c r="GW178" i="5"/>
  <c r="GX178" i="5" s="1"/>
  <c r="HZ178" i="5"/>
  <c r="IA178" i="5" s="1"/>
  <c r="GV103" i="5"/>
  <c r="GT163" i="5"/>
  <c r="GG163" i="5"/>
  <c r="GH163" i="5" s="1"/>
  <c r="GI163" i="5" s="1"/>
  <c r="GZ163" i="5" s="1"/>
  <c r="GU146" i="5"/>
  <c r="GU280" i="5"/>
  <c r="HZ290" i="5"/>
  <c r="IA290" i="5" s="1"/>
  <c r="GW290" i="5"/>
  <c r="GX290" i="5" s="1"/>
  <c r="GW70" i="5"/>
  <c r="HL70" i="5"/>
  <c r="HZ70" i="5" s="1"/>
  <c r="IA70" i="5" s="1"/>
  <c r="GV166" i="5"/>
  <c r="GU298" i="5"/>
  <c r="GW199" i="5"/>
  <c r="GW283" i="5"/>
  <c r="GX283" i="5" s="1"/>
  <c r="HZ283" i="5"/>
  <c r="IA283" i="5" s="1"/>
  <c r="GW139" i="5"/>
  <c r="HZ139" i="5"/>
  <c r="IA139" i="5" s="1"/>
  <c r="GU169" i="5"/>
  <c r="GW27" i="5"/>
  <c r="GV195" i="5"/>
  <c r="GT175" i="5"/>
  <c r="GG175" i="5"/>
  <c r="GH175" i="5" s="1"/>
  <c r="GI175" i="5" s="1"/>
  <c r="GZ175" i="5" s="1"/>
  <c r="GV120" i="5"/>
  <c r="GU111" i="5"/>
  <c r="GV119" i="5"/>
  <c r="GS244" i="5"/>
  <c r="GF244" i="5"/>
  <c r="GW160" i="5"/>
  <c r="GX160" i="5" s="1"/>
  <c r="HZ160" i="5"/>
  <c r="IA160" i="5" s="1"/>
  <c r="HL83" i="5"/>
  <c r="HZ83" i="5" s="1"/>
  <c r="IA83" i="5" s="1"/>
  <c r="GW83" i="5"/>
  <c r="GX83" i="5" s="1"/>
  <c r="GW74" i="5"/>
  <c r="HL74" i="5"/>
  <c r="HZ74" i="5" s="1"/>
  <c r="IA74" i="5" s="1"/>
  <c r="GV156" i="5"/>
  <c r="GT183" i="5"/>
  <c r="GG183" i="5"/>
  <c r="GH183" i="5" s="1"/>
  <c r="GI183" i="5" s="1"/>
  <c r="GZ183" i="5" s="1"/>
  <c r="GV139" i="5"/>
  <c r="GS61" i="5"/>
  <c r="GV210" i="5"/>
  <c r="GW282" i="5"/>
  <c r="GX282" i="5" s="1"/>
  <c r="HZ282" i="5"/>
  <c r="IA282" i="5" s="1"/>
  <c r="GV274" i="5"/>
  <c r="GV95" i="5"/>
  <c r="GT197" i="5"/>
  <c r="GU73" i="5"/>
  <c r="GT235" i="5"/>
  <c r="GG235" i="5"/>
  <c r="GV74" i="5"/>
  <c r="GW145" i="5"/>
  <c r="GX145" i="5" s="1"/>
  <c r="HZ145" i="5"/>
  <c r="IA145" i="5" s="1"/>
  <c r="GT267" i="5"/>
  <c r="GU248" i="5"/>
  <c r="GW31" i="5"/>
  <c r="GX31" i="5" s="1"/>
  <c r="HL31" i="5"/>
  <c r="HZ31" i="5" s="1"/>
  <c r="IA31" i="5" s="1"/>
  <c r="HL268" i="5"/>
  <c r="HZ268" i="5" s="1"/>
  <c r="IA268" i="5" s="1"/>
  <c r="GW268" i="5"/>
  <c r="GU264" i="5"/>
  <c r="HL69" i="5"/>
  <c r="HZ69" i="5" s="1"/>
  <c r="IA69" i="5" s="1"/>
  <c r="GW69" i="5"/>
  <c r="GU197" i="5"/>
  <c r="HL209" i="5"/>
  <c r="HZ209" i="5" s="1"/>
  <c r="IA209" i="5" s="1"/>
  <c r="GW209" i="5"/>
  <c r="GX209" i="5" s="1"/>
  <c r="GV127" i="5"/>
  <c r="GV292" i="5"/>
  <c r="GX171" i="5"/>
  <c r="GV126" i="5"/>
  <c r="GW179" i="5"/>
  <c r="GX179" i="5" s="1"/>
  <c r="HZ179" i="5"/>
  <c r="IA179" i="5" s="1"/>
  <c r="GV243" i="5"/>
  <c r="GT157" i="5"/>
  <c r="GG157" i="5"/>
  <c r="GH157" i="5" s="1"/>
  <c r="GI157" i="5" s="1"/>
  <c r="GZ157" i="5" s="1"/>
  <c r="GW116" i="5"/>
  <c r="GX116" i="5" s="1"/>
  <c r="HZ116" i="5"/>
  <c r="IA116" i="5" s="1"/>
  <c r="GV69" i="5"/>
  <c r="GW238" i="5" l="1"/>
  <c r="GV238" i="5"/>
  <c r="HJ238" i="5"/>
  <c r="HX238" i="5" s="1"/>
  <c r="IA238" i="5" s="1"/>
  <c r="GV234" i="5"/>
  <c r="GX234" i="5" s="1"/>
  <c r="HH301" i="5"/>
  <c r="HV301" i="5" s="1"/>
  <c r="HJ234" i="5"/>
  <c r="HX234" i="5" s="1"/>
  <c r="HJ50" i="5"/>
  <c r="HX50" i="5" s="1"/>
  <c r="IA106" i="5"/>
  <c r="GU105" i="5"/>
  <c r="HJ88" i="5"/>
  <c r="HX88" i="5" s="1"/>
  <c r="HL234" i="5"/>
  <c r="HZ234" i="5" s="1"/>
  <c r="HJ35" i="5"/>
  <c r="HX35" i="5" s="1"/>
  <c r="HH43" i="5"/>
  <c r="HV43" i="5" s="1"/>
  <c r="GH278" i="5"/>
  <c r="HH36" i="5"/>
  <c r="HV36" i="5" s="1"/>
  <c r="HJ236" i="5"/>
  <c r="HJ300" i="5"/>
  <c r="HX300" i="5" s="1"/>
  <c r="HJ288" i="5"/>
  <c r="HX288" i="5" s="1"/>
  <c r="GW300" i="5"/>
  <c r="HL300" i="5"/>
  <c r="HZ300" i="5" s="1"/>
  <c r="GV300" i="5"/>
  <c r="GV232" i="5"/>
  <c r="GX27" i="5"/>
  <c r="GW232" i="5"/>
  <c r="HL232" i="5"/>
  <c r="HZ232" i="5" s="1"/>
  <c r="IA232" i="5" s="1"/>
  <c r="GT207" i="5"/>
  <c r="GX281" i="5"/>
  <c r="HI207" i="5"/>
  <c r="HW207" i="5" s="1"/>
  <c r="GW152" i="5"/>
  <c r="GV152" i="5"/>
  <c r="GU152" i="5"/>
  <c r="HL152" i="5"/>
  <c r="HZ152" i="5" s="1"/>
  <c r="IA152" i="5" s="1"/>
  <c r="HJ98" i="5"/>
  <c r="HX98" i="5" s="1"/>
  <c r="GT87" i="5"/>
  <c r="GX190" i="5"/>
  <c r="GH98" i="5"/>
  <c r="GV98" i="5" s="1"/>
  <c r="GG87" i="5"/>
  <c r="HJ87" i="5" s="1"/>
  <c r="HX87" i="5" s="1"/>
  <c r="GT41" i="5"/>
  <c r="GX147" i="5"/>
  <c r="HI41" i="5"/>
  <c r="HW41" i="5" s="1"/>
  <c r="GV276" i="5"/>
  <c r="GH105" i="5"/>
  <c r="GI105" i="5" s="1"/>
  <c r="HL105" i="5" s="1"/>
  <c r="GX106" i="5"/>
  <c r="GT48" i="5"/>
  <c r="IA303" i="5"/>
  <c r="GG48" i="5"/>
  <c r="HJ48" i="5" s="1"/>
  <c r="HX48" i="5" s="1"/>
  <c r="GU278" i="5"/>
  <c r="IA186" i="5"/>
  <c r="HL276" i="5"/>
  <c r="HZ276" i="5" s="1"/>
  <c r="IA276" i="5" s="1"/>
  <c r="GV35" i="5"/>
  <c r="IA173" i="5"/>
  <c r="GU276" i="5"/>
  <c r="GG239" i="5"/>
  <c r="HJ239" i="5" s="1"/>
  <c r="HX239" i="5" s="1"/>
  <c r="GX172" i="5"/>
  <c r="GX217" i="5"/>
  <c r="HI271" i="5"/>
  <c r="GT239" i="5"/>
  <c r="GG86" i="5"/>
  <c r="HJ86" i="5" s="1"/>
  <c r="HX86" i="5" s="1"/>
  <c r="IA217" i="5"/>
  <c r="GH279" i="5"/>
  <c r="GI279" i="5" s="1"/>
  <c r="GH55" i="5"/>
  <c r="GI55" i="5" s="1"/>
  <c r="HL55" i="5" s="1"/>
  <c r="GI23" i="5"/>
  <c r="HL23" i="5" s="1"/>
  <c r="HZ23" i="5" s="1"/>
  <c r="HK23" i="5"/>
  <c r="HY23" i="5" s="1"/>
  <c r="GU45" i="5"/>
  <c r="HI225" i="5"/>
  <c r="HW225" i="5" s="1"/>
  <c r="GG226" i="5"/>
  <c r="GH226" i="5" s="1"/>
  <c r="HK226" i="5" s="1"/>
  <c r="HI226" i="5"/>
  <c r="HW226" i="5" s="1"/>
  <c r="HI291" i="5"/>
  <c r="HW291" i="5" s="1"/>
  <c r="IA218" i="5"/>
  <c r="HJ40" i="5"/>
  <c r="HX40" i="5" s="1"/>
  <c r="GT54" i="5"/>
  <c r="HI54" i="5"/>
  <c r="HW54" i="5" s="1"/>
  <c r="GG43" i="5"/>
  <c r="GG301" i="5"/>
  <c r="HZ50" i="5"/>
  <c r="HI284" i="5"/>
  <c r="GW284" i="5"/>
  <c r="HL284" i="5"/>
  <c r="HZ284" i="5" s="1"/>
  <c r="GG135" i="5"/>
  <c r="GH135" i="5" s="1"/>
  <c r="GI135" i="5" s="1"/>
  <c r="HL135" i="5" s="1"/>
  <c r="GH47" i="5"/>
  <c r="GI47" i="5" s="1"/>
  <c r="HL47" i="5" s="1"/>
  <c r="GW257" i="5"/>
  <c r="GX257" i="5" s="1"/>
  <c r="HL257" i="5"/>
  <c r="HZ257" i="5" s="1"/>
  <c r="GU223" i="5"/>
  <c r="GH57" i="5"/>
  <c r="GI57" i="5" s="1"/>
  <c r="HL57" i="5" s="1"/>
  <c r="HL133" i="5"/>
  <c r="HZ133" i="5" s="1"/>
  <c r="GZ133" i="5"/>
  <c r="HN133" i="5" s="1"/>
  <c r="HL60" i="5"/>
  <c r="HZ60" i="5" s="1"/>
  <c r="HJ299" i="5"/>
  <c r="HX299" i="5" s="1"/>
  <c r="GH207" i="5"/>
  <c r="HJ207" i="5"/>
  <c r="HX207" i="5" s="1"/>
  <c r="HV42" i="5"/>
  <c r="GT249" i="5"/>
  <c r="GU41" i="5"/>
  <c r="HJ41" i="5"/>
  <c r="HX41" i="5" s="1"/>
  <c r="HI97" i="5"/>
  <c r="HW97" i="5" s="1"/>
  <c r="GG227" i="5"/>
  <c r="HJ227" i="5" s="1"/>
  <c r="HX227" i="5" s="1"/>
  <c r="GU237" i="5"/>
  <c r="HJ237" i="5"/>
  <c r="HX237" i="5" s="1"/>
  <c r="HI60" i="5"/>
  <c r="HW60" i="5" s="1"/>
  <c r="HI85" i="5"/>
  <c r="HW85" i="5" s="1"/>
  <c r="GT107" i="5"/>
  <c r="HI107" i="5"/>
  <c r="HW107" i="5" s="1"/>
  <c r="GW88" i="5"/>
  <c r="HZ88" i="5"/>
  <c r="GH22" i="5"/>
  <c r="HJ22" i="5"/>
  <c r="HX22" i="5" s="1"/>
  <c r="GW285" i="5"/>
  <c r="HL285" i="5"/>
  <c r="HZ285" i="5" s="1"/>
  <c r="GH29" i="5"/>
  <c r="HK29" i="5" s="1"/>
  <c r="HJ29" i="5"/>
  <c r="HX29" i="5" s="1"/>
  <c r="HI148" i="5"/>
  <c r="HW148" i="5" s="1"/>
  <c r="GW288" i="5"/>
  <c r="HZ288" i="5"/>
  <c r="GT233" i="5"/>
  <c r="HI233" i="5"/>
  <c r="HW233" i="5" s="1"/>
  <c r="GG51" i="5"/>
  <c r="HJ51" i="5" s="1"/>
  <c r="HX51" i="5" s="1"/>
  <c r="HI51" i="5"/>
  <c r="HW51" i="5" s="1"/>
  <c r="GU113" i="5"/>
  <c r="HJ113" i="5"/>
  <c r="HX113" i="5" s="1"/>
  <c r="HI257" i="5"/>
  <c r="GW68" i="5"/>
  <c r="HL68" i="5"/>
  <c r="HZ68" i="5" s="1"/>
  <c r="GT227" i="5"/>
  <c r="GG225" i="5"/>
  <c r="HJ225" i="5" s="1"/>
  <c r="HX225" i="5" s="1"/>
  <c r="GT225" i="5"/>
  <c r="HI61" i="5"/>
  <c r="HW61" i="5" s="1"/>
  <c r="HI86" i="5"/>
  <c r="HW86" i="5" s="1"/>
  <c r="GT40" i="5"/>
  <c r="HI40" i="5"/>
  <c r="HW40" i="5" s="1"/>
  <c r="HI285" i="5"/>
  <c r="HW285" i="5" s="1"/>
  <c r="HI22" i="5"/>
  <c r="HW22" i="5" s="1"/>
  <c r="GT22" i="5"/>
  <c r="HI68" i="5"/>
  <c r="HW68" i="5" s="1"/>
  <c r="GX303" i="5"/>
  <c r="GT97" i="5"/>
  <c r="GG97" i="5"/>
  <c r="GW133" i="5"/>
  <c r="GX173" i="5"/>
  <c r="GV133" i="5"/>
  <c r="GU279" i="5"/>
  <c r="GX186" i="5"/>
  <c r="GW123" i="5"/>
  <c r="GX123" i="5" s="1"/>
  <c r="HF246" i="5"/>
  <c r="HT246" i="5" s="1"/>
  <c r="IA246" i="5" s="1"/>
  <c r="GI94" i="5"/>
  <c r="HF94" i="5" s="1"/>
  <c r="HT94" i="5" s="1"/>
  <c r="IA94" i="5" s="1"/>
  <c r="HF272" i="5"/>
  <c r="GW92" i="5"/>
  <c r="HF92" i="5"/>
  <c r="HT92" i="5" s="1"/>
  <c r="GH64" i="5"/>
  <c r="GI64" i="5" s="1"/>
  <c r="GW64" i="5" s="1"/>
  <c r="HT123" i="5"/>
  <c r="IA123" i="5" s="1"/>
  <c r="GH260" i="5"/>
  <c r="GU260" i="5"/>
  <c r="IA159" i="5"/>
  <c r="IA150" i="5"/>
  <c r="IA154" i="5"/>
  <c r="IA169" i="5"/>
  <c r="IA155" i="5"/>
  <c r="IA199" i="5"/>
  <c r="GX154" i="5"/>
  <c r="IA176" i="5"/>
  <c r="IA185" i="5"/>
  <c r="GX159" i="5"/>
  <c r="IA134" i="5"/>
  <c r="GW91" i="5"/>
  <c r="HL91" i="5"/>
  <c r="HZ91" i="5" s="1"/>
  <c r="HN91" i="5"/>
  <c r="HL99" i="5"/>
  <c r="HZ99" i="5" s="1"/>
  <c r="HL149" i="5"/>
  <c r="HN149" i="5"/>
  <c r="HL157" i="5"/>
  <c r="HN157" i="5"/>
  <c r="HL183" i="5"/>
  <c r="HN183" i="5"/>
  <c r="HL181" i="5"/>
  <c r="HN181" i="5"/>
  <c r="HL175" i="5"/>
  <c r="HN175" i="5"/>
  <c r="HL138" i="5"/>
  <c r="HZ138" i="5" s="1"/>
  <c r="HN138" i="5"/>
  <c r="HL26" i="5"/>
  <c r="HZ26" i="5" s="1"/>
  <c r="HN26" i="5"/>
  <c r="HL194" i="5"/>
  <c r="HZ194" i="5" s="1"/>
  <c r="HN194" i="5"/>
  <c r="HL191" i="5"/>
  <c r="HZ191" i="5" s="1"/>
  <c r="HN191" i="5"/>
  <c r="HL163" i="5"/>
  <c r="HN163" i="5"/>
  <c r="HL140" i="5"/>
  <c r="HN140" i="5"/>
  <c r="GW201" i="5"/>
  <c r="HL201" i="5"/>
  <c r="HZ201" i="5" s="1"/>
  <c r="HN201" i="5"/>
  <c r="HL231" i="5"/>
  <c r="HZ231" i="5" s="1"/>
  <c r="HN231" i="5"/>
  <c r="IA141" i="5"/>
  <c r="IA258" i="5"/>
  <c r="IA188" i="5"/>
  <c r="HL125" i="5"/>
  <c r="HN125" i="5"/>
  <c r="HL142" i="5"/>
  <c r="HN142" i="5"/>
  <c r="GG170" i="5"/>
  <c r="HL265" i="5"/>
  <c r="HZ265" i="5" s="1"/>
  <c r="HN265" i="5"/>
  <c r="GG54" i="5"/>
  <c r="GT226" i="5"/>
  <c r="HJ14" i="5"/>
  <c r="HX14" i="5" s="1"/>
  <c r="GV11" i="5"/>
  <c r="GH14" i="5"/>
  <c r="GV14" i="5" s="1"/>
  <c r="GW11" i="5"/>
  <c r="GU57" i="5"/>
  <c r="GX17" i="5"/>
  <c r="GU47" i="5"/>
  <c r="GG148" i="5"/>
  <c r="GU40" i="5"/>
  <c r="GT148" i="5"/>
  <c r="GT291" i="5"/>
  <c r="GH237" i="5"/>
  <c r="GH40" i="5"/>
  <c r="HK40" i="5" s="1"/>
  <c r="GG291" i="5"/>
  <c r="GH45" i="5"/>
  <c r="GI45" i="5" s="1"/>
  <c r="HL45" i="5" s="1"/>
  <c r="GX258" i="5"/>
  <c r="GX150" i="5"/>
  <c r="GH223" i="5"/>
  <c r="GI223" i="5" s="1"/>
  <c r="HL223" i="5" s="1"/>
  <c r="GX141" i="5"/>
  <c r="GU64" i="5"/>
  <c r="GG233" i="5"/>
  <c r="GU285" i="5"/>
  <c r="GV88" i="5"/>
  <c r="GX134" i="5"/>
  <c r="GG36" i="5"/>
  <c r="GV50" i="5"/>
  <c r="GW50" i="5"/>
  <c r="GV23" i="5"/>
  <c r="GV285" i="5"/>
  <c r="GH113" i="5"/>
  <c r="GH41" i="5"/>
  <c r="GG107" i="5"/>
  <c r="GH299" i="5"/>
  <c r="GI53" i="5"/>
  <c r="HL53" i="5" s="1"/>
  <c r="GV53" i="5"/>
  <c r="GU299" i="5"/>
  <c r="GT135" i="5"/>
  <c r="GT230" i="5"/>
  <c r="IA147" i="5"/>
  <c r="IA62" i="5"/>
  <c r="IA289" i="5"/>
  <c r="IA122" i="5"/>
  <c r="IA252" i="5"/>
  <c r="GS304" i="5"/>
  <c r="IA297" i="5"/>
  <c r="GV236" i="5"/>
  <c r="HW270" i="5"/>
  <c r="HW269" i="5"/>
  <c r="IA269" i="5" s="1"/>
  <c r="HT222" i="5"/>
  <c r="IA222" i="5" s="1"/>
  <c r="HT93" i="5"/>
  <c r="IA93" i="5" s="1"/>
  <c r="HT119" i="5"/>
  <c r="IA119" i="5" s="1"/>
  <c r="HX37" i="5"/>
  <c r="IA37" i="5" s="1"/>
  <c r="HX117" i="5"/>
  <c r="GV26" i="5"/>
  <c r="GU55" i="5"/>
  <c r="GX62" i="5"/>
  <c r="GG240" i="5"/>
  <c r="HJ240" i="5" s="1"/>
  <c r="HW240" i="5"/>
  <c r="GT240" i="5"/>
  <c r="GT51" i="5"/>
  <c r="GU29" i="5"/>
  <c r="HW224" i="5"/>
  <c r="GT224" i="5"/>
  <c r="GG224" i="5"/>
  <c r="HJ224" i="5" s="1"/>
  <c r="GU272" i="5"/>
  <c r="GT208" i="5"/>
  <c r="HW208" i="5"/>
  <c r="GG61" i="5"/>
  <c r="GT85" i="5"/>
  <c r="GT61" i="5"/>
  <c r="GG85" i="5"/>
  <c r="GH206" i="5"/>
  <c r="HK206" i="5" s="1"/>
  <c r="HX206" i="5"/>
  <c r="GU206" i="5"/>
  <c r="GH84" i="5"/>
  <c r="GI84" i="5" s="1"/>
  <c r="HL84" i="5" s="1"/>
  <c r="GH34" i="5"/>
  <c r="GI34" i="5" s="1"/>
  <c r="HL34" i="5" s="1"/>
  <c r="GU302" i="5"/>
  <c r="GH235" i="5"/>
  <c r="GI235" i="5" s="1"/>
  <c r="HL235" i="5" s="1"/>
  <c r="GI102" i="5"/>
  <c r="HL102" i="5" s="1"/>
  <c r="GV102" i="5"/>
  <c r="GG249" i="5"/>
  <c r="GH249" i="5" s="1"/>
  <c r="GI249" i="5" s="1"/>
  <c r="HL249" i="5" s="1"/>
  <c r="GH49" i="5"/>
  <c r="GU49" i="5"/>
  <c r="GI215" i="5"/>
  <c r="HL215" i="5" s="1"/>
  <c r="GV215" i="5"/>
  <c r="GV272" i="5"/>
  <c r="GH216" i="5"/>
  <c r="GU216" i="5"/>
  <c r="GH294" i="5"/>
  <c r="GU294" i="5"/>
  <c r="GI132" i="5"/>
  <c r="HF132" i="5" s="1"/>
  <c r="GV132" i="5"/>
  <c r="GX199" i="5"/>
  <c r="GH19" i="5"/>
  <c r="GU19" i="5"/>
  <c r="HL16" i="5"/>
  <c r="HZ16" i="5" s="1"/>
  <c r="GZ16" i="5"/>
  <c r="GW99" i="5"/>
  <c r="GX99" i="5" s="1"/>
  <c r="GH230" i="5"/>
  <c r="GU230" i="5"/>
  <c r="GT277" i="5"/>
  <c r="GU26" i="5"/>
  <c r="GW138" i="5"/>
  <c r="GV68" i="5"/>
  <c r="GH277" i="5"/>
  <c r="GU277" i="5"/>
  <c r="GG165" i="5"/>
  <c r="GH165" i="5" s="1"/>
  <c r="GI165" i="5" s="1"/>
  <c r="GZ165" i="5" s="1"/>
  <c r="GH30" i="5"/>
  <c r="GI30" i="5" s="1"/>
  <c r="GW30" i="5" s="1"/>
  <c r="GV16" i="5"/>
  <c r="GV91" i="5"/>
  <c r="GV231" i="5"/>
  <c r="GW16" i="5"/>
  <c r="GV92" i="5"/>
  <c r="GT165" i="5"/>
  <c r="GX297" i="5"/>
  <c r="GX155" i="5"/>
  <c r="GU71" i="5"/>
  <c r="GW231" i="5"/>
  <c r="GX24" i="5"/>
  <c r="GX287" i="5"/>
  <c r="GV60" i="5"/>
  <c r="GV138" i="5"/>
  <c r="GV201" i="5"/>
  <c r="GV94" i="5"/>
  <c r="GH302" i="5"/>
  <c r="GI245" i="5"/>
  <c r="GZ245" i="5" s="1"/>
  <c r="GH78" i="5"/>
  <c r="GU78" i="5"/>
  <c r="GT100" i="5"/>
  <c r="GW265" i="5"/>
  <c r="GX265" i="5" s="1"/>
  <c r="GI177" i="5"/>
  <c r="GZ177" i="5" s="1"/>
  <c r="GV177" i="5"/>
  <c r="GI174" i="5"/>
  <c r="GZ174" i="5" s="1"/>
  <c r="GV174" i="5"/>
  <c r="GH162" i="5"/>
  <c r="GI162" i="5" s="1"/>
  <c r="GZ162" i="5" s="1"/>
  <c r="GH63" i="5"/>
  <c r="GI63" i="5" s="1"/>
  <c r="HL63" i="5" s="1"/>
  <c r="HZ63" i="5" s="1"/>
  <c r="IA63" i="5" s="1"/>
  <c r="GU109" i="5"/>
  <c r="GH109" i="5"/>
  <c r="GI109" i="5" s="1"/>
  <c r="GW109" i="5" s="1"/>
  <c r="GH144" i="5"/>
  <c r="GU144" i="5"/>
  <c r="GI180" i="5"/>
  <c r="GZ180" i="5" s="1"/>
  <c r="GV180" i="5"/>
  <c r="GH101" i="5"/>
  <c r="GV142" i="5"/>
  <c r="GT144" i="5"/>
  <c r="GG100" i="5"/>
  <c r="GV75" i="5"/>
  <c r="GI75" i="5"/>
  <c r="GW289" i="5"/>
  <c r="GX289" i="5" s="1"/>
  <c r="GU101" i="5"/>
  <c r="GX286" i="5"/>
  <c r="HL287" i="5"/>
  <c r="HZ287" i="5" s="1"/>
  <c r="IA287" i="5" s="1"/>
  <c r="GX228" i="5"/>
  <c r="GV194" i="5"/>
  <c r="GW194" i="5"/>
  <c r="HL286" i="5"/>
  <c r="HZ286" i="5" s="1"/>
  <c r="IA286" i="5" s="1"/>
  <c r="GV288" i="5"/>
  <c r="GV284" i="5"/>
  <c r="GW71" i="5"/>
  <c r="HL71" i="5"/>
  <c r="HZ71" i="5" s="1"/>
  <c r="IA71" i="5" s="1"/>
  <c r="GV71" i="5"/>
  <c r="GX185" i="5"/>
  <c r="GW60" i="5"/>
  <c r="GW176" i="5"/>
  <c r="GX176" i="5" s="1"/>
  <c r="GW142" i="5"/>
  <c r="GV140" i="5"/>
  <c r="GX261" i="5"/>
  <c r="HZ92" i="5"/>
  <c r="GX252" i="5"/>
  <c r="GG208" i="5"/>
  <c r="GX143" i="5"/>
  <c r="GW184" i="5"/>
  <c r="HZ143" i="5"/>
  <c r="IA143" i="5" s="1"/>
  <c r="GW191" i="5"/>
  <c r="GU13" i="5"/>
  <c r="GX122" i="5"/>
  <c r="GT13" i="5"/>
  <c r="GT114" i="5"/>
  <c r="GG114" i="5"/>
  <c r="GH114" i="5" s="1"/>
  <c r="GI114" i="5" s="1"/>
  <c r="GZ114" i="5" s="1"/>
  <c r="HZ129" i="5"/>
  <c r="IA129" i="5" s="1"/>
  <c r="GW129" i="5"/>
  <c r="GX129" i="5" s="1"/>
  <c r="GW188" i="5"/>
  <c r="GX188" i="5" s="1"/>
  <c r="GV191" i="5"/>
  <c r="HZ200" i="5"/>
  <c r="IA200" i="5" s="1"/>
  <c r="GW66" i="5"/>
  <c r="GX66" i="5" s="1"/>
  <c r="GU162" i="5"/>
  <c r="GU63" i="5"/>
  <c r="GX74" i="5"/>
  <c r="HZ137" i="5"/>
  <c r="IA137" i="5" s="1"/>
  <c r="GW137" i="5"/>
  <c r="GX137" i="5" s="1"/>
  <c r="GX243" i="5"/>
  <c r="GX37" i="5"/>
  <c r="GT72" i="5"/>
  <c r="GG72" i="5"/>
  <c r="GH72" i="5" s="1"/>
  <c r="GI72" i="5" s="1"/>
  <c r="HL72" i="5" s="1"/>
  <c r="GV184" i="5"/>
  <c r="GV181" i="5"/>
  <c r="GV125" i="5"/>
  <c r="GX96" i="5"/>
  <c r="GV167" i="5"/>
  <c r="GV270" i="5"/>
  <c r="GW26" i="5"/>
  <c r="HZ121" i="5"/>
  <c r="IA121" i="5" s="1"/>
  <c r="GW121" i="5"/>
  <c r="GX121" i="5" s="1"/>
  <c r="GX67" i="5"/>
  <c r="GX69" i="5"/>
  <c r="GW38" i="5"/>
  <c r="GX38" i="5" s="1"/>
  <c r="HL38" i="5"/>
  <c r="HZ38" i="5" s="1"/>
  <c r="IA38" i="5" s="1"/>
  <c r="GW136" i="5"/>
  <c r="GX136" i="5" s="1"/>
  <c r="HZ136" i="5"/>
  <c r="IA136" i="5" s="1"/>
  <c r="GU84" i="5"/>
  <c r="GT295" i="5"/>
  <c r="GU125" i="5"/>
  <c r="GV158" i="5"/>
  <c r="GX139" i="5"/>
  <c r="GU271" i="5"/>
  <c r="GW263" i="5"/>
  <c r="GX263" i="5" s="1"/>
  <c r="HZ263" i="5"/>
  <c r="IA263" i="5" s="1"/>
  <c r="GG295" i="5"/>
  <c r="GH295" i="5" s="1"/>
  <c r="GI295" i="5" s="1"/>
  <c r="HL295" i="5" s="1"/>
  <c r="HZ35" i="5"/>
  <c r="GW35" i="5"/>
  <c r="GV271" i="5"/>
  <c r="GU181" i="5"/>
  <c r="GV203" i="5"/>
  <c r="GU175" i="5"/>
  <c r="GU235" i="5"/>
  <c r="HL108" i="5"/>
  <c r="HZ108" i="5" s="1"/>
  <c r="IA108" i="5" s="1"/>
  <c r="GW108" i="5"/>
  <c r="GX108" i="5" s="1"/>
  <c r="GW272" i="5"/>
  <c r="GV298" i="5"/>
  <c r="GU82" i="5"/>
  <c r="GU34" i="5"/>
  <c r="GW18" i="5"/>
  <c r="GX18" i="5" s="1"/>
  <c r="HZ18" i="5"/>
  <c r="IA18" i="5" s="1"/>
  <c r="GV77" i="5"/>
  <c r="GW274" i="5"/>
  <c r="GX274" i="5" s="1"/>
  <c r="GU149" i="5"/>
  <c r="GT242" i="5"/>
  <c r="GG242" i="5"/>
  <c r="GH242" i="5" s="1"/>
  <c r="GI242" i="5" s="1"/>
  <c r="HZ164" i="5"/>
  <c r="IA164" i="5" s="1"/>
  <c r="GW164" i="5"/>
  <c r="GX164" i="5" s="1"/>
  <c r="GV197" i="5"/>
  <c r="HZ156" i="5"/>
  <c r="IA156" i="5" s="1"/>
  <c r="GW156" i="5"/>
  <c r="GX156" i="5" s="1"/>
  <c r="HZ166" i="5"/>
  <c r="IA166" i="5" s="1"/>
  <c r="GW166" i="5"/>
  <c r="GX166" i="5" s="1"/>
  <c r="GU163" i="5"/>
  <c r="GV39" i="5"/>
  <c r="GX169" i="5"/>
  <c r="GW146" i="5"/>
  <c r="GX146" i="5" s="1"/>
  <c r="HZ146" i="5"/>
  <c r="IA146" i="5" s="1"/>
  <c r="GV198" i="5"/>
  <c r="GW59" i="5"/>
  <c r="GX59" i="5" s="1"/>
  <c r="HZ59" i="5"/>
  <c r="IA59" i="5" s="1"/>
  <c r="GW73" i="5"/>
  <c r="GX73" i="5" s="1"/>
  <c r="HL73" i="5"/>
  <c r="HZ73" i="5" s="1"/>
  <c r="IA73" i="5" s="1"/>
  <c r="GW280" i="5"/>
  <c r="GX280" i="5" s="1"/>
  <c r="HZ280" i="5"/>
  <c r="IA280" i="5" s="1"/>
  <c r="GV248" i="5"/>
  <c r="GV111" i="5"/>
  <c r="GW222" i="5"/>
  <c r="GX222" i="5" s="1"/>
  <c r="HZ210" i="5"/>
  <c r="IA210" i="5" s="1"/>
  <c r="GW210" i="5"/>
  <c r="GX210" i="5" s="1"/>
  <c r="HL296" i="5"/>
  <c r="HZ296" i="5" s="1"/>
  <c r="IA296" i="5" s="1"/>
  <c r="GW296" i="5"/>
  <c r="GX296" i="5" s="1"/>
  <c r="GV246" i="5"/>
  <c r="HZ195" i="5"/>
  <c r="IA195" i="5" s="1"/>
  <c r="GW195" i="5"/>
  <c r="GX195" i="5" s="1"/>
  <c r="GX268" i="5"/>
  <c r="GW119" i="5"/>
  <c r="GX119" i="5" s="1"/>
  <c r="GU203" i="5"/>
  <c r="GX269" i="5"/>
  <c r="GW276" i="5"/>
  <c r="GW126" i="5"/>
  <c r="GX126" i="5" s="1"/>
  <c r="HZ126" i="5"/>
  <c r="IA126" i="5" s="1"/>
  <c r="GW236" i="5"/>
  <c r="HZ236" i="5"/>
  <c r="GX247" i="5"/>
  <c r="GV251" i="5"/>
  <c r="HZ182" i="5"/>
  <c r="IA182" i="5" s="1"/>
  <c r="GW182" i="5"/>
  <c r="GX182" i="5" s="1"/>
  <c r="HZ117" i="5"/>
  <c r="GW117" i="5"/>
  <c r="GX117" i="5" s="1"/>
  <c r="HZ120" i="5"/>
  <c r="IA120" i="5" s="1"/>
  <c r="GW120" i="5"/>
  <c r="GX120" i="5" s="1"/>
  <c r="HZ103" i="5"/>
  <c r="IA103" i="5" s="1"/>
  <c r="GW103" i="5"/>
  <c r="GX103" i="5" s="1"/>
  <c r="GW128" i="5"/>
  <c r="GX128" i="5" s="1"/>
  <c r="HZ262" i="5"/>
  <c r="IA262" i="5" s="1"/>
  <c r="GW262" i="5"/>
  <c r="GX262" i="5" s="1"/>
  <c r="GV253" i="5"/>
  <c r="GG193" i="5"/>
  <c r="GH193" i="5" s="1"/>
  <c r="GI193" i="5" s="1"/>
  <c r="GZ193" i="5" s="1"/>
  <c r="GT193" i="5"/>
  <c r="GW95" i="5"/>
  <c r="GX95" i="5" s="1"/>
  <c r="HZ95" i="5"/>
  <c r="IA95" i="5" s="1"/>
  <c r="GT244" i="5"/>
  <c r="GG244" i="5"/>
  <c r="GH244" i="5" s="1"/>
  <c r="GI244" i="5" s="1"/>
  <c r="GZ244" i="5" s="1"/>
  <c r="GU183" i="5"/>
  <c r="GX70" i="5"/>
  <c r="GW196" i="5"/>
  <c r="GX196" i="5" s="1"/>
  <c r="HZ196" i="5"/>
  <c r="IA196" i="5" s="1"/>
  <c r="GW246" i="5"/>
  <c r="GV267" i="5"/>
  <c r="GU157" i="5"/>
  <c r="GW264" i="5"/>
  <c r="HZ264" i="5"/>
  <c r="IA264" i="5" s="1"/>
  <c r="HZ275" i="5"/>
  <c r="IA275" i="5" s="1"/>
  <c r="GW275" i="5"/>
  <c r="GX275" i="5" s="1"/>
  <c r="HL256" i="5"/>
  <c r="HZ256" i="5" s="1"/>
  <c r="IA256" i="5" s="1"/>
  <c r="GW256" i="5"/>
  <c r="GX256" i="5" s="1"/>
  <c r="GX292" i="5"/>
  <c r="GX52" i="5"/>
  <c r="GV264" i="5"/>
  <c r="HZ213" i="5"/>
  <c r="IA213" i="5" s="1"/>
  <c r="GW213" i="5"/>
  <c r="GX213" i="5" s="1"/>
  <c r="GT42" i="5"/>
  <c r="GG42" i="5"/>
  <c r="GW254" i="5"/>
  <c r="GX254" i="5" s="1"/>
  <c r="HZ254" i="5"/>
  <c r="IA254" i="5" s="1"/>
  <c r="GX104" i="5"/>
  <c r="GX127" i="5"/>
  <c r="GX238" i="5" l="1"/>
  <c r="HJ53" i="5"/>
  <c r="HX53" i="5" s="1"/>
  <c r="HJ84" i="5"/>
  <c r="IA234" i="5"/>
  <c r="HJ47" i="5"/>
  <c r="HX47" i="5" s="1"/>
  <c r="HJ34" i="5"/>
  <c r="GI278" i="5"/>
  <c r="HL278" i="5" s="1"/>
  <c r="HZ278" i="5" s="1"/>
  <c r="HJ235" i="5"/>
  <c r="GV278" i="5"/>
  <c r="HJ45" i="5"/>
  <c r="HX45" i="5" s="1"/>
  <c r="HJ223" i="5"/>
  <c r="HX223" i="5" s="1"/>
  <c r="GX300" i="5"/>
  <c r="HJ57" i="5"/>
  <c r="HX57" i="5" s="1"/>
  <c r="GU43" i="5"/>
  <c r="HJ279" i="5"/>
  <c r="HX279" i="5" s="1"/>
  <c r="HJ105" i="5"/>
  <c r="HX105" i="5" s="1"/>
  <c r="HL279" i="5"/>
  <c r="HZ279" i="5" s="1"/>
  <c r="HJ55" i="5"/>
  <c r="HX55" i="5" s="1"/>
  <c r="IA300" i="5"/>
  <c r="GX232" i="5"/>
  <c r="GX152" i="5"/>
  <c r="HK98" i="5"/>
  <c r="HY98" i="5" s="1"/>
  <c r="GI98" i="5"/>
  <c r="HL98" i="5" s="1"/>
  <c r="HZ98" i="5" s="1"/>
  <c r="IA68" i="5"/>
  <c r="GW105" i="5"/>
  <c r="GV105" i="5"/>
  <c r="GH87" i="5"/>
  <c r="HK87" i="5" s="1"/>
  <c r="HY87" i="5" s="1"/>
  <c r="GU87" i="5"/>
  <c r="GV57" i="5"/>
  <c r="GU48" i="5"/>
  <c r="GH48" i="5"/>
  <c r="HK48" i="5" s="1"/>
  <c r="GU51" i="5"/>
  <c r="GH239" i="5"/>
  <c r="HK239" i="5" s="1"/>
  <c r="GH51" i="5"/>
  <c r="GI51" i="5" s="1"/>
  <c r="HI72" i="5"/>
  <c r="HW72" i="5" s="1"/>
  <c r="GU239" i="5"/>
  <c r="GX35" i="5"/>
  <c r="GX276" i="5"/>
  <c r="GV29" i="5"/>
  <c r="GI29" i="5"/>
  <c r="HL29" i="5" s="1"/>
  <c r="HZ29" i="5" s="1"/>
  <c r="HI249" i="5"/>
  <c r="HI135" i="5"/>
  <c r="HW135" i="5" s="1"/>
  <c r="GU86" i="5"/>
  <c r="GH86" i="5"/>
  <c r="HK86" i="5" s="1"/>
  <c r="HI295" i="5"/>
  <c r="GH43" i="5"/>
  <c r="IA60" i="5"/>
  <c r="GX284" i="5"/>
  <c r="GW23" i="5"/>
  <c r="GX23" i="5" s="1"/>
  <c r="IA133" i="5"/>
  <c r="HJ85" i="5"/>
  <c r="HX85" i="5" s="1"/>
  <c r="GW223" i="5"/>
  <c r="HZ223" i="5"/>
  <c r="GI207" i="5"/>
  <c r="HK207" i="5"/>
  <c r="HY207" i="5" s="1"/>
  <c r="HJ208" i="5"/>
  <c r="HX208" i="5" s="1"/>
  <c r="GU227" i="5"/>
  <c r="GV55" i="5"/>
  <c r="GX88" i="5"/>
  <c r="GU225" i="5"/>
  <c r="GV47" i="5"/>
  <c r="GW279" i="5"/>
  <c r="GX288" i="5"/>
  <c r="HI215" i="5"/>
  <c r="HZ53" i="5"/>
  <c r="HI102" i="5"/>
  <c r="HW102" i="5" s="1"/>
  <c r="GV41" i="5"/>
  <c r="HK41" i="5"/>
  <c r="HY41" i="5" s="1"/>
  <c r="GW55" i="5"/>
  <c r="HZ55" i="5"/>
  <c r="GV113" i="5"/>
  <c r="HK113" i="5"/>
  <c r="HY113" i="5" s="1"/>
  <c r="HZ45" i="5"/>
  <c r="GH227" i="5"/>
  <c r="HK227" i="5" s="1"/>
  <c r="GH301" i="5"/>
  <c r="GV301" i="5" s="1"/>
  <c r="GU61" i="5"/>
  <c r="HJ61" i="5"/>
  <c r="HX61" i="5" s="1"/>
  <c r="GU233" i="5"/>
  <c r="HJ233" i="5"/>
  <c r="HX233" i="5" s="1"/>
  <c r="GI237" i="5"/>
  <c r="HL237" i="5" s="1"/>
  <c r="HZ237" i="5" s="1"/>
  <c r="HK237" i="5"/>
  <c r="HY237" i="5" s="1"/>
  <c r="GV279" i="5"/>
  <c r="GV207" i="5"/>
  <c r="GX68" i="5"/>
  <c r="HK299" i="5"/>
  <c r="HY299" i="5" s="1"/>
  <c r="HJ54" i="5"/>
  <c r="HX54" i="5" s="1"/>
  <c r="GH148" i="5"/>
  <c r="GI148" i="5" s="1"/>
  <c r="HL148" i="5" s="1"/>
  <c r="HJ148" i="5"/>
  <c r="HX148" i="5" s="1"/>
  <c r="GI22" i="5"/>
  <c r="HK22" i="5"/>
  <c r="HY22" i="5" s="1"/>
  <c r="GH225" i="5"/>
  <c r="HK225" i="5" s="1"/>
  <c r="HV304" i="5"/>
  <c r="GU301" i="5"/>
  <c r="GU226" i="5"/>
  <c r="HJ226" i="5"/>
  <c r="HX226" i="5" s="1"/>
  <c r="HJ291" i="5"/>
  <c r="HX291" i="5" s="1"/>
  <c r="GU135" i="5"/>
  <c r="GV22" i="5"/>
  <c r="GV135" i="5"/>
  <c r="GH107" i="5"/>
  <c r="GI107" i="5" s="1"/>
  <c r="HJ107" i="5"/>
  <c r="HX107" i="5" s="1"/>
  <c r="GH36" i="5"/>
  <c r="GV36" i="5" s="1"/>
  <c r="IA50" i="5"/>
  <c r="GU97" i="5"/>
  <c r="HJ97" i="5"/>
  <c r="HX97" i="5" s="1"/>
  <c r="GH97" i="5"/>
  <c r="GX133" i="5"/>
  <c r="GX92" i="5"/>
  <c r="HF64" i="5"/>
  <c r="HT64" i="5" s="1"/>
  <c r="IA64" i="5" s="1"/>
  <c r="GV64" i="5"/>
  <c r="GX64" i="5" s="1"/>
  <c r="GW94" i="5"/>
  <c r="GX94" i="5" s="1"/>
  <c r="HF242" i="5"/>
  <c r="HT242" i="5" s="1"/>
  <c r="IA242" i="5" s="1"/>
  <c r="GI260" i="5"/>
  <c r="GV260" i="5"/>
  <c r="IA92" i="5"/>
  <c r="IA201" i="5"/>
  <c r="GX201" i="5"/>
  <c r="IA91" i="5"/>
  <c r="IA191" i="5"/>
  <c r="IA194" i="5"/>
  <c r="HL180" i="5"/>
  <c r="HZ180" i="5" s="1"/>
  <c r="HN180" i="5"/>
  <c r="HL174" i="5"/>
  <c r="HZ174" i="5" s="1"/>
  <c r="HN174" i="5"/>
  <c r="HL114" i="5"/>
  <c r="HN114" i="5"/>
  <c r="GX91" i="5"/>
  <c r="GH170" i="5"/>
  <c r="GU170" i="5"/>
  <c r="HL245" i="5"/>
  <c r="HZ245" i="5" s="1"/>
  <c r="HL244" i="5"/>
  <c r="HN244" i="5"/>
  <c r="HL165" i="5"/>
  <c r="HN165" i="5"/>
  <c r="HL162" i="5"/>
  <c r="HZ162" i="5" s="1"/>
  <c r="HN162" i="5"/>
  <c r="HL193" i="5"/>
  <c r="HN193" i="5"/>
  <c r="HL177" i="5"/>
  <c r="HZ177" i="5" s="1"/>
  <c r="HN177" i="5"/>
  <c r="GU54" i="5"/>
  <c r="GH54" i="5"/>
  <c r="GX11" i="5"/>
  <c r="GI14" i="5"/>
  <c r="HL14" i="5" s="1"/>
  <c r="HZ14" i="5" s="1"/>
  <c r="HK14" i="5"/>
  <c r="HY14" i="5" s="1"/>
  <c r="GI40" i="5"/>
  <c r="GV40" i="5"/>
  <c r="GU148" i="5"/>
  <c r="GV237" i="5"/>
  <c r="GU291" i="5"/>
  <c r="GH291" i="5"/>
  <c r="GV45" i="5"/>
  <c r="GV223" i="5"/>
  <c r="GH233" i="5"/>
  <c r="GX285" i="5"/>
  <c r="IA88" i="5"/>
  <c r="GI41" i="5"/>
  <c r="GX50" i="5"/>
  <c r="GI299" i="5"/>
  <c r="GU36" i="5"/>
  <c r="GI113" i="5"/>
  <c r="GU107" i="5"/>
  <c r="IA285" i="5"/>
  <c r="IA23" i="5"/>
  <c r="IA35" i="5"/>
  <c r="IA288" i="5"/>
  <c r="GV299" i="5"/>
  <c r="GW53" i="5"/>
  <c r="GX53" i="5" s="1"/>
  <c r="IA231" i="5"/>
  <c r="IA117" i="5"/>
  <c r="GX236" i="5"/>
  <c r="IA26" i="5"/>
  <c r="IA138" i="5"/>
  <c r="IA265" i="5"/>
  <c r="HN99" i="5"/>
  <c r="IA99" i="5" s="1"/>
  <c r="HW271" i="5"/>
  <c r="HY29" i="5"/>
  <c r="HN16" i="5"/>
  <c r="HW284" i="5"/>
  <c r="IA284" i="5" s="1"/>
  <c r="HW257" i="5"/>
  <c r="IA257" i="5" s="1"/>
  <c r="HY40" i="5"/>
  <c r="GT304" i="5"/>
  <c r="HX236" i="5"/>
  <c r="IA236" i="5" s="1"/>
  <c r="GH85" i="5"/>
  <c r="HK85" i="5" s="1"/>
  <c r="HT272" i="5"/>
  <c r="IA272" i="5" s="1"/>
  <c r="GU85" i="5"/>
  <c r="GH240" i="5"/>
  <c r="HK240" i="5" s="1"/>
  <c r="HX240" i="5"/>
  <c r="GU240" i="5"/>
  <c r="GH224" i="5"/>
  <c r="HK224" i="5" s="1"/>
  <c r="HX224" i="5"/>
  <c r="GU224" i="5"/>
  <c r="GI206" i="5"/>
  <c r="HL206" i="5" s="1"/>
  <c r="GV206" i="5"/>
  <c r="GI226" i="5"/>
  <c r="HL226" i="5" s="1"/>
  <c r="GV226" i="5"/>
  <c r="GX272" i="5"/>
  <c r="GH61" i="5"/>
  <c r="GV84" i="5"/>
  <c r="GH42" i="5"/>
  <c r="GI42" i="5" s="1"/>
  <c r="HL42" i="5" s="1"/>
  <c r="GU249" i="5"/>
  <c r="GI101" i="5"/>
  <c r="HI101" i="5" s="1"/>
  <c r="GW215" i="5"/>
  <c r="GX215" i="5" s="1"/>
  <c r="HZ215" i="5"/>
  <c r="GI49" i="5"/>
  <c r="HL49" i="5" s="1"/>
  <c r="GV49" i="5"/>
  <c r="GI216" i="5"/>
  <c r="HL216" i="5" s="1"/>
  <c r="GV216" i="5"/>
  <c r="GI294" i="5"/>
  <c r="HL294" i="5" s="1"/>
  <c r="GV294" i="5"/>
  <c r="GW102" i="5"/>
  <c r="GX102" i="5" s="1"/>
  <c r="HZ102" i="5"/>
  <c r="GX26" i="5"/>
  <c r="GI19" i="5"/>
  <c r="HF19" i="5" s="1"/>
  <c r="GV19" i="5"/>
  <c r="GW132" i="5"/>
  <c r="GX132" i="5" s="1"/>
  <c r="GI230" i="5"/>
  <c r="GZ230" i="5" s="1"/>
  <c r="GV230" i="5"/>
  <c r="GV30" i="5"/>
  <c r="GX30" i="5" s="1"/>
  <c r="GI277" i="5"/>
  <c r="GZ277" i="5" s="1"/>
  <c r="GV277" i="5"/>
  <c r="GU165" i="5"/>
  <c r="GX16" i="5"/>
  <c r="GX138" i="5"/>
  <c r="GX231" i="5"/>
  <c r="HL30" i="5"/>
  <c r="HZ30" i="5" s="1"/>
  <c r="IA30" i="5" s="1"/>
  <c r="GX60" i="5"/>
  <c r="GW245" i="5"/>
  <c r="GX245" i="5" s="1"/>
  <c r="GV101" i="5"/>
  <c r="GI302" i="5"/>
  <c r="HL302" i="5" s="1"/>
  <c r="GV302" i="5"/>
  <c r="GV162" i="5"/>
  <c r="GX142" i="5"/>
  <c r="GW174" i="5"/>
  <c r="GX174" i="5" s="1"/>
  <c r="GI144" i="5"/>
  <c r="GZ144" i="5" s="1"/>
  <c r="GV144" i="5"/>
  <c r="GH100" i="5"/>
  <c r="GU100" i="5"/>
  <c r="GW177" i="5"/>
  <c r="GX177" i="5" s="1"/>
  <c r="GW180" i="5"/>
  <c r="GX180" i="5" s="1"/>
  <c r="GI78" i="5"/>
  <c r="GV78" i="5"/>
  <c r="HL75" i="5"/>
  <c r="HZ75" i="5" s="1"/>
  <c r="IA75" i="5" s="1"/>
  <c r="GW75" i="5"/>
  <c r="GX75" i="5" s="1"/>
  <c r="GU208" i="5"/>
  <c r="GH208" i="5"/>
  <c r="HK208" i="5" s="1"/>
  <c r="GW45" i="5"/>
  <c r="HZ105" i="5"/>
  <c r="GV109" i="5"/>
  <c r="GX109" i="5" s="1"/>
  <c r="HL109" i="5"/>
  <c r="HZ109" i="5" s="1"/>
  <c r="IA109" i="5" s="1"/>
  <c r="GX194" i="5"/>
  <c r="GX71" i="5"/>
  <c r="GW44" i="5"/>
  <c r="GX44" i="5" s="1"/>
  <c r="HZ44" i="5"/>
  <c r="IA44" i="5" s="1"/>
  <c r="HZ142" i="5"/>
  <c r="IA142" i="5" s="1"/>
  <c r="GX191" i="5"/>
  <c r="GX184" i="5"/>
  <c r="GV63" i="5"/>
  <c r="GW140" i="5"/>
  <c r="GX140" i="5" s="1"/>
  <c r="HZ140" i="5"/>
  <c r="IA140" i="5" s="1"/>
  <c r="HZ184" i="5"/>
  <c r="IA184" i="5" s="1"/>
  <c r="GW63" i="5"/>
  <c r="GV13" i="5"/>
  <c r="GU114" i="5"/>
  <c r="GU72" i="5"/>
  <c r="GW125" i="5"/>
  <c r="GX125" i="5" s="1"/>
  <c r="HZ125" i="5"/>
  <c r="IA125" i="5" s="1"/>
  <c r="GW158" i="5"/>
  <c r="GX158" i="5" s="1"/>
  <c r="HZ158" i="5"/>
  <c r="IA158" i="5" s="1"/>
  <c r="GW84" i="5"/>
  <c r="HZ84" i="5"/>
  <c r="GW271" i="5"/>
  <c r="GX271" i="5" s="1"/>
  <c r="HZ271" i="5"/>
  <c r="GW167" i="5"/>
  <c r="GX167" i="5" s="1"/>
  <c r="HZ167" i="5"/>
  <c r="IA167" i="5" s="1"/>
  <c r="GU295" i="5"/>
  <c r="HZ270" i="5"/>
  <c r="IA270" i="5" s="1"/>
  <c r="GW270" i="5"/>
  <c r="GX270" i="5" s="1"/>
  <c r="GX246" i="5"/>
  <c r="GV165" i="5"/>
  <c r="HZ181" i="5"/>
  <c r="IA181" i="5" s="1"/>
  <c r="GW181" i="5"/>
  <c r="GX181" i="5" s="1"/>
  <c r="HZ163" i="5"/>
  <c r="IA163" i="5" s="1"/>
  <c r="GW163" i="5"/>
  <c r="GV235" i="5"/>
  <c r="HZ135" i="5"/>
  <c r="GW135" i="5"/>
  <c r="GW111" i="5"/>
  <c r="GX111" i="5" s="1"/>
  <c r="HL111" i="5"/>
  <c r="HZ111" i="5" s="1"/>
  <c r="IA111" i="5" s="1"/>
  <c r="GW47" i="5"/>
  <c r="HZ47" i="5"/>
  <c r="GV175" i="5"/>
  <c r="HL267" i="5"/>
  <c r="HZ267" i="5" s="1"/>
  <c r="IA267" i="5" s="1"/>
  <c r="GW267" i="5"/>
  <c r="GX267" i="5" s="1"/>
  <c r="GV82" i="5"/>
  <c r="GW253" i="5"/>
  <c r="GX253" i="5" s="1"/>
  <c r="HZ253" i="5"/>
  <c r="IA253" i="5" s="1"/>
  <c r="GW251" i="5"/>
  <c r="GX251" i="5" s="1"/>
  <c r="GV163" i="5"/>
  <c r="GU242" i="5"/>
  <c r="HZ298" i="5"/>
  <c r="IA298" i="5" s="1"/>
  <c r="GW298" i="5"/>
  <c r="GX298" i="5" s="1"/>
  <c r="GW39" i="5"/>
  <c r="GX39" i="5" s="1"/>
  <c r="HZ39" i="5"/>
  <c r="IA39" i="5" s="1"/>
  <c r="HZ248" i="5"/>
  <c r="IA248" i="5" s="1"/>
  <c r="GW248" i="5"/>
  <c r="GX248" i="5" s="1"/>
  <c r="GW77" i="5"/>
  <c r="GX77" i="5" s="1"/>
  <c r="HL77" i="5"/>
  <c r="HZ77" i="5" s="1"/>
  <c r="IA77" i="5" s="1"/>
  <c r="GV157" i="5"/>
  <c r="GV183" i="5"/>
  <c r="GW197" i="5"/>
  <c r="GX197" i="5" s="1"/>
  <c r="HZ197" i="5"/>
  <c r="IA197" i="5" s="1"/>
  <c r="HZ198" i="5"/>
  <c r="IA198" i="5" s="1"/>
  <c r="GW198" i="5"/>
  <c r="GX198" i="5" s="1"/>
  <c r="GU244" i="5"/>
  <c r="GU193" i="5"/>
  <c r="GU42" i="5"/>
  <c r="GV149" i="5"/>
  <c r="HZ203" i="5"/>
  <c r="IA203" i="5" s="1"/>
  <c r="GW203" i="5"/>
  <c r="GX203" i="5" s="1"/>
  <c r="GV34" i="5"/>
  <c r="GX264" i="5"/>
  <c r="GV249" i="5"/>
  <c r="GV242" i="5"/>
  <c r="GW57" i="5"/>
  <c r="HZ57" i="5"/>
  <c r="IA279" i="5" l="1"/>
  <c r="GW278" i="5"/>
  <c r="GX278" i="5" s="1"/>
  <c r="HJ302" i="5"/>
  <c r="HJ278" i="5"/>
  <c r="HX278" i="5" s="1"/>
  <c r="IA278" i="5" s="1"/>
  <c r="HJ42" i="5"/>
  <c r="IA98" i="5"/>
  <c r="GW98" i="5"/>
  <c r="GX98" i="5" s="1"/>
  <c r="GI48" i="5"/>
  <c r="HL48" i="5" s="1"/>
  <c r="HZ48" i="5" s="1"/>
  <c r="GX105" i="5"/>
  <c r="GV48" i="5"/>
  <c r="GI87" i="5"/>
  <c r="HL87" i="5" s="1"/>
  <c r="HZ87" i="5" s="1"/>
  <c r="IA87" i="5" s="1"/>
  <c r="GV87" i="5"/>
  <c r="GV51" i="5"/>
  <c r="HK51" i="5"/>
  <c r="HY51" i="5" s="1"/>
  <c r="GX57" i="5"/>
  <c r="GV239" i="5"/>
  <c r="GI239" i="5"/>
  <c r="HL239" i="5" s="1"/>
  <c r="HZ239" i="5" s="1"/>
  <c r="GW29" i="5"/>
  <c r="GX29" i="5" s="1"/>
  <c r="IA53" i="5"/>
  <c r="IA47" i="5"/>
  <c r="GV43" i="5"/>
  <c r="GI43" i="5"/>
  <c r="HJ43" i="5" s="1"/>
  <c r="GX55" i="5"/>
  <c r="GX279" i="5"/>
  <c r="GV86" i="5"/>
  <c r="GI86" i="5"/>
  <c r="HL86" i="5" s="1"/>
  <c r="HZ86" i="5" s="1"/>
  <c r="GV225" i="5"/>
  <c r="GV227" i="5"/>
  <c r="GI225" i="5"/>
  <c r="GW225" i="5" s="1"/>
  <c r="GI227" i="5"/>
  <c r="HL227" i="5" s="1"/>
  <c r="HZ227" i="5" s="1"/>
  <c r="GV61" i="5"/>
  <c r="HK61" i="5"/>
  <c r="GI97" i="5"/>
  <c r="HL97" i="5" s="1"/>
  <c r="HZ97" i="5" s="1"/>
  <c r="HK97" i="5"/>
  <c r="HY97" i="5" s="1"/>
  <c r="HL107" i="5"/>
  <c r="HZ107" i="5" s="1"/>
  <c r="HL207" i="5"/>
  <c r="HZ207" i="5" s="1"/>
  <c r="IA207" i="5" s="1"/>
  <c r="GW207" i="5"/>
  <c r="GX207" i="5" s="1"/>
  <c r="GI233" i="5"/>
  <c r="HL233" i="5" s="1"/>
  <c r="HZ233" i="5" s="1"/>
  <c r="HK233" i="5"/>
  <c r="HY233" i="5" s="1"/>
  <c r="HL113" i="5"/>
  <c r="HZ113" i="5" s="1"/>
  <c r="IA113" i="5" s="1"/>
  <c r="GX47" i="5"/>
  <c r="GI36" i="5"/>
  <c r="GV107" i="5"/>
  <c r="HK107" i="5"/>
  <c r="HY107" i="5" s="1"/>
  <c r="HI216" i="5"/>
  <c r="HW216" i="5" s="1"/>
  <c r="HI49" i="5"/>
  <c r="IA55" i="5"/>
  <c r="HL51" i="5"/>
  <c r="HZ51" i="5" s="1"/>
  <c r="GW40" i="5"/>
  <c r="GX40" i="5" s="1"/>
  <c r="HL40" i="5"/>
  <c r="HZ40" i="5" s="1"/>
  <c r="IA40" i="5" s="1"/>
  <c r="IA45" i="5"/>
  <c r="GV291" i="5"/>
  <c r="HK291" i="5"/>
  <c r="HY291" i="5" s="1"/>
  <c r="HZ302" i="5"/>
  <c r="HL22" i="5"/>
  <c r="HZ22" i="5" s="1"/>
  <c r="IA22" i="5" s="1"/>
  <c r="GW22" i="5"/>
  <c r="GX22" i="5" s="1"/>
  <c r="HL41" i="5"/>
  <c r="HZ41" i="5" s="1"/>
  <c r="IA41" i="5" s="1"/>
  <c r="GV148" i="5"/>
  <c r="HK148" i="5"/>
  <c r="HY148" i="5" s="1"/>
  <c r="HL101" i="5"/>
  <c r="HZ101" i="5" s="1"/>
  <c r="GX223" i="5"/>
  <c r="GW237" i="5"/>
  <c r="GX237" i="5" s="1"/>
  <c r="HL299" i="5"/>
  <c r="HZ299" i="5" s="1"/>
  <c r="IA299" i="5" s="1"/>
  <c r="GX135" i="5"/>
  <c r="GI301" i="5"/>
  <c r="HL301" i="5" s="1"/>
  <c r="GI54" i="5"/>
  <c r="HK54" i="5"/>
  <c r="HY54" i="5" s="1"/>
  <c r="HI294" i="5"/>
  <c r="HW294" i="5" s="1"/>
  <c r="GV97" i="5"/>
  <c r="IA180" i="5"/>
  <c r="GW260" i="5"/>
  <c r="GX260" i="5" s="1"/>
  <c r="HF260" i="5"/>
  <c r="HT260" i="5" s="1"/>
  <c r="IA260" i="5" s="1"/>
  <c r="IA162" i="5"/>
  <c r="IA177" i="5"/>
  <c r="GI170" i="5"/>
  <c r="GZ170" i="5" s="1"/>
  <c r="GV170" i="5"/>
  <c r="HL144" i="5"/>
  <c r="HZ144" i="5" s="1"/>
  <c r="HN144" i="5"/>
  <c r="HL277" i="5"/>
  <c r="HZ277" i="5" s="1"/>
  <c r="HN277" i="5"/>
  <c r="HL230" i="5"/>
  <c r="HZ230" i="5" s="1"/>
  <c r="IA174" i="5"/>
  <c r="GV54" i="5"/>
  <c r="GW14" i="5"/>
  <c r="GX14" i="5" s="1"/>
  <c r="IA14" i="5"/>
  <c r="GI291" i="5"/>
  <c r="GX45" i="5"/>
  <c r="GV233" i="5"/>
  <c r="IA223" i="5"/>
  <c r="GW51" i="5"/>
  <c r="GW41" i="5"/>
  <c r="GX41" i="5" s="1"/>
  <c r="GW113" i="5"/>
  <c r="GX113" i="5" s="1"/>
  <c r="GW299" i="5"/>
  <c r="GX299" i="5" s="1"/>
  <c r="GW107" i="5"/>
  <c r="GI85" i="5"/>
  <c r="GV85" i="5"/>
  <c r="IA105" i="5"/>
  <c r="IA237" i="5"/>
  <c r="IA271" i="5"/>
  <c r="GU304" i="5"/>
  <c r="IA135" i="5"/>
  <c r="IA57" i="5"/>
  <c r="IA102" i="5"/>
  <c r="HT132" i="5"/>
  <c r="IA132" i="5" s="1"/>
  <c r="HX34" i="5"/>
  <c r="HX84" i="5"/>
  <c r="IA84" i="5" s="1"/>
  <c r="HW295" i="5"/>
  <c r="HX235" i="5"/>
  <c r="HY227" i="5"/>
  <c r="HW249" i="5"/>
  <c r="IA29" i="5"/>
  <c r="HY85" i="5"/>
  <c r="HY225" i="5"/>
  <c r="HY226" i="5"/>
  <c r="HW215" i="5"/>
  <c r="IA215" i="5" s="1"/>
  <c r="HY48" i="5"/>
  <c r="HY239" i="5"/>
  <c r="IA16" i="5"/>
  <c r="HY86" i="5"/>
  <c r="HY206" i="5"/>
  <c r="GX84" i="5"/>
  <c r="HN245" i="5"/>
  <c r="IA245" i="5" s="1"/>
  <c r="GI224" i="5"/>
  <c r="HL224" i="5" s="1"/>
  <c r="GV224" i="5"/>
  <c r="GI208" i="5"/>
  <c r="GI240" i="5"/>
  <c r="HL240" i="5" s="1"/>
  <c r="GV240" i="5"/>
  <c r="GI61" i="5"/>
  <c r="HZ226" i="5"/>
  <c r="GW226" i="5"/>
  <c r="GX226" i="5" s="1"/>
  <c r="HZ148" i="5"/>
  <c r="GW148" i="5"/>
  <c r="HZ206" i="5"/>
  <c r="GW206" i="5"/>
  <c r="GX206" i="5" s="1"/>
  <c r="GW101" i="5"/>
  <c r="GX101" i="5" s="1"/>
  <c r="GW216" i="5"/>
  <c r="GX216" i="5" s="1"/>
  <c r="HZ216" i="5"/>
  <c r="GW49" i="5"/>
  <c r="GX49" i="5" s="1"/>
  <c r="HZ49" i="5"/>
  <c r="GW294" i="5"/>
  <c r="GX294" i="5" s="1"/>
  <c r="HZ294" i="5"/>
  <c r="GW19" i="5"/>
  <c r="GX19" i="5" s="1"/>
  <c r="GW230" i="5"/>
  <c r="GX230" i="5" s="1"/>
  <c r="GW277" i="5"/>
  <c r="GX277" i="5" s="1"/>
  <c r="GW302" i="5"/>
  <c r="GX302" i="5" s="1"/>
  <c r="GI100" i="5"/>
  <c r="HL100" i="5" s="1"/>
  <c r="GV100" i="5"/>
  <c r="GW144" i="5"/>
  <c r="GX144" i="5" s="1"/>
  <c r="HL78" i="5"/>
  <c r="HZ78" i="5" s="1"/>
  <c r="IA78" i="5" s="1"/>
  <c r="GW78" i="5"/>
  <c r="GX78" i="5" s="1"/>
  <c r="GV208" i="5"/>
  <c r="GX63" i="5"/>
  <c r="GW162" i="5"/>
  <c r="GX162" i="5" s="1"/>
  <c r="GW13" i="5"/>
  <c r="HL13" i="5"/>
  <c r="HZ13" i="5" s="1"/>
  <c r="GV114" i="5"/>
  <c r="GV72" i="5"/>
  <c r="GW295" i="5"/>
  <c r="HZ295" i="5"/>
  <c r="GV295" i="5"/>
  <c r="GW165" i="5"/>
  <c r="GX165" i="5" s="1"/>
  <c r="HZ165" i="5"/>
  <c r="IA165" i="5" s="1"/>
  <c r="HL82" i="5"/>
  <c r="HZ82" i="5" s="1"/>
  <c r="IA82" i="5" s="1"/>
  <c r="GW82" i="5"/>
  <c r="GX82" i="5" s="1"/>
  <c r="GV42" i="5"/>
  <c r="HZ235" i="5"/>
  <c r="GW235" i="5"/>
  <c r="GX235" i="5" s="1"/>
  <c r="GW242" i="5"/>
  <c r="GX242" i="5" s="1"/>
  <c r="HZ149" i="5"/>
  <c r="IA149" i="5" s="1"/>
  <c r="GW149" i="5"/>
  <c r="GX149" i="5" s="1"/>
  <c r="HZ34" i="5"/>
  <c r="GW34" i="5"/>
  <c r="GX34" i="5" s="1"/>
  <c r="GV244" i="5"/>
  <c r="GW249" i="5"/>
  <c r="GX249" i="5" s="1"/>
  <c r="HZ249" i="5"/>
  <c r="GW175" i="5"/>
  <c r="GX175" i="5" s="1"/>
  <c r="HZ175" i="5"/>
  <c r="IA175" i="5" s="1"/>
  <c r="GX163" i="5"/>
  <c r="GV193" i="5"/>
  <c r="GW157" i="5"/>
  <c r="GX157" i="5" s="1"/>
  <c r="HZ157" i="5"/>
  <c r="IA157" i="5" s="1"/>
  <c r="HZ183" i="5"/>
  <c r="IA183" i="5" s="1"/>
  <c r="GW183" i="5"/>
  <c r="GX183" i="5" s="1"/>
  <c r="GW36" i="5" l="1"/>
  <c r="GX36" i="5" s="1"/>
  <c r="HL36" i="5"/>
  <c r="HZ36" i="5" s="1"/>
  <c r="HJ36" i="5"/>
  <c r="HX36" i="5" s="1"/>
  <c r="HL43" i="5"/>
  <c r="HZ43" i="5" s="1"/>
  <c r="HJ301" i="5"/>
  <c r="HX301" i="5" s="1"/>
  <c r="HJ100" i="5"/>
  <c r="HX100" i="5" s="1"/>
  <c r="GW87" i="5"/>
  <c r="GX87" i="5" s="1"/>
  <c r="GW48" i="5"/>
  <c r="GX48" i="5" s="1"/>
  <c r="GX51" i="5"/>
  <c r="GW239" i="5"/>
  <c r="GX239" i="5" s="1"/>
  <c r="GW86" i="5"/>
  <c r="GX86" i="5" s="1"/>
  <c r="GW43" i="5"/>
  <c r="GX43" i="5" s="1"/>
  <c r="GX225" i="5"/>
  <c r="HX43" i="5"/>
  <c r="GW97" i="5"/>
  <c r="GX97" i="5" s="1"/>
  <c r="GW227" i="5"/>
  <c r="GX227" i="5" s="1"/>
  <c r="GX107" i="5"/>
  <c r="HL225" i="5"/>
  <c r="HZ225" i="5" s="1"/>
  <c r="IA225" i="5" s="1"/>
  <c r="IA107" i="5"/>
  <c r="HL208" i="5"/>
  <c r="HZ208" i="5" s="1"/>
  <c r="HL61" i="5"/>
  <c r="HZ61" i="5" s="1"/>
  <c r="HL85" i="5"/>
  <c r="HZ85" i="5" s="1"/>
  <c r="IA85" i="5" s="1"/>
  <c r="GW233" i="5"/>
  <c r="GX233" i="5" s="1"/>
  <c r="HL291" i="5"/>
  <c r="HZ291" i="5" s="1"/>
  <c r="IA291" i="5" s="1"/>
  <c r="IA51" i="5"/>
  <c r="HL54" i="5"/>
  <c r="HZ54" i="5" s="1"/>
  <c r="IA54" i="5" s="1"/>
  <c r="HZ301" i="5"/>
  <c r="GW54" i="5"/>
  <c r="GX54" i="5" s="1"/>
  <c r="GW301" i="5"/>
  <c r="GX301" i="5" s="1"/>
  <c r="GX148" i="5"/>
  <c r="IA97" i="5"/>
  <c r="HL170" i="5"/>
  <c r="HZ170" i="5" s="1"/>
  <c r="HN170" i="5"/>
  <c r="GW170" i="5"/>
  <c r="GX170" i="5" s="1"/>
  <c r="GW291" i="5"/>
  <c r="GX291" i="5" s="1"/>
  <c r="GV304" i="5"/>
  <c r="IA249" i="5"/>
  <c r="IA34" i="5"/>
  <c r="IA48" i="5"/>
  <c r="GW85" i="5"/>
  <c r="GX85" i="5" s="1"/>
  <c r="IA277" i="5"/>
  <c r="IA295" i="5"/>
  <c r="IA86" i="5"/>
  <c r="IA227" i="5"/>
  <c r="IA235" i="5"/>
  <c r="IA239" i="5"/>
  <c r="IA144" i="5"/>
  <c r="IA226" i="5"/>
  <c r="IA216" i="5"/>
  <c r="IA206" i="5"/>
  <c r="IA233" i="5"/>
  <c r="IA148" i="5"/>
  <c r="IA294" i="5"/>
  <c r="HY208" i="5"/>
  <c r="HY61" i="5"/>
  <c r="GX13" i="5"/>
  <c r="HN230" i="5"/>
  <c r="HX42" i="5"/>
  <c r="IA13" i="5"/>
  <c r="HY240" i="5"/>
  <c r="HX302" i="5"/>
  <c r="IA302" i="5" s="1"/>
  <c r="HT19" i="5"/>
  <c r="HT304" i="5" s="1"/>
  <c r="HW101" i="5"/>
  <c r="IA101" i="5" s="1"/>
  <c r="HW49" i="5"/>
  <c r="HY224" i="5"/>
  <c r="HZ224" i="5"/>
  <c r="GW224" i="5"/>
  <c r="GX224" i="5" s="1"/>
  <c r="HZ240" i="5"/>
  <c r="GW240" i="5"/>
  <c r="GX240" i="5" s="1"/>
  <c r="GW61" i="5"/>
  <c r="GX61" i="5" s="1"/>
  <c r="GW208" i="5"/>
  <c r="GX208" i="5" s="1"/>
  <c r="HZ100" i="5"/>
  <c r="GW100" i="5"/>
  <c r="GX100" i="5" s="1"/>
  <c r="HZ114" i="5"/>
  <c r="IA114" i="5" s="1"/>
  <c r="GW114" i="5"/>
  <c r="GX114" i="5" s="1"/>
  <c r="GX295" i="5"/>
  <c r="HZ72" i="5"/>
  <c r="IA72" i="5" s="1"/>
  <c r="GW72" i="5"/>
  <c r="GX72" i="5" s="1"/>
  <c r="GW244" i="5"/>
  <c r="GX244" i="5" s="1"/>
  <c r="HZ244" i="5"/>
  <c r="IA244" i="5" s="1"/>
  <c r="HZ42" i="5"/>
  <c r="GW42" i="5"/>
  <c r="GX42" i="5" s="1"/>
  <c r="HZ193" i="5"/>
  <c r="IA193" i="5" s="1"/>
  <c r="GW193" i="5"/>
  <c r="GX193" i="5" s="1"/>
  <c r="IA43" i="5" l="1"/>
  <c r="IA100" i="5"/>
  <c r="IA301" i="5"/>
  <c r="IA61" i="5"/>
  <c r="IA36" i="5"/>
  <c r="IA208" i="5"/>
  <c r="IA170" i="5"/>
  <c r="HN304" i="5"/>
  <c r="HW304" i="5"/>
  <c r="IA224" i="5"/>
  <c r="HZ304" i="5"/>
  <c r="IA42" i="5"/>
  <c r="HY304" i="5"/>
  <c r="IA240" i="5"/>
  <c r="IA230" i="5"/>
  <c r="IA49" i="5"/>
  <c r="IA19" i="5"/>
  <c r="GW304" i="5"/>
  <c r="GX304" i="5"/>
  <c r="HX304" i="5"/>
  <c r="IA304" i="5" l="1"/>
</calcChain>
</file>

<file path=xl/sharedStrings.xml><?xml version="1.0" encoding="utf-8"?>
<sst xmlns="http://schemas.openxmlformats.org/spreadsheetml/2006/main" count="8466" uniqueCount="2346">
  <si>
    <t>DRM</t>
  </si>
  <si>
    <t>DTRM FINAL ASSY</t>
  </si>
  <si>
    <t>Total No of line items</t>
  </si>
  <si>
    <t>Final Supplier</t>
  </si>
  <si>
    <t>No of Line items</t>
  </si>
  <si>
    <t>DTRM</t>
  </si>
  <si>
    <t>PA DTRM</t>
  </si>
  <si>
    <t>Assy</t>
  </si>
  <si>
    <t>PRONAT</t>
  </si>
  <si>
    <t>DAD</t>
  </si>
  <si>
    <t>CONTROLLER DTRM</t>
  </si>
  <si>
    <t>USD</t>
  </si>
  <si>
    <t>BFE</t>
  </si>
  <si>
    <t>ARROW RAPAC</t>
  </si>
  <si>
    <t>Spares</t>
  </si>
  <si>
    <t>DRM FINAL ASSY</t>
  </si>
  <si>
    <t>GBP</t>
  </si>
  <si>
    <t>DNP</t>
  </si>
  <si>
    <t>DD Received</t>
  </si>
  <si>
    <t>Payment</t>
  </si>
  <si>
    <t>Clarifications</t>
  </si>
  <si>
    <t>DD yet to receive</t>
  </si>
  <si>
    <t>Total</t>
  </si>
  <si>
    <t>Kemograph</t>
  </si>
  <si>
    <t>RX CARD DRM</t>
  </si>
  <si>
    <t>EUR</t>
  </si>
  <si>
    <t>Ordered</t>
  </si>
  <si>
    <t>Components</t>
  </si>
  <si>
    <t>QTY</t>
  </si>
  <si>
    <t>CONTROLLER DRM</t>
  </si>
  <si>
    <t>INR</t>
  </si>
  <si>
    <t>Ordered-Partially</t>
  </si>
  <si>
    <t>Consumable</t>
  </si>
  <si>
    <t>COUNT</t>
  </si>
  <si>
    <t>DAD FINAL ASSY</t>
  </si>
  <si>
    <t>Ordered-clarifications</t>
  </si>
  <si>
    <t>Price clarifications</t>
  </si>
  <si>
    <t>DESC</t>
  </si>
  <si>
    <t>ETA</t>
  </si>
  <si>
    <t>PA DAD</t>
  </si>
  <si>
    <t>TBD</t>
  </si>
  <si>
    <t>Required</t>
  </si>
  <si>
    <t>Considering SPQ</t>
  </si>
  <si>
    <t>Amount Considering SPQ</t>
  </si>
  <si>
    <t>Final Ordering</t>
  </si>
  <si>
    <t>Final Ordering Amount</t>
  </si>
  <si>
    <t>BOM LEVAL</t>
  </si>
  <si>
    <t>DCX DEATAILS</t>
  </si>
  <si>
    <t>CONTROLLER DAD</t>
  </si>
  <si>
    <t>#</t>
  </si>
  <si>
    <t>PN_ID</t>
  </si>
  <si>
    <t>REV</t>
  </si>
  <si>
    <t>CATALOG</t>
  </si>
  <si>
    <t>DESCRIPTION</t>
  </si>
  <si>
    <t>FFF CLASS</t>
  </si>
  <si>
    <t>UOM</t>
  </si>
  <si>
    <t>SUG_MLAI</t>
  </si>
  <si>
    <t>ORIG_QTY</t>
  </si>
  <si>
    <t>1096M150-001</t>
  </si>
  <si>
    <t>1096M155-001</t>
  </si>
  <si>
    <t>1096M156-001</t>
  </si>
  <si>
    <t>1096M160-001</t>
  </si>
  <si>
    <t>1094T037-001</t>
  </si>
  <si>
    <t>1096M130-001</t>
  </si>
  <si>
    <t>1096M135-001</t>
  </si>
  <si>
    <t>1096M136-001</t>
  </si>
  <si>
    <t>1096M140-001</t>
  </si>
  <si>
    <t>1094Y038-001</t>
  </si>
  <si>
    <t>1094N754-001</t>
  </si>
  <si>
    <t>1093G277-001</t>
  </si>
  <si>
    <t>1093N746-001</t>
  </si>
  <si>
    <t>1094N790-003</t>
  </si>
  <si>
    <t>1096M170-001</t>
  </si>
  <si>
    <t>1096M175-001</t>
  </si>
  <si>
    <t>1096M176-001</t>
  </si>
  <si>
    <t>1096M180-001</t>
  </si>
  <si>
    <t>SUM</t>
  </si>
  <si>
    <t>QTY/DRM</t>
  </si>
  <si>
    <t>QTY/DTRM</t>
  </si>
  <si>
    <t>QTY/DAD</t>
  </si>
  <si>
    <t>QTY/Spares</t>
  </si>
  <si>
    <t>TOTAL QTY</t>
  </si>
  <si>
    <t>MPQ</t>
  </si>
  <si>
    <t>CELLING</t>
  </si>
  <si>
    <t>NOTES</t>
  </si>
  <si>
    <t>MFG</t>
  </si>
  <si>
    <t>SUPPLIER</t>
  </si>
  <si>
    <t>DCX Remarks</t>
  </si>
  <si>
    <t>Indian Supllier</t>
  </si>
  <si>
    <t>FINAL PRICE</t>
  </si>
  <si>
    <t>CUR</t>
  </si>
  <si>
    <t>POC/NAME</t>
  </si>
  <si>
    <t>E-MAIL</t>
  </si>
  <si>
    <t>PHONE #</t>
  </si>
  <si>
    <t>PO #</t>
  </si>
  <si>
    <t>ACTUAL PRICE</t>
  </si>
  <si>
    <t>L.T in Wks</t>
  </si>
  <si>
    <t>QTY #</t>
  </si>
  <si>
    <t>STOCK</t>
  </si>
  <si>
    <t>PLAN</t>
  </si>
  <si>
    <t>Final P/N</t>
  </si>
  <si>
    <t>Final Make</t>
  </si>
  <si>
    <t>Final Price</t>
  </si>
  <si>
    <t>Final CNY</t>
  </si>
  <si>
    <t>CCR to USD</t>
  </si>
  <si>
    <t>Final Price in USD</t>
  </si>
  <si>
    <t>SPQ</t>
  </si>
  <si>
    <t>MOQ</t>
  </si>
  <si>
    <t>Additional QTY to Order</t>
  </si>
  <si>
    <t>Total Order QTY</t>
  </si>
  <si>
    <t>Total Order Amount $</t>
  </si>
  <si>
    <t>Surplus QTY</t>
  </si>
  <si>
    <t>Amount for Surplus QTY $</t>
  </si>
  <si>
    <t>Approval Date</t>
  </si>
  <si>
    <t>Approved By</t>
  </si>
  <si>
    <t>Remarks</t>
  </si>
  <si>
    <t>Finalised</t>
  </si>
  <si>
    <t>Order to be placed by</t>
  </si>
  <si>
    <t>X</t>
  </si>
  <si>
    <t>Split Lot</t>
  </si>
  <si>
    <t>PO number</t>
  </si>
  <si>
    <t>PO Date</t>
  </si>
  <si>
    <t>OA</t>
  </si>
  <si>
    <t>DD</t>
  </si>
  <si>
    <t>COO</t>
  </si>
  <si>
    <t>LT01-289</t>
  </si>
  <si>
    <t>-</t>
  </si>
  <si>
    <t>DTRM F/ASSY</t>
  </si>
  <si>
    <t>EA</t>
  </si>
  <si>
    <t>ASSY</t>
  </si>
  <si>
    <t>Sagi</t>
  </si>
  <si>
    <t>LT01-290</t>
  </si>
  <si>
    <t>DRM F/ASSY</t>
  </si>
  <si>
    <t>LT01-274</t>
  </si>
  <si>
    <t>D.A.D. F/ASSY</t>
  </si>
  <si>
    <t>LT01-003</t>
  </si>
  <si>
    <t>000800-0826</t>
  </si>
  <si>
    <t>BUY1</t>
  </si>
  <si>
    <t>CONN RECT PCB R/A PLUG 42 BLADES 3 ROWS,</t>
  </si>
  <si>
    <t>DCX-CHOL Entr. Inc</t>
  </si>
  <si>
    <t>Masterite</t>
  </si>
  <si>
    <t>Elad Zafrir</t>
  </si>
  <si>
    <t>elad.zafrir@emet.co.il</t>
  </si>
  <si>
    <t>972-54-302-7334</t>
  </si>
  <si>
    <t>Y</t>
  </si>
  <si>
    <t>RNSE</t>
  </si>
  <si>
    <t>P0011</t>
  </si>
  <si>
    <t>Yes</t>
  </si>
  <si>
    <t>LT01-004</t>
  </si>
  <si>
    <t>04021J0R3PBSTR</t>
  </si>
  <si>
    <t>CHIP CAP 0.3PF +-.02PF 100V T&amp;R</t>
  </si>
  <si>
    <t>AVX</t>
  </si>
  <si>
    <t>SHIRTECH</t>
  </si>
  <si>
    <t>LIZA COHEN</t>
  </si>
  <si>
    <t>LIZA@SHIRTECH.CO.IL</t>
  </si>
  <si>
    <t>972-3-9516495</t>
  </si>
  <si>
    <t>PHONIX TECHNOLOGIES</t>
  </si>
  <si>
    <t>P0037</t>
  </si>
  <si>
    <t>Israel</t>
  </si>
  <si>
    <t>LT01-005</t>
  </si>
  <si>
    <t>0402CS-5N6XGRW</t>
  </si>
  <si>
    <t>INDUCTOR CHIP 5.6NH 2^ 0.76A 0402 T&amp;R</t>
  </si>
  <si>
    <t>COILCRAFT INC.</t>
  </si>
  <si>
    <t xml:space="preserve">ELINA </t>
  </si>
  <si>
    <t>Avi Elia</t>
  </si>
  <si>
    <t>avi@elina.co.il</t>
  </si>
  <si>
    <t>972.73.2224830</t>
  </si>
  <si>
    <t>coilcraft</t>
  </si>
  <si>
    <t>P0025</t>
  </si>
  <si>
    <t>Indonesia / Malaysia / Vietnam</t>
  </si>
  <si>
    <t>LT01-006</t>
  </si>
  <si>
    <t>0603CS-15NXGRW</t>
  </si>
  <si>
    <t>CHIP INDUCTOR 15NH 2^ T&amp;R</t>
  </si>
  <si>
    <t>LT01-007</t>
  </si>
  <si>
    <t>0603CS-8N7XGLW</t>
  </si>
  <si>
    <t>CHIP INDUCTOR 8.7NH 2% T&amp;R</t>
  </si>
  <si>
    <t>LT01-008</t>
  </si>
  <si>
    <t>0805ZC106KAT2A</t>
  </si>
  <si>
    <t>CHIP CAP 10UF 10^ 10V X7R T&amp;R</t>
  </si>
  <si>
    <t>V</t>
  </si>
  <si>
    <t>Phoenix Technologies</t>
  </si>
  <si>
    <t>Japan</t>
  </si>
  <si>
    <t>LT01-009</t>
  </si>
  <si>
    <t>097-0227-893</t>
  </si>
  <si>
    <t>GUIDE PIN,THREADED 4-40UNC 3A,60 DEG.CON</t>
  </si>
  <si>
    <t>LT01-010</t>
  </si>
  <si>
    <t>100A1R1BT150XTV</t>
  </si>
  <si>
    <t>CHIP CAP 1.1PF +/-0.1PF 150VOLT 55X5</t>
  </si>
  <si>
    <t>AMERICAN TECHNICAL CERAMICS DIV. OF</t>
  </si>
  <si>
    <t>P0023</t>
  </si>
  <si>
    <t>New price 74k @ $0.61 For 2025 schedule, ELTA to confirm</t>
  </si>
  <si>
    <t>USA</t>
  </si>
  <si>
    <t>LT01-011</t>
  </si>
  <si>
    <t>100A4R7BT150XTV</t>
  </si>
  <si>
    <t>CHIP CAP 4.7PF +/-0.1PF 150VOLT 55X5</t>
  </si>
  <si>
    <t>New price 745k @ $0.61 For 2025 schedule, ELTA to confirm</t>
  </si>
  <si>
    <t>LT01-012</t>
  </si>
  <si>
    <t>1092L481-001</t>
  </si>
  <si>
    <t>CERAMIC FILTER S BAND</t>
  </si>
  <si>
    <t>SAWNICS/REMTEC</t>
  </si>
  <si>
    <t>REMTEC</t>
  </si>
  <si>
    <t>ITAY COHEN</t>
  </si>
  <si>
    <t>itay@impactel.co.il</t>
  </si>
  <si>
    <t>972-50-339-9574</t>
  </si>
  <si>
    <t>P0018</t>
  </si>
  <si>
    <t>No</t>
  </si>
  <si>
    <t>Clarification</t>
  </si>
  <si>
    <t>Price clarification</t>
  </si>
  <si>
    <t>Yet to order</t>
  </si>
  <si>
    <t>LT01-013</t>
  </si>
  <si>
    <t>EV CAP WITH BRACKET</t>
  </si>
  <si>
    <t>LT01-014</t>
  </si>
  <si>
    <t>1093J361-002</t>
  </si>
  <si>
    <t>A</t>
  </si>
  <si>
    <t>SHIM 0.8MM</t>
  </si>
  <si>
    <t>AR</t>
  </si>
  <si>
    <t>A/R</t>
  </si>
  <si>
    <t>KIMOGRAF LTD</t>
  </si>
  <si>
    <t>CHIMOGRAF</t>
  </si>
  <si>
    <t>Neama boskila</t>
  </si>
  <si>
    <t>marketing2@chemograf.com</t>
  </si>
  <si>
    <t>972.50.6705119</t>
  </si>
  <si>
    <t>CHEMOGRAF</t>
  </si>
  <si>
    <t>Consumable-ordered partially</t>
  </si>
  <si>
    <t>P0045</t>
  </si>
  <si>
    <t>LT01-015</t>
  </si>
  <si>
    <t>1093J364-002</t>
  </si>
  <si>
    <t>SHIM 1.2MM</t>
  </si>
  <si>
    <t>LT01-016</t>
  </si>
  <si>
    <t>1093J365-002</t>
  </si>
  <si>
    <t>SHIM 2.0MM</t>
  </si>
  <si>
    <t>LT01-275</t>
  </si>
  <si>
    <t>1093L791-001</t>
  </si>
  <si>
    <t>CERAMIC FILTER</t>
  </si>
  <si>
    <t>Approved to place PO 10/29/2024</t>
  </si>
  <si>
    <t>LT01-017</t>
  </si>
  <si>
    <t>1093N721-001</t>
  </si>
  <si>
    <t>COVER</t>
  </si>
  <si>
    <t>WAVE MECHANICS</t>
  </si>
  <si>
    <t>WAVE</t>
  </si>
  <si>
    <t>Sujith John</t>
  </si>
  <si>
    <t>sujith.ninan@wm.kahm.co</t>
  </si>
  <si>
    <t>P0013</t>
  </si>
  <si>
    <t>LT01-018</t>
  </si>
  <si>
    <t>INSIDE COVER ASSY</t>
  </si>
  <si>
    <t>LT01-019</t>
  </si>
  <si>
    <t>1093V980-001</t>
  </si>
  <si>
    <t>F/A 60W FET</t>
  </si>
  <si>
    <t>LT01-020</t>
  </si>
  <si>
    <t>1094B222-001</t>
  </si>
  <si>
    <t>F/A FOR PACKAGED S BAND MPA 2W</t>
  </si>
  <si>
    <t>LT01-021</t>
  </si>
  <si>
    <t>1094B532-001</t>
  </si>
  <si>
    <t>INSULATOR</t>
  </si>
  <si>
    <t>LT01-022</t>
  </si>
  <si>
    <t>1094L913-001</t>
  </si>
  <si>
    <t>BRACKET</t>
  </si>
  <si>
    <t>LT01-023</t>
  </si>
  <si>
    <t>1094L925-001</t>
  </si>
  <si>
    <t>WEDGE B</t>
  </si>
  <si>
    <t>LT01-024</t>
  </si>
  <si>
    <t>1094L926-001</t>
  </si>
  <si>
    <t>WEDGE A</t>
  </si>
  <si>
    <t>LT01-025</t>
  </si>
  <si>
    <t>1094L935-001</t>
  </si>
  <si>
    <t>SCREW 4-40 L150</t>
  </si>
  <si>
    <t>NIK MANUFACTURING CO. LTD.</t>
  </si>
  <si>
    <t>LT01-026</t>
  </si>
  <si>
    <t>BEND OF TRANSISTOR</t>
  </si>
  <si>
    <t>LT01-027</t>
  </si>
  <si>
    <t>1094N759-001</t>
  </si>
  <si>
    <t>LABLE MODULE DTRM</t>
  </si>
  <si>
    <t>PHOTO METAL</t>
  </si>
  <si>
    <t>Ackerman</t>
  </si>
  <si>
    <t>Ori Ackerman</t>
  </si>
  <si>
    <t>ori@ackerman-printing.com</t>
  </si>
  <si>
    <t>972.4.8222088 ext.7</t>
  </si>
  <si>
    <t>TBC</t>
  </si>
  <si>
    <t>P0044</t>
  </si>
  <si>
    <t>ELTA to confirm Part Revision to Ackerman</t>
  </si>
  <si>
    <t>LT01-028</t>
  </si>
  <si>
    <t>1094N761-002</t>
  </si>
  <si>
    <t>BOX MACHINING</t>
  </si>
  <si>
    <t>LT01-029</t>
  </si>
  <si>
    <t>1094N762-001</t>
  </si>
  <si>
    <t>RF GASKET</t>
  </si>
  <si>
    <t>PRONAT INDUSTRIES LTD</t>
  </si>
  <si>
    <t>Gumiyan</t>
  </si>
  <si>
    <t>Avi Moshe</t>
  </si>
  <si>
    <t>avi@gumiyn.co.il</t>
  </si>
  <si>
    <t>972-8-9224911</t>
  </si>
  <si>
    <t>Lead time will be determined with customer</t>
  </si>
  <si>
    <t>GUMIYAN MOTZARAY GUMI LTD</t>
  </si>
  <si>
    <t>P0021</t>
  </si>
  <si>
    <t>LT01-030</t>
  </si>
  <si>
    <t>1094N764-001</t>
  </si>
  <si>
    <t>S/R W1</t>
  </si>
  <si>
    <t>ROSENBERGER</t>
  </si>
  <si>
    <t>MTI</t>
  </si>
  <si>
    <t>niv calaf</t>
  </si>
  <si>
    <t>nivk@mtisummit.co.il</t>
  </si>
  <si>
    <t>054-4902518</t>
  </si>
  <si>
    <t xml:space="preserve"> </t>
  </si>
  <si>
    <t>P0007</t>
  </si>
  <si>
    <t>Germany</t>
  </si>
  <si>
    <t>LT01-031</t>
  </si>
  <si>
    <t>1094N765-001</t>
  </si>
  <si>
    <t>A01</t>
  </si>
  <si>
    <t>S/R W2</t>
  </si>
  <si>
    <t>LT01-032</t>
  </si>
  <si>
    <t>1094N766-001</t>
  </si>
  <si>
    <t>LT01-033</t>
  </si>
  <si>
    <t>1094N769-001</t>
  </si>
  <si>
    <t>DTRM ABSORBER</t>
  </si>
  <si>
    <t>LT01-034</t>
  </si>
  <si>
    <t>1094N771-001</t>
  </si>
  <si>
    <t>SPACER DIAM 4X2</t>
  </si>
  <si>
    <t>LT01-035</t>
  </si>
  <si>
    <t>1094N772-001</t>
  </si>
  <si>
    <t>LT01-036</t>
  </si>
  <si>
    <t>1094N773-003</t>
  </si>
  <si>
    <t>INSIDE COVER</t>
  </si>
  <si>
    <t>LT01-037</t>
  </si>
  <si>
    <t>1094N776-001</t>
  </si>
  <si>
    <t>0-80 NUT</t>
  </si>
  <si>
    <t>LT01-038</t>
  </si>
  <si>
    <t>1094N777-001</t>
  </si>
  <si>
    <t>WEDGE</t>
  </si>
  <si>
    <t>LT01-039</t>
  </si>
  <si>
    <t>1094N782-003</t>
  </si>
  <si>
    <t>PC BLANK MASTER DWG. MMR-40 Z5</t>
  </si>
  <si>
    <t>boardtek electronics corporation</t>
  </si>
  <si>
    <t>Starlight Technologies LTD</t>
  </si>
  <si>
    <t>Rivi Vilner</t>
  </si>
  <si>
    <t>rivi@starlight.co.il</t>
  </si>
  <si>
    <t>972.3.9410555</t>
  </si>
  <si>
    <t>P0006</t>
  </si>
  <si>
    <t>Taiwan</t>
  </si>
  <si>
    <t>LT01-040</t>
  </si>
  <si>
    <t>A02</t>
  </si>
  <si>
    <t>PC ASSY CONTROLLER 400</t>
  </si>
  <si>
    <t>LT01-041</t>
  </si>
  <si>
    <t>1094N791-002</t>
  </si>
  <si>
    <t>DTRM CAPACITOR BANK CARD BRACKET</t>
  </si>
  <si>
    <t>LT01-042</t>
  </si>
  <si>
    <t>1094N792-002</t>
  </si>
  <si>
    <t>B</t>
  </si>
  <si>
    <t>PC BLANK MASTER DWG.CLL-577 Z4</t>
  </si>
  <si>
    <t>LT01-043</t>
  </si>
  <si>
    <t>1094N795-001</t>
  </si>
  <si>
    <t>CONN 2 PIN</t>
  </si>
  <si>
    <t>LT01-044</t>
  </si>
  <si>
    <t>1094N799-001</t>
  </si>
  <si>
    <t>GASKET</t>
  </si>
  <si>
    <t>zion shabi</t>
  </si>
  <si>
    <t>zions@pronat.co.il</t>
  </si>
  <si>
    <t>972-4-6286853</t>
  </si>
  <si>
    <t>P0022</t>
  </si>
  <si>
    <t>LT01-045</t>
  </si>
  <si>
    <t>1094N993-001</t>
  </si>
  <si>
    <t>SUPPORT</t>
  </si>
  <si>
    <t>Orli Asor</t>
  </si>
  <si>
    <t>office@benhamo.com</t>
  </si>
  <si>
    <t>972-2-9996111</t>
  </si>
  <si>
    <t>LT01-046</t>
  </si>
  <si>
    <t>PC ASSY DRM CONTROLER NG 400</t>
  </si>
  <si>
    <t>LT01-047</t>
  </si>
  <si>
    <t>1094T051-001</t>
  </si>
  <si>
    <t>C</t>
  </si>
  <si>
    <t>LABLE MODULE DRM</t>
  </si>
  <si>
    <t>Ori Cckerman</t>
  </si>
  <si>
    <t>LT01-048</t>
  </si>
  <si>
    <t>1094T052-001</t>
  </si>
  <si>
    <t>LT01-049</t>
  </si>
  <si>
    <t>1094T062-002</t>
  </si>
  <si>
    <t>PC BLANK MASTER DRAWING MMR-41 Z2</t>
  </si>
  <si>
    <t>LT01-050</t>
  </si>
  <si>
    <t>1094Y026-001</t>
  </si>
  <si>
    <t>IND SPACER</t>
  </si>
  <si>
    <t>NORTECH</t>
  </si>
  <si>
    <t>Revital Choen</t>
  </si>
  <si>
    <t>rchoen@cclind.com</t>
  </si>
  <si>
    <t>Nortec AMI Ltd</t>
  </si>
  <si>
    <t>972-9-7691711</t>
  </si>
  <si>
    <t>Nortec</t>
  </si>
  <si>
    <t>P0027</t>
  </si>
  <si>
    <t>Approved to place PO for single lot 10/29/2024</t>
  </si>
  <si>
    <t>US</t>
  </si>
  <si>
    <t>LT01-051</t>
  </si>
  <si>
    <t>CAPASITORS CALIBRATION KIT</t>
  </si>
  <si>
    <t>LT01-276</t>
  </si>
  <si>
    <t>1096H481-001</t>
  </si>
  <si>
    <t>Wave Mechanics</t>
  </si>
  <si>
    <t>LT01-277</t>
  </si>
  <si>
    <t>1096H485-001</t>
  </si>
  <si>
    <t>LABEL MODULE D.A.D</t>
  </si>
  <si>
    <t>972-4-8222088  ext.7</t>
  </si>
  <si>
    <t>LT01-001</t>
  </si>
  <si>
    <t>LT01-052</t>
  </si>
  <si>
    <t>DTRM POWER AMP ASSY</t>
  </si>
  <si>
    <t>LT01-287</t>
  </si>
  <si>
    <t>1096M139-001</t>
  </si>
  <si>
    <t>DTRM NAMEPLATE</t>
  </si>
  <si>
    <t>LT01-053</t>
  </si>
  <si>
    <t>DTRM PC ASSY PA CR</t>
  </si>
  <si>
    <t>LT01-002</t>
  </si>
  <si>
    <t>DRM ASSY</t>
  </si>
  <si>
    <t>LT01-054</t>
  </si>
  <si>
    <t>DRM PS ASSY RX</t>
  </si>
  <si>
    <t>LT01-288</t>
  </si>
  <si>
    <t>1096M159-001</t>
  </si>
  <si>
    <t>DRM NAMEPLATE</t>
  </si>
  <si>
    <t>LT01-055</t>
  </si>
  <si>
    <t>DRM RX ASSY</t>
  </si>
  <si>
    <t>LT01-278</t>
  </si>
  <si>
    <t>D.A.D. ASSY</t>
  </si>
  <si>
    <t>LT01-279</t>
  </si>
  <si>
    <t>D.A.D. POWER AMP ASSY</t>
  </si>
  <si>
    <t>LT01-280</t>
  </si>
  <si>
    <t>1096M179-001</t>
  </si>
  <si>
    <t>D.A.D. NAMEPLATE</t>
  </si>
  <si>
    <t>Ori -ckerman</t>
  </si>
  <si>
    <t>LT01-281</t>
  </si>
  <si>
    <t>D.A.D. PC ASSY PA CR</t>
  </si>
  <si>
    <t>LT01-056</t>
  </si>
  <si>
    <t>1096U900-001</t>
  </si>
  <si>
    <t>F/A S-BAND 200W Limiter</t>
  </si>
  <si>
    <t>LT01-057</t>
  </si>
  <si>
    <t>1097A690-001</t>
  </si>
  <si>
    <t>PACKAGED ASSY 400W W</t>
  </si>
  <si>
    <t>LT01-058</t>
  </si>
  <si>
    <t>1097U145-001</t>
  </si>
  <si>
    <t>S-BAND MFC F/ASSY</t>
  </si>
  <si>
    <t>LT01-059</t>
  </si>
  <si>
    <t>1097U147-001</t>
  </si>
  <si>
    <t>S-BAND DPS LS F/ASSY</t>
  </si>
  <si>
    <t>LT01-060</t>
  </si>
  <si>
    <t>1097U217-001</t>
  </si>
  <si>
    <t>F/ASSY LNA DCA</t>
  </si>
  <si>
    <t>LT01-061</t>
  </si>
  <si>
    <t>1097U219-001</t>
  </si>
  <si>
    <t>F/ASSY PH/SH</t>
  </si>
  <si>
    <t>LT01-062</t>
  </si>
  <si>
    <t>10S519-S60N3</t>
  </si>
  <si>
    <t>CONN,RF,ADAPTER,RPC-SP PLUG/SMP PLUG,50</t>
  </si>
  <si>
    <t>LT01-063</t>
  </si>
  <si>
    <t>10S523-8H0S5</t>
  </si>
  <si>
    <t>CONN RF BMA PLUG BULKHEAD SOLDER,22 GHZ</t>
  </si>
  <si>
    <t>LT01-064</t>
  </si>
  <si>
    <t>145-A01H/118</t>
  </si>
  <si>
    <t>CONN RF ADAPTER SPRING SMP(F)/SMP(F)</t>
  </si>
  <si>
    <t>HUANG LIANG TECHNOLOGIES CO.,LTD.</t>
  </si>
  <si>
    <t>Ada Khaitov</t>
  </si>
  <si>
    <t>ada@starlight.co.il</t>
  </si>
  <si>
    <t>972.54.4514177</t>
  </si>
  <si>
    <t>HLT/Starlight</t>
  </si>
  <si>
    <t>ordered</t>
  </si>
  <si>
    <t>P0030</t>
  </si>
  <si>
    <t>LT01-065</t>
  </si>
  <si>
    <t>160-A62Q/188(SF162)</t>
  </si>
  <si>
    <t>CONN RF ADAPTER BMA(F)/BMA(F) STR</t>
  </si>
  <si>
    <t>LT01-066</t>
  </si>
  <si>
    <t>19S16D-400L5</t>
  </si>
  <si>
    <t>CONN RF SMP STRT PLUG,50OHMS,DC TO 18GH</t>
  </si>
  <si>
    <t>LT01-067</t>
  </si>
  <si>
    <t>2030D241-001</t>
  </si>
  <si>
    <t>REBALLING MT28EW01GABA1HPC-0AAT</t>
  </si>
  <si>
    <t>TBD - EOL</t>
  </si>
  <si>
    <t>ELBATECH TRADE AND LOGISTICS</t>
  </si>
  <si>
    <t>EOL</t>
  </si>
  <si>
    <t>LT01-068</t>
  </si>
  <si>
    <t>293D106X9016A2TE3</t>
  </si>
  <si>
    <t>CHIP CAP 10UF 10% 16V TANTAL T&amp;R</t>
  </si>
  <si>
    <t>VISHAY</t>
  </si>
  <si>
    <t>ECOMAL</t>
  </si>
  <si>
    <t>POLINA RASHKOVSKY</t>
  </si>
  <si>
    <t>POLINA.RASHKOVSKY@VISHAY.COM</t>
  </si>
  <si>
    <t>972-54-3000151</t>
  </si>
  <si>
    <t>P0040</t>
  </si>
  <si>
    <t>LT01-069</t>
  </si>
  <si>
    <t>293D475X9016A2TE3</t>
  </si>
  <si>
    <t>CHIP CAP 4.7UF 10% 16V TANTAL T&amp;R</t>
  </si>
  <si>
    <t>Future</t>
  </si>
  <si>
    <t>TTI</t>
  </si>
  <si>
    <t>P0032</t>
  </si>
  <si>
    <t>LT01-070</t>
  </si>
  <si>
    <t>293D476X0010B2TE3</t>
  </si>
  <si>
    <t>CHIP CAP 47UF 20% 10V TANTAL T&amp;R</t>
  </si>
  <si>
    <t>P0043</t>
  </si>
  <si>
    <t>LT01-282</t>
  </si>
  <si>
    <t>32K719-S60N5</t>
  </si>
  <si>
    <t>CONN RF ADAPTER SMA(F)/SMP(M) FD FLANGE</t>
  </si>
  <si>
    <t>LT01-071</t>
  </si>
  <si>
    <t>3550LP14A300T</t>
  </si>
  <si>
    <t>FILTER LOW PASS 3.5GHZ T&amp;R</t>
  </si>
  <si>
    <t>JOHANSON TECHNOLOGY</t>
  </si>
  <si>
    <t>BORAN</t>
  </si>
  <si>
    <t>Amir Menachem</t>
  </si>
  <si>
    <t>amir@boran.co.il</t>
  </si>
  <si>
    <t>972.3.9274734</t>
  </si>
  <si>
    <t>Suvaca</t>
  </si>
  <si>
    <t>P0019</t>
  </si>
  <si>
    <t>LT01-072</t>
  </si>
  <si>
    <t>55A0111-18-0</t>
  </si>
  <si>
    <t>N75300608</t>
  </si>
  <si>
    <t>WIRE,18 AWG,STRANDED,XLETFE INSULATION,C</t>
  </si>
  <si>
    <t>FFF008184</t>
  </si>
  <si>
    <t>M</t>
  </si>
  <si>
    <t>TE CONNECTIVITY LTD</t>
  </si>
  <si>
    <t>RAY-Q</t>
  </si>
  <si>
    <t>Eliyehoshua Shkalim</t>
  </si>
  <si>
    <t>Eshkalim@tti.ray-q.com</t>
  </si>
  <si>
    <t>9-52-7907630</t>
  </si>
  <si>
    <t>P0029</t>
  </si>
  <si>
    <t>US/UK</t>
  </si>
  <si>
    <t>LT01-073</t>
  </si>
  <si>
    <t>55A0111-18-9</t>
  </si>
  <si>
    <t>N75300038</t>
  </si>
  <si>
    <t>FFF008182</t>
  </si>
  <si>
    <t>LT01-074</t>
  </si>
  <si>
    <t>597D227X0020R2T</t>
  </si>
  <si>
    <t>CHIP CAP 220UF 20% 20V TANTALUM T&amp;R</t>
  </si>
  <si>
    <t>Hold from ELTA</t>
  </si>
  <si>
    <t>LT01-075</t>
  </si>
  <si>
    <t>5CEFA4U19I7</t>
  </si>
  <si>
    <t>IC CYCLONE V FPGA</t>
  </si>
  <si>
    <t>Intel Prgrammable SolutionsGroup(AL</t>
  </si>
  <si>
    <t>ELBATECH</t>
  </si>
  <si>
    <t>Anat Eylon</t>
  </si>
  <si>
    <t>anat@elbatech.co.il</t>
  </si>
  <si>
    <t>972.50.7730006</t>
  </si>
  <si>
    <t>P0028</t>
  </si>
  <si>
    <t>They cannot confirm</t>
  </si>
  <si>
    <t>LT01-076</t>
  </si>
  <si>
    <t>600L1R0AW200T</t>
  </si>
  <si>
    <t>CHIP CAP 1PF 200VOLT 5^</t>
  </si>
  <si>
    <t>LT01-077</t>
  </si>
  <si>
    <t>600L4R7BW200T</t>
  </si>
  <si>
    <t>CHIP CAP 4.7PF 200VOLT 2.1277^</t>
  </si>
  <si>
    <t>LT01-078</t>
  </si>
  <si>
    <t>700A102KT50XTV</t>
  </si>
  <si>
    <t>CHIP CAP 1000PF 10^ 50VOLT 55X55 NPO</t>
  </si>
  <si>
    <t>LT01-079</t>
  </si>
  <si>
    <t>980-0064-005</t>
  </si>
  <si>
    <t>O-RING,FLUOROSILICONE,40 SHORE A,BLUE,F/</t>
  </si>
  <si>
    <t>LT01-080</t>
  </si>
  <si>
    <t>A04TGLC</t>
  </si>
  <si>
    <t>INDUCTOR AIR CORE 12.5NH 2%</t>
  </si>
  <si>
    <t>LT01-081</t>
  </si>
  <si>
    <t>A2015AC-58</t>
  </si>
  <si>
    <t>N87399713</t>
  </si>
  <si>
    <t>SIL-PAD A2000 15MIL-THICKNESS  WITH</t>
  </si>
  <si>
    <t>SH</t>
  </si>
  <si>
    <t>RIT SOKHNUT ELECTRONICA LTD</t>
  </si>
  <si>
    <t>Udi Ginon</t>
  </si>
  <si>
    <t>Elbatech</t>
  </si>
  <si>
    <t>972-3-9246729</t>
  </si>
  <si>
    <t>LT01-082</t>
  </si>
  <si>
    <t>AD7928BRUZ-REEL7</t>
  </si>
  <si>
    <t>IC ADC 12-BIT 8 CHANNEL T&amp;R</t>
  </si>
  <si>
    <t>ANALOG DEVICES</t>
  </si>
  <si>
    <t>LT01-083</t>
  </si>
  <si>
    <t>AD823ARZ</t>
  </si>
  <si>
    <t>IC LINEAR   DUAL OP. AMP.</t>
  </si>
  <si>
    <t>AD823ARZ-R7</t>
  </si>
  <si>
    <t>LT01-084</t>
  </si>
  <si>
    <t>ADN4650BRSZ-RL7</t>
  </si>
  <si>
    <t>IC DUAL CHANNEL LVDS ISOLATOR T&amp;R</t>
  </si>
  <si>
    <t>LT01-291</t>
  </si>
  <si>
    <t>AQ12EM1R2BAJME/500V</t>
  </si>
  <si>
    <t>CHIP CAP 1.2PF +/-0.1PF 150VOLT 55X5</t>
  </si>
  <si>
    <t>DO NOT BUY</t>
  </si>
  <si>
    <t>LT01-292</t>
  </si>
  <si>
    <t>AQ12EM1R3BAJME/500V</t>
  </si>
  <si>
    <t>CHIP CAP 1.3PF +/-0.1PF 150VOLT 55X5</t>
  </si>
  <si>
    <t>LT01-293</t>
  </si>
  <si>
    <t>AQ12EM1R4BAJME/500V</t>
  </si>
  <si>
    <t>CHIP CAP 1.4PF +/-0.1PF 150VOLT 55X5</t>
  </si>
  <si>
    <t>LT01-294</t>
  </si>
  <si>
    <t>AQ12EM1R5BAJME/500V</t>
  </si>
  <si>
    <t>CHIP CAP 1.5PF +/-0.1PF 150VOLT 55X5</t>
  </si>
  <si>
    <t>LT01-295</t>
  </si>
  <si>
    <t>AQ12EM1R6BAJME/500V</t>
  </si>
  <si>
    <t>CHIP CAP 1.6PF +/-0.1PF 150VOLT 55X5</t>
  </si>
  <si>
    <t>LT01-085</t>
  </si>
  <si>
    <t>ASP-200323-01</t>
  </si>
  <si>
    <t>CONN RECT HEADER 100 PIN SMT, QUAD ROW</t>
  </si>
  <si>
    <t>SAMTEC</t>
  </si>
  <si>
    <t>Yifat Leberman</t>
  </si>
  <si>
    <t>yifat.leberman@samtec.com</t>
  </si>
  <si>
    <t>972.3.7526600</t>
  </si>
  <si>
    <t>P0016</t>
  </si>
  <si>
    <t>LT01-086</t>
  </si>
  <si>
    <t>ATC600S4R7BW250XTV</t>
  </si>
  <si>
    <t>CAP. RF, 4.7PF, 250V, LOW ESR, HIGH Q,</t>
  </si>
  <si>
    <t>LT01-087</t>
  </si>
  <si>
    <t>ATUM 4/1-0</t>
  </si>
  <si>
    <t>N74195405</t>
  </si>
  <si>
    <t>TUBING HEATSHRINK 4:1 4MM BLK</t>
  </si>
  <si>
    <t>LT01-283</t>
  </si>
  <si>
    <t>AVERY MPI 3041</t>
  </si>
  <si>
    <t>FILM VINYL TRANSPARENT GLOSS, MULTI PURP</t>
  </si>
  <si>
    <t>AVERY DENNISON</t>
  </si>
  <si>
    <t>HASS</t>
  </si>
  <si>
    <t>MATAN ZEITUNI</t>
  </si>
  <si>
    <t>Matan.zeituni1@.com</t>
  </si>
  <si>
    <t>972-54-9089434</t>
  </si>
  <si>
    <t>Ninth Avenue</t>
  </si>
  <si>
    <t>P0046</t>
  </si>
  <si>
    <t>Netherland</t>
  </si>
  <si>
    <t>LT01-088</t>
  </si>
  <si>
    <t>BFCN-3115+</t>
  </si>
  <si>
    <t>BUY2</t>
  </si>
  <si>
    <t>BANDPASS FILTER 2720-3570 MHZ T&amp;R</t>
  </si>
  <si>
    <t>MINI-CIRCUITS LABORATORY</t>
  </si>
  <si>
    <t>MCDI LTD</t>
  </si>
  <si>
    <t>Francine Rousso</t>
  </si>
  <si>
    <t>rep@mcdi-ltd.com</t>
  </si>
  <si>
    <t>972-77-5407085</t>
  </si>
  <si>
    <t>Delivery per schedule to be mutually agreed upon</t>
  </si>
  <si>
    <t>P0009</t>
  </si>
  <si>
    <t>LT01-089</t>
  </si>
  <si>
    <t>BLM18SG260TN1D</t>
  </si>
  <si>
    <t>CHIP EMIFIL INDUCTOR 26-OHM T&amp;R</t>
  </si>
  <si>
    <t>MURATA MANUFACTURING CO. LTD</t>
  </si>
  <si>
    <t>STG</t>
  </si>
  <si>
    <t>Sigal Harush</t>
  </si>
  <si>
    <t>SIGAL@STGGROUP.CO.IL</t>
  </si>
  <si>
    <t>Rabyte</t>
  </si>
  <si>
    <t>972-3-7331438</t>
  </si>
  <si>
    <t>P0020</t>
  </si>
  <si>
    <t>LT01-090</t>
  </si>
  <si>
    <t>BLM31PG500SN1L</t>
  </si>
  <si>
    <t>N62786405</t>
  </si>
  <si>
    <t>CHIP FILTER EMI 50-OHM 3.2X1.6MM  T&amp;</t>
  </si>
  <si>
    <t>LT01-091</t>
  </si>
  <si>
    <t>C0402C101J3GACTU</t>
  </si>
  <si>
    <t>CHIP CAP 100PF 5^ 25V C0G T&amp;R</t>
  </si>
  <si>
    <t>KEMET ELECTRONICS S A</t>
  </si>
  <si>
    <t>Avnet Abacus</t>
  </si>
  <si>
    <t>Avnet Asia</t>
  </si>
  <si>
    <t>P0038</t>
  </si>
  <si>
    <t>Mexico</t>
  </si>
  <si>
    <t>LT01-092</t>
  </si>
  <si>
    <t>C0402C102K5RAC7867</t>
  </si>
  <si>
    <t>CHIP CAP 1000PF 10% 50VOLT X7R T&amp;R</t>
  </si>
  <si>
    <t>LT01-093</t>
  </si>
  <si>
    <t>C0402C103K3RAC7867</t>
  </si>
  <si>
    <t>CHIP CAP 0.01UF 10^ 25V X7R T&amp;R</t>
  </si>
  <si>
    <t>NISKO</t>
  </si>
  <si>
    <t>Nisko</t>
  </si>
  <si>
    <t>LT01-094</t>
  </si>
  <si>
    <t>C0402C103K5RALTU</t>
  </si>
  <si>
    <t>CHIP CAP 0.01UF 10% 50V X7R T&amp;R</t>
  </si>
  <si>
    <t>Yageo</t>
  </si>
  <si>
    <t>C0402C103K5RAC7867</t>
  </si>
  <si>
    <t>P0034</t>
  </si>
  <si>
    <t>LT01-095</t>
  </si>
  <si>
    <t>C0402C472K3RAC7867</t>
  </si>
  <si>
    <t>CHIP CAP 4700PF 10^ 25V X7R T&amp;R</t>
  </si>
  <si>
    <t>LT01-096</t>
  </si>
  <si>
    <t>C0603C102K2RACTU</t>
  </si>
  <si>
    <t>CHIP CAP 1000PF 10^ 200V X7R T&amp;R</t>
  </si>
  <si>
    <t>C0603C102K2RAC7867</t>
  </si>
  <si>
    <t>LT01-097</t>
  </si>
  <si>
    <t>C0603C103K2RAL7867</t>
  </si>
  <si>
    <t>CHIP CAP 0.01UF 10^ 200V X7R T&amp;R</t>
  </si>
  <si>
    <t>LT01-098</t>
  </si>
  <si>
    <t>C0603C104K5RAC7867</t>
  </si>
  <si>
    <t>CHIP CAP 0.1UF 10% 50V X7R T&amp;R</t>
  </si>
  <si>
    <t>Avi Taub</t>
  </si>
  <si>
    <t>AVI@NISKO.CO.IL</t>
  </si>
  <si>
    <t>972-52-4756173</t>
  </si>
  <si>
    <t>LT01-099</t>
  </si>
  <si>
    <t>C0603C105K3RACTU</t>
  </si>
  <si>
    <t>CHIP CAP 1UF 10% 25V X7R T&amp;R</t>
  </si>
  <si>
    <t>LT01-100</t>
  </si>
  <si>
    <t>C0603C123K4RACTU</t>
  </si>
  <si>
    <t>CHIP CAP 0.012UF 10^ 16V X7R T&amp;R</t>
  </si>
  <si>
    <t>LT01-101</t>
  </si>
  <si>
    <t>C0603C272K5RACTU</t>
  </si>
  <si>
    <t>CHIP CAP 2700PF 10% 50V X7R T&amp;R</t>
  </si>
  <si>
    <t>C0603C272K5RAC7867</t>
  </si>
  <si>
    <t>LT01-102</t>
  </si>
  <si>
    <t>C0603C472K1RACTU</t>
  </si>
  <si>
    <t>CHIP CAP 4700PF 10^ 100V X7R T&amp;R</t>
  </si>
  <si>
    <t>LT01-103</t>
  </si>
  <si>
    <t>C0603C474K4RAL7867</t>
  </si>
  <si>
    <t>CHIP CAP 0.47UF 10^ 16V X7R T&amp;R</t>
  </si>
  <si>
    <t>LT01-104</t>
  </si>
  <si>
    <t>C0805C104K1RAC7025</t>
  </si>
  <si>
    <t>CHIP CAP  0.1UF 10^ 100V X7R T&amp;R</t>
  </si>
  <si>
    <t>LT01-105</t>
  </si>
  <si>
    <t>C0805C104K5RACTU</t>
  </si>
  <si>
    <t>FFF004711</t>
  </si>
  <si>
    <t>LT01-106</t>
  </si>
  <si>
    <t>C0805C475K4RAC7025</t>
  </si>
  <si>
    <t>CHIP CAP 4.7UF 10% 16V X7R T&amp;R</t>
  </si>
  <si>
    <t>LT01-107</t>
  </si>
  <si>
    <t>C1210C106K5RACTU</t>
  </si>
  <si>
    <t>CHIP CAP 10UF 10^ 50V X7R T&amp;R</t>
  </si>
  <si>
    <t>CIDEV</t>
  </si>
  <si>
    <t>SAGIT BENZINO</t>
  </si>
  <si>
    <t>SAGIT@CIDEV.CO.IL</t>
  </si>
  <si>
    <t>972-52-2447972</t>
  </si>
  <si>
    <t>WTM</t>
  </si>
  <si>
    <t>CL32B106KBJNNWE</t>
  </si>
  <si>
    <t>SAMSUNG</t>
  </si>
  <si>
    <t>Korea / Philippines</t>
  </si>
  <si>
    <t>LT01-108</t>
  </si>
  <si>
    <t>CC1210KKX7R0BB334</t>
  </si>
  <si>
    <t>CHIP CAP 0.33UF 10% 100V X7R T&amp;R</t>
  </si>
  <si>
    <t>Cidev</t>
  </si>
  <si>
    <t>YAGEO</t>
  </si>
  <si>
    <t>LT01-109</t>
  </si>
  <si>
    <t>CL05B682KB5NNNC</t>
  </si>
  <si>
    <t>CHIP CAP 6800PF 10% 25V X7R T&amp;R</t>
  </si>
  <si>
    <t>CIDEV INDIA</t>
  </si>
  <si>
    <t>Cidev India</t>
  </si>
  <si>
    <t>LT01-110</t>
  </si>
  <si>
    <t>CL05C2R7CB5NNNC</t>
  </si>
  <si>
    <t>CHIP CAP 2.7PF +-0.25PF 50V C0G T&amp;R</t>
  </si>
  <si>
    <t>LT01-111</t>
  </si>
  <si>
    <t>CL05C4R7CB5NNNC</t>
  </si>
  <si>
    <t>CHIP CAP 4.7PF 10^ 50V C0G T&amp;R</t>
  </si>
  <si>
    <t>Lital</t>
  </si>
  <si>
    <t>LT01-112</t>
  </si>
  <si>
    <t>CL10B104KO8NNNC</t>
  </si>
  <si>
    <t>CHIP CAP .1UF 10% 16V X7R T&amp;R</t>
  </si>
  <si>
    <t>FFF004739</t>
  </si>
  <si>
    <t>We Components</t>
  </si>
  <si>
    <t xml:space="preserve">We components </t>
  </si>
  <si>
    <t>LT01-113</t>
  </si>
  <si>
    <t>CL10B153KB8NNNC</t>
  </si>
  <si>
    <t>CHIP CAP 0.015UF 10% 50V X7R T&amp;R</t>
  </si>
  <si>
    <t>LT01-114</t>
  </si>
  <si>
    <t>CL10C101JB8NNNC</t>
  </si>
  <si>
    <t>CHIP CAP 100PF 5 PER. 50VOLT COG TR</t>
  </si>
  <si>
    <t>FFF004709</t>
  </si>
  <si>
    <t>LT01-115</t>
  </si>
  <si>
    <t>CL31B105KAHNNNE</t>
  </si>
  <si>
    <t>LT01-116</t>
  </si>
  <si>
    <t>CL31B106KOHNNNE</t>
  </si>
  <si>
    <t>CHIP CAP 10UF 10^ 16V X7R T&amp;R</t>
  </si>
  <si>
    <t>LT01-117</t>
  </si>
  <si>
    <t>CL31B225KOHNNNE</t>
  </si>
  <si>
    <t>CHIP CAP 2.2UF 10% 16V X7R T&amp;R</t>
  </si>
  <si>
    <t>LT01-118</t>
  </si>
  <si>
    <t>LT01-119</t>
  </si>
  <si>
    <t>CMX30Q03</t>
  </si>
  <si>
    <t>COUPLER HYBRID 90° 2.7-3.4GHZ 80W SMT</t>
  </si>
  <si>
    <t>RN2 TECHNOLOGIES CO., LTD</t>
  </si>
  <si>
    <t>ASCOTECH ELECTRONICS LTD</t>
  </si>
  <si>
    <t>DORON WEIZMAN</t>
  </si>
  <si>
    <t>doronw@asco.co.il</t>
  </si>
  <si>
    <t>972-3-6496891</t>
  </si>
  <si>
    <t>P0005</t>
  </si>
  <si>
    <t>Korea</t>
  </si>
  <si>
    <t>LT01-120</t>
  </si>
  <si>
    <t>CRCW04020000ZSED</t>
  </si>
  <si>
    <t>CHIP RESIS 0 OHM 0% .063W T&amp;R</t>
  </si>
  <si>
    <t>CRCW04020000Z0ED</t>
  </si>
  <si>
    <t>LT01-121</t>
  </si>
  <si>
    <t>CRCW0402100KFKED</t>
  </si>
  <si>
    <t>CHIP RESIS 100 KOHM 1%  T&amp;R</t>
  </si>
  <si>
    <t>Ex-stock</t>
  </si>
  <si>
    <t>US;HK;IL</t>
  </si>
  <si>
    <t>LT01-122</t>
  </si>
  <si>
    <t>CRCW0402100RFKED</t>
  </si>
  <si>
    <t>CHIP RESIS 100 OHM 1%  T&amp;R</t>
  </si>
  <si>
    <t>LT01-123</t>
  </si>
  <si>
    <t>CRCW040210K0FKED</t>
  </si>
  <si>
    <t>CHIP RESIS 10 KOHM 1%  T&amp;R</t>
  </si>
  <si>
    <t>FFF004487</t>
  </si>
  <si>
    <t>WPG</t>
  </si>
  <si>
    <t>P0053</t>
  </si>
  <si>
    <t>LT01-124</t>
  </si>
  <si>
    <t>CRCW0402150RFKED</t>
  </si>
  <si>
    <t>CHIP RESIS 150 OHM 1% .063W T&amp;R</t>
  </si>
  <si>
    <t>LT01-125</t>
  </si>
  <si>
    <t>CRCW040218K2FKED</t>
  </si>
  <si>
    <t>CHIP RESIS 18.2KOHM 1^ .063W T&amp;R</t>
  </si>
  <si>
    <t>80K Stock</t>
  </si>
  <si>
    <t>LT01-126</t>
  </si>
  <si>
    <t>CRCW04021K00FKED</t>
  </si>
  <si>
    <t>CHIP RESIS 1 KOHM 1% T&amp;R</t>
  </si>
  <si>
    <t>FFF004408</t>
  </si>
  <si>
    <t>LT01-127</t>
  </si>
  <si>
    <t>CRCW04021K21FKED</t>
  </si>
  <si>
    <t>CHIP RESIS 1.21KOHM 1% .063W T&amp;R</t>
  </si>
  <si>
    <t>LT01-128</t>
  </si>
  <si>
    <t>CRCW04021K40FKED</t>
  </si>
  <si>
    <t>CHIP RESISTOR 1.4KOHM 1% 0.063W T&amp;R</t>
  </si>
  <si>
    <t>LT01-129</t>
  </si>
  <si>
    <t>CRCW0402200RFKED</t>
  </si>
  <si>
    <t>CHIP RESIS 200 OHM 1% T&amp;R</t>
  </si>
  <si>
    <t>LT01-130</t>
  </si>
  <si>
    <t>CRCW040224R3FKED</t>
  </si>
  <si>
    <t>CHIP RESIS 24.3 OHM 1% .063W T&amp;R</t>
  </si>
  <si>
    <t>LT01-131</t>
  </si>
  <si>
    <t>CRCW04022K00FKED</t>
  </si>
  <si>
    <t>CHIP RESIS 2 KOHM 1%  PB-FREE T&amp;R</t>
  </si>
  <si>
    <t>LT01-132</t>
  </si>
  <si>
    <t>CRCW0402332RFKED</t>
  </si>
  <si>
    <t>CHIP RESIS 332 OHM 1% PB-FREE T&amp;R</t>
  </si>
  <si>
    <t>LT01-133</t>
  </si>
  <si>
    <t>CRCW04023K09FKED</t>
  </si>
  <si>
    <t>CHIP RESIS 3.09KOHM 1^ .063W T&amp;R</t>
  </si>
  <si>
    <t>LT01-134</t>
  </si>
  <si>
    <t>CRCW040249R9FKED</t>
  </si>
  <si>
    <t>CHIP RESIS 49.9 OHM 1% PB-FREE T&amp;R</t>
  </si>
  <si>
    <t>FFF275755</t>
  </si>
  <si>
    <t>LT01-135</t>
  </si>
  <si>
    <t>CRCW04024K02FKED</t>
  </si>
  <si>
    <t>CHIP RESIS 4.02KOHM 1% .063W T&amp;R</t>
  </si>
  <si>
    <t>FFF0275761</t>
  </si>
  <si>
    <t>LT01-136</t>
  </si>
  <si>
    <t>CRCW04024K75FKED</t>
  </si>
  <si>
    <t>CHIP RESISTOR 4.75KOHM 1% 0.063W T&amp;R L-F</t>
  </si>
  <si>
    <t>FFF275589</t>
  </si>
  <si>
    <t>LT01-137</t>
  </si>
  <si>
    <t>CRCW04024K99FKED</t>
  </si>
  <si>
    <t>CHIP RESIS 4.99 KOHM 1% PB-FREE T&amp;R</t>
  </si>
  <si>
    <t>FFF275598</t>
  </si>
  <si>
    <t>LT01-138</t>
  </si>
  <si>
    <t>CRCW0402511RFKED</t>
  </si>
  <si>
    <t>CHIP RESIS 511 OHM 1% .063W T&amp;R</t>
  </si>
  <si>
    <t>LT01-139</t>
  </si>
  <si>
    <t>CRCW04025K11FKED</t>
  </si>
  <si>
    <t>CHIP RESIS 5.11KOHM 1^ .063W T&amp;R</t>
  </si>
  <si>
    <t>FFF275765</t>
  </si>
  <si>
    <t>LT01-140</t>
  </si>
  <si>
    <t>CRCW0402681RFKED</t>
  </si>
  <si>
    <t>CHIP RESIS 681 OHM 1^ .063W T&amp;R</t>
  </si>
  <si>
    <t>LT01-141</t>
  </si>
  <si>
    <t>CRCW0402732RFKED</t>
  </si>
  <si>
    <t>CHIP RESIS 732 OHM 1^ .063W T&amp;R</t>
  </si>
  <si>
    <t>LT01-142</t>
  </si>
  <si>
    <t>CRCW040282R5FKED</t>
  </si>
  <si>
    <t>CHIP RESIS 82.5 OHM 1% .063W T&amp;R</t>
  </si>
  <si>
    <t>LT01-143</t>
  </si>
  <si>
    <t>CRCW06030000Z0EA</t>
  </si>
  <si>
    <t>CHIP JUMPER 1.55X0.85MM T&amp;R</t>
  </si>
  <si>
    <t>FFF004838</t>
  </si>
  <si>
    <t>IL</t>
  </si>
  <si>
    <t>LT01-144</t>
  </si>
  <si>
    <t>CRCW0603100KFKEA</t>
  </si>
  <si>
    <t>CHIP RESIS 100KOHM 1% .1W T&amp;R</t>
  </si>
  <si>
    <t>FFF004188</t>
  </si>
  <si>
    <t>LT01-145</t>
  </si>
  <si>
    <t>CRCW060310K0FKEA</t>
  </si>
  <si>
    <t>CHIP RESIS 10KOHM 1% .1W T&amp;R</t>
  </si>
  <si>
    <t>FFF003821</t>
  </si>
  <si>
    <t>LT01-146</t>
  </si>
  <si>
    <t>CRCW060310R0FKEA</t>
  </si>
  <si>
    <t>CHIP RESIS 10 OHM 1% .1W T&amp;R</t>
  </si>
  <si>
    <t>FFF003825</t>
  </si>
  <si>
    <t>LT01-147</t>
  </si>
  <si>
    <t>CRCW060311K5FKEA</t>
  </si>
  <si>
    <t>CHIP RESIS 11.5KOHM 1% .1W T&amp;R</t>
  </si>
  <si>
    <t>FFF004211</t>
  </si>
  <si>
    <t>LT01-148</t>
  </si>
  <si>
    <t>CRCW060312K1FKEA</t>
  </si>
  <si>
    <t>CHIP RESIS 12.1KOHM 1% .1W T&amp;R</t>
  </si>
  <si>
    <t>FFF003813</t>
  </si>
  <si>
    <t>LT01-149</t>
  </si>
  <si>
    <t>CRCW060312R1FKEA</t>
  </si>
  <si>
    <t>CHIP RESIS 12.1 OHM 1% .1W T&amp;R</t>
  </si>
  <si>
    <t>FFF003881</t>
  </si>
  <si>
    <t>LT01-150</t>
  </si>
  <si>
    <t>CRCW060313K3FKEA</t>
  </si>
  <si>
    <t>CHIP RESIS 13.3KOHM 1^ .1W T&amp;R</t>
  </si>
  <si>
    <t>LT01-151</t>
  </si>
  <si>
    <t>CRCW06031K00FKEA</t>
  </si>
  <si>
    <t>CHIP RESIS 1KOHM 1% .1W T&amp;R</t>
  </si>
  <si>
    <t>FFF004310</t>
  </si>
  <si>
    <t>LT01-152</t>
  </si>
  <si>
    <t>CRCW06031K30FKEA</t>
  </si>
  <si>
    <t>CHIP RESIS 1.3KOHM 1^ .1W T&amp;R</t>
  </si>
  <si>
    <t>FFF004388</t>
  </si>
  <si>
    <t>25K Stock</t>
  </si>
  <si>
    <t>LT01-153</t>
  </si>
  <si>
    <t>CRCW0603200KFKEA</t>
  </si>
  <si>
    <t>CHIP RESIS 200KOHM 1% .1W T&amp;R</t>
  </si>
  <si>
    <t>FFF004308</t>
  </si>
  <si>
    <t>LT01-154</t>
  </si>
  <si>
    <t>CRCW0603200RFKEA</t>
  </si>
  <si>
    <t>CHIP RESIS 200 OHM 1% PB-FREE T&amp;R</t>
  </si>
  <si>
    <t>FFF004222</t>
  </si>
  <si>
    <t>LT01-155</t>
  </si>
  <si>
    <t>CRCW0603287KFKEA</t>
  </si>
  <si>
    <t>CHIP RESIS 287KOHM 1^ .1W T&amp;R</t>
  </si>
  <si>
    <t>FFF004315</t>
  </si>
  <si>
    <t>LT01-156</t>
  </si>
  <si>
    <t>CRCW06032K49FKEA</t>
  </si>
  <si>
    <t>CHIP RESIS 2.49KOHM 1% .1W T&amp;R</t>
  </si>
  <si>
    <t>FFF004492</t>
  </si>
  <si>
    <t>LT01-157</t>
  </si>
  <si>
    <t>CRCW060333K2FKEA</t>
  </si>
  <si>
    <t>CHIP RESIS 33.2KOHM 1% .1W T&amp;R</t>
  </si>
  <si>
    <t>FFF004270</t>
  </si>
  <si>
    <t>LT01-158</t>
  </si>
  <si>
    <t>CRCW0603383KFKEA</t>
  </si>
  <si>
    <t>CHIP RESIS 383KOHM 1^ .1W T&amp;R</t>
  </si>
  <si>
    <t>LT01-159</t>
  </si>
  <si>
    <t>CRCW060338K3FKEA</t>
  </si>
  <si>
    <t>CHIP RESIS 38.3KOHM 1^ .1W T&amp;R</t>
  </si>
  <si>
    <t>FFF004209</t>
  </si>
  <si>
    <t>105K Stock</t>
  </si>
  <si>
    <t>LT01-160</t>
  </si>
  <si>
    <t>CRCW06033K16FKEA</t>
  </si>
  <si>
    <t>CHIP RESIS 3.16KOHM 1% .1W T&amp;R</t>
  </si>
  <si>
    <t>FFF004141</t>
  </si>
  <si>
    <t>LT01-161</t>
  </si>
  <si>
    <t>CRCW06033K32FKEA</t>
  </si>
  <si>
    <t>CHIP RESIS 3.32KOHM 1% PB-FREE T&amp;R</t>
  </si>
  <si>
    <t>FFF003932</t>
  </si>
  <si>
    <t>LT01-162</t>
  </si>
  <si>
    <t>CRCW060343R2FKEA</t>
  </si>
  <si>
    <t>CHIP RESIS 43.2 OHM 1% .1W T&amp;R</t>
  </si>
  <si>
    <t>FFF003849</t>
  </si>
  <si>
    <t>LT01-163</t>
  </si>
  <si>
    <t>CRCW060349R9FKEA</t>
  </si>
  <si>
    <t>CHIP RESIS 49.9 OHM 1% .1W T&amp;R</t>
  </si>
  <si>
    <t>FFF003946</t>
  </si>
  <si>
    <t>LT01-164</t>
  </si>
  <si>
    <t>CRCW06034K75FKEA</t>
  </si>
  <si>
    <t>CHIP RESIS 4.75KOHM 1% .1W T&amp;R</t>
  </si>
  <si>
    <t>FFF004174</t>
  </si>
  <si>
    <t>LT01-165</t>
  </si>
  <si>
    <t>CRCW06034K99FKEA</t>
  </si>
  <si>
    <t>CHIP RESIS 4.99KOHM 1% PB-FREE T&amp;</t>
  </si>
  <si>
    <t>FFF004130</t>
  </si>
  <si>
    <t>LT01-166</t>
  </si>
  <si>
    <t>CRCW0603511RFKEA</t>
  </si>
  <si>
    <t>CHIP RESIS 511 OHM 1^ .1W T&amp;R</t>
  </si>
  <si>
    <t>LT01-167</t>
  </si>
  <si>
    <t>CRCW060353K6FKEA</t>
  </si>
  <si>
    <t>CHIP RESIS 53.6KOHM 1% .1W T&amp;R</t>
  </si>
  <si>
    <t>LT01-168</t>
  </si>
  <si>
    <t>CRCW060354R9FKEA</t>
  </si>
  <si>
    <t>CHIP RESIS 54.9 OHM 1^ .1W T&amp;R</t>
  </si>
  <si>
    <t>FFF004418</t>
  </si>
  <si>
    <t>LT01-169</t>
  </si>
  <si>
    <t>CRCW060356K2FKEA</t>
  </si>
  <si>
    <t>CHIP RESIS 56.2KOHM 1% .1W T&amp;R</t>
  </si>
  <si>
    <t>FFF004290</t>
  </si>
  <si>
    <t>LT01-170</t>
  </si>
  <si>
    <t>CRCW060371R5FKEA</t>
  </si>
  <si>
    <t>CHIP RESIS 71.5 OHM 1% .1W T&amp;R</t>
  </si>
  <si>
    <t>FFF004005</t>
  </si>
  <si>
    <t>LT01-171</t>
  </si>
  <si>
    <t>CRCW060375R0FKEA</t>
  </si>
  <si>
    <t>CHIP RESIS 75 OHM 1% .1W T&amp;R</t>
  </si>
  <si>
    <t>FFF004392</t>
  </si>
  <si>
    <t>LT01-172</t>
  </si>
  <si>
    <t>CRCW0603806RFKEA</t>
  </si>
  <si>
    <t>CHIP RESIS 806 OHM 1% .1W T&amp;R</t>
  </si>
  <si>
    <t>FFF004108</t>
  </si>
  <si>
    <t>LT01-173</t>
  </si>
  <si>
    <t>CRCW12067K15FKEA</t>
  </si>
  <si>
    <t>CHIP RESIS 7.15KOHM 1^ .25W T&amp;R</t>
  </si>
  <si>
    <t>LT01-174</t>
  </si>
  <si>
    <t>CRCW251275R0FKEG</t>
  </si>
  <si>
    <t>CHIP RESIS 75 OHM 5^ 1W T&amp;R</t>
  </si>
  <si>
    <t>LT01-175</t>
  </si>
  <si>
    <t>DAC0808LCMX/NOPB</t>
  </si>
  <si>
    <t>IC D/A CONVERTER 8 BIT T&amp;R</t>
  </si>
  <si>
    <t>TEXAS INSTRUMENTS INC</t>
  </si>
  <si>
    <t>LT01-176</t>
  </si>
  <si>
    <t>DS26LV32ATM/NOPB</t>
  </si>
  <si>
    <t>IC INTFACE 3V, QUAD LINE REC DIFF IN</t>
  </si>
  <si>
    <t>LT01-177</t>
  </si>
  <si>
    <t>DS620U+TR</t>
  </si>
  <si>
    <t>IC DIGITAL THERMOMETER T&amp;R</t>
  </si>
  <si>
    <t>MAXIM INTEGRATED PRODUCTS, INC</t>
  </si>
  <si>
    <t>ALON SAGIV</t>
  </si>
  <si>
    <t>ALON.SAGIV@ARROW.COM</t>
  </si>
  <si>
    <t>972-53-7704117</t>
  </si>
  <si>
    <t>P0015</t>
  </si>
  <si>
    <t>Thailand</t>
  </si>
  <si>
    <t>LT01-178</t>
  </si>
  <si>
    <t>EPCQ64ASI16N</t>
  </si>
  <si>
    <t>IC QUAD-SERIAL CONFIGURATION DEVICE</t>
  </si>
  <si>
    <t>LT01-179</t>
  </si>
  <si>
    <t>FM25V20A-DG</t>
  </si>
  <si>
    <t>IC 2MB SERIAL F-RAM MEMORY</t>
  </si>
  <si>
    <t>INFINEON TECHNOLOGIES AG</t>
  </si>
  <si>
    <t>MACNICA</t>
  </si>
  <si>
    <t>Macnica</t>
  </si>
  <si>
    <t>P0012</t>
  </si>
  <si>
    <t>LT01-180</t>
  </si>
  <si>
    <t>FT245RL</t>
  </si>
  <si>
    <t>IC USB FIFO</t>
  </si>
  <si>
    <t>TBD - DO NOT BUT</t>
  </si>
  <si>
    <t>FUTURE TECHNOLOGY DEVICES INTL LTD</t>
  </si>
  <si>
    <t>LT01-181</t>
  </si>
  <si>
    <t>GQM2195G2H4R7WB12D</t>
  </si>
  <si>
    <t>CHIP CAP 4.7PF +/-0.05 500V CERAMIC T&amp;R</t>
  </si>
  <si>
    <t>LT01-182</t>
  </si>
  <si>
    <t>GRM155R70J105KA12D</t>
  </si>
  <si>
    <t>CHIP CAP 1UF 10% 6.3V X7R T&amp;R</t>
  </si>
  <si>
    <t>LT01-183</t>
  </si>
  <si>
    <t>GRM155R71C104KA88D</t>
  </si>
  <si>
    <t>CHIP CAP 0.1UF 10^ 16V X7R T&amp;R</t>
  </si>
  <si>
    <t>LT01-184</t>
  </si>
  <si>
    <t>GRM21BZ71A226ME15L</t>
  </si>
  <si>
    <t>CHIP CAP 22UF 20% 10V X7R T&amp;R</t>
  </si>
  <si>
    <t>LT01-185</t>
  </si>
  <si>
    <t>GRM32EC72A106KE05L</t>
  </si>
  <si>
    <t>CHIP CAP 10UF 22^ 100V X7S CERAMIC T&amp;R</t>
  </si>
  <si>
    <t>LT01-186</t>
  </si>
  <si>
    <t>GRM32ER71E226KE15L</t>
  </si>
  <si>
    <t>CHIP CAP 22UF 10% 25V CERAMIC T&amp;R</t>
  </si>
  <si>
    <t>LT01-187</t>
  </si>
  <si>
    <t>GRM32ER71K475KE14L</t>
  </si>
  <si>
    <t>CHIP CAP 4.7UF 10% 80V CERAMIC T&amp;R</t>
  </si>
  <si>
    <t>LT01-188</t>
  </si>
  <si>
    <t>HFCN-2700+TR</t>
  </si>
  <si>
    <t>CHIP CERAMIC HIGH PASS FILTER T&amp;R</t>
  </si>
  <si>
    <t>LT01-189</t>
  </si>
  <si>
    <t>HMC349ALP4CETR</t>
  </si>
  <si>
    <t>IC GAAS SPDT SWITCH DC-4GHZ T&amp;R</t>
  </si>
  <si>
    <t>LT01-190</t>
  </si>
  <si>
    <t>HSMC-C120</t>
  </si>
  <si>
    <t>CHIP LED RED T&amp;R</t>
  </si>
  <si>
    <t>BROADCOM LIMITED</t>
  </si>
  <si>
    <t>EBV</t>
  </si>
  <si>
    <t>Riki Ben-Yoram</t>
  </si>
  <si>
    <t>riki.ben-yoram@ebv.com</t>
  </si>
  <si>
    <t>972.9.7780253</t>
  </si>
  <si>
    <t>P0026</t>
  </si>
  <si>
    <t>LT01-191</t>
  </si>
  <si>
    <t>HSMG-C150</t>
  </si>
  <si>
    <t>CHIP LED GREEN</t>
  </si>
  <si>
    <t>LT01-192</t>
  </si>
  <si>
    <t>IHLP2525CZER1R0M01</t>
  </si>
  <si>
    <t>INDUCTOR 1UH 20PC SHIELDED T&amp;R</t>
  </si>
  <si>
    <t>972-52-7907630</t>
  </si>
  <si>
    <t>Customer approved COO china on 28-10-2024</t>
  </si>
  <si>
    <t>China</t>
  </si>
  <si>
    <t>LT01-193</t>
  </si>
  <si>
    <t>IRLB4030PBF</t>
  </si>
  <si>
    <t>HEXFET POWER MOSFET 100V  180A</t>
  </si>
  <si>
    <t>macnica</t>
  </si>
  <si>
    <t>P0052</t>
  </si>
  <si>
    <t>ETD once all open issues will cleared, Awaited ELTA approval</t>
  </si>
  <si>
    <t>China,Germany,Mexico, North Korea</t>
  </si>
  <si>
    <t>LT01-194</t>
  </si>
  <si>
    <t>ISPPACPOWR1014A01TN48ITR</t>
  </si>
  <si>
    <t>IC PROG.P.S SUPERVISOR&amp;SEQUENC.CONTR T&amp;R</t>
  </si>
  <si>
    <t>LATTICE SEMICONDUCTOR CORPORATION</t>
  </si>
  <si>
    <t>Malaysia</t>
  </si>
  <si>
    <t>LT01-195</t>
  </si>
  <si>
    <t>JCM2900T3400S18-ASC</t>
  </si>
  <si>
    <t>CIRCULATOR RF 2.9G-3.4GHZ CW SMT</t>
  </si>
  <si>
    <t>JQL  ELECTRONICS</t>
  </si>
  <si>
    <t xml:space="preserve">Ascotech </t>
  </si>
  <si>
    <t>Italy</t>
  </si>
  <si>
    <t>LT01-196</t>
  </si>
  <si>
    <t>JCM2900T3400S18C-ASC</t>
  </si>
  <si>
    <t>CIRCULATOR RF 2.9G-3.4GHZ CCW SMT</t>
  </si>
  <si>
    <t>LT01-197</t>
  </si>
  <si>
    <t>JCM2900T3400VM5R-ASC</t>
  </si>
  <si>
    <t>LT01-198</t>
  </si>
  <si>
    <t>JCM2900T3400VM5RC-ASC</t>
  </si>
  <si>
    <t>LT01-284</t>
  </si>
  <si>
    <t>JCM3100T3500S10-ASC</t>
  </si>
  <si>
    <t>CIRCULATOR SMT 3.100-3.500GHZ</t>
  </si>
  <si>
    <t>LT01-199</t>
  </si>
  <si>
    <t>LM5113SDX/NOPB</t>
  </si>
  <si>
    <t>IC GATE DRIVER 100V 1.2A/5A T&amp;R</t>
  </si>
  <si>
    <t>x`</t>
  </si>
  <si>
    <t>LT01-200</t>
  </si>
  <si>
    <t>LOCTITE 222-50CC</t>
  </si>
  <si>
    <t>SEALING LOCKING ANAEROBIC COMPOUND, SING</t>
  </si>
  <si>
    <t>FFF016923</t>
  </si>
  <si>
    <t>HENKEL CORPORATION</t>
  </si>
  <si>
    <t>ELLSWORTH</t>
  </si>
  <si>
    <t>Ellsworth</t>
  </si>
  <si>
    <t>LT01-201</t>
  </si>
  <si>
    <t>LOCTITE 263-50CC</t>
  </si>
  <si>
    <t>THREADLOCKING COMPOUND,DIMETHACRYLATE ES</t>
  </si>
  <si>
    <t>FFF016910</t>
  </si>
  <si>
    <t>Ellswoth</t>
  </si>
  <si>
    <t>LT01-202</t>
  </si>
  <si>
    <t>LQW15AN15NG80D</t>
  </si>
  <si>
    <t>CHIP COIL 15NH +/-2% T&amp;R</t>
  </si>
  <si>
    <t>972.3.7331438</t>
  </si>
  <si>
    <t>LT01-203</t>
  </si>
  <si>
    <t>LT1764EQ#PBF</t>
  </si>
  <si>
    <t>IC LINEAR  ADJ VOLTAGE REG</t>
  </si>
  <si>
    <t xml:space="preserve">LT1764EQ#TRPBF </t>
  </si>
  <si>
    <t>LT01-204</t>
  </si>
  <si>
    <t>LT4363MPS-2#PBF</t>
  </si>
  <si>
    <t>IC HIGH VOLTAGE SURGE STOPPER</t>
  </si>
  <si>
    <t>LT01-205</t>
  </si>
  <si>
    <t>LTB-2520-3G3H6-A3-AS</t>
  </si>
  <si>
    <t>FILTER BANDPASS MLCC 2.9-3.5GHZ 2520</t>
  </si>
  <si>
    <t>MAG.LAYERS SCIENTIFIC TECHNIC</t>
  </si>
  <si>
    <t>LT01-206</t>
  </si>
  <si>
    <t>LTC4444HMS8E-5#TRPBF</t>
  </si>
  <si>
    <t>IC N-CHANNEL MOSFET DRIVER T&amp;R</t>
  </si>
  <si>
    <t>yes</t>
  </si>
  <si>
    <t>LT01-207</t>
  </si>
  <si>
    <t>LTM8049IY</t>
  </si>
  <si>
    <t>CONVERTER DC/DC 2.6-20VIN 2.5-24VOUT 1A</t>
  </si>
  <si>
    <t>LT01-208</t>
  </si>
  <si>
    <t>M80-331</t>
  </si>
  <si>
    <t>CONNECTOR,ELECTRIC,RECTANGULAR,QTH,GROUN</t>
  </si>
  <si>
    <t>HARWIN PIC</t>
  </si>
  <si>
    <t>972.3.9516495</t>
  </si>
  <si>
    <t>P0024</t>
  </si>
  <si>
    <t>England</t>
  </si>
  <si>
    <t>LT01-209</t>
  </si>
  <si>
    <t>MADP-011104-TR0500</t>
  </si>
  <si>
    <t>PIN DIODE HIGH POWER 50MHZ-4GHZ T&amp;R</t>
  </si>
  <si>
    <t>M/A-COM TECHNOLOGY SOLUTIONS</t>
  </si>
  <si>
    <t>LT01-210</t>
  </si>
  <si>
    <t>MAX8557ETE+T</t>
  </si>
  <si>
    <t>IC VOLTAGE REGULATOR ADJ. 4A T&amp;R</t>
  </si>
  <si>
    <t>LT01-212</t>
  </si>
  <si>
    <t>MI0603J601R-10</t>
  </si>
  <si>
    <t>EMI FERRITE CHIP BEAD</t>
  </si>
  <si>
    <t>LAIRD TECHNOLOGIES SRO</t>
  </si>
  <si>
    <t>LT01-213</t>
  </si>
  <si>
    <t>MIC4427YM TR</t>
  </si>
  <si>
    <t>IC DUAL MOSFET DRIVER</t>
  </si>
  <si>
    <t>MICROCHIP TECHNOLOGY INC</t>
  </si>
  <si>
    <t>Excelpoint</t>
  </si>
  <si>
    <t>LT01-214</t>
  </si>
  <si>
    <t>MM3Z5V1T1G</t>
  </si>
  <si>
    <t>DIODE  ZENER 5.1V T&amp;R LEAD-FREE</t>
  </si>
  <si>
    <t>ON SEMICONDUCTOR</t>
  </si>
  <si>
    <t xml:space="preserve">Macnica </t>
  </si>
  <si>
    <t>Ordered-Price change request from Arrow Rapac 0.0116 EUR</t>
  </si>
  <si>
    <t>ELTA approved new price 10/29/2024</t>
  </si>
  <si>
    <t>China/Malaysia</t>
  </si>
  <si>
    <t>LT01-215</t>
  </si>
  <si>
    <t>MMBT2222ALT1G</t>
  </si>
  <si>
    <t>TRANSISTOR NPN T&amp;R</t>
  </si>
  <si>
    <t>Ordered-Price change request from Arrow Rapac 0.0086 EUR, COO:China</t>
  </si>
  <si>
    <t>LT01-216</t>
  </si>
  <si>
    <t>MS16995-1</t>
  </si>
  <si>
    <t>SCREW,CAP HEAD,HEX SOCKET RECESS,FULL SH</t>
  </si>
  <si>
    <t>NAS/NASM NATIONAL AEROSPACE STD</t>
  </si>
  <si>
    <t>KAYTECH</t>
  </si>
  <si>
    <t>ADAM CHAYON</t>
  </si>
  <si>
    <t>ADAM@KAYTECH.COM</t>
  </si>
  <si>
    <t>P0014</t>
  </si>
  <si>
    <t>LT01-217</t>
  </si>
  <si>
    <t>MS16995-3</t>
  </si>
  <si>
    <t xml:space="preserve">Hardware speciality </t>
  </si>
  <si>
    <t>Stk</t>
  </si>
  <si>
    <t>LT01-218</t>
  </si>
  <si>
    <t>MS35338-134</t>
  </si>
  <si>
    <t>WASHER,LOCK,HELICAL SPRING,REGULAR (MEDI</t>
  </si>
  <si>
    <t>Ordered-Price change request $0.0068</t>
  </si>
  <si>
    <t>ELTA  approved new price 10/29/2024</t>
  </si>
  <si>
    <t>LT01-219</t>
  </si>
  <si>
    <t>MS35338-135</t>
  </si>
  <si>
    <t>Ordered-Price change request $0.008</t>
  </si>
  <si>
    <t>LT01-220</t>
  </si>
  <si>
    <t>MS51957-141</t>
  </si>
  <si>
    <t>SCREW,MACHINE,PAN HEAD,CRUCIFORM RECESS</t>
  </si>
  <si>
    <t>MS MILITARY STANDARDS</t>
  </si>
  <si>
    <t>Cuttently in stk if not/28</t>
  </si>
  <si>
    <t>LT01-221</t>
  </si>
  <si>
    <t>MS51957-15</t>
  </si>
  <si>
    <t>SCREW MACHINE PAN HEAD CRUCIFORM RECESS</t>
  </si>
  <si>
    <t>Cuttently in stk if not/18</t>
  </si>
  <si>
    <t>LT01-222</t>
  </si>
  <si>
    <t>MS51957-3</t>
  </si>
  <si>
    <t>LT01-223</t>
  </si>
  <si>
    <t>MS51957-4</t>
  </si>
  <si>
    <t>LT01-224</t>
  </si>
  <si>
    <t>MS51957-5</t>
  </si>
  <si>
    <t>LT01-225</t>
  </si>
  <si>
    <t>MS51957-6</t>
  </si>
  <si>
    <t>LT01-226</t>
  </si>
  <si>
    <t>MS51957-7</t>
  </si>
  <si>
    <t>LT01-227</t>
  </si>
  <si>
    <t>MUSB-05-S-B-SM-A-K</t>
  </si>
  <si>
    <t>MINI USB 2.0 INTERFACES,GOLD PLATING,RA</t>
  </si>
  <si>
    <t>LT01-228</t>
  </si>
  <si>
    <t>NAS1291C04M</t>
  </si>
  <si>
    <t>NUT,HEX,FLANGED,SELF-LOCKING,ELLIPTICALL</t>
  </si>
  <si>
    <t>Cuttently in stk if not/42</t>
  </si>
  <si>
    <t>LT01-229</t>
  </si>
  <si>
    <t>NAS1640-0</t>
  </si>
  <si>
    <t>WASHER,SPRING LOCK,HELICAL,HI-COLLAR, 0</t>
  </si>
  <si>
    <t>LT01-230</t>
  </si>
  <si>
    <t>NAS1676C2</t>
  </si>
  <si>
    <t>WASHER,SPRING LOCK,HELICAL,HI-COLLAR,#2</t>
  </si>
  <si>
    <t>LT01-232</t>
  </si>
  <si>
    <t>NAS620C2</t>
  </si>
  <si>
    <t>WASHER,FLAT,PLAIN,REDUCED OD, 2 SIZE,.01</t>
  </si>
  <si>
    <t>Cuttently in stk if not/7</t>
  </si>
  <si>
    <t>LT01-233</t>
  </si>
  <si>
    <t>NAS620C4</t>
  </si>
  <si>
    <t>WASHER,FLAT,PLAIN,REDUCED OD, 4 SIZE,.03</t>
  </si>
  <si>
    <t>LT01-234</t>
  </si>
  <si>
    <t>NAS620C6</t>
  </si>
  <si>
    <t>WASHER,FLAT,PLAIN,REDUCED OD, 6 SIZE,.03</t>
  </si>
  <si>
    <t>LT01-235</t>
  </si>
  <si>
    <t>NAS662C0R5</t>
  </si>
  <si>
    <t>SCREW,MACHINE,100 DEG. FLUSH HEAD,CRUCIF</t>
  </si>
  <si>
    <t>LT01-236</t>
  </si>
  <si>
    <t>NC7SZ04P5X-L22057</t>
  </si>
  <si>
    <t>IC DIG UHS INVERTER T&amp;R</t>
  </si>
  <si>
    <t>FAIRCHILD SEMICONDUCTOR</t>
  </si>
  <si>
    <t>NC7SZ04P5X</t>
  </si>
  <si>
    <t>Ordered-Price change request from Arrow Rapac 0.0211 EUR</t>
  </si>
  <si>
    <t>China/Philippines/Malaysia</t>
  </si>
  <si>
    <t>LT01-237</t>
  </si>
  <si>
    <t>NC7SZ08M5X-L22090</t>
  </si>
  <si>
    <t>IC 2-IN AND GATE TAPE&amp;REEL</t>
  </si>
  <si>
    <t>NC7SZ08M5X</t>
  </si>
  <si>
    <t>COO clarification</t>
  </si>
  <si>
    <t>LT01-238</t>
  </si>
  <si>
    <t>NFL18ST207X1C3D</t>
  </si>
  <si>
    <t>CHIP EMI FILTER T&amp;R</t>
  </si>
  <si>
    <t>LT01-239</t>
  </si>
  <si>
    <t>NFL18ST507X1C3D</t>
  </si>
  <si>
    <t>CHIP FILTER EMI T&amp;R</t>
  </si>
  <si>
    <t>LT01-240</t>
  </si>
  <si>
    <t>NFM18PC225B1A3D</t>
  </si>
  <si>
    <t>CHIP EMIFIL 2.2UF 10V T&amp;R</t>
  </si>
  <si>
    <t>LT01-241</t>
  </si>
  <si>
    <t>NFM31KC104R2A3L</t>
  </si>
  <si>
    <t>CHIP EMIFIL 0.1UF 100V T&amp;R</t>
  </si>
  <si>
    <t>LT01-242</t>
  </si>
  <si>
    <t>NFM41PC155B1H3L</t>
  </si>
  <si>
    <t>CHIP  EMI FILTER 1.5UF 50VDC T&amp;R</t>
  </si>
  <si>
    <t>LT01-243</t>
  </si>
  <si>
    <t>NGC-1206CS50R0G</t>
  </si>
  <si>
    <t>CHIP RESISTOR HIGH POWER 50 OHM 2%</t>
  </si>
  <si>
    <t>INTERNATIONAL MANUFACTURING SERVICE</t>
  </si>
  <si>
    <t>NEXTWAVE</t>
  </si>
  <si>
    <t>michal rubin</t>
  </si>
  <si>
    <t>MICHAL@NEXTWAVE.CO.IL</t>
  </si>
  <si>
    <t>972-3-9619000</t>
  </si>
  <si>
    <t>P0033</t>
  </si>
  <si>
    <t>LT01-244</t>
  </si>
  <si>
    <t>NRVBM2H100T3G</t>
  </si>
  <si>
    <t>SCHOTTKY RECTIFIER 2.0A 100V T&amp;R</t>
  </si>
  <si>
    <t>LT01-245</t>
  </si>
  <si>
    <t>PSR05-LF-T7</t>
  </si>
  <si>
    <t>DIODE TVS ARRAY T&amp;R</t>
  </si>
  <si>
    <t>PRO TEK DEVICES</t>
  </si>
  <si>
    <t>LT01-246</t>
  </si>
  <si>
    <t>PTL-9-724</t>
  </si>
  <si>
    <t>HIGH TEMPERATURE POLYIMIDE LABEL,WIDE</t>
  </si>
  <si>
    <t>BRADY W.H. INDUSTRIAL PRODUCTS DIV.</t>
  </si>
  <si>
    <t>AVDOR HELET</t>
  </si>
  <si>
    <t>Michael Leyolkin</t>
  </si>
  <si>
    <t>MICHAEL@AVDOR.COM</t>
  </si>
  <si>
    <t>972-50-5536186</t>
  </si>
  <si>
    <t>LT01-247</t>
  </si>
  <si>
    <t>REF192ESZ-REEL7</t>
  </si>
  <si>
    <t>IC VOLTAGE REF. 2.5V T&amp;R</t>
  </si>
  <si>
    <t>LT01-248</t>
  </si>
  <si>
    <t>RTV 167-2.8 FL/OZ</t>
  </si>
  <si>
    <t>SEALANT SILICONE RUBBER ADHESIVE PAS</t>
  </si>
  <si>
    <t>MOMENTIV PERFORMENCE MATERIALS QUAR</t>
  </si>
  <si>
    <t>Rapid Technology</t>
  </si>
  <si>
    <t>LT01-249</t>
  </si>
  <si>
    <t>RTV103TUBE3OZ</t>
  </si>
  <si>
    <t>SEALANT, RTV SILICONE RUBBER, SINGLE-COM</t>
  </si>
  <si>
    <t>GE SILICONES</t>
  </si>
  <si>
    <t>LT01-250</t>
  </si>
  <si>
    <t>SI4559ADY-T1-GE3</t>
  </si>
  <si>
    <t>TRANSISTOR N-CHANNEL 60V  MOSFET T&amp;R</t>
  </si>
  <si>
    <t>LT01-251</t>
  </si>
  <si>
    <t>SI7252DP-T1-GE3</t>
  </si>
  <si>
    <t>MOSFET DUAL N-CHANNEL  100V T&amp;R</t>
  </si>
  <si>
    <t>LT01-252</t>
  </si>
  <si>
    <t>SIZ340DT-T1-GE3</t>
  </si>
  <si>
    <t>TRANSISTOR MOSFET DUAL N CHANNEL 30V T&amp;R</t>
  </si>
  <si>
    <t>LT01-253</t>
  </si>
  <si>
    <t>SMBJ5.0AE3/52</t>
  </si>
  <si>
    <t>DIODE TRANSIENT SUPRESSOR 5V T&amp;R</t>
  </si>
  <si>
    <t>FFF002027</t>
  </si>
  <si>
    <t>LT01-254</t>
  </si>
  <si>
    <t>SMBJ8.0A-E3/52</t>
  </si>
  <si>
    <t>TRANSIENT ABSORPTION ZENER 8V,600W T&amp;R</t>
  </si>
  <si>
    <t>LT01-255</t>
  </si>
  <si>
    <t>SMF45A</t>
  </si>
  <si>
    <t>DIODE TVS 200W T&amp;R</t>
  </si>
  <si>
    <t>LITTELFUSE INC</t>
  </si>
  <si>
    <t>FUTURE</t>
  </si>
  <si>
    <t>P0042</t>
  </si>
  <si>
    <t>LT01-256</t>
  </si>
  <si>
    <t>SMT2010TALN</t>
  </si>
  <si>
    <t>SURFACE MOUNT TERMINATION DC-4GHZ</t>
  </si>
  <si>
    <t>SMITHS INTERCONNECT AMERICAS,</t>
  </si>
  <si>
    <t>RFMW</t>
  </si>
  <si>
    <t>israel wertheimer</t>
  </si>
  <si>
    <t>israelw@rfmw.com</t>
  </si>
  <si>
    <t>054-4436943</t>
  </si>
  <si>
    <t>P0008</t>
  </si>
  <si>
    <t>ELTA to confirm</t>
  </si>
  <si>
    <t>Costa Rica</t>
  </si>
  <si>
    <t>LT01-257</t>
  </si>
  <si>
    <t>SMT252503ALN2F</t>
  </si>
  <si>
    <t>SURFACE MOUNT TERMINATION DC-4GHZ T&amp;R</t>
  </si>
  <si>
    <t>LT01-258</t>
  </si>
  <si>
    <t>SN74LV4T125PWR</t>
  </si>
  <si>
    <t>IC QUADRUPLE BUFFER TRANSLATOR T&amp;R</t>
  </si>
  <si>
    <t>LT01-259</t>
  </si>
  <si>
    <t>SN74LVCH244APW</t>
  </si>
  <si>
    <t>IC OCTAL BUFFERS/DRIVERS</t>
  </si>
  <si>
    <t>LT01-260</t>
  </si>
  <si>
    <t>SOLC-125-02-S-Q-A-K-TR</t>
  </si>
  <si>
    <t>CONN RCET MISC 100 SKT SMT, QUAD ROW,</t>
  </si>
  <si>
    <t>Malasiya</t>
  </si>
  <si>
    <t>LT01-261</t>
  </si>
  <si>
    <t>SS4155 1PT</t>
  </si>
  <si>
    <t>PRIMER FOR RTV SILICONE RUBBER ADHESIVE</t>
  </si>
  <si>
    <t>LT01-262</t>
  </si>
  <si>
    <t>T55B107M6R3C0040</t>
  </si>
  <si>
    <t>CHIP CAP TANT TA2O5 100UF 6.3VDC 20^ T&amp;R</t>
  </si>
  <si>
    <t>LT01-296</t>
  </si>
  <si>
    <t>IHQ2063942</t>
  </si>
  <si>
    <t>HYBRID CAPACITOR 63V 9400UF</t>
  </si>
  <si>
    <t>EVANS CAPACITOR COMPANY</t>
  </si>
  <si>
    <t>MILITRAM</t>
  </si>
  <si>
    <t>Haim Koren</t>
  </si>
  <si>
    <t>haimk@militram.com</t>
  </si>
  <si>
    <t>972-9-9581860</t>
  </si>
  <si>
    <t>P0039</t>
  </si>
  <si>
    <t>LT01-264</t>
  </si>
  <si>
    <t>TPS7A3001DGNT</t>
  </si>
  <si>
    <t>IC LINEAR REGULATOR NEGATIVE ADJ. T&amp;R</t>
  </si>
  <si>
    <t>LT01-265</t>
  </si>
  <si>
    <t>TPS7A8001DRBR</t>
  </si>
  <si>
    <t>IC VOLTAGE REGULATOR 1A T&amp;R</t>
  </si>
  <si>
    <t>LT01-266</t>
  </si>
  <si>
    <t>TQL9092</t>
  </si>
  <si>
    <t>ULTRA LOW NOISE FLAT GAIN LNA 0.6-4.2GHZ</t>
  </si>
  <si>
    <t>QORVO US, INC</t>
  </si>
  <si>
    <t>QORVO</t>
  </si>
  <si>
    <t xml:space="preserve">Shuli </t>
  </si>
  <si>
    <t>shuli.ronin@qorvo.com</t>
  </si>
  <si>
    <t>972.54.6651066</t>
  </si>
  <si>
    <t>P0010</t>
  </si>
  <si>
    <t>LT01-267</t>
  </si>
  <si>
    <t>TS0301W3</t>
  </si>
  <si>
    <t>N80407885</t>
  </si>
  <si>
    <t>ATTENUATOR DC-15GHZ 1DB 2WATT 50 OHM</t>
  </si>
  <si>
    <t>LT01-268</t>
  </si>
  <si>
    <t>TS0302W3</t>
  </si>
  <si>
    <t>N80408594</t>
  </si>
  <si>
    <t>ATTENUATOR DC-15GHZ 2DB 2WATT 50 OHM</t>
  </si>
  <si>
    <t>LT01-285</t>
  </si>
  <si>
    <t>TS0310W3S</t>
  </si>
  <si>
    <t>N80416589</t>
  </si>
  <si>
    <t>ATTENUATOR DC-15GHZ 10DB 2WATT 50 OH</t>
  </si>
  <si>
    <t>LT01-286</t>
  </si>
  <si>
    <t>TS0311W3</t>
  </si>
  <si>
    <t>N80405129</t>
  </si>
  <si>
    <t>ATTENUATOR DC-15GHZ 11DB 2WATT 50 OH</t>
  </si>
  <si>
    <t>LT01-269</t>
  </si>
  <si>
    <t>TS0501W3S/TR</t>
  </si>
  <si>
    <t>CHIP ATT. 1DB DC-18GHZ 0.1W 50OHM T&amp;R</t>
  </si>
  <si>
    <t>LT01-270</t>
  </si>
  <si>
    <t>TS0502W3S</t>
  </si>
  <si>
    <t>N80416613</t>
  </si>
  <si>
    <t>ATTENUATOR DC-15GHZ 2DB .1WATT 50 OH</t>
  </si>
  <si>
    <t>LT01-271</t>
  </si>
  <si>
    <t>TS0503W3S</t>
  </si>
  <si>
    <t>N80413149</t>
  </si>
  <si>
    <t>ATTENUATOR DC-15GHZ 3DB .1WATT 50 OH</t>
  </si>
  <si>
    <t>LT01-272</t>
  </si>
  <si>
    <t>TS0505W3S</t>
  </si>
  <si>
    <t>N80416654</t>
  </si>
  <si>
    <t>ATTENUATOR DC-15GHZ 5DB .1WATT 50 OH</t>
  </si>
  <si>
    <t>LT01-273</t>
  </si>
  <si>
    <t>WSL25125L000FEA</t>
  </si>
  <si>
    <t>CHIP RESIS 0.005 OHM 1^ T&amp;R</t>
  </si>
  <si>
    <t>VISHAY DALE ELECTRONICS</t>
  </si>
  <si>
    <t>P0041</t>
  </si>
  <si>
    <t>MPN</t>
  </si>
  <si>
    <t>PRIMARY (V)</t>
  </si>
  <si>
    <t>CHIP RESIS 2KOHM 1% .063W T&amp;R</t>
  </si>
  <si>
    <t>CRCW04022K00FKTD</t>
  </si>
  <si>
    <t>CR0402-FX-2001GLF</t>
  </si>
  <si>
    <t>CHIP RESIS 2KOHM 1% .0625W T&amp;R</t>
  </si>
  <si>
    <t>RC0402FR-072KL</t>
  </si>
  <si>
    <t>N62061551</t>
  </si>
  <si>
    <t>CHIP RESIS 2KOHM 1% .063WATT 1X0.5MM</t>
  </si>
  <si>
    <t>D101002K001%P0</t>
  </si>
  <si>
    <t>N62061791</t>
  </si>
  <si>
    <t>D10100002K1%P0</t>
  </si>
  <si>
    <t>N62079751</t>
  </si>
  <si>
    <t>CHIP RESIS 2KOHM 1% 0.063WATT 1X0.5M</t>
  </si>
  <si>
    <t>D101002001FP0</t>
  </si>
  <si>
    <t>N62080684</t>
  </si>
  <si>
    <t>CRCW04022001FRT7</t>
  </si>
  <si>
    <t>CHIP RESIS 732 OHM 1% .063W T&amp;R</t>
  </si>
  <si>
    <t>CRCW0402732RFKTD</t>
  </si>
  <si>
    <t>C1206C105K3RALTM</t>
  </si>
  <si>
    <t>C1206C105K3RALTU</t>
  </si>
  <si>
    <t>C1206C105K3RACTM</t>
  </si>
  <si>
    <t>C1206C105K3RACTU</t>
  </si>
  <si>
    <t>CHIP CAP 1UF 10% 25VOLT  X7R T&amp;R</t>
  </si>
  <si>
    <t>C1206C105K3RAL7025</t>
  </si>
  <si>
    <t>C1206C105K3RAL7800</t>
  </si>
  <si>
    <t>C1206C105K3RAC7025</t>
  </si>
  <si>
    <t>N62169016</t>
  </si>
  <si>
    <t>CHIP CAP 1UF 10% 25VOLT 126X63 X7R N</t>
  </si>
  <si>
    <t>C1206C105K3RAC</t>
  </si>
  <si>
    <t>N62175468</t>
  </si>
  <si>
    <t>CHIP CAP 1UF +80-20% 25VOLT 125X63 Y</t>
  </si>
  <si>
    <t>C1206C105Z3VAC</t>
  </si>
  <si>
    <t>N62175682</t>
  </si>
  <si>
    <t>C1206C105K3RAC/TR</t>
  </si>
  <si>
    <t>CHIP JUMPER 1X0.5MM T&amp;R</t>
  </si>
  <si>
    <t>D101000R0P0</t>
  </si>
  <si>
    <t>CHIP JUMPER  T&amp;R</t>
  </si>
  <si>
    <t>CRCW04020000ZSTD</t>
  </si>
  <si>
    <t>CR0402-J/-000GLF</t>
  </si>
  <si>
    <t>N62067962</t>
  </si>
  <si>
    <t>CHIP RESIS 0 OHM 5% .063WATT 1.0X0.5</t>
  </si>
  <si>
    <t>MCR01MZSJ000</t>
  </si>
  <si>
    <t>N62079132</t>
  </si>
  <si>
    <t>CRCW0402000ZZRT7</t>
  </si>
  <si>
    <t>N62081245</t>
  </si>
  <si>
    <t>CHIP JUMPER  .063WATT 1X0.5MM TAPE/R</t>
  </si>
  <si>
    <t>D10100000ZZP0</t>
  </si>
  <si>
    <t>N62087572</t>
  </si>
  <si>
    <t>CHIP JUMPER 1X0.5MM TAPE/REEL</t>
  </si>
  <si>
    <t>D101000000ZP0</t>
  </si>
  <si>
    <t>N62884978</t>
  </si>
  <si>
    <t>CHIP JUMPER 39X20 10000EA/RL</t>
  </si>
  <si>
    <t>CJ05-000-H</t>
  </si>
  <si>
    <t>N63031009</t>
  </si>
  <si>
    <t>D10100000R1%P0</t>
  </si>
  <si>
    <t>CRCW060353K6FKTA</t>
  </si>
  <si>
    <t>N62051883</t>
  </si>
  <si>
    <t>CHIP RESIS 53.6KOHM 1% .1WATT 1.55X0</t>
  </si>
  <si>
    <t>D1110053K61%P5</t>
  </si>
  <si>
    <t>CHIP RESIS 100KOHM 1% .063WtT&amp;R</t>
  </si>
  <si>
    <t>CRCW0402100KFKTD</t>
  </si>
  <si>
    <t>CR0402-FX-1003GLF</t>
  </si>
  <si>
    <t>CHIP RESIS 100KOHM 1% .0625W T&amp;R</t>
  </si>
  <si>
    <t>RC0402FR-07100KL</t>
  </si>
  <si>
    <t>N62084686</t>
  </si>
  <si>
    <t>CHIP RESIS 100KOHM 1% .063WATT 1X0.5</t>
  </si>
  <si>
    <t>D10100100K1%P0</t>
  </si>
  <si>
    <t>CHIP RESIS 100 OHM 1% .063W T&amp;R</t>
  </si>
  <si>
    <t>CRCW0402100RFKTD</t>
  </si>
  <si>
    <t>CR0402-FX-1000GLF</t>
  </si>
  <si>
    <t>N62084603</t>
  </si>
  <si>
    <t>CHIP RESIS 100 OHM 1% 0.063WATT 1X0.</t>
  </si>
  <si>
    <t>D10100100R1%P0</t>
  </si>
  <si>
    <t>CHIP RESIS 1.21KOHM 1% 0.063W T&amp;R</t>
  </si>
  <si>
    <t>CRCW04021211FRT7</t>
  </si>
  <si>
    <t>CRCW04021K21FKTD</t>
  </si>
  <si>
    <t>CR0402-FX-1211GLF</t>
  </si>
  <si>
    <t>RC0402FR-071K21L</t>
  </si>
  <si>
    <t>N62085782</t>
  </si>
  <si>
    <t>CHIP RESIS 1.21KOHM 1% 0.063WATT 1X0</t>
  </si>
  <si>
    <t>D101001K211%P0</t>
  </si>
  <si>
    <t>CHIP RESIS 200 OHM 1% 0.063W T&amp;R</t>
  </si>
  <si>
    <t>CRCW04022000FRT7</t>
  </si>
  <si>
    <t>CHIP RESIS 200 OHM 1% .063W T&amp;R</t>
  </si>
  <si>
    <t>CRCW0402200RFKTD</t>
  </si>
  <si>
    <t>CR0402-FX-2000GLF</t>
  </si>
  <si>
    <t>N62059829</t>
  </si>
  <si>
    <t>CHIP RESIS 200 OHM 1% 0.063WATT 1X0.</t>
  </si>
  <si>
    <t>D10100200R1%P0</t>
  </si>
  <si>
    <t>CHIP RESIS 18.2KOHM 1% .063W T&amp;R</t>
  </si>
  <si>
    <t>CRCW040218K2FKTD</t>
  </si>
  <si>
    <t>N62084041</t>
  </si>
  <si>
    <t>CHIP RESIS 18.2KOHM 1% .063WATT 1X0.</t>
  </si>
  <si>
    <t>D1010018K21%P0</t>
  </si>
  <si>
    <t>CRCW040224R3FKTD</t>
  </si>
  <si>
    <t>CR0402-FX-24R3GLF</t>
  </si>
  <si>
    <t>RC0402FR-0724R3L</t>
  </si>
  <si>
    <t>N62088307</t>
  </si>
  <si>
    <t>CHIP RESIS 24.3 OHM 1% 0.063WATT 1X0</t>
  </si>
  <si>
    <t>CRCW040224R3FRT7</t>
  </si>
  <si>
    <t>N62089412</t>
  </si>
  <si>
    <t>D1010024R31%P0</t>
  </si>
  <si>
    <t>CHIP RESIS 332 OHM 1% .063W T&amp;R</t>
  </si>
  <si>
    <t>CRCW0402332RFKTD</t>
  </si>
  <si>
    <t>CR0402-FX-3320GLF</t>
  </si>
  <si>
    <t>N62071758</t>
  </si>
  <si>
    <t>CHIP RESIS 332 OHM 1% 0.063WATT 1X0.</t>
  </si>
  <si>
    <t>CRCW04023320FRT7</t>
  </si>
  <si>
    <t>N62093802</t>
  </si>
  <si>
    <t>D10100332R1%P0</t>
  </si>
  <si>
    <t>CHIP RESIS 4.75KOHM 1% .063W T&amp;R</t>
  </si>
  <si>
    <t>CRCW04024K75FKTD</t>
  </si>
  <si>
    <t>CR0402-FX-4751GLF</t>
  </si>
  <si>
    <t>CHIP RESIS 4.75KOHM 1% .0625W T&amp;R</t>
  </si>
  <si>
    <t>RC0402FR-074K75L</t>
  </si>
  <si>
    <t>N62053350</t>
  </si>
  <si>
    <t>CHIP RESIS 4.75KOHM 1% .063WATT 1X0.</t>
  </si>
  <si>
    <t>D101004K751%P0</t>
  </si>
  <si>
    <t>N62056122</t>
  </si>
  <si>
    <t>D101004751FP0</t>
  </si>
  <si>
    <t>CHIP RESIS 4.99 KOHM 1% .063W T&amp;R</t>
  </si>
  <si>
    <t>CRCW04024K99FKTD</t>
  </si>
  <si>
    <t>CR0402-FX-4991GLF</t>
  </si>
  <si>
    <t>N62094024</t>
  </si>
  <si>
    <t>CHIP RESIS 4.99KOHM 1% .063WATT 1X0.</t>
  </si>
  <si>
    <t>D101004K991%P0</t>
  </si>
  <si>
    <t>CHIP RESIS 49.9OHM 1% 0.063W T&amp;R</t>
  </si>
  <si>
    <t>CRCW040249R9FRT7</t>
  </si>
  <si>
    <t>CHIP RESIS 49.9OHM 1% .063W T&amp;R</t>
  </si>
  <si>
    <t>CRCW040249R9FKTD</t>
  </si>
  <si>
    <t>CR0402-FX-49R9GLF</t>
  </si>
  <si>
    <t>N62069950</t>
  </si>
  <si>
    <t>CHIP RESIS 49.9 OHM 1% 0.063WATT 1X0</t>
  </si>
  <si>
    <t>D1010049R91%P0</t>
  </si>
  <si>
    <t>CRCW04024K02FKTD</t>
  </si>
  <si>
    <t>CR0402-FX-4021GLF</t>
  </si>
  <si>
    <t>N62085063</t>
  </si>
  <si>
    <t>CHIP RESIS 4.02KOHM 1% .063WATT 1X0.</t>
  </si>
  <si>
    <t>D101004K021%P0</t>
  </si>
  <si>
    <t>CRCW0402511RFKTD</t>
  </si>
  <si>
    <t>CR0402-FX-5110GLF</t>
  </si>
  <si>
    <t>RC0402FR-07511RL</t>
  </si>
  <si>
    <t>N62054606</t>
  </si>
  <si>
    <t>CHIP RESIS 510 OHM 5% .063WATT 1.0X0</t>
  </si>
  <si>
    <t>MCR01MZSJ511</t>
  </si>
  <si>
    <t>N62084322</t>
  </si>
  <si>
    <t>CHIP RESIS 511 OHM 1% .063WATT 1X0.5</t>
  </si>
  <si>
    <t>D10100511R1%P0</t>
  </si>
  <si>
    <t>N62084520</t>
  </si>
  <si>
    <t>D10100511RFP0</t>
  </si>
  <si>
    <t>CHIP RESIS 5.11KOHM 1% .063W T&amp;R</t>
  </si>
  <si>
    <t>CRCW04025K11FKTD</t>
  </si>
  <si>
    <t>CR0402-FX-5111GLF</t>
  </si>
  <si>
    <t>CHIP RESIS 5.11KOHM 1% .0625W T&amp;R</t>
  </si>
  <si>
    <t>RC0402FR-075K11L</t>
  </si>
  <si>
    <t>N62061213</t>
  </si>
  <si>
    <t>CHIP RESIS 5.11KOHM 1% .063WATT 1X0.</t>
  </si>
  <si>
    <t>D101005K111%P0</t>
  </si>
  <si>
    <t>CHIP RESIS 681 OHM 1% .063W T&amp;R</t>
  </si>
  <si>
    <t>CRCW0402681RFKTD</t>
  </si>
  <si>
    <t>N62086848</t>
  </si>
  <si>
    <t>CHIP RESIS 681 OHM 1% 0.063WATT 1X0.</t>
  </si>
  <si>
    <t>D10100681R1%P0</t>
  </si>
  <si>
    <t>CRCW0402150RFKTD</t>
  </si>
  <si>
    <t>CR0402-FX-1500GLF</t>
  </si>
  <si>
    <t>N62052378</t>
  </si>
  <si>
    <t>CHIP RESIS 150 OHM 1% 0.063WATT 1X0.</t>
  </si>
  <si>
    <t>D10100150R1%P0</t>
  </si>
  <si>
    <t>CRCW040282R5FKTD</t>
  </si>
  <si>
    <t>N62051727</t>
  </si>
  <si>
    <t>CHIP RESIS 82.5 OHM 1% 0.063WATT 1X0</t>
  </si>
  <si>
    <t>D1010082R51%P0</t>
  </si>
  <si>
    <t>CHIP CAP 100PF 5% 25V C0G T&amp;R</t>
  </si>
  <si>
    <t>C0402C101J3GALTU</t>
  </si>
  <si>
    <t>C0402C101J3GAL7867</t>
  </si>
  <si>
    <t>0402NPO101JT1AT</t>
  </si>
  <si>
    <t>CC0402JRNPO9BN101</t>
  </si>
  <si>
    <t>N62167002</t>
  </si>
  <si>
    <t>CHIP CAP 100PF 5% 25VOLT 40X20 NPO N</t>
  </si>
  <si>
    <t>04023A101JAT2A</t>
  </si>
  <si>
    <t>N62195896</t>
  </si>
  <si>
    <t>CHIP CAP 100PF 5% 25VOLT 1X0.5MM C</t>
  </si>
  <si>
    <t>C0402C101J3GAC/TR</t>
  </si>
  <si>
    <t>CHIP CAP 1000PF 10% 50V X7R T&amp;R</t>
  </si>
  <si>
    <t>C0402C102K5RAL/TR</t>
  </si>
  <si>
    <t>C0402C102K5RALTU</t>
  </si>
  <si>
    <t>C0402C102K5RACTU</t>
  </si>
  <si>
    <t>CHIP CAP 1000PF 10% 50VOLT  X7R T&amp;R</t>
  </si>
  <si>
    <t>C0402C102K5RAL7867</t>
  </si>
  <si>
    <t>0402X7R102KT2AT</t>
  </si>
  <si>
    <t>CL05B102KB5NNNC</t>
  </si>
  <si>
    <t>CC0402KRX7R9BN102</t>
  </si>
  <si>
    <t>GRM155R71H102KA01D</t>
  </si>
  <si>
    <t>N62170980</t>
  </si>
  <si>
    <t>CHIP CAP 1000PF 10% 50VOLT 40X20 X7R</t>
  </si>
  <si>
    <t>C0402C102K5RAC/TR</t>
  </si>
  <si>
    <t>C0402C682K3RALTU</t>
  </si>
  <si>
    <t>C0402C682K3RACTU</t>
  </si>
  <si>
    <t>N62125794</t>
  </si>
  <si>
    <t>C0402C682K3RAC/TR</t>
  </si>
  <si>
    <t>CHIP CAP 0.01UF 10% 25V X7R</t>
  </si>
  <si>
    <t>VJ0402Y103KXXAC</t>
  </si>
  <si>
    <t>CHIP CAP 0.01UF 10% 25V X7R T&amp;R</t>
  </si>
  <si>
    <t>C0402C103K3RAL/TR</t>
  </si>
  <si>
    <t>C0402C103K3RALTU</t>
  </si>
  <si>
    <t>C0402C103K3RACTU</t>
  </si>
  <si>
    <t>C0402C103K3RAL7867</t>
  </si>
  <si>
    <t>GRM155R71E103KA01D</t>
  </si>
  <si>
    <t>C0402C103K3RAC7411</t>
  </si>
  <si>
    <t>0402X7R103KT1AT</t>
  </si>
  <si>
    <t>CL05B103KA5NNNC</t>
  </si>
  <si>
    <t>CC0402KRX7R8BN103</t>
  </si>
  <si>
    <t>N62140587</t>
  </si>
  <si>
    <t>CHIP CAP 0.01UF 10% 25VOLT 40X20 X7R</t>
  </si>
  <si>
    <t>C0402C103K3RAC/TR</t>
  </si>
  <si>
    <t>CHIP CAP 0.1UF 10% 16V X7R T/R</t>
  </si>
  <si>
    <t>C0402C104K4RAC/TR</t>
  </si>
  <si>
    <t>CHIP CAP 0.1UF 10% 16V X7R T&amp;R</t>
  </si>
  <si>
    <t>C0402C104K4RALTU</t>
  </si>
  <si>
    <t>C0402C104K4RACTU</t>
  </si>
  <si>
    <t>C0402C104K4RAL7867</t>
  </si>
  <si>
    <t>C0402C104K4RAC7867</t>
  </si>
  <si>
    <t>EMK105B7104KV-F</t>
  </si>
  <si>
    <t>0402YC104KAT2A</t>
  </si>
  <si>
    <t>CC0402KRX7R7BB104</t>
  </si>
  <si>
    <t>0402X7R104KT7AT</t>
  </si>
  <si>
    <t>CL05B104KO5NNNC</t>
  </si>
  <si>
    <t>C0603C272K5RALTU</t>
  </si>
  <si>
    <t>C0603C272K5RAL7867</t>
  </si>
  <si>
    <t>CL10B272KB8NNNC</t>
  </si>
  <si>
    <t>N62143557</t>
  </si>
  <si>
    <t>CHIP CAP 2700PF 10% 50VOLT 63X32 X7R</t>
  </si>
  <si>
    <t>C0603C272K5RAC/TR</t>
  </si>
  <si>
    <t>C0603C153K5RAC/TR</t>
  </si>
  <si>
    <t>C0603C153K5RALTU</t>
  </si>
  <si>
    <t>CHIP CAP 0.015UF 10% 50V X7R TR</t>
  </si>
  <si>
    <t>C0603C153K5RAL7867</t>
  </si>
  <si>
    <t>C0603C153K5RAC7867</t>
  </si>
  <si>
    <t>CHIP CAP 10UF 10% 16V X7R T&amp;R</t>
  </si>
  <si>
    <t>C1206C106K4RAC/TR</t>
  </si>
  <si>
    <t>C1206C106K4RALTM</t>
  </si>
  <si>
    <t>C1206C106K4RAL7025</t>
  </si>
  <si>
    <t xml:space="preserve"> CHIP CAP 10UF 10% 16V X7R T&amp;R</t>
  </si>
  <si>
    <t>C1206C106K4RAC7800</t>
  </si>
  <si>
    <t>C1206C106K4RAC7025</t>
  </si>
  <si>
    <t>C1206C106K4RAL3325T500</t>
  </si>
  <si>
    <t>EMK316AB7106KLHT</t>
  </si>
  <si>
    <t>EMK316B7106KL-TD</t>
  </si>
  <si>
    <t>C1206C106K4RACAUTO</t>
  </si>
  <si>
    <t>C3216X7R1C106K160AC</t>
  </si>
  <si>
    <t>1206X7R106KT7AT</t>
  </si>
  <si>
    <t>CL31B106KOHNFNE</t>
  </si>
  <si>
    <t>T491A475K016AH</t>
  </si>
  <si>
    <t>T491A475K016AT</t>
  </si>
  <si>
    <t>N62150404</t>
  </si>
  <si>
    <t>CHIP CAP 4.7UF 10% 16VOLT 126X63 TAN</t>
  </si>
  <si>
    <t>T491A475K016AS</t>
  </si>
  <si>
    <t>T491B476M010AT</t>
  </si>
  <si>
    <t>CHIP CAP 4700PF 10% 25V X7R T&amp;R</t>
  </si>
  <si>
    <t>C0402C472K3RAC/TR</t>
  </si>
  <si>
    <t>C0402C472K3RALTU</t>
  </si>
  <si>
    <t>C0402C472K3RACTU</t>
  </si>
  <si>
    <t>04023C472KAT2A</t>
  </si>
  <si>
    <t>CHIP CAP 4700PF 10% 50V X7R T&amp;R</t>
  </si>
  <si>
    <t>CL05B472KB5NNNC</t>
  </si>
  <si>
    <t>CC0402KRX7R9BB472</t>
  </si>
  <si>
    <t>CHIP CAP 4.7PF 10% 50V C0G T&amp;R</t>
  </si>
  <si>
    <t>C0402C479K5GAC/TR</t>
  </si>
  <si>
    <t>C0402C479K5GAL7867</t>
  </si>
  <si>
    <t>C0402C479K5GALTU</t>
  </si>
  <si>
    <t>CHIP CAP 4.7PF +-0.5PF 50V C0G T&amp;R</t>
  </si>
  <si>
    <t>C0402C479D5GACTU</t>
  </si>
  <si>
    <t>GJM1555C1H4R7CB01D</t>
  </si>
  <si>
    <t>CHIP CAP 1000PF 10% 200V X7R T&amp;R</t>
  </si>
  <si>
    <t>C0603C102K2RAC/TR</t>
  </si>
  <si>
    <t>C0603C102K2RAL/TR</t>
  </si>
  <si>
    <t>C0603C102K2RALTU</t>
  </si>
  <si>
    <t>C0603C102K2RAL7867</t>
  </si>
  <si>
    <t>CC0603KRX7RABB102</t>
  </si>
  <si>
    <t>CL10B102KD8NNNC</t>
  </si>
  <si>
    <t>C0603C104K5RAC</t>
  </si>
  <si>
    <t>C0603C104K5RAC/TR</t>
  </si>
  <si>
    <t>C0603C104K5RALTU</t>
  </si>
  <si>
    <t>CHIP CAP .1UF 10% 50V X7R T&amp;R</t>
  </si>
  <si>
    <t>C0603C104K5RACTU</t>
  </si>
  <si>
    <t>C0603C104K5RAL7867</t>
  </si>
  <si>
    <t>CHIP CAP 0.1UF 50V X7R T&amp;R</t>
  </si>
  <si>
    <t>GRM188R71H104KA93D</t>
  </si>
  <si>
    <t>UMK107B7104KAHT</t>
  </si>
  <si>
    <t>CGA3E2X7R1H104K080AA</t>
  </si>
  <si>
    <t>C1608X7R1H104K080AA</t>
  </si>
  <si>
    <t>C0603X104K5RAC7867</t>
  </si>
  <si>
    <t>CC0603KRX7R9BB104</t>
  </si>
  <si>
    <t>C0603C104K5RACAUTO</t>
  </si>
  <si>
    <t>0603X7R104KT2AT</t>
  </si>
  <si>
    <t>C0603C104K5RAC7411</t>
  </si>
  <si>
    <t>CL10B104KB8NNNC</t>
  </si>
  <si>
    <t>CHIP CAP 0.47UF 16V X7R 10% T/R</t>
  </si>
  <si>
    <t>C0603C474K4RAL/TR</t>
  </si>
  <si>
    <t>CHIP CAP 0.47UF 10% 16V X7R T&amp;R</t>
  </si>
  <si>
    <t>C0603C474K4RALTU</t>
  </si>
  <si>
    <t>C0603C474K4RALTM</t>
  </si>
  <si>
    <t xml:space="preserve"> CHIP CAPACITOR 0.47UF,10%,16V T&amp;R</t>
  </si>
  <si>
    <t>C0603C474K4RAC7867</t>
  </si>
  <si>
    <t>C0603C474K4RACTU</t>
  </si>
  <si>
    <t>EMK107B7474KAHT</t>
  </si>
  <si>
    <t>EMK107B7474KA-T</t>
  </si>
  <si>
    <t>CHIP CAPACITOR 0.47UF,10%,16V T&amp;R</t>
  </si>
  <si>
    <t>GRM188R71C474KA88D</t>
  </si>
  <si>
    <t>" CHIP CAPACITOR 0.47UF,10%,16V T&amp;R"</t>
  </si>
  <si>
    <t>CL10B474KO8NNNC</t>
  </si>
  <si>
    <t>CHIP CAP  0.1UF 10% 100V X7R T&amp;R</t>
  </si>
  <si>
    <t>C0805C104K1RAC/TR</t>
  </si>
  <si>
    <t>C0805C104K1RAL/TR</t>
  </si>
  <si>
    <t>C0805C104K1RALTM</t>
  </si>
  <si>
    <t>C0805C104K1RAC7800</t>
  </si>
  <si>
    <t>C0805C104K1RAL7025</t>
  </si>
  <si>
    <t>C0805C104K1RACTU</t>
  </si>
  <si>
    <t>0805X7R104KT3AT</t>
  </si>
  <si>
    <t>CL21B104KCFNNNE</t>
  </si>
  <si>
    <t>CC0805KKX7R0BB104</t>
  </si>
  <si>
    <t>CHIP CAP 0.01UF 10% 200V X7R T&amp;R</t>
  </si>
  <si>
    <t>C0603C103K2RAC/TR</t>
  </si>
  <si>
    <t>C0603C103K2RALTU</t>
  </si>
  <si>
    <t>C0603C103K2RAC7013</t>
  </si>
  <si>
    <t>C0603C103K2RAC7867</t>
  </si>
  <si>
    <t>C0603C103K2RACTU</t>
  </si>
  <si>
    <t>CHIP CAP 0.012UF 10% 16V X7R T&amp;R</t>
  </si>
  <si>
    <t>C0603C123K4RALTU</t>
  </si>
  <si>
    <t>C0603C123K4RAL7867</t>
  </si>
  <si>
    <t>CL10B123KO8NNNC</t>
  </si>
  <si>
    <t>N62140017</t>
  </si>
  <si>
    <t>CHIP CAP .012UF 10% 16VOLT 63X32 X7R</t>
  </si>
  <si>
    <t>C0603C123K4RAC/TR</t>
  </si>
  <si>
    <t>C1210C334K1RAC/TR</t>
  </si>
  <si>
    <t>CHIP CAP 0.33UF 100V 10% X7R T&amp;R</t>
  </si>
  <si>
    <t>C1210C334K1RAL/TR</t>
  </si>
  <si>
    <t>C1210C334K1RALTM</t>
  </si>
  <si>
    <t xml:space="preserve"> HIP CAP 0.33UF 10% 100V X7R T&amp;R</t>
  </si>
  <si>
    <t>C1210C334K1RACTM</t>
  </si>
  <si>
    <t>C1210C334K1RACTU</t>
  </si>
  <si>
    <t>C1210C334K1RAL7025</t>
  </si>
  <si>
    <t>VJ1210Y334KXBAT</t>
  </si>
  <si>
    <t>INDUCTOR 1UH 20% SHIELDED T&amp;R</t>
  </si>
  <si>
    <t>N29137924</t>
  </si>
  <si>
    <t>HIGH CURRENT INDUCTOR 1UH 20%</t>
  </si>
  <si>
    <t>IHLP2525CZ-01-1.0UH 20%</t>
  </si>
  <si>
    <t>SMMBT2222ALT1G</t>
  </si>
  <si>
    <t>N54215025</t>
  </si>
  <si>
    <t>TRANSISTOR  2N2222A NPN   T&amp;R</t>
  </si>
  <si>
    <t>MMBT2222ALT1</t>
  </si>
  <si>
    <t>DUAL, 16 MHZ, RAIL-TO-RAIL AMPLIFIER t&amp;r</t>
  </si>
  <si>
    <t>N62717855</t>
  </si>
  <si>
    <t>CHIP ATT. 1DB DC-18GHZ 60X75MIL .1WA</t>
  </si>
  <si>
    <t>TS0501W3S</t>
  </si>
  <si>
    <t>IC QUAD DIFF LINE RECEIVER T&amp;R</t>
  </si>
  <si>
    <t>DS26LV32ATMX</t>
  </si>
  <si>
    <t>AM26LV32EMDREP</t>
  </si>
  <si>
    <t>IC QUAD DIFFERENTIAL LINE RECEIVER T&amp;R</t>
  </si>
  <si>
    <t>DS26LV32ATMX/NOPB</t>
  </si>
  <si>
    <t>N60416302</t>
  </si>
  <si>
    <t>DS26LV32ATM</t>
  </si>
  <si>
    <t>IC VOL. REG. ADJ. T&amp;R</t>
  </si>
  <si>
    <t>LT1764EQ#TR</t>
  </si>
  <si>
    <t>LT1764EQ#TRPBF</t>
  </si>
  <si>
    <t>N59628636</t>
  </si>
  <si>
    <t>IC LINEAR  ADJ VOLTAGE REGULATOR</t>
  </si>
  <si>
    <t>LT1764EQ</t>
  </si>
  <si>
    <t>N57125130</t>
  </si>
  <si>
    <t>IC DIG 2 IN AND GATE  250EA/RL</t>
  </si>
  <si>
    <t>NC7SZ08M5</t>
  </si>
  <si>
    <t>N57140642</t>
  </si>
  <si>
    <t>C1206C225K4RACTM</t>
  </si>
  <si>
    <t>C1206C225K4RAC7025</t>
  </si>
  <si>
    <t>CC1206KKX7R7BB225</t>
  </si>
  <si>
    <t>CHIP RESIS 75 OHM 5% 1W T&amp;R</t>
  </si>
  <si>
    <t>CRCW251275R0FKTG</t>
  </si>
  <si>
    <t>N62091723</t>
  </si>
  <si>
    <t>CRCW2512750JR67</t>
  </si>
  <si>
    <t>MAX8556ETE+T</t>
  </si>
  <si>
    <t>IC VOLTAGE REGULATOR ADJ. 4A</t>
  </si>
  <si>
    <t>MAX8556ETE+</t>
  </si>
  <si>
    <t>C0402C103K5RAL7867</t>
  </si>
  <si>
    <t>C0402C103K5RACTU</t>
  </si>
  <si>
    <t>C0402C103K5RACAUTO</t>
  </si>
  <si>
    <t>CL05B103KB5NNNC</t>
  </si>
  <si>
    <t>CC0402KRX7R9BB103</t>
  </si>
  <si>
    <t>IC VOLTAGE REF. 2.5V</t>
  </si>
  <si>
    <t>REF192ES-REEL7</t>
  </si>
  <si>
    <t>N58612243</t>
  </si>
  <si>
    <t>CHP01017</t>
  </si>
  <si>
    <t>REF192ES</t>
  </si>
  <si>
    <t>N48370241</t>
  </si>
  <si>
    <t>DIODE REF 5.1V 5% 3000EA/RL SOD323-P</t>
  </si>
  <si>
    <t>MM3Z5V1T1</t>
  </si>
  <si>
    <t>CHIP RESIS 0.005 OHM 1% T&amp;R</t>
  </si>
  <si>
    <t>WSL25125L000FTA</t>
  </si>
  <si>
    <t>N62057146</t>
  </si>
  <si>
    <t>CHIP RESIS .005 OHM 1% 1WATT 250X125</t>
  </si>
  <si>
    <t>WSL-2512-0R005-1%-R86</t>
  </si>
  <si>
    <t>IC DIGITAL THERMOMETER t&amp;r</t>
  </si>
  <si>
    <t>DS620U/TR</t>
  </si>
  <si>
    <t>IC DIGITAL THERMOMETER</t>
  </si>
  <si>
    <t>DS620U+</t>
  </si>
  <si>
    <t>CHIP RESIS 1.40KOHM 1% .063W T&amp;R</t>
  </si>
  <si>
    <t>CRCW04021K40FKTD</t>
  </si>
  <si>
    <t>CR0402-FX-1401GLF</t>
  </si>
  <si>
    <t>MIC4427YM</t>
  </si>
  <si>
    <t>CHIP RESIS 50-OHM 5% 1.5W T&amp;R</t>
  </si>
  <si>
    <t>S1206HBX500J10/TR</t>
  </si>
  <si>
    <t>CHIP CAP 4700PF 10% 100V T&amp;R</t>
  </si>
  <si>
    <t>C0603C472K1RAL7867</t>
  </si>
  <si>
    <t>CHIP CAP 4700PF 10% 100V X7R T&amp;R</t>
  </si>
  <si>
    <t>CL10B472KC8NNNC</t>
  </si>
  <si>
    <t>C0603C105K3RAL7867</t>
  </si>
  <si>
    <t>C0603C105K3RAC7867</t>
  </si>
  <si>
    <t>TMK107AB7105KAHT</t>
  </si>
  <si>
    <t>0603X7R105KT1AT</t>
  </si>
  <si>
    <t>CL10B105KA8NNNC</t>
  </si>
  <si>
    <t>CC0603KRX7R8BB105</t>
  </si>
  <si>
    <t>CHIP CAP 10UF 10% 10V X7R T&amp;R</t>
  </si>
  <si>
    <t>C0805C106K8RAL7025</t>
  </si>
  <si>
    <t>C0805C106K8RAC7025</t>
  </si>
  <si>
    <t>C0805C106K8RAC7800</t>
  </si>
  <si>
    <t>C0805C106K8RACTU</t>
  </si>
  <si>
    <t>0805X7R106KTAAT</t>
  </si>
  <si>
    <t>CL21B106KPQNNNE</t>
  </si>
  <si>
    <t>CC0805KKX7R6BB106</t>
  </si>
  <si>
    <t>C0805C475K4RAL7025</t>
  </si>
  <si>
    <t>C0805C475K4RACTU</t>
  </si>
  <si>
    <t>C0805C475K4RAC7800</t>
  </si>
  <si>
    <t>0805X7R475KT7AT</t>
  </si>
  <si>
    <t>CL21B475KOFNNNE</t>
  </si>
  <si>
    <t>C0402C279C5GAC7867</t>
  </si>
  <si>
    <t>C0402C279C5GACTU</t>
  </si>
  <si>
    <t>N51848802</t>
  </si>
  <si>
    <t>TRANSIENT ABSORPTION ZENER 8V,600W T</t>
  </si>
  <si>
    <t>SMBJ8.0A-T/R</t>
  </si>
  <si>
    <t>IC USB FIFO T&amp;R</t>
  </si>
  <si>
    <t>FT245RL-REEL</t>
  </si>
  <si>
    <t>IC OCTAL BUFFERS/DRIVERS T&amp;R</t>
  </si>
  <si>
    <t>SN74LVCH244APWT</t>
  </si>
  <si>
    <t>SN74LVCH244APWTE4</t>
  </si>
  <si>
    <t>SN74LVCH244APWTRE4</t>
  </si>
  <si>
    <t>SN74LVCH244APWRG4</t>
  </si>
  <si>
    <t>SN74LVCH244APWR</t>
  </si>
  <si>
    <t>CHIP CAP 10UF 10% 50V X7R T&amp;R</t>
  </si>
  <si>
    <t>C1210C106K5RAC7800</t>
  </si>
  <si>
    <t>GRM32ER71H106KA12L</t>
  </si>
  <si>
    <t>C1210C106K5RAL7025</t>
  </si>
  <si>
    <t>0505P1R4BW151XTV</t>
  </si>
  <si>
    <t>CHIP CAP 1.4PF +/-0.1PF 150V 1.4MM2</t>
  </si>
  <si>
    <t>100A1R4BT150XTV</t>
  </si>
  <si>
    <t>N62165303</t>
  </si>
  <si>
    <t>AQ12EM1R4BAJME/250V</t>
  </si>
  <si>
    <t>AQ12EM4R7BAJME/500V</t>
  </si>
  <si>
    <t>0505P4R7BW151XTV</t>
  </si>
  <si>
    <t>CHIP CAP 4.7PF +/-0.1PF 150V 1.4MM2</t>
  </si>
  <si>
    <t>N62166194</t>
  </si>
  <si>
    <t>AQ12EM4R7BAJME/250V</t>
  </si>
  <si>
    <t>LM5113SDE/NOPB</t>
  </si>
  <si>
    <t>FM25V20-DG</t>
  </si>
  <si>
    <t>LEBELS</t>
  </si>
  <si>
    <t>PTL-9-426</t>
  </si>
  <si>
    <t>M6-9-724</t>
  </si>
  <si>
    <t>LABEL,CIRCUIT BOARD,SIZE 0.2x0.65IN,ULTR</t>
  </si>
  <si>
    <t>TPS7A3001DGNR</t>
  </si>
  <si>
    <t>IC PROG. P.S SUPERVISOR &amp; SEQUENC. CONTR</t>
  </si>
  <si>
    <t>ISPPAC-POWR1014A-01TN48I</t>
  </si>
  <si>
    <t>N57177495</t>
  </si>
  <si>
    <t>IC DIG INVERTER TAPE &amp; REEL</t>
  </si>
  <si>
    <t>IC QUADRUPLE BUS BUFFER GATE</t>
  </si>
  <si>
    <t>SN74ALVC125PW</t>
  </si>
  <si>
    <t>IC QUADRUPLE BUS BUFFER T&amp;R</t>
  </si>
  <si>
    <t>SN74LVC125APWT</t>
  </si>
  <si>
    <t>SN74LVC125APWTG4</t>
  </si>
  <si>
    <t>TPS7A8001DRBT</t>
  </si>
  <si>
    <t>CHIP INDUCTOR 15NH 2% T&amp;R</t>
  </si>
  <si>
    <t>0603CS-15NXGLW</t>
  </si>
  <si>
    <t>CHIP INDUCTOR 5.6NH 2% T&amp;R</t>
  </si>
  <si>
    <t>0402CS-5N6XGLW</t>
  </si>
  <si>
    <t>INDUCTOR CHIP 5.6NH 2% 0.76A 0402 T&amp;R</t>
  </si>
  <si>
    <t>REBALLING LTM8049IY PBF</t>
  </si>
  <si>
    <t>1094U379-001</t>
  </si>
  <si>
    <t>CHIP CAP TANT TA2O5 100UF 6.3VDC 20% T&amp;R</t>
  </si>
  <si>
    <t>TCJB107M006R0045</t>
  </si>
  <si>
    <t>TCJB107M006R0040</t>
  </si>
  <si>
    <t>PIN DIODE HIGH POWER 50MHZ-4GHZ</t>
  </si>
  <si>
    <t>MADP-011104-000PPR</t>
  </si>
  <si>
    <t>IC DUAL CHANNEL LVDS ISOLATOR</t>
  </si>
  <si>
    <t>ADN4650BRSZ</t>
  </si>
  <si>
    <t>ADAPTER BLHD ADAPT BMA(M) TO SMP(M),</t>
  </si>
  <si>
    <t>R191.811.100</t>
  </si>
  <si>
    <t>CL32B226KAJNNNE</t>
  </si>
  <si>
    <t>CL05B105KQ5NQNC</t>
  </si>
  <si>
    <t>CC0402KRX7R5BB105</t>
  </si>
  <si>
    <t>T491A106K016AH</t>
  </si>
  <si>
    <t>SMF45A-T13</t>
  </si>
  <si>
    <t>AD7928BRUZ-REEL</t>
  </si>
  <si>
    <t>IC ADC 12-BIT 8 CHANNEL</t>
  </si>
  <si>
    <t>AD7928BRUZ</t>
  </si>
  <si>
    <t>CHIP RESIS 3.09KOHM 1% .063W T&amp;R</t>
  </si>
  <si>
    <t>CRCW04023K09FKTD</t>
  </si>
  <si>
    <t>TRANSIENT SUPRESSOR 5V 600W TAPE&amp;REEL</t>
  </si>
  <si>
    <t>SMBJ5.0AE3T/R</t>
  </si>
  <si>
    <t>CRCW060312K1FKTA</t>
  </si>
  <si>
    <t>CR0603-FX-1212ELF</t>
  </si>
  <si>
    <t>N62040225</t>
  </si>
  <si>
    <t>CHIP RESIS 12.1KOHM 1% .1WATT 1.55X0</t>
  </si>
  <si>
    <t>D1110012K11%P5</t>
  </si>
  <si>
    <t>N62089008</t>
  </si>
  <si>
    <t>D1112K1FCS</t>
  </si>
  <si>
    <t>CRCW060310K0FKTA</t>
  </si>
  <si>
    <t>CHIP RESIS 10KOHM 1% .063WATT 1.55X0</t>
  </si>
  <si>
    <t>CR0603-FX-1002ELF</t>
  </si>
  <si>
    <t>N62040332</t>
  </si>
  <si>
    <t>CHIP RESIS 10KOHM 1%  0.1W T&amp;R</t>
  </si>
  <si>
    <t>D1110010K01%P5</t>
  </si>
  <si>
    <t>N62058011</t>
  </si>
  <si>
    <t>CHIP RESIS 10KOHM 1% .1WATT 1.55X0.8</t>
  </si>
  <si>
    <t>D11010KFCS</t>
  </si>
  <si>
    <t>N62063235</t>
  </si>
  <si>
    <t>CHIP RESIS 10KOHM 1% .1WATT 63X31MIL</t>
  </si>
  <si>
    <t>CRCW06031002FRT2</t>
  </si>
  <si>
    <t>N62072988</t>
  </si>
  <si>
    <t>CRCW06031002FRT1</t>
  </si>
  <si>
    <t>N62094875</t>
  </si>
  <si>
    <t>CHIP RESIS 10KOHM 1% 0.1W T&amp;R</t>
  </si>
  <si>
    <t>CR0603-FX-1002-E</t>
  </si>
  <si>
    <t>CRCW060310R0FKTA</t>
  </si>
  <si>
    <t>CR0603-FX-10R0ELF</t>
  </si>
  <si>
    <t>N62040399</t>
  </si>
  <si>
    <t>CHIP RESIS 10 OHM 1% .1WATT 1.55X0.8</t>
  </si>
  <si>
    <t>D1110010R01%P5</t>
  </si>
  <si>
    <t>N62054986</t>
  </si>
  <si>
    <t>CHIP RESIS 10 OHM 1% .1WATT 63X31MIL</t>
  </si>
  <si>
    <t>CRCW060310R0FRT1</t>
  </si>
  <si>
    <t>N62061460</t>
  </si>
  <si>
    <t>D11100010R1%P5</t>
  </si>
  <si>
    <t>N62070289</t>
  </si>
  <si>
    <t>D11010RFCS</t>
  </si>
  <si>
    <t>N62087226</t>
  </si>
  <si>
    <t>CHIP RESIS 10 OHM 1% .100WATT 1.55X0</t>
  </si>
  <si>
    <t>CR0603-FX-10R0-E</t>
  </si>
  <si>
    <t>CRCW060343R2FKTA</t>
  </si>
  <si>
    <t>CR0603-FX-43R2ELF</t>
  </si>
  <si>
    <t>N62040829</t>
  </si>
  <si>
    <t>CHIP RESIS 43.2 OHM 1% .1WATT 1.55X0</t>
  </si>
  <si>
    <t>D1110043R21%P5</t>
  </si>
  <si>
    <t>N62065552</t>
  </si>
  <si>
    <t>D1143R2FCS</t>
  </si>
  <si>
    <t>CRCW060312R1FKTA</t>
  </si>
  <si>
    <t>CR0603-FX-12R1ELF</t>
  </si>
  <si>
    <t>RC0603FR-0712R1L</t>
  </si>
  <si>
    <t>N62041355</t>
  </si>
  <si>
    <t>CHIP RESIS 12.1 OHM 1% .1WATT 1.55X0</t>
  </si>
  <si>
    <t>D1110012R11%P5</t>
  </si>
  <si>
    <t>N62073978</t>
  </si>
  <si>
    <t>D1112R1FCS</t>
  </si>
  <si>
    <t>N62098645</t>
  </si>
  <si>
    <t>CHIP RESIS 12.1 OHM 1% .1WATT 63X31M</t>
  </si>
  <si>
    <t>CRCW060312R1FRT1</t>
  </si>
  <si>
    <t>3.32 KOHM 0.1 W-PN=D111003K321%P5</t>
  </si>
  <si>
    <t>D111003K321PCTP5</t>
  </si>
  <si>
    <t>CHIP RESIS 3.32KOHM 1% .1W T&amp;R</t>
  </si>
  <si>
    <t>CRCW06033K32FKTA</t>
  </si>
  <si>
    <t>CR0603-FX-3321ELF</t>
  </si>
  <si>
    <t>RC0603FR-073K32L</t>
  </si>
  <si>
    <t>N62042478</t>
  </si>
  <si>
    <t>CHIP RESIS 3.32KOHM 1% .1WATT 1.55X0</t>
  </si>
  <si>
    <t>D111003K321%P5</t>
  </si>
  <si>
    <t>N62075098</t>
  </si>
  <si>
    <t>CHIP RESIS 3.32KOHM 1% .1WATT 63X31M</t>
  </si>
  <si>
    <t>CRCW06033321FRT1</t>
  </si>
  <si>
    <t>N62089172</t>
  </si>
  <si>
    <t>D113K32FCS</t>
  </si>
  <si>
    <t>CRCW060349R9FKTA</t>
  </si>
  <si>
    <t>CR0603-FX-49R9ELF</t>
  </si>
  <si>
    <t>N62042775</t>
  </si>
  <si>
    <t>CHIP RESIS 49.9 OHM 1% .1WATT 1.55X0</t>
  </si>
  <si>
    <t>D1110049R91%P5</t>
  </si>
  <si>
    <t>N62055413</t>
  </si>
  <si>
    <t>D1149R9FCS</t>
  </si>
  <si>
    <t>N62060397</t>
  </si>
  <si>
    <t>CHIP RESIS 49.9 OHM 1% .1WATT 63X31M</t>
  </si>
  <si>
    <t>CRCW060349R9FRT1</t>
  </si>
  <si>
    <t>FFF003967</t>
  </si>
  <si>
    <t>CHIP RESIS 7.15KOHM 1% .25W T&amp;R</t>
  </si>
  <si>
    <t>CRCW12067K15FKTA</t>
  </si>
  <si>
    <t>N62043294</t>
  </si>
  <si>
    <t>CHIP RESIS 7.15KOHM 1% .25WATT 3.20X</t>
  </si>
  <si>
    <t>D251007K151%P5</t>
  </si>
  <si>
    <t>N63039010</t>
  </si>
  <si>
    <t>D257K15FCS</t>
  </si>
  <si>
    <t>CRCW060371R5FKTA</t>
  </si>
  <si>
    <t>CR0603-FX-71R5-ELF</t>
  </si>
  <si>
    <t>N62043997</t>
  </si>
  <si>
    <t>CHIP RESIS 71.5 OHM 1% .1WATT 1.55X0</t>
  </si>
  <si>
    <t>D1110071R51%P5</t>
  </si>
  <si>
    <t>N62080601</t>
  </si>
  <si>
    <t>CHIP RESIS 71.5 OHM 1% .1WATT 63X31M</t>
  </si>
  <si>
    <t>CRCW060371R5FRT1</t>
  </si>
  <si>
    <t>N62080882</t>
  </si>
  <si>
    <t>D1171R5FCS</t>
  </si>
  <si>
    <t>FFF004038</t>
  </si>
  <si>
    <t>CHIP RESIS 383KOHM 1% .1W T&amp;R</t>
  </si>
  <si>
    <t>CRCW0603383KFKTA</t>
  </si>
  <si>
    <t>N62044508</t>
  </si>
  <si>
    <t>CHIP RESIS 383KOHM 1% .1WATT 1.55X0.</t>
  </si>
  <si>
    <t>D11100383K1%P5</t>
  </si>
  <si>
    <t>FFF004105</t>
  </si>
  <si>
    <t>CHIP RESIS 13.3KOHM 1% .1W T&amp;R</t>
  </si>
  <si>
    <t>CRCW060313K3FKTA</t>
  </si>
  <si>
    <t>N62045737</t>
  </si>
  <si>
    <t>CHIP RESIS 13.3KOHM 1% .1WATT 1.55X0</t>
  </si>
  <si>
    <t>D1110013K31%P5</t>
  </si>
  <si>
    <t>CRCW0603806RFKTA</t>
  </si>
  <si>
    <t>N62045794</t>
  </si>
  <si>
    <t>CHIP RESIS 806 OHM 1% .1WATT 1.55X0.</t>
  </si>
  <si>
    <t>D11100806R1%P5</t>
  </si>
  <si>
    <t>N62097910</t>
  </si>
  <si>
    <t>D11806RFCS</t>
  </si>
  <si>
    <t>CHIP RESIS 4.99KOHM 1% .1W T&amp;R</t>
  </si>
  <si>
    <t>CRCW06034K99FKTA</t>
  </si>
  <si>
    <t>CR0603-FX-4991ELF</t>
  </si>
  <si>
    <t>CHIP RESIS 4.99OHM 1% .1W T&amp;R</t>
  </si>
  <si>
    <t>CR0603-J/-4R99ELF</t>
  </si>
  <si>
    <t>N62046123</t>
  </si>
  <si>
    <t>CHIP RESIS 4.99KOHM 1% .1WATT 1.55X0</t>
  </si>
  <si>
    <t>D111004K991%P5</t>
  </si>
  <si>
    <t>N62097092</t>
  </si>
  <si>
    <t>CHIP RESIS 4.99KOHM 1% .1WATT 63X31M</t>
  </si>
  <si>
    <t>CRCW06034991FRT1</t>
  </si>
  <si>
    <t>N62098777</t>
  </si>
  <si>
    <t>CRCW06034991FRT2</t>
  </si>
  <si>
    <t>N62948476</t>
  </si>
  <si>
    <t>D114K99FCS</t>
  </si>
  <si>
    <t>CRCW06033K16FKTA</t>
  </si>
  <si>
    <t>RC0603FR-073K16L</t>
  </si>
  <si>
    <t>N62046263</t>
  </si>
  <si>
    <t>CHIP RESIS 3.16KOHM 1% .1WATT 1.55X0</t>
  </si>
  <si>
    <t>D111003K161%P5</t>
  </si>
  <si>
    <t>N62070321</t>
  </si>
  <si>
    <t>D113K16FCS</t>
  </si>
  <si>
    <t>CRCW06034K75FKTA</t>
  </si>
  <si>
    <t>CR0603-FX-4751ELF</t>
  </si>
  <si>
    <t>N62046891</t>
  </si>
  <si>
    <t>CHIP RESIS 4.75KOHM 1% .1WATT 1.55X0</t>
  </si>
  <si>
    <t>D111004K751%P5</t>
  </si>
  <si>
    <t>N62071295</t>
  </si>
  <si>
    <t>D114K75FCS</t>
  </si>
  <si>
    <t>N62083126</t>
  </si>
  <si>
    <t>CHIP RESIS 4.75KOHM 1% .1WATT 63X31M</t>
  </si>
  <si>
    <t>CRCW06034751FRT1</t>
  </si>
  <si>
    <t>CRCW0603100KFKTA</t>
  </si>
  <si>
    <t>N62047220</t>
  </si>
  <si>
    <t>CHIP RESIS 100KOHM 1% .1WATT 1.55X0.</t>
  </si>
  <si>
    <t>D11100100K1%P5</t>
  </si>
  <si>
    <t>N62073564</t>
  </si>
  <si>
    <t>D11100KFCS</t>
  </si>
  <si>
    <t>N62082680</t>
  </si>
  <si>
    <t>CHIP RESIS 100KOHM 1% .1WATT 63X31MI</t>
  </si>
  <si>
    <t>CRCW06031003FRT1</t>
  </si>
  <si>
    <t>N62085444</t>
  </si>
  <si>
    <t>CRCW06031003FRT2</t>
  </si>
  <si>
    <t>CHIP RESIS 38.3KOHM 1% .1W T&amp;R</t>
  </si>
  <si>
    <t>CRCW060338K3FKTA</t>
  </si>
  <si>
    <t>CR0603-FX-3832ELF</t>
  </si>
  <si>
    <t>N62047584</t>
  </si>
  <si>
    <t>CHIP RESIS 38.3KOHM 1% .1WATT 1.55X0</t>
  </si>
  <si>
    <t>D1110038K31%P5</t>
  </si>
  <si>
    <t>CRCW060311K5FKTA</t>
  </si>
  <si>
    <t>N62047626</t>
  </si>
  <si>
    <t>CHIP RESIS 11.5KOHM 1% .1WATT 1.55X0</t>
  </si>
  <si>
    <t>D1110011K51%P5</t>
  </si>
  <si>
    <t>CHIP RESIS 200 OHM 1% .1W T&amp;R</t>
  </si>
  <si>
    <t>CRCW0603200RFKTA</t>
  </si>
  <si>
    <t>RC0603FR-07200RL</t>
  </si>
  <si>
    <t>N62047881</t>
  </si>
  <si>
    <t>CHIP RESIS 200 OHM 1% .1WATT 1.55X0.</t>
  </si>
  <si>
    <t>D11100200R1%P5</t>
  </si>
  <si>
    <t>N62059357</t>
  </si>
  <si>
    <t>CHIP RESIS 200 OHM 1% .1WATT 63X31MI</t>
  </si>
  <si>
    <t>CRCW06032000FRT1</t>
  </si>
  <si>
    <t>N63024632</t>
  </si>
  <si>
    <t>D11200RFCS</t>
  </si>
  <si>
    <t>CRCW060333K2FKTA</t>
  </si>
  <si>
    <t>N62048707</t>
  </si>
  <si>
    <t>CHIP RESIS 33.2KOHM 1% .1WATT 1.55X0</t>
  </si>
  <si>
    <t>D1110033K21%P5</t>
  </si>
  <si>
    <t>N63019988</t>
  </si>
  <si>
    <t>D1133K2FCS</t>
  </si>
  <si>
    <t>CRCW060356K2FKTA</t>
  </si>
  <si>
    <t>CR0603-FX-5622-ELF</t>
  </si>
  <si>
    <t>N62049200</t>
  </si>
  <si>
    <t>CHIP RESIS 56.2KOHM 1% .1WATT 1.55X0</t>
  </si>
  <si>
    <t>D1110056K21%P5</t>
  </si>
  <si>
    <t>N63042170</t>
  </si>
  <si>
    <t>D1156K2FCS</t>
  </si>
  <si>
    <t>CRCW0603200KFKTA</t>
  </si>
  <si>
    <t>CR0603-FX-2003ELF</t>
  </si>
  <si>
    <t>RC0603FR-07200KL</t>
  </si>
  <si>
    <t>N62049549</t>
  </si>
  <si>
    <t>CHIP RESIS 200KOHM 1% .1WATT 1.55X0.</t>
  </si>
  <si>
    <t>D11100200K1%P5</t>
  </si>
  <si>
    <t>N62085881</t>
  </si>
  <si>
    <t>CHIP RESIS 200KOHM 1% .1WATT 63X31MI</t>
  </si>
  <si>
    <t>CRCW06032003FRT1</t>
  </si>
  <si>
    <t>N63019442</t>
  </si>
  <si>
    <t>D11200KFCS</t>
  </si>
  <si>
    <t>CRCW06031K00FKTA</t>
  </si>
  <si>
    <t>CR0603-FX-1001ELF</t>
  </si>
  <si>
    <t>N62049572</t>
  </si>
  <si>
    <t>D111001K001%P5</t>
  </si>
  <si>
    <t>N62051693</t>
  </si>
  <si>
    <t>CHIP RESIS 1KOHM 1% .100WATT 1.55X0.</t>
  </si>
  <si>
    <t>CR0603-FX-1001-E</t>
  </si>
  <si>
    <t>N62092614</t>
  </si>
  <si>
    <t>CHIP RESIS 1KOHM 1% .1WATT T&amp;R</t>
  </si>
  <si>
    <t>CRCW06031001FRT1</t>
  </si>
  <si>
    <t>N63037261</t>
  </si>
  <si>
    <t>CHIP RESIS 1KOHM 1% .1WATT 1.55X0.85</t>
  </si>
  <si>
    <t>D11001KFCS</t>
  </si>
  <si>
    <t>CHIP RESIS 287KOHM 1% .1W T&amp;R</t>
  </si>
  <si>
    <t>CRCW0603287KFKTA</t>
  </si>
  <si>
    <t>N62049689</t>
  </si>
  <si>
    <t>CHIP RESIS 287KOHM 1% .1WATT 63X31MI</t>
  </si>
  <si>
    <t>D11100287K1%P5</t>
  </si>
  <si>
    <t>N63084891</t>
  </si>
  <si>
    <t>D11287KFCS</t>
  </si>
  <si>
    <t>FFF004327</t>
  </si>
  <si>
    <t>CHIP RESIS 511 OHM 1% .1W T&amp;R</t>
  </si>
  <si>
    <t>CRCW0603511RFKTA</t>
  </si>
  <si>
    <t>N62049937</t>
  </si>
  <si>
    <t>CHIP RESIS 511 OHM 1% .1WATT 1.55X0.</t>
  </si>
  <si>
    <t>D11100511R1%P5</t>
  </si>
  <si>
    <t>N62058946</t>
  </si>
  <si>
    <t>CHIP RESIS 511 OHM 1% .1WATT 63X31MI</t>
  </si>
  <si>
    <t>CRCW06035110FRT1</t>
  </si>
  <si>
    <t>N62090360</t>
  </si>
  <si>
    <t>D11511RFCS</t>
  </si>
  <si>
    <t>CHIP RESIS 1.3KOHM 1% .1W T&amp;R</t>
  </si>
  <si>
    <t>CRCW06031K30FKTA</t>
  </si>
  <si>
    <t>N62055520</t>
  </si>
  <si>
    <t>CHIP RESIS 1.3KOHM 1% .1WATT 1.55X0.</t>
  </si>
  <si>
    <t>D111001K301%P5</t>
  </si>
  <si>
    <t>N62093877</t>
  </si>
  <si>
    <t>CHIP RESIS 1.3KOHM 1% .1WATT 63X31MI</t>
  </si>
  <si>
    <t>CRCW06031301FRT1</t>
  </si>
  <si>
    <t>CRCW060375R0FKTA</t>
  </si>
  <si>
    <t>CR0603-FX-75R0-ELF</t>
  </si>
  <si>
    <t>RC0603FR-0775RL</t>
  </si>
  <si>
    <t>N62056080</t>
  </si>
  <si>
    <t>CHIP RESIS 75 OHM 1% .1WATT 1.55X0.8</t>
  </si>
  <si>
    <t>D1175R0FCS</t>
  </si>
  <si>
    <t>N62065222</t>
  </si>
  <si>
    <t>D1110075R01%P5</t>
  </si>
  <si>
    <t>N62067178</t>
  </si>
  <si>
    <t>D11075RFCS</t>
  </si>
  <si>
    <t>N62077326</t>
  </si>
  <si>
    <t>CHIP RESIS 75 OHM 1% .1WATT 63X31MIL</t>
  </si>
  <si>
    <t>CRCW060375R0FRT1</t>
  </si>
  <si>
    <t>CHIP RESIS 1KOHM 1% .063W T&amp;R</t>
  </si>
  <si>
    <t>CRCW04021K00FKTD</t>
  </si>
  <si>
    <t>CR0402-FX-1001GLF</t>
  </si>
  <si>
    <t>N62057344</t>
  </si>
  <si>
    <t>CHIP RESIS 1KOHM 1% .063WATT 1X0.5MI</t>
  </si>
  <si>
    <t>D101001K001%P0</t>
  </si>
  <si>
    <t>N62058656</t>
  </si>
  <si>
    <t>CRCW04021001FRT7</t>
  </si>
  <si>
    <t>N62096730</t>
  </si>
  <si>
    <t>CHIP RESIS 1KOHM 1% .063WATT 1X0.5MM</t>
  </si>
  <si>
    <t>D10100001K1%P0</t>
  </si>
  <si>
    <t>CHIP RESIS 54.9 OHM 1% .1W T&amp;R</t>
  </si>
  <si>
    <t>CRCW060354R9FKTA</t>
  </si>
  <si>
    <t>N62058292</t>
  </si>
  <si>
    <t>CHIP RESIS 54.9 OHM 1% .1WATT 1.55X0</t>
  </si>
  <si>
    <t>D1110054R91%P5</t>
  </si>
  <si>
    <t>N62064902</t>
  </si>
  <si>
    <t>CHIP RESIS 54.9 OHM 1% .1WATT 63X31M</t>
  </si>
  <si>
    <t>CRCW060354R9FRT1</t>
  </si>
  <si>
    <t>CHIP RESIS 10KOHM 1% .063W T&amp;R</t>
  </si>
  <si>
    <t>CRCW040210K0FKTD</t>
  </si>
  <si>
    <t>CR0402-FX-1002GLF</t>
  </si>
  <si>
    <t>N62073689</t>
  </si>
  <si>
    <t>CHIP RESIS 10KOHM 1% .063WATT 1.0X0.</t>
  </si>
  <si>
    <t>CRCW04021002FRT7</t>
  </si>
  <si>
    <t>N62084660</t>
  </si>
  <si>
    <t>CHIP RESIS 10KOHM 1% .063WATT 1X0.5M</t>
  </si>
  <si>
    <t>D10100010K1%P0</t>
  </si>
  <si>
    <t>N62084736</t>
  </si>
  <si>
    <t>D101001002FP0</t>
  </si>
  <si>
    <t>N62085220</t>
  </si>
  <si>
    <t>D1010010K01%P0</t>
  </si>
  <si>
    <t>CRCW06032K49FKTA</t>
  </si>
  <si>
    <t>CR0603-FX-2491ELF</t>
  </si>
  <si>
    <t>RC0603FR-072K49L</t>
  </si>
  <si>
    <t>N62087085</t>
  </si>
  <si>
    <t>CHIP RESIS 2.49KOHM 1% .1WATT 1.55X0</t>
  </si>
  <si>
    <t>D111002K491%P5</t>
  </si>
  <si>
    <t>N62099122</t>
  </si>
  <si>
    <t>CHIP RESIS 2.49KOHM 1% .1WATT 63X31M</t>
  </si>
  <si>
    <t>CRCW06032491FRT2</t>
  </si>
  <si>
    <t>FFF004550</t>
  </si>
  <si>
    <t>0505P1R3BW151XTV</t>
  </si>
  <si>
    <t>CHIP CAP 1.3PF +/-0.1PF 150V 1.4MM2</t>
  </si>
  <si>
    <t>100A1R3BT150XTV</t>
  </si>
  <si>
    <t>N62104138</t>
  </si>
  <si>
    <t>CHIP CAP 1.3PF +-.1PF 50VOLT 55X55 P</t>
  </si>
  <si>
    <t>ATC100A1R3BP50X</t>
  </si>
  <si>
    <t>N62183736</t>
  </si>
  <si>
    <t>AQ12EM1R3BAJME/250V</t>
  </si>
  <si>
    <t>N63136246</t>
  </si>
  <si>
    <t>500R12Q1R3BB</t>
  </si>
  <si>
    <t>FFF004621</t>
  </si>
  <si>
    <t>0505P1R2BW151XTV</t>
  </si>
  <si>
    <t>CHIP CAP 1.2PF +/-0.1PF 150V 1.4MM2</t>
  </si>
  <si>
    <t>100A1R2BT150XTV</t>
  </si>
  <si>
    <t>N62110606</t>
  </si>
  <si>
    <t>CHIP CAP 1.2PF +-.1PF 150VOLT 55X55</t>
  </si>
  <si>
    <t>ATC100A1R2BP150X</t>
  </si>
  <si>
    <t>N62192224</t>
  </si>
  <si>
    <t>AQ12EM1R2BAJME/250V</t>
  </si>
  <si>
    <t>N63121487</t>
  </si>
  <si>
    <t>01Q1R2BUX</t>
  </si>
  <si>
    <t>N63154272</t>
  </si>
  <si>
    <t>ATC100A1R2BP50X</t>
  </si>
  <si>
    <t>FFF004628</t>
  </si>
  <si>
    <t>AQ12EM1R1BAJME/500V</t>
  </si>
  <si>
    <t>0505P1R1BW151XTV</t>
  </si>
  <si>
    <t>CHIP CAP 1.1PF +/-0.1PF 150V 1.4MM2</t>
  </si>
  <si>
    <t>N62111448</t>
  </si>
  <si>
    <t>CHIP CAP 1.1PF +-.1PF 150VOLT 55X55</t>
  </si>
  <si>
    <t>ATC100A1R1BP150X</t>
  </si>
  <si>
    <t>N62142203</t>
  </si>
  <si>
    <t>AQ12EM1R1BAJME/250V</t>
  </si>
  <si>
    <t>N63136451</t>
  </si>
  <si>
    <t>01Q1R1BUX</t>
  </si>
  <si>
    <t>CHIP CAP 100PF 5% 50V C0G T&amp;R</t>
  </si>
  <si>
    <t>C0603C101J5GALTU</t>
  </si>
  <si>
    <t>C0603C101J5GACTU</t>
  </si>
  <si>
    <t>CHIP CAP 100PF 5% 50VOLT COG t&amp;R</t>
  </si>
  <si>
    <t>C0603C101J5GAL7867</t>
  </si>
  <si>
    <t>C0603C101J5GAC7867</t>
  </si>
  <si>
    <t>C0603C101J5GAC7411</t>
  </si>
  <si>
    <t>N62141734</t>
  </si>
  <si>
    <t>CHIP CAP 100PF 5% 50VOLT 63X32 COG N</t>
  </si>
  <si>
    <t>C0603C101J5GAC</t>
  </si>
  <si>
    <t>N63156350</t>
  </si>
  <si>
    <t>C0603C101J5GAC/TR</t>
  </si>
  <si>
    <t>CHIP CAP 0.1uF 10% 50V X7R T&amp;R</t>
  </si>
  <si>
    <t>C0805C104K5RAL/TR</t>
  </si>
  <si>
    <t>C0805C104K5RALTM</t>
  </si>
  <si>
    <t>C0805C104K5RAL7025</t>
  </si>
  <si>
    <t>C0805C104K5RAC7800</t>
  </si>
  <si>
    <t>0805X7R104KT2AT</t>
  </si>
  <si>
    <t>CL21B104KBCNNNC</t>
  </si>
  <si>
    <t>CC0805KRX7R9BB104</t>
  </si>
  <si>
    <t>N62141965</t>
  </si>
  <si>
    <t>CHIP CAP .1UF 10% 50VOLT 80X50 X7R N</t>
  </si>
  <si>
    <t>C0805C104K5RAC/TR</t>
  </si>
  <si>
    <t>N62143383</t>
  </si>
  <si>
    <t>C0805C104K5RAC</t>
  </si>
  <si>
    <t>C0603C104K4RALTU</t>
  </si>
  <si>
    <t>C0603C104K4RACTU</t>
  </si>
  <si>
    <t>C0603C104K4RAL7867</t>
  </si>
  <si>
    <t>C0603C104K4RAC7867</t>
  </si>
  <si>
    <t>CHIP CAP .1UF 10% 16VOLT 63X32 X7R N</t>
  </si>
  <si>
    <t>C0603C104K4RAC7411</t>
  </si>
  <si>
    <t>N62165022</t>
  </si>
  <si>
    <t>C0603C104K4RAC/TR</t>
  </si>
  <si>
    <t>N62168216</t>
  </si>
  <si>
    <t>C0603C104K4RAC</t>
  </si>
  <si>
    <t>CHIP JUMPER 1.55x0.85MM T&amp;R</t>
  </si>
  <si>
    <t>CRCW0603000ZRT1</t>
  </si>
  <si>
    <t>CRCW06030000ZSTA</t>
  </si>
  <si>
    <t xml:space="preserve"> CHIP JUMPER 1.55X0.85MM T&amp;R</t>
  </si>
  <si>
    <t>CR0603-J/-000ELF</t>
  </si>
  <si>
    <t>CHIP JUMPER T&amp;R</t>
  </si>
  <si>
    <t>RC0603JR-070RL</t>
  </si>
  <si>
    <t>N62800792</t>
  </si>
  <si>
    <t>CHIP JUMPER 1.55X0.8MIL 5000EA/RL</t>
  </si>
  <si>
    <t>CR0603-JW-000-E</t>
  </si>
  <si>
    <t>N62803069</t>
  </si>
  <si>
    <t>CHIP JUMPER 63X31   5000EA/RL</t>
  </si>
  <si>
    <t>CRCW0603-000-RT2</t>
  </si>
  <si>
    <t>N62807763</t>
  </si>
  <si>
    <t>CHIP JUMPER 1.55X0.85MM 1.5AMP TAPE/</t>
  </si>
  <si>
    <t>D111000R001%P5</t>
  </si>
  <si>
    <t>N62807854</t>
  </si>
  <si>
    <t>D11000RFCS</t>
  </si>
  <si>
    <t>N62838305</t>
  </si>
  <si>
    <t>CHIP JUMPER 1.55X0.85MM  TAPE/REEL</t>
  </si>
  <si>
    <t>D111000R0P5</t>
  </si>
  <si>
    <t>N62863873</t>
  </si>
  <si>
    <t>CRCW0603000ZZRT1</t>
  </si>
  <si>
    <t>N75317693</t>
  </si>
  <si>
    <t>WIRE 18AWG 19/30STRD XLETFE WHT 600V</t>
  </si>
  <si>
    <t>22759-32A1-18-9</t>
  </si>
  <si>
    <t>N75325381</t>
  </si>
  <si>
    <t>H3832184-9</t>
  </si>
  <si>
    <t>N75338046</t>
  </si>
  <si>
    <t>WIRE 18 AWG 19/30 STRD XLETFE WHT 600V,</t>
  </si>
  <si>
    <t>M22759/32-18-9</t>
  </si>
  <si>
    <t>N75358473</t>
  </si>
  <si>
    <t>WIRE 18AWG 19/30STRD XLETFE BLK 600V</t>
  </si>
  <si>
    <t>H3832184-0</t>
  </si>
  <si>
    <t>N75384362</t>
  </si>
  <si>
    <t>M22759/32-18-0</t>
  </si>
  <si>
    <t>N75390294</t>
  </si>
  <si>
    <t>22759-32A1-18-0</t>
  </si>
  <si>
    <t>SEALING LOCKING ANAEROB. COMP. HIGH STRE</t>
  </si>
  <si>
    <t>270-50CC</t>
  </si>
  <si>
    <t>SEALING,PERMANENT LOCKING COMPOUND,ACRYL</t>
  </si>
  <si>
    <t>LOCTITE 270 50CC</t>
  </si>
  <si>
    <t>LOCTITE222</t>
  </si>
  <si>
    <t>222-50CC</t>
  </si>
  <si>
    <t>SEALING LOCKING ANAEROBIC COMPOUND,O</t>
  </si>
  <si>
    <t>LOCTITE 222MS</t>
  </si>
  <si>
    <t>FFF300776</t>
  </si>
  <si>
    <t>CHIP CAP 1000PF 10% 50VOLT 55X55 NPO</t>
  </si>
  <si>
    <t>AQ125A102KAJME/500V</t>
  </si>
  <si>
    <t>CAP CHIP RF 1000PF 10% 50V 55X55 T&amp;R</t>
  </si>
  <si>
    <t>AQ125A102KATME/HV</t>
  </si>
  <si>
    <t>700A102KW50XTV</t>
  </si>
  <si>
    <t>N62101746</t>
  </si>
  <si>
    <t>CHIP CAP 1000PF 10% 50VOLT 55X55 CER</t>
  </si>
  <si>
    <t>ATC700A102KP50X</t>
  </si>
  <si>
    <t>N62164959</t>
  </si>
  <si>
    <t>ATC700A102KW50X</t>
  </si>
  <si>
    <t>N62170881</t>
  </si>
  <si>
    <t>AQ125A102KAJME/250V</t>
  </si>
  <si>
    <t>N63141287</t>
  </si>
  <si>
    <t>01C102KUX</t>
  </si>
  <si>
    <t>FFF300787</t>
  </si>
  <si>
    <t>0505P1R6BW151XTV</t>
  </si>
  <si>
    <t>CHIP CAP 1.6PF +/-0.1PF 150V 1.4MM2</t>
  </si>
  <si>
    <t>100A1R6BW150XTV</t>
  </si>
  <si>
    <t>100A1R6BT150XTV</t>
  </si>
  <si>
    <t>N62104161</t>
  </si>
  <si>
    <t>CHIP CAP 1.6PF +-.1PF 50VOLT 55X55 P</t>
  </si>
  <si>
    <t>ATC100A1R6BP50X</t>
  </si>
  <si>
    <t>N62142815</t>
  </si>
  <si>
    <t>AQ12EM1R6BAJME/250V</t>
  </si>
  <si>
    <t>FFF300800</t>
  </si>
  <si>
    <t>0505P1R5BW151XTV</t>
  </si>
  <si>
    <t>CHIP CAP 1.5PF +/-0.1PF 150V 1.4MM2</t>
  </si>
  <si>
    <t>100A1R5BT150XTV</t>
  </si>
  <si>
    <t>N62111166</t>
  </si>
  <si>
    <t>CHIP CAP 1.5PF +-.1PF 150VOLT 55X55</t>
  </si>
  <si>
    <t>ATC100A1R5BP150X</t>
  </si>
  <si>
    <t>N62144209</t>
  </si>
  <si>
    <t>AQ12EM1R5BAJME/250V</t>
  </si>
  <si>
    <t>N63177752</t>
  </si>
  <si>
    <t>01Q1R5BUX</t>
  </si>
  <si>
    <t>L&amp;T</t>
  </si>
  <si>
    <t>ELTA</t>
  </si>
  <si>
    <t>Total Requirement</t>
  </si>
  <si>
    <t>Planned Delivery Schedule</t>
  </si>
  <si>
    <t>Procurement Del Schedule</t>
  </si>
  <si>
    <t>Month</t>
  </si>
  <si>
    <t>PO QTY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</si>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</sst>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5" formatCode="_(* #,##0.00_);_(* \(#,##0.00\);_(* &quot;-&quot;??_);_(@_)"/>
    <numFmt numFmtId="166" formatCode="0.0000"/>
    <numFmt numFmtId="167" formatCode="_ * #,##0.0000_ ;_ * \-#,##0.0000_ ;_ * &quot;-&quot;??_ ;_ @_ "/>
    <numFmt numFmtId="168" formatCode="_ * #,##0.00000_ ;_ * \-#,##0.00000_ ;_ * &quot;-&quot;??_ ;_ @_ "/>
    <numFmt numFmtId="169" formatCode="_ * #,##0_ ;_ * \-#,##0_ ;_ * &quot;-&quot;??_ ;_ @_ "/>
    <numFmt numFmtId="170" formatCode="yyyy\-mm"/>
    <numFmt numFmtId="171" formatCode="[$-409]d\-mmm\-yy;@"/>
    <numFmt numFmtId="174" formatCode="_(* #,##0.0000_);_(* \(#,##0.0000\);_(* &quot;-&quot;????_);_(@_)"/>
    <numFmt numFmtId="175" formatCode="_(* #,##0.00000_);_(* \(#,##0.00000\);_(* &quot;-&quot;?????_);_(@_)"/>
  </numFmts>
  <fonts count="14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u/>
      <sz val="10"/>
      <color theme="1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2" fontId="7" fillId="4" borderId="0" xfId="0" applyNumberFormat="1" applyFont="1" applyFill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167" fontId="8" fillId="5" borderId="2" xfId="1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43" fontId="8" fillId="5" borderId="2" xfId="1" applyFont="1" applyFill="1" applyBorder="1" applyAlignment="1">
      <alignment horizontal="center" vertical="center" wrapText="1"/>
    </xf>
    <xf numFmtId="171" fontId="8" fillId="5" borderId="2" xfId="1" applyNumberFormat="1" applyFont="1" applyFill="1" applyBorder="1" applyAlignment="1">
      <alignment horizontal="center" vertical="center" wrapText="1"/>
    </xf>
    <xf numFmtId="0" fontId="8" fillId="4" borderId="0" xfId="0" applyFont="1" applyFill="1"/>
    <xf numFmtId="17" fontId="8" fillId="0" borderId="5" xfId="0" applyNumberFormat="1" applyFont="1" applyBorder="1" applyAlignment="1">
      <alignment vertical="center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0" borderId="0" xfId="0" applyFont="1"/>
    <xf numFmtId="169" fontId="8" fillId="6" borderId="2" xfId="1" applyNumberFormat="1" applyFont="1" applyFill="1" applyBorder="1" applyAlignment="1">
      <alignment horizontal="centerContinuous"/>
    </xf>
    <xf numFmtId="169" fontId="8" fillId="7" borderId="2" xfId="1" applyNumberFormat="1" applyFont="1" applyFill="1" applyBorder="1" applyAlignment="1">
      <alignment horizontal="centerContinuous"/>
    </xf>
    <xf numFmtId="169" fontId="8" fillId="5" borderId="2" xfId="1" applyNumberFormat="1" applyFont="1" applyFill="1" applyBorder="1" applyAlignment="1">
      <alignment horizontal="centerContinuous"/>
    </xf>
    <xf numFmtId="169" fontId="8" fillId="8" borderId="2" xfId="1" applyNumberFormat="1" applyFont="1" applyFill="1" applyBorder="1" applyAlignment="1">
      <alignment horizontal="centerContinuous"/>
    </xf>
    <xf numFmtId="0" fontId="8" fillId="9" borderId="5" xfId="0" applyFont="1" applyFill="1" applyBorder="1" applyAlignment="1">
      <alignment horizontal="center"/>
    </xf>
    <xf numFmtId="169" fontId="8" fillId="6" borderId="5" xfId="1" applyNumberFormat="1" applyFont="1" applyFill="1" applyBorder="1" applyAlignment="1">
      <alignment horizontal="center"/>
    </xf>
    <xf numFmtId="169" fontId="8" fillId="7" borderId="5" xfId="1" applyNumberFormat="1" applyFont="1" applyFill="1" applyBorder="1" applyAlignment="1">
      <alignment horizontal="center"/>
    </xf>
    <xf numFmtId="169" fontId="8" fillId="5" borderId="5" xfId="1" applyNumberFormat="1" applyFont="1" applyFill="1" applyBorder="1" applyAlignment="1">
      <alignment horizontal="center"/>
    </xf>
    <xf numFmtId="169" fontId="8" fillId="8" borderId="5" xfId="1" applyNumberFormat="1" applyFont="1" applyFill="1" applyBorder="1" applyAlignment="1">
      <alignment horizontal="center"/>
    </xf>
    <xf numFmtId="17" fontId="0" fillId="0" borderId="10" xfId="0" applyNumberFormat="1" applyBorder="1"/>
    <xf numFmtId="169" fontId="0" fillId="0" borderId="10" xfId="1" applyNumberFormat="1" applyFont="1" applyBorder="1"/>
    <xf numFmtId="17" fontId="0" fillId="0" borderId="4" xfId="0" applyNumberFormat="1" applyBorder="1"/>
    <xf numFmtId="169" fontId="0" fillId="0" borderId="4" xfId="1" applyNumberFormat="1" applyFont="1" applyBorder="1"/>
    <xf numFmtId="17" fontId="0" fillId="0" borderId="9" xfId="0" applyNumberFormat="1" applyBorder="1"/>
    <xf numFmtId="169" fontId="0" fillId="0" borderId="9" xfId="1" applyNumberFormat="1" applyFont="1" applyBorder="1"/>
    <xf numFmtId="17" fontId="8" fillId="0" borderId="9" xfId="0" applyNumberFormat="1" applyFont="1" applyBorder="1"/>
    <xf numFmtId="169" fontId="8" fillId="0" borderId="9" xfId="1" applyNumberFormat="1" applyFont="1" applyBorder="1"/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9" fontId="8" fillId="6" borderId="2" xfId="1" applyNumberFormat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0" borderId="0" xfId="0" applyFont="1"/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70" fontId="4" fillId="1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9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/>
    <xf numFmtId="169" fontId="8" fillId="0" borderId="5" xfId="1" applyNumberFormat="1" applyFont="1" applyBorder="1"/>
    <xf numFmtId="43" fontId="8" fillId="0" borderId="5" xfId="1" applyFont="1" applyBorder="1"/>
    <xf numFmtId="0" fontId="2" fillId="0" borderId="0" xfId="0" applyFont="1" applyAlignment="1">
      <alignment horizontal="center" vertical="top"/>
    </xf>
    <xf numFmtId="0" fontId="6" fillId="0" borderId="0" xfId="2" applyAlignment="1">
      <alignment horizontal="center" vertical="center"/>
    </xf>
    <xf numFmtId="171" fontId="0" fillId="0" borderId="0" xfId="0" applyNumberFormat="1"/>
    <xf numFmtId="171" fontId="8" fillId="5" borderId="2" xfId="0" applyNumberFormat="1" applyFont="1" applyFill="1" applyBorder="1" applyAlignment="1">
      <alignment horizontal="center" vertical="center" wrapText="1"/>
    </xf>
    <xf numFmtId="169" fontId="3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/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7" fontId="3" fillId="0" borderId="0" xfId="0" applyNumberFormat="1" applyFont="1" applyAlignment="1">
      <alignment horizontal="center" vertical="center"/>
    </xf>
    <xf numFmtId="165" fontId="0" fillId="0" borderId="0" xfId="0" applyNumberFormat="1"/>
    <xf numFmtId="167" fontId="0" fillId="0" borderId="0" xfId="1" applyNumberFormat="1" applyFont="1"/>
    <xf numFmtId="3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14" xfId="0" applyFont="1" applyBorder="1"/>
    <xf numFmtId="0" fontId="3" fillId="0" borderId="0" xfId="0" applyFont="1" applyAlignment="1">
      <alignment horizontal="center"/>
    </xf>
    <xf numFmtId="17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71" fontId="10" fillId="0" borderId="0" xfId="0" applyNumberFormat="1" applyFont="1" applyAlignment="1">
      <alignment horizontal="center"/>
    </xf>
    <xf numFmtId="0" fontId="10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4" borderId="0" xfId="0" applyFill="1"/>
    <xf numFmtId="174" fontId="0" fillId="0" borderId="0" xfId="0" applyNumberFormat="1"/>
    <xf numFmtId="175" fontId="0" fillId="0" borderId="0" xfId="0" applyNumberFormat="1"/>
    <xf numFmtId="0" fontId="12" fillId="5" borderId="2" xfId="0" applyFont="1" applyFill="1" applyBorder="1" applyAlignment="1">
      <alignment horizontal="center" vertical="center" wrapText="1"/>
    </xf>
    <xf numFmtId="0" fontId="13" fillId="0" borderId="4" xfId="0" applyFont="1" applyBorder="1"/>
    <xf numFmtId="168" fontId="12" fillId="5" borderId="2" xfId="1" applyNumberFormat="1" applyFont="1" applyFill="1" applyBorder="1" applyAlignment="1">
      <alignment horizontal="center" vertical="center" wrapText="1"/>
    </xf>
    <xf numFmtId="168" fontId="13" fillId="0" borderId="4" xfId="1" applyNumberFormat="1" applyFont="1" applyFill="1" applyBorder="1"/>
    <xf numFmtId="0" fontId="12" fillId="5" borderId="5" xfId="0" applyFont="1" applyFill="1" applyBorder="1" applyAlignment="1">
      <alignment horizontal="center" vertical="center" wrapText="1"/>
    </xf>
    <xf numFmtId="0" fontId="13" fillId="0" borderId="5" xfId="0" applyFont="1" applyBorder="1"/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167" fontId="1" fillId="0" borderId="8" xfId="1" applyNumberFormat="1" applyFont="1" applyBorder="1"/>
    <xf numFmtId="167" fontId="1" fillId="0" borderId="4" xfId="1" applyNumberFormat="1" applyFont="1" applyBorder="1"/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167" fontId="1" fillId="0" borderId="9" xfId="1" applyNumberFormat="1" applyFont="1" applyBorder="1"/>
    <xf numFmtId="17" fontId="1" fillId="0" borderId="0" xfId="0" applyNumberFormat="1" applyFont="1" applyAlignment="1">
      <alignment vertical="center"/>
    </xf>
    <xf numFmtId="0" fontId="1" fillId="0" borderId="0" xfId="0" applyFont="1"/>
    <xf numFmtId="0" fontId="1" fillId="6" borderId="2" xfId="0" applyFont="1" applyFill="1" applyBorder="1" applyAlignment="1">
      <alignment horizontal="center" vertical="top" wrapText="1"/>
    </xf>
    <xf numFmtId="168" fontId="1" fillId="0" borderId="4" xfId="1" applyNumberFormat="1" applyFont="1" applyBorder="1"/>
    <xf numFmtId="166" fontId="1" fillId="0" borderId="4" xfId="0" applyNumberFormat="1" applyFont="1" applyBorder="1"/>
    <xf numFmtId="169" fontId="1" fillId="0" borderId="4" xfId="0" applyNumberFormat="1" applyFont="1" applyBorder="1"/>
    <xf numFmtId="43" fontId="1" fillId="0" borderId="4" xfId="1" applyFont="1" applyBorder="1"/>
    <xf numFmtId="171" fontId="1" fillId="0" borderId="4" xfId="1" applyNumberFormat="1" applyFont="1" applyBorder="1"/>
    <xf numFmtId="169" fontId="1" fillId="0" borderId="8" xfId="1" applyNumberFormat="1" applyFont="1" applyBorder="1"/>
    <xf numFmtId="0" fontId="1" fillId="0" borderId="8" xfId="0" quotePrefix="1" applyFont="1" applyBorder="1"/>
    <xf numFmtId="169" fontId="1" fillId="0" borderId="8" xfId="0" quotePrefix="1" applyNumberFormat="1" applyFont="1" applyBorder="1"/>
    <xf numFmtId="43" fontId="1" fillId="0" borderId="8" xfId="1" applyFont="1" applyBorder="1"/>
    <xf numFmtId="43" fontId="1" fillId="0" borderId="7" xfId="1" applyFont="1" applyFill="1" applyBorder="1"/>
    <xf numFmtId="171" fontId="1" fillId="0" borderId="4" xfId="0" applyNumberFormat="1" applyFont="1" applyBorder="1"/>
    <xf numFmtId="168" fontId="1" fillId="0" borderId="4" xfId="1" applyNumberFormat="1" applyFont="1" applyFill="1" applyBorder="1"/>
    <xf numFmtId="43" fontId="1" fillId="4" borderId="4" xfId="1" applyFont="1" applyFill="1" applyBorder="1"/>
    <xf numFmtId="168" fontId="1" fillId="4" borderId="4" xfId="1" applyNumberFormat="1" applyFont="1" applyFill="1" applyBorder="1"/>
    <xf numFmtId="0" fontId="1" fillId="13" borderId="4" xfId="0" applyFont="1" applyFill="1" applyBorder="1"/>
    <xf numFmtId="43" fontId="1" fillId="0" borderId="2" xfId="1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</cellXfs>
  <cellStyles count="6">
    <cellStyle name="Comma" xfId="1" builtinId="3"/>
    <cellStyle name="Comma 2" xfId="3" xr:uid="{3D79270E-EAB5-4CFD-A0CB-601E4744DB24}"/>
    <cellStyle name="Comma 3" xfId="5" xr:uid="{C07CBFA0-FA97-4934-B9F6-E404724A9008}"/>
    <cellStyle name="Normal" xfId="0" builtinId="0"/>
    <cellStyle name="Normal 2" xfId="4" xr:uid="{FD51F699-6428-425E-A4BB-F82F747B0209}"/>
    <cellStyle name="היפר-קישור" xfId="2" builtinId="8"/>
  </cellStyles>
  <dxfs count="3"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9D1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tech.elta.iai/Users/349001/AppData/Local/Microsoft/Windows/INetCache/Content.Outlook/8JF492RE/TIE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R2"/>
      <sheetName val=" SOW וקבלני משנה"/>
      <sheetName val="ייזום 25250 אנה"/>
      <sheetName val="BFE למנה 1"/>
      <sheetName val="מנה 1 מכלולים"/>
      <sheetName val="מנה 2 מערכי שידורי מיקרוגל "/>
      <sheetName val="מערכי שידור אנטנ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C0603C474K4RAL7867" TargetMode="External"/><Relationship Id="rId299" Type="http://schemas.openxmlformats.org/officeDocument/2006/relationships/hyperlink" Target="mailto:zions@pronat.co.il" TargetMode="External"/><Relationship Id="rId21" Type="http://schemas.openxmlformats.org/officeDocument/2006/relationships/hyperlink" Target="http://eltweb04.elta.iai/pls/iman_Production/link_to_iman?item_id=1094L926-001" TargetMode="External"/><Relationship Id="rId63" Type="http://schemas.openxmlformats.org/officeDocument/2006/relationships/hyperlink" Target="http://eltweb04.elta.iai/pls/iman_Production/link_to_iman?item_id=1096U900-001" TargetMode="External"/><Relationship Id="rId159" Type="http://schemas.openxmlformats.org/officeDocument/2006/relationships/hyperlink" Target="http://eltweb04.elta.iai/pls/iman_Production/link_to_iman?item_id=CRCW060310K0FKEA" TargetMode="External"/><Relationship Id="rId170" Type="http://schemas.openxmlformats.org/officeDocument/2006/relationships/hyperlink" Target="http://eltweb04.elta.iai/pls/iman_Production/link_to_iman?item_id=CRCW06032K49FKEA" TargetMode="External"/><Relationship Id="rId226" Type="http://schemas.openxmlformats.org/officeDocument/2006/relationships/hyperlink" Target="http://eltweb04.elta.iai/pls/iman_Production/link_to_iman?item_id=MI0603J601R-10" TargetMode="External"/><Relationship Id="rId268" Type="http://schemas.openxmlformats.org/officeDocument/2006/relationships/hyperlink" Target="http://eltweb04.elta.iai/pls/iman_Production/link_to_iman?item_id=SMF45A" TargetMode="External"/><Relationship Id="rId32" Type="http://schemas.openxmlformats.org/officeDocument/2006/relationships/hyperlink" Target="http://eltweb04.elta.iai/pls/iman_Production/link_to_iman?item_id=1094N772-001" TargetMode="External"/><Relationship Id="rId74" Type="http://schemas.openxmlformats.org/officeDocument/2006/relationships/hyperlink" Target="http://eltweb04.elta.iai/pls/iman_Production/link_to_iman?item_id=2030D241-001" TargetMode="External"/><Relationship Id="rId128" Type="http://schemas.openxmlformats.org/officeDocument/2006/relationships/hyperlink" Target="http://eltweb04.elta.iai/pls/iman_Production/link_to_iman?item_id=CL10C101JB8NNNC" TargetMode="External"/><Relationship Id="rId5" Type="http://schemas.openxmlformats.org/officeDocument/2006/relationships/hyperlink" Target="http://eltweb04.elta.iai/pls/iman_Production/link_to_iman?item_id=097-0227-893" TargetMode="External"/><Relationship Id="rId181" Type="http://schemas.openxmlformats.org/officeDocument/2006/relationships/hyperlink" Target="http://eltweb04.elta.iai/pls/iman_Production/link_to_iman?item_id=CRCW060353K6FKEA" TargetMode="External"/><Relationship Id="rId237" Type="http://schemas.openxmlformats.org/officeDocument/2006/relationships/hyperlink" Target="http://eltweb04.elta.iai/pls/iman_Production/link_to_iman?item_id=MS51957-4" TargetMode="External"/><Relationship Id="rId279" Type="http://schemas.openxmlformats.org/officeDocument/2006/relationships/hyperlink" Target="http://eltweb04.elta.iai/pls/iman_Production/link_to_iman?item_id=TS0301W3" TargetMode="External"/><Relationship Id="rId43" Type="http://schemas.openxmlformats.org/officeDocument/2006/relationships/hyperlink" Target="http://eltweb04.elta.iai/pls/iman_Production/link_to_iman?item_id=1094T037-001" TargetMode="External"/><Relationship Id="rId139" Type="http://schemas.openxmlformats.org/officeDocument/2006/relationships/hyperlink" Target="http://eltweb04.elta.iai/pls/iman_Production/link_to_iman?item_id=CRCW040218K2FKED" TargetMode="External"/><Relationship Id="rId290" Type="http://schemas.openxmlformats.org/officeDocument/2006/relationships/hyperlink" Target="mailto:LIZA@SHIRTECH.CO.IL" TargetMode="External"/><Relationship Id="rId85" Type="http://schemas.openxmlformats.org/officeDocument/2006/relationships/hyperlink" Target="http://eltweb04.elta.iai/pls/iman_Production/link_to_iman?item_id=600L4R7BW200T" TargetMode="External"/><Relationship Id="rId150" Type="http://schemas.openxmlformats.org/officeDocument/2006/relationships/hyperlink" Target="http://eltweb04.elta.iai/pls/iman_Production/link_to_iman?item_id=CRCW04024K75FKED" TargetMode="External"/><Relationship Id="rId192" Type="http://schemas.openxmlformats.org/officeDocument/2006/relationships/hyperlink" Target="http://eltweb04.elta.iai/pls/iman_Production/link_to_iman?item_id=EPCQ64ASI16N" TargetMode="External"/><Relationship Id="rId206" Type="http://schemas.openxmlformats.org/officeDocument/2006/relationships/hyperlink" Target="http://eltweb04.elta.iai/pls/iman_Production/link_to_iman?item_id=IHLP2525CZER1R0M01" TargetMode="External"/><Relationship Id="rId248" Type="http://schemas.openxmlformats.org/officeDocument/2006/relationships/hyperlink" Target="http://eltweb04.elta.iai/pls/iman_Production/link_to_iman?item_id=NAS662C0R5" TargetMode="External"/><Relationship Id="rId12" Type="http://schemas.openxmlformats.org/officeDocument/2006/relationships/hyperlink" Target="http://eltweb04.elta.iai/pls/iman_Production/link_to_iman?item_id=1093J365-002" TargetMode="External"/><Relationship Id="rId108" Type="http://schemas.openxmlformats.org/officeDocument/2006/relationships/hyperlink" Target="http://eltweb04.elta.iai/pls/iman_Production/link_to_iman?item_id=C0402C103K5RALTU" TargetMode="External"/><Relationship Id="rId54" Type="http://schemas.openxmlformats.org/officeDocument/2006/relationships/hyperlink" Target="http://eltweb04.elta.iai/pls/iman_Production/link_to_iman?item_id=1096M140-001" TargetMode="External"/><Relationship Id="rId96" Type="http://schemas.openxmlformats.org/officeDocument/2006/relationships/hyperlink" Target="http://eltweb04.elta.iai/pls/iman_Production/link_to_iman?item_id=AQ12EM1R5BAJME/500V" TargetMode="External"/><Relationship Id="rId161" Type="http://schemas.openxmlformats.org/officeDocument/2006/relationships/hyperlink" Target="http://eltweb04.elta.iai/pls/iman_Production/link_to_iman?item_id=CRCW060311K5FKEA" TargetMode="External"/><Relationship Id="rId217" Type="http://schemas.openxmlformats.org/officeDocument/2006/relationships/hyperlink" Target="http://eltweb04.elta.iai/pls/iman_Production/link_to_iman?item_id=LQW15AN15NG80D" TargetMode="External"/><Relationship Id="rId6" Type="http://schemas.openxmlformats.org/officeDocument/2006/relationships/hyperlink" Target="http://eltweb04.elta.iai/pls/iman_Production/link_to_iman?item_id=100A1R1BT150XTV" TargetMode="External"/><Relationship Id="rId238" Type="http://schemas.openxmlformats.org/officeDocument/2006/relationships/hyperlink" Target="http://eltweb04.elta.iai/pls/iman_Production/link_to_iman?item_id=MS51957-5" TargetMode="External"/><Relationship Id="rId259" Type="http://schemas.openxmlformats.org/officeDocument/2006/relationships/hyperlink" Target="http://eltweb04.elta.iai/pls/iman_Production/link_to_iman?item_id=PTL-9-724" TargetMode="External"/><Relationship Id="rId23" Type="http://schemas.openxmlformats.org/officeDocument/2006/relationships/hyperlink" Target="http://eltweb04.elta.iai/pls/iman_Production/link_to_iman?item_id=1094N754-001" TargetMode="External"/><Relationship Id="rId119" Type="http://schemas.openxmlformats.org/officeDocument/2006/relationships/hyperlink" Target="http://eltweb04.elta.iai/pls/iman_Production/link_to_iman?item_id=C0805C104K5RACTU" TargetMode="External"/><Relationship Id="rId270" Type="http://schemas.openxmlformats.org/officeDocument/2006/relationships/hyperlink" Target="http://eltweb04.elta.iai/pls/iman_Production/link_to_iman?item_id=SMT252503ALN2F" TargetMode="External"/><Relationship Id="rId291" Type="http://schemas.openxmlformats.org/officeDocument/2006/relationships/hyperlink" Target="mailto:sujith.ninan@wm.kahm.co" TargetMode="External"/><Relationship Id="rId44" Type="http://schemas.openxmlformats.org/officeDocument/2006/relationships/hyperlink" Target="http://eltweb04.elta.iai/pls/iman_Production/link_to_iman?item_id=1094T051-001" TargetMode="External"/><Relationship Id="rId65" Type="http://schemas.openxmlformats.org/officeDocument/2006/relationships/hyperlink" Target="http://eltweb04.elta.iai/pls/iman_Production/link_to_iman?item_id=1097U145-001" TargetMode="External"/><Relationship Id="rId86" Type="http://schemas.openxmlformats.org/officeDocument/2006/relationships/hyperlink" Target="http://eltweb04.elta.iai/pls/iman_Production/link_to_iman?item_id=700A102KT50XTV" TargetMode="External"/><Relationship Id="rId130" Type="http://schemas.openxmlformats.org/officeDocument/2006/relationships/hyperlink" Target="http://eltweb04.elta.iai/pls/iman_Production/link_to_iman?item_id=CL31B106KOHNNNE" TargetMode="External"/><Relationship Id="rId151" Type="http://schemas.openxmlformats.org/officeDocument/2006/relationships/hyperlink" Target="http://eltweb04.elta.iai/pls/iman_Production/link_to_iman?item_id=CRCW04024K99FKED" TargetMode="External"/><Relationship Id="rId172" Type="http://schemas.openxmlformats.org/officeDocument/2006/relationships/hyperlink" Target="http://eltweb04.elta.iai/pls/iman_Production/link_to_iman?item_id=CRCW0603383KFKEA" TargetMode="External"/><Relationship Id="rId193" Type="http://schemas.openxmlformats.org/officeDocument/2006/relationships/hyperlink" Target="http://eltweb04.elta.iai/pls/iman_Production/link_to_iman?item_id=FM25V20A-DG" TargetMode="External"/><Relationship Id="rId207" Type="http://schemas.openxmlformats.org/officeDocument/2006/relationships/hyperlink" Target="http://eltweb04.elta.iai/pls/iman_Production/link_to_iman?item_id=IRLB4030PBF" TargetMode="External"/><Relationship Id="rId228" Type="http://schemas.openxmlformats.org/officeDocument/2006/relationships/hyperlink" Target="http://eltweb04.elta.iai/pls/iman_Production/link_to_iman?item_id=MM3Z5V1T1G" TargetMode="External"/><Relationship Id="rId249" Type="http://schemas.openxmlformats.org/officeDocument/2006/relationships/hyperlink" Target="http://eltweb04.elta.iai/pls/iman_Production/link_to_iman?item_id=NC7SZ04P5X-L22057" TargetMode="External"/><Relationship Id="rId13" Type="http://schemas.openxmlformats.org/officeDocument/2006/relationships/hyperlink" Target="http://eltweb04.elta.iai/pls/iman_Production/link_to_iman?item_id=1093L791-001" TargetMode="External"/><Relationship Id="rId109" Type="http://schemas.openxmlformats.org/officeDocument/2006/relationships/hyperlink" Target="http://eltweb04.elta.iai/pls/iman_Production/link_to_iman?item_id=C0402C472K3RAC7867" TargetMode="External"/><Relationship Id="rId260" Type="http://schemas.openxmlformats.org/officeDocument/2006/relationships/hyperlink" Target="http://eltweb04.elta.iai/pls/iman_Production/link_to_iman?item_id=REF192ESZ-REEL7" TargetMode="External"/><Relationship Id="rId281" Type="http://schemas.openxmlformats.org/officeDocument/2006/relationships/hyperlink" Target="http://eltweb04.elta.iai/pls/iman_Production/link_to_iman?item_id=TS0310W3S" TargetMode="External"/><Relationship Id="rId34" Type="http://schemas.openxmlformats.org/officeDocument/2006/relationships/hyperlink" Target="http://eltweb04.elta.iai/pls/iman_Production/link_to_iman?item_id=1094N776-001" TargetMode="External"/><Relationship Id="rId55" Type="http://schemas.openxmlformats.org/officeDocument/2006/relationships/hyperlink" Target="http://eltweb04.elta.iai/pls/iman_Production/link_to_iman?item_id=1096M155-001" TargetMode="External"/><Relationship Id="rId76" Type="http://schemas.openxmlformats.org/officeDocument/2006/relationships/hyperlink" Target="http://eltweb04.elta.iai/pls/iman_Production/link_to_iman?item_id=293D475X9016A2TE3" TargetMode="External"/><Relationship Id="rId97" Type="http://schemas.openxmlformats.org/officeDocument/2006/relationships/hyperlink" Target="http://eltweb04.elta.iai/pls/iman_Production/link_to_iman?item_id=AQ12EM1R6BAJME/500V" TargetMode="External"/><Relationship Id="rId120" Type="http://schemas.openxmlformats.org/officeDocument/2006/relationships/hyperlink" Target="http://eltweb04.elta.iai/pls/iman_Production/link_to_iman?item_id=C0805C475K4RAC7025" TargetMode="External"/><Relationship Id="rId141" Type="http://schemas.openxmlformats.org/officeDocument/2006/relationships/hyperlink" Target="http://eltweb04.elta.iai/pls/iman_Production/link_to_iman?item_id=CRCW04021K21FKED" TargetMode="External"/><Relationship Id="rId7" Type="http://schemas.openxmlformats.org/officeDocument/2006/relationships/hyperlink" Target="http://eltweb04.elta.iai/pls/iman_Production/link_to_iman?item_id=100A4R7BT150XTV" TargetMode="External"/><Relationship Id="rId162" Type="http://schemas.openxmlformats.org/officeDocument/2006/relationships/hyperlink" Target="http://eltweb04.elta.iai/pls/iman_Production/link_to_iman?item_id=CRCW060312K1FKEA" TargetMode="External"/><Relationship Id="rId183" Type="http://schemas.openxmlformats.org/officeDocument/2006/relationships/hyperlink" Target="http://eltweb04.elta.iai/pls/iman_Production/link_to_iman?item_id=CRCW060356K2FKEA" TargetMode="External"/><Relationship Id="rId218" Type="http://schemas.openxmlformats.org/officeDocument/2006/relationships/hyperlink" Target="http://eltweb04.elta.iai/pls/iman_Production/link_to_iman?item_id=LT1764EQ" TargetMode="External"/><Relationship Id="rId239" Type="http://schemas.openxmlformats.org/officeDocument/2006/relationships/hyperlink" Target="http://eltweb04.elta.iai/pls/iman_Production/link_to_iman?item_id=MS51957-6" TargetMode="External"/><Relationship Id="rId250" Type="http://schemas.openxmlformats.org/officeDocument/2006/relationships/hyperlink" Target="http://eltweb04.elta.iai/pls/iman_Production/link_to_iman?item_id=NC7SZ08M5X-L22090" TargetMode="External"/><Relationship Id="rId271" Type="http://schemas.openxmlformats.org/officeDocument/2006/relationships/hyperlink" Target="http://eltweb04.elta.iai/pls/iman_Production/link_to_iman?item_id=SN74LV4T125PWR" TargetMode="External"/><Relationship Id="rId292" Type="http://schemas.openxmlformats.org/officeDocument/2006/relationships/hyperlink" Target="mailto:israelw@rfmw.com" TargetMode="External"/><Relationship Id="rId24" Type="http://schemas.openxmlformats.org/officeDocument/2006/relationships/hyperlink" Target="http://eltweb04.elta.iai/pls/iman_Production/link_to_iman?item_id=1094N759-001" TargetMode="External"/><Relationship Id="rId45" Type="http://schemas.openxmlformats.org/officeDocument/2006/relationships/hyperlink" Target="http://eltweb04.elta.iai/pls/iman_Production/link_to_iman?item_id=1094T052-001" TargetMode="External"/><Relationship Id="rId66" Type="http://schemas.openxmlformats.org/officeDocument/2006/relationships/hyperlink" Target="http://eltweb04.elta.iai/pls/iman_Production/link_to_iman?item_id=1097U147-001" TargetMode="External"/><Relationship Id="rId87" Type="http://schemas.openxmlformats.org/officeDocument/2006/relationships/hyperlink" Target="http://eltweb04.elta.iai/pls/iman_Production/link_to_iman?item_id=980-0064-005" TargetMode="External"/><Relationship Id="rId110" Type="http://schemas.openxmlformats.org/officeDocument/2006/relationships/hyperlink" Target="http://eltweb04.elta.iai/pls/iman_Production/link_to_iman?item_id=C0603C102K2RACTU" TargetMode="External"/><Relationship Id="rId131" Type="http://schemas.openxmlformats.org/officeDocument/2006/relationships/hyperlink" Target="http://eltweb04.elta.iai/pls/iman_Production/link_to_iman?item_id=CL31B225KOHNNNE" TargetMode="External"/><Relationship Id="rId152" Type="http://schemas.openxmlformats.org/officeDocument/2006/relationships/hyperlink" Target="http://eltweb04.elta.iai/pls/iman_Production/link_to_iman?item_id=CRCW0402511RFKED" TargetMode="External"/><Relationship Id="rId173" Type="http://schemas.openxmlformats.org/officeDocument/2006/relationships/hyperlink" Target="http://eltweb04.elta.iai/pls/iman_Production/link_to_iman?item_id=CRCW060338K3FKEA" TargetMode="External"/><Relationship Id="rId194" Type="http://schemas.openxmlformats.org/officeDocument/2006/relationships/hyperlink" Target="http://eltweb04.elta.iai/pls/iman_Production/link_to_iman?item_id=FT245RL" TargetMode="External"/><Relationship Id="rId208" Type="http://schemas.openxmlformats.org/officeDocument/2006/relationships/hyperlink" Target="http://eltweb04.elta.iai/pls/iman_Production/link_to_iman?item_id=ISPPACPOWR1014A01TN48ITR" TargetMode="External"/><Relationship Id="rId229" Type="http://schemas.openxmlformats.org/officeDocument/2006/relationships/hyperlink" Target="http://eltweb04.elta.iai/pls/iman_Production/link_to_iman?item_id=MMBT2222ALT1G" TargetMode="External"/><Relationship Id="rId240" Type="http://schemas.openxmlformats.org/officeDocument/2006/relationships/hyperlink" Target="http://eltweb04.elta.iai/pls/iman_Production/link_to_iman?item_id=MS51957-7" TargetMode="External"/><Relationship Id="rId261" Type="http://schemas.openxmlformats.org/officeDocument/2006/relationships/hyperlink" Target="http://eltweb04.elta.iai/pls/iman_Production/link_to_iman?item_id=RTV%20167-2.8%20FL/OZ" TargetMode="External"/><Relationship Id="rId14" Type="http://schemas.openxmlformats.org/officeDocument/2006/relationships/hyperlink" Target="http://eltweb04.elta.iai/pls/iman_Production/link_to_iman?item_id=1093N721-001" TargetMode="External"/><Relationship Id="rId35" Type="http://schemas.openxmlformats.org/officeDocument/2006/relationships/hyperlink" Target="http://eltweb04.elta.iai/pls/iman_Production/link_to_iman?item_id=1094N777-001" TargetMode="External"/><Relationship Id="rId56" Type="http://schemas.openxmlformats.org/officeDocument/2006/relationships/hyperlink" Target="http://eltweb04.elta.iai/pls/iman_Production/link_to_iman?item_id=1096M156-001" TargetMode="External"/><Relationship Id="rId77" Type="http://schemas.openxmlformats.org/officeDocument/2006/relationships/hyperlink" Target="http://eltweb04.elta.iai/pls/iman_Production/link_to_iman?item_id=293D476X0010B2TE3" TargetMode="External"/><Relationship Id="rId100" Type="http://schemas.openxmlformats.org/officeDocument/2006/relationships/hyperlink" Target="http://eltweb04.elta.iai/pls/iman_Production/link_to_iman?item_id=ATUM%204/1-0" TargetMode="External"/><Relationship Id="rId282" Type="http://schemas.openxmlformats.org/officeDocument/2006/relationships/hyperlink" Target="http://eltweb04.elta.iai/pls/iman_Production/link_to_iman?item_id=TS0311W3" TargetMode="External"/><Relationship Id="rId8" Type="http://schemas.openxmlformats.org/officeDocument/2006/relationships/hyperlink" Target="http://eltweb04.elta.iai/pls/iman_Production/link_to_iman?item_id=1092L481-001" TargetMode="External"/><Relationship Id="rId98" Type="http://schemas.openxmlformats.org/officeDocument/2006/relationships/hyperlink" Target="http://eltweb04.elta.iai/pls/iman_Production/link_to_iman?item_id=ASP-200323-01" TargetMode="External"/><Relationship Id="rId121" Type="http://schemas.openxmlformats.org/officeDocument/2006/relationships/hyperlink" Target="http://eltweb04.elta.iai/pls/iman_Production/link_to_iman?item_id=C1210C106K5RACTU" TargetMode="External"/><Relationship Id="rId142" Type="http://schemas.openxmlformats.org/officeDocument/2006/relationships/hyperlink" Target="http://eltweb04.elta.iai/pls/iman_Production/link_to_iman?item_id=CRCW04021K40FKED" TargetMode="External"/><Relationship Id="rId163" Type="http://schemas.openxmlformats.org/officeDocument/2006/relationships/hyperlink" Target="http://eltweb04.elta.iai/pls/iman_Production/link_to_iman?item_id=CRCW060312R1FKEA" TargetMode="External"/><Relationship Id="rId184" Type="http://schemas.openxmlformats.org/officeDocument/2006/relationships/hyperlink" Target="http://eltweb04.elta.iai/pls/iman_Production/link_to_iman?item_id=CRCW060371R5FKEA" TargetMode="External"/><Relationship Id="rId219" Type="http://schemas.openxmlformats.org/officeDocument/2006/relationships/hyperlink" Target="http://eltweb04.elta.iai/pls/iman_Production/link_to_iman?item_id=LT4363MPS-2" TargetMode="External"/><Relationship Id="rId230" Type="http://schemas.openxmlformats.org/officeDocument/2006/relationships/hyperlink" Target="http://eltweb04.elta.iai/pls/iman_Production/link_to_iman?item_id=MS16995-1" TargetMode="External"/><Relationship Id="rId251" Type="http://schemas.openxmlformats.org/officeDocument/2006/relationships/hyperlink" Target="http://eltweb04.elta.iai/pls/iman_Production/link_to_iman?item_id=NFL18ST207X1C3D" TargetMode="External"/><Relationship Id="rId25" Type="http://schemas.openxmlformats.org/officeDocument/2006/relationships/hyperlink" Target="http://eltweb04.elta.iai/pls/iman_Production/link_to_iman?item_id=1094N761-002" TargetMode="External"/><Relationship Id="rId46" Type="http://schemas.openxmlformats.org/officeDocument/2006/relationships/hyperlink" Target="http://eltweb04.elta.iai/pls/iman_Production/link_to_iman?item_id=1094T062-002" TargetMode="External"/><Relationship Id="rId67" Type="http://schemas.openxmlformats.org/officeDocument/2006/relationships/hyperlink" Target="http://eltweb04.elta.iai/pls/iman_Production/link_to_iman?item_id=1097U217-001" TargetMode="External"/><Relationship Id="rId272" Type="http://schemas.openxmlformats.org/officeDocument/2006/relationships/hyperlink" Target="http://eltweb04.elta.iai/pls/iman_Production/link_to_iman?item_id=SN74LVCH244APW" TargetMode="External"/><Relationship Id="rId293" Type="http://schemas.openxmlformats.org/officeDocument/2006/relationships/hyperlink" Target="mailto:doronw@asco.co.il" TargetMode="External"/><Relationship Id="rId88" Type="http://schemas.openxmlformats.org/officeDocument/2006/relationships/hyperlink" Target="http://eltweb04.elta.iai/pls/iman_Production/link_to_iman?item_id=A04TGLC" TargetMode="External"/><Relationship Id="rId111" Type="http://schemas.openxmlformats.org/officeDocument/2006/relationships/hyperlink" Target="http://eltweb04.elta.iai/pls/iman_Production/link_to_iman?item_id=C0603C103K2RAL7867" TargetMode="External"/><Relationship Id="rId132" Type="http://schemas.openxmlformats.org/officeDocument/2006/relationships/hyperlink" Target="http://eltweb04.elta.iai/pls/iman_Production/link_to_iman?item_id=CL32B106KBJNNWE" TargetMode="External"/><Relationship Id="rId153" Type="http://schemas.openxmlformats.org/officeDocument/2006/relationships/hyperlink" Target="http://eltweb04.elta.iai/pls/iman_Production/link_to_iman?item_id=CRCW04025K11FKED" TargetMode="External"/><Relationship Id="rId174" Type="http://schemas.openxmlformats.org/officeDocument/2006/relationships/hyperlink" Target="http://eltweb04.elta.iai/pls/iman_Production/link_to_iman?item_id=CRCW06033K16FKEA" TargetMode="External"/><Relationship Id="rId195" Type="http://schemas.openxmlformats.org/officeDocument/2006/relationships/hyperlink" Target="http://eltweb04.elta.iai/pls/iman_Production/link_to_iman?item_id=GQM2195G2H4R7WB12D" TargetMode="External"/><Relationship Id="rId209" Type="http://schemas.openxmlformats.org/officeDocument/2006/relationships/hyperlink" Target="http://eltweb04.elta.iai/pls/iman_Production/link_to_iman?item_id=JCM2900T3400S18-ASC" TargetMode="External"/><Relationship Id="rId220" Type="http://schemas.openxmlformats.org/officeDocument/2006/relationships/hyperlink" Target="http://eltweb04.elta.iai/pls/iman_Production/link_to_iman?item_id=LTB-2520-3G3H6-A3-AS" TargetMode="External"/><Relationship Id="rId241" Type="http://schemas.openxmlformats.org/officeDocument/2006/relationships/hyperlink" Target="http://eltweb04.elta.iai/pls/iman_Production/link_to_iman?item_id=MUSB-05-S-B-SM-A-K" TargetMode="External"/><Relationship Id="rId15" Type="http://schemas.openxmlformats.org/officeDocument/2006/relationships/hyperlink" Target="http://eltweb04.elta.iai/pls/iman_Production/link_to_iman?item_id=1093N746-001" TargetMode="External"/><Relationship Id="rId36" Type="http://schemas.openxmlformats.org/officeDocument/2006/relationships/hyperlink" Target="http://eltweb04.elta.iai/pls/iman_Production/link_to_iman?item_id=1094N782-003" TargetMode="External"/><Relationship Id="rId57" Type="http://schemas.openxmlformats.org/officeDocument/2006/relationships/hyperlink" Target="http://eltweb04.elta.iai/pls/iman_Production/link_to_iman?item_id=1096M159-001" TargetMode="External"/><Relationship Id="rId262" Type="http://schemas.openxmlformats.org/officeDocument/2006/relationships/hyperlink" Target="http://eltweb04.elta.iai/pls/iman_Production/link_to_iman?item_id=RTV103TUBE3OZ" TargetMode="External"/><Relationship Id="rId283" Type="http://schemas.openxmlformats.org/officeDocument/2006/relationships/hyperlink" Target="http://eltweb04.elta.iai/pls/iman_Production/link_to_iman?item_id=TS0501W3S/TR" TargetMode="External"/><Relationship Id="rId78" Type="http://schemas.openxmlformats.org/officeDocument/2006/relationships/hyperlink" Target="http://eltweb04.elta.iai/pls/iman_Production/link_to_iman?item_id=32K719-S60N5" TargetMode="External"/><Relationship Id="rId99" Type="http://schemas.openxmlformats.org/officeDocument/2006/relationships/hyperlink" Target="http://eltweb04.elta.iai/pls/iman_Production/link_to_iman?item_id=ATC600S4R7BW250XTV" TargetMode="External"/><Relationship Id="rId101" Type="http://schemas.openxmlformats.org/officeDocument/2006/relationships/hyperlink" Target="http://eltweb04.elta.iai/pls/iman_Production/link_to_iman?item_id=AVERY%20MPI%203041" TargetMode="External"/><Relationship Id="rId122" Type="http://schemas.openxmlformats.org/officeDocument/2006/relationships/hyperlink" Target="http://eltweb04.elta.iai/pls/iman_Production/link_to_iman?item_id=CC1210KKX7R0BB334" TargetMode="External"/><Relationship Id="rId143" Type="http://schemas.openxmlformats.org/officeDocument/2006/relationships/hyperlink" Target="http://eltweb04.elta.iai/pls/iman_Production/link_to_iman?item_id=CRCW0402200RFKED" TargetMode="External"/><Relationship Id="rId164" Type="http://schemas.openxmlformats.org/officeDocument/2006/relationships/hyperlink" Target="http://eltweb04.elta.iai/pls/iman_Production/link_to_iman?item_id=CRCW060313K3FKEA" TargetMode="External"/><Relationship Id="rId185" Type="http://schemas.openxmlformats.org/officeDocument/2006/relationships/hyperlink" Target="http://eltweb04.elta.iai/pls/iman_Production/link_to_iman?item_id=CRCW060375R0FKEA" TargetMode="External"/><Relationship Id="rId9" Type="http://schemas.openxmlformats.org/officeDocument/2006/relationships/hyperlink" Target="http://eltweb04.elta.iai/pls/iman_Production/link_to_iman?item_id=1093G277-001" TargetMode="External"/><Relationship Id="rId210" Type="http://schemas.openxmlformats.org/officeDocument/2006/relationships/hyperlink" Target="http://eltweb04.elta.iai/pls/iman_Production/link_to_iman?item_id=JCM2900T3400S18C-ASC" TargetMode="External"/><Relationship Id="rId26" Type="http://schemas.openxmlformats.org/officeDocument/2006/relationships/hyperlink" Target="http://eltweb04.elta.iai/pls/iman_Production/link_to_iman?item_id=1094N762-001" TargetMode="External"/><Relationship Id="rId231" Type="http://schemas.openxmlformats.org/officeDocument/2006/relationships/hyperlink" Target="http://eltweb04.elta.iai/pls/iman_Production/link_to_iman?item_id=MS16995-3" TargetMode="External"/><Relationship Id="rId252" Type="http://schemas.openxmlformats.org/officeDocument/2006/relationships/hyperlink" Target="http://eltweb04.elta.iai/pls/iman_Production/link_to_iman?item_id=NFL18ST507X1C3D" TargetMode="External"/><Relationship Id="rId273" Type="http://schemas.openxmlformats.org/officeDocument/2006/relationships/hyperlink" Target="http://eltweb04.elta.iai/pls/iman_Production/link_to_iman?item_id=SOLC-125-02-S-Q-A-K-TR" TargetMode="External"/><Relationship Id="rId294" Type="http://schemas.openxmlformats.org/officeDocument/2006/relationships/hyperlink" Target="mailto:doronw@asco.co.il" TargetMode="External"/><Relationship Id="rId47" Type="http://schemas.openxmlformats.org/officeDocument/2006/relationships/hyperlink" Target="http://eltweb04.elta.iai/pls/iman_Production/link_to_iman?item_id=1094Y026-001" TargetMode="External"/><Relationship Id="rId68" Type="http://schemas.openxmlformats.org/officeDocument/2006/relationships/hyperlink" Target="http://eltweb04.elta.iai/pls/iman_Production/link_to_iman?item_id=1097U219-001" TargetMode="External"/><Relationship Id="rId89" Type="http://schemas.openxmlformats.org/officeDocument/2006/relationships/hyperlink" Target="http://eltweb04.elta.iai/pls/iman_Production/link_to_iman?item_id=A2015AC-58" TargetMode="External"/><Relationship Id="rId112" Type="http://schemas.openxmlformats.org/officeDocument/2006/relationships/hyperlink" Target="http://eltweb04.elta.iai/pls/iman_Production/link_to_iman?item_id=C0603C104K5RAC7867" TargetMode="External"/><Relationship Id="rId133" Type="http://schemas.openxmlformats.org/officeDocument/2006/relationships/hyperlink" Target="http://eltweb04.elta.iai/pls/iman_Production/link_to_iman?item_id=CMX30Q03" TargetMode="External"/><Relationship Id="rId154" Type="http://schemas.openxmlformats.org/officeDocument/2006/relationships/hyperlink" Target="http://eltweb04.elta.iai/pls/iman_Production/link_to_iman?item_id=CRCW0402681RFKED" TargetMode="External"/><Relationship Id="rId175" Type="http://schemas.openxmlformats.org/officeDocument/2006/relationships/hyperlink" Target="http://eltweb04.elta.iai/pls/iman_Production/link_to_iman?item_id=CRCW06033K32FKEA" TargetMode="External"/><Relationship Id="rId196" Type="http://schemas.openxmlformats.org/officeDocument/2006/relationships/hyperlink" Target="http://eltweb04.elta.iai/pls/iman_Production/link_to_iman?item_id=GRM155R70J105KA12D" TargetMode="External"/><Relationship Id="rId200" Type="http://schemas.openxmlformats.org/officeDocument/2006/relationships/hyperlink" Target="http://eltweb04.elta.iai/pls/iman_Production/link_to_iman?item_id=GRM32ER71E226KE15L" TargetMode="External"/><Relationship Id="rId16" Type="http://schemas.openxmlformats.org/officeDocument/2006/relationships/hyperlink" Target="http://eltweb04.elta.iai/pls/iman_Production/link_to_iman?item_id=1093V980-001" TargetMode="External"/><Relationship Id="rId221" Type="http://schemas.openxmlformats.org/officeDocument/2006/relationships/hyperlink" Target="http://eltweb04.elta.iai/pls/iman_Production/link_to_iman?item_id=LTC4444HMS8E-5" TargetMode="External"/><Relationship Id="rId242" Type="http://schemas.openxmlformats.org/officeDocument/2006/relationships/hyperlink" Target="http://eltweb04.elta.iai/pls/iman_Production/link_to_iman?item_id=NAS1291C04M" TargetMode="External"/><Relationship Id="rId263" Type="http://schemas.openxmlformats.org/officeDocument/2006/relationships/hyperlink" Target="http://eltweb04.elta.iai/pls/iman_Production/link_to_iman?item_id=SI4559ADY-T1-GE3" TargetMode="External"/><Relationship Id="rId284" Type="http://schemas.openxmlformats.org/officeDocument/2006/relationships/hyperlink" Target="http://eltweb04.elta.iai/pls/iman_Production/link_to_iman?item_id=TS0502W3S" TargetMode="External"/><Relationship Id="rId37" Type="http://schemas.openxmlformats.org/officeDocument/2006/relationships/hyperlink" Target="http://eltweb04.elta.iai/pls/iman_Production/link_to_iman?item_id=1094N790-003" TargetMode="External"/><Relationship Id="rId58" Type="http://schemas.openxmlformats.org/officeDocument/2006/relationships/hyperlink" Target="http://eltweb04.elta.iai/pls/iman_Production/link_to_iman?item_id=1096M160-001" TargetMode="External"/><Relationship Id="rId79" Type="http://schemas.openxmlformats.org/officeDocument/2006/relationships/hyperlink" Target="http://eltweb04.elta.iai/pls/iman_Production/link_to_iman?item_id=3550LP14A300T" TargetMode="External"/><Relationship Id="rId102" Type="http://schemas.openxmlformats.org/officeDocument/2006/relationships/hyperlink" Target="http://eltweb04.elta.iai/pls/iman_Production/link_to_iman?item_id=BFCN-3115+" TargetMode="External"/><Relationship Id="rId123" Type="http://schemas.openxmlformats.org/officeDocument/2006/relationships/hyperlink" Target="http://eltweb04.elta.iai/pls/iman_Production/link_to_iman?item_id=CL05B682KB5NNNC" TargetMode="External"/><Relationship Id="rId144" Type="http://schemas.openxmlformats.org/officeDocument/2006/relationships/hyperlink" Target="http://eltweb04.elta.iai/pls/iman_Production/link_to_iman?item_id=CRCW040224R3FKED" TargetMode="External"/><Relationship Id="rId90" Type="http://schemas.openxmlformats.org/officeDocument/2006/relationships/hyperlink" Target="http://eltweb04.elta.iai/pls/iman_Production/link_to_iman?item_id=AD7928BRUZ-REEL7" TargetMode="External"/><Relationship Id="rId165" Type="http://schemas.openxmlformats.org/officeDocument/2006/relationships/hyperlink" Target="http://eltweb04.elta.iai/pls/iman_Production/link_to_iman?item_id=CRCW06031K00FKEA" TargetMode="External"/><Relationship Id="rId186" Type="http://schemas.openxmlformats.org/officeDocument/2006/relationships/hyperlink" Target="http://eltweb04.elta.iai/pls/iman_Production/link_to_iman?item_id=CRCW0603806RFKEA" TargetMode="External"/><Relationship Id="rId211" Type="http://schemas.openxmlformats.org/officeDocument/2006/relationships/hyperlink" Target="http://eltweb04.elta.iai/pls/iman_Production/link_to_iman?item_id=JCM2900T3400VM5R-ASC" TargetMode="External"/><Relationship Id="rId232" Type="http://schemas.openxmlformats.org/officeDocument/2006/relationships/hyperlink" Target="http://eltweb04.elta.iai/pls/iman_Production/link_to_iman?item_id=MS35338-134" TargetMode="External"/><Relationship Id="rId253" Type="http://schemas.openxmlformats.org/officeDocument/2006/relationships/hyperlink" Target="http://eltweb04.elta.iai/pls/iman_Production/link_to_iman?item_id=NFM18PC225B1A3D" TargetMode="External"/><Relationship Id="rId274" Type="http://schemas.openxmlformats.org/officeDocument/2006/relationships/hyperlink" Target="http://eltweb04.elta.iai/pls/iman_Production/link_to_iman?item_id=SS4155%201PT" TargetMode="External"/><Relationship Id="rId295" Type="http://schemas.openxmlformats.org/officeDocument/2006/relationships/hyperlink" Target="mailto:itay@impactel.co.il" TargetMode="External"/><Relationship Id="rId27" Type="http://schemas.openxmlformats.org/officeDocument/2006/relationships/hyperlink" Target="http://eltweb04.elta.iai/pls/iman_Production/link_to_iman?item_id=1094N764-001" TargetMode="External"/><Relationship Id="rId48" Type="http://schemas.openxmlformats.org/officeDocument/2006/relationships/hyperlink" Target="http://eltweb04.elta.iai/pls/iman_Production/link_to_iman?item_id=1094Y038-001" TargetMode="External"/><Relationship Id="rId69" Type="http://schemas.openxmlformats.org/officeDocument/2006/relationships/hyperlink" Target="http://eltweb04.elta.iai/pls/iman_Production/link_to_iman?item_id=10S519-S60N3" TargetMode="External"/><Relationship Id="rId113" Type="http://schemas.openxmlformats.org/officeDocument/2006/relationships/hyperlink" Target="http://eltweb04.elta.iai/pls/iman_Production/link_to_iman?item_id=C0603C105K3RACTU" TargetMode="External"/><Relationship Id="rId134" Type="http://schemas.openxmlformats.org/officeDocument/2006/relationships/hyperlink" Target="http://eltweb04.elta.iai/pls/iman_Production/link_to_iman?item_id=CRCW04020000ZSED" TargetMode="External"/><Relationship Id="rId80" Type="http://schemas.openxmlformats.org/officeDocument/2006/relationships/hyperlink" Target="http://eltweb04.elta.iai/pls/iman_Production/link_to_iman?item_id=55A0111-18-0" TargetMode="External"/><Relationship Id="rId155" Type="http://schemas.openxmlformats.org/officeDocument/2006/relationships/hyperlink" Target="http://eltweb04.elta.iai/pls/iman_Production/link_to_iman?item_id=CRCW0402732RFKED" TargetMode="External"/><Relationship Id="rId176" Type="http://schemas.openxmlformats.org/officeDocument/2006/relationships/hyperlink" Target="http://eltweb04.elta.iai/pls/iman_Production/link_to_iman?item_id=CRCW060343R2FKEA" TargetMode="External"/><Relationship Id="rId197" Type="http://schemas.openxmlformats.org/officeDocument/2006/relationships/hyperlink" Target="http://eltweb04.elta.iai/pls/iman_Production/link_to_iman?item_id=GRM155R71C104KA88D" TargetMode="External"/><Relationship Id="rId201" Type="http://schemas.openxmlformats.org/officeDocument/2006/relationships/hyperlink" Target="http://eltweb04.elta.iai/pls/iman_Production/link_to_iman?item_id=GRM32ER71K475KE14L" TargetMode="External"/><Relationship Id="rId222" Type="http://schemas.openxmlformats.org/officeDocument/2006/relationships/hyperlink" Target="http://eltweb04.elta.iai/pls/iman_Production/link_to_iman?item_id=LTM8049IY" TargetMode="External"/><Relationship Id="rId243" Type="http://schemas.openxmlformats.org/officeDocument/2006/relationships/hyperlink" Target="http://eltweb04.elta.iai/pls/iman_Production/link_to_iman?item_id=NAS1640-0" TargetMode="External"/><Relationship Id="rId264" Type="http://schemas.openxmlformats.org/officeDocument/2006/relationships/hyperlink" Target="http://eltweb04.elta.iai/pls/iman_Production/link_to_iman?item_id=SI7252DP-T1-GE3" TargetMode="External"/><Relationship Id="rId285" Type="http://schemas.openxmlformats.org/officeDocument/2006/relationships/hyperlink" Target="http://eltweb04.elta.iai/pls/iman_Production/link_to_iman?item_id=TS0503W3S" TargetMode="External"/><Relationship Id="rId17" Type="http://schemas.openxmlformats.org/officeDocument/2006/relationships/hyperlink" Target="http://eltweb04.elta.iai/pls/iman_Production/link_to_iman?item_id=1094B222-001" TargetMode="External"/><Relationship Id="rId38" Type="http://schemas.openxmlformats.org/officeDocument/2006/relationships/hyperlink" Target="http://eltweb04.elta.iai/pls/iman_Production/link_to_iman?item_id=1094N791-002" TargetMode="External"/><Relationship Id="rId59" Type="http://schemas.openxmlformats.org/officeDocument/2006/relationships/hyperlink" Target="http://eltweb04.elta.iai/pls/iman_Production/link_to_iman?item_id=1096M175-001" TargetMode="External"/><Relationship Id="rId103" Type="http://schemas.openxmlformats.org/officeDocument/2006/relationships/hyperlink" Target="http://eltweb04.elta.iai/pls/iman_Production/link_to_iman?item_id=BLM18SG260TN1D" TargetMode="External"/><Relationship Id="rId124" Type="http://schemas.openxmlformats.org/officeDocument/2006/relationships/hyperlink" Target="http://eltweb04.elta.iai/pls/iman_Production/link_to_iman?item_id=CL05C2R7CB5NNNC" TargetMode="External"/><Relationship Id="rId70" Type="http://schemas.openxmlformats.org/officeDocument/2006/relationships/hyperlink" Target="http://eltweb04.elta.iai/pls/iman_Production/link_to_iman?item_id=10S523-8H0S5" TargetMode="External"/><Relationship Id="rId91" Type="http://schemas.openxmlformats.org/officeDocument/2006/relationships/hyperlink" Target="http://eltweb04.elta.iai/pls/iman_Production/link_to_iman?item_id=AD823ARZ" TargetMode="External"/><Relationship Id="rId145" Type="http://schemas.openxmlformats.org/officeDocument/2006/relationships/hyperlink" Target="http://eltweb04.elta.iai/pls/iman_Production/link_to_iman?item_id=CRCW04022K00FKED" TargetMode="External"/><Relationship Id="rId166" Type="http://schemas.openxmlformats.org/officeDocument/2006/relationships/hyperlink" Target="http://eltweb04.elta.iai/pls/iman_Production/link_to_iman?item_id=CRCW06031K30FKEA" TargetMode="External"/><Relationship Id="rId187" Type="http://schemas.openxmlformats.org/officeDocument/2006/relationships/hyperlink" Target="http://eltweb04.elta.iai/pls/iman_Production/link_to_iman?item_id=CRCW12067K15FKEA" TargetMode="External"/><Relationship Id="rId1" Type="http://schemas.openxmlformats.org/officeDocument/2006/relationships/hyperlink" Target="http://eltweb04.elta.iai/pls/iman_Production/link_to_iman?item_id=0402CS-5N6XGRW" TargetMode="External"/><Relationship Id="rId212" Type="http://schemas.openxmlformats.org/officeDocument/2006/relationships/hyperlink" Target="http://eltweb04.elta.iai/pls/iman_Production/link_to_iman?item_id=JCM2900T3400VM5RC-ASC" TargetMode="External"/><Relationship Id="rId233" Type="http://schemas.openxmlformats.org/officeDocument/2006/relationships/hyperlink" Target="http://eltweb04.elta.iai/pls/iman_Production/link_to_iman?item_id=MS35338-135" TargetMode="External"/><Relationship Id="rId254" Type="http://schemas.openxmlformats.org/officeDocument/2006/relationships/hyperlink" Target="http://eltweb04.elta.iai/pls/iman_Production/link_to_iman?item_id=NFM31KC104R2A3L" TargetMode="External"/><Relationship Id="rId28" Type="http://schemas.openxmlformats.org/officeDocument/2006/relationships/hyperlink" Target="http://eltweb04.elta.iai/pls/iman_Production/link_to_iman?item_id=1094N765-001" TargetMode="External"/><Relationship Id="rId49" Type="http://schemas.openxmlformats.org/officeDocument/2006/relationships/hyperlink" Target="http://eltweb04.elta.iai/pls/iman_Production/link_to_iman?item_id=1096H481-001" TargetMode="External"/><Relationship Id="rId114" Type="http://schemas.openxmlformats.org/officeDocument/2006/relationships/hyperlink" Target="http://eltweb04.elta.iai/pls/iman_Production/link_to_iman?item_id=C0603C123K4RACTU" TargetMode="External"/><Relationship Id="rId275" Type="http://schemas.openxmlformats.org/officeDocument/2006/relationships/hyperlink" Target="http://eltweb04.elta.iai/pls/iman_Production/link_to_iman?item_id=T55B107M6R3C0040" TargetMode="External"/><Relationship Id="rId296" Type="http://schemas.openxmlformats.org/officeDocument/2006/relationships/hyperlink" Target="mailto:itay@impactel.co.il" TargetMode="External"/><Relationship Id="rId300" Type="http://schemas.openxmlformats.org/officeDocument/2006/relationships/hyperlink" Target="mailto:MICHAEL@AVDOR.COM" TargetMode="External"/><Relationship Id="rId60" Type="http://schemas.openxmlformats.org/officeDocument/2006/relationships/hyperlink" Target="http://eltweb04.elta.iai/pls/iman_Production/link_to_iman?item_id=1096M176-001" TargetMode="External"/><Relationship Id="rId81" Type="http://schemas.openxmlformats.org/officeDocument/2006/relationships/hyperlink" Target="http://eltweb04.elta.iai/pls/iman_Production/link_to_iman?item_id=55A0111-18-9" TargetMode="External"/><Relationship Id="rId135" Type="http://schemas.openxmlformats.org/officeDocument/2006/relationships/hyperlink" Target="http://eltweb04.elta.iai/pls/iman_Production/link_to_iman?item_id=CRCW0402100KFKED" TargetMode="External"/><Relationship Id="rId156" Type="http://schemas.openxmlformats.org/officeDocument/2006/relationships/hyperlink" Target="http://eltweb04.elta.iai/pls/iman_Production/link_to_iman?item_id=CRCW040282R5FKED" TargetMode="External"/><Relationship Id="rId177" Type="http://schemas.openxmlformats.org/officeDocument/2006/relationships/hyperlink" Target="http://eltweb04.elta.iai/pls/iman_Production/link_to_iman?item_id=CRCW060349R9FKEA" TargetMode="External"/><Relationship Id="rId198" Type="http://schemas.openxmlformats.org/officeDocument/2006/relationships/hyperlink" Target="http://eltweb04.elta.iai/pls/iman_Production/link_to_iman?item_id=GRM21BZ71A226ME15L" TargetMode="External"/><Relationship Id="rId202" Type="http://schemas.openxmlformats.org/officeDocument/2006/relationships/hyperlink" Target="http://eltweb04.elta.iai/pls/iman_Production/link_to_iman?item_id=HFCN-2700+TR" TargetMode="External"/><Relationship Id="rId223" Type="http://schemas.openxmlformats.org/officeDocument/2006/relationships/hyperlink" Target="http://eltweb04.elta.iai/pls/iman_Production/link_to_iman?item_id=M80-331" TargetMode="External"/><Relationship Id="rId244" Type="http://schemas.openxmlformats.org/officeDocument/2006/relationships/hyperlink" Target="http://eltweb04.elta.iai/pls/iman_Production/link_to_iman?item_id=NAS1676C2" TargetMode="External"/><Relationship Id="rId18" Type="http://schemas.openxmlformats.org/officeDocument/2006/relationships/hyperlink" Target="http://eltweb04.elta.iai/pls/iman_Production/link_to_iman?item_id=1094B532-001" TargetMode="External"/><Relationship Id="rId39" Type="http://schemas.openxmlformats.org/officeDocument/2006/relationships/hyperlink" Target="http://eltweb04.elta.iai/pls/iman_Production/link_to_iman?item_id=1094N792-002" TargetMode="External"/><Relationship Id="rId265" Type="http://schemas.openxmlformats.org/officeDocument/2006/relationships/hyperlink" Target="http://eltweb04.elta.iai/pls/iman_Production/link_to_iman?item_id=SIZ340DT-T1-GE3" TargetMode="External"/><Relationship Id="rId286" Type="http://schemas.openxmlformats.org/officeDocument/2006/relationships/hyperlink" Target="http://eltweb04.elta.iai/pls/iman_Production/link_to_iman?item_id=TS0505W3S" TargetMode="External"/><Relationship Id="rId50" Type="http://schemas.openxmlformats.org/officeDocument/2006/relationships/hyperlink" Target="http://eltweb04.elta.iai/pls/iman_Production/link_to_iman?item_id=1096H485-001" TargetMode="External"/><Relationship Id="rId104" Type="http://schemas.openxmlformats.org/officeDocument/2006/relationships/hyperlink" Target="http://eltweb04.elta.iai/pls/iman_Production/link_to_iman?item_id=BLM31PG500SN1L" TargetMode="External"/><Relationship Id="rId125" Type="http://schemas.openxmlformats.org/officeDocument/2006/relationships/hyperlink" Target="http://eltweb04.elta.iai/pls/iman_Production/link_to_iman?item_id=CL05C4R7CB5NNNC" TargetMode="External"/><Relationship Id="rId146" Type="http://schemas.openxmlformats.org/officeDocument/2006/relationships/hyperlink" Target="http://eltweb04.elta.iai/pls/iman_Production/link_to_iman?item_id=CRCW0402332RFKED" TargetMode="External"/><Relationship Id="rId167" Type="http://schemas.openxmlformats.org/officeDocument/2006/relationships/hyperlink" Target="http://eltweb04.elta.iai/pls/iman_Production/link_to_iman?item_id=CRCW0603200KFKEA" TargetMode="External"/><Relationship Id="rId188" Type="http://schemas.openxmlformats.org/officeDocument/2006/relationships/hyperlink" Target="http://eltweb04.elta.iai/pls/iman_Production/link_to_iman?item_id=CRCW251275R0FKEG" TargetMode="External"/><Relationship Id="rId71" Type="http://schemas.openxmlformats.org/officeDocument/2006/relationships/hyperlink" Target="http://eltweb04.elta.iai/pls/iman_Production/link_to_iman?item_id=145-A01H/118" TargetMode="External"/><Relationship Id="rId92" Type="http://schemas.openxmlformats.org/officeDocument/2006/relationships/hyperlink" Target="http://eltweb04.elta.iai/pls/iman_Production/link_to_iman?item_id=ADN4650BRSZ-RL7" TargetMode="External"/><Relationship Id="rId213" Type="http://schemas.openxmlformats.org/officeDocument/2006/relationships/hyperlink" Target="http://eltweb04.elta.iai/pls/iman_Production/link_to_iman?item_id=JCM3100T3500S10-ASC" TargetMode="External"/><Relationship Id="rId234" Type="http://schemas.openxmlformats.org/officeDocument/2006/relationships/hyperlink" Target="http://eltweb04.elta.iai/pls/iman_Production/link_to_iman?item_id=MS51957-141" TargetMode="External"/><Relationship Id="rId2" Type="http://schemas.openxmlformats.org/officeDocument/2006/relationships/hyperlink" Target="http://eltweb04.elta.iai/pls/iman_Production/link_to_iman?item_id=0603CS-15NXGRW" TargetMode="External"/><Relationship Id="rId29" Type="http://schemas.openxmlformats.org/officeDocument/2006/relationships/hyperlink" Target="http://eltweb04.elta.iai/pls/iman_Production/link_to_iman?item_id=1094N766-001" TargetMode="External"/><Relationship Id="rId255" Type="http://schemas.openxmlformats.org/officeDocument/2006/relationships/hyperlink" Target="http://eltweb04.elta.iai/pls/iman_Production/link_to_iman?item_id=NFM41PC155B1H3L" TargetMode="External"/><Relationship Id="rId276" Type="http://schemas.openxmlformats.org/officeDocument/2006/relationships/hyperlink" Target="http://eltweb04.elta.iai/pls/iman_Production/link_to_iman?item_id=TPS7A3001DGNT" TargetMode="External"/><Relationship Id="rId297" Type="http://schemas.openxmlformats.org/officeDocument/2006/relationships/hyperlink" Target="mailto:sujith.ninan@wm.kahm.co" TargetMode="External"/><Relationship Id="rId40" Type="http://schemas.openxmlformats.org/officeDocument/2006/relationships/hyperlink" Target="http://eltweb04.elta.iai/pls/iman_Production/link_to_iman?item_id=1094N795-001" TargetMode="External"/><Relationship Id="rId115" Type="http://schemas.openxmlformats.org/officeDocument/2006/relationships/hyperlink" Target="http://eltweb04.elta.iai/pls/iman_Production/link_to_iman?item_id=C0603C272K5RACTU" TargetMode="External"/><Relationship Id="rId136" Type="http://schemas.openxmlformats.org/officeDocument/2006/relationships/hyperlink" Target="http://eltweb04.elta.iai/pls/iman_Production/link_to_iman?item_id=CRCW0402100RFKED" TargetMode="External"/><Relationship Id="rId157" Type="http://schemas.openxmlformats.org/officeDocument/2006/relationships/hyperlink" Target="http://eltweb04.elta.iai/pls/iman_Production/link_to_iman?item_id=CRCW06030000Z0EA" TargetMode="External"/><Relationship Id="rId178" Type="http://schemas.openxmlformats.org/officeDocument/2006/relationships/hyperlink" Target="http://eltweb04.elta.iai/pls/iman_Production/link_to_iman?item_id=CRCW06034K75FKEA" TargetMode="External"/><Relationship Id="rId301" Type="http://schemas.openxmlformats.org/officeDocument/2006/relationships/printerSettings" Target="../printerSettings/printerSettings1.bin"/><Relationship Id="rId61" Type="http://schemas.openxmlformats.org/officeDocument/2006/relationships/hyperlink" Target="http://eltweb04.elta.iai/pls/iman_Production/link_to_iman?item_id=1096M179-001" TargetMode="External"/><Relationship Id="rId82" Type="http://schemas.openxmlformats.org/officeDocument/2006/relationships/hyperlink" Target="http://eltweb04.elta.iai/pls/iman_Production/link_to_iman?item_id=597D227X0020R2T" TargetMode="External"/><Relationship Id="rId199" Type="http://schemas.openxmlformats.org/officeDocument/2006/relationships/hyperlink" Target="http://eltweb04.elta.iai/pls/iman_Production/link_to_iman?item_id=GRM32EC72A106KE05L" TargetMode="External"/><Relationship Id="rId203" Type="http://schemas.openxmlformats.org/officeDocument/2006/relationships/hyperlink" Target="http://eltweb04.elta.iai/pls/iman_Production/link_to_iman?item_id=HMC349ALP4CETR" TargetMode="External"/><Relationship Id="rId19" Type="http://schemas.openxmlformats.org/officeDocument/2006/relationships/hyperlink" Target="http://eltweb04.elta.iai/pls/iman_Production/link_to_iman?item_id=1094L913-001" TargetMode="External"/><Relationship Id="rId224" Type="http://schemas.openxmlformats.org/officeDocument/2006/relationships/hyperlink" Target="http://eltweb04.elta.iai/pls/iman_Production/link_to_iman?item_id=MADP-011104-TR0500" TargetMode="External"/><Relationship Id="rId245" Type="http://schemas.openxmlformats.org/officeDocument/2006/relationships/hyperlink" Target="http://eltweb04.elta.iai/pls/iman_Production/link_to_iman?item_id=NAS620C2" TargetMode="External"/><Relationship Id="rId266" Type="http://schemas.openxmlformats.org/officeDocument/2006/relationships/hyperlink" Target="http://eltweb04.elta.iai/pls/iman_Production/link_to_iman?item_id=SMBJ5.0AE3/52" TargetMode="External"/><Relationship Id="rId287" Type="http://schemas.openxmlformats.org/officeDocument/2006/relationships/hyperlink" Target="http://eltweb04.elta.iai/pls/iman_Production/link_to_iman?item_id=WSL25125L000FEA" TargetMode="External"/><Relationship Id="rId30" Type="http://schemas.openxmlformats.org/officeDocument/2006/relationships/hyperlink" Target="http://eltweb04.elta.iai/pls/iman_Production/link_to_iman?item_id=1094N769-001" TargetMode="External"/><Relationship Id="rId105" Type="http://schemas.openxmlformats.org/officeDocument/2006/relationships/hyperlink" Target="http://eltweb04.elta.iai/pls/iman_Production/link_to_iman?item_id=C0402C101J3GACTU" TargetMode="External"/><Relationship Id="rId126" Type="http://schemas.openxmlformats.org/officeDocument/2006/relationships/hyperlink" Target="http://eltweb04.elta.iai/pls/iman_Production/link_to_iman?item_id=CL10B104KO8NNNC" TargetMode="External"/><Relationship Id="rId147" Type="http://schemas.openxmlformats.org/officeDocument/2006/relationships/hyperlink" Target="http://eltweb04.elta.iai/pls/iman_Production/link_to_iman?item_id=CRCW04023K09FKED" TargetMode="External"/><Relationship Id="rId168" Type="http://schemas.openxmlformats.org/officeDocument/2006/relationships/hyperlink" Target="http://eltweb04.elta.iai/pls/iman_Production/link_to_iman?item_id=CRCW0603200RFKEA" TargetMode="External"/><Relationship Id="rId51" Type="http://schemas.openxmlformats.org/officeDocument/2006/relationships/hyperlink" Target="http://eltweb04.elta.iai/pls/iman_Production/link_to_iman?item_id=1096M135-001" TargetMode="External"/><Relationship Id="rId72" Type="http://schemas.openxmlformats.org/officeDocument/2006/relationships/hyperlink" Target="http://eltweb04.elta.iai/pls/iman_Production/link_to_iman?item_id=160-A62Q/188(SF162)" TargetMode="External"/><Relationship Id="rId93" Type="http://schemas.openxmlformats.org/officeDocument/2006/relationships/hyperlink" Target="http://eltweb04.elta.iai/pls/iman_Production/link_to_iman?item_id=AQ12EM1R2BAJME/500V" TargetMode="External"/><Relationship Id="rId189" Type="http://schemas.openxmlformats.org/officeDocument/2006/relationships/hyperlink" Target="http://eltweb04.elta.iai/pls/iman_Production/link_to_iman?item_id=DAC0808LCMX/NOPB" TargetMode="External"/><Relationship Id="rId3" Type="http://schemas.openxmlformats.org/officeDocument/2006/relationships/hyperlink" Target="http://eltweb04.elta.iai/pls/iman_Production/link_to_iman?item_id=0603CS-8N7XGLW" TargetMode="External"/><Relationship Id="rId214" Type="http://schemas.openxmlformats.org/officeDocument/2006/relationships/hyperlink" Target="http://eltweb04.elta.iai/pls/iman_Production/link_to_iman?item_id=LM5113SDX/NOPB" TargetMode="External"/><Relationship Id="rId235" Type="http://schemas.openxmlformats.org/officeDocument/2006/relationships/hyperlink" Target="http://eltweb04.elta.iai/pls/iman_Production/link_to_iman?item_id=MS51957-15" TargetMode="External"/><Relationship Id="rId256" Type="http://schemas.openxmlformats.org/officeDocument/2006/relationships/hyperlink" Target="http://eltweb04.elta.iai/pls/iman_Production/link_to_iman?item_id=NGC-1206CS50R0G" TargetMode="External"/><Relationship Id="rId277" Type="http://schemas.openxmlformats.org/officeDocument/2006/relationships/hyperlink" Target="http://eltweb04.elta.iai/pls/iman_Production/link_to_iman?item_id=TPS7A8001DRBR" TargetMode="External"/><Relationship Id="rId298" Type="http://schemas.openxmlformats.org/officeDocument/2006/relationships/hyperlink" Target="mailto:Eshkalim@tti.ray-q.com" TargetMode="External"/><Relationship Id="rId116" Type="http://schemas.openxmlformats.org/officeDocument/2006/relationships/hyperlink" Target="http://eltweb04.elta.iai/pls/iman_Production/link_to_iman?item_id=C0603C472K1RACTU" TargetMode="External"/><Relationship Id="rId137" Type="http://schemas.openxmlformats.org/officeDocument/2006/relationships/hyperlink" Target="http://eltweb04.elta.iai/pls/iman_Production/link_to_iman?item_id=CRCW040210K0FKED" TargetMode="External"/><Relationship Id="rId158" Type="http://schemas.openxmlformats.org/officeDocument/2006/relationships/hyperlink" Target="http://eltweb04.elta.iai/pls/iman_Production/link_to_iman?item_id=CRCW0603100KFKEA" TargetMode="External"/><Relationship Id="rId20" Type="http://schemas.openxmlformats.org/officeDocument/2006/relationships/hyperlink" Target="http://eltweb04.elta.iai/pls/iman_Production/link_to_iman?item_id=1094L925-001" TargetMode="External"/><Relationship Id="rId41" Type="http://schemas.openxmlformats.org/officeDocument/2006/relationships/hyperlink" Target="http://eltweb04.elta.iai/pls/iman_Production/link_to_iman?item_id=1094N799-001" TargetMode="External"/><Relationship Id="rId62" Type="http://schemas.openxmlformats.org/officeDocument/2006/relationships/hyperlink" Target="http://eltweb04.elta.iai/pls/iman_Production/link_to_iman?item_id=1096M180-001" TargetMode="External"/><Relationship Id="rId83" Type="http://schemas.openxmlformats.org/officeDocument/2006/relationships/hyperlink" Target="http://eltweb04.elta.iai/pls/iman_Production/link_to_iman?item_id=5CEFA4U19I7" TargetMode="External"/><Relationship Id="rId179" Type="http://schemas.openxmlformats.org/officeDocument/2006/relationships/hyperlink" Target="http://eltweb04.elta.iai/pls/iman_Production/link_to_iman?item_id=CRCW06034K99FKEA" TargetMode="External"/><Relationship Id="rId190" Type="http://schemas.openxmlformats.org/officeDocument/2006/relationships/hyperlink" Target="http://eltweb04.elta.iai/pls/iman_Production/link_to_iman?item_id=DS26LV32ATM/NOPB" TargetMode="External"/><Relationship Id="rId204" Type="http://schemas.openxmlformats.org/officeDocument/2006/relationships/hyperlink" Target="http://eltweb04.elta.iai/pls/iman_Production/link_to_iman?item_id=HSMC-C120" TargetMode="External"/><Relationship Id="rId225" Type="http://schemas.openxmlformats.org/officeDocument/2006/relationships/hyperlink" Target="http://eltweb04.elta.iai/pls/iman_Production/link_to_iman?item_id=MAX8556ETE+T" TargetMode="External"/><Relationship Id="rId246" Type="http://schemas.openxmlformats.org/officeDocument/2006/relationships/hyperlink" Target="http://eltweb04.elta.iai/pls/iman_Production/link_to_iman?item_id=NAS620C4" TargetMode="External"/><Relationship Id="rId267" Type="http://schemas.openxmlformats.org/officeDocument/2006/relationships/hyperlink" Target="http://eltweb04.elta.iai/pls/iman_Production/link_to_iman?item_id=SMBJ8.0A-E3/52" TargetMode="External"/><Relationship Id="rId288" Type="http://schemas.openxmlformats.org/officeDocument/2006/relationships/hyperlink" Target="mailto:SAGIT@CIDEV.CO.IL" TargetMode="External"/><Relationship Id="rId106" Type="http://schemas.openxmlformats.org/officeDocument/2006/relationships/hyperlink" Target="http://eltweb04.elta.iai/pls/iman_Production/link_to_iman?item_id=C0402C102K5RAC7867" TargetMode="External"/><Relationship Id="rId127" Type="http://schemas.openxmlformats.org/officeDocument/2006/relationships/hyperlink" Target="http://eltweb04.elta.iai/pls/iman_Production/link_to_iman?item_id=CL10B153KB8NNNC" TargetMode="External"/><Relationship Id="rId10" Type="http://schemas.openxmlformats.org/officeDocument/2006/relationships/hyperlink" Target="http://eltweb04.elta.iai/pls/iman_Production/link_to_iman?item_id=1093J361-002" TargetMode="External"/><Relationship Id="rId31" Type="http://schemas.openxmlformats.org/officeDocument/2006/relationships/hyperlink" Target="http://eltweb04.elta.iai/pls/iman_Production/link_to_iman?item_id=1094N771-001" TargetMode="External"/><Relationship Id="rId52" Type="http://schemas.openxmlformats.org/officeDocument/2006/relationships/hyperlink" Target="http://eltweb04.elta.iai/pls/iman_Production/link_to_iman?item_id=1096M136-001" TargetMode="External"/><Relationship Id="rId73" Type="http://schemas.openxmlformats.org/officeDocument/2006/relationships/hyperlink" Target="http://eltweb04.elta.iai/pls/iman_Production/link_to_iman?item_id=19S16D-400L5" TargetMode="External"/><Relationship Id="rId94" Type="http://schemas.openxmlformats.org/officeDocument/2006/relationships/hyperlink" Target="http://eltweb04.elta.iai/pls/iman_Production/link_to_iman?item_id=AQ12EM1R3BAJME/500V" TargetMode="External"/><Relationship Id="rId148" Type="http://schemas.openxmlformats.org/officeDocument/2006/relationships/hyperlink" Target="http://eltweb04.elta.iai/pls/iman_Production/link_to_iman?item_id=CRCW040249R9FKED" TargetMode="External"/><Relationship Id="rId169" Type="http://schemas.openxmlformats.org/officeDocument/2006/relationships/hyperlink" Target="http://eltweb04.elta.iai/pls/iman_Production/link_to_iman?item_id=CRCW0603287KFKEA" TargetMode="External"/><Relationship Id="rId4" Type="http://schemas.openxmlformats.org/officeDocument/2006/relationships/hyperlink" Target="http://eltweb04.elta.iai/pls/iman_Production/link_to_iman?item_id=0805ZC106KAT2A" TargetMode="External"/><Relationship Id="rId180" Type="http://schemas.openxmlformats.org/officeDocument/2006/relationships/hyperlink" Target="http://eltweb04.elta.iai/pls/iman_Production/link_to_iman?item_id=CRCW0603511RFKEA" TargetMode="External"/><Relationship Id="rId215" Type="http://schemas.openxmlformats.org/officeDocument/2006/relationships/hyperlink" Target="http://eltweb04.elta.iai/pls/iman_Production/link_to_iman?item_id=LOCTITE%20222-50CC" TargetMode="External"/><Relationship Id="rId236" Type="http://schemas.openxmlformats.org/officeDocument/2006/relationships/hyperlink" Target="http://eltweb04.elta.iai/pls/iman_Production/link_to_iman?item_id=MS51957-3" TargetMode="External"/><Relationship Id="rId257" Type="http://schemas.openxmlformats.org/officeDocument/2006/relationships/hyperlink" Target="http://eltweb04.elta.iai/pls/iman_Production/link_to_iman?item_id=NRVBM2H100T3G" TargetMode="External"/><Relationship Id="rId278" Type="http://schemas.openxmlformats.org/officeDocument/2006/relationships/hyperlink" Target="http://eltweb04.elta.iai/pls/iman_Production/link_to_iman?item_id=TQL9092" TargetMode="External"/><Relationship Id="rId42" Type="http://schemas.openxmlformats.org/officeDocument/2006/relationships/hyperlink" Target="http://eltweb04.elta.iai/pls/iman_Production/link_to_iman?item_id=1094N993-001" TargetMode="External"/><Relationship Id="rId84" Type="http://schemas.openxmlformats.org/officeDocument/2006/relationships/hyperlink" Target="http://eltweb04.elta.iai/pls/iman_Production/link_to_iman?item_id=600L1R0AW200T" TargetMode="External"/><Relationship Id="rId138" Type="http://schemas.openxmlformats.org/officeDocument/2006/relationships/hyperlink" Target="http://eltweb04.elta.iai/pls/iman_Production/link_to_iman?item_id=CRCW0402150RFKED" TargetMode="External"/><Relationship Id="rId191" Type="http://schemas.openxmlformats.org/officeDocument/2006/relationships/hyperlink" Target="http://eltweb04.elta.iai/pls/iman_Production/link_to_iman?item_id=DS620U+TR" TargetMode="External"/><Relationship Id="rId205" Type="http://schemas.openxmlformats.org/officeDocument/2006/relationships/hyperlink" Target="http://eltweb04.elta.iai/pls/iman_Production/link_to_iman?item_id=HSMG-C150" TargetMode="External"/><Relationship Id="rId247" Type="http://schemas.openxmlformats.org/officeDocument/2006/relationships/hyperlink" Target="http://eltweb04.elta.iai/pls/iman_Production/link_to_iman?item_id=NAS620C6" TargetMode="External"/><Relationship Id="rId107" Type="http://schemas.openxmlformats.org/officeDocument/2006/relationships/hyperlink" Target="http://eltweb04.elta.iai/pls/iman_Production/link_to_iman?item_id=C0402C103K3RAC7867" TargetMode="External"/><Relationship Id="rId289" Type="http://schemas.openxmlformats.org/officeDocument/2006/relationships/hyperlink" Target="mailto:anat@elbatech.co.il" TargetMode="External"/><Relationship Id="rId11" Type="http://schemas.openxmlformats.org/officeDocument/2006/relationships/hyperlink" Target="http://eltweb04.elta.iai/pls/iman_Production/link_to_iman?item_id=1093J364-002" TargetMode="External"/><Relationship Id="rId53" Type="http://schemas.openxmlformats.org/officeDocument/2006/relationships/hyperlink" Target="http://eltweb04.elta.iai/pls/iman_Production/link_to_iman?item_id=1096M139-001" TargetMode="External"/><Relationship Id="rId149" Type="http://schemas.openxmlformats.org/officeDocument/2006/relationships/hyperlink" Target="http://eltweb04.elta.iai/pls/iman_Production/link_to_iman?item_id=CRCW04024K02FKED" TargetMode="External"/><Relationship Id="rId95" Type="http://schemas.openxmlformats.org/officeDocument/2006/relationships/hyperlink" Target="http://eltweb04.elta.iai/pls/iman_Production/link_to_iman?item_id=AQ12EM1R4BAJME/500V" TargetMode="External"/><Relationship Id="rId160" Type="http://schemas.openxmlformats.org/officeDocument/2006/relationships/hyperlink" Target="http://eltweb04.elta.iai/pls/iman_Production/link_to_iman?item_id=CRCW060310R0FKEA" TargetMode="External"/><Relationship Id="rId216" Type="http://schemas.openxmlformats.org/officeDocument/2006/relationships/hyperlink" Target="http://eltweb04.elta.iai/pls/iman_Production/link_to_iman?item_id=LOCTITE%20263-50CC" TargetMode="External"/><Relationship Id="rId258" Type="http://schemas.openxmlformats.org/officeDocument/2006/relationships/hyperlink" Target="http://eltweb04.elta.iai/pls/iman_Production/link_to_iman?item_id=PSR05-LF-T7" TargetMode="External"/><Relationship Id="rId22" Type="http://schemas.openxmlformats.org/officeDocument/2006/relationships/hyperlink" Target="http://eltweb04.elta.iai/pls/iman_Production/link_to_iman?item_id=1094L935-001" TargetMode="External"/><Relationship Id="rId64" Type="http://schemas.openxmlformats.org/officeDocument/2006/relationships/hyperlink" Target="http://eltweb04.elta.iai/pls/iman_Production/link_to_iman?item_id=1097A690-001" TargetMode="External"/><Relationship Id="rId118" Type="http://schemas.openxmlformats.org/officeDocument/2006/relationships/hyperlink" Target="http://eltweb04.elta.iai/pls/iman_Production/link_to_iman?item_id=C0805C104K1RAC7025" TargetMode="External"/><Relationship Id="rId171" Type="http://schemas.openxmlformats.org/officeDocument/2006/relationships/hyperlink" Target="http://eltweb04.elta.iai/pls/iman_Production/link_to_iman?item_id=CRCW060333K2FKEA" TargetMode="External"/><Relationship Id="rId227" Type="http://schemas.openxmlformats.org/officeDocument/2006/relationships/hyperlink" Target="http://eltweb04.elta.iai/pls/iman_Production/link_to_iman?item_id=MIC4427YM%20TR" TargetMode="External"/><Relationship Id="rId269" Type="http://schemas.openxmlformats.org/officeDocument/2006/relationships/hyperlink" Target="http://eltweb04.elta.iai/pls/iman_Production/link_to_iman?item_id=SMT2010TALN" TargetMode="External"/><Relationship Id="rId33" Type="http://schemas.openxmlformats.org/officeDocument/2006/relationships/hyperlink" Target="http://eltweb04.elta.iai/pls/iman_Production/link_to_iman?item_id=1094N773-003" TargetMode="External"/><Relationship Id="rId129" Type="http://schemas.openxmlformats.org/officeDocument/2006/relationships/hyperlink" Target="http://eltweb04.elta.iai/pls/iman_Production/link_to_iman?item_id=CL31B105KAHNNNE" TargetMode="External"/><Relationship Id="rId280" Type="http://schemas.openxmlformats.org/officeDocument/2006/relationships/hyperlink" Target="http://eltweb04.elta.iai/pls/iman_Production/link_to_iman?item_id=TS0302W3" TargetMode="External"/><Relationship Id="rId75" Type="http://schemas.openxmlformats.org/officeDocument/2006/relationships/hyperlink" Target="http://eltweb04.elta.iai/pls/iman_Production/link_to_iman?item_id=293D106X9016A2TE3" TargetMode="External"/><Relationship Id="rId140" Type="http://schemas.openxmlformats.org/officeDocument/2006/relationships/hyperlink" Target="http://eltweb04.elta.iai/pls/iman_Production/link_to_iman?item_id=CRCW04021K00FKED" TargetMode="External"/><Relationship Id="rId182" Type="http://schemas.openxmlformats.org/officeDocument/2006/relationships/hyperlink" Target="http://eltweb04.elta.iai/pls/iman_Production/link_to_iman?item_id=CRCW060354R9FK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53CC-C47B-4769-B01A-224838069E86}">
  <sheetPr codeName="Sheet1"/>
  <dimension ref="A1:IK314"/>
  <sheetViews>
    <sheetView showGridLines="0" tabSelected="1" zoomScale="92" zoomScaleNormal="90" workbookViewId="0">
      <pane xSplit="5" ySplit="10" topLeftCell="AV11" activePane="bottomRight" state="frozen"/>
      <selection pane="topRight" activeCell="F1" sqref="F1"/>
      <selection pane="bottomLeft" activeCell="A11" sqref="A11"/>
      <selection pane="bottomRight" activeCell="AV13" sqref="AV13"/>
    </sheetView>
  </sheetViews>
  <sheetFormatPr defaultColWidth="8.7109375" defaultRowHeight="12.75" x14ac:dyDescent="0.2"/>
  <cols>
    <col min="1" max="1" width="7.7109375" bestFit="1" customWidth="1"/>
    <col min="2" max="2" width="11.7109375" hidden="1" customWidth="1"/>
    <col min="3" max="3" width="22.5703125" customWidth="1"/>
    <col min="4" max="4" width="6" customWidth="1"/>
    <col min="5" max="5" width="11.7109375" bestFit="1" customWidth="1"/>
    <col min="6" max="6" width="26.42578125" customWidth="1"/>
    <col min="7" max="7" width="15.7109375" customWidth="1"/>
    <col min="8" max="8" width="5.28515625" customWidth="1"/>
    <col min="9" max="41" width="10.28515625" style="1" customWidth="1"/>
    <col min="42" max="42" width="17.7109375" customWidth="1"/>
    <col min="43" max="43" width="25" customWidth="1"/>
    <col min="44" max="44" width="15.85546875" customWidth="1"/>
    <col min="45" max="46" width="29" customWidth="1"/>
    <col min="47" max="48" width="16.42578125" customWidth="1"/>
    <col min="49" max="49" width="17" customWidth="1"/>
    <col min="50" max="50" width="23.42578125" customWidth="1"/>
    <col min="51" max="51" width="19.42578125" customWidth="1"/>
    <col min="52" max="52" width="13.7109375" bestFit="1" customWidth="1"/>
    <col min="53" max="53" width="8.7109375" customWidth="1"/>
    <col min="54" max="54" width="10.42578125" customWidth="1"/>
    <col min="55" max="55" width="8.7109375" customWidth="1"/>
    <col min="56" max="57" width="11.7109375" customWidth="1"/>
    <col min="58" max="58" width="11.42578125" customWidth="1"/>
    <col min="59" max="59" width="14.140625" customWidth="1"/>
    <col min="60" max="60" width="17.42578125" customWidth="1"/>
    <col min="61" max="61" width="14.7109375" style="1" customWidth="1"/>
    <col min="62" max="62" width="16.42578125" customWidth="1"/>
    <col min="63" max="63" width="16.7109375" customWidth="1"/>
    <col min="64" max="64" width="14.7109375" customWidth="1"/>
    <col min="65" max="65" width="15.42578125" customWidth="1"/>
    <col min="66" max="66" width="13.42578125" customWidth="1"/>
    <col min="67" max="68" width="11.7109375" customWidth="1"/>
    <col min="69" max="69" width="12" customWidth="1"/>
    <col min="70" max="70" width="11.42578125" customWidth="1"/>
    <col min="71" max="71" width="14.140625" customWidth="1"/>
    <col min="72" max="72" width="17.42578125" customWidth="1"/>
    <col min="73" max="73" width="14.7109375" customWidth="1"/>
    <col min="74" max="74" width="16.42578125" customWidth="1"/>
    <col min="75" max="97" width="16.7109375" customWidth="1"/>
    <col min="98" max="99" width="19.28515625" customWidth="1"/>
    <col min="100" max="145" width="8.7109375" customWidth="1"/>
    <col min="146" max="146" width="13.7109375" style="63" customWidth="1"/>
    <col min="147" max="147" width="23.7109375" customWidth="1"/>
    <col min="148" max="148" width="21.28515625" customWidth="1"/>
    <col min="149" max="149" width="12.28515625" style="63" bestFit="1" customWidth="1"/>
    <col min="150" max="150" width="11.28515625" customWidth="1"/>
    <col min="151" max="151" width="12" bestFit="1" customWidth="1"/>
    <col min="152" max="152" width="15.7109375" bestFit="1" customWidth="1"/>
    <col min="153" max="153" width="10" customWidth="1"/>
    <col min="154" max="154" width="11" customWidth="1"/>
    <col min="155" max="155" width="14.42578125" customWidth="1"/>
    <col min="156" max="156" width="15.28515625" customWidth="1"/>
    <col min="157" max="157" width="17" customWidth="1"/>
    <col min="158" max="158" width="12.7109375" customWidth="1"/>
    <col min="159" max="159" width="18.140625" customWidth="1"/>
    <col min="160" max="160" width="23" customWidth="1"/>
    <col min="161" max="161" width="15" customWidth="1"/>
    <col min="162" max="162" width="26" customWidth="1"/>
    <col min="163" max="163" width="13.7109375" customWidth="1"/>
    <col min="164" max="164" width="19" customWidth="1"/>
    <col min="165" max="165" width="9.28515625" hidden="1" customWidth="1"/>
    <col min="166" max="166" width="7.42578125" hidden="1" customWidth="1"/>
    <col min="167" max="178" width="9.28515625" hidden="1" customWidth="1"/>
    <col min="179" max="179" width="15.7109375" hidden="1" customWidth="1"/>
    <col min="180" max="191" width="9.28515625" hidden="1" customWidth="1"/>
    <col min="192" max="192" width="9.140625" hidden="1" customWidth="1"/>
    <col min="193" max="193" width="23.42578125" hidden="1" customWidth="1"/>
    <col min="194" max="204" width="11.42578125" hidden="1" customWidth="1"/>
    <col min="205" max="205" width="10.42578125" hidden="1" customWidth="1"/>
    <col min="206" max="206" width="12.42578125" hidden="1" customWidth="1"/>
    <col min="207" max="207" width="9.140625" hidden="1" customWidth="1"/>
    <col min="208" max="220" width="9.28515625" hidden="1" customWidth="1"/>
    <col min="221" max="221" width="0.42578125" hidden="1" customWidth="1"/>
    <col min="222" max="222" width="19.28515625" hidden="1" customWidth="1"/>
    <col min="223" max="233" width="12.28515625" hidden="1" customWidth="1"/>
    <col min="234" max="234" width="11" hidden="1" customWidth="1"/>
    <col min="235" max="235" width="13.28515625" hidden="1" customWidth="1"/>
    <col min="236" max="236" width="8.7109375" hidden="1" customWidth="1"/>
    <col min="237" max="237" width="9.140625" customWidth="1"/>
    <col min="238" max="238" width="12.7109375" style="68" customWidth="1"/>
    <col min="239" max="240" width="9.140625" customWidth="1"/>
    <col min="241" max="241" width="11.28515625" bestFit="1" customWidth="1"/>
    <col min="242" max="243" width="9.140625" customWidth="1"/>
  </cols>
  <sheetData>
    <row r="1" spans="1:245" ht="45" x14ac:dyDescent="0.25">
      <c r="A1" s="33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>
        <v>1</v>
      </c>
      <c r="L1" s="39">
        <v>1</v>
      </c>
      <c r="M1" s="39">
        <v>1</v>
      </c>
      <c r="N1" s="39">
        <v>1</v>
      </c>
      <c r="O1" s="39">
        <v>1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40" t="s">
        <v>1</v>
      </c>
      <c r="CU1" s="40">
        <f t="shared" ref="CU1:CU9" si="0">SUM(CV1:EO1)</f>
        <v>35180</v>
      </c>
      <c r="CV1" s="41"/>
      <c r="CW1" s="41"/>
      <c r="CX1" s="41"/>
      <c r="CY1" s="41"/>
      <c r="CZ1" s="41"/>
      <c r="DA1" s="41"/>
      <c r="DB1" s="41">
        <v>100</v>
      </c>
      <c r="DC1" s="41">
        <v>200</v>
      </c>
      <c r="DD1" s="41">
        <v>300</v>
      </c>
      <c r="DE1" s="41">
        <v>550</v>
      </c>
      <c r="DF1" s="41">
        <v>700</v>
      </c>
      <c r="DG1" s="41">
        <v>750</v>
      </c>
      <c r="DH1" s="41">
        <v>750</v>
      </c>
      <c r="DI1" s="41">
        <v>750</v>
      </c>
      <c r="DJ1" s="41">
        <v>750</v>
      </c>
      <c r="DK1" s="41">
        <v>750</v>
      </c>
      <c r="DL1" s="41">
        <v>750</v>
      </c>
      <c r="DM1" s="41">
        <v>1000</v>
      </c>
      <c r="DN1" s="41">
        <v>1000</v>
      </c>
      <c r="DO1" s="41">
        <v>1000</v>
      </c>
      <c r="DP1" s="41">
        <v>1000</v>
      </c>
      <c r="DQ1" s="41">
        <v>1000</v>
      </c>
      <c r="DR1" s="41">
        <v>1000</v>
      </c>
      <c r="DS1" s="41">
        <v>1000</v>
      </c>
      <c r="DT1" s="41">
        <v>1000</v>
      </c>
      <c r="DU1" s="41">
        <v>1000</v>
      </c>
      <c r="DV1" s="41">
        <v>1000</v>
      </c>
      <c r="DW1" s="41">
        <v>1000</v>
      </c>
      <c r="DX1" s="41">
        <v>1000</v>
      </c>
      <c r="DY1" s="41">
        <v>1000</v>
      </c>
      <c r="DZ1" s="41">
        <v>1000</v>
      </c>
      <c r="EA1" s="41">
        <v>1000</v>
      </c>
      <c r="EB1" s="41">
        <v>1000</v>
      </c>
      <c r="EC1" s="41">
        <v>1000</v>
      </c>
      <c r="ED1" s="41">
        <v>1000</v>
      </c>
      <c r="EE1" s="41">
        <v>1000</v>
      </c>
      <c r="EF1" s="41">
        <v>1000</v>
      </c>
      <c r="EG1" s="41">
        <v>1000</v>
      </c>
      <c r="EH1" s="41">
        <v>1000</v>
      </c>
      <c r="EI1" s="41">
        <v>1000</v>
      </c>
      <c r="EJ1" s="41">
        <v>1000</v>
      </c>
      <c r="EK1" s="41">
        <v>1000</v>
      </c>
      <c r="EL1" s="41">
        <v>1000</v>
      </c>
      <c r="EM1" s="41">
        <v>1000</v>
      </c>
      <c r="EN1" s="41">
        <v>1000</v>
      </c>
      <c r="EO1" s="41">
        <v>830</v>
      </c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131" t="s">
        <v>2</v>
      </c>
      <c r="FB1" s="131"/>
      <c r="FC1" s="77">
        <v>293</v>
      </c>
      <c r="FD1" s="72"/>
      <c r="FE1" s="42"/>
      <c r="FF1" s="42"/>
      <c r="FG1" s="42"/>
      <c r="FH1" s="42"/>
      <c r="FI1" s="105">
        <f>_xlfn.XLOOKUP(FI$9,'PO Delivery Schedule'!$A$3:$A$41,'PO Delivery Schedule'!$N$3:$N$41)</f>
        <v>3000</v>
      </c>
      <c r="FJ1" s="105">
        <f>_xlfn.XLOOKUP(FJ$9,'PO Delivery Schedule'!$A$3:$A$41,'PO Delivery Schedule'!$N$3:$N$41)</f>
        <v>3000</v>
      </c>
      <c r="FK1" s="105">
        <f>_xlfn.XLOOKUP(FK$9,'PO Delivery Schedule'!$A$3:$A$41,'PO Delivery Schedule'!$N$3:$N$41)</f>
        <v>3000</v>
      </c>
      <c r="FL1" s="105">
        <f>_xlfn.XLOOKUP(FL$9,'PO Delivery Schedule'!$A$3:$A$41,'PO Delivery Schedule'!$N$3:$N$41)</f>
        <v>3000</v>
      </c>
      <c r="FM1" s="105">
        <f>_xlfn.XLOOKUP(FM$9,'PO Delivery Schedule'!$A$3:$A$41,'PO Delivery Schedule'!$N$3:$N$41)</f>
        <v>3000</v>
      </c>
      <c r="FN1" s="105">
        <f>_xlfn.XLOOKUP(FN$9,'PO Delivery Schedule'!$A$3:$A$41,'PO Delivery Schedule'!$N$3:$N$41)</f>
        <v>3000</v>
      </c>
      <c r="FO1" s="105">
        <f>_xlfn.XLOOKUP(FO$9,'PO Delivery Schedule'!$A$3:$A$41,'PO Delivery Schedule'!$N$3:$N$41)</f>
        <v>3000</v>
      </c>
      <c r="FP1" s="105">
        <f>_xlfn.XLOOKUP(FP$9,'PO Delivery Schedule'!$A$3:$A$41,'PO Delivery Schedule'!$N$3:$N$41)</f>
        <v>3000</v>
      </c>
      <c r="FQ1" s="105">
        <f>_xlfn.XLOOKUP(FQ$9,'PO Delivery Schedule'!$A$3:$A$41,'PO Delivery Schedule'!$N$3:$N$41)</f>
        <v>3000</v>
      </c>
      <c r="FR1" s="105">
        <f>_xlfn.XLOOKUP(FR$9,'PO Delivery Schedule'!$A$3:$A$41,'PO Delivery Schedule'!$N$3:$N$41)</f>
        <v>3000</v>
      </c>
      <c r="FS1" s="105">
        <f>_xlfn.XLOOKUP(FS$9,'PO Delivery Schedule'!$A$3:$A$41,'PO Delivery Schedule'!$N$3:$N$41)</f>
        <v>3000</v>
      </c>
      <c r="FT1" s="105">
        <f>_xlfn.XLOOKUP(FT$9,'PO Delivery Schedule'!$A$3:$A$41,'PO Delivery Schedule'!$N$3:$N$41)</f>
        <v>2198</v>
      </c>
      <c r="FU1" s="105">
        <f>_xlfn.XLOOKUP(FU$9,'PO Delivery Schedule'!$A$3:$A$41,'PO Delivery Schedule'!$N$3:$N$41)</f>
        <v>0</v>
      </c>
      <c r="FV1" s="105">
        <f>SUM(FI1:FU1)</f>
        <v>35198</v>
      </c>
      <c r="FW1" s="42"/>
      <c r="FX1" s="42"/>
      <c r="FY1" s="42"/>
      <c r="FZ1" s="42"/>
      <c r="GA1" s="42"/>
      <c r="GB1" s="42"/>
      <c r="GC1" s="42"/>
      <c r="GD1" s="42"/>
      <c r="GE1" s="42"/>
      <c r="GF1" s="42"/>
      <c r="GG1" s="42"/>
      <c r="GH1" s="42"/>
      <c r="GI1" s="42"/>
      <c r="GJ1" s="42"/>
      <c r="GK1" s="42"/>
      <c r="GL1" s="42"/>
      <c r="GM1" s="42"/>
      <c r="GN1" s="42"/>
      <c r="GO1" s="42"/>
      <c r="GP1" s="42"/>
      <c r="GQ1" s="42"/>
      <c r="GR1" s="42"/>
      <c r="GS1" s="42"/>
      <c r="GT1" s="42"/>
      <c r="GU1" s="42"/>
      <c r="GV1" s="42"/>
      <c r="GW1" s="42"/>
      <c r="GX1" s="42"/>
      <c r="GY1" s="42"/>
      <c r="GZ1" s="42"/>
      <c r="HA1" s="42"/>
      <c r="HB1" s="42"/>
      <c r="HC1" s="42"/>
      <c r="HD1" s="42"/>
      <c r="HE1" s="42"/>
      <c r="HF1" s="42"/>
      <c r="HG1" s="42"/>
      <c r="HH1" s="42"/>
      <c r="HI1" s="42"/>
      <c r="HJ1" s="42"/>
      <c r="HK1" s="42"/>
      <c r="HL1" s="42"/>
      <c r="HM1" s="42"/>
      <c r="IJ1" s="99" t="s">
        <v>3</v>
      </c>
      <c r="IK1" s="99" t="s">
        <v>4</v>
      </c>
    </row>
    <row r="2" spans="1:245" ht="15" x14ac:dyDescent="0.25">
      <c r="A2" s="34" t="s">
        <v>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>
        <v>1</v>
      </c>
      <c r="Q2" s="39">
        <v>1</v>
      </c>
      <c r="R2" s="39">
        <v>1</v>
      </c>
      <c r="S2" s="39">
        <v>1</v>
      </c>
      <c r="T2" s="39">
        <v>1</v>
      </c>
      <c r="U2" s="39">
        <v>1</v>
      </c>
      <c r="V2" s="39">
        <v>1</v>
      </c>
      <c r="W2" s="39">
        <v>1</v>
      </c>
      <c r="X2" s="39">
        <v>1</v>
      </c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40" t="s">
        <v>6</v>
      </c>
      <c r="CU2" s="40">
        <f t="shared" si="0"/>
        <v>35180</v>
      </c>
      <c r="CV2" s="41"/>
      <c r="CW2" s="41"/>
      <c r="CX2" s="41"/>
      <c r="CY2" s="41"/>
      <c r="CZ2" s="41"/>
      <c r="DA2" s="41"/>
      <c r="DB2" s="41">
        <v>100</v>
      </c>
      <c r="DC2" s="41">
        <v>200</v>
      </c>
      <c r="DD2" s="41">
        <v>300</v>
      </c>
      <c r="DE2" s="41">
        <v>550</v>
      </c>
      <c r="DF2" s="41">
        <v>700</v>
      </c>
      <c r="DG2" s="41">
        <v>750</v>
      </c>
      <c r="DH2" s="41">
        <v>750</v>
      </c>
      <c r="DI2" s="41">
        <v>750</v>
      </c>
      <c r="DJ2" s="41">
        <v>750</v>
      </c>
      <c r="DK2" s="41">
        <v>750</v>
      </c>
      <c r="DL2" s="41">
        <v>750</v>
      </c>
      <c r="DM2" s="41">
        <v>1000</v>
      </c>
      <c r="DN2" s="41">
        <v>1000</v>
      </c>
      <c r="DO2" s="41">
        <v>1000</v>
      </c>
      <c r="DP2" s="41">
        <v>1000</v>
      </c>
      <c r="DQ2" s="41">
        <v>1000</v>
      </c>
      <c r="DR2" s="41">
        <v>1000</v>
      </c>
      <c r="DS2" s="41">
        <v>1000</v>
      </c>
      <c r="DT2" s="41">
        <v>1000</v>
      </c>
      <c r="DU2" s="41">
        <v>1000</v>
      </c>
      <c r="DV2" s="41">
        <v>1000</v>
      </c>
      <c r="DW2" s="41">
        <v>1000</v>
      </c>
      <c r="DX2" s="41">
        <v>1000</v>
      </c>
      <c r="DY2" s="41">
        <v>1000</v>
      </c>
      <c r="DZ2" s="41">
        <v>1000</v>
      </c>
      <c r="EA2" s="41">
        <v>1000</v>
      </c>
      <c r="EB2" s="41">
        <v>1000</v>
      </c>
      <c r="EC2" s="41">
        <v>1000</v>
      </c>
      <c r="ED2" s="41">
        <v>1000</v>
      </c>
      <c r="EE2" s="41">
        <v>1000</v>
      </c>
      <c r="EF2" s="41">
        <v>1000</v>
      </c>
      <c r="EG2" s="41">
        <v>1000</v>
      </c>
      <c r="EH2" s="41">
        <v>1000</v>
      </c>
      <c r="EI2" s="41">
        <v>1000</v>
      </c>
      <c r="EJ2" s="41">
        <v>1000</v>
      </c>
      <c r="EK2" s="41">
        <v>1000</v>
      </c>
      <c r="EL2" s="41">
        <v>1000</v>
      </c>
      <c r="EM2" s="41">
        <v>1000</v>
      </c>
      <c r="EN2" s="41">
        <v>1000</v>
      </c>
      <c r="EO2" s="41">
        <v>830</v>
      </c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131" t="s">
        <v>7</v>
      </c>
      <c r="FB2" s="131"/>
      <c r="FC2" s="76">
        <v>18</v>
      </c>
      <c r="FD2" s="72"/>
      <c r="FE2" s="42"/>
      <c r="FF2" s="42"/>
      <c r="FG2" s="42"/>
      <c r="FH2" s="42"/>
      <c r="FI2" s="105">
        <f>_xlfn.XLOOKUP(FI$9,'PO Delivery Schedule'!$A$3:$A$41,'PO Delivery Schedule'!$O$3:$O$41)</f>
        <v>3000</v>
      </c>
      <c r="FJ2" s="105">
        <f>_xlfn.XLOOKUP(FJ$9,'PO Delivery Schedule'!$A$3:$A$41,'PO Delivery Schedule'!$O$3:$O$41)</f>
        <v>3000</v>
      </c>
      <c r="FK2" s="105">
        <f>_xlfn.XLOOKUP(FK$9,'PO Delivery Schedule'!$A$3:$A$41,'PO Delivery Schedule'!$O$3:$O$41)</f>
        <v>3000</v>
      </c>
      <c r="FL2" s="105">
        <f>_xlfn.XLOOKUP(FL$9,'PO Delivery Schedule'!$A$3:$A$41,'PO Delivery Schedule'!$O$3:$O$41)</f>
        <v>3000</v>
      </c>
      <c r="FM2" s="105">
        <f>_xlfn.XLOOKUP(FM$9,'PO Delivery Schedule'!$A$3:$A$41,'PO Delivery Schedule'!$O$3:$O$41)</f>
        <v>3000</v>
      </c>
      <c r="FN2" s="105">
        <f>_xlfn.XLOOKUP(FN$9,'PO Delivery Schedule'!$A$3:$A$41,'PO Delivery Schedule'!$O$3:$O$41)</f>
        <v>3000</v>
      </c>
      <c r="FO2" s="105">
        <f>_xlfn.XLOOKUP(FO$9,'PO Delivery Schedule'!$A$3:$A$41,'PO Delivery Schedule'!$O$3:$O$41)</f>
        <v>3000</v>
      </c>
      <c r="FP2" s="105">
        <f>_xlfn.XLOOKUP(FP$9,'PO Delivery Schedule'!$A$3:$A$41,'PO Delivery Schedule'!$O$3:$O$41)</f>
        <v>3000</v>
      </c>
      <c r="FQ2" s="105">
        <f>_xlfn.XLOOKUP(FQ$9,'PO Delivery Schedule'!$A$3:$A$41,'PO Delivery Schedule'!$O$3:$O$41)</f>
        <v>3000</v>
      </c>
      <c r="FR2" s="105">
        <f>_xlfn.XLOOKUP(FR$9,'PO Delivery Schedule'!$A$3:$A$41,'PO Delivery Schedule'!$O$3:$O$41)</f>
        <v>3000</v>
      </c>
      <c r="FS2" s="105">
        <f>_xlfn.XLOOKUP(FS$9,'PO Delivery Schedule'!$A$3:$A$41,'PO Delivery Schedule'!$O$3:$O$41)</f>
        <v>3000</v>
      </c>
      <c r="FT2" s="105">
        <f>_xlfn.XLOOKUP(FT$9,'PO Delivery Schedule'!$A$3:$A$41,'PO Delivery Schedule'!$O$3:$O$41)</f>
        <v>1788</v>
      </c>
      <c r="FU2" s="105">
        <f>_xlfn.XLOOKUP(FU$9,'PO Delivery Schedule'!$A$3:$A$41,'PO Delivery Schedule'!$O$3:$O$41)</f>
        <v>0</v>
      </c>
      <c r="FV2" s="105">
        <f t="shared" ref="FV2:FV4" si="1">SUM(FI2:FU2)</f>
        <v>34788</v>
      </c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IJ2" s="100" t="s">
        <v>8</v>
      </c>
      <c r="IK2" s="101">
        <v>1</v>
      </c>
    </row>
    <row r="3" spans="1:245" ht="15" x14ac:dyDescent="0.25">
      <c r="A3" s="34" t="s">
        <v>9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>
        <v>1</v>
      </c>
      <c r="Z3" s="39">
        <v>1</v>
      </c>
      <c r="AA3" s="39">
        <v>1</v>
      </c>
      <c r="AB3" s="39">
        <v>1</v>
      </c>
      <c r="AC3" s="39">
        <v>1</v>
      </c>
      <c r="AD3" s="39">
        <v>1</v>
      </c>
      <c r="AE3" s="39">
        <v>1</v>
      </c>
      <c r="AF3" s="39">
        <v>1</v>
      </c>
      <c r="AG3" s="39">
        <v>1</v>
      </c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40" t="s">
        <v>10</v>
      </c>
      <c r="CU3" s="40">
        <f t="shared" si="0"/>
        <v>35180</v>
      </c>
      <c r="CV3" s="41"/>
      <c r="CW3" s="41"/>
      <c r="CX3" s="41"/>
      <c r="CY3" s="41"/>
      <c r="CZ3" s="41"/>
      <c r="DA3" s="41"/>
      <c r="DB3" s="41">
        <v>100</v>
      </c>
      <c r="DC3" s="41">
        <v>200</v>
      </c>
      <c r="DD3" s="41">
        <v>300</v>
      </c>
      <c r="DE3" s="41">
        <v>550</v>
      </c>
      <c r="DF3" s="41">
        <v>700</v>
      </c>
      <c r="DG3" s="41">
        <v>750</v>
      </c>
      <c r="DH3" s="41">
        <v>750</v>
      </c>
      <c r="DI3" s="41">
        <v>750</v>
      </c>
      <c r="DJ3" s="41">
        <v>750</v>
      </c>
      <c r="DK3" s="41">
        <v>750</v>
      </c>
      <c r="DL3" s="41">
        <v>750</v>
      </c>
      <c r="DM3" s="41">
        <v>1000</v>
      </c>
      <c r="DN3" s="41">
        <v>1000</v>
      </c>
      <c r="DO3" s="41">
        <v>1000</v>
      </c>
      <c r="DP3" s="41">
        <v>1000</v>
      </c>
      <c r="DQ3" s="41">
        <v>1000</v>
      </c>
      <c r="DR3" s="41">
        <v>1000</v>
      </c>
      <c r="DS3" s="41">
        <v>1000</v>
      </c>
      <c r="DT3" s="41">
        <v>1000</v>
      </c>
      <c r="DU3" s="41">
        <v>1000</v>
      </c>
      <c r="DV3" s="41">
        <v>1000</v>
      </c>
      <c r="DW3" s="41">
        <v>1000</v>
      </c>
      <c r="DX3" s="41">
        <v>1000</v>
      </c>
      <c r="DY3" s="41">
        <v>1000</v>
      </c>
      <c r="DZ3" s="41">
        <v>1000</v>
      </c>
      <c r="EA3" s="41">
        <v>1000</v>
      </c>
      <c r="EB3" s="41">
        <v>1000</v>
      </c>
      <c r="EC3" s="41">
        <v>1000</v>
      </c>
      <c r="ED3" s="41">
        <v>1000</v>
      </c>
      <c r="EE3" s="41">
        <v>1000</v>
      </c>
      <c r="EF3" s="41">
        <v>1000</v>
      </c>
      <c r="EG3" s="41">
        <v>1000</v>
      </c>
      <c r="EH3" s="41">
        <v>1000</v>
      </c>
      <c r="EI3" s="41">
        <v>1000</v>
      </c>
      <c r="EJ3" s="41">
        <v>1000</v>
      </c>
      <c r="EK3" s="41">
        <v>1000</v>
      </c>
      <c r="EL3" s="41">
        <v>1000</v>
      </c>
      <c r="EM3" s="41">
        <v>1000</v>
      </c>
      <c r="EN3" s="41">
        <v>1000</v>
      </c>
      <c r="EO3" s="41">
        <v>830</v>
      </c>
      <c r="EP3" s="42"/>
      <c r="EQ3" s="42"/>
      <c r="ER3" s="42"/>
      <c r="ES3" s="42"/>
      <c r="ET3" s="105" t="s">
        <v>11</v>
      </c>
      <c r="EU3" s="106">
        <v>1</v>
      </c>
      <c r="EV3" s="42"/>
      <c r="EW3" s="42"/>
      <c r="EX3" s="42"/>
      <c r="EY3" s="42"/>
      <c r="EZ3" s="42"/>
      <c r="FA3" s="131" t="s">
        <v>12</v>
      </c>
      <c r="FB3" s="131"/>
      <c r="FC3" s="76">
        <v>10</v>
      </c>
      <c r="FD3" s="72"/>
      <c r="FE3" s="42"/>
      <c r="FF3" s="42"/>
      <c r="FG3" s="42"/>
      <c r="FH3" s="42"/>
      <c r="FI3" s="105">
        <f>_xlfn.XLOOKUP(FI$9,'PO Delivery Schedule'!$A$3:$A$41,'PO Delivery Schedule'!$P$3:$P$41)</f>
        <v>65</v>
      </c>
      <c r="FJ3" s="105">
        <f>_xlfn.XLOOKUP(FJ$9,'PO Delivery Schedule'!$A$3:$A$41,'PO Delivery Schedule'!$P$3:$P$41)</f>
        <v>65</v>
      </c>
      <c r="FK3" s="105">
        <f>_xlfn.XLOOKUP(FK$9,'PO Delivery Schedule'!$A$3:$A$41,'PO Delivery Schedule'!$P$3:$P$41)</f>
        <v>65</v>
      </c>
      <c r="FL3" s="105">
        <f>_xlfn.XLOOKUP(FL$9,'PO Delivery Schedule'!$A$3:$A$41,'PO Delivery Schedule'!$P$3:$P$41)</f>
        <v>65</v>
      </c>
      <c r="FM3" s="105">
        <f>_xlfn.XLOOKUP(FM$9,'PO Delivery Schedule'!$A$3:$A$41,'PO Delivery Schedule'!$P$3:$P$41)</f>
        <v>65</v>
      </c>
      <c r="FN3" s="105">
        <f>_xlfn.XLOOKUP(FN$9,'PO Delivery Schedule'!$A$3:$A$41,'PO Delivery Schedule'!$P$3:$P$41)</f>
        <v>65</v>
      </c>
      <c r="FO3" s="105">
        <f>_xlfn.XLOOKUP(FO$9,'PO Delivery Schedule'!$A$3:$A$41,'PO Delivery Schedule'!$P$3:$P$41)</f>
        <v>65</v>
      </c>
      <c r="FP3" s="105">
        <f>_xlfn.XLOOKUP(FP$9,'PO Delivery Schedule'!$A$3:$A$41,'PO Delivery Schedule'!$P$3:$P$41)</f>
        <v>65</v>
      </c>
      <c r="FQ3" s="105">
        <f>_xlfn.XLOOKUP(FQ$9,'PO Delivery Schedule'!$A$3:$A$41,'PO Delivery Schedule'!$P$3:$P$41)</f>
        <v>65</v>
      </c>
      <c r="FR3" s="105">
        <f>_xlfn.XLOOKUP(FR$9,'PO Delivery Schedule'!$A$3:$A$41,'PO Delivery Schedule'!$P$3:$P$41)</f>
        <v>50</v>
      </c>
      <c r="FS3" s="105">
        <f>_xlfn.XLOOKUP(FS$9,'PO Delivery Schedule'!$A$3:$A$41,'PO Delivery Schedule'!$P$3:$P$41)</f>
        <v>0</v>
      </c>
      <c r="FT3" s="105">
        <f>_xlfn.XLOOKUP(FT$9,'PO Delivery Schedule'!$A$3:$A$41,'PO Delivery Schedule'!$P$3:$P$41)</f>
        <v>0</v>
      </c>
      <c r="FU3" s="105">
        <f>_xlfn.XLOOKUP(FU$9,'PO Delivery Schedule'!$A$3:$A$41,'PO Delivery Schedule'!$P$3:$P$41)</f>
        <v>0</v>
      </c>
      <c r="FV3" s="105">
        <f t="shared" si="1"/>
        <v>635</v>
      </c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IJ3" s="100" t="s">
        <v>13</v>
      </c>
      <c r="IK3" s="101">
        <v>2</v>
      </c>
    </row>
    <row r="4" spans="1:245" ht="15" x14ac:dyDescent="0.25">
      <c r="A4" s="35" t="s">
        <v>14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>
        <v>1</v>
      </c>
      <c r="N4" s="39">
        <v>1</v>
      </c>
      <c r="O4" s="39">
        <v>1</v>
      </c>
      <c r="P4" s="39"/>
      <c r="Q4" s="39"/>
      <c r="R4" s="39">
        <v>1</v>
      </c>
      <c r="S4" s="39">
        <v>1</v>
      </c>
      <c r="T4" s="39">
        <v>1</v>
      </c>
      <c r="U4" s="39">
        <v>1</v>
      </c>
      <c r="V4" s="39">
        <v>1</v>
      </c>
      <c r="W4" s="39"/>
      <c r="X4" s="39">
        <v>1</v>
      </c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43" t="s">
        <v>15</v>
      </c>
      <c r="CU4" s="40">
        <f t="shared" si="0"/>
        <v>34778</v>
      </c>
      <c r="CV4" s="41"/>
      <c r="CW4" s="41"/>
      <c r="CX4" s="41"/>
      <c r="CY4" s="41"/>
      <c r="CZ4" s="41"/>
      <c r="DA4" s="41"/>
      <c r="DB4" s="41">
        <v>100</v>
      </c>
      <c r="DC4" s="41">
        <v>200</v>
      </c>
      <c r="DD4" s="41">
        <v>300</v>
      </c>
      <c r="DE4" s="41">
        <v>550</v>
      </c>
      <c r="DF4" s="41">
        <v>700</v>
      </c>
      <c r="DG4" s="41">
        <v>750</v>
      </c>
      <c r="DH4" s="41">
        <v>750</v>
      </c>
      <c r="DI4" s="41">
        <v>750</v>
      </c>
      <c r="DJ4" s="41">
        <v>750</v>
      </c>
      <c r="DK4" s="41">
        <v>750</v>
      </c>
      <c r="DL4" s="41">
        <v>750</v>
      </c>
      <c r="DM4" s="41">
        <v>1000</v>
      </c>
      <c r="DN4" s="41">
        <v>1000</v>
      </c>
      <c r="DO4" s="41">
        <v>1000</v>
      </c>
      <c r="DP4" s="41">
        <v>1000</v>
      </c>
      <c r="DQ4" s="41">
        <v>1000</v>
      </c>
      <c r="DR4" s="41">
        <v>1000</v>
      </c>
      <c r="DS4" s="41">
        <v>1000</v>
      </c>
      <c r="DT4" s="41">
        <v>1000</v>
      </c>
      <c r="DU4" s="41">
        <v>1000</v>
      </c>
      <c r="DV4" s="41">
        <v>1000</v>
      </c>
      <c r="DW4" s="41">
        <v>1000</v>
      </c>
      <c r="DX4" s="41">
        <v>1000</v>
      </c>
      <c r="DY4" s="41">
        <v>1000</v>
      </c>
      <c r="DZ4" s="41">
        <v>1000</v>
      </c>
      <c r="EA4" s="41">
        <v>1000</v>
      </c>
      <c r="EB4" s="41">
        <v>1000</v>
      </c>
      <c r="EC4" s="41">
        <v>1000</v>
      </c>
      <c r="ED4" s="41">
        <v>1000</v>
      </c>
      <c r="EE4" s="41">
        <v>1000</v>
      </c>
      <c r="EF4" s="41">
        <v>1000</v>
      </c>
      <c r="EG4" s="41">
        <v>1000</v>
      </c>
      <c r="EH4" s="41">
        <v>1000</v>
      </c>
      <c r="EI4" s="41">
        <v>1000</v>
      </c>
      <c r="EJ4" s="41">
        <v>1000</v>
      </c>
      <c r="EK4" s="41">
        <v>1000</v>
      </c>
      <c r="EL4" s="41">
        <v>1000</v>
      </c>
      <c r="EM4" s="41">
        <v>1000</v>
      </c>
      <c r="EN4" s="41">
        <v>1000</v>
      </c>
      <c r="EO4" s="41">
        <v>428</v>
      </c>
      <c r="EP4" s="42"/>
      <c r="EQ4" s="42"/>
      <c r="ER4" s="42"/>
      <c r="ES4" s="42"/>
      <c r="ET4" s="103" t="s">
        <v>16</v>
      </c>
      <c r="EU4" s="107">
        <v>1.3</v>
      </c>
      <c r="EV4" s="42"/>
      <c r="EW4" s="42"/>
      <c r="EX4" s="42"/>
      <c r="EY4" s="42"/>
      <c r="EZ4" s="42"/>
      <c r="FA4" s="131" t="s">
        <v>17</v>
      </c>
      <c r="FB4" s="131"/>
      <c r="FC4" s="76">
        <v>8</v>
      </c>
      <c r="FD4" s="83"/>
      <c r="FE4" s="77" t="s">
        <v>18</v>
      </c>
      <c r="FF4" s="77" t="s">
        <v>19</v>
      </c>
      <c r="FG4" s="77" t="s">
        <v>20</v>
      </c>
      <c r="FH4" s="77" t="s">
        <v>21</v>
      </c>
      <c r="FI4" s="108">
        <f>_xlfn.XLOOKUP(FI$9,'PO Delivery Schedule'!$A$3:$A$41,'PO Delivery Schedule'!$Q$3:$Q$41)</f>
        <v>0</v>
      </c>
      <c r="FJ4" s="109">
        <f>_xlfn.XLOOKUP(FJ$9,'PO Delivery Schedule'!$A$3:$A$41,'PO Delivery Schedule'!$Q$3:$Q$41)</f>
        <v>0</v>
      </c>
      <c r="FK4" s="109">
        <f>_xlfn.XLOOKUP(FK$9,'PO Delivery Schedule'!$A$3:$A$41,'PO Delivery Schedule'!$Q$3:$Q$41)</f>
        <v>0</v>
      </c>
      <c r="FL4" s="109">
        <f>_xlfn.XLOOKUP(FL$9,'PO Delivery Schedule'!$A$3:$A$41,'PO Delivery Schedule'!$Q$3:$Q$41)</f>
        <v>0</v>
      </c>
      <c r="FM4" s="109">
        <f>_xlfn.XLOOKUP(FM$9,'PO Delivery Schedule'!$A$3:$A$41,'PO Delivery Schedule'!$Q$3:$Q$41)</f>
        <v>0</v>
      </c>
      <c r="FN4" s="109">
        <f>_xlfn.XLOOKUP(FN$9,'PO Delivery Schedule'!$A$3:$A$41,'PO Delivery Schedule'!$Q$3:$Q$41)</f>
        <v>0</v>
      </c>
      <c r="FO4" s="109">
        <f>_xlfn.XLOOKUP(FO$9,'PO Delivery Schedule'!$A$3:$A$41,'PO Delivery Schedule'!$Q$3:$Q$41)</f>
        <v>0</v>
      </c>
      <c r="FP4" s="109">
        <f>_xlfn.XLOOKUP(FP$9,'PO Delivery Schedule'!$A$3:$A$41,'PO Delivery Schedule'!$Q$3:$Q$41)</f>
        <v>0</v>
      </c>
      <c r="FQ4" s="109">
        <f>_xlfn.XLOOKUP(FQ$9,'PO Delivery Schedule'!$A$3:$A$41,'PO Delivery Schedule'!$Q$3:$Q$41)</f>
        <v>0</v>
      </c>
      <c r="FR4" s="109">
        <f>_xlfn.XLOOKUP(FR$9,'PO Delivery Schedule'!$A$3:$A$41,'PO Delivery Schedule'!$Q$3:$Q$41)</f>
        <v>0</v>
      </c>
      <c r="FS4" s="109">
        <f>_xlfn.XLOOKUP(FS$9,'PO Delivery Schedule'!$A$3:$A$41,'PO Delivery Schedule'!$Q$3:$Q$41)</f>
        <v>0</v>
      </c>
      <c r="FT4" s="109">
        <f>_xlfn.XLOOKUP(FT$9,'PO Delivery Schedule'!$A$3:$A$41,'PO Delivery Schedule'!$Q$3:$Q$41)</f>
        <v>30</v>
      </c>
      <c r="FU4" s="109">
        <f>_xlfn.XLOOKUP(FU$9,'PO Delivery Schedule'!$A$3:$A$41,'PO Delivery Schedule'!$Q$3:$Q$41)</f>
        <v>0</v>
      </c>
      <c r="FV4" s="109">
        <f t="shared" si="1"/>
        <v>30</v>
      </c>
      <c r="FW4" s="84"/>
      <c r="FX4" s="84"/>
      <c r="FY4" s="84"/>
      <c r="FZ4" s="84"/>
      <c r="GA4" s="84"/>
      <c r="GB4" s="84"/>
      <c r="GC4" s="84"/>
      <c r="GD4" s="84"/>
      <c r="GE4" s="84"/>
      <c r="GF4" s="84"/>
      <c r="GG4" s="84"/>
      <c r="GH4" s="84"/>
      <c r="GI4" s="84"/>
      <c r="GJ4" s="84"/>
      <c r="GK4" s="84"/>
      <c r="GL4" s="84"/>
      <c r="GM4" s="84"/>
      <c r="GN4" s="84"/>
      <c r="GO4" s="84"/>
      <c r="GP4" s="84"/>
      <c r="GQ4" s="84"/>
      <c r="GR4" s="84"/>
      <c r="GS4" s="84"/>
      <c r="GT4" s="84"/>
      <c r="GU4" s="84"/>
      <c r="GV4" s="84"/>
      <c r="GW4" s="84"/>
      <c r="GX4" s="84"/>
      <c r="GY4" s="84"/>
      <c r="GZ4" s="84"/>
      <c r="HA4" s="84"/>
      <c r="HB4" s="84"/>
      <c r="HC4" s="84"/>
      <c r="HD4" s="84"/>
      <c r="HE4" s="84"/>
      <c r="HF4" s="84"/>
      <c r="HG4" s="84"/>
      <c r="HH4" s="84"/>
      <c r="HI4" s="84"/>
      <c r="HJ4" s="84"/>
      <c r="HK4" s="84"/>
      <c r="HL4" s="84"/>
      <c r="HM4" s="84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90" t="s">
        <v>22</v>
      </c>
      <c r="ID4" s="85"/>
      <c r="IJ4" s="100" t="s">
        <v>23</v>
      </c>
      <c r="IK4" s="101">
        <v>1</v>
      </c>
    </row>
    <row r="5" spans="1:245" ht="15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43" t="s">
        <v>24</v>
      </c>
      <c r="CU5" s="40">
        <f t="shared" si="0"/>
        <v>34778</v>
      </c>
      <c r="CV5" s="41"/>
      <c r="CW5" s="41"/>
      <c r="CX5" s="41"/>
      <c r="CY5" s="41"/>
      <c r="CZ5" s="41"/>
      <c r="DA5" s="41"/>
      <c r="DB5" s="41">
        <v>100</v>
      </c>
      <c r="DC5" s="41">
        <v>200</v>
      </c>
      <c r="DD5" s="41">
        <v>300</v>
      </c>
      <c r="DE5" s="41">
        <v>550</v>
      </c>
      <c r="DF5" s="41">
        <v>700</v>
      </c>
      <c r="DG5" s="41">
        <v>750</v>
      </c>
      <c r="DH5" s="41">
        <v>750</v>
      </c>
      <c r="DI5" s="41">
        <v>750</v>
      </c>
      <c r="DJ5" s="41">
        <v>750</v>
      </c>
      <c r="DK5" s="41">
        <v>750</v>
      </c>
      <c r="DL5" s="41">
        <v>750</v>
      </c>
      <c r="DM5" s="41">
        <v>1000</v>
      </c>
      <c r="DN5" s="41">
        <v>1000</v>
      </c>
      <c r="DO5" s="41">
        <v>1000</v>
      </c>
      <c r="DP5" s="41">
        <v>1000</v>
      </c>
      <c r="DQ5" s="41">
        <v>1000</v>
      </c>
      <c r="DR5" s="41">
        <v>1000</v>
      </c>
      <c r="DS5" s="41">
        <v>1000</v>
      </c>
      <c r="DT5" s="41">
        <v>1000</v>
      </c>
      <c r="DU5" s="41">
        <v>1000</v>
      </c>
      <c r="DV5" s="41">
        <v>1000</v>
      </c>
      <c r="DW5" s="41">
        <v>1000</v>
      </c>
      <c r="DX5" s="41">
        <v>1000</v>
      </c>
      <c r="DY5" s="41">
        <v>1000</v>
      </c>
      <c r="DZ5" s="41">
        <v>1000</v>
      </c>
      <c r="EA5" s="41">
        <v>1000</v>
      </c>
      <c r="EB5" s="41">
        <v>1000</v>
      </c>
      <c r="EC5" s="41">
        <v>1000</v>
      </c>
      <c r="ED5" s="41">
        <v>1000</v>
      </c>
      <c r="EE5" s="41">
        <v>1000</v>
      </c>
      <c r="EF5" s="41">
        <v>1000</v>
      </c>
      <c r="EG5" s="41">
        <v>1000</v>
      </c>
      <c r="EH5" s="41">
        <v>1000</v>
      </c>
      <c r="EI5" s="41">
        <v>1000</v>
      </c>
      <c r="EJ5" s="41">
        <v>1000</v>
      </c>
      <c r="EK5" s="41">
        <v>1000</v>
      </c>
      <c r="EL5" s="41">
        <v>1000</v>
      </c>
      <c r="EM5" s="41">
        <v>1000</v>
      </c>
      <c r="EN5" s="41">
        <v>1000</v>
      </c>
      <c r="EO5" s="41">
        <v>428</v>
      </c>
      <c r="EP5" s="42"/>
      <c r="EQ5" s="42"/>
      <c r="ER5" s="42"/>
      <c r="ES5" s="42"/>
      <c r="ET5" s="103" t="s">
        <v>25</v>
      </c>
      <c r="EU5" s="107">
        <v>1.1200000000000001</v>
      </c>
      <c r="EV5" s="42"/>
      <c r="EW5" s="42"/>
      <c r="EX5" s="42"/>
      <c r="EY5" s="42"/>
      <c r="EZ5" s="42"/>
      <c r="FA5" s="131" t="s">
        <v>26</v>
      </c>
      <c r="FB5" s="131"/>
      <c r="FC5" s="76">
        <v>232</v>
      </c>
      <c r="FD5" s="83" t="s">
        <v>27</v>
      </c>
      <c r="FE5" s="77">
        <v>204</v>
      </c>
      <c r="FF5" s="77">
        <v>10</v>
      </c>
      <c r="FG5" s="77">
        <v>15</v>
      </c>
      <c r="FH5" s="77">
        <f>FC5-FE5-FF5-FG5</f>
        <v>3</v>
      </c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  <c r="FU5" s="86"/>
      <c r="FV5" s="86"/>
      <c r="FW5" s="86"/>
      <c r="FX5" s="86"/>
      <c r="FY5" s="86"/>
      <c r="FZ5" s="86"/>
      <c r="GA5" s="86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/>
      <c r="GS5" s="86"/>
      <c r="GT5" s="86"/>
      <c r="GU5" s="86"/>
      <c r="GV5" s="86"/>
      <c r="GW5" s="86"/>
      <c r="GX5" s="86"/>
      <c r="GY5" s="86"/>
      <c r="GZ5" s="86"/>
      <c r="HA5" s="86"/>
      <c r="HB5" s="86"/>
      <c r="HC5" s="86"/>
      <c r="HD5" s="86"/>
      <c r="HE5" s="86"/>
      <c r="HF5" s="86"/>
      <c r="HG5" s="86"/>
      <c r="HH5" s="86"/>
      <c r="HI5" s="86"/>
      <c r="HJ5" s="86"/>
      <c r="HK5" s="86"/>
      <c r="HL5" s="86"/>
      <c r="HM5" s="86"/>
      <c r="HN5" s="87"/>
      <c r="HO5" s="87"/>
      <c r="HP5" s="87"/>
      <c r="HQ5" s="87"/>
      <c r="HR5" s="87"/>
      <c r="HS5" s="87"/>
      <c r="HT5" s="87"/>
      <c r="HU5" s="87"/>
      <c r="HV5" s="87"/>
      <c r="HW5" s="87"/>
      <c r="HX5" s="87"/>
      <c r="HY5" s="87"/>
      <c r="HZ5" s="87"/>
      <c r="IA5" s="87"/>
      <c r="IB5" s="87"/>
      <c r="IC5" s="89">
        <f>SUM(FE5:FH5)</f>
        <v>232</v>
      </c>
      <c r="ID5" s="88"/>
    </row>
    <row r="6" spans="1:245" ht="15" x14ac:dyDescent="0.25">
      <c r="A6" s="39">
        <v>42</v>
      </c>
      <c r="B6" s="39"/>
      <c r="C6" s="39"/>
      <c r="D6" s="39"/>
      <c r="E6" s="39"/>
      <c r="F6" s="39"/>
      <c r="G6" s="39"/>
      <c r="H6" s="39"/>
      <c r="I6" s="39"/>
      <c r="J6" s="39" t="s">
        <v>28</v>
      </c>
      <c r="K6" s="39">
        <v>35198</v>
      </c>
      <c r="L6" s="39">
        <v>35198</v>
      </c>
      <c r="M6" s="39">
        <v>35228</v>
      </c>
      <c r="N6" s="39">
        <v>35228</v>
      </c>
      <c r="O6" s="39">
        <v>35228</v>
      </c>
      <c r="P6" s="39">
        <v>34788</v>
      </c>
      <c r="Q6" s="39">
        <v>34788</v>
      </c>
      <c r="R6" s="39">
        <v>34818</v>
      </c>
      <c r="S6" s="39">
        <v>34818</v>
      </c>
      <c r="T6" s="39">
        <v>34818</v>
      </c>
      <c r="U6" s="39">
        <v>34818</v>
      </c>
      <c r="V6" s="39">
        <v>34818</v>
      </c>
      <c r="W6" s="39">
        <v>34788</v>
      </c>
      <c r="X6" s="39">
        <v>34818</v>
      </c>
      <c r="Y6" s="39">
        <v>635</v>
      </c>
      <c r="Z6" s="39">
        <v>635</v>
      </c>
      <c r="AA6" s="39">
        <v>635</v>
      </c>
      <c r="AB6" s="39">
        <v>635</v>
      </c>
      <c r="AC6" s="39">
        <v>635</v>
      </c>
      <c r="AD6" s="39">
        <v>635</v>
      </c>
      <c r="AE6" s="39">
        <v>635</v>
      </c>
      <c r="AF6" s="39">
        <v>635</v>
      </c>
      <c r="AG6" s="39">
        <v>635</v>
      </c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43" t="s">
        <v>29</v>
      </c>
      <c r="CU6" s="40">
        <f t="shared" si="0"/>
        <v>34778</v>
      </c>
      <c r="CV6" s="41"/>
      <c r="CW6" s="41"/>
      <c r="CX6" s="41"/>
      <c r="CY6" s="41"/>
      <c r="CZ6" s="41"/>
      <c r="DA6" s="41"/>
      <c r="DB6" s="41">
        <v>100</v>
      </c>
      <c r="DC6" s="41">
        <v>200</v>
      </c>
      <c r="DD6" s="41">
        <v>300</v>
      </c>
      <c r="DE6" s="41">
        <v>550</v>
      </c>
      <c r="DF6" s="41">
        <v>700</v>
      </c>
      <c r="DG6" s="41">
        <v>750</v>
      </c>
      <c r="DH6" s="41">
        <v>750</v>
      </c>
      <c r="DI6" s="41">
        <v>750</v>
      </c>
      <c r="DJ6" s="41">
        <v>750</v>
      </c>
      <c r="DK6" s="41">
        <v>750</v>
      </c>
      <c r="DL6" s="41">
        <v>750</v>
      </c>
      <c r="DM6" s="41">
        <v>1000</v>
      </c>
      <c r="DN6" s="41">
        <v>1000</v>
      </c>
      <c r="DO6" s="41">
        <v>1000</v>
      </c>
      <c r="DP6" s="41">
        <v>1000</v>
      </c>
      <c r="DQ6" s="41">
        <v>1000</v>
      </c>
      <c r="DR6" s="41">
        <v>1000</v>
      </c>
      <c r="DS6" s="41">
        <v>1000</v>
      </c>
      <c r="DT6" s="41">
        <v>1000</v>
      </c>
      <c r="DU6" s="41">
        <v>1000</v>
      </c>
      <c r="DV6" s="41">
        <v>1000</v>
      </c>
      <c r="DW6" s="41">
        <v>1000</v>
      </c>
      <c r="DX6" s="41">
        <v>1000</v>
      </c>
      <c r="DY6" s="41">
        <v>1000</v>
      </c>
      <c r="DZ6" s="41">
        <v>1000</v>
      </c>
      <c r="EA6" s="41">
        <v>1000</v>
      </c>
      <c r="EB6" s="41">
        <v>1000</v>
      </c>
      <c r="EC6" s="41">
        <v>1000</v>
      </c>
      <c r="ED6" s="41">
        <v>1000</v>
      </c>
      <c r="EE6" s="41">
        <v>1000</v>
      </c>
      <c r="EF6" s="41">
        <v>1000</v>
      </c>
      <c r="EG6" s="41">
        <v>1000</v>
      </c>
      <c r="EH6" s="41">
        <v>1000</v>
      </c>
      <c r="EI6" s="41">
        <v>1000</v>
      </c>
      <c r="EJ6" s="41">
        <v>1000</v>
      </c>
      <c r="EK6" s="41">
        <v>1000</v>
      </c>
      <c r="EL6" s="41">
        <v>1000</v>
      </c>
      <c r="EM6" s="41">
        <v>1000</v>
      </c>
      <c r="EN6" s="41">
        <v>1000</v>
      </c>
      <c r="EO6" s="41">
        <v>428</v>
      </c>
      <c r="EP6" s="42"/>
      <c r="EQ6" s="42"/>
      <c r="ER6" s="42"/>
      <c r="ES6" s="42"/>
      <c r="ET6" s="110" t="s">
        <v>30</v>
      </c>
      <c r="EU6" s="111">
        <f>1/83</f>
        <v>1.2048192771084338E-2</v>
      </c>
      <c r="EV6" s="42"/>
      <c r="EW6" s="42"/>
      <c r="EX6" s="42"/>
      <c r="EY6" s="42"/>
      <c r="EZ6" s="42"/>
      <c r="FA6" s="131" t="s">
        <v>31</v>
      </c>
      <c r="FB6" s="131"/>
      <c r="FC6" s="76">
        <v>10</v>
      </c>
      <c r="FD6" s="72" t="s">
        <v>32</v>
      </c>
      <c r="FE6" s="77">
        <v>7</v>
      </c>
      <c r="FF6" s="77"/>
      <c r="FG6" s="77"/>
      <c r="FH6" s="77">
        <f>FC6-FE6-FF6-FG6</f>
        <v>3</v>
      </c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IC6" s="89">
        <f>SUM(FE6:FH6)</f>
        <v>10</v>
      </c>
    </row>
    <row r="7" spans="1:245" ht="15" thickBot="1" x14ac:dyDescent="0.25">
      <c r="A7" s="39">
        <v>1</v>
      </c>
      <c r="B7" s="39"/>
      <c r="C7" s="39"/>
      <c r="D7" s="39"/>
      <c r="E7" s="39"/>
      <c r="F7" s="39"/>
      <c r="G7" s="39"/>
      <c r="H7" s="39"/>
      <c r="I7" s="39"/>
      <c r="J7" s="39" t="s">
        <v>33</v>
      </c>
      <c r="K7" s="39">
        <f t="shared" ref="K7:AG7" si="2">COUNTIF(K11:K304,"&gt;0")</f>
        <v>4</v>
      </c>
      <c r="L7" s="39">
        <f t="shared" si="2"/>
        <v>33</v>
      </c>
      <c r="M7" s="39">
        <f t="shared" si="2"/>
        <v>13</v>
      </c>
      <c r="N7" s="39">
        <f t="shared" si="2"/>
        <v>47</v>
      </c>
      <c r="O7" s="39">
        <f t="shared" si="2"/>
        <v>100</v>
      </c>
      <c r="P7" s="39">
        <f t="shared" si="2"/>
        <v>4</v>
      </c>
      <c r="Q7" s="39">
        <f t="shared" si="2"/>
        <v>33</v>
      </c>
      <c r="R7" s="39">
        <f t="shared" si="2"/>
        <v>30</v>
      </c>
      <c r="S7" s="39">
        <f t="shared" si="2"/>
        <v>115</v>
      </c>
      <c r="T7" s="39">
        <f t="shared" si="2"/>
        <v>5</v>
      </c>
      <c r="U7" s="39">
        <f t="shared" si="2"/>
        <v>1</v>
      </c>
      <c r="V7" s="39">
        <f t="shared" si="2"/>
        <v>2</v>
      </c>
      <c r="W7" s="39">
        <f t="shared" si="2"/>
        <v>4</v>
      </c>
      <c r="X7" s="39">
        <f t="shared" si="2"/>
        <v>101</v>
      </c>
      <c r="Y7" s="39">
        <f t="shared" si="2"/>
        <v>4</v>
      </c>
      <c r="Z7" s="39">
        <f t="shared" si="2"/>
        <v>33</v>
      </c>
      <c r="AA7" s="39">
        <f t="shared" si="2"/>
        <v>30</v>
      </c>
      <c r="AB7" s="39">
        <f t="shared" si="2"/>
        <v>115</v>
      </c>
      <c r="AC7" s="39">
        <f t="shared" si="2"/>
        <v>5</v>
      </c>
      <c r="AD7" s="39">
        <f t="shared" si="2"/>
        <v>1</v>
      </c>
      <c r="AE7" s="39">
        <f t="shared" si="2"/>
        <v>2</v>
      </c>
      <c r="AF7" s="39">
        <f t="shared" si="2"/>
        <v>4</v>
      </c>
      <c r="AG7" s="39">
        <f t="shared" si="2"/>
        <v>101</v>
      </c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44" t="s">
        <v>34</v>
      </c>
      <c r="CU7" s="40">
        <f t="shared" si="0"/>
        <v>631</v>
      </c>
      <c r="CV7" s="41"/>
      <c r="CW7" s="41"/>
      <c r="CX7" s="41"/>
      <c r="CY7" s="41"/>
      <c r="CZ7" s="41"/>
      <c r="DA7" s="41"/>
      <c r="DB7" s="41">
        <v>100</v>
      </c>
      <c r="DC7" s="41">
        <v>200</v>
      </c>
      <c r="DD7" s="41">
        <v>331</v>
      </c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131" t="s">
        <v>35</v>
      </c>
      <c r="FB7" s="131"/>
      <c r="FC7" s="76">
        <v>5</v>
      </c>
      <c r="FD7" s="72" t="s">
        <v>36</v>
      </c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</row>
    <row r="8" spans="1:245" ht="23.45" customHeight="1" thickBot="1" x14ac:dyDescent="0.3">
      <c r="A8" s="39"/>
      <c r="B8" s="39"/>
      <c r="C8" s="39"/>
      <c r="D8" s="39"/>
      <c r="E8" s="39"/>
      <c r="F8" s="39"/>
      <c r="G8" s="39"/>
      <c r="H8" s="39"/>
      <c r="I8" s="39"/>
      <c r="J8" s="39" t="s">
        <v>37</v>
      </c>
      <c r="K8" s="45" t="str">
        <f t="shared" ref="K8:AG8" si="3">VLOOKUP(K10,$C$11:$F$303,4,)</f>
        <v>DRM F/ASSY</v>
      </c>
      <c r="L8" s="45" t="str">
        <f t="shared" si="3"/>
        <v>DRM ASSY</v>
      </c>
      <c r="M8" s="45" t="str">
        <f t="shared" si="3"/>
        <v>DRM PS ASSY RX</v>
      </c>
      <c r="N8" s="45" t="str">
        <f t="shared" si="3"/>
        <v>DRM RX ASSY</v>
      </c>
      <c r="O8" s="45" t="str">
        <f t="shared" si="3"/>
        <v>PC ASSY DRM CONTROLER NG 400</v>
      </c>
      <c r="P8" s="46" t="str">
        <f t="shared" si="3"/>
        <v>DTRM F/ASSY</v>
      </c>
      <c r="Q8" s="46" t="str">
        <f t="shared" si="3"/>
        <v>DTRM F/ASSY</v>
      </c>
      <c r="R8" s="46" t="str">
        <f t="shared" si="3"/>
        <v>DTRM POWER AMP ASSY</v>
      </c>
      <c r="S8" s="46" t="str">
        <f t="shared" si="3"/>
        <v>DTRM PC ASSY PA CR</v>
      </c>
      <c r="T8" s="46" t="str">
        <f t="shared" si="3"/>
        <v>CAPASITORS CALIBRATION KIT</v>
      </c>
      <c r="U8" s="46" t="str">
        <f t="shared" si="3"/>
        <v>BEND OF TRANSISTOR</v>
      </c>
      <c r="V8" s="46" t="str">
        <f t="shared" si="3"/>
        <v>EV CAP WITH BRACKET</v>
      </c>
      <c r="W8" s="46" t="str">
        <f t="shared" si="3"/>
        <v>INSIDE COVER ASSY</v>
      </c>
      <c r="X8" s="46" t="str">
        <f t="shared" si="3"/>
        <v>PC ASSY CONTROLLER 400</v>
      </c>
      <c r="Y8" s="47" t="str">
        <f t="shared" si="3"/>
        <v>D.A.D. F/ASSY</v>
      </c>
      <c r="Z8" s="47" t="str">
        <f t="shared" si="3"/>
        <v>D.A.D. ASSY</v>
      </c>
      <c r="AA8" s="47" t="str">
        <f t="shared" si="3"/>
        <v>D.A.D. POWER AMP ASSY</v>
      </c>
      <c r="AB8" s="47" t="str">
        <f t="shared" si="3"/>
        <v>D.A.D. PC ASSY PA CR</v>
      </c>
      <c r="AC8" s="47" t="str">
        <f t="shared" si="3"/>
        <v>CAPASITORS CALIBRATION KIT</v>
      </c>
      <c r="AD8" s="47" t="str">
        <f t="shared" si="3"/>
        <v>BEND OF TRANSISTOR</v>
      </c>
      <c r="AE8" s="47" t="str">
        <f t="shared" si="3"/>
        <v>EV CAP WITH BRACKET</v>
      </c>
      <c r="AF8" s="47" t="str">
        <f t="shared" si="3"/>
        <v>INSIDE COVER ASSY</v>
      </c>
      <c r="AG8" s="47" t="str">
        <f t="shared" si="3"/>
        <v>PC ASSY CONTROLLER 400</v>
      </c>
      <c r="AH8" s="48"/>
      <c r="AI8" s="48"/>
      <c r="AJ8" s="48"/>
      <c r="AK8" s="48"/>
      <c r="AL8" s="48"/>
      <c r="AM8" s="48"/>
      <c r="AN8" s="48"/>
      <c r="AO8" s="48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133" t="s">
        <v>38</v>
      </c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3"/>
      <c r="CD8" s="133"/>
      <c r="CE8" s="133"/>
      <c r="CF8" s="133"/>
      <c r="CG8" s="133"/>
      <c r="CH8" s="133"/>
      <c r="CI8" s="133"/>
      <c r="CJ8" s="133"/>
      <c r="CK8" s="133"/>
      <c r="CL8" s="133"/>
      <c r="CM8" s="133"/>
      <c r="CN8" s="133"/>
      <c r="CO8" s="133"/>
      <c r="CP8" s="133"/>
      <c r="CQ8" s="133"/>
      <c r="CR8" s="133"/>
      <c r="CS8" s="133"/>
      <c r="CT8" s="44" t="s">
        <v>39</v>
      </c>
      <c r="CU8" s="40">
        <f t="shared" si="0"/>
        <v>631</v>
      </c>
      <c r="CV8" s="41"/>
      <c r="CW8" s="41"/>
      <c r="CX8" s="41"/>
      <c r="CY8" s="41"/>
      <c r="CZ8" s="41"/>
      <c r="DA8" s="41"/>
      <c r="DB8" s="41">
        <v>100</v>
      </c>
      <c r="DC8" s="41">
        <v>200</v>
      </c>
      <c r="DD8" s="41">
        <v>331</v>
      </c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131" t="s">
        <v>40</v>
      </c>
      <c r="FB8" s="131"/>
      <c r="FC8" s="76">
        <v>10</v>
      </c>
      <c r="FD8" s="72"/>
      <c r="FE8" s="42"/>
      <c r="FF8" s="42"/>
      <c r="FG8" s="42"/>
      <c r="FH8" s="42"/>
      <c r="FI8" s="11" t="s">
        <v>41</v>
      </c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3"/>
      <c r="FV8" s="113"/>
      <c r="FW8" s="11" t="s">
        <v>42</v>
      </c>
      <c r="FX8" s="113"/>
      <c r="FY8" s="113"/>
      <c r="FZ8" s="113"/>
      <c r="GA8" s="113"/>
      <c r="GB8" s="113"/>
      <c r="GC8" s="113"/>
      <c r="GD8" s="113"/>
      <c r="GE8" s="113"/>
      <c r="GF8" s="113"/>
      <c r="GG8" s="113"/>
      <c r="GH8" s="113"/>
      <c r="GI8" s="113"/>
      <c r="GJ8" s="113"/>
      <c r="GK8" s="11" t="s">
        <v>43</v>
      </c>
      <c r="GL8" s="113"/>
      <c r="GM8" s="113"/>
      <c r="GN8" s="113"/>
      <c r="GO8" s="113"/>
      <c r="GP8" s="113"/>
      <c r="GQ8" s="113"/>
      <c r="GR8" s="113"/>
      <c r="GS8" s="113"/>
      <c r="GT8" s="113"/>
      <c r="GU8" s="113"/>
      <c r="GV8" s="113"/>
      <c r="GW8" s="113"/>
      <c r="GX8" s="113"/>
      <c r="GY8" s="113"/>
      <c r="GZ8" s="11" t="s">
        <v>44</v>
      </c>
      <c r="HA8" s="113"/>
      <c r="HB8" s="113"/>
      <c r="HC8" s="113"/>
      <c r="HD8" s="113"/>
      <c r="HE8" s="113"/>
      <c r="HF8" s="113"/>
      <c r="HG8" s="113"/>
      <c r="HH8" s="113"/>
      <c r="HI8" s="113"/>
      <c r="HJ8" s="113"/>
      <c r="HK8" s="113"/>
      <c r="HL8" s="113"/>
      <c r="HM8" s="113"/>
      <c r="HN8" s="11" t="s">
        <v>45</v>
      </c>
      <c r="HO8" s="113"/>
      <c r="HP8" s="113"/>
      <c r="HQ8" s="113"/>
      <c r="HR8" s="113"/>
      <c r="HS8" s="113"/>
      <c r="HT8" s="113"/>
      <c r="HU8" s="113"/>
      <c r="HV8" s="113"/>
      <c r="HW8" s="113"/>
      <c r="HX8" s="113"/>
      <c r="HY8" s="113"/>
      <c r="HZ8" s="113"/>
      <c r="IA8" s="113"/>
    </row>
    <row r="9" spans="1:245" ht="15.75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 t="s">
        <v>46</v>
      </c>
      <c r="K9" s="45">
        <v>0</v>
      </c>
      <c r="L9" s="45">
        <v>1</v>
      </c>
      <c r="M9" s="45">
        <v>2</v>
      </c>
      <c r="N9" s="45">
        <v>3</v>
      </c>
      <c r="O9" s="45">
        <v>2</v>
      </c>
      <c r="P9" s="46">
        <v>0</v>
      </c>
      <c r="Q9" s="46">
        <v>1</v>
      </c>
      <c r="R9" s="46">
        <v>2</v>
      </c>
      <c r="S9" s="46">
        <v>3</v>
      </c>
      <c r="T9" s="46">
        <v>4</v>
      </c>
      <c r="U9" s="46">
        <v>3</v>
      </c>
      <c r="V9" s="46">
        <v>3</v>
      </c>
      <c r="W9" s="46">
        <v>2</v>
      </c>
      <c r="X9" s="46">
        <v>2</v>
      </c>
      <c r="Y9" s="47">
        <v>0</v>
      </c>
      <c r="Z9" s="47">
        <v>1</v>
      </c>
      <c r="AA9" s="47">
        <v>2</v>
      </c>
      <c r="AB9" s="47">
        <v>3</v>
      </c>
      <c r="AC9" s="47">
        <v>4</v>
      </c>
      <c r="AD9" s="47">
        <v>3</v>
      </c>
      <c r="AE9" s="47">
        <v>3</v>
      </c>
      <c r="AF9" s="47">
        <v>2</v>
      </c>
      <c r="AG9" s="47">
        <v>2</v>
      </c>
      <c r="AH9" s="48"/>
      <c r="AI9" s="48"/>
      <c r="AJ9" s="48"/>
      <c r="AK9" s="48"/>
      <c r="AL9" s="48"/>
      <c r="AM9" s="48"/>
      <c r="AN9" s="48"/>
      <c r="AO9" s="48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132" t="s">
        <v>47</v>
      </c>
      <c r="BB9" s="132"/>
      <c r="BC9" s="132"/>
      <c r="BD9" s="132"/>
      <c r="BE9" s="39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3"/>
      <c r="CG9" s="133"/>
      <c r="CH9" s="133"/>
      <c r="CI9" s="133"/>
      <c r="CJ9" s="133"/>
      <c r="CK9" s="133"/>
      <c r="CL9" s="133"/>
      <c r="CM9" s="133"/>
      <c r="CN9" s="133"/>
      <c r="CO9" s="133"/>
      <c r="CP9" s="133"/>
      <c r="CQ9" s="133"/>
      <c r="CR9" s="133"/>
      <c r="CS9" s="133"/>
      <c r="CT9" s="44" t="s">
        <v>48</v>
      </c>
      <c r="CU9" s="40">
        <f t="shared" si="0"/>
        <v>631</v>
      </c>
      <c r="CV9" s="41"/>
      <c r="CW9" s="41"/>
      <c r="CX9" s="41"/>
      <c r="CY9" s="41"/>
      <c r="CZ9" s="41"/>
      <c r="DA9" s="41"/>
      <c r="DB9" s="41">
        <v>100</v>
      </c>
      <c r="DC9" s="41">
        <v>200</v>
      </c>
      <c r="DD9" s="41">
        <v>331</v>
      </c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131" t="s">
        <v>22</v>
      </c>
      <c r="FB9" s="131"/>
      <c r="FC9" s="77">
        <f>SUM(FC2:FC8)</f>
        <v>293</v>
      </c>
      <c r="FD9" s="72"/>
      <c r="FE9" s="42"/>
      <c r="FF9" s="42"/>
      <c r="FG9" s="42"/>
      <c r="FH9" s="42"/>
      <c r="FI9" s="12">
        <v>45566</v>
      </c>
      <c r="FJ9" s="12">
        <v>45717</v>
      </c>
      <c r="FK9" s="12">
        <f>EDATE(FJ9,3)</f>
        <v>45809</v>
      </c>
      <c r="FL9" s="12">
        <f>EDATE(FK9,3)</f>
        <v>45901</v>
      </c>
      <c r="FM9" s="12">
        <f>EDATE(FL9,3)</f>
        <v>45992</v>
      </c>
      <c r="FN9" s="12">
        <f t="shared" ref="FN9:FU9" si="4">EDATE(FM9,3)</f>
        <v>46082</v>
      </c>
      <c r="FO9" s="12">
        <f t="shared" si="4"/>
        <v>46174</v>
      </c>
      <c r="FP9" s="12">
        <f t="shared" si="4"/>
        <v>46266</v>
      </c>
      <c r="FQ9" s="12">
        <f t="shared" si="4"/>
        <v>46357</v>
      </c>
      <c r="FR9" s="12">
        <f t="shared" si="4"/>
        <v>46447</v>
      </c>
      <c r="FS9" s="12">
        <f t="shared" si="4"/>
        <v>46539</v>
      </c>
      <c r="FT9" s="12">
        <f t="shared" si="4"/>
        <v>46631</v>
      </c>
      <c r="FU9" s="12">
        <f t="shared" si="4"/>
        <v>46722</v>
      </c>
      <c r="FV9" s="113"/>
      <c r="FW9" s="12">
        <v>45566</v>
      </c>
      <c r="FX9" s="12">
        <v>45717</v>
      </c>
      <c r="FY9" s="12">
        <f>EDATE(FX9,3)</f>
        <v>45809</v>
      </c>
      <c r="FZ9" s="12">
        <f>EDATE(FY9,3)</f>
        <v>45901</v>
      </c>
      <c r="GA9" s="12">
        <f>EDATE(FZ9,3)</f>
        <v>45992</v>
      </c>
      <c r="GB9" s="12">
        <f t="shared" ref="GB9:GI9" si="5">EDATE(GA9,3)</f>
        <v>46082</v>
      </c>
      <c r="GC9" s="12">
        <f t="shared" si="5"/>
        <v>46174</v>
      </c>
      <c r="GD9" s="12">
        <f t="shared" si="5"/>
        <v>46266</v>
      </c>
      <c r="GE9" s="12">
        <f t="shared" si="5"/>
        <v>46357</v>
      </c>
      <c r="GF9" s="12">
        <f t="shared" si="5"/>
        <v>46447</v>
      </c>
      <c r="GG9" s="12">
        <f t="shared" si="5"/>
        <v>46539</v>
      </c>
      <c r="GH9" s="12">
        <f t="shared" si="5"/>
        <v>46631</v>
      </c>
      <c r="GI9" s="12">
        <f t="shared" si="5"/>
        <v>46722</v>
      </c>
      <c r="GJ9" s="113"/>
      <c r="GK9" s="12">
        <v>45566</v>
      </c>
      <c r="GL9" s="12">
        <v>45717</v>
      </c>
      <c r="GM9" s="12">
        <f>EDATE(GL9,3)</f>
        <v>45809</v>
      </c>
      <c r="GN9" s="12">
        <f>EDATE(GM9,3)</f>
        <v>45901</v>
      </c>
      <c r="GO9" s="12">
        <f>EDATE(GN9,3)</f>
        <v>45992</v>
      </c>
      <c r="GP9" s="12">
        <f t="shared" ref="GP9:GW9" si="6">EDATE(GO9,3)</f>
        <v>46082</v>
      </c>
      <c r="GQ9" s="12">
        <f t="shared" si="6"/>
        <v>46174</v>
      </c>
      <c r="GR9" s="12">
        <f t="shared" si="6"/>
        <v>46266</v>
      </c>
      <c r="GS9" s="12">
        <f t="shared" si="6"/>
        <v>46357</v>
      </c>
      <c r="GT9" s="12">
        <f t="shared" si="6"/>
        <v>46447</v>
      </c>
      <c r="GU9" s="12">
        <f t="shared" si="6"/>
        <v>46539</v>
      </c>
      <c r="GV9" s="12">
        <f t="shared" si="6"/>
        <v>46631</v>
      </c>
      <c r="GW9" s="12">
        <f t="shared" si="6"/>
        <v>46722</v>
      </c>
      <c r="GX9" s="113"/>
      <c r="GY9" s="113"/>
      <c r="GZ9" s="12">
        <v>45566</v>
      </c>
      <c r="HA9" s="12">
        <v>45717</v>
      </c>
      <c r="HB9" s="12">
        <f>EDATE(HA9,3)</f>
        <v>45809</v>
      </c>
      <c r="HC9" s="12">
        <f>EDATE(HB9,3)</f>
        <v>45901</v>
      </c>
      <c r="HD9" s="12">
        <f>EDATE(HC9,3)</f>
        <v>45992</v>
      </c>
      <c r="HE9" s="12">
        <f t="shared" ref="HE9:HL9" si="7">EDATE(HD9,3)</f>
        <v>46082</v>
      </c>
      <c r="HF9" s="12">
        <f t="shared" si="7"/>
        <v>46174</v>
      </c>
      <c r="HG9" s="12">
        <f t="shared" si="7"/>
        <v>46266</v>
      </c>
      <c r="HH9" s="12">
        <f t="shared" si="7"/>
        <v>46357</v>
      </c>
      <c r="HI9" s="12">
        <f t="shared" si="7"/>
        <v>46447</v>
      </c>
      <c r="HJ9" s="12">
        <f t="shared" si="7"/>
        <v>46539</v>
      </c>
      <c r="HK9" s="12">
        <f t="shared" si="7"/>
        <v>46631</v>
      </c>
      <c r="HL9" s="12">
        <f t="shared" si="7"/>
        <v>46722</v>
      </c>
      <c r="HM9" s="12"/>
      <c r="HN9" s="12">
        <v>45566</v>
      </c>
      <c r="HO9" s="12">
        <v>45717</v>
      </c>
      <c r="HP9" s="12">
        <f>EDATE(HO9,3)</f>
        <v>45809</v>
      </c>
      <c r="HQ9" s="12">
        <f>EDATE(HP9,3)</f>
        <v>45901</v>
      </c>
      <c r="HR9" s="12">
        <f>EDATE(HQ9,3)</f>
        <v>45992</v>
      </c>
      <c r="HS9" s="12">
        <f t="shared" ref="HS9" si="8">EDATE(HR9,3)</f>
        <v>46082</v>
      </c>
      <c r="HT9" s="12">
        <f t="shared" ref="HT9" si="9">EDATE(HS9,3)</f>
        <v>46174</v>
      </c>
      <c r="HU9" s="12">
        <f t="shared" ref="HU9" si="10">EDATE(HT9,3)</f>
        <v>46266</v>
      </c>
      <c r="HV9" s="12">
        <f t="shared" ref="HV9" si="11">EDATE(HU9,3)</f>
        <v>46357</v>
      </c>
      <c r="HW9" s="12">
        <f t="shared" ref="HW9" si="12">EDATE(HV9,3)</f>
        <v>46447</v>
      </c>
      <c r="HX9" s="12">
        <f t="shared" ref="HX9" si="13">EDATE(HW9,3)</f>
        <v>46539</v>
      </c>
      <c r="HY9" s="12">
        <f t="shared" ref="HY9" si="14">EDATE(HX9,3)</f>
        <v>46631</v>
      </c>
      <c r="HZ9" s="12">
        <f t="shared" ref="HZ9" si="15">EDATE(HY9,3)</f>
        <v>46722</v>
      </c>
      <c r="IA9" s="113"/>
    </row>
    <row r="10" spans="1:245" s="2" customFormat="1" ht="30" customHeight="1" thickBot="1" x14ac:dyDescent="0.25">
      <c r="A10" s="49" t="s">
        <v>49</v>
      </c>
      <c r="B10" s="49"/>
      <c r="C10" s="49" t="s">
        <v>50</v>
      </c>
      <c r="D10" s="49" t="s">
        <v>51</v>
      </c>
      <c r="E10" s="49" t="s">
        <v>52</v>
      </c>
      <c r="F10" s="49" t="s">
        <v>53</v>
      </c>
      <c r="G10" s="49" t="s">
        <v>54</v>
      </c>
      <c r="H10" s="49" t="s">
        <v>55</v>
      </c>
      <c r="I10" s="50" t="s">
        <v>56</v>
      </c>
      <c r="J10" s="49" t="s">
        <v>57</v>
      </c>
      <c r="K10" s="45" t="s">
        <v>58</v>
      </c>
      <c r="L10" s="45" t="s">
        <v>59</v>
      </c>
      <c r="M10" s="45" t="s">
        <v>60</v>
      </c>
      <c r="N10" s="45" t="s">
        <v>61</v>
      </c>
      <c r="O10" s="45" t="s">
        <v>62</v>
      </c>
      <c r="P10" s="46" t="s">
        <v>63</v>
      </c>
      <c r="Q10" s="46" t="s">
        <v>64</v>
      </c>
      <c r="R10" s="46" t="s">
        <v>65</v>
      </c>
      <c r="S10" s="46" t="s">
        <v>66</v>
      </c>
      <c r="T10" s="46" t="s">
        <v>67</v>
      </c>
      <c r="U10" s="46" t="s">
        <v>68</v>
      </c>
      <c r="V10" s="46" t="s">
        <v>69</v>
      </c>
      <c r="W10" s="46" t="s">
        <v>70</v>
      </c>
      <c r="X10" s="46" t="s">
        <v>71</v>
      </c>
      <c r="Y10" s="47" t="s">
        <v>72</v>
      </c>
      <c r="Z10" s="47" t="s">
        <v>73</v>
      </c>
      <c r="AA10" s="47" t="s">
        <v>74</v>
      </c>
      <c r="AB10" s="47" t="s">
        <v>75</v>
      </c>
      <c r="AC10" s="47" t="s">
        <v>67</v>
      </c>
      <c r="AD10" s="47" t="s">
        <v>68</v>
      </c>
      <c r="AE10" s="47" t="s">
        <v>69</v>
      </c>
      <c r="AF10" s="47" t="s">
        <v>70</v>
      </c>
      <c r="AG10" s="47" t="s">
        <v>71</v>
      </c>
      <c r="AH10" s="51" t="s">
        <v>76</v>
      </c>
      <c r="AI10" s="114" t="s">
        <v>77</v>
      </c>
      <c r="AJ10" s="114" t="s">
        <v>78</v>
      </c>
      <c r="AK10" s="114" t="s">
        <v>79</v>
      </c>
      <c r="AL10" s="114" t="s">
        <v>80</v>
      </c>
      <c r="AM10" s="51" t="s">
        <v>81</v>
      </c>
      <c r="AN10" s="51" t="s">
        <v>82</v>
      </c>
      <c r="AO10" s="51" t="s">
        <v>83</v>
      </c>
      <c r="AP10" s="49" t="s">
        <v>84</v>
      </c>
      <c r="AQ10" s="52" t="s">
        <v>85</v>
      </c>
      <c r="AR10" s="52" t="s">
        <v>86</v>
      </c>
      <c r="AS10" s="52" t="s">
        <v>87</v>
      </c>
      <c r="AT10" s="52" t="s">
        <v>88</v>
      </c>
      <c r="AU10" s="52" t="s">
        <v>89</v>
      </c>
      <c r="AV10" s="52" t="s">
        <v>90</v>
      </c>
      <c r="AW10" s="52" t="s">
        <v>91</v>
      </c>
      <c r="AX10" s="52" t="s">
        <v>92</v>
      </c>
      <c r="AY10" s="52" t="s">
        <v>92</v>
      </c>
      <c r="AZ10" s="52" t="s">
        <v>93</v>
      </c>
      <c r="BA10" s="52" t="s">
        <v>94</v>
      </c>
      <c r="BB10" s="52" t="s">
        <v>95</v>
      </c>
      <c r="BC10" s="52" t="s">
        <v>96</v>
      </c>
      <c r="BD10" s="52" t="s">
        <v>97</v>
      </c>
      <c r="BE10" s="53" t="s">
        <v>98</v>
      </c>
      <c r="BF10" s="54">
        <v>45474</v>
      </c>
      <c r="BG10" s="54">
        <v>45505</v>
      </c>
      <c r="BH10" s="54">
        <v>45536</v>
      </c>
      <c r="BI10" s="54">
        <v>45566</v>
      </c>
      <c r="BJ10" s="54">
        <v>45597</v>
      </c>
      <c r="BK10" s="54">
        <v>45627</v>
      </c>
      <c r="BL10" s="54">
        <v>45658</v>
      </c>
      <c r="BM10" s="54">
        <v>45689</v>
      </c>
      <c r="BN10" s="54">
        <v>45717</v>
      </c>
      <c r="BO10" s="54">
        <v>45748</v>
      </c>
      <c r="BP10" s="54">
        <v>45778</v>
      </c>
      <c r="BQ10" s="54">
        <v>45809</v>
      </c>
      <c r="BR10" s="54">
        <v>45839</v>
      </c>
      <c r="BS10" s="54">
        <v>45870</v>
      </c>
      <c r="BT10" s="54">
        <v>45901</v>
      </c>
      <c r="BU10" s="54">
        <v>45931</v>
      </c>
      <c r="BV10" s="54">
        <v>45962</v>
      </c>
      <c r="BW10" s="54">
        <v>45992</v>
      </c>
      <c r="BX10" s="54">
        <v>46023</v>
      </c>
      <c r="BY10" s="54">
        <v>46054</v>
      </c>
      <c r="BZ10" s="54">
        <v>46082</v>
      </c>
      <c r="CA10" s="54">
        <v>46113</v>
      </c>
      <c r="CB10" s="54">
        <v>46143</v>
      </c>
      <c r="CC10" s="54">
        <v>46174</v>
      </c>
      <c r="CD10" s="54">
        <v>46204</v>
      </c>
      <c r="CE10" s="54">
        <v>46235</v>
      </c>
      <c r="CF10" s="54">
        <v>46266</v>
      </c>
      <c r="CG10" s="54">
        <v>46296</v>
      </c>
      <c r="CH10" s="54">
        <v>46327</v>
      </c>
      <c r="CI10" s="54">
        <v>46357</v>
      </c>
      <c r="CJ10" s="54">
        <v>46388</v>
      </c>
      <c r="CK10" s="54">
        <v>46419</v>
      </c>
      <c r="CL10" s="54">
        <v>46447</v>
      </c>
      <c r="CM10" s="54">
        <v>46478</v>
      </c>
      <c r="CN10" s="54">
        <v>46508</v>
      </c>
      <c r="CO10" s="54">
        <v>46539</v>
      </c>
      <c r="CP10" s="54">
        <v>46569</v>
      </c>
      <c r="CQ10" s="54">
        <v>46600</v>
      </c>
      <c r="CR10" s="54">
        <v>46631</v>
      </c>
      <c r="CS10" s="54">
        <v>46661</v>
      </c>
      <c r="CT10" s="39" t="s">
        <v>99</v>
      </c>
      <c r="CU10" s="39" t="s">
        <v>76</v>
      </c>
      <c r="CV10" s="55">
        <v>45474</v>
      </c>
      <c r="CW10" s="55">
        <v>45505</v>
      </c>
      <c r="CX10" s="55">
        <v>45536</v>
      </c>
      <c r="CY10" s="55">
        <v>45566</v>
      </c>
      <c r="CZ10" s="55">
        <v>45597</v>
      </c>
      <c r="DA10" s="55">
        <v>45627</v>
      </c>
      <c r="DB10" s="55">
        <v>45658</v>
      </c>
      <c r="DC10" s="55">
        <v>45689</v>
      </c>
      <c r="DD10" s="55">
        <v>45717</v>
      </c>
      <c r="DE10" s="55">
        <v>45748</v>
      </c>
      <c r="DF10" s="55">
        <v>45778</v>
      </c>
      <c r="DG10" s="55">
        <v>45809</v>
      </c>
      <c r="DH10" s="55">
        <v>45839</v>
      </c>
      <c r="DI10" s="55">
        <v>45870</v>
      </c>
      <c r="DJ10" s="55">
        <v>45901</v>
      </c>
      <c r="DK10" s="55">
        <v>45931</v>
      </c>
      <c r="DL10" s="55">
        <v>45962</v>
      </c>
      <c r="DM10" s="55">
        <v>45992</v>
      </c>
      <c r="DN10" s="55">
        <v>46023</v>
      </c>
      <c r="DO10" s="55">
        <v>46054</v>
      </c>
      <c r="DP10" s="55">
        <v>46082</v>
      </c>
      <c r="DQ10" s="55">
        <v>46113</v>
      </c>
      <c r="DR10" s="55">
        <v>46143</v>
      </c>
      <c r="DS10" s="55">
        <v>46174</v>
      </c>
      <c r="DT10" s="55">
        <v>46204</v>
      </c>
      <c r="DU10" s="55">
        <v>46235</v>
      </c>
      <c r="DV10" s="55">
        <v>46266</v>
      </c>
      <c r="DW10" s="55">
        <v>46296</v>
      </c>
      <c r="DX10" s="55">
        <v>46327</v>
      </c>
      <c r="DY10" s="55">
        <v>46357</v>
      </c>
      <c r="DZ10" s="55">
        <v>46388</v>
      </c>
      <c r="EA10" s="55">
        <v>46419</v>
      </c>
      <c r="EB10" s="55">
        <v>46447</v>
      </c>
      <c r="EC10" s="55">
        <v>46478</v>
      </c>
      <c r="ED10" s="55">
        <v>46508</v>
      </c>
      <c r="EE10" s="55">
        <v>46539</v>
      </c>
      <c r="EF10" s="55">
        <v>46569</v>
      </c>
      <c r="EG10" s="55">
        <v>46600</v>
      </c>
      <c r="EH10" s="55">
        <v>46631</v>
      </c>
      <c r="EI10" s="55">
        <v>46661</v>
      </c>
      <c r="EJ10" s="55">
        <v>46692</v>
      </c>
      <c r="EK10" s="55">
        <v>46722</v>
      </c>
      <c r="EL10" s="55">
        <v>46753</v>
      </c>
      <c r="EM10" s="55">
        <v>46784</v>
      </c>
      <c r="EN10" s="55">
        <v>46813</v>
      </c>
      <c r="EO10" s="55">
        <v>46844</v>
      </c>
      <c r="EP10" s="95" t="s">
        <v>3</v>
      </c>
      <c r="EQ10" s="6" t="s">
        <v>100</v>
      </c>
      <c r="ER10" s="95" t="s">
        <v>101</v>
      </c>
      <c r="ES10" s="97" t="s">
        <v>102</v>
      </c>
      <c r="ET10" s="6" t="s">
        <v>103</v>
      </c>
      <c r="EU10" s="6" t="s">
        <v>104</v>
      </c>
      <c r="EV10" s="7" t="s">
        <v>105</v>
      </c>
      <c r="EW10" s="6" t="s">
        <v>106</v>
      </c>
      <c r="EX10" s="8" t="s">
        <v>107</v>
      </c>
      <c r="EY10" s="8" t="s">
        <v>108</v>
      </c>
      <c r="EZ10" s="6" t="s">
        <v>109</v>
      </c>
      <c r="FA10" s="9" t="s">
        <v>110</v>
      </c>
      <c r="FB10" s="6" t="s">
        <v>111</v>
      </c>
      <c r="FC10" s="9" t="s">
        <v>112</v>
      </c>
      <c r="FD10" s="10" t="s">
        <v>113</v>
      </c>
      <c r="FE10" s="9" t="s">
        <v>114</v>
      </c>
      <c r="FF10" s="6" t="s">
        <v>115</v>
      </c>
      <c r="FG10" s="8" t="s">
        <v>116</v>
      </c>
      <c r="FH10" s="6" t="s">
        <v>117</v>
      </c>
      <c r="FI10" s="13">
        <v>1</v>
      </c>
      <c r="FJ10" s="14">
        <v>2</v>
      </c>
      <c r="FK10" s="14">
        <f t="shared" ref="FK10:FU10" si="16">FJ10+1</f>
        <v>3</v>
      </c>
      <c r="FL10" s="14">
        <f t="shared" si="16"/>
        <v>4</v>
      </c>
      <c r="FM10" s="14">
        <f t="shared" si="16"/>
        <v>5</v>
      </c>
      <c r="FN10" s="14">
        <f t="shared" si="16"/>
        <v>6</v>
      </c>
      <c r="FO10" s="14">
        <f t="shared" si="16"/>
        <v>7</v>
      </c>
      <c r="FP10" s="14">
        <f t="shared" si="16"/>
        <v>8</v>
      </c>
      <c r="FQ10" s="14">
        <f t="shared" si="16"/>
        <v>9</v>
      </c>
      <c r="FR10" s="14">
        <f t="shared" si="16"/>
        <v>10</v>
      </c>
      <c r="FS10" s="14">
        <f t="shared" si="16"/>
        <v>11</v>
      </c>
      <c r="FT10" s="14">
        <f t="shared" si="16"/>
        <v>12</v>
      </c>
      <c r="FU10" s="14">
        <f t="shared" si="16"/>
        <v>13</v>
      </c>
      <c r="FV10" s="36" t="s">
        <v>118</v>
      </c>
      <c r="FW10" s="13">
        <v>1</v>
      </c>
      <c r="FX10" s="14">
        <v>2</v>
      </c>
      <c r="FY10" s="14">
        <f t="shared" ref="FY10:GI10" si="17">FX10+1</f>
        <v>3</v>
      </c>
      <c r="FZ10" s="14">
        <f t="shared" si="17"/>
        <v>4</v>
      </c>
      <c r="GA10" s="14">
        <f t="shared" si="17"/>
        <v>5</v>
      </c>
      <c r="GB10" s="14">
        <f t="shared" si="17"/>
        <v>6</v>
      </c>
      <c r="GC10" s="14">
        <f t="shared" si="17"/>
        <v>7</v>
      </c>
      <c r="GD10" s="14">
        <f t="shared" si="17"/>
        <v>8</v>
      </c>
      <c r="GE10" s="14">
        <f t="shared" si="17"/>
        <v>9</v>
      </c>
      <c r="GF10" s="14">
        <f t="shared" si="17"/>
        <v>10</v>
      </c>
      <c r="GG10" s="14">
        <f t="shared" si="17"/>
        <v>11</v>
      </c>
      <c r="GH10" s="14">
        <f t="shared" si="17"/>
        <v>12</v>
      </c>
      <c r="GI10" s="14">
        <f t="shared" si="17"/>
        <v>13</v>
      </c>
      <c r="GJ10" s="36" t="s">
        <v>118</v>
      </c>
      <c r="GK10" s="14">
        <v>1</v>
      </c>
      <c r="GL10" s="14">
        <v>2</v>
      </c>
      <c r="GM10" s="14">
        <f t="shared" ref="GM10:GW10" si="18">GL10+1</f>
        <v>3</v>
      </c>
      <c r="GN10" s="14">
        <f t="shared" si="18"/>
        <v>4</v>
      </c>
      <c r="GO10" s="14">
        <f t="shared" si="18"/>
        <v>5</v>
      </c>
      <c r="GP10" s="14">
        <f t="shared" si="18"/>
        <v>6</v>
      </c>
      <c r="GQ10" s="14">
        <f t="shared" si="18"/>
        <v>7</v>
      </c>
      <c r="GR10" s="14">
        <f t="shared" si="18"/>
        <v>8</v>
      </c>
      <c r="GS10" s="14">
        <f t="shared" si="18"/>
        <v>9</v>
      </c>
      <c r="GT10" s="14">
        <f t="shared" si="18"/>
        <v>10</v>
      </c>
      <c r="GU10" s="14">
        <f t="shared" si="18"/>
        <v>11</v>
      </c>
      <c r="GV10" s="14">
        <f t="shared" si="18"/>
        <v>12</v>
      </c>
      <c r="GW10" s="37">
        <f t="shared" si="18"/>
        <v>13</v>
      </c>
      <c r="GX10" s="38" t="s">
        <v>22</v>
      </c>
      <c r="GY10" s="36" t="s">
        <v>119</v>
      </c>
      <c r="GZ10" s="13">
        <v>1</v>
      </c>
      <c r="HA10" s="14">
        <v>2</v>
      </c>
      <c r="HB10" s="14">
        <f t="shared" ref="HB10:HL10" si="19">HA10+1</f>
        <v>3</v>
      </c>
      <c r="HC10" s="14">
        <f t="shared" si="19"/>
        <v>4</v>
      </c>
      <c r="HD10" s="14">
        <f t="shared" si="19"/>
        <v>5</v>
      </c>
      <c r="HE10" s="14">
        <f t="shared" si="19"/>
        <v>6</v>
      </c>
      <c r="HF10" s="14">
        <f t="shared" si="19"/>
        <v>7</v>
      </c>
      <c r="HG10" s="14">
        <f t="shared" si="19"/>
        <v>8</v>
      </c>
      <c r="HH10" s="14">
        <f t="shared" si="19"/>
        <v>9</v>
      </c>
      <c r="HI10" s="14">
        <f t="shared" si="19"/>
        <v>10</v>
      </c>
      <c r="HJ10" s="14">
        <f t="shared" si="19"/>
        <v>11</v>
      </c>
      <c r="HK10" s="14">
        <f t="shared" si="19"/>
        <v>12</v>
      </c>
      <c r="HL10" s="14">
        <f t="shared" si="19"/>
        <v>13</v>
      </c>
      <c r="HM10" s="14" t="s">
        <v>118</v>
      </c>
      <c r="HN10" s="14">
        <v>1</v>
      </c>
      <c r="HO10" s="14">
        <v>2</v>
      </c>
      <c r="HP10" s="14">
        <f t="shared" ref="HP10:HZ10" si="20">HO10+1</f>
        <v>3</v>
      </c>
      <c r="HQ10" s="14">
        <f t="shared" si="20"/>
        <v>4</v>
      </c>
      <c r="HR10" s="14">
        <f t="shared" si="20"/>
        <v>5</v>
      </c>
      <c r="HS10" s="14">
        <f t="shared" si="20"/>
        <v>6</v>
      </c>
      <c r="HT10" s="14">
        <f t="shared" si="20"/>
        <v>7</v>
      </c>
      <c r="HU10" s="14">
        <f t="shared" si="20"/>
        <v>8</v>
      </c>
      <c r="HV10" s="14">
        <f t="shared" si="20"/>
        <v>9</v>
      </c>
      <c r="HW10" s="14">
        <f t="shared" si="20"/>
        <v>10</v>
      </c>
      <c r="HX10" s="14">
        <f t="shared" si="20"/>
        <v>11</v>
      </c>
      <c r="HY10" s="14">
        <f t="shared" si="20"/>
        <v>12</v>
      </c>
      <c r="HZ10" s="37">
        <f t="shared" si="20"/>
        <v>13</v>
      </c>
      <c r="IA10" s="38" t="s">
        <v>22</v>
      </c>
      <c r="IB10" s="66"/>
      <c r="IC10" s="6" t="s">
        <v>120</v>
      </c>
      <c r="ID10" s="69" t="s">
        <v>121</v>
      </c>
      <c r="IE10" s="6" t="s">
        <v>122</v>
      </c>
      <c r="IF10" s="6" t="s">
        <v>19</v>
      </c>
      <c r="IG10" s="6" t="s">
        <v>123</v>
      </c>
      <c r="IH10" s="6" t="s">
        <v>115</v>
      </c>
      <c r="II10" s="6" t="s">
        <v>124</v>
      </c>
    </row>
    <row r="11" spans="1:245" ht="15" thickBot="1" x14ac:dyDescent="0.25">
      <c r="A11" s="39">
        <v>1</v>
      </c>
      <c r="B11" s="39" t="s">
        <v>125</v>
      </c>
      <c r="C11" s="56" t="s">
        <v>63</v>
      </c>
      <c r="D11" s="39" t="s">
        <v>126</v>
      </c>
      <c r="E11" s="39">
        <v>410977392</v>
      </c>
      <c r="F11" s="102" t="s">
        <v>127</v>
      </c>
      <c r="G11" s="39"/>
      <c r="H11" s="39" t="s">
        <v>128</v>
      </c>
      <c r="I11" s="39">
        <v>1</v>
      </c>
      <c r="J11" s="39">
        <v>1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1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f t="shared" ref="AH11:AH74" si="21">SUM(K11:AB11)</f>
        <v>1</v>
      </c>
      <c r="AI11" s="39">
        <f t="shared" ref="AI11:AI74" si="22">SUMPRODUCT($K$1:$AG$1,$K11:$AG11)</f>
        <v>0</v>
      </c>
      <c r="AJ11" s="39">
        <f t="shared" ref="AJ11:AJ74" si="23">SUMPRODUCT($K$2:$AG$2,$K11:$AG11)</f>
        <v>1</v>
      </c>
      <c r="AK11" s="39">
        <f t="shared" ref="AK11:AK74" si="24">SUMPRODUCT($K$3:$AG$3,$K11:$AG11)</f>
        <v>0</v>
      </c>
      <c r="AL11" s="39">
        <f t="shared" ref="AL11:AL74" si="25">SUMPRODUCT($K$4:$AG$4,$K11:$AG11)</f>
        <v>0</v>
      </c>
      <c r="AM11" s="70">
        <f t="shared" ref="AM11:AM74" si="26">SUMPRODUCT(K11:AG11,$K$6:$AG$6)</f>
        <v>34788</v>
      </c>
      <c r="AN11" s="70">
        <v>1</v>
      </c>
      <c r="AO11" s="70">
        <f t="shared" ref="AO11:AO74" si="27">CEILING(AM11,AN11)</f>
        <v>34788</v>
      </c>
      <c r="AP11" s="49" t="s">
        <v>129</v>
      </c>
      <c r="AQ11" s="39" t="s">
        <v>129</v>
      </c>
      <c r="AR11" s="39"/>
      <c r="AS11" s="39"/>
      <c r="AT11" s="39"/>
      <c r="AU11" s="58"/>
      <c r="AV11" s="58"/>
      <c r="AW11" s="39"/>
      <c r="AX11" s="39"/>
      <c r="AY11" s="39"/>
      <c r="AZ11" s="39"/>
      <c r="BA11" s="39">
        <f t="shared" ref="BA11:BA74" si="28">IC11</f>
        <v>0</v>
      </c>
      <c r="BB11" s="78" t="e">
        <f t="shared" ref="BB11:BB74" ca="1" si="29">EV11</f>
        <v>#NAME?</v>
      </c>
      <c r="BC11" s="39"/>
      <c r="BD11" s="75">
        <f t="shared" ref="BD11:BD74" si="30">EZ11</f>
        <v>34788</v>
      </c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>
        <f>SUM($BE11,$BF11:BF11)-SUM($CV$1:CW$1)*SUM($P11:$Q11,$W11)-SUM($CV$2:CW$2)*SUM($R11:$V11)-SUM($CV$3:CW$3)*$X11-SUM($CV$4:CW$4)*SUM($K11:$L11)-SUM($CV$5:CW$5)*SUM($M11:$N11)-SUM($CV$6:CW$6)*$O11-SUM($CV$7:CW$7)*SUM($Y11:$Z11,$AF11)-SUM($CV$8:CW$8)*SUM($AA11:$AE11)-SUM($CV$9:CW$9)*$AG11</f>
        <v>0</v>
      </c>
      <c r="CX11" s="39">
        <f>SUM($BE11,$BF11:BG11)-SUM($CV$1:CX$1)*SUM($P11:$Q11,$W11)-SUM($CV$2:CX$2)*SUM($R11:$V11)-SUM($CV$3:CX$3)*$X11-SUM($CV$4:CX$4)*SUM($K11:$L11)-SUM($CV$5:CX$5)*SUM($M11:$N11)-SUM($CV$6:CX$6)*$O11-SUM($CV$7:CX$7)*SUM($Y11:$Z11,$AF11)-SUM($CV$8:CX$8)*SUM($AA11:$AE11)-SUM($CV$9:CX$9)*$AG11</f>
        <v>0</v>
      </c>
      <c r="CY11" s="39">
        <f>SUM($BE11,$BF11:BH11)-SUM($CV$1:CY$1)*SUM($P11:$Q11,$W11)-SUM($CV$2:CY$2)*SUM($R11:$V11)-SUM($CV$3:CY$3)*$X11-SUM($CV$4:CY$4)*SUM($K11:$L11)-SUM($CV$5:CY$5)*SUM($M11:$N11)-SUM($CV$6:CY$6)*$O11-SUM($CV$7:CY$7)*SUM($Y11:$Z11,$AF11)-SUM($CV$8:CY$8)*SUM($AA11:$AE11)-SUM($CV$9:CY$9)*$AG11</f>
        <v>0</v>
      </c>
      <c r="CZ11" s="39">
        <f>SUM($BE11,$BF11:BI11)-SUM($CV$1:CZ$1)*SUM($P11:$Q11,$W11)-SUM($CV$2:CZ$2)*SUM($R11:$V11)-SUM($CV$3:CZ$3)*$X11-SUM($CV$4:CZ$4)*SUM($K11:$L11)-SUM($CV$5:CZ$5)*SUM($M11:$N11)-SUM($CV$6:CZ$6)*$O11-SUM($CV$7:CZ$7)*SUM($Y11:$Z11,$AF11)-SUM($CV$8:CZ$8)*SUM($AA11:$AE11)-SUM($CV$9:CZ$9)*$AG11</f>
        <v>0</v>
      </c>
      <c r="DA11" s="39">
        <f>SUM($BE11,$BF11:BJ11)-SUM($CV$1:DA$1)*SUM($P11:$Q11,$W11)-SUM($CV$2:DA$2)*SUM($R11:$V11)-SUM($CV$3:DA$3)*$X11-SUM($CV$4:DA$4)*SUM($K11:$L11)-SUM($CV$5:DA$5)*SUM($M11:$N11)-SUM($CV$6:DA$6)*$O11-SUM($CV$7:DA$7)*SUM($Y11:$Z11,$AF11)-SUM($CV$8:DA$8)*SUM($AA11:$AE11)-SUM($CV$9:DA$9)*$AG11</f>
        <v>0</v>
      </c>
      <c r="DB11" s="39">
        <f>SUM($BE11,$BF11:BK11)-SUM($CV$1:DB$1)*SUM($P11:$Q11,$W11)-SUM($CV$2:DB$2)*SUM($R11:$V11)-SUM($CV$3:DB$3)*$X11-SUM($CV$4:DB$4)*SUM($K11:$L11)-SUM($CV$5:DB$5)*SUM($M11:$N11)-SUM($CV$6:DB$6)*$O11-SUM($CV$7:DB$7)*SUM($Y11:$Z11,$AF11)-SUM($CV$8:DB$8)*SUM($AA11:$AE11)-SUM($CV$9:DB$9)*$AG11</f>
        <v>-100</v>
      </c>
      <c r="DC11" s="39">
        <f>SUM($BE11,$BF11:BL11)-SUM($CV$1:DC$1)*SUM($P11:$Q11,$W11)-SUM($CV$2:DC$2)*SUM($R11:$V11)-SUM($CV$3:DC$3)*$X11-SUM($CV$4:DC$4)*SUM($K11:$L11)-SUM($CV$5:DC$5)*SUM($M11:$N11)-SUM($CV$6:DC$6)*$O11-SUM($CV$7:DC$7)*SUM($Y11:$Z11,$AF11)-SUM($CV$8:DC$8)*SUM($AA11:$AE11)-SUM($CV$9:DC$9)*$AG11</f>
        <v>-300</v>
      </c>
      <c r="DD11" s="39">
        <f>SUM($BE11,$BF11:BM11)-SUM($CV$1:DD$1)*SUM($P11:$Q11,$W11)-SUM($CV$2:DD$2)*SUM($R11:$V11)-SUM($CV$3:DD$3)*$X11-SUM($CV$4:DD$4)*SUM($K11:$L11)-SUM($CV$5:DD$5)*SUM($M11:$N11)-SUM($CV$6:DD$6)*$O11-SUM($CV$7:DD$7)*SUM($Y11:$Z11,$AF11)-SUM($CV$8:DD$8)*SUM($AA11:$AE11)-SUM($CV$9:DD$9)*$AG11</f>
        <v>-600</v>
      </c>
      <c r="DE11" s="39">
        <f>SUM($BE11,$BF11:BN11)-SUM($CV$1:DE$1)*SUM($P11:$Q11,$W11)-SUM($CV$2:DE$2)*SUM($R11:$V11)-SUM($CV$3:DE$3)*$X11-SUM($CV$4:DE$4)*SUM($K11:$L11)-SUM($CV$5:DE$5)*SUM($M11:$N11)-SUM($CV$6:DE$6)*$O11-SUM($CV$7:DE$7)*SUM($Y11:$Z11,$AF11)-SUM($CV$8:DE$8)*SUM($AA11:$AE11)-SUM($CV$9:DE$9)*$AG11</f>
        <v>-1150</v>
      </c>
      <c r="DF11" s="39">
        <f>SUM($BE11,$BF11:BO11)-SUM($CV$1:DF$1)*SUM($P11:$Q11,$W11)-SUM($CV$2:DF$2)*SUM($R11:$V11)-SUM($CV$3:DF$3)*$X11-SUM($CV$4:DF$4)*SUM($K11:$L11)-SUM($CV$5:DF$5)*SUM($M11:$N11)-SUM($CV$6:DF$6)*$O11-SUM($CV$7:DF$7)*SUM($Y11:$Z11,$AF11)-SUM($CV$8:DF$8)*SUM($AA11:$AE11)-SUM($CV$9:DF$9)*$AG11</f>
        <v>-1850</v>
      </c>
      <c r="DG11" s="39">
        <f>SUM($BE11,$BF11:BP11)-SUM($CV$1:DG$1)*SUM($P11:$Q11,$W11)-SUM($CV$2:DG$2)*SUM($R11:$V11)-SUM($CV$3:DG$3)*$X11-SUM($CV$4:DG$4)*SUM($K11:$L11)-SUM($CV$5:DG$5)*SUM($M11:$N11)-SUM($CV$6:DG$6)*$O11-SUM($CV$7:DG$7)*SUM($Y11:$Z11,$AF11)-SUM($CV$8:DG$8)*SUM($AA11:$AE11)-SUM($CV$9:DG$9)*$AG11</f>
        <v>-2600</v>
      </c>
      <c r="DH11" s="39">
        <f>SUM($BE11,$BF11:BQ11)-SUM($CV$1:DH$1)*SUM($P11:$Q11,$W11)-SUM($CV$2:DH$2)*SUM($R11:$V11)-SUM($CV$3:DH$3)*$X11-SUM($CV$4:DH$4)*SUM($K11:$L11)-SUM($CV$5:DH$5)*SUM($M11:$N11)-SUM($CV$6:DH$6)*$O11-SUM($CV$7:DH$7)*SUM($Y11:$Z11,$AF11)-SUM($CV$8:DH$8)*SUM($AA11:$AE11)-SUM($CV$9:DH$9)*$AG11</f>
        <v>-3350</v>
      </c>
      <c r="DI11" s="39">
        <f>SUM($BE11,$BF11:BR11)-SUM($CV$1:DI$1)*SUM($P11:$Q11,$W11)-SUM($CV$2:DI$2)*SUM($R11:$V11)-SUM($CV$3:DI$3)*$X11-SUM($CV$4:DI$4)*SUM($K11:$L11)-SUM($CV$5:DI$5)*SUM($M11:$N11)-SUM($CV$6:DI$6)*$O11-SUM($CV$7:DI$7)*SUM($Y11:$Z11,$AF11)-SUM($CV$8:DI$8)*SUM($AA11:$AE11)-SUM($CV$9:DI$9)*$AG11</f>
        <v>-4100</v>
      </c>
      <c r="DJ11" s="39">
        <f>SUM($BE11,$BF11:BS11)-SUM($CV$1:DJ$1)*SUM($P11:$Q11,$W11)-SUM($CV$2:DJ$2)*SUM($R11:$V11)-SUM($CV$3:DJ$3)*$X11-SUM($CV$4:DJ$4)*SUM($K11:$L11)-SUM($CV$5:DJ$5)*SUM($M11:$N11)-SUM($CV$6:DJ$6)*$O11-SUM($CV$7:DJ$7)*SUM($Y11:$Z11,$AF11)-SUM($CV$8:DJ$8)*SUM($AA11:$AE11)-SUM($CV$9:DJ$9)*$AG11</f>
        <v>-4850</v>
      </c>
      <c r="DK11" s="39">
        <f>SUM($BE11,$BF11:BT11)-SUM($CV$1:DK$1)*SUM($P11:$Q11,$W11)-SUM($CV$2:DK$2)*SUM($R11:$V11)-SUM($CV$3:DK$3)*$X11-SUM($CV$4:DK$4)*SUM($K11:$L11)-SUM($CV$5:DK$5)*SUM($M11:$N11)-SUM($CV$6:DK$6)*$O11-SUM($CV$7:DK$7)*SUM($Y11:$Z11,$AF11)-SUM($CV$8:DK$8)*SUM($AA11:$AE11)-SUM($CV$9:DK$9)*$AG11</f>
        <v>-5600</v>
      </c>
      <c r="DL11" s="39">
        <f>SUM($BE11,$BF11:BU11)-SUM($CV$1:DL$1)*SUM($P11:$Q11,$W11)-SUM($CV$2:DL$2)*SUM($R11:$V11)-SUM($CV$3:DL$3)*$X11-SUM($CV$4:DL$4)*SUM($K11:$L11)-SUM($CV$5:DL$5)*SUM($M11:$N11)-SUM($CV$6:DL$6)*$O11-SUM($CV$7:DL$7)*SUM($Y11:$Z11,$AF11)-SUM($CV$8:DL$8)*SUM($AA11:$AE11)-SUM($CV$9:DL$9)*$AG11</f>
        <v>-6350</v>
      </c>
      <c r="DM11" s="39">
        <f>SUM($BE11,$BF11:BV11)-SUM($CV$1:DM$1)*SUM($P11:$Q11,$W11)-SUM($CV$2:DM$2)*SUM($R11:$V11)-SUM($CV$3:DM$3)*$X11-SUM($CV$4:DM$4)*SUM($K11:$L11)-SUM($CV$5:DM$5)*SUM($M11:$N11)-SUM($CV$6:DM$6)*$O11-SUM($CV$7:DM$7)*SUM($Y11:$Z11,$AF11)-SUM($CV$8:DM$8)*SUM($AA11:$AE11)-SUM($CV$9:DM$9)*$AG11</f>
        <v>-7350</v>
      </c>
      <c r="DN11" s="39">
        <f>SUM($BE11,$BF11:BW11)-SUM($CV$1:DN$1)*SUM($P11:$Q11,$W11)-SUM($CV$2:DN$2)*SUM($R11:$V11)-SUM($CV$3:DN$3)*$X11-SUM($CV$4:DN$4)*SUM($K11:$L11)-SUM($CV$5:DN$5)*SUM($M11:$N11)-SUM($CV$6:DN$6)*$O11-SUM($CV$7:DN$7)*SUM($Y11:$Z11,$AF11)-SUM($CV$8:DN$8)*SUM($AA11:$AE11)-SUM($CV$9:DN$9)*$AG11</f>
        <v>-8350</v>
      </c>
      <c r="DO11" s="39">
        <f>SUM($BE11,$BF11:BX11)-SUM($CV$1:DO$1)*SUM($P11:$Q11,$W11)-SUM($CV$2:DO$2)*SUM($R11:$V11)-SUM($CV$3:DO$3)*$X11-SUM($CV$4:DO$4)*SUM($K11:$L11)-SUM($CV$5:DO$5)*SUM($M11:$N11)-SUM($CV$6:DO$6)*$O11-SUM($CV$7:DO$7)*SUM($Y11:$Z11,$AF11)-SUM($CV$8:DO$8)*SUM($AA11:$AE11)-SUM($CV$9:DO$9)*$AG11</f>
        <v>-9350</v>
      </c>
      <c r="DP11" s="39">
        <f>SUM($BE11,$BF11:BY11)-SUM($CV$1:DP$1)*SUM($P11:$Q11,$W11)-SUM($CV$2:DP$2)*SUM($R11:$V11)-SUM($CV$3:DP$3)*$X11-SUM($CV$4:DP$4)*SUM($K11:$L11)-SUM($CV$5:DP$5)*SUM($M11:$N11)-SUM($CV$6:DP$6)*$O11-SUM($CV$7:DP$7)*SUM($Y11:$Z11,$AF11)-SUM($CV$8:DP$8)*SUM($AA11:$AE11)-SUM($CV$9:DP$9)*$AG11</f>
        <v>-10350</v>
      </c>
      <c r="DQ11" s="39">
        <f>SUM($BE11,$BF11:BZ11)-SUM($CV$1:DQ$1)*SUM($P11:$Q11,$W11)-SUM($CV$2:DQ$2)*SUM($R11:$V11)-SUM($CV$3:DQ$3)*$X11-SUM($CV$4:DQ$4)*SUM($K11:$L11)-SUM($CV$5:DQ$5)*SUM($M11:$N11)-SUM($CV$6:DQ$6)*$O11-SUM($CV$7:DQ$7)*SUM($Y11:$Z11,$AF11)-SUM($CV$8:DQ$8)*SUM($AA11:$AE11)-SUM($CV$9:DQ$9)*$AG11</f>
        <v>-11350</v>
      </c>
      <c r="DR11" s="39">
        <f>SUM($BE11,$BF11:CA11)-SUM($CV$1:DR$1)*SUM($P11:$Q11,$W11)-SUM($CV$2:DR$2)*SUM($R11:$V11)-SUM($CV$3:DR$3)*$X11-SUM($CV$4:DR$4)*SUM($K11:$L11)-SUM($CV$5:DR$5)*SUM($M11:$N11)-SUM($CV$6:DR$6)*$O11-SUM($CV$7:DR$7)*SUM($Y11:$Z11,$AF11)-SUM($CV$8:DR$8)*SUM($AA11:$AE11)-SUM($CV$9:DR$9)*$AG11</f>
        <v>-12350</v>
      </c>
      <c r="DS11" s="39">
        <f>SUM($BE11,$BF11:CB11)-SUM($CV$1:DS$1)*SUM($P11:$Q11,$W11)-SUM($CV$2:DS$2)*SUM($R11:$V11)-SUM($CV$3:DS$3)*$X11-SUM($CV$4:DS$4)*SUM($K11:$L11)-SUM($CV$5:DS$5)*SUM($M11:$N11)-SUM($CV$6:DS$6)*$O11-SUM($CV$7:DS$7)*SUM($Y11:$Z11,$AF11)-SUM($CV$8:DS$8)*SUM($AA11:$AE11)-SUM($CV$9:DS$9)*$AG11</f>
        <v>-13350</v>
      </c>
      <c r="DT11" s="39">
        <f>SUM($BE11,$BF11:CC11)-SUM($CV$1:DT$1)*SUM($P11:$Q11,$W11)-SUM($CV$2:DT$2)*SUM($R11:$V11)-SUM($CV$3:DT$3)*$X11-SUM($CV$4:DT$4)*SUM($K11:$L11)-SUM($CV$5:DT$5)*SUM($M11:$N11)-SUM($CV$6:DT$6)*$O11-SUM($CV$7:DT$7)*SUM($Y11:$Z11,$AF11)-SUM($CV$8:DT$8)*SUM($AA11:$AE11)-SUM($CV$9:DT$9)*$AG11</f>
        <v>-14350</v>
      </c>
      <c r="DU11" s="39">
        <f>SUM($BE11,$BF11:CD11)-SUM($CV$1:DU$1)*SUM($P11:$Q11,$W11)-SUM($CV$2:DU$2)*SUM($R11:$V11)-SUM($CV$3:DU$3)*$X11-SUM($CV$4:DU$4)*SUM($K11:$L11)-SUM($CV$5:DU$5)*SUM($M11:$N11)-SUM($CV$6:DU$6)*$O11-SUM($CV$7:DU$7)*SUM($Y11:$Z11,$AF11)-SUM($CV$8:DU$8)*SUM($AA11:$AE11)-SUM($CV$9:DU$9)*$AG11</f>
        <v>-15350</v>
      </c>
      <c r="DV11" s="39">
        <f>SUM($BE11,$BF11:CE11)-SUM($CV$1:DV$1)*SUM($P11:$Q11,$W11)-SUM($CV$2:DV$2)*SUM($R11:$V11)-SUM($CV$3:DV$3)*$X11-SUM($CV$4:DV$4)*SUM($K11:$L11)-SUM($CV$5:DV$5)*SUM($M11:$N11)-SUM($CV$6:DV$6)*$O11-SUM($CV$7:DV$7)*SUM($Y11:$Z11,$AF11)-SUM($CV$8:DV$8)*SUM($AA11:$AE11)-SUM($CV$9:DV$9)*$AG11</f>
        <v>-16350</v>
      </c>
      <c r="DW11" s="39">
        <f>SUM($BE11,$BF11:CF11)-SUM($CV$1:DW$1)*SUM($P11:$Q11,$W11)-SUM($CV$2:DW$2)*SUM($R11:$V11)-SUM($CV$3:DW$3)*$X11-SUM($CV$4:DW$4)*SUM($K11:$L11)-SUM($CV$5:DW$5)*SUM($M11:$N11)-SUM($CV$6:DW$6)*$O11-SUM($CV$7:DW$7)*SUM($Y11:$Z11,$AF11)-SUM($CV$8:DW$8)*SUM($AA11:$AE11)-SUM($CV$9:DW$9)*$AG11</f>
        <v>-17350</v>
      </c>
      <c r="DX11" s="39">
        <f>SUM($BE11,$BF11:CG11)-SUM($CV$1:DX$1)*SUM($P11:$Q11,$W11)-SUM($CV$2:DX$2)*SUM($R11:$V11)-SUM($CV$3:DX$3)*$X11-SUM($CV$4:DX$4)*SUM($K11:$L11)-SUM($CV$5:DX$5)*SUM($M11:$N11)-SUM($CV$6:DX$6)*$O11-SUM($CV$7:DX$7)*SUM($Y11:$Z11,$AF11)-SUM($CV$8:DX$8)*SUM($AA11:$AE11)-SUM($CV$9:DX$9)*$AG11</f>
        <v>-18350</v>
      </c>
      <c r="DY11" s="39">
        <f>SUM($BE11,$BF11:CH11)-SUM($CV$1:DY$1)*SUM($P11:$Q11,$W11)-SUM($CV$2:DY$2)*SUM($R11:$V11)-SUM($CV$3:DY$3)*$X11-SUM($CV$4:DY$4)*SUM($K11:$L11)-SUM($CV$5:DY$5)*SUM($M11:$N11)-SUM($CV$6:DY$6)*$O11-SUM($CV$7:DY$7)*SUM($Y11:$Z11,$AF11)-SUM($CV$8:DY$8)*SUM($AA11:$AE11)-SUM($CV$9:DY$9)*$AG11</f>
        <v>-19350</v>
      </c>
      <c r="DZ11" s="39">
        <f>SUM($BE11,$BF11:CI11)-SUM($CV$1:DZ$1)*SUM($P11:$Q11,$W11)-SUM($CV$2:DZ$2)*SUM($R11:$V11)-SUM($CV$3:DZ$3)*$X11-SUM($CV$4:DZ$4)*SUM($K11:$L11)-SUM($CV$5:DZ$5)*SUM($M11:$N11)-SUM($CV$6:DZ$6)*$O11-SUM($CV$7:DZ$7)*SUM($Y11:$Z11,$AF11)-SUM($CV$8:DZ$8)*SUM($AA11:$AE11)-SUM($CV$9:DZ$9)*$AG11</f>
        <v>-20350</v>
      </c>
      <c r="EA11" s="39">
        <f>SUM($BE11,$BF11:CJ11)-SUM($CV$1:EA$1)*SUM($P11:$Q11,$W11)-SUM($CV$2:EA$2)*SUM($R11:$V11)-SUM($CV$3:EA$3)*$X11-SUM($CV$4:EA$4)*SUM($K11:$L11)-SUM($CV$5:EA$5)*SUM($M11:$N11)-SUM($CV$6:EA$6)*$O11-SUM($CV$7:EA$7)*SUM($Y11:$Z11,$AF11)-SUM($CV$8:EA$8)*SUM($AA11:$AE11)-SUM($CV$9:EA$9)*$AG11</f>
        <v>-21350</v>
      </c>
      <c r="EB11" s="39">
        <f>SUM($BE11,$BF11:CK11)-SUM($CV$1:EB$1)*SUM($P11:$Q11,$W11)-SUM($CV$2:EB$2)*SUM($R11:$V11)-SUM($CV$3:EB$3)*$X11-SUM($CV$4:EB$4)*SUM($K11:$L11)-SUM($CV$5:EB$5)*SUM($M11:$N11)-SUM($CV$6:EB$6)*$O11-SUM($CV$7:EB$7)*SUM($Y11:$Z11,$AF11)-SUM($CV$8:EB$8)*SUM($AA11:$AE11)-SUM($CV$9:EB$9)*$AG11</f>
        <v>-22350</v>
      </c>
      <c r="EC11" s="39">
        <f>SUM($BE11,$BF11:CL11)-SUM($CV$1:EC$1)*SUM($P11:$Q11,$W11)-SUM($CV$2:EC$2)*SUM($R11:$V11)-SUM($CV$3:EC$3)*$X11-SUM($CV$4:EC$4)*SUM($K11:$L11)-SUM($CV$5:EC$5)*SUM($M11:$N11)-SUM($CV$6:EC$6)*$O11-SUM($CV$7:EC$7)*SUM($Y11:$Z11,$AF11)-SUM($CV$8:EC$8)*SUM($AA11:$AE11)-SUM($CV$9:EC$9)*$AG11</f>
        <v>-23350</v>
      </c>
      <c r="ED11" s="39">
        <f>SUM($BE11,$BF11:CM11)-SUM($CV$1:ED$1)*SUM($P11:$Q11,$W11)-SUM($CV$2:ED$2)*SUM($R11:$V11)-SUM($CV$3:ED$3)*$X11-SUM($CV$4:ED$4)*SUM($K11:$L11)-SUM($CV$5:ED$5)*SUM($M11:$N11)-SUM($CV$6:ED$6)*$O11-SUM($CV$7:ED$7)*SUM($Y11:$Z11,$AF11)-SUM($CV$8:ED$8)*SUM($AA11:$AE11)-SUM($CV$9:ED$9)*$AG11</f>
        <v>-24350</v>
      </c>
      <c r="EE11" s="39">
        <f>SUM($BE11,$BF11:CN11)-SUM($CV$1:EE$1)*SUM($P11:$Q11,$W11)-SUM($CV$2:EE$2)*SUM($R11:$V11)-SUM($CV$3:EE$3)*$X11-SUM($CV$4:EE$4)*SUM($K11:$L11)-SUM($CV$5:EE$5)*SUM($M11:$N11)-SUM($CV$6:EE$6)*$O11-SUM($CV$7:EE$7)*SUM($Y11:$Z11,$AF11)-SUM($CV$8:EE$8)*SUM($AA11:$AE11)-SUM($CV$9:EE$9)*$AG11</f>
        <v>-25350</v>
      </c>
      <c r="EF11" s="39">
        <f>SUM($BE11,$BF11:CO11)-SUM($CV$1:EF$1)*SUM($P11:$Q11,$W11)-SUM($CV$2:EF$2)*SUM($R11:$V11)-SUM($CV$3:EF$3)*$X11-SUM($CV$4:EF$4)*SUM($K11:$L11)-SUM($CV$5:EF$5)*SUM($M11:$N11)-SUM($CV$6:EF$6)*$O11-SUM($CV$7:EF$7)*SUM($Y11:$Z11,$AF11)-SUM($CV$8:EF$8)*SUM($AA11:$AE11)-SUM($CV$9:EF$9)*$AG11</f>
        <v>-26350</v>
      </c>
      <c r="EG11" s="39">
        <f>SUM($BE11,$BF11:CP11)-SUM($CV$1:EG$1)*SUM($P11:$Q11,$W11)-SUM($CV$2:EG$2)*SUM($R11:$V11)-SUM($CV$3:EG$3)*$X11-SUM($CV$4:EG$4)*SUM($K11:$L11)-SUM($CV$5:EG$5)*SUM($M11:$N11)-SUM($CV$6:EG$6)*$O11-SUM($CV$7:EG$7)*SUM($Y11:$Z11,$AF11)-SUM($CV$8:EG$8)*SUM($AA11:$AE11)-SUM($CV$9:EG$9)*$AG11</f>
        <v>-27350</v>
      </c>
      <c r="EH11" s="39">
        <f>SUM($BE11,$BF11:CQ11)-SUM($CV$1:EH$1)*SUM($P11:$Q11,$W11)-SUM($CV$2:EH$2)*SUM($R11:$V11)-SUM($CV$3:EH$3)*$X11-SUM($CV$4:EH$4)*SUM($K11:$L11)-SUM($CV$5:EH$5)*SUM($M11:$N11)-SUM($CV$6:EH$6)*$O11-SUM($CV$7:EH$7)*SUM($Y11:$Z11,$AF11)-SUM($CV$8:EH$8)*SUM($AA11:$AE11)-SUM($CV$9:EH$9)*$AG11</f>
        <v>-28350</v>
      </c>
      <c r="EI11" s="39">
        <f>SUM($BE11,$BF11:CR11)-SUM($CV$1:EI$1)*SUM($P11:$Q11,$W11)-SUM($CV$2:EI$2)*SUM($R11:$V11)-SUM($CV$3:EI$3)*$X11-SUM($CV$4:EI$4)*SUM($K11:$L11)-SUM($CV$5:EI$5)*SUM($M11:$N11)-SUM($CV$6:EI$6)*$O11-SUM($CV$7:EI$7)*SUM($Y11:$Z11,$AF11)-SUM($CV$8:EI$8)*SUM($AA11:$AE11)-SUM($CV$9:EI$9)*$AG11</f>
        <v>-29350</v>
      </c>
      <c r="EJ11" s="39">
        <f>SUM($BE11,$BF11:CS11)-SUM($CV$1:EJ$1)*SUM($P11:$Q11,$W11)-SUM($CV$2:EJ$2)*SUM($R11:$V11)-SUM($CV$3:EJ$3)*$X11-SUM($CV$4:EJ$4)*SUM($K11:$L11)-SUM($CV$5:EJ$5)*SUM($M11:$N11)-SUM($CV$6:EJ$6)*$O11-SUM($CV$7:EJ$7)*SUM($Y11:$Z11,$AF11)-SUM($CV$8:EJ$8)*SUM($AA11:$AE11)-SUM($CV$9:EJ$9)*$AG11</f>
        <v>-30350</v>
      </c>
      <c r="EK11" s="39">
        <f>SUM($BE11,$BF11:CT11)-SUM($CV$1:EK$1)*SUM($P11:$Q11,$W11)-SUM($CV$2:EK$2)*SUM($R11:$V11)-SUM($CV$3:EK$3)*$X11-SUM($CV$4:EK$4)*SUM($K11:$L11)-SUM($CV$5:EK$5)*SUM($M11:$N11)-SUM($CV$6:EK$6)*$O11-SUM($CV$7:EK$7)*SUM($Y11:$Z11,$AF11)-SUM($CV$8:EK$8)*SUM($AA11:$AE11)-SUM($CV$9:EK$9)*$AG11</f>
        <v>-31350</v>
      </c>
      <c r="EL11" s="39">
        <f>SUM($BE11,$BF11:CU11)-SUM($CV$1:EL$1)*SUM($P11:$Q11,$W11)-SUM($CV$2:EL$2)*SUM($R11:$V11)-SUM($CV$3:EL$3)*$X11-SUM($CV$4:EL$4)*SUM($K11:$L11)-SUM($CV$5:EL$5)*SUM($M11:$N11)-SUM($CV$6:EL$6)*$O11-SUM($CV$7:EL$7)*SUM($Y11:$Z11,$AF11)-SUM($CV$8:EL$8)*SUM($AA11:$AE11)-SUM($CV$9:EL$9)*$AG11</f>
        <v>-32350</v>
      </c>
      <c r="EM11" s="39">
        <f>SUM($BE11,$BF11:CV11)-SUM($CV$1:EM$1)*SUM($P11:$Q11,$W11)-SUM($CV$2:EM$2)*SUM($R11:$V11)-SUM($CV$3:EM$3)*$X11-SUM($CV$4:EM$4)*SUM($K11:$L11)-SUM($CV$5:EM$5)*SUM($M11:$N11)-SUM($CV$6:EM$6)*$O11-SUM($CV$7:EM$7)*SUM($Y11:$Z11,$AF11)-SUM($CV$8:EM$8)*SUM($AA11:$AE11)-SUM($CV$9:EM$9)*$AG11</f>
        <v>-33350</v>
      </c>
      <c r="EN11" s="39">
        <f>SUM($BE11,$BF11:CW11)-SUM($CV$1:EN$1)*SUM($P11:$Q11,$W11)-SUM($CV$2:EN$2)*SUM($R11:$V11)-SUM($CV$3:EN$3)*$X11-SUM($CV$4:EN$4)*SUM($K11:$L11)-SUM($CV$5:EN$5)*SUM($M11:$N11)-SUM($CV$6:EN$6)*$O11-SUM($CV$7:EN$7)*SUM($Y11:$Z11,$AF11)-SUM($CV$8:EN$8)*SUM($AA11:$AE11)-SUM($CV$9:EN$9)*$AG11</f>
        <v>-34350</v>
      </c>
      <c r="EO11" s="39">
        <f>SUM($BE11,$BF11:CX11)-SUM($CV$1:EO$1)*SUM($P11:$Q11,$W11)-SUM($CV$2:EO$2)*SUM($R11:$V11)-SUM($CV$3:EO$3)*$X11-SUM($CV$4:EO$4)*SUM($K11:$L11)-SUM($CV$5:EO$5)*SUM($M11:$N11)-SUM($CV$6:EO$6)*$O11-SUM($CV$7:EO$7)*SUM($Y11:$Z11,$AF11)-SUM($CV$8:EO$8)*SUM($AA11:$AE11)-SUM($CV$9:EO$9)*$AG11</f>
        <v>-35180</v>
      </c>
      <c r="EP11" s="96" t="s">
        <v>129</v>
      </c>
      <c r="EQ11" s="103" t="str">
        <f t="shared" ref="EQ11:EQ42" si="31">C11</f>
        <v>1096M130-001</v>
      </c>
      <c r="ER11" s="96" t="str">
        <f t="shared" ref="ER11:ER22" si="32">AQ11</f>
        <v>ASSY</v>
      </c>
      <c r="ES11" s="115">
        <f t="shared" ref="ES11:ET14" si="33">AU11</f>
        <v>0</v>
      </c>
      <c r="ET11" s="116">
        <f t="shared" si="33"/>
        <v>0</v>
      </c>
      <c r="EU11" s="107" t="e">
        <f t="shared" ref="EU11:EU74" ca="1" si="34">_xlfn.XLOOKUP(ET11,ET$3:ET$6,EU$3:EU$6,0)</f>
        <v>#NAME?</v>
      </c>
      <c r="EV11" s="107" t="e">
        <f t="shared" ref="EV11:EV74" ca="1" si="35">ES11*EU11</f>
        <v>#NAME?</v>
      </c>
      <c r="EW11" s="117">
        <f t="shared" ref="EW11:EW42" si="36">AN11</f>
        <v>1</v>
      </c>
      <c r="EX11" s="117">
        <f>AN11</f>
        <v>1</v>
      </c>
      <c r="EY11" s="103"/>
      <c r="EZ11" s="117">
        <f t="shared" ref="EZ11:EZ74" si="37">MAX(EX11,CEILING(AM11+EY11,EW11))</f>
        <v>34788</v>
      </c>
      <c r="FA11" s="118" t="e">
        <f t="shared" ref="FA11:FA74" ca="1" si="38">EZ11*EV11</f>
        <v>#NAME?</v>
      </c>
      <c r="FB11" s="117">
        <f t="shared" ref="FB11:FB74" si="39">EZ11-AM11</f>
        <v>0</v>
      </c>
      <c r="FC11" s="118" t="e">
        <f t="shared" ref="FC11:FC74" ca="1" si="40">FB11*EV11</f>
        <v>#NAME?</v>
      </c>
      <c r="FD11" s="119">
        <v>45523</v>
      </c>
      <c r="FE11" s="118" t="s">
        <v>130</v>
      </c>
      <c r="FF11" s="118" t="s">
        <v>129</v>
      </c>
      <c r="FG11" s="103"/>
      <c r="FH11" s="103"/>
      <c r="FI11" s="105">
        <f t="array" ref="FI11">SUMPRODUCT($AI11:$AL11,TRANSPOSE(FI$1:FI$4))</f>
        <v>3000</v>
      </c>
      <c r="FJ11" s="105">
        <f t="array" ref="FJ11">SUMPRODUCT($AI11:$AL11,TRANSPOSE(FJ$1:FJ$4))</f>
        <v>3000</v>
      </c>
      <c r="FK11" s="105">
        <f t="array" ref="FK11">SUMPRODUCT($AI11:$AL11,TRANSPOSE(FK$1:FK$4))</f>
        <v>3000</v>
      </c>
      <c r="FL11" s="105">
        <f t="array" ref="FL11">SUMPRODUCT($AI11:$AL11,TRANSPOSE(FL$1:FL$4))</f>
        <v>3000</v>
      </c>
      <c r="FM11" s="105">
        <f t="array" ref="FM11">SUMPRODUCT($AI11:$AL11,TRANSPOSE(FM$1:FM$4))</f>
        <v>3000</v>
      </c>
      <c r="FN11" s="105">
        <f t="array" ref="FN11">SUMPRODUCT($AI11:$AL11,TRANSPOSE(FN$1:FN$4))</f>
        <v>3000</v>
      </c>
      <c r="FO11" s="105">
        <f t="array" ref="FO11">SUMPRODUCT($AI11:$AL11,TRANSPOSE(FO$1:FO$4))</f>
        <v>3000</v>
      </c>
      <c r="FP11" s="105">
        <f t="array" ref="FP11">SUMPRODUCT($AI11:$AL11,TRANSPOSE(FP$1:FP$4))</f>
        <v>3000</v>
      </c>
      <c r="FQ11" s="105">
        <f t="array" ref="FQ11">SUMPRODUCT($AI11:$AL11,TRANSPOSE(FQ$1:FQ$4))</f>
        <v>3000</v>
      </c>
      <c r="FR11" s="105">
        <f t="array" ref="FR11">SUMPRODUCT($AI11:$AL11,TRANSPOSE(FR$1:FR$4))</f>
        <v>3000</v>
      </c>
      <c r="FS11" s="105">
        <f t="array" ref="FS11">SUMPRODUCT($AI11:$AL11,TRANSPOSE(FS$1:FS$4))</f>
        <v>3000</v>
      </c>
      <c r="FT11" s="105">
        <f t="array" ref="FT11">SUMPRODUCT($AI11:$AL11,TRANSPOSE(FT$1:FT$4))</f>
        <v>1788</v>
      </c>
      <c r="FU11" s="105">
        <f t="array" ref="FU11">SUMPRODUCT($AI11:$AL11,TRANSPOSE(FU$1:FU$4))</f>
        <v>0</v>
      </c>
      <c r="FV11" s="120"/>
      <c r="FW11" s="105">
        <f t="shared" ref="FW11:FW74" si="41">CEILING(FI11,$EW11)</f>
        <v>3000</v>
      </c>
      <c r="FX11" s="121">
        <f>CEILING(SUM($FI11:FJ11)-SUM($FW11:FW11),$EW11)</f>
        <v>3000</v>
      </c>
      <c r="FY11" s="121">
        <f>CEILING(SUM($FI11:FK11)-SUM($FW11:FX11),$EW11)</f>
        <v>3000</v>
      </c>
      <c r="FZ11" s="121">
        <f>CEILING(SUM($FI11:FL11)-SUM($FW11:FY11),$EW11)</f>
        <v>3000</v>
      </c>
      <c r="GA11" s="121">
        <f>CEILING(SUM($FI11:FM11)-SUM($FW11:FZ11),$EW11)</f>
        <v>3000</v>
      </c>
      <c r="GB11" s="121">
        <f>CEILING(SUM($FI11:FN11)-SUM($FW11:GA11),$EW11)</f>
        <v>3000</v>
      </c>
      <c r="GC11" s="121">
        <f>CEILING(SUM($FI11:FO11)-SUM($FW11:GB11),$EW11)</f>
        <v>3000</v>
      </c>
      <c r="GD11" s="121">
        <f>CEILING(SUM($FI11:FP11)-SUM($FW11:GC11),$EW11)</f>
        <v>3000</v>
      </c>
      <c r="GE11" s="121">
        <f>CEILING(SUM($FI11:FQ11)-SUM($FW11:GD11),$EW11)</f>
        <v>3000</v>
      </c>
      <c r="GF11" s="121">
        <f>CEILING(SUM($FI11:FR11)-SUM($FW11:GE11),$EW11)</f>
        <v>3000</v>
      </c>
      <c r="GG11" s="121">
        <f>CEILING(SUM($FI11:FS11)-SUM($FW11:GF11),$EW11)</f>
        <v>3000</v>
      </c>
      <c r="GH11" s="122">
        <f t="shared" ref="GH11:GH74" si="42">EZ11-SUM(FW11:GG11)</f>
        <v>1788</v>
      </c>
      <c r="GI11" s="122">
        <f t="shared" ref="GI11:GI74" si="43">EZ11-SUM(FW11:GH11)</f>
        <v>0</v>
      </c>
      <c r="GJ11" s="120"/>
      <c r="GK11" s="123" t="e">
        <f t="shared" ref="GK11:GK74" ca="1" si="44">FW11*$EV11</f>
        <v>#NAME?</v>
      </c>
      <c r="GL11" s="123" t="e">
        <f t="shared" ref="GL11:GL74" ca="1" si="45">FX11*$EV11</f>
        <v>#NAME?</v>
      </c>
      <c r="GM11" s="123" t="e">
        <f t="shared" ref="GM11:GM74" ca="1" si="46">FY11*$EV11</f>
        <v>#NAME?</v>
      </c>
      <c r="GN11" s="123" t="e">
        <f t="shared" ref="GN11:GN74" ca="1" si="47">FZ11*$EV11</f>
        <v>#NAME?</v>
      </c>
      <c r="GO11" s="123" t="e">
        <f t="shared" ref="GO11:GO74" ca="1" si="48">GA11*$EV11</f>
        <v>#NAME?</v>
      </c>
      <c r="GP11" s="123" t="e">
        <f t="shared" ref="GP11:GP74" ca="1" si="49">GB11*$EV11</f>
        <v>#NAME?</v>
      </c>
      <c r="GQ11" s="123" t="e">
        <f t="shared" ref="GQ11:GQ74" ca="1" si="50">GC11*$EV11</f>
        <v>#NAME?</v>
      </c>
      <c r="GR11" s="123" t="e">
        <f t="shared" ref="GR11:GR74" ca="1" si="51">GD11*$EV11</f>
        <v>#NAME?</v>
      </c>
      <c r="GS11" s="123" t="e">
        <f t="shared" ref="GS11:GS74" ca="1" si="52">GE11*$EV11</f>
        <v>#NAME?</v>
      </c>
      <c r="GT11" s="123" t="e">
        <f t="shared" ref="GT11:GT74" ca="1" si="53">GF11*$EV11</f>
        <v>#NAME?</v>
      </c>
      <c r="GU11" s="123" t="e">
        <f t="shared" ref="GU11:GU74" ca="1" si="54">GG11*$EV11</f>
        <v>#NAME?</v>
      </c>
      <c r="GV11" s="123" t="e">
        <f t="shared" ref="GV11:GV74" ca="1" si="55">GH11*$EV11</f>
        <v>#NAME?</v>
      </c>
      <c r="GW11" s="123" t="e">
        <f t="shared" ref="GW11:GW74" ca="1" si="56">GI11*$EV11</f>
        <v>#NAME?</v>
      </c>
      <c r="GX11" s="123" t="e">
        <f t="shared" ref="GX11:GX74" ca="1" si="57">SUM(GK11:GW11)</f>
        <v>#NAME?</v>
      </c>
      <c r="GY11" s="120"/>
      <c r="GZ11" s="105"/>
      <c r="HA11" s="105"/>
      <c r="HB11" s="105"/>
      <c r="HC11" s="105"/>
      <c r="HD11" s="105"/>
      <c r="HE11" s="105"/>
      <c r="HF11" s="105"/>
      <c r="HG11" s="105"/>
      <c r="HH11" s="105"/>
      <c r="HI11" s="105"/>
      <c r="HJ11" s="105"/>
      <c r="HK11" s="105"/>
      <c r="HL11" s="105">
        <f>GI11</f>
        <v>0</v>
      </c>
      <c r="HM11" s="105"/>
      <c r="HN11" s="123" t="e">
        <f t="shared" ref="HN11:HN74" ca="1" si="58">GZ11*$EV11</f>
        <v>#NAME?</v>
      </c>
      <c r="HO11" s="123" t="e">
        <f t="shared" ref="HO11:HO74" ca="1" si="59">HA11*$EV11</f>
        <v>#NAME?</v>
      </c>
      <c r="HP11" s="123" t="e">
        <f t="shared" ref="HP11:HP74" ca="1" si="60">HB11*$EV11</f>
        <v>#NAME?</v>
      </c>
      <c r="HQ11" s="123" t="e">
        <f t="shared" ref="HQ11:HQ74" ca="1" si="61">HC11*$EV11</f>
        <v>#NAME?</v>
      </c>
      <c r="HR11" s="123" t="e">
        <f t="shared" ref="HR11:HR74" ca="1" si="62">HD11*$EV11</f>
        <v>#NAME?</v>
      </c>
      <c r="HS11" s="123" t="e">
        <f t="shared" ref="HS11:HS74" ca="1" si="63">HE11*$EV11</f>
        <v>#NAME?</v>
      </c>
      <c r="HT11" s="123" t="e">
        <f t="shared" ref="HT11:HT74" ca="1" si="64">HF11*$EV11</f>
        <v>#NAME?</v>
      </c>
      <c r="HU11" s="123" t="e">
        <f t="shared" ref="HU11:HU74" ca="1" si="65">HG11*$EV11</f>
        <v>#NAME?</v>
      </c>
      <c r="HV11" s="123" t="e">
        <f t="shared" ref="HV11:HV74" ca="1" si="66">HH11*$EV11</f>
        <v>#NAME?</v>
      </c>
      <c r="HW11" s="123" t="e">
        <f t="shared" ref="HW11:HW74" ca="1" si="67">HI11*$EV11</f>
        <v>#NAME?</v>
      </c>
      <c r="HX11" s="123" t="e">
        <f t="shared" ref="HX11:HX74" ca="1" si="68">HJ11*$EV11</f>
        <v>#NAME?</v>
      </c>
      <c r="HY11" s="123" t="e">
        <f t="shared" ref="HY11:HY74" ca="1" si="69">HK11*$EV11</f>
        <v>#NAME?</v>
      </c>
      <c r="HZ11" s="123" t="e">
        <f t="shared" ref="HZ11:HZ74" ca="1" si="70">HL11*$EV11</f>
        <v>#NAME?</v>
      </c>
      <c r="IA11" s="123" t="e">
        <f t="shared" ref="IA11:IA74" ca="1" si="71">SUM(HN11:HZ11)</f>
        <v>#NAME?</v>
      </c>
      <c r="IB11" s="124" t="s">
        <v>125</v>
      </c>
      <c r="IC11" s="103"/>
      <c r="ID11" s="125"/>
      <c r="IE11" s="103"/>
      <c r="IF11" s="103"/>
      <c r="IG11" s="103"/>
      <c r="IH11" s="103"/>
      <c r="II11" s="103"/>
    </row>
    <row r="12" spans="1:245" ht="15" thickBot="1" x14ac:dyDescent="0.25">
      <c r="A12" s="39">
        <v>2</v>
      </c>
      <c r="B12" s="39" t="s">
        <v>131</v>
      </c>
      <c r="C12" s="56" t="s">
        <v>58</v>
      </c>
      <c r="D12" s="39" t="s">
        <v>126</v>
      </c>
      <c r="E12" s="39">
        <v>410977469</v>
      </c>
      <c r="F12" s="102" t="s">
        <v>132</v>
      </c>
      <c r="G12" s="39"/>
      <c r="H12" s="39" t="s">
        <v>128</v>
      </c>
      <c r="I12" s="39">
        <v>1</v>
      </c>
      <c r="J12" s="39">
        <v>1</v>
      </c>
      <c r="K12" s="39">
        <v>1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f t="shared" si="21"/>
        <v>1</v>
      </c>
      <c r="AI12" s="39">
        <f t="shared" si="22"/>
        <v>1</v>
      </c>
      <c r="AJ12" s="39">
        <f t="shared" si="23"/>
        <v>0</v>
      </c>
      <c r="AK12" s="39">
        <f t="shared" si="24"/>
        <v>0</v>
      </c>
      <c r="AL12" s="39">
        <f t="shared" si="25"/>
        <v>0</v>
      </c>
      <c r="AM12" s="57">
        <f t="shared" si="26"/>
        <v>35198</v>
      </c>
      <c r="AN12" s="57">
        <v>1</v>
      </c>
      <c r="AO12" s="57">
        <f t="shared" si="27"/>
        <v>35198</v>
      </c>
      <c r="AP12" s="49" t="s">
        <v>129</v>
      </c>
      <c r="AQ12" s="39" t="s">
        <v>129</v>
      </c>
      <c r="AR12" s="39"/>
      <c r="AS12" s="39"/>
      <c r="AT12" s="39"/>
      <c r="AU12" s="58"/>
      <c r="AV12" s="58"/>
      <c r="AW12" s="39"/>
      <c r="AX12" s="39"/>
      <c r="AY12" s="39"/>
      <c r="AZ12" s="39"/>
      <c r="BA12" s="39">
        <f t="shared" si="28"/>
        <v>0</v>
      </c>
      <c r="BB12" s="78" t="e">
        <f t="shared" ca="1" si="29"/>
        <v>#NAME?</v>
      </c>
      <c r="BC12" s="39"/>
      <c r="BD12" s="75">
        <f t="shared" si="30"/>
        <v>35198</v>
      </c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>
        <f>SUM($BE12,$BF12:BF12)-SUM($CV$1:CW$1)*SUM($P12:$Q12,$W12)-SUM($CV$2:CW$2)*SUM($R12:$V12)-SUM($CV$3:CW$3)*$X12-SUM($CV$4:CW$4)*SUM($K12:$L12)-SUM($CV$5:CW$5)*SUM($M12:$N12)-SUM($CV$6:CW$6)*$O12-SUM($CV$7:CW$7)*SUM($Y12:$Z12,$AF12)-SUM($CV$8:CW$8)*SUM($AA12:$AE12)-SUM($CV$9:CW$9)*$AG12</f>
        <v>0</v>
      </c>
      <c r="CX12" s="39">
        <f>SUM($BE12,$BF12:BG12)-SUM($CV$1:CX$1)*SUM($P12:$Q12,$W12)-SUM($CV$2:CX$2)*SUM($R12:$V12)-SUM($CV$3:CX$3)*$X12-SUM($CV$4:CX$4)*SUM($K12:$L12)-SUM($CV$5:CX$5)*SUM($M12:$N12)-SUM($CV$6:CX$6)*$O12-SUM($CV$7:CX$7)*SUM($Y12:$Z12,$AF12)-SUM($CV$8:CX$8)*SUM($AA12:$AE12)-SUM($CV$9:CX$9)*$AG12</f>
        <v>0</v>
      </c>
      <c r="CY12" s="39">
        <f>SUM($BE12,$BF12:BH12)-SUM($CV$1:CY$1)*SUM($P12:$Q12,$W12)-SUM($CV$2:CY$2)*SUM($R12:$V12)-SUM($CV$3:CY$3)*$X12-SUM($CV$4:CY$4)*SUM($K12:$L12)-SUM($CV$5:CY$5)*SUM($M12:$N12)-SUM($CV$6:CY$6)*$O12-SUM($CV$7:CY$7)*SUM($Y12:$Z12,$AF12)-SUM($CV$8:CY$8)*SUM($AA12:$AE12)-SUM($CV$9:CY$9)*$AG12</f>
        <v>0</v>
      </c>
      <c r="CZ12" s="39">
        <f>SUM($BE12,$BF12:BI12)-SUM($CV$1:CZ$1)*SUM($P12:$Q12,$W12)-SUM($CV$2:CZ$2)*SUM($R12:$V12)-SUM($CV$3:CZ$3)*$X12-SUM($CV$4:CZ$4)*SUM($K12:$L12)-SUM($CV$5:CZ$5)*SUM($M12:$N12)-SUM($CV$6:CZ$6)*$O12-SUM($CV$7:CZ$7)*SUM($Y12:$Z12,$AF12)-SUM($CV$8:CZ$8)*SUM($AA12:$AE12)-SUM($CV$9:CZ$9)*$AG12</f>
        <v>0</v>
      </c>
      <c r="DA12" s="39">
        <f>SUM($BE12,$BF12:BJ12)-SUM($CV$1:DA$1)*SUM($P12:$Q12,$W12)-SUM($CV$2:DA$2)*SUM($R12:$V12)-SUM($CV$3:DA$3)*$X12-SUM($CV$4:DA$4)*SUM($K12:$L12)-SUM($CV$5:DA$5)*SUM($M12:$N12)-SUM($CV$6:DA$6)*$O12-SUM($CV$7:DA$7)*SUM($Y12:$Z12,$AF12)-SUM($CV$8:DA$8)*SUM($AA12:$AE12)-SUM($CV$9:DA$9)*$AG12</f>
        <v>0</v>
      </c>
      <c r="DB12" s="39">
        <f>SUM($BE12,$BF12:BK12)-SUM($CV$1:DB$1)*SUM($P12:$Q12,$W12)-SUM($CV$2:DB$2)*SUM($R12:$V12)-SUM($CV$3:DB$3)*$X12-SUM($CV$4:DB$4)*SUM($K12:$L12)-SUM($CV$5:DB$5)*SUM($M12:$N12)-SUM($CV$6:DB$6)*$O12-SUM($CV$7:DB$7)*SUM($Y12:$Z12,$AF12)-SUM($CV$8:DB$8)*SUM($AA12:$AE12)-SUM($CV$9:DB$9)*$AG12</f>
        <v>-100</v>
      </c>
      <c r="DC12" s="39">
        <f>SUM($BE12,$BF12:BL12)-SUM($CV$1:DC$1)*SUM($P12:$Q12,$W12)-SUM($CV$2:DC$2)*SUM($R12:$V12)-SUM($CV$3:DC$3)*$X12-SUM($CV$4:DC$4)*SUM($K12:$L12)-SUM($CV$5:DC$5)*SUM($M12:$N12)-SUM($CV$6:DC$6)*$O12-SUM($CV$7:DC$7)*SUM($Y12:$Z12,$AF12)-SUM($CV$8:DC$8)*SUM($AA12:$AE12)-SUM($CV$9:DC$9)*$AG12</f>
        <v>-300</v>
      </c>
      <c r="DD12" s="39">
        <f>SUM($BE12,$BF12:BM12)-SUM($CV$1:DD$1)*SUM($P12:$Q12,$W12)-SUM($CV$2:DD$2)*SUM($R12:$V12)-SUM($CV$3:DD$3)*$X12-SUM($CV$4:DD$4)*SUM($K12:$L12)-SUM($CV$5:DD$5)*SUM($M12:$N12)-SUM($CV$6:DD$6)*$O12-SUM($CV$7:DD$7)*SUM($Y12:$Z12,$AF12)-SUM($CV$8:DD$8)*SUM($AA12:$AE12)-SUM($CV$9:DD$9)*$AG12</f>
        <v>-600</v>
      </c>
      <c r="DE12" s="39">
        <f>SUM($BE12,$BF12:BN12)-SUM($CV$1:DE$1)*SUM($P12:$Q12,$W12)-SUM($CV$2:DE$2)*SUM($R12:$V12)-SUM($CV$3:DE$3)*$X12-SUM($CV$4:DE$4)*SUM($K12:$L12)-SUM($CV$5:DE$5)*SUM($M12:$N12)-SUM($CV$6:DE$6)*$O12-SUM($CV$7:DE$7)*SUM($Y12:$Z12,$AF12)-SUM($CV$8:DE$8)*SUM($AA12:$AE12)-SUM($CV$9:DE$9)*$AG12</f>
        <v>-1150</v>
      </c>
      <c r="DF12" s="39">
        <f>SUM($BE12,$BF12:BO12)-SUM($CV$1:DF$1)*SUM($P12:$Q12,$W12)-SUM($CV$2:DF$2)*SUM($R12:$V12)-SUM($CV$3:DF$3)*$X12-SUM($CV$4:DF$4)*SUM($K12:$L12)-SUM($CV$5:DF$5)*SUM($M12:$N12)-SUM($CV$6:DF$6)*$O12-SUM($CV$7:DF$7)*SUM($Y12:$Z12,$AF12)-SUM($CV$8:DF$8)*SUM($AA12:$AE12)-SUM($CV$9:DF$9)*$AG12</f>
        <v>-1850</v>
      </c>
      <c r="DG12" s="39">
        <f>SUM($BE12,$BF12:BP12)-SUM($CV$1:DG$1)*SUM($P12:$Q12,$W12)-SUM($CV$2:DG$2)*SUM($R12:$V12)-SUM($CV$3:DG$3)*$X12-SUM($CV$4:DG$4)*SUM($K12:$L12)-SUM($CV$5:DG$5)*SUM($M12:$N12)-SUM($CV$6:DG$6)*$O12-SUM($CV$7:DG$7)*SUM($Y12:$Z12,$AF12)-SUM($CV$8:DG$8)*SUM($AA12:$AE12)-SUM($CV$9:DG$9)*$AG12</f>
        <v>-2600</v>
      </c>
      <c r="DH12" s="39">
        <f>SUM($BE12,$BF12:BQ12)-SUM($CV$1:DH$1)*SUM($P12:$Q12,$W12)-SUM($CV$2:DH$2)*SUM($R12:$V12)-SUM($CV$3:DH$3)*$X12-SUM($CV$4:DH$4)*SUM($K12:$L12)-SUM($CV$5:DH$5)*SUM($M12:$N12)-SUM($CV$6:DH$6)*$O12-SUM($CV$7:DH$7)*SUM($Y12:$Z12,$AF12)-SUM($CV$8:DH$8)*SUM($AA12:$AE12)-SUM($CV$9:DH$9)*$AG12</f>
        <v>-3350</v>
      </c>
      <c r="DI12" s="39">
        <f>SUM($BE12,$BF12:BR12)-SUM($CV$1:DI$1)*SUM($P12:$Q12,$W12)-SUM($CV$2:DI$2)*SUM($R12:$V12)-SUM($CV$3:DI$3)*$X12-SUM($CV$4:DI$4)*SUM($K12:$L12)-SUM($CV$5:DI$5)*SUM($M12:$N12)-SUM($CV$6:DI$6)*$O12-SUM($CV$7:DI$7)*SUM($Y12:$Z12,$AF12)-SUM($CV$8:DI$8)*SUM($AA12:$AE12)-SUM($CV$9:DI$9)*$AG12</f>
        <v>-4100</v>
      </c>
      <c r="DJ12" s="39">
        <f>SUM($BE12,$BF12:BS12)-SUM($CV$1:DJ$1)*SUM($P12:$Q12,$W12)-SUM($CV$2:DJ$2)*SUM($R12:$V12)-SUM($CV$3:DJ$3)*$X12-SUM($CV$4:DJ$4)*SUM($K12:$L12)-SUM($CV$5:DJ$5)*SUM($M12:$N12)-SUM($CV$6:DJ$6)*$O12-SUM($CV$7:DJ$7)*SUM($Y12:$Z12,$AF12)-SUM($CV$8:DJ$8)*SUM($AA12:$AE12)-SUM($CV$9:DJ$9)*$AG12</f>
        <v>-4850</v>
      </c>
      <c r="DK12" s="39">
        <f>SUM($BE12,$BF12:BT12)-SUM($CV$1:DK$1)*SUM($P12:$Q12,$W12)-SUM($CV$2:DK$2)*SUM($R12:$V12)-SUM($CV$3:DK$3)*$X12-SUM($CV$4:DK$4)*SUM($K12:$L12)-SUM($CV$5:DK$5)*SUM($M12:$N12)-SUM($CV$6:DK$6)*$O12-SUM($CV$7:DK$7)*SUM($Y12:$Z12,$AF12)-SUM($CV$8:DK$8)*SUM($AA12:$AE12)-SUM($CV$9:DK$9)*$AG12</f>
        <v>-5600</v>
      </c>
      <c r="DL12" s="39">
        <f>SUM($BE12,$BF12:BU12)-SUM($CV$1:DL$1)*SUM($P12:$Q12,$W12)-SUM($CV$2:DL$2)*SUM($R12:$V12)-SUM($CV$3:DL$3)*$X12-SUM($CV$4:DL$4)*SUM($K12:$L12)-SUM($CV$5:DL$5)*SUM($M12:$N12)-SUM($CV$6:DL$6)*$O12-SUM($CV$7:DL$7)*SUM($Y12:$Z12,$AF12)-SUM($CV$8:DL$8)*SUM($AA12:$AE12)-SUM($CV$9:DL$9)*$AG12</f>
        <v>-6350</v>
      </c>
      <c r="DM12" s="39">
        <f>SUM($BE12,$BF12:BV12)-SUM($CV$1:DM$1)*SUM($P12:$Q12,$W12)-SUM($CV$2:DM$2)*SUM($R12:$V12)-SUM($CV$3:DM$3)*$X12-SUM($CV$4:DM$4)*SUM($K12:$L12)-SUM($CV$5:DM$5)*SUM($M12:$N12)-SUM($CV$6:DM$6)*$O12-SUM($CV$7:DM$7)*SUM($Y12:$Z12,$AF12)-SUM($CV$8:DM$8)*SUM($AA12:$AE12)-SUM($CV$9:DM$9)*$AG12</f>
        <v>-7350</v>
      </c>
      <c r="DN12" s="39">
        <f>SUM($BE12,$BF12:BW12)-SUM($CV$1:DN$1)*SUM($P12:$Q12,$W12)-SUM($CV$2:DN$2)*SUM($R12:$V12)-SUM($CV$3:DN$3)*$X12-SUM($CV$4:DN$4)*SUM($K12:$L12)-SUM($CV$5:DN$5)*SUM($M12:$N12)-SUM($CV$6:DN$6)*$O12-SUM($CV$7:DN$7)*SUM($Y12:$Z12,$AF12)-SUM($CV$8:DN$8)*SUM($AA12:$AE12)-SUM($CV$9:DN$9)*$AG12</f>
        <v>-8350</v>
      </c>
      <c r="DO12" s="39">
        <f>SUM($BE12,$BF12:BX12)-SUM($CV$1:DO$1)*SUM($P12:$Q12,$W12)-SUM($CV$2:DO$2)*SUM($R12:$V12)-SUM($CV$3:DO$3)*$X12-SUM($CV$4:DO$4)*SUM($K12:$L12)-SUM($CV$5:DO$5)*SUM($M12:$N12)-SUM($CV$6:DO$6)*$O12-SUM($CV$7:DO$7)*SUM($Y12:$Z12,$AF12)-SUM($CV$8:DO$8)*SUM($AA12:$AE12)-SUM($CV$9:DO$9)*$AG12</f>
        <v>-9350</v>
      </c>
      <c r="DP12" s="39">
        <f>SUM($BE12,$BF12:BY12)-SUM($CV$1:DP$1)*SUM($P12:$Q12,$W12)-SUM($CV$2:DP$2)*SUM($R12:$V12)-SUM($CV$3:DP$3)*$X12-SUM($CV$4:DP$4)*SUM($K12:$L12)-SUM($CV$5:DP$5)*SUM($M12:$N12)-SUM($CV$6:DP$6)*$O12-SUM($CV$7:DP$7)*SUM($Y12:$Z12,$AF12)-SUM($CV$8:DP$8)*SUM($AA12:$AE12)-SUM($CV$9:DP$9)*$AG12</f>
        <v>-10350</v>
      </c>
      <c r="DQ12" s="39">
        <f>SUM($BE12,$BF12:BZ12)-SUM($CV$1:DQ$1)*SUM($P12:$Q12,$W12)-SUM($CV$2:DQ$2)*SUM($R12:$V12)-SUM($CV$3:DQ$3)*$X12-SUM($CV$4:DQ$4)*SUM($K12:$L12)-SUM($CV$5:DQ$5)*SUM($M12:$N12)-SUM($CV$6:DQ$6)*$O12-SUM($CV$7:DQ$7)*SUM($Y12:$Z12,$AF12)-SUM($CV$8:DQ$8)*SUM($AA12:$AE12)-SUM($CV$9:DQ$9)*$AG12</f>
        <v>-11350</v>
      </c>
      <c r="DR12" s="39">
        <f>SUM($BE12,$BF12:CA12)-SUM($CV$1:DR$1)*SUM($P12:$Q12,$W12)-SUM($CV$2:DR$2)*SUM($R12:$V12)-SUM($CV$3:DR$3)*$X12-SUM($CV$4:DR$4)*SUM($K12:$L12)-SUM($CV$5:DR$5)*SUM($M12:$N12)-SUM($CV$6:DR$6)*$O12-SUM($CV$7:DR$7)*SUM($Y12:$Z12,$AF12)-SUM($CV$8:DR$8)*SUM($AA12:$AE12)-SUM($CV$9:DR$9)*$AG12</f>
        <v>-12350</v>
      </c>
      <c r="DS12" s="39">
        <f>SUM($BE12,$BF12:CB12)-SUM($CV$1:DS$1)*SUM($P12:$Q12,$W12)-SUM($CV$2:DS$2)*SUM($R12:$V12)-SUM($CV$3:DS$3)*$X12-SUM($CV$4:DS$4)*SUM($K12:$L12)-SUM($CV$5:DS$5)*SUM($M12:$N12)-SUM($CV$6:DS$6)*$O12-SUM($CV$7:DS$7)*SUM($Y12:$Z12,$AF12)-SUM($CV$8:DS$8)*SUM($AA12:$AE12)-SUM($CV$9:DS$9)*$AG12</f>
        <v>-13350</v>
      </c>
      <c r="DT12" s="39">
        <f>SUM($BE12,$BF12:CC12)-SUM($CV$1:DT$1)*SUM($P12:$Q12,$W12)-SUM($CV$2:DT$2)*SUM($R12:$V12)-SUM($CV$3:DT$3)*$X12-SUM($CV$4:DT$4)*SUM($K12:$L12)-SUM($CV$5:DT$5)*SUM($M12:$N12)-SUM($CV$6:DT$6)*$O12-SUM($CV$7:DT$7)*SUM($Y12:$Z12,$AF12)-SUM($CV$8:DT$8)*SUM($AA12:$AE12)-SUM($CV$9:DT$9)*$AG12</f>
        <v>-14350</v>
      </c>
      <c r="DU12" s="39">
        <f>SUM($BE12,$BF12:CD12)-SUM($CV$1:DU$1)*SUM($P12:$Q12,$W12)-SUM($CV$2:DU$2)*SUM($R12:$V12)-SUM($CV$3:DU$3)*$X12-SUM($CV$4:DU$4)*SUM($K12:$L12)-SUM($CV$5:DU$5)*SUM($M12:$N12)-SUM($CV$6:DU$6)*$O12-SUM($CV$7:DU$7)*SUM($Y12:$Z12,$AF12)-SUM($CV$8:DU$8)*SUM($AA12:$AE12)-SUM($CV$9:DU$9)*$AG12</f>
        <v>-15350</v>
      </c>
      <c r="DV12" s="39">
        <f>SUM($BE12,$BF12:CE12)-SUM($CV$1:DV$1)*SUM($P12:$Q12,$W12)-SUM($CV$2:DV$2)*SUM($R12:$V12)-SUM($CV$3:DV$3)*$X12-SUM($CV$4:DV$4)*SUM($K12:$L12)-SUM($CV$5:DV$5)*SUM($M12:$N12)-SUM($CV$6:DV$6)*$O12-SUM($CV$7:DV$7)*SUM($Y12:$Z12,$AF12)-SUM($CV$8:DV$8)*SUM($AA12:$AE12)-SUM($CV$9:DV$9)*$AG12</f>
        <v>-16350</v>
      </c>
      <c r="DW12" s="39">
        <f>SUM($BE12,$BF12:CF12)-SUM($CV$1:DW$1)*SUM($P12:$Q12,$W12)-SUM($CV$2:DW$2)*SUM($R12:$V12)-SUM($CV$3:DW$3)*$X12-SUM($CV$4:DW$4)*SUM($K12:$L12)-SUM($CV$5:DW$5)*SUM($M12:$N12)-SUM($CV$6:DW$6)*$O12-SUM($CV$7:DW$7)*SUM($Y12:$Z12,$AF12)-SUM($CV$8:DW$8)*SUM($AA12:$AE12)-SUM($CV$9:DW$9)*$AG12</f>
        <v>-17350</v>
      </c>
      <c r="DX12" s="39">
        <f>SUM($BE12,$BF12:CG12)-SUM($CV$1:DX$1)*SUM($P12:$Q12,$W12)-SUM($CV$2:DX$2)*SUM($R12:$V12)-SUM($CV$3:DX$3)*$X12-SUM($CV$4:DX$4)*SUM($K12:$L12)-SUM($CV$5:DX$5)*SUM($M12:$N12)-SUM($CV$6:DX$6)*$O12-SUM($CV$7:DX$7)*SUM($Y12:$Z12,$AF12)-SUM($CV$8:DX$8)*SUM($AA12:$AE12)-SUM($CV$9:DX$9)*$AG12</f>
        <v>-18350</v>
      </c>
      <c r="DY12" s="39">
        <f>SUM($BE12,$BF12:CH12)-SUM($CV$1:DY$1)*SUM($P12:$Q12,$W12)-SUM($CV$2:DY$2)*SUM($R12:$V12)-SUM($CV$3:DY$3)*$X12-SUM($CV$4:DY$4)*SUM($K12:$L12)-SUM($CV$5:DY$5)*SUM($M12:$N12)-SUM($CV$6:DY$6)*$O12-SUM($CV$7:DY$7)*SUM($Y12:$Z12,$AF12)-SUM($CV$8:DY$8)*SUM($AA12:$AE12)-SUM($CV$9:DY$9)*$AG12</f>
        <v>-19350</v>
      </c>
      <c r="DZ12" s="39">
        <f>SUM($BE12,$BF12:CI12)-SUM($CV$1:DZ$1)*SUM($P12:$Q12,$W12)-SUM($CV$2:DZ$2)*SUM($R12:$V12)-SUM($CV$3:DZ$3)*$X12-SUM($CV$4:DZ$4)*SUM($K12:$L12)-SUM($CV$5:DZ$5)*SUM($M12:$N12)-SUM($CV$6:DZ$6)*$O12-SUM($CV$7:DZ$7)*SUM($Y12:$Z12,$AF12)-SUM($CV$8:DZ$8)*SUM($AA12:$AE12)-SUM($CV$9:DZ$9)*$AG12</f>
        <v>-20350</v>
      </c>
      <c r="EA12" s="39">
        <f>SUM($BE12,$BF12:CJ12)-SUM($CV$1:EA$1)*SUM($P12:$Q12,$W12)-SUM($CV$2:EA$2)*SUM($R12:$V12)-SUM($CV$3:EA$3)*$X12-SUM($CV$4:EA$4)*SUM($K12:$L12)-SUM($CV$5:EA$5)*SUM($M12:$N12)-SUM($CV$6:EA$6)*$O12-SUM($CV$7:EA$7)*SUM($Y12:$Z12,$AF12)-SUM($CV$8:EA$8)*SUM($AA12:$AE12)-SUM($CV$9:EA$9)*$AG12</f>
        <v>-21350</v>
      </c>
      <c r="EB12" s="39">
        <f>SUM($BE12,$BF12:CK12)-SUM($CV$1:EB$1)*SUM($P12:$Q12,$W12)-SUM($CV$2:EB$2)*SUM($R12:$V12)-SUM($CV$3:EB$3)*$X12-SUM($CV$4:EB$4)*SUM($K12:$L12)-SUM($CV$5:EB$5)*SUM($M12:$N12)-SUM($CV$6:EB$6)*$O12-SUM($CV$7:EB$7)*SUM($Y12:$Z12,$AF12)-SUM($CV$8:EB$8)*SUM($AA12:$AE12)-SUM($CV$9:EB$9)*$AG12</f>
        <v>-22350</v>
      </c>
      <c r="EC12" s="39">
        <f>SUM($BE12,$BF12:CL12)-SUM($CV$1:EC$1)*SUM($P12:$Q12,$W12)-SUM($CV$2:EC$2)*SUM($R12:$V12)-SUM($CV$3:EC$3)*$X12-SUM($CV$4:EC$4)*SUM($K12:$L12)-SUM($CV$5:EC$5)*SUM($M12:$N12)-SUM($CV$6:EC$6)*$O12-SUM($CV$7:EC$7)*SUM($Y12:$Z12,$AF12)-SUM($CV$8:EC$8)*SUM($AA12:$AE12)-SUM($CV$9:EC$9)*$AG12</f>
        <v>-23350</v>
      </c>
      <c r="ED12" s="39">
        <f>SUM($BE12,$BF12:CM12)-SUM($CV$1:ED$1)*SUM($P12:$Q12,$W12)-SUM($CV$2:ED$2)*SUM($R12:$V12)-SUM($CV$3:ED$3)*$X12-SUM($CV$4:ED$4)*SUM($K12:$L12)-SUM($CV$5:ED$5)*SUM($M12:$N12)-SUM($CV$6:ED$6)*$O12-SUM($CV$7:ED$7)*SUM($Y12:$Z12,$AF12)-SUM($CV$8:ED$8)*SUM($AA12:$AE12)-SUM($CV$9:ED$9)*$AG12</f>
        <v>-24350</v>
      </c>
      <c r="EE12" s="39">
        <f>SUM($BE12,$BF12:CN12)-SUM($CV$1:EE$1)*SUM($P12:$Q12,$W12)-SUM($CV$2:EE$2)*SUM($R12:$V12)-SUM($CV$3:EE$3)*$X12-SUM($CV$4:EE$4)*SUM($K12:$L12)-SUM($CV$5:EE$5)*SUM($M12:$N12)-SUM($CV$6:EE$6)*$O12-SUM($CV$7:EE$7)*SUM($Y12:$Z12,$AF12)-SUM($CV$8:EE$8)*SUM($AA12:$AE12)-SUM($CV$9:EE$9)*$AG12</f>
        <v>-25350</v>
      </c>
      <c r="EF12" s="39">
        <f>SUM($BE12,$BF12:CO12)-SUM($CV$1:EF$1)*SUM($P12:$Q12,$W12)-SUM($CV$2:EF$2)*SUM($R12:$V12)-SUM($CV$3:EF$3)*$X12-SUM($CV$4:EF$4)*SUM($K12:$L12)-SUM($CV$5:EF$5)*SUM($M12:$N12)-SUM($CV$6:EF$6)*$O12-SUM($CV$7:EF$7)*SUM($Y12:$Z12,$AF12)-SUM($CV$8:EF$8)*SUM($AA12:$AE12)-SUM($CV$9:EF$9)*$AG12</f>
        <v>-26350</v>
      </c>
      <c r="EG12" s="39">
        <f>SUM($BE12,$BF12:CP12)-SUM($CV$1:EG$1)*SUM($P12:$Q12,$W12)-SUM($CV$2:EG$2)*SUM($R12:$V12)-SUM($CV$3:EG$3)*$X12-SUM($CV$4:EG$4)*SUM($K12:$L12)-SUM($CV$5:EG$5)*SUM($M12:$N12)-SUM($CV$6:EG$6)*$O12-SUM($CV$7:EG$7)*SUM($Y12:$Z12,$AF12)-SUM($CV$8:EG$8)*SUM($AA12:$AE12)-SUM($CV$9:EG$9)*$AG12</f>
        <v>-27350</v>
      </c>
      <c r="EH12" s="39">
        <f>SUM($BE12,$BF12:CQ12)-SUM($CV$1:EH$1)*SUM($P12:$Q12,$W12)-SUM($CV$2:EH$2)*SUM($R12:$V12)-SUM($CV$3:EH$3)*$X12-SUM($CV$4:EH$4)*SUM($K12:$L12)-SUM($CV$5:EH$5)*SUM($M12:$N12)-SUM($CV$6:EH$6)*$O12-SUM($CV$7:EH$7)*SUM($Y12:$Z12,$AF12)-SUM($CV$8:EH$8)*SUM($AA12:$AE12)-SUM($CV$9:EH$9)*$AG12</f>
        <v>-28350</v>
      </c>
      <c r="EI12" s="39">
        <f>SUM($BE12,$BF12:CR12)-SUM($CV$1:EI$1)*SUM($P12:$Q12,$W12)-SUM($CV$2:EI$2)*SUM($R12:$V12)-SUM($CV$3:EI$3)*$X12-SUM($CV$4:EI$4)*SUM($K12:$L12)-SUM($CV$5:EI$5)*SUM($M12:$N12)-SUM($CV$6:EI$6)*$O12-SUM($CV$7:EI$7)*SUM($Y12:$Z12,$AF12)-SUM($CV$8:EI$8)*SUM($AA12:$AE12)-SUM($CV$9:EI$9)*$AG12</f>
        <v>-29350</v>
      </c>
      <c r="EJ12" s="39">
        <f>SUM($BE12,$BF12:CS12)-SUM($CV$1:EJ$1)*SUM($P12:$Q12,$W12)-SUM($CV$2:EJ$2)*SUM($R12:$V12)-SUM($CV$3:EJ$3)*$X12-SUM($CV$4:EJ$4)*SUM($K12:$L12)-SUM($CV$5:EJ$5)*SUM($M12:$N12)-SUM($CV$6:EJ$6)*$O12-SUM($CV$7:EJ$7)*SUM($Y12:$Z12,$AF12)-SUM($CV$8:EJ$8)*SUM($AA12:$AE12)-SUM($CV$9:EJ$9)*$AG12</f>
        <v>-30350</v>
      </c>
      <c r="EK12" s="39">
        <f>SUM($BE12,$BF12:CT12)-SUM($CV$1:EK$1)*SUM($P12:$Q12,$W12)-SUM($CV$2:EK$2)*SUM($R12:$V12)-SUM($CV$3:EK$3)*$X12-SUM($CV$4:EK$4)*SUM($K12:$L12)-SUM($CV$5:EK$5)*SUM($M12:$N12)-SUM($CV$6:EK$6)*$O12-SUM($CV$7:EK$7)*SUM($Y12:$Z12,$AF12)-SUM($CV$8:EK$8)*SUM($AA12:$AE12)-SUM($CV$9:EK$9)*$AG12</f>
        <v>-31350</v>
      </c>
      <c r="EL12" s="39">
        <f>SUM($BE12,$BF12:CU12)-SUM($CV$1:EL$1)*SUM($P12:$Q12,$W12)-SUM($CV$2:EL$2)*SUM($R12:$V12)-SUM($CV$3:EL$3)*$X12-SUM($CV$4:EL$4)*SUM($K12:$L12)-SUM($CV$5:EL$5)*SUM($M12:$N12)-SUM($CV$6:EL$6)*$O12-SUM($CV$7:EL$7)*SUM($Y12:$Z12,$AF12)-SUM($CV$8:EL$8)*SUM($AA12:$AE12)-SUM($CV$9:EL$9)*$AG12</f>
        <v>-32350</v>
      </c>
      <c r="EM12" s="39">
        <f>SUM($BE12,$BF12:CV12)-SUM($CV$1:EM$1)*SUM($P12:$Q12,$W12)-SUM($CV$2:EM$2)*SUM($R12:$V12)-SUM($CV$3:EM$3)*$X12-SUM($CV$4:EM$4)*SUM($K12:$L12)-SUM($CV$5:EM$5)*SUM($M12:$N12)-SUM($CV$6:EM$6)*$O12-SUM($CV$7:EM$7)*SUM($Y12:$Z12,$AF12)-SUM($CV$8:EM$8)*SUM($AA12:$AE12)-SUM($CV$9:EM$9)*$AG12</f>
        <v>-33350</v>
      </c>
      <c r="EN12" s="39">
        <f>SUM($BE12,$BF12:CW12)-SUM($CV$1:EN$1)*SUM($P12:$Q12,$W12)-SUM($CV$2:EN$2)*SUM($R12:$V12)-SUM($CV$3:EN$3)*$X12-SUM($CV$4:EN$4)*SUM($K12:$L12)-SUM($CV$5:EN$5)*SUM($M12:$N12)-SUM($CV$6:EN$6)*$O12-SUM($CV$7:EN$7)*SUM($Y12:$Z12,$AF12)-SUM($CV$8:EN$8)*SUM($AA12:$AE12)-SUM($CV$9:EN$9)*$AG12</f>
        <v>-34350</v>
      </c>
      <c r="EO12" s="39">
        <f>SUM($BE12,$BF12:CX12)-SUM($CV$1:EO$1)*SUM($P12:$Q12,$W12)-SUM($CV$2:EO$2)*SUM($R12:$V12)-SUM($CV$3:EO$3)*$X12-SUM($CV$4:EO$4)*SUM($K12:$L12)-SUM($CV$5:EO$5)*SUM($M12:$N12)-SUM($CV$6:EO$6)*$O12-SUM($CV$7:EO$7)*SUM($Y12:$Z12,$AF12)-SUM($CV$8:EO$8)*SUM($AA12:$AE12)-SUM($CV$9:EO$9)*$AG12</f>
        <v>-34778</v>
      </c>
      <c r="EP12" s="96" t="s">
        <v>129</v>
      </c>
      <c r="EQ12" s="103" t="str">
        <f t="shared" si="31"/>
        <v>1096M150-001</v>
      </c>
      <c r="ER12" s="96" t="str">
        <f t="shared" si="32"/>
        <v>ASSY</v>
      </c>
      <c r="ES12" s="115">
        <f t="shared" si="33"/>
        <v>0</v>
      </c>
      <c r="ET12" s="116">
        <f t="shared" si="33"/>
        <v>0</v>
      </c>
      <c r="EU12" s="107" t="e">
        <f t="shared" ca="1" si="34"/>
        <v>#NAME?</v>
      </c>
      <c r="EV12" s="107" t="e">
        <f t="shared" ca="1" si="35"/>
        <v>#NAME?</v>
      </c>
      <c r="EW12" s="117">
        <f t="shared" si="36"/>
        <v>1</v>
      </c>
      <c r="EX12" s="117">
        <f>AN12</f>
        <v>1</v>
      </c>
      <c r="EY12" s="103"/>
      <c r="EZ12" s="117">
        <f t="shared" si="37"/>
        <v>35198</v>
      </c>
      <c r="FA12" s="118" t="e">
        <f t="shared" ca="1" si="38"/>
        <v>#NAME?</v>
      </c>
      <c r="FB12" s="117">
        <f t="shared" si="39"/>
        <v>0</v>
      </c>
      <c r="FC12" s="118" t="e">
        <f t="shared" ca="1" si="40"/>
        <v>#NAME?</v>
      </c>
      <c r="FD12" s="119">
        <v>45523</v>
      </c>
      <c r="FE12" s="118" t="s">
        <v>130</v>
      </c>
      <c r="FF12" s="118" t="s">
        <v>129</v>
      </c>
      <c r="FG12" s="103"/>
      <c r="FH12" s="103"/>
      <c r="FI12" s="105">
        <f t="array" ref="FI12">SUMPRODUCT($AI12:$AL12,TRANSPOSE(FI$1:FI$4))</f>
        <v>3000</v>
      </c>
      <c r="FJ12" s="105">
        <f t="array" ref="FJ12">SUMPRODUCT($AI12:$AL12,TRANSPOSE(FJ$1:FJ$4))</f>
        <v>3000</v>
      </c>
      <c r="FK12" s="105">
        <f t="array" ref="FK12">SUMPRODUCT($AI12:$AL12,TRANSPOSE(FK$1:FK$4))</f>
        <v>3000</v>
      </c>
      <c r="FL12" s="105">
        <f t="array" ref="FL12">SUMPRODUCT($AI12:$AL12,TRANSPOSE(FL$1:FL$4))</f>
        <v>3000</v>
      </c>
      <c r="FM12" s="105">
        <f t="array" ref="FM12">SUMPRODUCT($AI12:$AL12,TRANSPOSE(FM$1:FM$4))</f>
        <v>3000</v>
      </c>
      <c r="FN12" s="105">
        <f t="array" ref="FN12">SUMPRODUCT($AI12:$AL12,TRANSPOSE(FN$1:FN$4))</f>
        <v>3000</v>
      </c>
      <c r="FO12" s="105">
        <f t="array" ref="FO12">SUMPRODUCT($AI12:$AL12,TRANSPOSE(FO$1:FO$4))</f>
        <v>3000</v>
      </c>
      <c r="FP12" s="105">
        <f t="array" ref="FP12">SUMPRODUCT($AI12:$AL12,TRANSPOSE(FP$1:FP$4))</f>
        <v>3000</v>
      </c>
      <c r="FQ12" s="105">
        <f t="array" ref="FQ12">SUMPRODUCT($AI12:$AL12,TRANSPOSE(FQ$1:FQ$4))</f>
        <v>3000</v>
      </c>
      <c r="FR12" s="105">
        <f t="array" ref="FR12">SUMPRODUCT($AI12:$AL12,TRANSPOSE(FR$1:FR$4))</f>
        <v>3000</v>
      </c>
      <c r="FS12" s="105">
        <f t="array" ref="FS12">SUMPRODUCT($AI12:$AL12,TRANSPOSE(FS$1:FS$4))</f>
        <v>3000</v>
      </c>
      <c r="FT12" s="105">
        <f t="array" ref="FT12">SUMPRODUCT($AI12:$AL12,TRANSPOSE(FT$1:FT$4))</f>
        <v>2198</v>
      </c>
      <c r="FU12" s="105">
        <f t="array" ref="FU12">SUMPRODUCT($AI12:$AL12,TRANSPOSE(FU$1:FU$4))</f>
        <v>0</v>
      </c>
      <c r="FV12" s="120"/>
      <c r="FW12" s="105">
        <f t="shared" si="41"/>
        <v>3000</v>
      </c>
      <c r="FX12" s="121">
        <f>CEILING(SUM($FI12:FJ12)-SUM($FW12:FW12),$EW12)</f>
        <v>3000</v>
      </c>
      <c r="FY12" s="121">
        <f>CEILING(SUM($FI12:FK12)-SUM($FW12:FX12),$EW12)</f>
        <v>3000</v>
      </c>
      <c r="FZ12" s="121">
        <f>CEILING(SUM($FI12:FL12)-SUM($FW12:FY12),$EW12)</f>
        <v>3000</v>
      </c>
      <c r="GA12" s="121">
        <f>CEILING(SUM($FI12:FM12)-SUM($FW12:FZ12),$EW12)</f>
        <v>3000</v>
      </c>
      <c r="GB12" s="121">
        <f>CEILING(SUM($FI12:FN12)-SUM($FW12:GA12),$EW12)</f>
        <v>3000</v>
      </c>
      <c r="GC12" s="121">
        <f>CEILING(SUM($FI12:FO12)-SUM($FW12:GB12),$EW12)</f>
        <v>3000</v>
      </c>
      <c r="GD12" s="121">
        <f>CEILING(SUM($FI12:FP12)-SUM($FW12:GC12),$EW12)</f>
        <v>3000</v>
      </c>
      <c r="GE12" s="121">
        <f>CEILING(SUM($FI12:FQ12)-SUM($FW12:GD12),$EW12)</f>
        <v>3000</v>
      </c>
      <c r="GF12" s="121">
        <f>CEILING(SUM($FI12:FR12)-SUM($FW12:GE12),$EW12)</f>
        <v>3000</v>
      </c>
      <c r="GG12" s="121">
        <f>CEILING(SUM($FI12:FS12)-SUM($FW12:GF12),$EW12)</f>
        <v>3000</v>
      </c>
      <c r="GH12" s="121">
        <f t="shared" si="42"/>
        <v>2198</v>
      </c>
      <c r="GI12" s="121">
        <f t="shared" si="43"/>
        <v>0</v>
      </c>
      <c r="GJ12" s="120"/>
      <c r="GK12" s="123" t="e">
        <f t="shared" ca="1" si="44"/>
        <v>#NAME?</v>
      </c>
      <c r="GL12" s="123" t="e">
        <f t="shared" ca="1" si="45"/>
        <v>#NAME?</v>
      </c>
      <c r="GM12" s="123" t="e">
        <f t="shared" ca="1" si="46"/>
        <v>#NAME?</v>
      </c>
      <c r="GN12" s="123" t="e">
        <f t="shared" ca="1" si="47"/>
        <v>#NAME?</v>
      </c>
      <c r="GO12" s="123" t="e">
        <f t="shared" ca="1" si="48"/>
        <v>#NAME?</v>
      </c>
      <c r="GP12" s="123" t="e">
        <f t="shared" ca="1" si="49"/>
        <v>#NAME?</v>
      </c>
      <c r="GQ12" s="123" t="e">
        <f t="shared" ca="1" si="50"/>
        <v>#NAME?</v>
      </c>
      <c r="GR12" s="123" t="e">
        <f t="shared" ca="1" si="51"/>
        <v>#NAME?</v>
      </c>
      <c r="GS12" s="123" t="e">
        <f t="shared" ca="1" si="52"/>
        <v>#NAME?</v>
      </c>
      <c r="GT12" s="123" t="e">
        <f t="shared" ca="1" si="53"/>
        <v>#NAME?</v>
      </c>
      <c r="GU12" s="123" t="e">
        <f t="shared" ca="1" si="54"/>
        <v>#NAME?</v>
      </c>
      <c r="GV12" s="123" t="e">
        <f t="shared" ca="1" si="55"/>
        <v>#NAME?</v>
      </c>
      <c r="GW12" s="123" t="e">
        <f t="shared" ca="1" si="56"/>
        <v>#NAME?</v>
      </c>
      <c r="GX12" s="123" t="e">
        <f t="shared" ca="1" si="57"/>
        <v>#NAME?</v>
      </c>
      <c r="GY12" s="120"/>
      <c r="GZ12" s="105"/>
      <c r="HA12" s="105"/>
      <c r="HB12" s="105"/>
      <c r="HC12" s="105"/>
      <c r="HD12" s="105"/>
      <c r="HE12" s="105"/>
      <c r="HF12" s="105"/>
      <c r="HG12" s="105"/>
      <c r="HH12" s="105"/>
      <c r="HI12" s="105"/>
      <c r="HJ12" s="105"/>
      <c r="HK12" s="105"/>
      <c r="HL12" s="105">
        <f>GI12</f>
        <v>0</v>
      </c>
      <c r="HM12" s="105"/>
      <c r="HN12" s="123" t="e">
        <f t="shared" ca="1" si="58"/>
        <v>#NAME?</v>
      </c>
      <c r="HO12" s="123" t="e">
        <f t="shared" ca="1" si="59"/>
        <v>#NAME?</v>
      </c>
      <c r="HP12" s="123" t="e">
        <f t="shared" ca="1" si="60"/>
        <v>#NAME?</v>
      </c>
      <c r="HQ12" s="123" t="e">
        <f t="shared" ca="1" si="61"/>
        <v>#NAME?</v>
      </c>
      <c r="HR12" s="123" t="e">
        <f t="shared" ca="1" si="62"/>
        <v>#NAME?</v>
      </c>
      <c r="HS12" s="123" t="e">
        <f t="shared" ca="1" si="63"/>
        <v>#NAME?</v>
      </c>
      <c r="HT12" s="123" t="e">
        <f t="shared" ca="1" si="64"/>
        <v>#NAME?</v>
      </c>
      <c r="HU12" s="123" t="e">
        <f t="shared" ca="1" si="65"/>
        <v>#NAME?</v>
      </c>
      <c r="HV12" s="123" t="e">
        <f t="shared" ca="1" si="66"/>
        <v>#NAME?</v>
      </c>
      <c r="HW12" s="123" t="e">
        <f t="shared" ca="1" si="67"/>
        <v>#NAME?</v>
      </c>
      <c r="HX12" s="123" t="e">
        <f t="shared" ca="1" si="68"/>
        <v>#NAME?</v>
      </c>
      <c r="HY12" s="123" t="e">
        <f t="shared" ca="1" si="69"/>
        <v>#NAME?</v>
      </c>
      <c r="HZ12" s="123" t="e">
        <f t="shared" ca="1" si="70"/>
        <v>#NAME?</v>
      </c>
      <c r="IA12" s="123" t="e">
        <f t="shared" ca="1" si="71"/>
        <v>#NAME?</v>
      </c>
      <c r="IB12" s="124" t="s">
        <v>131</v>
      </c>
      <c r="IC12" s="103"/>
      <c r="ID12" s="125"/>
      <c r="IE12" s="103"/>
      <c r="IF12" s="103"/>
      <c r="IG12" s="103"/>
      <c r="IH12" s="103"/>
      <c r="II12" s="103"/>
    </row>
    <row r="13" spans="1:245" ht="15" thickBot="1" x14ac:dyDescent="0.25">
      <c r="A13" s="39">
        <v>3</v>
      </c>
      <c r="B13" s="39" t="s">
        <v>133</v>
      </c>
      <c r="C13" s="56" t="s">
        <v>72</v>
      </c>
      <c r="D13" s="39" t="s">
        <v>126</v>
      </c>
      <c r="E13" s="39">
        <v>410977542</v>
      </c>
      <c r="F13" s="102" t="s">
        <v>134</v>
      </c>
      <c r="G13" s="39"/>
      <c r="H13" s="39" t="s">
        <v>128</v>
      </c>
      <c r="I13" s="39">
        <v>1</v>
      </c>
      <c r="J13" s="39">
        <v>1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1</v>
      </c>
      <c r="Z13" s="39">
        <v>0</v>
      </c>
      <c r="AA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  <c r="AH13" s="39">
        <f t="shared" si="21"/>
        <v>1</v>
      </c>
      <c r="AI13" s="39">
        <f t="shared" si="22"/>
        <v>0</v>
      </c>
      <c r="AJ13" s="39">
        <f t="shared" si="23"/>
        <v>0</v>
      </c>
      <c r="AK13" s="39">
        <f t="shared" si="24"/>
        <v>1</v>
      </c>
      <c r="AL13" s="39">
        <f t="shared" si="25"/>
        <v>0</v>
      </c>
      <c r="AM13" s="57">
        <f t="shared" si="26"/>
        <v>635</v>
      </c>
      <c r="AN13" s="57">
        <v>1</v>
      </c>
      <c r="AO13" s="57">
        <f t="shared" si="27"/>
        <v>635</v>
      </c>
      <c r="AP13" s="49" t="s">
        <v>129</v>
      </c>
      <c r="AQ13" s="39" t="s">
        <v>129</v>
      </c>
      <c r="AR13" s="39"/>
      <c r="AS13" s="39"/>
      <c r="AT13" s="39"/>
      <c r="AU13" s="58"/>
      <c r="AV13" s="58"/>
      <c r="AW13" s="39"/>
      <c r="AX13" s="39"/>
      <c r="AY13" s="39"/>
      <c r="AZ13" s="39"/>
      <c r="BA13" s="39">
        <f t="shared" si="28"/>
        <v>0</v>
      </c>
      <c r="BB13" s="78" t="e">
        <f t="shared" ca="1" si="29"/>
        <v>#NAME?</v>
      </c>
      <c r="BC13" s="39"/>
      <c r="BD13" s="75">
        <f t="shared" si="30"/>
        <v>635</v>
      </c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>
        <f>SUM($BE13,$BF13:BF13)-SUM($CV$1:CW$1)*SUM($P13:$Q13,$W13)-SUM($CV$2:CW$2)*SUM($R13:$V13)-SUM($CV$3:CW$3)*$X13-SUM($CV$4:CW$4)*SUM($K13:$L13)-SUM($CV$5:CW$5)*SUM($M13:$N13)-SUM($CV$6:CW$6)*$O13-SUM($CV$7:CW$7)*SUM($Y13:$Z13,$AF13)-SUM($CV$8:CW$8)*SUM($AA13:$AE13)-SUM($CV$9:CW$9)*$AG13</f>
        <v>0</v>
      </c>
      <c r="CX13" s="39">
        <f>SUM($BE13,$BF13:BG13)-SUM($CV$1:CX$1)*SUM($P13:$Q13,$W13)-SUM($CV$2:CX$2)*SUM($R13:$V13)-SUM($CV$3:CX$3)*$X13-SUM($CV$4:CX$4)*SUM($K13:$L13)-SUM($CV$5:CX$5)*SUM($M13:$N13)-SUM($CV$6:CX$6)*$O13-SUM($CV$7:CX$7)*SUM($Y13:$Z13,$AF13)-SUM($CV$8:CX$8)*SUM($AA13:$AE13)-SUM($CV$9:CX$9)*$AG13</f>
        <v>0</v>
      </c>
      <c r="CY13" s="39">
        <f>SUM($BE13,$BF13:BH13)-SUM($CV$1:CY$1)*SUM($P13:$Q13,$W13)-SUM($CV$2:CY$2)*SUM($R13:$V13)-SUM($CV$3:CY$3)*$X13-SUM($CV$4:CY$4)*SUM($K13:$L13)-SUM($CV$5:CY$5)*SUM($M13:$N13)-SUM($CV$6:CY$6)*$O13-SUM($CV$7:CY$7)*SUM($Y13:$Z13,$AF13)-SUM($CV$8:CY$8)*SUM($AA13:$AE13)-SUM($CV$9:CY$9)*$AG13</f>
        <v>0</v>
      </c>
      <c r="CZ13" s="39">
        <f>SUM($BE13,$BF13:BI13)-SUM($CV$1:CZ$1)*SUM($P13:$Q13,$W13)-SUM($CV$2:CZ$2)*SUM($R13:$V13)-SUM($CV$3:CZ$3)*$X13-SUM($CV$4:CZ$4)*SUM($K13:$L13)-SUM($CV$5:CZ$5)*SUM($M13:$N13)-SUM($CV$6:CZ$6)*$O13-SUM($CV$7:CZ$7)*SUM($Y13:$Z13,$AF13)-SUM($CV$8:CZ$8)*SUM($AA13:$AE13)-SUM($CV$9:CZ$9)*$AG13</f>
        <v>0</v>
      </c>
      <c r="DA13" s="39">
        <f>SUM($BE13,$BF13:BJ13)-SUM($CV$1:DA$1)*SUM($P13:$Q13,$W13)-SUM($CV$2:DA$2)*SUM($R13:$V13)-SUM($CV$3:DA$3)*$X13-SUM($CV$4:DA$4)*SUM($K13:$L13)-SUM($CV$5:DA$5)*SUM($M13:$N13)-SUM($CV$6:DA$6)*$O13-SUM($CV$7:DA$7)*SUM($Y13:$Z13,$AF13)-SUM($CV$8:DA$8)*SUM($AA13:$AE13)-SUM($CV$9:DA$9)*$AG13</f>
        <v>0</v>
      </c>
      <c r="DB13" s="39">
        <f>SUM($BE13,$BF13:BK13)-SUM($CV$1:DB$1)*SUM($P13:$Q13,$W13)-SUM($CV$2:DB$2)*SUM($R13:$V13)-SUM($CV$3:DB$3)*$X13-SUM($CV$4:DB$4)*SUM($K13:$L13)-SUM($CV$5:DB$5)*SUM($M13:$N13)-SUM($CV$6:DB$6)*$O13-SUM($CV$7:DB$7)*SUM($Y13:$Z13,$AF13)-SUM($CV$8:DB$8)*SUM($AA13:$AE13)-SUM($CV$9:DB$9)*$AG13</f>
        <v>-100</v>
      </c>
      <c r="DC13" s="39">
        <f>SUM($BE13,$BF13:BL13)-SUM($CV$1:DC$1)*SUM($P13:$Q13,$W13)-SUM($CV$2:DC$2)*SUM($R13:$V13)-SUM($CV$3:DC$3)*$X13-SUM($CV$4:DC$4)*SUM($K13:$L13)-SUM($CV$5:DC$5)*SUM($M13:$N13)-SUM($CV$6:DC$6)*$O13-SUM($CV$7:DC$7)*SUM($Y13:$Z13,$AF13)-SUM($CV$8:DC$8)*SUM($AA13:$AE13)-SUM($CV$9:DC$9)*$AG13</f>
        <v>-300</v>
      </c>
      <c r="DD13" s="39">
        <f>SUM($BE13,$BF13:BM13)-SUM($CV$1:DD$1)*SUM($P13:$Q13,$W13)-SUM($CV$2:DD$2)*SUM($R13:$V13)-SUM($CV$3:DD$3)*$X13-SUM($CV$4:DD$4)*SUM($K13:$L13)-SUM($CV$5:DD$5)*SUM($M13:$N13)-SUM($CV$6:DD$6)*$O13-SUM($CV$7:DD$7)*SUM($Y13:$Z13,$AF13)-SUM($CV$8:DD$8)*SUM($AA13:$AE13)-SUM($CV$9:DD$9)*$AG13</f>
        <v>-631</v>
      </c>
      <c r="DE13" s="39">
        <f>SUM($BE13,$BF13:BN13)-SUM($CV$1:DE$1)*SUM($P13:$Q13,$W13)-SUM($CV$2:DE$2)*SUM($R13:$V13)-SUM($CV$3:DE$3)*$X13-SUM($CV$4:DE$4)*SUM($K13:$L13)-SUM($CV$5:DE$5)*SUM($M13:$N13)-SUM($CV$6:DE$6)*$O13-SUM($CV$7:DE$7)*SUM($Y13:$Z13,$AF13)-SUM($CV$8:DE$8)*SUM($AA13:$AE13)-SUM($CV$9:DE$9)*$AG13</f>
        <v>-631</v>
      </c>
      <c r="DF13" s="39">
        <f>SUM($BE13,$BF13:BO13)-SUM($CV$1:DF$1)*SUM($P13:$Q13,$W13)-SUM($CV$2:DF$2)*SUM($R13:$V13)-SUM($CV$3:DF$3)*$X13-SUM($CV$4:DF$4)*SUM($K13:$L13)-SUM($CV$5:DF$5)*SUM($M13:$N13)-SUM($CV$6:DF$6)*$O13-SUM($CV$7:DF$7)*SUM($Y13:$Z13,$AF13)-SUM($CV$8:DF$8)*SUM($AA13:$AE13)-SUM($CV$9:DF$9)*$AG13</f>
        <v>-631</v>
      </c>
      <c r="DG13" s="39">
        <f>SUM($BE13,$BF13:BP13)-SUM($CV$1:DG$1)*SUM($P13:$Q13,$W13)-SUM($CV$2:DG$2)*SUM($R13:$V13)-SUM($CV$3:DG$3)*$X13-SUM($CV$4:DG$4)*SUM($K13:$L13)-SUM($CV$5:DG$5)*SUM($M13:$N13)-SUM($CV$6:DG$6)*$O13-SUM($CV$7:DG$7)*SUM($Y13:$Z13,$AF13)-SUM($CV$8:DG$8)*SUM($AA13:$AE13)-SUM($CV$9:DG$9)*$AG13</f>
        <v>-631</v>
      </c>
      <c r="DH13" s="39">
        <f>SUM($BE13,$BF13:BQ13)-SUM($CV$1:DH$1)*SUM($P13:$Q13,$W13)-SUM($CV$2:DH$2)*SUM($R13:$V13)-SUM($CV$3:DH$3)*$X13-SUM($CV$4:DH$4)*SUM($K13:$L13)-SUM($CV$5:DH$5)*SUM($M13:$N13)-SUM($CV$6:DH$6)*$O13-SUM($CV$7:DH$7)*SUM($Y13:$Z13,$AF13)-SUM($CV$8:DH$8)*SUM($AA13:$AE13)-SUM($CV$9:DH$9)*$AG13</f>
        <v>-631</v>
      </c>
      <c r="DI13" s="39">
        <f>SUM($BE13,$BF13:BR13)-SUM($CV$1:DI$1)*SUM($P13:$Q13,$W13)-SUM($CV$2:DI$2)*SUM($R13:$V13)-SUM($CV$3:DI$3)*$X13-SUM($CV$4:DI$4)*SUM($K13:$L13)-SUM($CV$5:DI$5)*SUM($M13:$N13)-SUM($CV$6:DI$6)*$O13-SUM($CV$7:DI$7)*SUM($Y13:$Z13,$AF13)-SUM($CV$8:DI$8)*SUM($AA13:$AE13)-SUM($CV$9:DI$9)*$AG13</f>
        <v>-631</v>
      </c>
      <c r="DJ13" s="39">
        <f>SUM($BE13,$BF13:BS13)-SUM($CV$1:DJ$1)*SUM($P13:$Q13,$W13)-SUM($CV$2:DJ$2)*SUM($R13:$V13)-SUM($CV$3:DJ$3)*$X13-SUM($CV$4:DJ$4)*SUM($K13:$L13)-SUM($CV$5:DJ$5)*SUM($M13:$N13)-SUM($CV$6:DJ$6)*$O13-SUM($CV$7:DJ$7)*SUM($Y13:$Z13,$AF13)-SUM($CV$8:DJ$8)*SUM($AA13:$AE13)-SUM($CV$9:DJ$9)*$AG13</f>
        <v>-631</v>
      </c>
      <c r="DK13" s="39">
        <f>SUM($BE13,$BF13:BT13)-SUM($CV$1:DK$1)*SUM($P13:$Q13,$W13)-SUM($CV$2:DK$2)*SUM($R13:$V13)-SUM($CV$3:DK$3)*$X13-SUM($CV$4:DK$4)*SUM($K13:$L13)-SUM($CV$5:DK$5)*SUM($M13:$N13)-SUM($CV$6:DK$6)*$O13-SUM($CV$7:DK$7)*SUM($Y13:$Z13,$AF13)-SUM($CV$8:DK$8)*SUM($AA13:$AE13)-SUM($CV$9:DK$9)*$AG13</f>
        <v>-631</v>
      </c>
      <c r="DL13" s="39">
        <f>SUM($BE13,$BF13:BU13)-SUM($CV$1:DL$1)*SUM($P13:$Q13,$W13)-SUM($CV$2:DL$2)*SUM($R13:$V13)-SUM($CV$3:DL$3)*$X13-SUM($CV$4:DL$4)*SUM($K13:$L13)-SUM($CV$5:DL$5)*SUM($M13:$N13)-SUM($CV$6:DL$6)*$O13-SUM($CV$7:DL$7)*SUM($Y13:$Z13,$AF13)-SUM($CV$8:DL$8)*SUM($AA13:$AE13)-SUM($CV$9:DL$9)*$AG13</f>
        <v>-631</v>
      </c>
      <c r="DM13" s="39">
        <f>SUM($BE13,$BF13:BV13)-SUM($CV$1:DM$1)*SUM($P13:$Q13,$W13)-SUM($CV$2:DM$2)*SUM($R13:$V13)-SUM($CV$3:DM$3)*$X13-SUM($CV$4:DM$4)*SUM($K13:$L13)-SUM($CV$5:DM$5)*SUM($M13:$N13)-SUM($CV$6:DM$6)*$O13-SUM($CV$7:DM$7)*SUM($Y13:$Z13,$AF13)-SUM($CV$8:DM$8)*SUM($AA13:$AE13)-SUM($CV$9:DM$9)*$AG13</f>
        <v>-631</v>
      </c>
      <c r="DN13" s="39">
        <f>SUM($BE13,$BF13:BW13)-SUM($CV$1:DN$1)*SUM($P13:$Q13,$W13)-SUM($CV$2:DN$2)*SUM($R13:$V13)-SUM($CV$3:DN$3)*$X13-SUM($CV$4:DN$4)*SUM($K13:$L13)-SUM($CV$5:DN$5)*SUM($M13:$N13)-SUM($CV$6:DN$6)*$O13-SUM($CV$7:DN$7)*SUM($Y13:$Z13,$AF13)-SUM($CV$8:DN$8)*SUM($AA13:$AE13)-SUM($CV$9:DN$9)*$AG13</f>
        <v>-631</v>
      </c>
      <c r="DO13" s="39">
        <f>SUM($BE13,$BF13:BX13)-SUM($CV$1:DO$1)*SUM($P13:$Q13,$W13)-SUM($CV$2:DO$2)*SUM($R13:$V13)-SUM($CV$3:DO$3)*$X13-SUM($CV$4:DO$4)*SUM($K13:$L13)-SUM($CV$5:DO$5)*SUM($M13:$N13)-SUM($CV$6:DO$6)*$O13-SUM($CV$7:DO$7)*SUM($Y13:$Z13,$AF13)-SUM($CV$8:DO$8)*SUM($AA13:$AE13)-SUM($CV$9:DO$9)*$AG13</f>
        <v>-631</v>
      </c>
      <c r="DP13" s="39">
        <f>SUM($BE13,$BF13:BY13)-SUM($CV$1:DP$1)*SUM($P13:$Q13,$W13)-SUM($CV$2:DP$2)*SUM($R13:$V13)-SUM($CV$3:DP$3)*$X13-SUM($CV$4:DP$4)*SUM($K13:$L13)-SUM($CV$5:DP$5)*SUM($M13:$N13)-SUM($CV$6:DP$6)*$O13-SUM($CV$7:DP$7)*SUM($Y13:$Z13,$AF13)-SUM($CV$8:DP$8)*SUM($AA13:$AE13)-SUM($CV$9:DP$9)*$AG13</f>
        <v>-631</v>
      </c>
      <c r="DQ13" s="39">
        <f>SUM($BE13,$BF13:BZ13)-SUM($CV$1:DQ$1)*SUM($P13:$Q13,$W13)-SUM($CV$2:DQ$2)*SUM($R13:$V13)-SUM($CV$3:DQ$3)*$X13-SUM($CV$4:DQ$4)*SUM($K13:$L13)-SUM($CV$5:DQ$5)*SUM($M13:$N13)-SUM($CV$6:DQ$6)*$O13-SUM($CV$7:DQ$7)*SUM($Y13:$Z13,$AF13)-SUM($CV$8:DQ$8)*SUM($AA13:$AE13)-SUM($CV$9:DQ$9)*$AG13</f>
        <v>-631</v>
      </c>
      <c r="DR13" s="39">
        <f>SUM($BE13,$BF13:CA13)-SUM($CV$1:DR$1)*SUM($P13:$Q13,$W13)-SUM($CV$2:DR$2)*SUM($R13:$V13)-SUM($CV$3:DR$3)*$X13-SUM($CV$4:DR$4)*SUM($K13:$L13)-SUM($CV$5:DR$5)*SUM($M13:$N13)-SUM($CV$6:DR$6)*$O13-SUM($CV$7:DR$7)*SUM($Y13:$Z13,$AF13)-SUM($CV$8:DR$8)*SUM($AA13:$AE13)-SUM($CV$9:DR$9)*$AG13</f>
        <v>-631</v>
      </c>
      <c r="DS13" s="39">
        <f>SUM($BE13,$BF13:CB13)-SUM($CV$1:DS$1)*SUM($P13:$Q13,$W13)-SUM($CV$2:DS$2)*SUM($R13:$V13)-SUM($CV$3:DS$3)*$X13-SUM($CV$4:DS$4)*SUM($K13:$L13)-SUM($CV$5:DS$5)*SUM($M13:$N13)-SUM($CV$6:DS$6)*$O13-SUM($CV$7:DS$7)*SUM($Y13:$Z13,$AF13)-SUM($CV$8:DS$8)*SUM($AA13:$AE13)-SUM($CV$9:DS$9)*$AG13</f>
        <v>-631</v>
      </c>
      <c r="DT13" s="39">
        <f>SUM($BE13,$BF13:CC13)-SUM($CV$1:DT$1)*SUM($P13:$Q13,$W13)-SUM($CV$2:DT$2)*SUM($R13:$V13)-SUM($CV$3:DT$3)*$X13-SUM($CV$4:DT$4)*SUM($K13:$L13)-SUM($CV$5:DT$5)*SUM($M13:$N13)-SUM($CV$6:DT$6)*$O13-SUM($CV$7:DT$7)*SUM($Y13:$Z13,$AF13)-SUM($CV$8:DT$8)*SUM($AA13:$AE13)-SUM($CV$9:DT$9)*$AG13</f>
        <v>-631</v>
      </c>
      <c r="DU13" s="39">
        <f>SUM($BE13,$BF13:CD13)-SUM($CV$1:DU$1)*SUM($P13:$Q13,$W13)-SUM($CV$2:DU$2)*SUM($R13:$V13)-SUM($CV$3:DU$3)*$X13-SUM($CV$4:DU$4)*SUM($K13:$L13)-SUM($CV$5:DU$5)*SUM($M13:$N13)-SUM($CV$6:DU$6)*$O13-SUM($CV$7:DU$7)*SUM($Y13:$Z13,$AF13)-SUM($CV$8:DU$8)*SUM($AA13:$AE13)-SUM($CV$9:DU$9)*$AG13</f>
        <v>-631</v>
      </c>
      <c r="DV13" s="39">
        <f>SUM($BE13,$BF13:CE13)-SUM($CV$1:DV$1)*SUM($P13:$Q13,$W13)-SUM($CV$2:DV$2)*SUM($R13:$V13)-SUM($CV$3:DV$3)*$X13-SUM($CV$4:DV$4)*SUM($K13:$L13)-SUM($CV$5:DV$5)*SUM($M13:$N13)-SUM($CV$6:DV$6)*$O13-SUM($CV$7:DV$7)*SUM($Y13:$Z13,$AF13)-SUM($CV$8:DV$8)*SUM($AA13:$AE13)-SUM($CV$9:DV$9)*$AG13</f>
        <v>-631</v>
      </c>
      <c r="DW13" s="39">
        <f>SUM($BE13,$BF13:CF13)-SUM($CV$1:DW$1)*SUM($P13:$Q13,$W13)-SUM($CV$2:DW$2)*SUM($R13:$V13)-SUM($CV$3:DW$3)*$X13-SUM($CV$4:DW$4)*SUM($K13:$L13)-SUM($CV$5:DW$5)*SUM($M13:$N13)-SUM($CV$6:DW$6)*$O13-SUM($CV$7:DW$7)*SUM($Y13:$Z13,$AF13)-SUM($CV$8:DW$8)*SUM($AA13:$AE13)-SUM($CV$9:DW$9)*$AG13</f>
        <v>-631</v>
      </c>
      <c r="DX13" s="39">
        <f>SUM($BE13,$BF13:CG13)-SUM($CV$1:DX$1)*SUM($P13:$Q13,$W13)-SUM($CV$2:DX$2)*SUM($R13:$V13)-SUM($CV$3:DX$3)*$X13-SUM($CV$4:DX$4)*SUM($K13:$L13)-SUM($CV$5:DX$5)*SUM($M13:$N13)-SUM($CV$6:DX$6)*$O13-SUM($CV$7:DX$7)*SUM($Y13:$Z13,$AF13)-SUM($CV$8:DX$8)*SUM($AA13:$AE13)-SUM($CV$9:DX$9)*$AG13</f>
        <v>-631</v>
      </c>
      <c r="DY13" s="39">
        <f>SUM($BE13,$BF13:CH13)-SUM($CV$1:DY$1)*SUM($P13:$Q13,$W13)-SUM($CV$2:DY$2)*SUM($R13:$V13)-SUM($CV$3:DY$3)*$X13-SUM($CV$4:DY$4)*SUM($K13:$L13)-SUM($CV$5:DY$5)*SUM($M13:$N13)-SUM($CV$6:DY$6)*$O13-SUM($CV$7:DY$7)*SUM($Y13:$Z13,$AF13)-SUM($CV$8:DY$8)*SUM($AA13:$AE13)-SUM($CV$9:DY$9)*$AG13</f>
        <v>-631</v>
      </c>
      <c r="DZ13" s="39">
        <f>SUM($BE13,$BF13:CI13)-SUM($CV$1:DZ$1)*SUM($P13:$Q13,$W13)-SUM($CV$2:DZ$2)*SUM($R13:$V13)-SUM($CV$3:DZ$3)*$X13-SUM($CV$4:DZ$4)*SUM($K13:$L13)-SUM($CV$5:DZ$5)*SUM($M13:$N13)-SUM($CV$6:DZ$6)*$O13-SUM($CV$7:DZ$7)*SUM($Y13:$Z13,$AF13)-SUM($CV$8:DZ$8)*SUM($AA13:$AE13)-SUM($CV$9:DZ$9)*$AG13</f>
        <v>-631</v>
      </c>
      <c r="EA13" s="39">
        <f>SUM($BE13,$BF13:CJ13)-SUM($CV$1:EA$1)*SUM($P13:$Q13,$W13)-SUM($CV$2:EA$2)*SUM($R13:$V13)-SUM($CV$3:EA$3)*$X13-SUM($CV$4:EA$4)*SUM($K13:$L13)-SUM($CV$5:EA$5)*SUM($M13:$N13)-SUM($CV$6:EA$6)*$O13-SUM($CV$7:EA$7)*SUM($Y13:$Z13,$AF13)-SUM($CV$8:EA$8)*SUM($AA13:$AE13)-SUM($CV$9:EA$9)*$AG13</f>
        <v>-631</v>
      </c>
      <c r="EB13" s="39">
        <f>SUM($BE13,$BF13:CK13)-SUM($CV$1:EB$1)*SUM($P13:$Q13,$W13)-SUM($CV$2:EB$2)*SUM($R13:$V13)-SUM($CV$3:EB$3)*$X13-SUM($CV$4:EB$4)*SUM($K13:$L13)-SUM($CV$5:EB$5)*SUM($M13:$N13)-SUM($CV$6:EB$6)*$O13-SUM($CV$7:EB$7)*SUM($Y13:$Z13,$AF13)-SUM($CV$8:EB$8)*SUM($AA13:$AE13)-SUM($CV$9:EB$9)*$AG13</f>
        <v>-631</v>
      </c>
      <c r="EC13" s="39">
        <f>SUM($BE13,$BF13:CL13)-SUM($CV$1:EC$1)*SUM($P13:$Q13,$W13)-SUM($CV$2:EC$2)*SUM($R13:$V13)-SUM($CV$3:EC$3)*$X13-SUM($CV$4:EC$4)*SUM($K13:$L13)-SUM($CV$5:EC$5)*SUM($M13:$N13)-SUM($CV$6:EC$6)*$O13-SUM($CV$7:EC$7)*SUM($Y13:$Z13,$AF13)-SUM($CV$8:EC$8)*SUM($AA13:$AE13)-SUM($CV$9:EC$9)*$AG13</f>
        <v>-631</v>
      </c>
      <c r="ED13" s="39">
        <f>SUM($BE13,$BF13:CM13)-SUM($CV$1:ED$1)*SUM($P13:$Q13,$W13)-SUM($CV$2:ED$2)*SUM($R13:$V13)-SUM($CV$3:ED$3)*$X13-SUM($CV$4:ED$4)*SUM($K13:$L13)-SUM($CV$5:ED$5)*SUM($M13:$N13)-SUM($CV$6:ED$6)*$O13-SUM($CV$7:ED$7)*SUM($Y13:$Z13,$AF13)-SUM($CV$8:ED$8)*SUM($AA13:$AE13)-SUM($CV$9:ED$9)*$AG13</f>
        <v>-631</v>
      </c>
      <c r="EE13" s="39">
        <f>SUM($BE13,$BF13:CN13)-SUM($CV$1:EE$1)*SUM($P13:$Q13,$W13)-SUM($CV$2:EE$2)*SUM($R13:$V13)-SUM($CV$3:EE$3)*$X13-SUM($CV$4:EE$4)*SUM($K13:$L13)-SUM($CV$5:EE$5)*SUM($M13:$N13)-SUM($CV$6:EE$6)*$O13-SUM($CV$7:EE$7)*SUM($Y13:$Z13,$AF13)-SUM($CV$8:EE$8)*SUM($AA13:$AE13)-SUM($CV$9:EE$9)*$AG13</f>
        <v>-631</v>
      </c>
      <c r="EF13" s="39">
        <f>SUM($BE13,$BF13:CO13)-SUM($CV$1:EF$1)*SUM($P13:$Q13,$W13)-SUM($CV$2:EF$2)*SUM($R13:$V13)-SUM($CV$3:EF$3)*$X13-SUM($CV$4:EF$4)*SUM($K13:$L13)-SUM($CV$5:EF$5)*SUM($M13:$N13)-SUM($CV$6:EF$6)*$O13-SUM($CV$7:EF$7)*SUM($Y13:$Z13,$AF13)-SUM($CV$8:EF$8)*SUM($AA13:$AE13)-SUM($CV$9:EF$9)*$AG13</f>
        <v>-631</v>
      </c>
      <c r="EG13" s="39">
        <f>SUM($BE13,$BF13:CP13)-SUM($CV$1:EG$1)*SUM($P13:$Q13,$W13)-SUM($CV$2:EG$2)*SUM($R13:$V13)-SUM($CV$3:EG$3)*$X13-SUM($CV$4:EG$4)*SUM($K13:$L13)-SUM($CV$5:EG$5)*SUM($M13:$N13)-SUM($CV$6:EG$6)*$O13-SUM($CV$7:EG$7)*SUM($Y13:$Z13,$AF13)-SUM($CV$8:EG$8)*SUM($AA13:$AE13)-SUM($CV$9:EG$9)*$AG13</f>
        <v>-631</v>
      </c>
      <c r="EH13" s="39">
        <f>SUM($BE13,$BF13:CQ13)-SUM($CV$1:EH$1)*SUM($P13:$Q13,$W13)-SUM($CV$2:EH$2)*SUM($R13:$V13)-SUM($CV$3:EH$3)*$X13-SUM($CV$4:EH$4)*SUM($K13:$L13)-SUM($CV$5:EH$5)*SUM($M13:$N13)-SUM($CV$6:EH$6)*$O13-SUM($CV$7:EH$7)*SUM($Y13:$Z13,$AF13)-SUM($CV$8:EH$8)*SUM($AA13:$AE13)-SUM($CV$9:EH$9)*$AG13</f>
        <v>-631</v>
      </c>
      <c r="EI13" s="39">
        <f>SUM($BE13,$BF13:CR13)-SUM($CV$1:EI$1)*SUM($P13:$Q13,$W13)-SUM($CV$2:EI$2)*SUM($R13:$V13)-SUM($CV$3:EI$3)*$X13-SUM($CV$4:EI$4)*SUM($K13:$L13)-SUM($CV$5:EI$5)*SUM($M13:$N13)-SUM($CV$6:EI$6)*$O13-SUM($CV$7:EI$7)*SUM($Y13:$Z13,$AF13)-SUM($CV$8:EI$8)*SUM($AA13:$AE13)-SUM($CV$9:EI$9)*$AG13</f>
        <v>-631</v>
      </c>
      <c r="EJ13" s="39">
        <f>SUM($BE13,$BF13:CS13)-SUM($CV$1:EJ$1)*SUM($P13:$Q13,$W13)-SUM($CV$2:EJ$2)*SUM($R13:$V13)-SUM($CV$3:EJ$3)*$X13-SUM($CV$4:EJ$4)*SUM($K13:$L13)-SUM($CV$5:EJ$5)*SUM($M13:$N13)-SUM($CV$6:EJ$6)*$O13-SUM($CV$7:EJ$7)*SUM($Y13:$Z13,$AF13)-SUM($CV$8:EJ$8)*SUM($AA13:$AE13)-SUM($CV$9:EJ$9)*$AG13</f>
        <v>-631</v>
      </c>
      <c r="EK13" s="39">
        <f>SUM($BE13,$BF13:CT13)-SUM($CV$1:EK$1)*SUM($P13:$Q13,$W13)-SUM($CV$2:EK$2)*SUM($R13:$V13)-SUM($CV$3:EK$3)*$X13-SUM($CV$4:EK$4)*SUM($K13:$L13)-SUM($CV$5:EK$5)*SUM($M13:$N13)-SUM($CV$6:EK$6)*$O13-SUM($CV$7:EK$7)*SUM($Y13:$Z13,$AF13)-SUM($CV$8:EK$8)*SUM($AA13:$AE13)-SUM($CV$9:EK$9)*$AG13</f>
        <v>-631</v>
      </c>
      <c r="EL13" s="39">
        <f>SUM($BE13,$BF13:CU13)-SUM($CV$1:EL$1)*SUM($P13:$Q13,$W13)-SUM($CV$2:EL$2)*SUM($R13:$V13)-SUM($CV$3:EL$3)*$X13-SUM($CV$4:EL$4)*SUM($K13:$L13)-SUM($CV$5:EL$5)*SUM($M13:$N13)-SUM($CV$6:EL$6)*$O13-SUM($CV$7:EL$7)*SUM($Y13:$Z13,$AF13)-SUM($CV$8:EL$8)*SUM($AA13:$AE13)-SUM($CV$9:EL$9)*$AG13</f>
        <v>-631</v>
      </c>
      <c r="EM13" s="39">
        <f>SUM($BE13,$BF13:CV13)-SUM($CV$1:EM$1)*SUM($P13:$Q13,$W13)-SUM($CV$2:EM$2)*SUM($R13:$V13)-SUM($CV$3:EM$3)*$X13-SUM($CV$4:EM$4)*SUM($K13:$L13)-SUM($CV$5:EM$5)*SUM($M13:$N13)-SUM($CV$6:EM$6)*$O13-SUM($CV$7:EM$7)*SUM($Y13:$Z13,$AF13)-SUM($CV$8:EM$8)*SUM($AA13:$AE13)-SUM($CV$9:EM$9)*$AG13</f>
        <v>-631</v>
      </c>
      <c r="EN13" s="39">
        <f>SUM($BE13,$BF13:CW13)-SUM($CV$1:EN$1)*SUM($P13:$Q13,$W13)-SUM($CV$2:EN$2)*SUM($R13:$V13)-SUM($CV$3:EN$3)*$X13-SUM($CV$4:EN$4)*SUM($K13:$L13)-SUM($CV$5:EN$5)*SUM($M13:$N13)-SUM($CV$6:EN$6)*$O13-SUM($CV$7:EN$7)*SUM($Y13:$Z13,$AF13)-SUM($CV$8:EN$8)*SUM($AA13:$AE13)-SUM($CV$9:EN$9)*$AG13</f>
        <v>-631</v>
      </c>
      <c r="EO13" s="39">
        <f>SUM($BE13,$BF13:CX13)-SUM($CV$1:EO$1)*SUM($P13:$Q13,$W13)-SUM($CV$2:EO$2)*SUM($R13:$V13)-SUM($CV$3:EO$3)*$X13-SUM($CV$4:EO$4)*SUM($K13:$L13)-SUM($CV$5:EO$5)*SUM($M13:$N13)-SUM($CV$6:EO$6)*$O13-SUM($CV$7:EO$7)*SUM($Y13:$Z13,$AF13)-SUM($CV$8:EO$8)*SUM($AA13:$AE13)-SUM($CV$9:EO$9)*$AG13</f>
        <v>-631</v>
      </c>
      <c r="EP13" s="96" t="s">
        <v>129</v>
      </c>
      <c r="EQ13" s="103" t="str">
        <f t="shared" si="31"/>
        <v>1096M170-001</v>
      </c>
      <c r="ER13" s="96" t="str">
        <f t="shared" si="32"/>
        <v>ASSY</v>
      </c>
      <c r="ES13" s="115">
        <f t="shared" si="33"/>
        <v>0</v>
      </c>
      <c r="ET13" s="116">
        <f t="shared" si="33"/>
        <v>0</v>
      </c>
      <c r="EU13" s="107" t="e">
        <f t="shared" ca="1" si="34"/>
        <v>#NAME?</v>
      </c>
      <c r="EV13" s="107" t="e">
        <f t="shared" ca="1" si="35"/>
        <v>#NAME?</v>
      </c>
      <c r="EW13" s="117">
        <f t="shared" si="36"/>
        <v>1</v>
      </c>
      <c r="EX13" s="117">
        <f>AN13</f>
        <v>1</v>
      </c>
      <c r="EY13" s="103"/>
      <c r="EZ13" s="117">
        <f t="shared" si="37"/>
        <v>635</v>
      </c>
      <c r="FA13" s="118" t="e">
        <f t="shared" ca="1" si="38"/>
        <v>#NAME?</v>
      </c>
      <c r="FB13" s="117">
        <f t="shared" si="39"/>
        <v>0</v>
      </c>
      <c r="FC13" s="118" t="e">
        <f t="shared" ca="1" si="40"/>
        <v>#NAME?</v>
      </c>
      <c r="FD13" s="119">
        <v>45523</v>
      </c>
      <c r="FE13" s="118" t="s">
        <v>130</v>
      </c>
      <c r="FF13" s="118" t="s">
        <v>129</v>
      </c>
      <c r="FG13" s="103"/>
      <c r="FH13" s="103"/>
      <c r="FI13" s="105">
        <f t="array" ref="FI13">SUMPRODUCT($AI13:$AL13,TRANSPOSE(FI$1:FI$4))</f>
        <v>65</v>
      </c>
      <c r="FJ13" s="105">
        <f t="array" ref="FJ13">SUMPRODUCT($AI13:$AL13,TRANSPOSE(FJ$1:FJ$4))</f>
        <v>65</v>
      </c>
      <c r="FK13" s="105">
        <f t="array" ref="FK13">SUMPRODUCT($AI13:$AL13,TRANSPOSE(FK$1:FK$4))</f>
        <v>65</v>
      </c>
      <c r="FL13" s="105">
        <f t="array" ref="FL13">SUMPRODUCT($AI13:$AL13,TRANSPOSE(FL$1:FL$4))</f>
        <v>65</v>
      </c>
      <c r="FM13" s="105">
        <f t="array" ref="FM13">SUMPRODUCT($AI13:$AL13,TRANSPOSE(FM$1:FM$4))</f>
        <v>65</v>
      </c>
      <c r="FN13" s="105">
        <f t="array" ref="FN13">SUMPRODUCT($AI13:$AL13,TRANSPOSE(FN$1:FN$4))</f>
        <v>65</v>
      </c>
      <c r="FO13" s="105">
        <f t="array" ref="FO13">SUMPRODUCT($AI13:$AL13,TRANSPOSE(FO$1:FO$4))</f>
        <v>65</v>
      </c>
      <c r="FP13" s="105">
        <f t="array" ref="FP13">SUMPRODUCT($AI13:$AL13,TRANSPOSE(FP$1:FP$4))</f>
        <v>65</v>
      </c>
      <c r="FQ13" s="105">
        <f t="array" ref="FQ13">SUMPRODUCT($AI13:$AL13,TRANSPOSE(FQ$1:FQ$4))</f>
        <v>65</v>
      </c>
      <c r="FR13" s="105">
        <f t="array" ref="FR13">SUMPRODUCT($AI13:$AL13,TRANSPOSE(FR$1:FR$4))</f>
        <v>50</v>
      </c>
      <c r="FS13" s="105">
        <f t="array" ref="FS13">SUMPRODUCT($AI13:$AL13,TRANSPOSE(FS$1:FS$4))</f>
        <v>0</v>
      </c>
      <c r="FT13" s="105">
        <f t="array" ref="FT13">SUMPRODUCT($AI13:$AL13,TRANSPOSE(FT$1:FT$4))</f>
        <v>0</v>
      </c>
      <c r="FU13" s="105">
        <f t="array" ref="FU13">SUMPRODUCT($AI13:$AL13,TRANSPOSE(FU$1:FU$4))</f>
        <v>0</v>
      </c>
      <c r="FV13" s="120"/>
      <c r="FW13" s="105">
        <f t="shared" si="41"/>
        <v>65</v>
      </c>
      <c r="FX13" s="121">
        <f>CEILING(SUM($FI13:FJ13)-SUM($FW13:FW13),$EW13)</f>
        <v>65</v>
      </c>
      <c r="FY13" s="121">
        <f>CEILING(SUM($FI13:FK13)-SUM($FW13:FX13),$EW13)</f>
        <v>65</v>
      </c>
      <c r="FZ13" s="121">
        <f>CEILING(SUM($FI13:FL13)-SUM($FW13:FY13),$EW13)</f>
        <v>65</v>
      </c>
      <c r="GA13" s="121">
        <f>CEILING(SUM($FI13:FM13)-SUM($FW13:FZ13),$EW13)</f>
        <v>65</v>
      </c>
      <c r="GB13" s="121">
        <f>CEILING(SUM($FI13:FN13)-SUM($FW13:GA13),$EW13)</f>
        <v>65</v>
      </c>
      <c r="GC13" s="121">
        <f>CEILING(SUM($FI13:FO13)-SUM($FW13:GB13),$EW13)</f>
        <v>65</v>
      </c>
      <c r="GD13" s="121">
        <f>CEILING(SUM($FI13:FP13)-SUM($FW13:GC13),$EW13)</f>
        <v>65</v>
      </c>
      <c r="GE13" s="121">
        <f>CEILING(SUM($FI13:FQ13)-SUM($FW13:GD13),$EW13)</f>
        <v>65</v>
      </c>
      <c r="GF13" s="121">
        <f>CEILING(SUM($FI13:FR13)-SUM($FW13:GE13),$EW13)</f>
        <v>50</v>
      </c>
      <c r="GG13" s="121">
        <f>CEILING(SUM($FI13:FS13)-SUM($FW13:GF13),$EW13)</f>
        <v>0</v>
      </c>
      <c r="GH13" s="121">
        <f t="shared" si="42"/>
        <v>0</v>
      </c>
      <c r="GI13" s="121">
        <f t="shared" si="43"/>
        <v>0</v>
      </c>
      <c r="GJ13" s="120"/>
      <c r="GK13" s="123" t="e">
        <f t="shared" ca="1" si="44"/>
        <v>#NAME?</v>
      </c>
      <c r="GL13" s="123" t="e">
        <f t="shared" ca="1" si="45"/>
        <v>#NAME?</v>
      </c>
      <c r="GM13" s="123" t="e">
        <f t="shared" ca="1" si="46"/>
        <v>#NAME?</v>
      </c>
      <c r="GN13" s="123" t="e">
        <f t="shared" ca="1" si="47"/>
        <v>#NAME?</v>
      </c>
      <c r="GO13" s="123" t="e">
        <f t="shared" ca="1" si="48"/>
        <v>#NAME?</v>
      </c>
      <c r="GP13" s="123" t="e">
        <f t="shared" ca="1" si="49"/>
        <v>#NAME?</v>
      </c>
      <c r="GQ13" s="123" t="e">
        <f t="shared" ca="1" si="50"/>
        <v>#NAME?</v>
      </c>
      <c r="GR13" s="123" t="e">
        <f t="shared" ca="1" si="51"/>
        <v>#NAME?</v>
      </c>
      <c r="GS13" s="123" t="e">
        <f t="shared" ca="1" si="52"/>
        <v>#NAME?</v>
      </c>
      <c r="GT13" s="123" t="e">
        <f t="shared" ca="1" si="53"/>
        <v>#NAME?</v>
      </c>
      <c r="GU13" s="123" t="e">
        <f t="shared" ca="1" si="54"/>
        <v>#NAME?</v>
      </c>
      <c r="GV13" s="123" t="e">
        <f t="shared" ca="1" si="55"/>
        <v>#NAME?</v>
      </c>
      <c r="GW13" s="123" t="e">
        <f t="shared" ca="1" si="56"/>
        <v>#NAME?</v>
      </c>
      <c r="GX13" s="123" t="e">
        <f t="shared" ca="1" si="57"/>
        <v>#NAME?</v>
      </c>
      <c r="GY13" s="120"/>
      <c r="GZ13" s="105"/>
      <c r="HA13" s="105"/>
      <c r="HB13" s="105"/>
      <c r="HC13" s="105"/>
      <c r="HD13" s="105"/>
      <c r="HE13" s="105"/>
      <c r="HF13" s="105"/>
      <c r="HG13" s="105"/>
      <c r="HH13" s="105"/>
      <c r="HI13" s="105"/>
      <c r="HJ13" s="105"/>
      <c r="HK13" s="105"/>
      <c r="HL13" s="105">
        <f>GI13</f>
        <v>0</v>
      </c>
      <c r="HM13" s="105"/>
      <c r="HN13" s="123" t="e">
        <f t="shared" ca="1" si="58"/>
        <v>#NAME?</v>
      </c>
      <c r="HO13" s="123" t="e">
        <f t="shared" ca="1" si="59"/>
        <v>#NAME?</v>
      </c>
      <c r="HP13" s="123" t="e">
        <f t="shared" ca="1" si="60"/>
        <v>#NAME?</v>
      </c>
      <c r="HQ13" s="123" t="e">
        <f t="shared" ca="1" si="61"/>
        <v>#NAME?</v>
      </c>
      <c r="HR13" s="123" t="e">
        <f t="shared" ca="1" si="62"/>
        <v>#NAME?</v>
      </c>
      <c r="HS13" s="123" t="e">
        <f t="shared" ca="1" si="63"/>
        <v>#NAME?</v>
      </c>
      <c r="HT13" s="123" t="e">
        <f t="shared" ca="1" si="64"/>
        <v>#NAME?</v>
      </c>
      <c r="HU13" s="123" t="e">
        <f t="shared" ca="1" si="65"/>
        <v>#NAME?</v>
      </c>
      <c r="HV13" s="123" t="e">
        <f t="shared" ca="1" si="66"/>
        <v>#NAME?</v>
      </c>
      <c r="HW13" s="123" t="e">
        <f t="shared" ca="1" si="67"/>
        <v>#NAME?</v>
      </c>
      <c r="HX13" s="123" t="e">
        <f t="shared" ca="1" si="68"/>
        <v>#NAME?</v>
      </c>
      <c r="HY13" s="123" t="e">
        <f t="shared" ca="1" si="69"/>
        <v>#NAME?</v>
      </c>
      <c r="HZ13" s="123" t="e">
        <f t="shared" ca="1" si="70"/>
        <v>#NAME?</v>
      </c>
      <c r="IA13" s="123" t="e">
        <f t="shared" ca="1" si="71"/>
        <v>#NAME?</v>
      </c>
      <c r="IB13" s="124" t="s">
        <v>133</v>
      </c>
      <c r="IC13" s="103"/>
      <c r="ID13" s="125"/>
      <c r="IE13" s="103"/>
      <c r="IF13" s="103"/>
      <c r="IG13" s="103"/>
      <c r="IH13" s="103"/>
      <c r="II13" s="103"/>
    </row>
    <row r="14" spans="1:245" ht="14.25" x14ac:dyDescent="0.2">
      <c r="A14" s="39">
        <v>4</v>
      </c>
      <c r="B14" s="39" t="s">
        <v>135</v>
      </c>
      <c r="C14" s="56" t="s">
        <v>136</v>
      </c>
      <c r="D14" s="39" t="s">
        <v>137</v>
      </c>
      <c r="E14" s="39">
        <v>400550300</v>
      </c>
      <c r="F14" s="102" t="s">
        <v>138</v>
      </c>
      <c r="G14" s="39">
        <v>404421765</v>
      </c>
      <c r="H14" s="39" t="s">
        <v>128</v>
      </c>
      <c r="I14" s="39">
        <v>2</v>
      </c>
      <c r="J14" s="39">
        <v>3</v>
      </c>
      <c r="K14" s="39">
        <v>0</v>
      </c>
      <c r="L14" s="39">
        <v>0</v>
      </c>
      <c r="M14" s="39">
        <v>0</v>
      </c>
      <c r="N14" s="39">
        <v>0</v>
      </c>
      <c r="O14" s="39">
        <v>1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1</v>
      </c>
      <c r="Y14" s="39">
        <v>0</v>
      </c>
      <c r="Z14" s="39">
        <v>0</v>
      </c>
      <c r="AA14" s="39">
        <v>0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  <c r="AG14" s="39">
        <v>1</v>
      </c>
      <c r="AH14" s="39">
        <f t="shared" si="21"/>
        <v>2</v>
      </c>
      <c r="AI14" s="39">
        <f t="shared" si="22"/>
        <v>1</v>
      </c>
      <c r="AJ14" s="39">
        <f t="shared" si="23"/>
        <v>1</v>
      </c>
      <c r="AK14" s="39">
        <f t="shared" si="24"/>
        <v>1</v>
      </c>
      <c r="AL14" s="39">
        <f t="shared" si="25"/>
        <v>2</v>
      </c>
      <c r="AM14" s="57">
        <f t="shared" si="26"/>
        <v>70681</v>
      </c>
      <c r="AN14" s="57">
        <v>1</v>
      </c>
      <c r="AO14" s="57">
        <f t="shared" si="27"/>
        <v>70681</v>
      </c>
      <c r="AP14" s="39"/>
      <c r="AQ14" s="39" t="s">
        <v>139</v>
      </c>
      <c r="AR14" s="39" t="s">
        <v>140</v>
      </c>
      <c r="AS14" s="39"/>
      <c r="AT14" s="39"/>
      <c r="AU14" s="58">
        <v>23</v>
      </c>
      <c r="AV14" s="58" t="s">
        <v>11</v>
      </c>
      <c r="AW14" s="39" t="s">
        <v>141</v>
      </c>
      <c r="AX14" s="39" t="s">
        <v>142</v>
      </c>
      <c r="AY14" s="39"/>
      <c r="AZ14" s="39" t="s">
        <v>143</v>
      </c>
      <c r="BA14" s="39" t="str">
        <f t="shared" si="28"/>
        <v>P0011</v>
      </c>
      <c r="BB14" s="78" t="e">
        <f t="shared" ca="1" si="29"/>
        <v>#NAME?</v>
      </c>
      <c r="BC14" s="39"/>
      <c r="BD14" s="75">
        <f t="shared" si="30"/>
        <v>70731</v>
      </c>
      <c r="BE14" s="39"/>
      <c r="BF14" s="39"/>
      <c r="BG14" s="39"/>
      <c r="BH14" s="39"/>
      <c r="BI14" s="39"/>
      <c r="BJ14" s="39"/>
      <c r="BK14" s="39"/>
      <c r="BL14" s="39">
        <v>3000</v>
      </c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>
        <f>SUM($BE14,$BF14:BF14)-SUM($CV$1:CW$1)*SUM($P14:$Q14,$W14)-SUM($CV$2:CW$2)*SUM($R14:$V14)-SUM($CV$3:CW$3)*$X14-SUM($CV$4:CW$4)*SUM($K14:$L14)-SUM($CV$5:CW$5)*SUM($M14:$N14)-SUM($CV$6:CW$6)*$O14-SUM($CV$7:CW$7)*SUM($Y14:$Z14,$AF14)-SUM($CV$8:CW$8)*SUM($AA14:$AE14)-SUM($CV$9:CW$9)*$AG14</f>
        <v>0</v>
      </c>
      <c r="CX14" s="39">
        <f>SUM($BE14,$BF14:BG14)-SUM($CV$1:CX$1)*SUM($P14:$Q14,$W14)-SUM($CV$2:CX$2)*SUM($R14:$V14)-SUM($CV$3:CX$3)*$X14-SUM($CV$4:CX$4)*SUM($K14:$L14)-SUM($CV$5:CX$5)*SUM($M14:$N14)-SUM($CV$6:CX$6)*$O14-SUM($CV$7:CX$7)*SUM($Y14:$Z14,$AF14)-SUM($CV$8:CX$8)*SUM($AA14:$AE14)-SUM($CV$9:CX$9)*$AG14</f>
        <v>0</v>
      </c>
      <c r="CY14" s="39">
        <f>SUM($BE14,$BF14:BH14)-SUM($CV$1:CY$1)*SUM($P14:$Q14,$W14)-SUM($CV$2:CY$2)*SUM($R14:$V14)-SUM($CV$3:CY$3)*$X14-SUM($CV$4:CY$4)*SUM($K14:$L14)-SUM($CV$5:CY$5)*SUM($M14:$N14)-SUM($CV$6:CY$6)*$O14-SUM($CV$7:CY$7)*SUM($Y14:$Z14,$AF14)-SUM($CV$8:CY$8)*SUM($AA14:$AE14)-SUM($CV$9:CY$9)*$AG14</f>
        <v>0</v>
      </c>
      <c r="CZ14" s="39">
        <f>SUM($BE14,$BF14:BI14)-SUM($CV$1:CZ$1)*SUM($P14:$Q14,$W14)-SUM($CV$2:CZ$2)*SUM($R14:$V14)-SUM($CV$3:CZ$3)*$X14-SUM($CV$4:CZ$4)*SUM($K14:$L14)-SUM($CV$5:CZ$5)*SUM($M14:$N14)-SUM($CV$6:CZ$6)*$O14-SUM($CV$7:CZ$7)*SUM($Y14:$Z14,$AF14)-SUM($CV$8:CZ$8)*SUM($AA14:$AE14)-SUM($CV$9:CZ$9)*$AG14</f>
        <v>0</v>
      </c>
      <c r="DA14" s="39">
        <f>SUM($BE14,$BF14:BJ14)-SUM($CV$1:DA$1)*SUM($P14:$Q14,$W14)-SUM($CV$2:DA$2)*SUM($R14:$V14)-SUM($CV$3:DA$3)*$X14-SUM($CV$4:DA$4)*SUM($K14:$L14)-SUM($CV$5:DA$5)*SUM($M14:$N14)-SUM($CV$6:DA$6)*$O14-SUM($CV$7:DA$7)*SUM($Y14:$Z14,$AF14)-SUM($CV$8:DA$8)*SUM($AA14:$AE14)-SUM($CV$9:DA$9)*$AG14</f>
        <v>0</v>
      </c>
      <c r="DB14" s="39">
        <f>SUM($BE14,$BF14:BK14)-SUM($CV$1:DB$1)*SUM($P14:$Q14,$W14)-SUM($CV$2:DB$2)*SUM($R14:$V14)-SUM($CV$3:DB$3)*$X14-SUM($CV$4:DB$4)*SUM($K14:$L14)-SUM($CV$5:DB$5)*SUM($M14:$N14)-SUM($CV$6:DB$6)*$O14-SUM($CV$7:DB$7)*SUM($Y14:$Z14,$AF14)-SUM($CV$8:DB$8)*SUM($AA14:$AE14)-SUM($CV$9:DB$9)*$AG14</f>
        <v>-300</v>
      </c>
      <c r="DC14" s="39">
        <f>SUM($BE14,$BF14:BL14)-SUM($CV$1:DC$1)*SUM($P14:$Q14,$W14)-SUM($CV$2:DC$2)*SUM($R14:$V14)-SUM($CV$3:DC$3)*$X14-SUM($CV$4:DC$4)*SUM($K14:$L14)-SUM($CV$5:DC$5)*SUM($M14:$N14)-SUM($CV$6:DC$6)*$O14-SUM($CV$7:DC$7)*SUM($Y14:$Z14,$AF14)-SUM($CV$8:DC$8)*SUM($AA14:$AE14)-SUM($CV$9:DC$9)*$AG14</f>
        <v>2100</v>
      </c>
      <c r="DD14" s="39">
        <f>SUM($BE14,$BF14:BM14)-SUM($CV$1:DD$1)*SUM($P14:$Q14,$W14)-SUM($CV$2:DD$2)*SUM($R14:$V14)-SUM($CV$3:DD$3)*$X14-SUM($CV$4:DD$4)*SUM($K14:$L14)-SUM($CV$5:DD$5)*SUM($M14:$N14)-SUM($CV$6:DD$6)*$O14-SUM($CV$7:DD$7)*SUM($Y14:$Z14,$AF14)-SUM($CV$8:DD$8)*SUM($AA14:$AE14)-SUM($CV$9:DD$9)*$AG14</f>
        <v>1169</v>
      </c>
      <c r="DE14" s="39">
        <f>SUM($BE14,$BF14:BN14)-SUM($CV$1:DE$1)*SUM($P14:$Q14,$W14)-SUM($CV$2:DE$2)*SUM($R14:$V14)-SUM($CV$3:DE$3)*$X14-SUM($CV$4:DE$4)*SUM($K14:$L14)-SUM($CV$5:DE$5)*SUM($M14:$N14)-SUM($CV$6:DE$6)*$O14-SUM($CV$7:DE$7)*SUM($Y14:$Z14,$AF14)-SUM($CV$8:DE$8)*SUM($AA14:$AE14)-SUM($CV$9:DE$9)*$AG14</f>
        <v>69</v>
      </c>
      <c r="DF14" s="39">
        <f>SUM($BE14,$BF14:BO14)-SUM($CV$1:DF$1)*SUM($P14:$Q14,$W14)-SUM($CV$2:DF$2)*SUM($R14:$V14)-SUM($CV$3:DF$3)*$X14-SUM($CV$4:DF$4)*SUM($K14:$L14)-SUM($CV$5:DF$5)*SUM($M14:$N14)-SUM($CV$6:DF$6)*$O14-SUM($CV$7:DF$7)*SUM($Y14:$Z14,$AF14)-SUM($CV$8:DF$8)*SUM($AA14:$AE14)-SUM($CV$9:DF$9)*$AG14</f>
        <v>-1331</v>
      </c>
      <c r="DG14" s="39">
        <f>SUM($BE14,$BF14:BP14)-SUM($CV$1:DG$1)*SUM($P14:$Q14,$W14)-SUM($CV$2:DG$2)*SUM($R14:$V14)-SUM($CV$3:DG$3)*$X14-SUM($CV$4:DG$4)*SUM($K14:$L14)-SUM($CV$5:DG$5)*SUM($M14:$N14)-SUM($CV$6:DG$6)*$O14-SUM($CV$7:DG$7)*SUM($Y14:$Z14,$AF14)-SUM($CV$8:DG$8)*SUM($AA14:$AE14)-SUM($CV$9:DG$9)*$AG14</f>
        <v>-2831</v>
      </c>
      <c r="DH14" s="39">
        <f>SUM($BE14,$BF14:BQ14)-SUM($CV$1:DH$1)*SUM($P14:$Q14,$W14)-SUM($CV$2:DH$2)*SUM($R14:$V14)-SUM($CV$3:DH$3)*$X14-SUM($CV$4:DH$4)*SUM($K14:$L14)-SUM($CV$5:DH$5)*SUM($M14:$N14)-SUM($CV$6:DH$6)*$O14-SUM($CV$7:DH$7)*SUM($Y14:$Z14,$AF14)-SUM($CV$8:DH$8)*SUM($AA14:$AE14)-SUM($CV$9:DH$9)*$AG14</f>
        <v>-4331</v>
      </c>
      <c r="DI14" s="39">
        <f>SUM($BE14,$BF14:BR14)-SUM($CV$1:DI$1)*SUM($P14:$Q14,$W14)-SUM($CV$2:DI$2)*SUM($R14:$V14)-SUM($CV$3:DI$3)*$X14-SUM($CV$4:DI$4)*SUM($K14:$L14)-SUM($CV$5:DI$5)*SUM($M14:$N14)-SUM($CV$6:DI$6)*$O14-SUM($CV$7:DI$7)*SUM($Y14:$Z14,$AF14)-SUM($CV$8:DI$8)*SUM($AA14:$AE14)-SUM($CV$9:DI$9)*$AG14</f>
        <v>-5831</v>
      </c>
      <c r="DJ14" s="39">
        <f>SUM($BE14,$BF14:BS14)-SUM($CV$1:DJ$1)*SUM($P14:$Q14,$W14)-SUM($CV$2:DJ$2)*SUM($R14:$V14)-SUM($CV$3:DJ$3)*$X14-SUM($CV$4:DJ$4)*SUM($K14:$L14)-SUM($CV$5:DJ$5)*SUM($M14:$N14)-SUM($CV$6:DJ$6)*$O14-SUM($CV$7:DJ$7)*SUM($Y14:$Z14,$AF14)-SUM($CV$8:DJ$8)*SUM($AA14:$AE14)-SUM($CV$9:DJ$9)*$AG14</f>
        <v>-7331</v>
      </c>
      <c r="DK14" s="39">
        <f>SUM($BE14,$BF14:BT14)-SUM($CV$1:DK$1)*SUM($P14:$Q14,$W14)-SUM($CV$2:DK$2)*SUM($R14:$V14)-SUM($CV$3:DK$3)*$X14-SUM($CV$4:DK$4)*SUM($K14:$L14)-SUM($CV$5:DK$5)*SUM($M14:$N14)-SUM($CV$6:DK$6)*$O14-SUM($CV$7:DK$7)*SUM($Y14:$Z14,$AF14)-SUM($CV$8:DK$8)*SUM($AA14:$AE14)-SUM($CV$9:DK$9)*$AG14</f>
        <v>-8831</v>
      </c>
      <c r="DL14" s="39">
        <f>SUM($BE14,$BF14:BU14)-SUM($CV$1:DL$1)*SUM($P14:$Q14,$W14)-SUM($CV$2:DL$2)*SUM($R14:$V14)-SUM($CV$3:DL$3)*$X14-SUM($CV$4:DL$4)*SUM($K14:$L14)-SUM($CV$5:DL$5)*SUM($M14:$N14)-SUM($CV$6:DL$6)*$O14-SUM($CV$7:DL$7)*SUM($Y14:$Z14,$AF14)-SUM($CV$8:DL$8)*SUM($AA14:$AE14)-SUM($CV$9:DL$9)*$AG14</f>
        <v>-10331</v>
      </c>
      <c r="DM14" s="39">
        <f>SUM($BE14,$BF14:BV14)-SUM($CV$1:DM$1)*SUM($P14:$Q14,$W14)-SUM($CV$2:DM$2)*SUM($R14:$V14)-SUM($CV$3:DM$3)*$X14-SUM($CV$4:DM$4)*SUM($K14:$L14)-SUM($CV$5:DM$5)*SUM($M14:$N14)-SUM($CV$6:DM$6)*$O14-SUM($CV$7:DM$7)*SUM($Y14:$Z14,$AF14)-SUM($CV$8:DM$8)*SUM($AA14:$AE14)-SUM($CV$9:DM$9)*$AG14</f>
        <v>-12331</v>
      </c>
      <c r="DN14" s="39">
        <f>SUM($BE14,$BF14:BW14)-SUM($CV$1:DN$1)*SUM($P14:$Q14,$W14)-SUM($CV$2:DN$2)*SUM($R14:$V14)-SUM($CV$3:DN$3)*$X14-SUM($CV$4:DN$4)*SUM($K14:$L14)-SUM($CV$5:DN$5)*SUM($M14:$N14)-SUM($CV$6:DN$6)*$O14-SUM($CV$7:DN$7)*SUM($Y14:$Z14,$AF14)-SUM($CV$8:DN$8)*SUM($AA14:$AE14)-SUM($CV$9:DN$9)*$AG14</f>
        <v>-14331</v>
      </c>
      <c r="DO14" s="39">
        <f>SUM($BE14,$BF14:BX14)-SUM($CV$1:DO$1)*SUM($P14:$Q14,$W14)-SUM($CV$2:DO$2)*SUM($R14:$V14)-SUM($CV$3:DO$3)*$X14-SUM($CV$4:DO$4)*SUM($K14:$L14)-SUM($CV$5:DO$5)*SUM($M14:$N14)-SUM($CV$6:DO$6)*$O14-SUM($CV$7:DO$7)*SUM($Y14:$Z14,$AF14)-SUM($CV$8:DO$8)*SUM($AA14:$AE14)-SUM($CV$9:DO$9)*$AG14</f>
        <v>-16331</v>
      </c>
      <c r="DP14" s="39">
        <f>SUM($BE14,$BF14:BY14)-SUM($CV$1:DP$1)*SUM($P14:$Q14,$W14)-SUM($CV$2:DP$2)*SUM($R14:$V14)-SUM($CV$3:DP$3)*$X14-SUM($CV$4:DP$4)*SUM($K14:$L14)-SUM($CV$5:DP$5)*SUM($M14:$N14)-SUM($CV$6:DP$6)*$O14-SUM($CV$7:DP$7)*SUM($Y14:$Z14,$AF14)-SUM($CV$8:DP$8)*SUM($AA14:$AE14)-SUM($CV$9:DP$9)*$AG14</f>
        <v>-18331</v>
      </c>
      <c r="DQ14" s="39">
        <f>SUM($BE14,$BF14:BZ14)-SUM($CV$1:DQ$1)*SUM($P14:$Q14,$W14)-SUM($CV$2:DQ$2)*SUM($R14:$V14)-SUM($CV$3:DQ$3)*$X14-SUM($CV$4:DQ$4)*SUM($K14:$L14)-SUM($CV$5:DQ$5)*SUM($M14:$N14)-SUM($CV$6:DQ$6)*$O14-SUM($CV$7:DQ$7)*SUM($Y14:$Z14,$AF14)-SUM($CV$8:DQ$8)*SUM($AA14:$AE14)-SUM($CV$9:DQ$9)*$AG14</f>
        <v>-20331</v>
      </c>
      <c r="DR14" s="39">
        <f>SUM($BE14,$BF14:CA14)-SUM($CV$1:DR$1)*SUM($P14:$Q14,$W14)-SUM($CV$2:DR$2)*SUM($R14:$V14)-SUM($CV$3:DR$3)*$X14-SUM($CV$4:DR$4)*SUM($K14:$L14)-SUM($CV$5:DR$5)*SUM($M14:$N14)-SUM($CV$6:DR$6)*$O14-SUM($CV$7:DR$7)*SUM($Y14:$Z14,$AF14)-SUM($CV$8:DR$8)*SUM($AA14:$AE14)-SUM($CV$9:DR$9)*$AG14</f>
        <v>-22331</v>
      </c>
      <c r="DS14" s="39">
        <f>SUM($BE14,$BF14:CB14)-SUM($CV$1:DS$1)*SUM($P14:$Q14,$W14)-SUM($CV$2:DS$2)*SUM($R14:$V14)-SUM($CV$3:DS$3)*$X14-SUM($CV$4:DS$4)*SUM($K14:$L14)-SUM($CV$5:DS$5)*SUM($M14:$N14)-SUM($CV$6:DS$6)*$O14-SUM($CV$7:DS$7)*SUM($Y14:$Z14,$AF14)-SUM($CV$8:DS$8)*SUM($AA14:$AE14)-SUM($CV$9:DS$9)*$AG14</f>
        <v>-24331</v>
      </c>
      <c r="DT14" s="39">
        <f>SUM($BE14,$BF14:CC14)-SUM($CV$1:DT$1)*SUM($P14:$Q14,$W14)-SUM($CV$2:DT$2)*SUM($R14:$V14)-SUM($CV$3:DT$3)*$X14-SUM($CV$4:DT$4)*SUM($K14:$L14)-SUM($CV$5:DT$5)*SUM($M14:$N14)-SUM($CV$6:DT$6)*$O14-SUM($CV$7:DT$7)*SUM($Y14:$Z14,$AF14)-SUM($CV$8:DT$8)*SUM($AA14:$AE14)-SUM($CV$9:DT$9)*$AG14</f>
        <v>-26331</v>
      </c>
      <c r="DU14" s="39">
        <f>SUM($BE14,$BF14:CD14)-SUM($CV$1:DU$1)*SUM($P14:$Q14,$W14)-SUM($CV$2:DU$2)*SUM($R14:$V14)-SUM($CV$3:DU$3)*$X14-SUM($CV$4:DU$4)*SUM($K14:$L14)-SUM($CV$5:DU$5)*SUM($M14:$N14)-SUM($CV$6:DU$6)*$O14-SUM($CV$7:DU$7)*SUM($Y14:$Z14,$AF14)-SUM($CV$8:DU$8)*SUM($AA14:$AE14)-SUM($CV$9:DU$9)*$AG14</f>
        <v>-28331</v>
      </c>
      <c r="DV14" s="39">
        <f>SUM($BE14,$BF14:CE14)-SUM($CV$1:DV$1)*SUM($P14:$Q14,$W14)-SUM($CV$2:DV$2)*SUM($R14:$V14)-SUM($CV$3:DV$3)*$X14-SUM($CV$4:DV$4)*SUM($K14:$L14)-SUM($CV$5:DV$5)*SUM($M14:$N14)-SUM($CV$6:DV$6)*$O14-SUM($CV$7:DV$7)*SUM($Y14:$Z14,$AF14)-SUM($CV$8:DV$8)*SUM($AA14:$AE14)-SUM($CV$9:DV$9)*$AG14</f>
        <v>-30331</v>
      </c>
      <c r="DW14" s="39">
        <f>SUM($BE14,$BF14:CF14)-SUM($CV$1:DW$1)*SUM($P14:$Q14,$W14)-SUM($CV$2:DW$2)*SUM($R14:$V14)-SUM($CV$3:DW$3)*$X14-SUM($CV$4:DW$4)*SUM($K14:$L14)-SUM($CV$5:DW$5)*SUM($M14:$N14)-SUM($CV$6:DW$6)*$O14-SUM($CV$7:DW$7)*SUM($Y14:$Z14,$AF14)-SUM($CV$8:DW$8)*SUM($AA14:$AE14)-SUM($CV$9:DW$9)*$AG14</f>
        <v>-32331</v>
      </c>
      <c r="DX14" s="39">
        <f>SUM($BE14,$BF14:CG14)-SUM($CV$1:DX$1)*SUM($P14:$Q14,$W14)-SUM($CV$2:DX$2)*SUM($R14:$V14)-SUM($CV$3:DX$3)*$X14-SUM($CV$4:DX$4)*SUM($K14:$L14)-SUM($CV$5:DX$5)*SUM($M14:$N14)-SUM($CV$6:DX$6)*$O14-SUM($CV$7:DX$7)*SUM($Y14:$Z14,$AF14)-SUM($CV$8:DX$8)*SUM($AA14:$AE14)-SUM($CV$9:DX$9)*$AG14</f>
        <v>-34331</v>
      </c>
      <c r="DY14" s="39">
        <f>SUM($BE14,$BF14:CH14)-SUM($CV$1:DY$1)*SUM($P14:$Q14,$W14)-SUM($CV$2:DY$2)*SUM($R14:$V14)-SUM($CV$3:DY$3)*$X14-SUM($CV$4:DY$4)*SUM($K14:$L14)-SUM($CV$5:DY$5)*SUM($M14:$N14)-SUM($CV$6:DY$6)*$O14-SUM($CV$7:DY$7)*SUM($Y14:$Z14,$AF14)-SUM($CV$8:DY$8)*SUM($AA14:$AE14)-SUM($CV$9:DY$9)*$AG14</f>
        <v>-36331</v>
      </c>
      <c r="DZ14" s="39">
        <f>SUM($BE14,$BF14:CI14)-SUM($CV$1:DZ$1)*SUM($P14:$Q14,$W14)-SUM($CV$2:DZ$2)*SUM($R14:$V14)-SUM($CV$3:DZ$3)*$X14-SUM($CV$4:DZ$4)*SUM($K14:$L14)-SUM($CV$5:DZ$5)*SUM($M14:$N14)-SUM($CV$6:DZ$6)*$O14-SUM($CV$7:DZ$7)*SUM($Y14:$Z14,$AF14)-SUM($CV$8:DZ$8)*SUM($AA14:$AE14)-SUM($CV$9:DZ$9)*$AG14</f>
        <v>-38331</v>
      </c>
      <c r="EA14" s="39">
        <f>SUM($BE14,$BF14:CJ14)-SUM($CV$1:EA$1)*SUM($P14:$Q14,$W14)-SUM($CV$2:EA$2)*SUM($R14:$V14)-SUM($CV$3:EA$3)*$X14-SUM($CV$4:EA$4)*SUM($K14:$L14)-SUM($CV$5:EA$5)*SUM($M14:$N14)-SUM($CV$6:EA$6)*$O14-SUM($CV$7:EA$7)*SUM($Y14:$Z14,$AF14)-SUM($CV$8:EA$8)*SUM($AA14:$AE14)-SUM($CV$9:EA$9)*$AG14</f>
        <v>-40331</v>
      </c>
      <c r="EB14" s="39">
        <f>SUM($BE14,$BF14:CK14)-SUM($CV$1:EB$1)*SUM($P14:$Q14,$W14)-SUM($CV$2:EB$2)*SUM($R14:$V14)-SUM($CV$3:EB$3)*$X14-SUM($CV$4:EB$4)*SUM($K14:$L14)-SUM($CV$5:EB$5)*SUM($M14:$N14)-SUM($CV$6:EB$6)*$O14-SUM($CV$7:EB$7)*SUM($Y14:$Z14,$AF14)-SUM($CV$8:EB$8)*SUM($AA14:$AE14)-SUM($CV$9:EB$9)*$AG14</f>
        <v>-42331</v>
      </c>
      <c r="EC14" s="39">
        <f>SUM($BE14,$BF14:CL14)-SUM($CV$1:EC$1)*SUM($P14:$Q14,$W14)-SUM($CV$2:EC$2)*SUM($R14:$V14)-SUM($CV$3:EC$3)*$X14-SUM($CV$4:EC$4)*SUM($K14:$L14)-SUM($CV$5:EC$5)*SUM($M14:$N14)-SUM($CV$6:EC$6)*$O14-SUM($CV$7:EC$7)*SUM($Y14:$Z14,$AF14)-SUM($CV$8:EC$8)*SUM($AA14:$AE14)-SUM($CV$9:EC$9)*$AG14</f>
        <v>-44331</v>
      </c>
      <c r="ED14" s="39">
        <f>SUM($BE14,$BF14:CM14)-SUM($CV$1:ED$1)*SUM($P14:$Q14,$W14)-SUM($CV$2:ED$2)*SUM($R14:$V14)-SUM($CV$3:ED$3)*$X14-SUM($CV$4:ED$4)*SUM($K14:$L14)-SUM($CV$5:ED$5)*SUM($M14:$N14)-SUM($CV$6:ED$6)*$O14-SUM($CV$7:ED$7)*SUM($Y14:$Z14,$AF14)-SUM($CV$8:ED$8)*SUM($AA14:$AE14)-SUM($CV$9:ED$9)*$AG14</f>
        <v>-46331</v>
      </c>
      <c r="EE14" s="39">
        <f>SUM($BE14,$BF14:CN14)-SUM($CV$1:EE$1)*SUM($P14:$Q14,$W14)-SUM($CV$2:EE$2)*SUM($R14:$V14)-SUM($CV$3:EE$3)*$X14-SUM($CV$4:EE$4)*SUM($K14:$L14)-SUM($CV$5:EE$5)*SUM($M14:$N14)-SUM($CV$6:EE$6)*$O14-SUM($CV$7:EE$7)*SUM($Y14:$Z14,$AF14)-SUM($CV$8:EE$8)*SUM($AA14:$AE14)-SUM($CV$9:EE$9)*$AG14</f>
        <v>-48331</v>
      </c>
      <c r="EF14" s="39">
        <f>SUM($BE14,$BF14:CO14)-SUM($CV$1:EF$1)*SUM($P14:$Q14,$W14)-SUM($CV$2:EF$2)*SUM($R14:$V14)-SUM($CV$3:EF$3)*$X14-SUM($CV$4:EF$4)*SUM($K14:$L14)-SUM($CV$5:EF$5)*SUM($M14:$N14)-SUM($CV$6:EF$6)*$O14-SUM($CV$7:EF$7)*SUM($Y14:$Z14,$AF14)-SUM($CV$8:EF$8)*SUM($AA14:$AE14)-SUM($CV$9:EF$9)*$AG14</f>
        <v>-50331</v>
      </c>
      <c r="EG14" s="39">
        <f>SUM($BE14,$BF14:CP14)-SUM($CV$1:EG$1)*SUM($P14:$Q14,$W14)-SUM($CV$2:EG$2)*SUM($R14:$V14)-SUM($CV$3:EG$3)*$X14-SUM($CV$4:EG$4)*SUM($K14:$L14)-SUM($CV$5:EG$5)*SUM($M14:$N14)-SUM($CV$6:EG$6)*$O14-SUM($CV$7:EG$7)*SUM($Y14:$Z14,$AF14)-SUM($CV$8:EG$8)*SUM($AA14:$AE14)-SUM($CV$9:EG$9)*$AG14</f>
        <v>-52331</v>
      </c>
      <c r="EH14" s="39">
        <f>SUM($BE14,$BF14:CQ14)-SUM($CV$1:EH$1)*SUM($P14:$Q14,$W14)-SUM($CV$2:EH$2)*SUM($R14:$V14)-SUM($CV$3:EH$3)*$X14-SUM($CV$4:EH$4)*SUM($K14:$L14)-SUM($CV$5:EH$5)*SUM($M14:$N14)-SUM($CV$6:EH$6)*$O14-SUM($CV$7:EH$7)*SUM($Y14:$Z14,$AF14)-SUM($CV$8:EH$8)*SUM($AA14:$AE14)-SUM($CV$9:EH$9)*$AG14</f>
        <v>-54331</v>
      </c>
      <c r="EI14" s="39">
        <f>SUM($BE14,$BF14:CR14)-SUM($CV$1:EI$1)*SUM($P14:$Q14,$W14)-SUM($CV$2:EI$2)*SUM($R14:$V14)-SUM($CV$3:EI$3)*$X14-SUM($CV$4:EI$4)*SUM($K14:$L14)-SUM($CV$5:EI$5)*SUM($M14:$N14)-SUM($CV$6:EI$6)*$O14-SUM($CV$7:EI$7)*SUM($Y14:$Z14,$AF14)-SUM($CV$8:EI$8)*SUM($AA14:$AE14)-SUM($CV$9:EI$9)*$AG14</f>
        <v>-56331</v>
      </c>
      <c r="EJ14" s="39">
        <f>SUM($BE14,$BF14:CS14)-SUM($CV$1:EJ$1)*SUM($P14:$Q14,$W14)-SUM($CV$2:EJ$2)*SUM($R14:$V14)-SUM($CV$3:EJ$3)*$X14-SUM($CV$4:EJ$4)*SUM($K14:$L14)-SUM($CV$5:EJ$5)*SUM($M14:$N14)-SUM($CV$6:EJ$6)*$O14-SUM($CV$7:EJ$7)*SUM($Y14:$Z14,$AF14)-SUM($CV$8:EJ$8)*SUM($AA14:$AE14)-SUM($CV$9:EJ$9)*$AG14</f>
        <v>-58331</v>
      </c>
      <c r="EK14" s="39">
        <f>SUM($BE14,$BF14:CT14)-SUM($CV$1:EK$1)*SUM($P14:$Q14,$W14)-SUM($CV$2:EK$2)*SUM($R14:$V14)-SUM($CV$3:EK$3)*$X14-SUM($CV$4:EK$4)*SUM($K14:$L14)-SUM($CV$5:EK$5)*SUM($M14:$N14)-SUM($CV$6:EK$6)*$O14-SUM($CV$7:EK$7)*SUM($Y14:$Z14,$AF14)-SUM($CV$8:EK$8)*SUM($AA14:$AE14)-SUM($CV$9:EK$9)*$AG14</f>
        <v>-60331</v>
      </c>
      <c r="EL14" s="39">
        <f>SUM($BE14,$BF14:CU14)-SUM($CV$1:EL$1)*SUM($P14:$Q14,$W14)-SUM($CV$2:EL$2)*SUM($R14:$V14)-SUM($CV$3:EL$3)*$X14-SUM($CV$4:EL$4)*SUM($K14:$L14)-SUM($CV$5:EL$5)*SUM($M14:$N14)-SUM($CV$6:EL$6)*$O14-SUM($CV$7:EL$7)*SUM($Y14:$Z14,$AF14)-SUM($CV$8:EL$8)*SUM($AA14:$AE14)-SUM($CV$9:EL$9)*$AG14</f>
        <v>-62331</v>
      </c>
      <c r="EM14" s="39">
        <f>SUM($BE14,$BF14:CV14)-SUM($CV$1:EM$1)*SUM($P14:$Q14,$W14)-SUM($CV$2:EM$2)*SUM($R14:$V14)-SUM($CV$3:EM$3)*$X14-SUM($CV$4:EM$4)*SUM($K14:$L14)-SUM($CV$5:EM$5)*SUM($M14:$N14)-SUM($CV$6:EM$6)*$O14-SUM($CV$7:EM$7)*SUM($Y14:$Z14,$AF14)-SUM($CV$8:EM$8)*SUM($AA14:$AE14)-SUM($CV$9:EM$9)*$AG14</f>
        <v>-64331</v>
      </c>
      <c r="EN14" s="39">
        <f>SUM($BE14,$BF14:CW14)-SUM($CV$1:EN$1)*SUM($P14:$Q14,$W14)-SUM($CV$2:EN$2)*SUM($R14:$V14)-SUM($CV$3:EN$3)*$X14-SUM($CV$4:EN$4)*SUM($K14:$L14)-SUM($CV$5:EN$5)*SUM($M14:$N14)-SUM($CV$6:EN$6)*$O14-SUM($CV$7:EN$7)*SUM($Y14:$Z14,$AF14)-SUM($CV$8:EN$8)*SUM($AA14:$AE14)-SUM($CV$9:EN$9)*$AG14</f>
        <v>-66331</v>
      </c>
      <c r="EO14" s="39">
        <f>SUM($BE14,$BF14:CX14)-SUM($CV$1:EO$1)*SUM($P14:$Q14,$W14)-SUM($CV$2:EO$2)*SUM($R14:$V14)-SUM($CV$3:EO$3)*$X14-SUM($CV$4:EO$4)*SUM($K14:$L14)-SUM($CV$5:EO$5)*SUM($M14:$N14)-SUM($CV$6:EO$6)*$O14-SUM($CV$7:EO$7)*SUM($Y14:$Z14,$AF14)-SUM($CV$8:EO$8)*SUM($AA14:$AE14)-SUM($CV$9:EO$9)*$AG14</f>
        <v>-67589</v>
      </c>
      <c r="EP14" s="96" t="str">
        <f>AR14</f>
        <v>Masterite</v>
      </c>
      <c r="EQ14" s="103" t="str">
        <f t="shared" si="31"/>
        <v>000800-0826</v>
      </c>
      <c r="ER14" s="96" t="str">
        <f t="shared" si="32"/>
        <v>DCX-CHOL Entr. Inc</v>
      </c>
      <c r="ES14" s="115">
        <f t="shared" si="33"/>
        <v>23</v>
      </c>
      <c r="ET14" s="116" t="str">
        <f t="shared" si="33"/>
        <v>USD</v>
      </c>
      <c r="EU14" s="107" t="e">
        <f t="shared" ca="1" si="34"/>
        <v>#NAME?</v>
      </c>
      <c r="EV14" s="107" t="e">
        <f t="shared" ca="1" si="35"/>
        <v>#NAME?</v>
      </c>
      <c r="EW14" s="117">
        <f t="shared" si="36"/>
        <v>1</v>
      </c>
      <c r="EX14" s="117">
        <f>AN14</f>
        <v>1</v>
      </c>
      <c r="EY14" s="103">
        <v>50</v>
      </c>
      <c r="EZ14" s="117">
        <f t="shared" si="37"/>
        <v>70731</v>
      </c>
      <c r="FA14" s="118" t="e">
        <f t="shared" ca="1" si="38"/>
        <v>#NAME?</v>
      </c>
      <c r="FB14" s="117">
        <f t="shared" si="39"/>
        <v>50</v>
      </c>
      <c r="FC14" s="118" t="e">
        <f t="shared" ca="1" si="40"/>
        <v>#NAME?</v>
      </c>
      <c r="FD14" s="119">
        <v>45523</v>
      </c>
      <c r="FE14" s="118" t="s">
        <v>130</v>
      </c>
      <c r="FF14" s="118" t="s">
        <v>26</v>
      </c>
      <c r="FG14" s="103" t="s">
        <v>144</v>
      </c>
      <c r="FH14" s="103" t="s">
        <v>145</v>
      </c>
      <c r="FI14" s="105">
        <f t="array" ref="FI14">SUMPRODUCT($AI14:$AL14,TRANSPOSE(FI$1:FI$4))</f>
        <v>6065</v>
      </c>
      <c r="FJ14" s="105">
        <f t="array" ref="FJ14">SUMPRODUCT($AI14:$AL14,TRANSPOSE(FJ$1:FJ$4))</f>
        <v>6065</v>
      </c>
      <c r="FK14" s="105">
        <f t="array" ref="FK14">SUMPRODUCT($AI14:$AL14,TRANSPOSE(FK$1:FK$4))</f>
        <v>6065</v>
      </c>
      <c r="FL14" s="105">
        <f t="array" ref="FL14">SUMPRODUCT($AI14:$AL14,TRANSPOSE(FL$1:FL$4))</f>
        <v>6065</v>
      </c>
      <c r="FM14" s="105">
        <f t="array" ref="FM14">SUMPRODUCT($AI14:$AL14,TRANSPOSE(FM$1:FM$4))</f>
        <v>6065</v>
      </c>
      <c r="FN14" s="105">
        <f t="array" ref="FN14">SUMPRODUCT($AI14:$AL14,TRANSPOSE(FN$1:FN$4))</f>
        <v>6065</v>
      </c>
      <c r="FO14" s="105">
        <f t="array" ref="FO14">SUMPRODUCT($AI14:$AL14,TRANSPOSE(FO$1:FO$4))</f>
        <v>6065</v>
      </c>
      <c r="FP14" s="105">
        <f t="array" ref="FP14">SUMPRODUCT($AI14:$AL14,TRANSPOSE(FP$1:FP$4))</f>
        <v>6065</v>
      </c>
      <c r="FQ14" s="105">
        <f t="array" ref="FQ14">SUMPRODUCT($AI14:$AL14,TRANSPOSE(FQ$1:FQ$4))</f>
        <v>6065</v>
      </c>
      <c r="FR14" s="105">
        <f t="array" ref="FR14">SUMPRODUCT($AI14:$AL14,TRANSPOSE(FR$1:FR$4))</f>
        <v>6050</v>
      </c>
      <c r="FS14" s="105">
        <f t="array" ref="FS14">SUMPRODUCT($AI14:$AL14,TRANSPOSE(FS$1:FS$4))</f>
        <v>6000</v>
      </c>
      <c r="FT14" s="105">
        <f t="array" ref="FT14">SUMPRODUCT($AI14:$AL14,TRANSPOSE(FT$1:FT$4))</f>
        <v>4046</v>
      </c>
      <c r="FU14" s="105">
        <f t="array" ref="FU14">SUMPRODUCT($AI14:$AL14,TRANSPOSE(FU$1:FU$4))</f>
        <v>0</v>
      </c>
      <c r="FV14" s="120"/>
      <c r="FW14" s="105">
        <f t="shared" si="41"/>
        <v>6065</v>
      </c>
      <c r="FX14" s="121">
        <f>CEILING(SUM($FI14:FJ14)-SUM($FW14:FW14),$EW14)</f>
        <v>6065</v>
      </c>
      <c r="FY14" s="121">
        <f>CEILING(SUM($FI14:FK14)-SUM($FW14:FX14),$EW14)</f>
        <v>6065</v>
      </c>
      <c r="FZ14" s="121">
        <f>CEILING(SUM($FI14:FL14)-SUM($FW14:FY14),$EW14)</f>
        <v>6065</v>
      </c>
      <c r="GA14" s="121">
        <f>CEILING(SUM($FI14:FM14)-SUM($FW14:FZ14),$EW14)</f>
        <v>6065</v>
      </c>
      <c r="GB14" s="121">
        <f>CEILING(SUM($FI14:FN14)-SUM($FW14:GA14),$EW14)</f>
        <v>6065</v>
      </c>
      <c r="GC14" s="121">
        <f>CEILING(SUM($FI14:FO14)-SUM($FW14:GB14),$EW14)</f>
        <v>6065</v>
      </c>
      <c r="GD14" s="121">
        <f>CEILING(SUM($FI14:FP14)-SUM($FW14:GC14),$EW14)</f>
        <v>6065</v>
      </c>
      <c r="GE14" s="121">
        <f>CEILING(SUM($FI14:FQ14)-SUM($FW14:GD14),$EW14)</f>
        <v>6065</v>
      </c>
      <c r="GF14" s="121">
        <f>CEILING(SUM($FI14:FR14)-SUM($FW14:GE14),$EW14)</f>
        <v>6050</v>
      </c>
      <c r="GG14" s="121">
        <f>CEILING(SUM($FI14:FS14)-SUM($FW14:GF14),$EW14)</f>
        <v>6000</v>
      </c>
      <c r="GH14" s="121">
        <f t="shared" si="42"/>
        <v>4096</v>
      </c>
      <c r="GI14" s="121">
        <f t="shared" si="43"/>
        <v>0</v>
      </c>
      <c r="GJ14" s="120"/>
      <c r="GK14" s="123" t="e">
        <f t="shared" ca="1" si="44"/>
        <v>#NAME?</v>
      </c>
      <c r="GL14" s="123" t="e">
        <f t="shared" ca="1" si="45"/>
        <v>#NAME?</v>
      </c>
      <c r="GM14" s="123" t="e">
        <f t="shared" ca="1" si="46"/>
        <v>#NAME?</v>
      </c>
      <c r="GN14" s="123" t="e">
        <f t="shared" ca="1" si="47"/>
        <v>#NAME?</v>
      </c>
      <c r="GO14" s="123" t="e">
        <f t="shared" ca="1" si="48"/>
        <v>#NAME?</v>
      </c>
      <c r="GP14" s="123" t="e">
        <f t="shared" ca="1" si="49"/>
        <v>#NAME?</v>
      </c>
      <c r="GQ14" s="123" t="e">
        <f t="shared" ca="1" si="50"/>
        <v>#NAME?</v>
      </c>
      <c r="GR14" s="123" t="e">
        <f t="shared" ca="1" si="51"/>
        <v>#NAME?</v>
      </c>
      <c r="GS14" s="123" t="e">
        <f t="shared" ca="1" si="52"/>
        <v>#NAME?</v>
      </c>
      <c r="GT14" s="123" t="e">
        <f t="shared" ca="1" si="53"/>
        <v>#NAME?</v>
      </c>
      <c r="GU14" s="123" t="e">
        <f t="shared" ca="1" si="54"/>
        <v>#NAME?</v>
      </c>
      <c r="GV14" s="123" t="e">
        <f t="shared" ca="1" si="55"/>
        <v>#NAME?</v>
      </c>
      <c r="GW14" s="123" t="e">
        <f t="shared" ca="1" si="56"/>
        <v>#NAME?</v>
      </c>
      <c r="GX14" s="123" t="e">
        <f t="shared" ca="1" si="57"/>
        <v>#NAME?</v>
      </c>
      <c r="GY14" s="120">
        <v>12</v>
      </c>
      <c r="GZ14" s="105">
        <f t="shared" ref="GZ14:HK14" si="72">FW14</f>
        <v>6065</v>
      </c>
      <c r="HA14" s="105">
        <f t="shared" si="72"/>
        <v>6065</v>
      </c>
      <c r="HB14" s="105">
        <f t="shared" si="72"/>
        <v>6065</v>
      </c>
      <c r="HC14" s="105">
        <f t="shared" si="72"/>
        <v>6065</v>
      </c>
      <c r="HD14" s="105">
        <f t="shared" si="72"/>
        <v>6065</v>
      </c>
      <c r="HE14" s="105">
        <f t="shared" si="72"/>
        <v>6065</v>
      </c>
      <c r="HF14" s="105">
        <f t="shared" si="72"/>
        <v>6065</v>
      </c>
      <c r="HG14" s="105">
        <f t="shared" si="72"/>
        <v>6065</v>
      </c>
      <c r="HH14" s="105">
        <f t="shared" si="72"/>
        <v>6065</v>
      </c>
      <c r="HI14" s="105">
        <f t="shared" si="72"/>
        <v>6050</v>
      </c>
      <c r="HJ14" s="105">
        <f t="shared" si="72"/>
        <v>6000</v>
      </c>
      <c r="HK14" s="105">
        <f t="shared" si="72"/>
        <v>4096</v>
      </c>
      <c r="HL14" s="105">
        <f>GI14</f>
        <v>0</v>
      </c>
      <c r="HM14" s="105"/>
      <c r="HN14" s="123" t="e">
        <f t="shared" ca="1" si="58"/>
        <v>#NAME?</v>
      </c>
      <c r="HO14" s="123" t="e">
        <f t="shared" ca="1" si="59"/>
        <v>#NAME?</v>
      </c>
      <c r="HP14" s="123" t="e">
        <f t="shared" ca="1" si="60"/>
        <v>#NAME?</v>
      </c>
      <c r="HQ14" s="123" t="e">
        <f t="shared" ca="1" si="61"/>
        <v>#NAME?</v>
      </c>
      <c r="HR14" s="123" t="e">
        <f t="shared" ca="1" si="62"/>
        <v>#NAME?</v>
      </c>
      <c r="HS14" s="123" t="e">
        <f t="shared" ca="1" si="63"/>
        <v>#NAME?</v>
      </c>
      <c r="HT14" s="123" t="e">
        <f t="shared" ca="1" si="64"/>
        <v>#NAME?</v>
      </c>
      <c r="HU14" s="123" t="e">
        <f t="shared" ca="1" si="65"/>
        <v>#NAME?</v>
      </c>
      <c r="HV14" s="123" t="e">
        <f t="shared" ca="1" si="66"/>
        <v>#NAME?</v>
      </c>
      <c r="HW14" s="123" t="e">
        <f t="shared" ca="1" si="67"/>
        <v>#NAME?</v>
      </c>
      <c r="HX14" s="123" t="e">
        <f t="shared" ca="1" si="68"/>
        <v>#NAME?</v>
      </c>
      <c r="HY14" s="123" t="e">
        <f t="shared" ca="1" si="69"/>
        <v>#NAME?</v>
      </c>
      <c r="HZ14" s="123" t="e">
        <f t="shared" ca="1" si="70"/>
        <v>#NAME?</v>
      </c>
      <c r="IA14" s="123" t="e">
        <f t="shared" ca="1" si="71"/>
        <v>#NAME?</v>
      </c>
      <c r="IB14" s="124" t="s">
        <v>135</v>
      </c>
      <c r="IC14" s="103" t="s">
        <v>146</v>
      </c>
      <c r="ID14" s="125">
        <v>45523</v>
      </c>
      <c r="IE14" s="103" t="s">
        <v>147</v>
      </c>
      <c r="IF14" s="103" t="s">
        <v>147</v>
      </c>
      <c r="IG14" s="103" t="s">
        <v>147</v>
      </c>
      <c r="IH14" s="103"/>
      <c r="II14" s="103"/>
    </row>
    <row r="15" spans="1:245" ht="14.25" x14ac:dyDescent="0.2">
      <c r="A15" s="39">
        <v>5</v>
      </c>
      <c r="B15" s="39" t="s">
        <v>148</v>
      </c>
      <c r="C15" s="56" t="s">
        <v>149</v>
      </c>
      <c r="D15" s="39" t="s">
        <v>137</v>
      </c>
      <c r="E15" s="39">
        <v>401238835</v>
      </c>
      <c r="F15" s="102" t="s">
        <v>150</v>
      </c>
      <c r="G15" s="39"/>
      <c r="H15" s="39" t="s">
        <v>128</v>
      </c>
      <c r="I15" s="39">
        <v>2</v>
      </c>
      <c r="J15" s="39">
        <v>6</v>
      </c>
      <c r="K15" s="39">
        <v>0</v>
      </c>
      <c r="L15" s="39">
        <v>0</v>
      </c>
      <c r="M15" s="39">
        <v>0</v>
      </c>
      <c r="N15" s="39">
        <v>2</v>
      </c>
      <c r="O15" s="39">
        <v>0</v>
      </c>
      <c r="P15" s="39">
        <v>0</v>
      </c>
      <c r="Q15" s="39">
        <v>0</v>
      </c>
      <c r="R15" s="39">
        <v>0</v>
      </c>
      <c r="S15" s="39">
        <v>2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2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f t="shared" si="21"/>
        <v>6</v>
      </c>
      <c r="AI15" s="39">
        <f t="shared" si="22"/>
        <v>2</v>
      </c>
      <c r="AJ15" s="39">
        <f t="shared" si="23"/>
        <v>2</v>
      </c>
      <c r="AK15" s="39">
        <f t="shared" si="24"/>
        <v>2</v>
      </c>
      <c r="AL15" s="39">
        <f t="shared" si="25"/>
        <v>4</v>
      </c>
      <c r="AM15" s="57">
        <f t="shared" si="26"/>
        <v>141362</v>
      </c>
      <c r="AN15" s="57">
        <v>10000</v>
      </c>
      <c r="AO15" s="57">
        <f t="shared" si="27"/>
        <v>150000</v>
      </c>
      <c r="AP15" s="39"/>
      <c r="AQ15" s="39" t="s">
        <v>151</v>
      </c>
      <c r="AR15" s="39" t="s">
        <v>152</v>
      </c>
      <c r="AS15" s="39"/>
      <c r="AT15" s="39"/>
      <c r="AU15" s="58">
        <v>0.18</v>
      </c>
      <c r="AV15" s="58" t="s">
        <v>11</v>
      </c>
      <c r="AW15" s="39" t="s">
        <v>153</v>
      </c>
      <c r="AX15" s="39" t="s">
        <v>154</v>
      </c>
      <c r="AY15" s="39"/>
      <c r="AZ15" s="39" t="s">
        <v>155</v>
      </c>
      <c r="BA15" s="39" t="str">
        <f t="shared" si="28"/>
        <v>P0037</v>
      </c>
      <c r="BB15" s="78" t="e">
        <f t="shared" ca="1" si="29"/>
        <v>#NAME?</v>
      </c>
      <c r="BC15" s="39">
        <v>14</v>
      </c>
      <c r="BD15" s="75">
        <f t="shared" si="30"/>
        <v>150000</v>
      </c>
      <c r="BE15" s="39"/>
      <c r="BF15" s="39"/>
      <c r="BG15" s="39"/>
      <c r="BH15" s="39"/>
      <c r="BI15" s="39"/>
      <c r="BJ15" s="39"/>
      <c r="BK15" s="39">
        <v>80000</v>
      </c>
      <c r="BL15" s="39"/>
      <c r="BM15" s="39"/>
      <c r="BN15" s="39"/>
      <c r="BO15" s="39"/>
      <c r="BP15" s="39"/>
      <c r="BQ15" s="39">
        <v>70000</v>
      </c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>
        <f>SUM($BE15,$BF15:BF15)-SUM($CV$1:CW$1)*SUM($P15:$Q15,$W15)-SUM($CV$2:CW$2)*SUM($R15:$V15)-SUM($CV$3:CW$3)*$X15-SUM($CV$4:CW$4)*SUM($K15:$L15)-SUM($CV$5:CW$5)*SUM($M15:$N15)-SUM($CV$6:CW$6)*$O15-SUM($CV$7:CW$7)*SUM($Y15:$Z15,$AF15)-SUM($CV$8:CW$8)*SUM($AA15:$AE15)-SUM($CV$9:CW$9)*$AG15</f>
        <v>0</v>
      </c>
      <c r="CX15" s="39">
        <f>SUM($BE15,$BF15:BG15)-SUM($CV$1:CX$1)*SUM($P15:$Q15,$W15)-SUM($CV$2:CX$2)*SUM($R15:$V15)-SUM($CV$3:CX$3)*$X15-SUM($CV$4:CX$4)*SUM($K15:$L15)-SUM($CV$5:CX$5)*SUM($M15:$N15)-SUM($CV$6:CX$6)*$O15-SUM($CV$7:CX$7)*SUM($Y15:$Z15,$AF15)-SUM($CV$8:CX$8)*SUM($AA15:$AE15)-SUM($CV$9:CX$9)*$AG15</f>
        <v>0</v>
      </c>
      <c r="CY15" s="39">
        <f>SUM($BE15,$BF15:BH15)-SUM($CV$1:CY$1)*SUM($P15:$Q15,$W15)-SUM($CV$2:CY$2)*SUM($R15:$V15)-SUM($CV$3:CY$3)*$X15-SUM($CV$4:CY$4)*SUM($K15:$L15)-SUM($CV$5:CY$5)*SUM($M15:$N15)-SUM($CV$6:CY$6)*$O15-SUM($CV$7:CY$7)*SUM($Y15:$Z15,$AF15)-SUM($CV$8:CY$8)*SUM($AA15:$AE15)-SUM($CV$9:CY$9)*$AG15</f>
        <v>0</v>
      </c>
      <c r="CZ15" s="39">
        <f>SUM($BE15,$BF15:BI15)-SUM($CV$1:CZ$1)*SUM($P15:$Q15,$W15)-SUM($CV$2:CZ$2)*SUM($R15:$V15)-SUM($CV$3:CZ$3)*$X15-SUM($CV$4:CZ$4)*SUM($K15:$L15)-SUM($CV$5:CZ$5)*SUM($M15:$N15)-SUM($CV$6:CZ$6)*$O15-SUM($CV$7:CZ$7)*SUM($Y15:$Z15,$AF15)-SUM($CV$8:CZ$8)*SUM($AA15:$AE15)-SUM($CV$9:CZ$9)*$AG15</f>
        <v>0</v>
      </c>
      <c r="DA15" s="39">
        <f>SUM($BE15,$BF15:BJ15)-SUM($CV$1:DA$1)*SUM($P15:$Q15,$W15)-SUM($CV$2:DA$2)*SUM($R15:$V15)-SUM($CV$3:DA$3)*$X15-SUM($CV$4:DA$4)*SUM($K15:$L15)-SUM($CV$5:DA$5)*SUM($M15:$N15)-SUM($CV$6:DA$6)*$O15-SUM($CV$7:DA$7)*SUM($Y15:$Z15,$AF15)-SUM($CV$8:DA$8)*SUM($AA15:$AE15)-SUM($CV$9:DA$9)*$AG15</f>
        <v>0</v>
      </c>
      <c r="DB15" s="39">
        <f>SUM($BE15,$BF15:BK15)-SUM($CV$1:DB$1)*SUM($P15:$Q15,$W15)-SUM($CV$2:DB$2)*SUM($R15:$V15)-SUM($CV$3:DB$3)*$X15-SUM($CV$4:DB$4)*SUM($K15:$L15)-SUM($CV$5:DB$5)*SUM($M15:$N15)-SUM($CV$6:DB$6)*$O15-SUM($CV$7:DB$7)*SUM($Y15:$Z15,$AF15)-SUM($CV$8:DB$8)*SUM($AA15:$AE15)-SUM($CV$9:DB$9)*$AG15</f>
        <v>79400</v>
      </c>
      <c r="DC15" s="39">
        <f>SUM($BE15,$BF15:BL15)-SUM($CV$1:DC$1)*SUM($P15:$Q15,$W15)-SUM($CV$2:DC$2)*SUM($R15:$V15)-SUM($CV$3:DC$3)*$X15-SUM($CV$4:DC$4)*SUM($K15:$L15)-SUM($CV$5:DC$5)*SUM($M15:$N15)-SUM($CV$6:DC$6)*$O15-SUM($CV$7:DC$7)*SUM($Y15:$Z15,$AF15)-SUM($CV$8:DC$8)*SUM($AA15:$AE15)-SUM($CV$9:DC$9)*$AG15</f>
        <v>78200</v>
      </c>
      <c r="DD15" s="39">
        <f>SUM($BE15,$BF15:BM15)-SUM($CV$1:DD$1)*SUM($P15:$Q15,$W15)-SUM($CV$2:DD$2)*SUM($R15:$V15)-SUM($CV$3:DD$3)*$X15-SUM($CV$4:DD$4)*SUM($K15:$L15)-SUM($CV$5:DD$5)*SUM($M15:$N15)-SUM($CV$6:DD$6)*$O15-SUM($CV$7:DD$7)*SUM($Y15:$Z15,$AF15)-SUM($CV$8:DD$8)*SUM($AA15:$AE15)-SUM($CV$9:DD$9)*$AG15</f>
        <v>76338</v>
      </c>
      <c r="DE15" s="39">
        <f>SUM($BE15,$BF15:BN15)-SUM($CV$1:DE$1)*SUM($P15:$Q15,$W15)-SUM($CV$2:DE$2)*SUM($R15:$V15)-SUM($CV$3:DE$3)*$X15-SUM($CV$4:DE$4)*SUM($K15:$L15)-SUM($CV$5:DE$5)*SUM($M15:$N15)-SUM($CV$6:DE$6)*$O15-SUM($CV$7:DE$7)*SUM($Y15:$Z15,$AF15)-SUM($CV$8:DE$8)*SUM($AA15:$AE15)-SUM($CV$9:DE$9)*$AG15</f>
        <v>74138</v>
      </c>
      <c r="DF15" s="39">
        <f>SUM($BE15,$BF15:BO15)-SUM($CV$1:DF$1)*SUM($P15:$Q15,$W15)-SUM($CV$2:DF$2)*SUM($R15:$V15)-SUM($CV$3:DF$3)*$X15-SUM($CV$4:DF$4)*SUM($K15:$L15)-SUM($CV$5:DF$5)*SUM($M15:$N15)-SUM($CV$6:DF$6)*$O15-SUM($CV$7:DF$7)*SUM($Y15:$Z15,$AF15)-SUM($CV$8:DF$8)*SUM($AA15:$AE15)-SUM($CV$9:DF$9)*$AG15</f>
        <v>71338</v>
      </c>
      <c r="DG15" s="39">
        <f>SUM($BE15,$BF15:BP15)-SUM($CV$1:DG$1)*SUM($P15:$Q15,$W15)-SUM($CV$2:DG$2)*SUM($R15:$V15)-SUM($CV$3:DG$3)*$X15-SUM($CV$4:DG$4)*SUM($K15:$L15)-SUM($CV$5:DG$5)*SUM($M15:$N15)-SUM($CV$6:DG$6)*$O15-SUM($CV$7:DG$7)*SUM($Y15:$Z15,$AF15)-SUM($CV$8:DG$8)*SUM($AA15:$AE15)-SUM($CV$9:DG$9)*$AG15</f>
        <v>68338</v>
      </c>
      <c r="DH15" s="39">
        <f>SUM($BE15,$BF15:BQ15)-SUM($CV$1:DH$1)*SUM($P15:$Q15,$W15)-SUM($CV$2:DH$2)*SUM($R15:$V15)-SUM($CV$3:DH$3)*$X15-SUM($CV$4:DH$4)*SUM($K15:$L15)-SUM($CV$5:DH$5)*SUM($M15:$N15)-SUM($CV$6:DH$6)*$O15-SUM($CV$7:DH$7)*SUM($Y15:$Z15,$AF15)-SUM($CV$8:DH$8)*SUM($AA15:$AE15)-SUM($CV$9:DH$9)*$AG15</f>
        <v>135338</v>
      </c>
      <c r="DI15" s="39">
        <f>SUM($BE15,$BF15:BR15)-SUM($CV$1:DI$1)*SUM($P15:$Q15,$W15)-SUM($CV$2:DI$2)*SUM($R15:$V15)-SUM($CV$3:DI$3)*$X15-SUM($CV$4:DI$4)*SUM($K15:$L15)-SUM($CV$5:DI$5)*SUM($M15:$N15)-SUM($CV$6:DI$6)*$O15-SUM($CV$7:DI$7)*SUM($Y15:$Z15,$AF15)-SUM($CV$8:DI$8)*SUM($AA15:$AE15)-SUM($CV$9:DI$9)*$AG15</f>
        <v>132338</v>
      </c>
      <c r="DJ15" s="39">
        <f>SUM($BE15,$BF15:BS15)-SUM($CV$1:DJ$1)*SUM($P15:$Q15,$W15)-SUM($CV$2:DJ$2)*SUM($R15:$V15)-SUM($CV$3:DJ$3)*$X15-SUM($CV$4:DJ$4)*SUM($K15:$L15)-SUM($CV$5:DJ$5)*SUM($M15:$N15)-SUM($CV$6:DJ$6)*$O15-SUM($CV$7:DJ$7)*SUM($Y15:$Z15,$AF15)-SUM($CV$8:DJ$8)*SUM($AA15:$AE15)-SUM($CV$9:DJ$9)*$AG15</f>
        <v>129338</v>
      </c>
      <c r="DK15" s="39">
        <f>SUM($BE15,$BF15:BT15)-SUM($CV$1:DK$1)*SUM($P15:$Q15,$W15)-SUM($CV$2:DK$2)*SUM($R15:$V15)-SUM($CV$3:DK$3)*$X15-SUM($CV$4:DK$4)*SUM($K15:$L15)-SUM($CV$5:DK$5)*SUM($M15:$N15)-SUM($CV$6:DK$6)*$O15-SUM($CV$7:DK$7)*SUM($Y15:$Z15,$AF15)-SUM($CV$8:DK$8)*SUM($AA15:$AE15)-SUM($CV$9:DK$9)*$AG15</f>
        <v>126338</v>
      </c>
      <c r="DL15" s="39">
        <f>SUM($BE15,$BF15:BU15)-SUM($CV$1:DL$1)*SUM($P15:$Q15,$W15)-SUM($CV$2:DL$2)*SUM($R15:$V15)-SUM($CV$3:DL$3)*$X15-SUM($CV$4:DL$4)*SUM($K15:$L15)-SUM($CV$5:DL$5)*SUM($M15:$N15)-SUM($CV$6:DL$6)*$O15-SUM($CV$7:DL$7)*SUM($Y15:$Z15,$AF15)-SUM($CV$8:DL$8)*SUM($AA15:$AE15)-SUM($CV$9:DL$9)*$AG15</f>
        <v>123338</v>
      </c>
      <c r="DM15" s="39">
        <f>SUM($BE15,$BF15:BV15)-SUM($CV$1:DM$1)*SUM($P15:$Q15,$W15)-SUM($CV$2:DM$2)*SUM($R15:$V15)-SUM($CV$3:DM$3)*$X15-SUM($CV$4:DM$4)*SUM($K15:$L15)-SUM($CV$5:DM$5)*SUM($M15:$N15)-SUM($CV$6:DM$6)*$O15-SUM($CV$7:DM$7)*SUM($Y15:$Z15,$AF15)-SUM($CV$8:DM$8)*SUM($AA15:$AE15)-SUM($CV$9:DM$9)*$AG15</f>
        <v>119338</v>
      </c>
      <c r="DN15" s="39">
        <f>SUM($BE15,$BF15:BW15)-SUM($CV$1:DN$1)*SUM($P15:$Q15,$W15)-SUM($CV$2:DN$2)*SUM($R15:$V15)-SUM($CV$3:DN$3)*$X15-SUM($CV$4:DN$4)*SUM($K15:$L15)-SUM($CV$5:DN$5)*SUM($M15:$N15)-SUM($CV$6:DN$6)*$O15-SUM($CV$7:DN$7)*SUM($Y15:$Z15,$AF15)-SUM($CV$8:DN$8)*SUM($AA15:$AE15)-SUM($CV$9:DN$9)*$AG15</f>
        <v>115338</v>
      </c>
      <c r="DO15" s="39">
        <f>SUM($BE15,$BF15:BX15)-SUM($CV$1:DO$1)*SUM($P15:$Q15,$W15)-SUM($CV$2:DO$2)*SUM($R15:$V15)-SUM($CV$3:DO$3)*$X15-SUM($CV$4:DO$4)*SUM($K15:$L15)-SUM($CV$5:DO$5)*SUM($M15:$N15)-SUM($CV$6:DO$6)*$O15-SUM($CV$7:DO$7)*SUM($Y15:$Z15,$AF15)-SUM($CV$8:DO$8)*SUM($AA15:$AE15)-SUM($CV$9:DO$9)*$AG15</f>
        <v>111338</v>
      </c>
      <c r="DP15" s="39">
        <f>SUM($BE15,$BF15:BY15)-SUM($CV$1:DP$1)*SUM($P15:$Q15,$W15)-SUM($CV$2:DP$2)*SUM($R15:$V15)-SUM($CV$3:DP$3)*$X15-SUM($CV$4:DP$4)*SUM($K15:$L15)-SUM($CV$5:DP$5)*SUM($M15:$N15)-SUM($CV$6:DP$6)*$O15-SUM($CV$7:DP$7)*SUM($Y15:$Z15,$AF15)-SUM($CV$8:DP$8)*SUM($AA15:$AE15)-SUM($CV$9:DP$9)*$AG15</f>
        <v>107338</v>
      </c>
      <c r="DQ15" s="39">
        <f>SUM($BE15,$BF15:BZ15)-SUM($CV$1:DQ$1)*SUM($P15:$Q15,$W15)-SUM($CV$2:DQ$2)*SUM($R15:$V15)-SUM($CV$3:DQ$3)*$X15-SUM($CV$4:DQ$4)*SUM($K15:$L15)-SUM($CV$5:DQ$5)*SUM($M15:$N15)-SUM($CV$6:DQ$6)*$O15-SUM($CV$7:DQ$7)*SUM($Y15:$Z15,$AF15)-SUM($CV$8:DQ$8)*SUM($AA15:$AE15)-SUM($CV$9:DQ$9)*$AG15</f>
        <v>103338</v>
      </c>
      <c r="DR15" s="39">
        <f>SUM($BE15,$BF15:CA15)-SUM($CV$1:DR$1)*SUM($P15:$Q15,$W15)-SUM($CV$2:DR$2)*SUM($R15:$V15)-SUM($CV$3:DR$3)*$X15-SUM($CV$4:DR$4)*SUM($K15:$L15)-SUM($CV$5:DR$5)*SUM($M15:$N15)-SUM($CV$6:DR$6)*$O15-SUM($CV$7:DR$7)*SUM($Y15:$Z15,$AF15)-SUM($CV$8:DR$8)*SUM($AA15:$AE15)-SUM($CV$9:DR$9)*$AG15</f>
        <v>99338</v>
      </c>
      <c r="DS15" s="39">
        <f>SUM($BE15,$BF15:CB15)-SUM($CV$1:DS$1)*SUM($P15:$Q15,$W15)-SUM($CV$2:DS$2)*SUM($R15:$V15)-SUM($CV$3:DS$3)*$X15-SUM($CV$4:DS$4)*SUM($K15:$L15)-SUM($CV$5:DS$5)*SUM($M15:$N15)-SUM($CV$6:DS$6)*$O15-SUM($CV$7:DS$7)*SUM($Y15:$Z15,$AF15)-SUM($CV$8:DS$8)*SUM($AA15:$AE15)-SUM($CV$9:DS$9)*$AG15</f>
        <v>95338</v>
      </c>
      <c r="DT15" s="39">
        <f>SUM($BE15,$BF15:CC15)-SUM($CV$1:DT$1)*SUM($P15:$Q15,$W15)-SUM($CV$2:DT$2)*SUM($R15:$V15)-SUM($CV$3:DT$3)*$X15-SUM($CV$4:DT$4)*SUM($K15:$L15)-SUM($CV$5:DT$5)*SUM($M15:$N15)-SUM($CV$6:DT$6)*$O15-SUM($CV$7:DT$7)*SUM($Y15:$Z15,$AF15)-SUM($CV$8:DT$8)*SUM($AA15:$AE15)-SUM($CV$9:DT$9)*$AG15</f>
        <v>91338</v>
      </c>
      <c r="DU15" s="39">
        <f>SUM($BE15,$BF15:CD15)-SUM($CV$1:DU$1)*SUM($P15:$Q15,$W15)-SUM($CV$2:DU$2)*SUM($R15:$V15)-SUM($CV$3:DU$3)*$X15-SUM($CV$4:DU$4)*SUM($K15:$L15)-SUM($CV$5:DU$5)*SUM($M15:$N15)-SUM($CV$6:DU$6)*$O15-SUM($CV$7:DU$7)*SUM($Y15:$Z15,$AF15)-SUM($CV$8:DU$8)*SUM($AA15:$AE15)-SUM($CV$9:DU$9)*$AG15</f>
        <v>87338</v>
      </c>
      <c r="DV15" s="39">
        <f>SUM($BE15,$BF15:CE15)-SUM($CV$1:DV$1)*SUM($P15:$Q15,$W15)-SUM($CV$2:DV$2)*SUM($R15:$V15)-SUM($CV$3:DV$3)*$X15-SUM($CV$4:DV$4)*SUM($K15:$L15)-SUM($CV$5:DV$5)*SUM($M15:$N15)-SUM($CV$6:DV$6)*$O15-SUM($CV$7:DV$7)*SUM($Y15:$Z15,$AF15)-SUM($CV$8:DV$8)*SUM($AA15:$AE15)-SUM($CV$9:DV$9)*$AG15</f>
        <v>83338</v>
      </c>
      <c r="DW15" s="39">
        <f>SUM($BE15,$BF15:CF15)-SUM($CV$1:DW$1)*SUM($P15:$Q15,$W15)-SUM($CV$2:DW$2)*SUM($R15:$V15)-SUM($CV$3:DW$3)*$X15-SUM($CV$4:DW$4)*SUM($K15:$L15)-SUM($CV$5:DW$5)*SUM($M15:$N15)-SUM($CV$6:DW$6)*$O15-SUM($CV$7:DW$7)*SUM($Y15:$Z15,$AF15)-SUM($CV$8:DW$8)*SUM($AA15:$AE15)-SUM($CV$9:DW$9)*$AG15</f>
        <v>79338</v>
      </c>
      <c r="DX15" s="39">
        <f>SUM($BE15,$BF15:CG15)-SUM($CV$1:DX$1)*SUM($P15:$Q15,$W15)-SUM($CV$2:DX$2)*SUM($R15:$V15)-SUM($CV$3:DX$3)*$X15-SUM($CV$4:DX$4)*SUM($K15:$L15)-SUM($CV$5:DX$5)*SUM($M15:$N15)-SUM($CV$6:DX$6)*$O15-SUM($CV$7:DX$7)*SUM($Y15:$Z15,$AF15)-SUM($CV$8:DX$8)*SUM($AA15:$AE15)-SUM($CV$9:DX$9)*$AG15</f>
        <v>75338</v>
      </c>
      <c r="DY15" s="39">
        <f>SUM($BE15,$BF15:CH15)-SUM($CV$1:DY$1)*SUM($P15:$Q15,$W15)-SUM($CV$2:DY$2)*SUM($R15:$V15)-SUM($CV$3:DY$3)*$X15-SUM($CV$4:DY$4)*SUM($K15:$L15)-SUM($CV$5:DY$5)*SUM($M15:$N15)-SUM($CV$6:DY$6)*$O15-SUM($CV$7:DY$7)*SUM($Y15:$Z15,$AF15)-SUM($CV$8:DY$8)*SUM($AA15:$AE15)-SUM($CV$9:DY$9)*$AG15</f>
        <v>71338</v>
      </c>
      <c r="DZ15" s="39">
        <f>SUM($BE15,$BF15:CI15)-SUM($CV$1:DZ$1)*SUM($P15:$Q15,$W15)-SUM($CV$2:DZ$2)*SUM($R15:$V15)-SUM($CV$3:DZ$3)*$X15-SUM($CV$4:DZ$4)*SUM($K15:$L15)-SUM($CV$5:DZ$5)*SUM($M15:$N15)-SUM($CV$6:DZ$6)*$O15-SUM($CV$7:DZ$7)*SUM($Y15:$Z15,$AF15)-SUM($CV$8:DZ$8)*SUM($AA15:$AE15)-SUM($CV$9:DZ$9)*$AG15</f>
        <v>67338</v>
      </c>
      <c r="EA15" s="39">
        <f>SUM($BE15,$BF15:CJ15)-SUM($CV$1:EA$1)*SUM($P15:$Q15,$W15)-SUM($CV$2:EA$2)*SUM($R15:$V15)-SUM($CV$3:EA$3)*$X15-SUM($CV$4:EA$4)*SUM($K15:$L15)-SUM($CV$5:EA$5)*SUM($M15:$N15)-SUM($CV$6:EA$6)*$O15-SUM($CV$7:EA$7)*SUM($Y15:$Z15,$AF15)-SUM($CV$8:EA$8)*SUM($AA15:$AE15)-SUM($CV$9:EA$9)*$AG15</f>
        <v>63338</v>
      </c>
      <c r="EB15" s="39">
        <f>SUM($BE15,$BF15:CK15)-SUM($CV$1:EB$1)*SUM($P15:$Q15,$W15)-SUM($CV$2:EB$2)*SUM($R15:$V15)-SUM($CV$3:EB$3)*$X15-SUM($CV$4:EB$4)*SUM($K15:$L15)-SUM($CV$5:EB$5)*SUM($M15:$N15)-SUM($CV$6:EB$6)*$O15-SUM($CV$7:EB$7)*SUM($Y15:$Z15,$AF15)-SUM($CV$8:EB$8)*SUM($AA15:$AE15)-SUM($CV$9:EB$9)*$AG15</f>
        <v>59338</v>
      </c>
      <c r="EC15" s="39">
        <f>SUM($BE15,$BF15:CL15)-SUM($CV$1:EC$1)*SUM($P15:$Q15,$W15)-SUM($CV$2:EC$2)*SUM($R15:$V15)-SUM($CV$3:EC$3)*$X15-SUM($CV$4:EC$4)*SUM($K15:$L15)-SUM($CV$5:EC$5)*SUM($M15:$N15)-SUM($CV$6:EC$6)*$O15-SUM($CV$7:EC$7)*SUM($Y15:$Z15,$AF15)-SUM($CV$8:EC$8)*SUM($AA15:$AE15)-SUM($CV$9:EC$9)*$AG15</f>
        <v>55338</v>
      </c>
      <c r="ED15" s="39">
        <f>SUM($BE15,$BF15:CM15)-SUM($CV$1:ED$1)*SUM($P15:$Q15,$W15)-SUM($CV$2:ED$2)*SUM($R15:$V15)-SUM($CV$3:ED$3)*$X15-SUM($CV$4:ED$4)*SUM($K15:$L15)-SUM($CV$5:ED$5)*SUM($M15:$N15)-SUM($CV$6:ED$6)*$O15-SUM($CV$7:ED$7)*SUM($Y15:$Z15,$AF15)-SUM($CV$8:ED$8)*SUM($AA15:$AE15)-SUM($CV$9:ED$9)*$AG15</f>
        <v>51338</v>
      </c>
      <c r="EE15" s="39">
        <f>SUM($BE15,$BF15:CN15)-SUM($CV$1:EE$1)*SUM($P15:$Q15,$W15)-SUM($CV$2:EE$2)*SUM($R15:$V15)-SUM($CV$3:EE$3)*$X15-SUM($CV$4:EE$4)*SUM($K15:$L15)-SUM($CV$5:EE$5)*SUM($M15:$N15)-SUM($CV$6:EE$6)*$O15-SUM($CV$7:EE$7)*SUM($Y15:$Z15,$AF15)-SUM($CV$8:EE$8)*SUM($AA15:$AE15)-SUM($CV$9:EE$9)*$AG15</f>
        <v>47338</v>
      </c>
      <c r="EF15" s="39">
        <f>SUM($BE15,$BF15:CO15)-SUM($CV$1:EF$1)*SUM($P15:$Q15,$W15)-SUM($CV$2:EF$2)*SUM($R15:$V15)-SUM($CV$3:EF$3)*$X15-SUM($CV$4:EF$4)*SUM($K15:$L15)-SUM($CV$5:EF$5)*SUM($M15:$N15)-SUM($CV$6:EF$6)*$O15-SUM($CV$7:EF$7)*SUM($Y15:$Z15,$AF15)-SUM($CV$8:EF$8)*SUM($AA15:$AE15)-SUM($CV$9:EF$9)*$AG15</f>
        <v>43338</v>
      </c>
      <c r="EG15" s="39">
        <f>SUM($BE15,$BF15:CP15)-SUM($CV$1:EG$1)*SUM($P15:$Q15,$W15)-SUM($CV$2:EG$2)*SUM($R15:$V15)-SUM($CV$3:EG$3)*$X15-SUM($CV$4:EG$4)*SUM($K15:$L15)-SUM($CV$5:EG$5)*SUM($M15:$N15)-SUM($CV$6:EG$6)*$O15-SUM($CV$7:EG$7)*SUM($Y15:$Z15,$AF15)-SUM($CV$8:EG$8)*SUM($AA15:$AE15)-SUM($CV$9:EG$9)*$AG15</f>
        <v>39338</v>
      </c>
      <c r="EH15" s="39">
        <f>SUM($BE15,$BF15:CQ15)-SUM($CV$1:EH$1)*SUM($P15:$Q15,$W15)-SUM($CV$2:EH$2)*SUM($R15:$V15)-SUM($CV$3:EH$3)*$X15-SUM($CV$4:EH$4)*SUM($K15:$L15)-SUM($CV$5:EH$5)*SUM($M15:$N15)-SUM($CV$6:EH$6)*$O15-SUM($CV$7:EH$7)*SUM($Y15:$Z15,$AF15)-SUM($CV$8:EH$8)*SUM($AA15:$AE15)-SUM($CV$9:EH$9)*$AG15</f>
        <v>35338</v>
      </c>
      <c r="EI15" s="39">
        <f>SUM($BE15,$BF15:CR15)-SUM($CV$1:EI$1)*SUM($P15:$Q15,$W15)-SUM($CV$2:EI$2)*SUM($R15:$V15)-SUM($CV$3:EI$3)*$X15-SUM($CV$4:EI$4)*SUM($K15:$L15)-SUM($CV$5:EI$5)*SUM($M15:$N15)-SUM($CV$6:EI$6)*$O15-SUM($CV$7:EI$7)*SUM($Y15:$Z15,$AF15)-SUM($CV$8:EI$8)*SUM($AA15:$AE15)-SUM($CV$9:EI$9)*$AG15</f>
        <v>31338</v>
      </c>
      <c r="EJ15" s="39">
        <f>SUM($BE15,$BF15:CS15)-SUM($CV$1:EJ$1)*SUM($P15:$Q15,$W15)-SUM($CV$2:EJ$2)*SUM($R15:$V15)-SUM($CV$3:EJ$3)*$X15-SUM($CV$4:EJ$4)*SUM($K15:$L15)-SUM($CV$5:EJ$5)*SUM($M15:$N15)-SUM($CV$6:EJ$6)*$O15-SUM($CV$7:EJ$7)*SUM($Y15:$Z15,$AF15)-SUM($CV$8:EJ$8)*SUM($AA15:$AE15)-SUM($CV$9:EJ$9)*$AG15</f>
        <v>27338</v>
      </c>
      <c r="EK15" s="39">
        <f>SUM($BE15,$BF15:CT15)-SUM($CV$1:EK$1)*SUM($P15:$Q15,$W15)-SUM($CV$2:EK$2)*SUM($R15:$V15)-SUM($CV$3:EK$3)*$X15-SUM($CV$4:EK$4)*SUM($K15:$L15)-SUM($CV$5:EK$5)*SUM($M15:$N15)-SUM($CV$6:EK$6)*$O15-SUM($CV$7:EK$7)*SUM($Y15:$Z15,$AF15)-SUM($CV$8:EK$8)*SUM($AA15:$AE15)-SUM($CV$9:EK$9)*$AG15</f>
        <v>23338</v>
      </c>
      <c r="EL15" s="39">
        <f>SUM($BE15,$BF15:CU15)-SUM($CV$1:EL$1)*SUM($P15:$Q15,$W15)-SUM($CV$2:EL$2)*SUM($R15:$V15)-SUM($CV$3:EL$3)*$X15-SUM($CV$4:EL$4)*SUM($K15:$L15)-SUM($CV$5:EL$5)*SUM($M15:$N15)-SUM($CV$6:EL$6)*$O15-SUM($CV$7:EL$7)*SUM($Y15:$Z15,$AF15)-SUM($CV$8:EL$8)*SUM($AA15:$AE15)-SUM($CV$9:EL$9)*$AG15</f>
        <v>19338</v>
      </c>
      <c r="EM15" s="39">
        <f>SUM($BE15,$BF15:CV15)-SUM($CV$1:EM$1)*SUM($P15:$Q15,$W15)-SUM($CV$2:EM$2)*SUM($R15:$V15)-SUM($CV$3:EM$3)*$X15-SUM($CV$4:EM$4)*SUM($K15:$L15)-SUM($CV$5:EM$5)*SUM($M15:$N15)-SUM($CV$6:EM$6)*$O15-SUM($CV$7:EM$7)*SUM($Y15:$Z15,$AF15)-SUM($CV$8:EM$8)*SUM($AA15:$AE15)-SUM($CV$9:EM$9)*$AG15</f>
        <v>15338</v>
      </c>
      <c r="EN15" s="39">
        <f>SUM($BE15,$BF15:CW15)-SUM($CV$1:EN$1)*SUM($P15:$Q15,$W15)-SUM($CV$2:EN$2)*SUM($R15:$V15)-SUM($CV$3:EN$3)*$X15-SUM($CV$4:EN$4)*SUM($K15:$L15)-SUM($CV$5:EN$5)*SUM($M15:$N15)-SUM($CV$6:EN$6)*$O15-SUM($CV$7:EN$7)*SUM($Y15:$Z15,$AF15)-SUM($CV$8:EN$8)*SUM($AA15:$AE15)-SUM($CV$9:EN$9)*$AG15</f>
        <v>11338</v>
      </c>
      <c r="EO15" s="39">
        <f>SUM($BE15,$BF15:CX15)-SUM($CV$1:EO$1)*SUM($P15:$Q15,$W15)-SUM($CV$2:EO$2)*SUM($R15:$V15)-SUM($CV$3:EO$3)*$X15-SUM($CV$4:EO$4)*SUM($K15:$L15)-SUM($CV$5:EO$5)*SUM($M15:$N15)-SUM($CV$6:EO$6)*$O15-SUM($CV$7:EO$7)*SUM($Y15:$Z15,$AF15)-SUM($CV$8:EO$8)*SUM($AA15:$AE15)-SUM($CV$9:EO$9)*$AG15</f>
        <v>8822</v>
      </c>
      <c r="EP15" s="96" t="s">
        <v>156</v>
      </c>
      <c r="EQ15" s="103" t="str">
        <f t="shared" si="31"/>
        <v>04021J0R3PBSTR</v>
      </c>
      <c r="ER15" s="96" t="str">
        <f t="shared" si="32"/>
        <v>AVX</v>
      </c>
      <c r="ES15" s="115">
        <v>0.17499999999999999</v>
      </c>
      <c r="ET15" s="116" t="str">
        <f t="shared" ref="ET15:ET46" si="73">AV15</f>
        <v>USD</v>
      </c>
      <c r="EU15" s="107" t="e">
        <f t="shared" ca="1" si="34"/>
        <v>#NAME?</v>
      </c>
      <c r="EV15" s="107" t="e">
        <f t="shared" ca="1" si="35"/>
        <v>#NAME?</v>
      </c>
      <c r="EW15" s="117">
        <f t="shared" si="36"/>
        <v>10000</v>
      </c>
      <c r="EX15" s="117">
        <f>AN15</f>
        <v>10000</v>
      </c>
      <c r="EY15" s="103"/>
      <c r="EZ15" s="117">
        <f t="shared" si="37"/>
        <v>150000</v>
      </c>
      <c r="FA15" s="118" t="e">
        <f t="shared" ca="1" si="38"/>
        <v>#NAME?</v>
      </c>
      <c r="FB15" s="117">
        <f t="shared" si="39"/>
        <v>8638</v>
      </c>
      <c r="FC15" s="118" t="e">
        <f t="shared" ca="1" si="40"/>
        <v>#NAME?</v>
      </c>
      <c r="FD15" s="119">
        <v>45523</v>
      </c>
      <c r="FE15" s="118" t="s">
        <v>130</v>
      </c>
      <c r="FF15" s="118" t="s">
        <v>26</v>
      </c>
      <c r="FG15" s="103" t="s">
        <v>144</v>
      </c>
      <c r="FH15" s="103" t="s">
        <v>145</v>
      </c>
      <c r="FI15" s="105">
        <f t="array" ref="FI15">SUMPRODUCT($AI15:$AL15,TRANSPOSE(FI$1:FI$4))</f>
        <v>12130</v>
      </c>
      <c r="FJ15" s="105">
        <f t="array" ref="FJ15">SUMPRODUCT($AI15:$AL15,TRANSPOSE(FJ$1:FJ$4))</f>
        <v>12130</v>
      </c>
      <c r="FK15" s="105">
        <f t="array" ref="FK15">SUMPRODUCT($AI15:$AL15,TRANSPOSE(FK$1:FK$4))</f>
        <v>12130</v>
      </c>
      <c r="FL15" s="105">
        <f t="array" ref="FL15">SUMPRODUCT($AI15:$AL15,TRANSPOSE(FL$1:FL$4))</f>
        <v>12130</v>
      </c>
      <c r="FM15" s="105">
        <f t="array" ref="FM15">SUMPRODUCT($AI15:$AL15,TRANSPOSE(FM$1:FM$4))</f>
        <v>12130</v>
      </c>
      <c r="FN15" s="105">
        <f t="array" ref="FN15">SUMPRODUCT($AI15:$AL15,TRANSPOSE(FN$1:FN$4))</f>
        <v>12130</v>
      </c>
      <c r="FO15" s="105">
        <f t="array" ref="FO15">SUMPRODUCT($AI15:$AL15,TRANSPOSE(FO$1:FO$4))</f>
        <v>12130</v>
      </c>
      <c r="FP15" s="105">
        <f t="array" ref="FP15">SUMPRODUCT($AI15:$AL15,TRANSPOSE(FP$1:FP$4))</f>
        <v>12130</v>
      </c>
      <c r="FQ15" s="105">
        <f t="array" ref="FQ15">SUMPRODUCT($AI15:$AL15,TRANSPOSE(FQ$1:FQ$4))</f>
        <v>12130</v>
      </c>
      <c r="FR15" s="105">
        <f t="array" ref="FR15">SUMPRODUCT($AI15:$AL15,TRANSPOSE(FR$1:FR$4))</f>
        <v>12100</v>
      </c>
      <c r="FS15" s="105">
        <f t="array" ref="FS15">SUMPRODUCT($AI15:$AL15,TRANSPOSE(FS$1:FS$4))</f>
        <v>12000</v>
      </c>
      <c r="FT15" s="105">
        <f t="array" ref="FT15">SUMPRODUCT($AI15:$AL15,TRANSPOSE(FT$1:FT$4))</f>
        <v>8092</v>
      </c>
      <c r="FU15" s="105">
        <f t="array" ref="FU15">SUMPRODUCT($AI15:$AL15,TRANSPOSE(FU$1:FU$4))</f>
        <v>0</v>
      </c>
      <c r="FV15" s="120"/>
      <c r="FW15" s="105">
        <f t="shared" si="41"/>
        <v>20000</v>
      </c>
      <c r="FX15" s="121">
        <f>CEILING(SUM($FI15:FJ15)-SUM($FW15:FW15),$EW15)</f>
        <v>10000</v>
      </c>
      <c r="FY15" s="121">
        <f>CEILING(SUM($FI15:FK15)-SUM($FW15:FX15),$EW15)</f>
        <v>10000</v>
      </c>
      <c r="FZ15" s="121">
        <f>CEILING(SUM($FI15:FL15)-SUM($FW15:FY15),$EW15)</f>
        <v>10000</v>
      </c>
      <c r="GA15" s="121">
        <f>CEILING(SUM($FI15:FM15)-SUM($FW15:FZ15),$EW15)</f>
        <v>20000</v>
      </c>
      <c r="GB15" s="121">
        <f>CEILING(SUM($FI15:FN15)-SUM($FW15:GA15),$EW15)</f>
        <v>10000</v>
      </c>
      <c r="GC15" s="121">
        <f>CEILING(SUM($FI15:FO15)-SUM($FW15:GB15),$EW15)</f>
        <v>10000</v>
      </c>
      <c r="GD15" s="121">
        <f>CEILING(SUM($FI15:FP15)-SUM($FW15:GC15),$EW15)</f>
        <v>10000</v>
      </c>
      <c r="GE15" s="121">
        <f>CEILING(SUM($FI15:FQ15)-SUM($FW15:GD15),$EW15)</f>
        <v>10000</v>
      </c>
      <c r="GF15" s="121">
        <f>CEILING(SUM($FI15:FR15)-SUM($FW15:GE15),$EW15)</f>
        <v>20000</v>
      </c>
      <c r="GG15" s="121">
        <f>CEILING(SUM($FI15:FS15)-SUM($FW15:GF15),$EW15)</f>
        <v>10000</v>
      </c>
      <c r="GH15" s="121">
        <f t="shared" si="42"/>
        <v>10000</v>
      </c>
      <c r="GI15" s="121">
        <f t="shared" si="43"/>
        <v>0</v>
      </c>
      <c r="GJ15" s="120"/>
      <c r="GK15" s="123" t="e">
        <f t="shared" ca="1" si="44"/>
        <v>#NAME?</v>
      </c>
      <c r="GL15" s="123" t="e">
        <f t="shared" ca="1" si="45"/>
        <v>#NAME?</v>
      </c>
      <c r="GM15" s="123" t="e">
        <f t="shared" ca="1" si="46"/>
        <v>#NAME?</v>
      </c>
      <c r="GN15" s="123" t="e">
        <f t="shared" ca="1" si="47"/>
        <v>#NAME?</v>
      </c>
      <c r="GO15" s="123" t="e">
        <f t="shared" ca="1" si="48"/>
        <v>#NAME?</v>
      </c>
      <c r="GP15" s="123" t="e">
        <f t="shared" ca="1" si="49"/>
        <v>#NAME?</v>
      </c>
      <c r="GQ15" s="123" t="e">
        <f t="shared" ca="1" si="50"/>
        <v>#NAME?</v>
      </c>
      <c r="GR15" s="123" t="e">
        <f t="shared" ca="1" si="51"/>
        <v>#NAME?</v>
      </c>
      <c r="GS15" s="123" t="e">
        <f t="shared" ca="1" si="52"/>
        <v>#NAME?</v>
      </c>
      <c r="GT15" s="123" t="e">
        <f t="shared" ca="1" si="53"/>
        <v>#NAME?</v>
      </c>
      <c r="GU15" s="123" t="e">
        <f t="shared" ca="1" si="54"/>
        <v>#NAME?</v>
      </c>
      <c r="GV15" s="123" t="e">
        <f t="shared" ca="1" si="55"/>
        <v>#NAME?</v>
      </c>
      <c r="GW15" s="123" t="e">
        <f t="shared" ca="1" si="56"/>
        <v>#NAME?</v>
      </c>
      <c r="GX15" s="123" t="e">
        <f t="shared" ca="1" si="57"/>
        <v>#NAME?</v>
      </c>
      <c r="GY15" s="120">
        <v>2</v>
      </c>
      <c r="GZ15" s="105">
        <f>SUM(FW15:GB15)</f>
        <v>80000</v>
      </c>
      <c r="HA15" s="105"/>
      <c r="HB15" s="105"/>
      <c r="HC15" s="105"/>
      <c r="HD15" s="105"/>
      <c r="HE15" s="105"/>
      <c r="HF15" s="105">
        <f>SUM(GC15:GI15)</f>
        <v>70000</v>
      </c>
      <c r="HG15" s="105"/>
      <c r="HH15" s="105"/>
      <c r="HI15" s="105"/>
      <c r="HJ15" s="105"/>
      <c r="HK15" s="105"/>
      <c r="HL15" s="105"/>
      <c r="HM15" s="105"/>
      <c r="HN15" s="123" t="e">
        <f t="shared" ca="1" si="58"/>
        <v>#NAME?</v>
      </c>
      <c r="HO15" s="123" t="e">
        <f t="shared" ca="1" si="59"/>
        <v>#NAME?</v>
      </c>
      <c r="HP15" s="123" t="e">
        <f t="shared" ca="1" si="60"/>
        <v>#NAME?</v>
      </c>
      <c r="HQ15" s="123" t="e">
        <f t="shared" ca="1" si="61"/>
        <v>#NAME?</v>
      </c>
      <c r="HR15" s="123" t="e">
        <f t="shared" ca="1" si="62"/>
        <v>#NAME?</v>
      </c>
      <c r="HS15" s="123" t="e">
        <f t="shared" ca="1" si="63"/>
        <v>#NAME?</v>
      </c>
      <c r="HT15" s="123" t="e">
        <f t="shared" ca="1" si="64"/>
        <v>#NAME?</v>
      </c>
      <c r="HU15" s="123" t="e">
        <f t="shared" ca="1" si="65"/>
        <v>#NAME?</v>
      </c>
      <c r="HV15" s="123" t="e">
        <f t="shared" ca="1" si="66"/>
        <v>#NAME?</v>
      </c>
      <c r="HW15" s="123" t="e">
        <f t="shared" ca="1" si="67"/>
        <v>#NAME?</v>
      </c>
      <c r="HX15" s="123" t="e">
        <f t="shared" ca="1" si="68"/>
        <v>#NAME?</v>
      </c>
      <c r="HY15" s="123" t="e">
        <f t="shared" ca="1" si="69"/>
        <v>#NAME?</v>
      </c>
      <c r="HZ15" s="123" t="e">
        <f t="shared" ca="1" si="70"/>
        <v>#NAME?</v>
      </c>
      <c r="IA15" s="123" t="e">
        <f t="shared" ca="1" si="71"/>
        <v>#NAME?</v>
      </c>
      <c r="IB15" s="124" t="s">
        <v>148</v>
      </c>
      <c r="IC15" s="103" t="s">
        <v>157</v>
      </c>
      <c r="ID15" s="125">
        <v>45526</v>
      </c>
      <c r="IE15" s="103" t="s">
        <v>147</v>
      </c>
      <c r="IF15" s="103"/>
      <c r="IG15" s="103" t="s">
        <v>147</v>
      </c>
      <c r="IH15" s="103"/>
      <c r="II15" s="103" t="s">
        <v>158</v>
      </c>
    </row>
    <row r="16" spans="1:245" ht="14.25" x14ac:dyDescent="0.2">
      <c r="A16" s="39">
        <v>6</v>
      </c>
      <c r="B16" s="39" t="s">
        <v>159</v>
      </c>
      <c r="C16" s="56" t="s">
        <v>160</v>
      </c>
      <c r="D16" s="39" t="s">
        <v>137</v>
      </c>
      <c r="E16" s="39">
        <v>408260904</v>
      </c>
      <c r="F16" s="102" t="s">
        <v>161</v>
      </c>
      <c r="G16" s="39"/>
      <c r="H16" s="39" t="s">
        <v>128</v>
      </c>
      <c r="I16" s="39">
        <v>1</v>
      </c>
      <c r="J16" s="39">
        <v>6</v>
      </c>
      <c r="K16" s="39">
        <v>0</v>
      </c>
      <c r="L16" s="39">
        <v>0</v>
      </c>
      <c r="M16" s="39">
        <v>0</v>
      </c>
      <c r="N16" s="39">
        <v>2</v>
      </c>
      <c r="O16" s="39">
        <v>0</v>
      </c>
      <c r="P16" s="39">
        <v>0</v>
      </c>
      <c r="Q16" s="39">
        <v>0</v>
      </c>
      <c r="R16" s="39">
        <v>0</v>
      </c>
      <c r="S16" s="39">
        <v>2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2</v>
      </c>
      <c r="AC16" s="39">
        <v>0</v>
      </c>
      <c r="AD16" s="39">
        <v>0</v>
      </c>
      <c r="AE16" s="39">
        <v>0</v>
      </c>
      <c r="AF16" s="39">
        <v>0</v>
      </c>
      <c r="AG16" s="39">
        <v>0</v>
      </c>
      <c r="AH16" s="39">
        <f t="shared" si="21"/>
        <v>6</v>
      </c>
      <c r="AI16" s="39">
        <f t="shared" si="22"/>
        <v>2</v>
      </c>
      <c r="AJ16" s="39">
        <f t="shared" si="23"/>
        <v>2</v>
      </c>
      <c r="AK16" s="39">
        <f t="shared" si="24"/>
        <v>2</v>
      </c>
      <c r="AL16" s="39">
        <f t="shared" si="25"/>
        <v>4</v>
      </c>
      <c r="AM16" s="57">
        <f t="shared" si="26"/>
        <v>141362</v>
      </c>
      <c r="AN16" s="57">
        <v>2000</v>
      </c>
      <c r="AO16" s="57">
        <f t="shared" si="27"/>
        <v>142000</v>
      </c>
      <c r="AP16" s="39"/>
      <c r="AQ16" s="40" t="s">
        <v>162</v>
      </c>
      <c r="AR16" s="39" t="s">
        <v>163</v>
      </c>
      <c r="AS16" s="39"/>
      <c r="AT16" s="39"/>
      <c r="AU16" s="58">
        <v>7.1999999999999995E-2</v>
      </c>
      <c r="AV16" s="58" t="s">
        <v>11</v>
      </c>
      <c r="AW16" s="39" t="s">
        <v>164</v>
      </c>
      <c r="AX16" s="39" t="s">
        <v>165</v>
      </c>
      <c r="AY16" s="39"/>
      <c r="AZ16" s="39" t="s">
        <v>166</v>
      </c>
      <c r="BA16" s="39" t="str">
        <f t="shared" si="28"/>
        <v>P0025</v>
      </c>
      <c r="BB16" s="78" t="e">
        <f t="shared" ca="1" si="29"/>
        <v>#NAME?</v>
      </c>
      <c r="BC16" s="39">
        <v>7</v>
      </c>
      <c r="BD16" s="75">
        <f t="shared" si="30"/>
        <v>142000</v>
      </c>
      <c r="BE16" s="39"/>
      <c r="BF16" s="39"/>
      <c r="BG16" s="39"/>
      <c r="BH16" s="39"/>
      <c r="BI16" s="39"/>
      <c r="BJ16" s="39">
        <v>142000</v>
      </c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>
        <f>SUM($BE16,$BF16:BF16)-SUM($CV$1:CW$1)*SUM($P16:$Q16,$W16)-SUM($CV$2:CW$2)*SUM($R16:$V16)-SUM($CV$3:CW$3)*$X16-SUM($CV$4:CW$4)*SUM($K16:$L16)-SUM($CV$5:CW$5)*SUM($M16:$N16)-SUM($CV$6:CW$6)*$O16-SUM($CV$7:CW$7)*SUM($Y16:$Z16,$AF16)-SUM($CV$8:CW$8)*SUM($AA16:$AE16)-SUM($CV$9:CW$9)*$AG16</f>
        <v>0</v>
      </c>
      <c r="CX16" s="39">
        <f>SUM($BE16,$BF16:BG16)-SUM($CV$1:CX$1)*SUM($P16:$Q16,$W16)-SUM($CV$2:CX$2)*SUM($R16:$V16)-SUM($CV$3:CX$3)*$X16-SUM($CV$4:CX$4)*SUM($K16:$L16)-SUM($CV$5:CX$5)*SUM($M16:$N16)-SUM($CV$6:CX$6)*$O16-SUM($CV$7:CX$7)*SUM($Y16:$Z16,$AF16)-SUM($CV$8:CX$8)*SUM($AA16:$AE16)-SUM($CV$9:CX$9)*$AG16</f>
        <v>0</v>
      </c>
      <c r="CY16" s="39">
        <f>SUM($BE16,$BF16:BH16)-SUM($CV$1:CY$1)*SUM($P16:$Q16,$W16)-SUM($CV$2:CY$2)*SUM($R16:$V16)-SUM($CV$3:CY$3)*$X16-SUM($CV$4:CY$4)*SUM($K16:$L16)-SUM($CV$5:CY$5)*SUM($M16:$N16)-SUM($CV$6:CY$6)*$O16-SUM($CV$7:CY$7)*SUM($Y16:$Z16,$AF16)-SUM($CV$8:CY$8)*SUM($AA16:$AE16)-SUM($CV$9:CY$9)*$AG16</f>
        <v>0</v>
      </c>
      <c r="CZ16" s="39">
        <f>SUM($BE16,$BF16:BI16)-SUM($CV$1:CZ$1)*SUM($P16:$Q16,$W16)-SUM($CV$2:CZ$2)*SUM($R16:$V16)-SUM($CV$3:CZ$3)*$X16-SUM($CV$4:CZ$4)*SUM($K16:$L16)-SUM($CV$5:CZ$5)*SUM($M16:$N16)-SUM($CV$6:CZ$6)*$O16-SUM($CV$7:CZ$7)*SUM($Y16:$Z16,$AF16)-SUM($CV$8:CZ$8)*SUM($AA16:$AE16)-SUM($CV$9:CZ$9)*$AG16</f>
        <v>0</v>
      </c>
      <c r="DA16" s="39">
        <f>SUM($BE16,$BF16:BJ16)-SUM($CV$1:DA$1)*SUM($P16:$Q16,$W16)-SUM($CV$2:DA$2)*SUM($R16:$V16)-SUM($CV$3:DA$3)*$X16-SUM($CV$4:DA$4)*SUM($K16:$L16)-SUM($CV$5:DA$5)*SUM($M16:$N16)-SUM($CV$6:DA$6)*$O16-SUM($CV$7:DA$7)*SUM($Y16:$Z16,$AF16)-SUM($CV$8:DA$8)*SUM($AA16:$AE16)-SUM($CV$9:DA$9)*$AG16</f>
        <v>142000</v>
      </c>
      <c r="DB16" s="39">
        <f>SUM($BE16,$BF16:BK16)-SUM($CV$1:DB$1)*SUM($P16:$Q16,$W16)-SUM($CV$2:DB$2)*SUM($R16:$V16)-SUM($CV$3:DB$3)*$X16-SUM($CV$4:DB$4)*SUM($K16:$L16)-SUM($CV$5:DB$5)*SUM($M16:$N16)-SUM($CV$6:DB$6)*$O16-SUM($CV$7:DB$7)*SUM($Y16:$Z16,$AF16)-SUM($CV$8:DB$8)*SUM($AA16:$AE16)-SUM($CV$9:DB$9)*$AG16</f>
        <v>141400</v>
      </c>
      <c r="DC16" s="39">
        <f>SUM($BE16,$BF16:BL16)-SUM($CV$1:DC$1)*SUM($P16:$Q16,$W16)-SUM($CV$2:DC$2)*SUM($R16:$V16)-SUM($CV$3:DC$3)*$X16-SUM($CV$4:DC$4)*SUM($K16:$L16)-SUM($CV$5:DC$5)*SUM($M16:$N16)-SUM($CV$6:DC$6)*$O16-SUM($CV$7:DC$7)*SUM($Y16:$Z16,$AF16)-SUM($CV$8:DC$8)*SUM($AA16:$AE16)-SUM($CV$9:DC$9)*$AG16</f>
        <v>140200</v>
      </c>
      <c r="DD16" s="39">
        <f>SUM($BE16,$BF16:BM16)-SUM($CV$1:DD$1)*SUM($P16:$Q16,$W16)-SUM($CV$2:DD$2)*SUM($R16:$V16)-SUM($CV$3:DD$3)*$X16-SUM($CV$4:DD$4)*SUM($K16:$L16)-SUM($CV$5:DD$5)*SUM($M16:$N16)-SUM($CV$6:DD$6)*$O16-SUM($CV$7:DD$7)*SUM($Y16:$Z16,$AF16)-SUM($CV$8:DD$8)*SUM($AA16:$AE16)-SUM($CV$9:DD$9)*$AG16</f>
        <v>138338</v>
      </c>
      <c r="DE16" s="39">
        <f>SUM($BE16,$BF16:BN16)-SUM($CV$1:DE$1)*SUM($P16:$Q16,$W16)-SUM($CV$2:DE$2)*SUM($R16:$V16)-SUM($CV$3:DE$3)*$X16-SUM($CV$4:DE$4)*SUM($K16:$L16)-SUM($CV$5:DE$5)*SUM($M16:$N16)-SUM($CV$6:DE$6)*$O16-SUM($CV$7:DE$7)*SUM($Y16:$Z16,$AF16)-SUM($CV$8:DE$8)*SUM($AA16:$AE16)-SUM($CV$9:DE$9)*$AG16</f>
        <v>136138</v>
      </c>
      <c r="DF16" s="39">
        <f>SUM($BE16,$BF16:BO16)-SUM($CV$1:DF$1)*SUM($P16:$Q16,$W16)-SUM($CV$2:DF$2)*SUM($R16:$V16)-SUM($CV$3:DF$3)*$X16-SUM($CV$4:DF$4)*SUM($K16:$L16)-SUM($CV$5:DF$5)*SUM($M16:$N16)-SUM($CV$6:DF$6)*$O16-SUM($CV$7:DF$7)*SUM($Y16:$Z16,$AF16)-SUM($CV$8:DF$8)*SUM($AA16:$AE16)-SUM($CV$9:DF$9)*$AG16</f>
        <v>133338</v>
      </c>
      <c r="DG16" s="39">
        <f>SUM($BE16,$BF16:BP16)-SUM($CV$1:DG$1)*SUM($P16:$Q16,$W16)-SUM($CV$2:DG$2)*SUM($R16:$V16)-SUM($CV$3:DG$3)*$X16-SUM($CV$4:DG$4)*SUM($K16:$L16)-SUM($CV$5:DG$5)*SUM($M16:$N16)-SUM($CV$6:DG$6)*$O16-SUM($CV$7:DG$7)*SUM($Y16:$Z16,$AF16)-SUM($CV$8:DG$8)*SUM($AA16:$AE16)-SUM($CV$9:DG$9)*$AG16</f>
        <v>130338</v>
      </c>
      <c r="DH16" s="39">
        <f>SUM($BE16,$BF16:BQ16)-SUM($CV$1:DH$1)*SUM($P16:$Q16,$W16)-SUM($CV$2:DH$2)*SUM($R16:$V16)-SUM($CV$3:DH$3)*$X16-SUM($CV$4:DH$4)*SUM($K16:$L16)-SUM($CV$5:DH$5)*SUM($M16:$N16)-SUM($CV$6:DH$6)*$O16-SUM($CV$7:DH$7)*SUM($Y16:$Z16,$AF16)-SUM($CV$8:DH$8)*SUM($AA16:$AE16)-SUM($CV$9:DH$9)*$AG16</f>
        <v>127338</v>
      </c>
      <c r="DI16" s="39">
        <f>SUM($BE16,$BF16:BR16)-SUM($CV$1:DI$1)*SUM($P16:$Q16,$W16)-SUM($CV$2:DI$2)*SUM($R16:$V16)-SUM($CV$3:DI$3)*$X16-SUM($CV$4:DI$4)*SUM($K16:$L16)-SUM($CV$5:DI$5)*SUM($M16:$N16)-SUM($CV$6:DI$6)*$O16-SUM($CV$7:DI$7)*SUM($Y16:$Z16,$AF16)-SUM($CV$8:DI$8)*SUM($AA16:$AE16)-SUM($CV$9:DI$9)*$AG16</f>
        <v>124338</v>
      </c>
      <c r="DJ16" s="39">
        <f>SUM($BE16,$BF16:BS16)-SUM($CV$1:DJ$1)*SUM($P16:$Q16,$W16)-SUM($CV$2:DJ$2)*SUM($R16:$V16)-SUM($CV$3:DJ$3)*$X16-SUM($CV$4:DJ$4)*SUM($K16:$L16)-SUM($CV$5:DJ$5)*SUM($M16:$N16)-SUM($CV$6:DJ$6)*$O16-SUM($CV$7:DJ$7)*SUM($Y16:$Z16,$AF16)-SUM($CV$8:DJ$8)*SUM($AA16:$AE16)-SUM($CV$9:DJ$9)*$AG16</f>
        <v>121338</v>
      </c>
      <c r="DK16" s="39">
        <f>SUM($BE16,$BF16:BT16)-SUM($CV$1:DK$1)*SUM($P16:$Q16,$W16)-SUM($CV$2:DK$2)*SUM($R16:$V16)-SUM($CV$3:DK$3)*$X16-SUM($CV$4:DK$4)*SUM($K16:$L16)-SUM($CV$5:DK$5)*SUM($M16:$N16)-SUM($CV$6:DK$6)*$O16-SUM($CV$7:DK$7)*SUM($Y16:$Z16,$AF16)-SUM($CV$8:DK$8)*SUM($AA16:$AE16)-SUM($CV$9:DK$9)*$AG16</f>
        <v>118338</v>
      </c>
      <c r="DL16" s="39">
        <f>SUM($BE16,$BF16:BU16)-SUM($CV$1:DL$1)*SUM($P16:$Q16,$W16)-SUM($CV$2:DL$2)*SUM($R16:$V16)-SUM($CV$3:DL$3)*$X16-SUM($CV$4:DL$4)*SUM($K16:$L16)-SUM($CV$5:DL$5)*SUM($M16:$N16)-SUM($CV$6:DL$6)*$O16-SUM($CV$7:DL$7)*SUM($Y16:$Z16,$AF16)-SUM($CV$8:DL$8)*SUM($AA16:$AE16)-SUM($CV$9:DL$9)*$AG16</f>
        <v>115338</v>
      </c>
      <c r="DM16" s="39">
        <f>SUM($BE16,$BF16:BV16)-SUM($CV$1:DM$1)*SUM($P16:$Q16,$W16)-SUM($CV$2:DM$2)*SUM($R16:$V16)-SUM($CV$3:DM$3)*$X16-SUM($CV$4:DM$4)*SUM($K16:$L16)-SUM($CV$5:DM$5)*SUM($M16:$N16)-SUM($CV$6:DM$6)*$O16-SUM($CV$7:DM$7)*SUM($Y16:$Z16,$AF16)-SUM($CV$8:DM$8)*SUM($AA16:$AE16)-SUM($CV$9:DM$9)*$AG16</f>
        <v>111338</v>
      </c>
      <c r="DN16" s="39">
        <f>SUM($BE16,$BF16:BW16)-SUM($CV$1:DN$1)*SUM($P16:$Q16,$W16)-SUM($CV$2:DN$2)*SUM($R16:$V16)-SUM($CV$3:DN$3)*$X16-SUM($CV$4:DN$4)*SUM($K16:$L16)-SUM($CV$5:DN$5)*SUM($M16:$N16)-SUM($CV$6:DN$6)*$O16-SUM($CV$7:DN$7)*SUM($Y16:$Z16,$AF16)-SUM($CV$8:DN$8)*SUM($AA16:$AE16)-SUM($CV$9:DN$9)*$AG16</f>
        <v>107338</v>
      </c>
      <c r="DO16" s="39">
        <f>SUM($BE16,$BF16:BX16)-SUM($CV$1:DO$1)*SUM($P16:$Q16,$W16)-SUM($CV$2:DO$2)*SUM($R16:$V16)-SUM($CV$3:DO$3)*$X16-SUM($CV$4:DO$4)*SUM($K16:$L16)-SUM($CV$5:DO$5)*SUM($M16:$N16)-SUM($CV$6:DO$6)*$O16-SUM($CV$7:DO$7)*SUM($Y16:$Z16,$AF16)-SUM($CV$8:DO$8)*SUM($AA16:$AE16)-SUM($CV$9:DO$9)*$AG16</f>
        <v>103338</v>
      </c>
      <c r="DP16" s="39">
        <f>SUM($BE16,$BF16:BY16)-SUM($CV$1:DP$1)*SUM($P16:$Q16,$W16)-SUM($CV$2:DP$2)*SUM($R16:$V16)-SUM($CV$3:DP$3)*$X16-SUM($CV$4:DP$4)*SUM($K16:$L16)-SUM($CV$5:DP$5)*SUM($M16:$N16)-SUM($CV$6:DP$6)*$O16-SUM($CV$7:DP$7)*SUM($Y16:$Z16,$AF16)-SUM($CV$8:DP$8)*SUM($AA16:$AE16)-SUM($CV$9:DP$9)*$AG16</f>
        <v>99338</v>
      </c>
      <c r="DQ16" s="39">
        <f>SUM($BE16,$BF16:BZ16)-SUM($CV$1:DQ$1)*SUM($P16:$Q16,$W16)-SUM($CV$2:DQ$2)*SUM($R16:$V16)-SUM($CV$3:DQ$3)*$X16-SUM($CV$4:DQ$4)*SUM($K16:$L16)-SUM($CV$5:DQ$5)*SUM($M16:$N16)-SUM($CV$6:DQ$6)*$O16-SUM($CV$7:DQ$7)*SUM($Y16:$Z16,$AF16)-SUM($CV$8:DQ$8)*SUM($AA16:$AE16)-SUM($CV$9:DQ$9)*$AG16</f>
        <v>95338</v>
      </c>
      <c r="DR16" s="39">
        <f>SUM($BE16,$BF16:CA16)-SUM($CV$1:DR$1)*SUM($P16:$Q16,$W16)-SUM($CV$2:DR$2)*SUM($R16:$V16)-SUM($CV$3:DR$3)*$X16-SUM($CV$4:DR$4)*SUM($K16:$L16)-SUM($CV$5:DR$5)*SUM($M16:$N16)-SUM($CV$6:DR$6)*$O16-SUM($CV$7:DR$7)*SUM($Y16:$Z16,$AF16)-SUM($CV$8:DR$8)*SUM($AA16:$AE16)-SUM($CV$9:DR$9)*$AG16</f>
        <v>91338</v>
      </c>
      <c r="DS16" s="39">
        <f>SUM($BE16,$BF16:CB16)-SUM($CV$1:DS$1)*SUM($P16:$Q16,$W16)-SUM($CV$2:DS$2)*SUM($R16:$V16)-SUM($CV$3:DS$3)*$X16-SUM($CV$4:DS$4)*SUM($K16:$L16)-SUM($CV$5:DS$5)*SUM($M16:$N16)-SUM($CV$6:DS$6)*$O16-SUM($CV$7:DS$7)*SUM($Y16:$Z16,$AF16)-SUM($CV$8:DS$8)*SUM($AA16:$AE16)-SUM($CV$9:DS$9)*$AG16</f>
        <v>87338</v>
      </c>
      <c r="DT16" s="39">
        <f>SUM($BE16,$BF16:CC16)-SUM($CV$1:DT$1)*SUM($P16:$Q16,$W16)-SUM($CV$2:DT$2)*SUM($R16:$V16)-SUM($CV$3:DT$3)*$X16-SUM($CV$4:DT$4)*SUM($K16:$L16)-SUM($CV$5:DT$5)*SUM($M16:$N16)-SUM($CV$6:DT$6)*$O16-SUM($CV$7:DT$7)*SUM($Y16:$Z16,$AF16)-SUM($CV$8:DT$8)*SUM($AA16:$AE16)-SUM($CV$9:DT$9)*$AG16</f>
        <v>83338</v>
      </c>
      <c r="DU16" s="39">
        <f>SUM($BE16,$BF16:CD16)-SUM($CV$1:DU$1)*SUM($P16:$Q16,$W16)-SUM($CV$2:DU$2)*SUM($R16:$V16)-SUM($CV$3:DU$3)*$X16-SUM($CV$4:DU$4)*SUM($K16:$L16)-SUM($CV$5:DU$5)*SUM($M16:$N16)-SUM($CV$6:DU$6)*$O16-SUM($CV$7:DU$7)*SUM($Y16:$Z16,$AF16)-SUM($CV$8:DU$8)*SUM($AA16:$AE16)-SUM($CV$9:DU$9)*$AG16</f>
        <v>79338</v>
      </c>
      <c r="DV16" s="39">
        <f>SUM($BE16,$BF16:CE16)-SUM($CV$1:DV$1)*SUM($P16:$Q16,$W16)-SUM($CV$2:DV$2)*SUM($R16:$V16)-SUM($CV$3:DV$3)*$X16-SUM($CV$4:DV$4)*SUM($K16:$L16)-SUM($CV$5:DV$5)*SUM($M16:$N16)-SUM($CV$6:DV$6)*$O16-SUM($CV$7:DV$7)*SUM($Y16:$Z16,$AF16)-SUM($CV$8:DV$8)*SUM($AA16:$AE16)-SUM($CV$9:DV$9)*$AG16</f>
        <v>75338</v>
      </c>
      <c r="DW16" s="39">
        <f>SUM($BE16,$BF16:CF16)-SUM($CV$1:DW$1)*SUM($P16:$Q16,$W16)-SUM($CV$2:DW$2)*SUM($R16:$V16)-SUM($CV$3:DW$3)*$X16-SUM($CV$4:DW$4)*SUM($K16:$L16)-SUM($CV$5:DW$5)*SUM($M16:$N16)-SUM($CV$6:DW$6)*$O16-SUM($CV$7:DW$7)*SUM($Y16:$Z16,$AF16)-SUM($CV$8:DW$8)*SUM($AA16:$AE16)-SUM($CV$9:DW$9)*$AG16</f>
        <v>71338</v>
      </c>
      <c r="DX16" s="39">
        <f>SUM($BE16,$BF16:CG16)-SUM($CV$1:DX$1)*SUM($P16:$Q16,$W16)-SUM($CV$2:DX$2)*SUM($R16:$V16)-SUM($CV$3:DX$3)*$X16-SUM($CV$4:DX$4)*SUM($K16:$L16)-SUM($CV$5:DX$5)*SUM($M16:$N16)-SUM($CV$6:DX$6)*$O16-SUM($CV$7:DX$7)*SUM($Y16:$Z16,$AF16)-SUM($CV$8:DX$8)*SUM($AA16:$AE16)-SUM($CV$9:DX$9)*$AG16</f>
        <v>67338</v>
      </c>
      <c r="DY16" s="39">
        <f>SUM($BE16,$BF16:CH16)-SUM($CV$1:DY$1)*SUM($P16:$Q16,$W16)-SUM($CV$2:DY$2)*SUM($R16:$V16)-SUM($CV$3:DY$3)*$X16-SUM($CV$4:DY$4)*SUM($K16:$L16)-SUM($CV$5:DY$5)*SUM($M16:$N16)-SUM($CV$6:DY$6)*$O16-SUM($CV$7:DY$7)*SUM($Y16:$Z16,$AF16)-SUM($CV$8:DY$8)*SUM($AA16:$AE16)-SUM($CV$9:DY$9)*$AG16</f>
        <v>63338</v>
      </c>
      <c r="DZ16" s="39">
        <f>SUM($BE16,$BF16:CI16)-SUM($CV$1:DZ$1)*SUM($P16:$Q16,$W16)-SUM($CV$2:DZ$2)*SUM($R16:$V16)-SUM($CV$3:DZ$3)*$X16-SUM($CV$4:DZ$4)*SUM($K16:$L16)-SUM($CV$5:DZ$5)*SUM($M16:$N16)-SUM($CV$6:DZ$6)*$O16-SUM($CV$7:DZ$7)*SUM($Y16:$Z16,$AF16)-SUM($CV$8:DZ$8)*SUM($AA16:$AE16)-SUM($CV$9:DZ$9)*$AG16</f>
        <v>59338</v>
      </c>
      <c r="EA16" s="39">
        <f>SUM($BE16,$BF16:CJ16)-SUM($CV$1:EA$1)*SUM($P16:$Q16,$W16)-SUM($CV$2:EA$2)*SUM($R16:$V16)-SUM($CV$3:EA$3)*$X16-SUM($CV$4:EA$4)*SUM($K16:$L16)-SUM($CV$5:EA$5)*SUM($M16:$N16)-SUM($CV$6:EA$6)*$O16-SUM($CV$7:EA$7)*SUM($Y16:$Z16,$AF16)-SUM($CV$8:EA$8)*SUM($AA16:$AE16)-SUM($CV$9:EA$9)*$AG16</f>
        <v>55338</v>
      </c>
      <c r="EB16" s="39">
        <f>SUM($BE16,$BF16:CK16)-SUM($CV$1:EB$1)*SUM($P16:$Q16,$W16)-SUM($CV$2:EB$2)*SUM($R16:$V16)-SUM($CV$3:EB$3)*$X16-SUM($CV$4:EB$4)*SUM($K16:$L16)-SUM($CV$5:EB$5)*SUM($M16:$N16)-SUM($CV$6:EB$6)*$O16-SUM($CV$7:EB$7)*SUM($Y16:$Z16,$AF16)-SUM($CV$8:EB$8)*SUM($AA16:$AE16)-SUM($CV$9:EB$9)*$AG16</f>
        <v>51338</v>
      </c>
      <c r="EC16" s="39">
        <f>SUM($BE16,$BF16:CL16)-SUM($CV$1:EC$1)*SUM($P16:$Q16,$W16)-SUM($CV$2:EC$2)*SUM($R16:$V16)-SUM($CV$3:EC$3)*$X16-SUM($CV$4:EC$4)*SUM($K16:$L16)-SUM($CV$5:EC$5)*SUM($M16:$N16)-SUM($CV$6:EC$6)*$O16-SUM($CV$7:EC$7)*SUM($Y16:$Z16,$AF16)-SUM($CV$8:EC$8)*SUM($AA16:$AE16)-SUM($CV$9:EC$9)*$AG16</f>
        <v>47338</v>
      </c>
      <c r="ED16" s="39">
        <f>SUM($BE16,$BF16:CM16)-SUM($CV$1:ED$1)*SUM($P16:$Q16,$W16)-SUM($CV$2:ED$2)*SUM($R16:$V16)-SUM($CV$3:ED$3)*$X16-SUM($CV$4:ED$4)*SUM($K16:$L16)-SUM($CV$5:ED$5)*SUM($M16:$N16)-SUM($CV$6:ED$6)*$O16-SUM($CV$7:ED$7)*SUM($Y16:$Z16,$AF16)-SUM($CV$8:ED$8)*SUM($AA16:$AE16)-SUM($CV$9:ED$9)*$AG16</f>
        <v>43338</v>
      </c>
      <c r="EE16" s="39">
        <f>SUM($BE16,$BF16:CN16)-SUM($CV$1:EE$1)*SUM($P16:$Q16,$W16)-SUM($CV$2:EE$2)*SUM($R16:$V16)-SUM($CV$3:EE$3)*$X16-SUM($CV$4:EE$4)*SUM($K16:$L16)-SUM($CV$5:EE$5)*SUM($M16:$N16)-SUM($CV$6:EE$6)*$O16-SUM($CV$7:EE$7)*SUM($Y16:$Z16,$AF16)-SUM($CV$8:EE$8)*SUM($AA16:$AE16)-SUM($CV$9:EE$9)*$AG16</f>
        <v>39338</v>
      </c>
      <c r="EF16" s="39">
        <f>SUM($BE16,$BF16:CO16)-SUM($CV$1:EF$1)*SUM($P16:$Q16,$W16)-SUM($CV$2:EF$2)*SUM($R16:$V16)-SUM($CV$3:EF$3)*$X16-SUM($CV$4:EF$4)*SUM($K16:$L16)-SUM($CV$5:EF$5)*SUM($M16:$N16)-SUM($CV$6:EF$6)*$O16-SUM($CV$7:EF$7)*SUM($Y16:$Z16,$AF16)-SUM($CV$8:EF$8)*SUM($AA16:$AE16)-SUM($CV$9:EF$9)*$AG16</f>
        <v>35338</v>
      </c>
      <c r="EG16" s="39">
        <f>SUM($BE16,$BF16:CP16)-SUM($CV$1:EG$1)*SUM($P16:$Q16,$W16)-SUM($CV$2:EG$2)*SUM($R16:$V16)-SUM($CV$3:EG$3)*$X16-SUM($CV$4:EG$4)*SUM($K16:$L16)-SUM($CV$5:EG$5)*SUM($M16:$N16)-SUM($CV$6:EG$6)*$O16-SUM($CV$7:EG$7)*SUM($Y16:$Z16,$AF16)-SUM($CV$8:EG$8)*SUM($AA16:$AE16)-SUM($CV$9:EG$9)*$AG16</f>
        <v>31338</v>
      </c>
      <c r="EH16" s="39">
        <f>SUM($BE16,$BF16:CQ16)-SUM($CV$1:EH$1)*SUM($P16:$Q16,$W16)-SUM($CV$2:EH$2)*SUM($R16:$V16)-SUM($CV$3:EH$3)*$X16-SUM($CV$4:EH$4)*SUM($K16:$L16)-SUM($CV$5:EH$5)*SUM($M16:$N16)-SUM($CV$6:EH$6)*$O16-SUM($CV$7:EH$7)*SUM($Y16:$Z16,$AF16)-SUM($CV$8:EH$8)*SUM($AA16:$AE16)-SUM($CV$9:EH$9)*$AG16</f>
        <v>27338</v>
      </c>
      <c r="EI16" s="39">
        <f>SUM($BE16,$BF16:CR16)-SUM($CV$1:EI$1)*SUM($P16:$Q16,$W16)-SUM($CV$2:EI$2)*SUM($R16:$V16)-SUM($CV$3:EI$3)*$X16-SUM($CV$4:EI$4)*SUM($K16:$L16)-SUM($CV$5:EI$5)*SUM($M16:$N16)-SUM($CV$6:EI$6)*$O16-SUM($CV$7:EI$7)*SUM($Y16:$Z16,$AF16)-SUM($CV$8:EI$8)*SUM($AA16:$AE16)-SUM($CV$9:EI$9)*$AG16</f>
        <v>23338</v>
      </c>
      <c r="EJ16" s="39">
        <f>SUM($BE16,$BF16:CS16)-SUM($CV$1:EJ$1)*SUM($P16:$Q16,$W16)-SUM($CV$2:EJ$2)*SUM($R16:$V16)-SUM($CV$3:EJ$3)*$X16-SUM($CV$4:EJ$4)*SUM($K16:$L16)-SUM($CV$5:EJ$5)*SUM($M16:$N16)-SUM($CV$6:EJ$6)*$O16-SUM($CV$7:EJ$7)*SUM($Y16:$Z16,$AF16)-SUM($CV$8:EJ$8)*SUM($AA16:$AE16)-SUM($CV$9:EJ$9)*$AG16</f>
        <v>19338</v>
      </c>
      <c r="EK16" s="39">
        <f>SUM($BE16,$BF16:CT16)-SUM($CV$1:EK$1)*SUM($P16:$Q16,$W16)-SUM($CV$2:EK$2)*SUM($R16:$V16)-SUM($CV$3:EK$3)*$X16-SUM($CV$4:EK$4)*SUM($K16:$L16)-SUM($CV$5:EK$5)*SUM($M16:$N16)-SUM($CV$6:EK$6)*$O16-SUM($CV$7:EK$7)*SUM($Y16:$Z16,$AF16)-SUM($CV$8:EK$8)*SUM($AA16:$AE16)-SUM($CV$9:EK$9)*$AG16</f>
        <v>15338</v>
      </c>
      <c r="EL16" s="39">
        <f>SUM($BE16,$BF16:CU16)-SUM($CV$1:EL$1)*SUM($P16:$Q16,$W16)-SUM($CV$2:EL$2)*SUM($R16:$V16)-SUM($CV$3:EL$3)*$X16-SUM($CV$4:EL$4)*SUM($K16:$L16)-SUM($CV$5:EL$5)*SUM($M16:$N16)-SUM($CV$6:EL$6)*$O16-SUM($CV$7:EL$7)*SUM($Y16:$Z16,$AF16)-SUM($CV$8:EL$8)*SUM($AA16:$AE16)-SUM($CV$9:EL$9)*$AG16</f>
        <v>11338</v>
      </c>
      <c r="EM16" s="39">
        <f>SUM($BE16,$BF16:CV16)-SUM($CV$1:EM$1)*SUM($P16:$Q16,$W16)-SUM($CV$2:EM$2)*SUM($R16:$V16)-SUM($CV$3:EM$3)*$X16-SUM($CV$4:EM$4)*SUM($K16:$L16)-SUM($CV$5:EM$5)*SUM($M16:$N16)-SUM($CV$6:EM$6)*$O16-SUM($CV$7:EM$7)*SUM($Y16:$Z16,$AF16)-SUM($CV$8:EM$8)*SUM($AA16:$AE16)-SUM($CV$9:EM$9)*$AG16</f>
        <v>7338</v>
      </c>
      <c r="EN16" s="39">
        <f>SUM($BE16,$BF16:CW16)-SUM($CV$1:EN$1)*SUM($P16:$Q16,$W16)-SUM($CV$2:EN$2)*SUM($R16:$V16)-SUM($CV$3:EN$3)*$X16-SUM($CV$4:EN$4)*SUM($K16:$L16)-SUM($CV$5:EN$5)*SUM($M16:$N16)-SUM($CV$6:EN$6)*$O16-SUM($CV$7:EN$7)*SUM($Y16:$Z16,$AF16)-SUM($CV$8:EN$8)*SUM($AA16:$AE16)-SUM($CV$9:EN$9)*$AG16</f>
        <v>3338</v>
      </c>
      <c r="EO16" s="39">
        <f>SUM($BE16,$BF16:CX16)-SUM($CV$1:EO$1)*SUM($P16:$Q16,$W16)-SUM($CV$2:EO$2)*SUM($R16:$V16)-SUM($CV$3:EO$3)*$X16-SUM($CV$4:EO$4)*SUM($K16:$L16)-SUM($CV$5:EO$5)*SUM($M16:$N16)-SUM($CV$6:EO$6)*$O16-SUM($CV$7:EO$7)*SUM($Y16:$Z16,$AF16)-SUM($CV$8:EO$8)*SUM($AA16:$AE16)-SUM($CV$9:EO$9)*$AG16</f>
        <v>822</v>
      </c>
      <c r="EP16" s="96" t="s">
        <v>167</v>
      </c>
      <c r="EQ16" s="103" t="str">
        <f t="shared" si="31"/>
        <v>0402CS-5N6XGRW</v>
      </c>
      <c r="ER16" s="96" t="str">
        <f t="shared" si="32"/>
        <v>COILCRAFT INC.</v>
      </c>
      <c r="ES16" s="115">
        <f>AU16</f>
        <v>7.1999999999999995E-2</v>
      </c>
      <c r="ET16" s="116" t="str">
        <f t="shared" si="73"/>
        <v>USD</v>
      </c>
      <c r="EU16" s="107" t="e">
        <f t="shared" ca="1" si="34"/>
        <v>#NAME?</v>
      </c>
      <c r="EV16" s="107" t="e">
        <f t="shared" ca="1" si="35"/>
        <v>#NAME?</v>
      </c>
      <c r="EW16" s="117">
        <f t="shared" si="36"/>
        <v>2000</v>
      </c>
      <c r="EX16" s="117">
        <v>10000</v>
      </c>
      <c r="EY16" s="103"/>
      <c r="EZ16" s="117">
        <f t="shared" si="37"/>
        <v>142000</v>
      </c>
      <c r="FA16" s="118" t="e">
        <f t="shared" ca="1" si="38"/>
        <v>#NAME?</v>
      </c>
      <c r="FB16" s="117">
        <f t="shared" si="39"/>
        <v>638</v>
      </c>
      <c r="FC16" s="118" t="e">
        <f t="shared" ca="1" si="40"/>
        <v>#NAME?</v>
      </c>
      <c r="FD16" s="119">
        <v>45523</v>
      </c>
      <c r="FE16" s="118" t="s">
        <v>130</v>
      </c>
      <c r="FF16" s="118" t="s">
        <v>26</v>
      </c>
      <c r="FG16" s="103" t="s">
        <v>144</v>
      </c>
      <c r="FH16" s="103" t="s">
        <v>145</v>
      </c>
      <c r="FI16" s="105">
        <f t="array" ref="FI16">SUMPRODUCT($AI16:$AL16,TRANSPOSE(FI$1:FI$4))</f>
        <v>12130</v>
      </c>
      <c r="FJ16" s="105">
        <f t="array" ref="FJ16">SUMPRODUCT($AI16:$AL16,TRANSPOSE(FJ$1:FJ$4))</f>
        <v>12130</v>
      </c>
      <c r="FK16" s="105">
        <f t="array" ref="FK16">SUMPRODUCT($AI16:$AL16,TRANSPOSE(FK$1:FK$4))</f>
        <v>12130</v>
      </c>
      <c r="FL16" s="105">
        <f t="array" ref="FL16">SUMPRODUCT($AI16:$AL16,TRANSPOSE(FL$1:FL$4))</f>
        <v>12130</v>
      </c>
      <c r="FM16" s="105">
        <f t="array" ref="FM16">SUMPRODUCT($AI16:$AL16,TRANSPOSE(FM$1:FM$4))</f>
        <v>12130</v>
      </c>
      <c r="FN16" s="105">
        <f t="array" ref="FN16">SUMPRODUCT($AI16:$AL16,TRANSPOSE(FN$1:FN$4))</f>
        <v>12130</v>
      </c>
      <c r="FO16" s="105">
        <f t="array" ref="FO16">SUMPRODUCT($AI16:$AL16,TRANSPOSE(FO$1:FO$4))</f>
        <v>12130</v>
      </c>
      <c r="FP16" s="105">
        <f t="array" ref="FP16">SUMPRODUCT($AI16:$AL16,TRANSPOSE(FP$1:FP$4))</f>
        <v>12130</v>
      </c>
      <c r="FQ16" s="105">
        <f t="array" ref="FQ16">SUMPRODUCT($AI16:$AL16,TRANSPOSE(FQ$1:FQ$4))</f>
        <v>12130</v>
      </c>
      <c r="FR16" s="105">
        <f t="array" ref="FR16">SUMPRODUCT($AI16:$AL16,TRANSPOSE(FR$1:FR$4))</f>
        <v>12100</v>
      </c>
      <c r="FS16" s="105">
        <f t="array" ref="FS16">SUMPRODUCT($AI16:$AL16,TRANSPOSE(FS$1:FS$4))</f>
        <v>12000</v>
      </c>
      <c r="FT16" s="105">
        <f t="array" ref="FT16">SUMPRODUCT($AI16:$AL16,TRANSPOSE(FT$1:FT$4))</f>
        <v>8092</v>
      </c>
      <c r="FU16" s="105">
        <f t="array" ref="FU16">SUMPRODUCT($AI16:$AL16,TRANSPOSE(FU$1:FU$4))</f>
        <v>0</v>
      </c>
      <c r="FV16" s="120"/>
      <c r="FW16" s="105">
        <f t="shared" si="41"/>
        <v>14000</v>
      </c>
      <c r="FX16" s="121">
        <f>CEILING(SUM($FI16:FJ16)-SUM($FW16:FW16),$EW16)</f>
        <v>12000</v>
      </c>
      <c r="FY16" s="121">
        <f>CEILING(SUM($FI16:FK16)-SUM($FW16:FX16),$EW16)</f>
        <v>12000</v>
      </c>
      <c r="FZ16" s="121">
        <f>CEILING(SUM($FI16:FL16)-SUM($FW16:FY16),$EW16)</f>
        <v>12000</v>
      </c>
      <c r="GA16" s="121">
        <f>CEILING(SUM($FI16:FM16)-SUM($FW16:FZ16),$EW16)</f>
        <v>12000</v>
      </c>
      <c r="GB16" s="121">
        <f>CEILING(SUM($FI16:FN16)-SUM($FW16:GA16),$EW16)</f>
        <v>12000</v>
      </c>
      <c r="GC16" s="121">
        <f>CEILING(SUM($FI16:FO16)-SUM($FW16:GB16),$EW16)</f>
        <v>12000</v>
      </c>
      <c r="GD16" s="121">
        <f>CEILING(SUM($FI16:FP16)-SUM($FW16:GC16),$EW16)</f>
        <v>12000</v>
      </c>
      <c r="GE16" s="121">
        <f>CEILING(SUM($FI16:FQ16)-SUM($FW16:GD16),$EW16)</f>
        <v>12000</v>
      </c>
      <c r="GF16" s="121">
        <f>CEILING(SUM($FI16:FR16)-SUM($FW16:GE16),$EW16)</f>
        <v>12000</v>
      </c>
      <c r="GG16" s="121">
        <f>CEILING(SUM($FI16:FS16)-SUM($FW16:GF16),$EW16)</f>
        <v>12000</v>
      </c>
      <c r="GH16" s="121">
        <f t="shared" si="42"/>
        <v>8000</v>
      </c>
      <c r="GI16" s="121">
        <f t="shared" si="43"/>
        <v>0</v>
      </c>
      <c r="GJ16" s="120"/>
      <c r="GK16" s="123" t="e">
        <f t="shared" ca="1" si="44"/>
        <v>#NAME?</v>
      </c>
      <c r="GL16" s="123" t="e">
        <f t="shared" ca="1" si="45"/>
        <v>#NAME?</v>
      </c>
      <c r="GM16" s="123" t="e">
        <f t="shared" ca="1" si="46"/>
        <v>#NAME?</v>
      </c>
      <c r="GN16" s="123" t="e">
        <f t="shared" ca="1" si="47"/>
        <v>#NAME?</v>
      </c>
      <c r="GO16" s="123" t="e">
        <f t="shared" ca="1" si="48"/>
        <v>#NAME?</v>
      </c>
      <c r="GP16" s="123" t="e">
        <f t="shared" ca="1" si="49"/>
        <v>#NAME?</v>
      </c>
      <c r="GQ16" s="123" t="e">
        <f t="shared" ca="1" si="50"/>
        <v>#NAME?</v>
      </c>
      <c r="GR16" s="123" t="e">
        <f t="shared" ca="1" si="51"/>
        <v>#NAME?</v>
      </c>
      <c r="GS16" s="123" t="e">
        <f t="shared" ca="1" si="52"/>
        <v>#NAME?</v>
      </c>
      <c r="GT16" s="123" t="e">
        <f t="shared" ca="1" si="53"/>
        <v>#NAME?</v>
      </c>
      <c r="GU16" s="123" t="e">
        <f t="shared" ca="1" si="54"/>
        <v>#NAME?</v>
      </c>
      <c r="GV16" s="123" t="e">
        <f t="shared" ca="1" si="55"/>
        <v>#NAME?</v>
      </c>
      <c r="GW16" s="123" t="e">
        <f t="shared" ca="1" si="56"/>
        <v>#NAME?</v>
      </c>
      <c r="GX16" s="123" t="e">
        <f t="shared" ca="1" si="57"/>
        <v>#NAME?</v>
      </c>
      <c r="GY16" s="120">
        <v>1</v>
      </c>
      <c r="GZ16" s="105">
        <f>SUM(FW16:GI16)</f>
        <v>142000</v>
      </c>
      <c r="HA16" s="105"/>
      <c r="HB16" s="105"/>
      <c r="HC16" s="105"/>
      <c r="HD16" s="105"/>
      <c r="HE16" s="105"/>
      <c r="HF16" s="105"/>
      <c r="HG16" s="105"/>
      <c r="HH16" s="105"/>
      <c r="HI16" s="105"/>
      <c r="HJ16" s="105"/>
      <c r="HK16" s="105"/>
      <c r="HL16" s="105">
        <f>GI16</f>
        <v>0</v>
      </c>
      <c r="HM16" s="105"/>
      <c r="HN16" s="123" t="e">
        <f t="shared" ca="1" si="58"/>
        <v>#NAME?</v>
      </c>
      <c r="HO16" s="123" t="e">
        <f t="shared" ca="1" si="59"/>
        <v>#NAME?</v>
      </c>
      <c r="HP16" s="123" t="e">
        <f t="shared" ca="1" si="60"/>
        <v>#NAME?</v>
      </c>
      <c r="HQ16" s="123" t="e">
        <f t="shared" ca="1" si="61"/>
        <v>#NAME?</v>
      </c>
      <c r="HR16" s="123" t="e">
        <f t="shared" ca="1" si="62"/>
        <v>#NAME?</v>
      </c>
      <c r="HS16" s="123" t="e">
        <f t="shared" ca="1" si="63"/>
        <v>#NAME?</v>
      </c>
      <c r="HT16" s="123" t="e">
        <f t="shared" ca="1" si="64"/>
        <v>#NAME?</v>
      </c>
      <c r="HU16" s="123" t="e">
        <f t="shared" ca="1" si="65"/>
        <v>#NAME?</v>
      </c>
      <c r="HV16" s="123" t="e">
        <f t="shared" ca="1" si="66"/>
        <v>#NAME?</v>
      </c>
      <c r="HW16" s="123" t="e">
        <f t="shared" ca="1" si="67"/>
        <v>#NAME?</v>
      </c>
      <c r="HX16" s="123" t="e">
        <f t="shared" ca="1" si="68"/>
        <v>#NAME?</v>
      </c>
      <c r="HY16" s="123" t="e">
        <f t="shared" ca="1" si="69"/>
        <v>#NAME?</v>
      </c>
      <c r="HZ16" s="123" t="e">
        <f t="shared" ca="1" si="70"/>
        <v>#NAME?</v>
      </c>
      <c r="IA16" s="123" t="e">
        <f t="shared" ca="1" si="71"/>
        <v>#NAME?</v>
      </c>
      <c r="IB16" s="124" t="s">
        <v>159</v>
      </c>
      <c r="IC16" s="103" t="s">
        <v>168</v>
      </c>
      <c r="ID16" s="125">
        <v>45526</v>
      </c>
      <c r="IE16" s="103" t="s">
        <v>147</v>
      </c>
      <c r="IF16" s="103" t="s">
        <v>147</v>
      </c>
      <c r="IG16" s="103" t="s">
        <v>147</v>
      </c>
      <c r="IH16" s="103"/>
      <c r="II16" s="103" t="s">
        <v>169</v>
      </c>
    </row>
    <row r="17" spans="1:244" ht="14.25" x14ac:dyDescent="0.2">
      <c r="A17" s="39">
        <v>7</v>
      </c>
      <c r="B17" s="39" t="s">
        <v>170</v>
      </c>
      <c r="C17" s="56" t="s">
        <v>171</v>
      </c>
      <c r="D17" s="39" t="s">
        <v>137</v>
      </c>
      <c r="E17" s="39">
        <v>407184523</v>
      </c>
      <c r="F17" s="102" t="s">
        <v>172</v>
      </c>
      <c r="G17" s="39"/>
      <c r="H17" s="39" t="s">
        <v>128</v>
      </c>
      <c r="I17" s="39">
        <v>1</v>
      </c>
      <c r="J17" s="39">
        <v>16</v>
      </c>
      <c r="K17" s="39">
        <v>0</v>
      </c>
      <c r="L17" s="39">
        <v>0</v>
      </c>
      <c r="M17" s="39">
        <v>0</v>
      </c>
      <c r="N17" s="39">
        <v>4</v>
      </c>
      <c r="O17" s="39">
        <v>0</v>
      </c>
      <c r="P17" s="39">
        <v>0</v>
      </c>
      <c r="Q17" s="39">
        <v>0</v>
      </c>
      <c r="R17" s="39">
        <v>0</v>
      </c>
      <c r="S17" s="39">
        <v>6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  <c r="AA17" s="39">
        <v>0</v>
      </c>
      <c r="AB17" s="39">
        <v>6</v>
      </c>
      <c r="AC17" s="39">
        <v>0</v>
      </c>
      <c r="AD17" s="39">
        <v>0</v>
      </c>
      <c r="AE17" s="39">
        <v>0</v>
      </c>
      <c r="AF17" s="39">
        <v>0</v>
      </c>
      <c r="AG17" s="39">
        <v>0</v>
      </c>
      <c r="AH17" s="39">
        <f t="shared" si="21"/>
        <v>16</v>
      </c>
      <c r="AI17" s="39">
        <f t="shared" si="22"/>
        <v>4</v>
      </c>
      <c r="AJ17" s="39">
        <f t="shared" si="23"/>
        <v>6</v>
      </c>
      <c r="AK17" s="39">
        <f t="shared" si="24"/>
        <v>6</v>
      </c>
      <c r="AL17" s="39">
        <f t="shared" si="25"/>
        <v>10</v>
      </c>
      <c r="AM17" s="57">
        <f t="shared" si="26"/>
        <v>353630</v>
      </c>
      <c r="AN17" s="57">
        <v>2000</v>
      </c>
      <c r="AO17" s="57">
        <f t="shared" si="27"/>
        <v>354000</v>
      </c>
      <c r="AP17" s="39"/>
      <c r="AQ17" s="40" t="s">
        <v>162</v>
      </c>
      <c r="AR17" s="39" t="s">
        <v>163</v>
      </c>
      <c r="AS17" s="39"/>
      <c r="AT17" s="39"/>
      <c r="AU17" s="58">
        <v>6.5000000000000002E-2</v>
      </c>
      <c r="AV17" s="58" t="s">
        <v>11</v>
      </c>
      <c r="AW17" s="39" t="s">
        <v>164</v>
      </c>
      <c r="AX17" s="39" t="s">
        <v>165</v>
      </c>
      <c r="AY17" s="39"/>
      <c r="AZ17" s="39" t="s">
        <v>166</v>
      </c>
      <c r="BA17" s="39" t="str">
        <f t="shared" si="28"/>
        <v>P0025</v>
      </c>
      <c r="BB17" s="78" t="e">
        <f t="shared" ca="1" si="29"/>
        <v>#NAME?</v>
      </c>
      <c r="BC17" s="39">
        <v>7</v>
      </c>
      <c r="BD17" s="75">
        <f t="shared" si="30"/>
        <v>354000</v>
      </c>
      <c r="BE17" s="39"/>
      <c r="BF17" s="39"/>
      <c r="BG17" s="39"/>
      <c r="BH17" s="39"/>
      <c r="BI17" s="39"/>
      <c r="BJ17" s="39">
        <v>354000</v>
      </c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>
        <f>SUM($BE17,$BF17:BF17)-SUM($CV$1:CW$1)*SUM($P17:$Q17,$W17)-SUM($CV$2:CW$2)*SUM($R17:$V17)-SUM($CV$3:CW$3)*$X17-SUM($CV$4:CW$4)*SUM($K17:$L17)-SUM($CV$5:CW$5)*SUM($M17:$N17)-SUM($CV$6:CW$6)*$O17-SUM($CV$7:CW$7)*SUM($Y17:$Z17,$AF17)-SUM($CV$8:CW$8)*SUM($AA17:$AE17)-SUM($CV$9:CW$9)*$AG17</f>
        <v>0</v>
      </c>
      <c r="CX17" s="39">
        <f>SUM($BE17,$BF17:BG17)-SUM($CV$1:CX$1)*SUM($P17:$Q17,$W17)-SUM($CV$2:CX$2)*SUM($R17:$V17)-SUM($CV$3:CX$3)*$X17-SUM($CV$4:CX$4)*SUM($K17:$L17)-SUM($CV$5:CX$5)*SUM($M17:$N17)-SUM($CV$6:CX$6)*$O17-SUM($CV$7:CX$7)*SUM($Y17:$Z17,$AF17)-SUM($CV$8:CX$8)*SUM($AA17:$AE17)-SUM($CV$9:CX$9)*$AG17</f>
        <v>0</v>
      </c>
      <c r="CY17" s="39">
        <f>SUM($BE17,$BF17:BH17)-SUM($CV$1:CY$1)*SUM($P17:$Q17,$W17)-SUM($CV$2:CY$2)*SUM($R17:$V17)-SUM($CV$3:CY$3)*$X17-SUM($CV$4:CY$4)*SUM($K17:$L17)-SUM($CV$5:CY$5)*SUM($M17:$N17)-SUM($CV$6:CY$6)*$O17-SUM($CV$7:CY$7)*SUM($Y17:$Z17,$AF17)-SUM($CV$8:CY$8)*SUM($AA17:$AE17)-SUM($CV$9:CY$9)*$AG17</f>
        <v>0</v>
      </c>
      <c r="CZ17" s="39">
        <f>SUM($BE17,$BF17:BI17)-SUM($CV$1:CZ$1)*SUM($P17:$Q17,$W17)-SUM($CV$2:CZ$2)*SUM($R17:$V17)-SUM($CV$3:CZ$3)*$X17-SUM($CV$4:CZ$4)*SUM($K17:$L17)-SUM($CV$5:CZ$5)*SUM($M17:$N17)-SUM($CV$6:CZ$6)*$O17-SUM($CV$7:CZ$7)*SUM($Y17:$Z17,$AF17)-SUM($CV$8:CZ$8)*SUM($AA17:$AE17)-SUM($CV$9:CZ$9)*$AG17</f>
        <v>0</v>
      </c>
      <c r="DA17" s="39">
        <f>SUM($BE17,$BF17:BJ17)-SUM($CV$1:DA$1)*SUM($P17:$Q17,$W17)-SUM($CV$2:DA$2)*SUM($R17:$V17)-SUM($CV$3:DA$3)*$X17-SUM($CV$4:DA$4)*SUM($K17:$L17)-SUM($CV$5:DA$5)*SUM($M17:$N17)-SUM($CV$6:DA$6)*$O17-SUM($CV$7:DA$7)*SUM($Y17:$Z17,$AF17)-SUM($CV$8:DA$8)*SUM($AA17:$AE17)-SUM($CV$9:DA$9)*$AG17</f>
        <v>354000</v>
      </c>
      <c r="DB17" s="39">
        <f>SUM($BE17,$BF17:BK17)-SUM($CV$1:DB$1)*SUM($P17:$Q17,$W17)-SUM($CV$2:DB$2)*SUM($R17:$V17)-SUM($CV$3:DB$3)*$X17-SUM($CV$4:DB$4)*SUM($K17:$L17)-SUM($CV$5:DB$5)*SUM($M17:$N17)-SUM($CV$6:DB$6)*$O17-SUM($CV$7:DB$7)*SUM($Y17:$Z17,$AF17)-SUM($CV$8:DB$8)*SUM($AA17:$AE17)-SUM($CV$9:DB$9)*$AG17</f>
        <v>352400</v>
      </c>
      <c r="DC17" s="39">
        <f>SUM($BE17,$BF17:BL17)-SUM($CV$1:DC$1)*SUM($P17:$Q17,$W17)-SUM($CV$2:DC$2)*SUM($R17:$V17)-SUM($CV$3:DC$3)*$X17-SUM($CV$4:DC$4)*SUM($K17:$L17)-SUM($CV$5:DC$5)*SUM($M17:$N17)-SUM($CV$6:DC$6)*$O17-SUM($CV$7:DC$7)*SUM($Y17:$Z17,$AF17)-SUM($CV$8:DC$8)*SUM($AA17:$AE17)-SUM($CV$9:DC$9)*$AG17</f>
        <v>349200</v>
      </c>
      <c r="DD17" s="39">
        <f>SUM($BE17,$BF17:BM17)-SUM($CV$1:DD$1)*SUM($P17:$Q17,$W17)-SUM($CV$2:DD$2)*SUM($R17:$V17)-SUM($CV$3:DD$3)*$X17-SUM($CV$4:DD$4)*SUM($K17:$L17)-SUM($CV$5:DD$5)*SUM($M17:$N17)-SUM($CV$6:DD$6)*$O17-SUM($CV$7:DD$7)*SUM($Y17:$Z17,$AF17)-SUM($CV$8:DD$8)*SUM($AA17:$AE17)-SUM($CV$9:DD$9)*$AG17</f>
        <v>344214</v>
      </c>
      <c r="DE17" s="39">
        <f>SUM($BE17,$BF17:BN17)-SUM($CV$1:DE$1)*SUM($P17:$Q17,$W17)-SUM($CV$2:DE$2)*SUM($R17:$V17)-SUM($CV$3:DE$3)*$X17-SUM($CV$4:DE$4)*SUM($K17:$L17)-SUM($CV$5:DE$5)*SUM($M17:$N17)-SUM($CV$6:DE$6)*$O17-SUM($CV$7:DE$7)*SUM($Y17:$Z17,$AF17)-SUM($CV$8:DE$8)*SUM($AA17:$AE17)-SUM($CV$9:DE$9)*$AG17</f>
        <v>338714</v>
      </c>
      <c r="DF17" s="39">
        <f>SUM($BE17,$BF17:BO17)-SUM($CV$1:DF$1)*SUM($P17:$Q17,$W17)-SUM($CV$2:DF$2)*SUM($R17:$V17)-SUM($CV$3:DF$3)*$X17-SUM($CV$4:DF$4)*SUM($K17:$L17)-SUM($CV$5:DF$5)*SUM($M17:$N17)-SUM($CV$6:DF$6)*$O17-SUM($CV$7:DF$7)*SUM($Y17:$Z17,$AF17)-SUM($CV$8:DF$8)*SUM($AA17:$AE17)-SUM($CV$9:DF$9)*$AG17</f>
        <v>331714</v>
      </c>
      <c r="DG17" s="39">
        <f>SUM($BE17,$BF17:BP17)-SUM($CV$1:DG$1)*SUM($P17:$Q17,$W17)-SUM($CV$2:DG$2)*SUM($R17:$V17)-SUM($CV$3:DG$3)*$X17-SUM($CV$4:DG$4)*SUM($K17:$L17)-SUM($CV$5:DG$5)*SUM($M17:$N17)-SUM($CV$6:DG$6)*$O17-SUM($CV$7:DG$7)*SUM($Y17:$Z17,$AF17)-SUM($CV$8:DG$8)*SUM($AA17:$AE17)-SUM($CV$9:DG$9)*$AG17</f>
        <v>324214</v>
      </c>
      <c r="DH17" s="39">
        <f>SUM($BE17,$BF17:BQ17)-SUM($CV$1:DH$1)*SUM($P17:$Q17,$W17)-SUM($CV$2:DH$2)*SUM($R17:$V17)-SUM($CV$3:DH$3)*$X17-SUM($CV$4:DH$4)*SUM($K17:$L17)-SUM($CV$5:DH$5)*SUM($M17:$N17)-SUM($CV$6:DH$6)*$O17-SUM($CV$7:DH$7)*SUM($Y17:$Z17,$AF17)-SUM($CV$8:DH$8)*SUM($AA17:$AE17)-SUM($CV$9:DH$9)*$AG17</f>
        <v>316714</v>
      </c>
      <c r="DI17" s="39">
        <f>SUM($BE17,$BF17:BR17)-SUM($CV$1:DI$1)*SUM($P17:$Q17,$W17)-SUM($CV$2:DI$2)*SUM($R17:$V17)-SUM($CV$3:DI$3)*$X17-SUM($CV$4:DI$4)*SUM($K17:$L17)-SUM($CV$5:DI$5)*SUM($M17:$N17)-SUM($CV$6:DI$6)*$O17-SUM($CV$7:DI$7)*SUM($Y17:$Z17,$AF17)-SUM($CV$8:DI$8)*SUM($AA17:$AE17)-SUM($CV$9:DI$9)*$AG17</f>
        <v>309214</v>
      </c>
      <c r="DJ17" s="39">
        <f>SUM($BE17,$BF17:BS17)-SUM($CV$1:DJ$1)*SUM($P17:$Q17,$W17)-SUM($CV$2:DJ$2)*SUM($R17:$V17)-SUM($CV$3:DJ$3)*$X17-SUM($CV$4:DJ$4)*SUM($K17:$L17)-SUM($CV$5:DJ$5)*SUM($M17:$N17)-SUM($CV$6:DJ$6)*$O17-SUM($CV$7:DJ$7)*SUM($Y17:$Z17,$AF17)-SUM($CV$8:DJ$8)*SUM($AA17:$AE17)-SUM($CV$9:DJ$9)*$AG17</f>
        <v>301714</v>
      </c>
      <c r="DK17" s="39">
        <f>SUM($BE17,$BF17:BT17)-SUM($CV$1:DK$1)*SUM($P17:$Q17,$W17)-SUM($CV$2:DK$2)*SUM($R17:$V17)-SUM($CV$3:DK$3)*$X17-SUM($CV$4:DK$4)*SUM($K17:$L17)-SUM($CV$5:DK$5)*SUM($M17:$N17)-SUM($CV$6:DK$6)*$O17-SUM($CV$7:DK$7)*SUM($Y17:$Z17,$AF17)-SUM($CV$8:DK$8)*SUM($AA17:$AE17)-SUM($CV$9:DK$9)*$AG17</f>
        <v>294214</v>
      </c>
      <c r="DL17" s="39">
        <f>SUM($BE17,$BF17:BU17)-SUM($CV$1:DL$1)*SUM($P17:$Q17,$W17)-SUM($CV$2:DL$2)*SUM($R17:$V17)-SUM($CV$3:DL$3)*$X17-SUM($CV$4:DL$4)*SUM($K17:$L17)-SUM($CV$5:DL$5)*SUM($M17:$N17)-SUM($CV$6:DL$6)*$O17-SUM($CV$7:DL$7)*SUM($Y17:$Z17,$AF17)-SUM($CV$8:DL$8)*SUM($AA17:$AE17)-SUM($CV$9:DL$9)*$AG17</f>
        <v>286714</v>
      </c>
      <c r="DM17" s="39">
        <f>SUM($BE17,$BF17:BV17)-SUM($CV$1:DM$1)*SUM($P17:$Q17,$W17)-SUM($CV$2:DM$2)*SUM($R17:$V17)-SUM($CV$3:DM$3)*$X17-SUM($CV$4:DM$4)*SUM($K17:$L17)-SUM($CV$5:DM$5)*SUM($M17:$N17)-SUM($CV$6:DM$6)*$O17-SUM($CV$7:DM$7)*SUM($Y17:$Z17,$AF17)-SUM($CV$8:DM$8)*SUM($AA17:$AE17)-SUM($CV$9:DM$9)*$AG17</f>
        <v>276714</v>
      </c>
      <c r="DN17" s="39">
        <f>SUM($BE17,$BF17:BW17)-SUM($CV$1:DN$1)*SUM($P17:$Q17,$W17)-SUM($CV$2:DN$2)*SUM($R17:$V17)-SUM($CV$3:DN$3)*$X17-SUM($CV$4:DN$4)*SUM($K17:$L17)-SUM($CV$5:DN$5)*SUM($M17:$N17)-SUM($CV$6:DN$6)*$O17-SUM($CV$7:DN$7)*SUM($Y17:$Z17,$AF17)-SUM($CV$8:DN$8)*SUM($AA17:$AE17)-SUM($CV$9:DN$9)*$AG17</f>
        <v>266714</v>
      </c>
      <c r="DO17" s="39">
        <f>SUM($BE17,$BF17:BX17)-SUM($CV$1:DO$1)*SUM($P17:$Q17,$W17)-SUM($CV$2:DO$2)*SUM($R17:$V17)-SUM($CV$3:DO$3)*$X17-SUM($CV$4:DO$4)*SUM($K17:$L17)-SUM($CV$5:DO$5)*SUM($M17:$N17)-SUM($CV$6:DO$6)*$O17-SUM($CV$7:DO$7)*SUM($Y17:$Z17,$AF17)-SUM($CV$8:DO$8)*SUM($AA17:$AE17)-SUM($CV$9:DO$9)*$AG17</f>
        <v>256714</v>
      </c>
      <c r="DP17" s="39">
        <f>SUM($BE17,$BF17:BY17)-SUM($CV$1:DP$1)*SUM($P17:$Q17,$W17)-SUM($CV$2:DP$2)*SUM($R17:$V17)-SUM($CV$3:DP$3)*$X17-SUM($CV$4:DP$4)*SUM($K17:$L17)-SUM($CV$5:DP$5)*SUM($M17:$N17)-SUM($CV$6:DP$6)*$O17-SUM($CV$7:DP$7)*SUM($Y17:$Z17,$AF17)-SUM($CV$8:DP$8)*SUM($AA17:$AE17)-SUM($CV$9:DP$9)*$AG17</f>
        <v>246714</v>
      </c>
      <c r="DQ17" s="39">
        <f>SUM($BE17,$BF17:BZ17)-SUM($CV$1:DQ$1)*SUM($P17:$Q17,$W17)-SUM($CV$2:DQ$2)*SUM($R17:$V17)-SUM($CV$3:DQ$3)*$X17-SUM($CV$4:DQ$4)*SUM($K17:$L17)-SUM($CV$5:DQ$5)*SUM($M17:$N17)-SUM($CV$6:DQ$6)*$O17-SUM($CV$7:DQ$7)*SUM($Y17:$Z17,$AF17)-SUM($CV$8:DQ$8)*SUM($AA17:$AE17)-SUM($CV$9:DQ$9)*$AG17</f>
        <v>236714</v>
      </c>
      <c r="DR17" s="39">
        <f>SUM($BE17,$BF17:CA17)-SUM($CV$1:DR$1)*SUM($P17:$Q17,$W17)-SUM($CV$2:DR$2)*SUM($R17:$V17)-SUM($CV$3:DR$3)*$X17-SUM($CV$4:DR$4)*SUM($K17:$L17)-SUM($CV$5:DR$5)*SUM($M17:$N17)-SUM($CV$6:DR$6)*$O17-SUM($CV$7:DR$7)*SUM($Y17:$Z17,$AF17)-SUM($CV$8:DR$8)*SUM($AA17:$AE17)-SUM($CV$9:DR$9)*$AG17</f>
        <v>226714</v>
      </c>
      <c r="DS17" s="39">
        <f>SUM($BE17,$BF17:CB17)-SUM($CV$1:DS$1)*SUM($P17:$Q17,$W17)-SUM($CV$2:DS$2)*SUM($R17:$V17)-SUM($CV$3:DS$3)*$X17-SUM($CV$4:DS$4)*SUM($K17:$L17)-SUM($CV$5:DS$5)*SUM($M17:$N17)-SUM($CV$6:DS$6)*$O17-SUM($CV$7:DS$7)*SUM($Y17:$Z17,$AF17)-SUM($CV$8:DS$8)*SUM($AA17:$AE17)-SUM($CV$9:DS$9)*$AG17</f>
        <v>216714</v>
      </c>
      <c r="DT17" s="39">
        <f>SUM($BE17,$BF17:CC17)-SUM($CV$1:DT$1)*SUM($P17:$Q17,$W17)-SUM($CV$2:DT$2)*SUM($R17:$V17)-SUM($CV$3:DT$3)*$X17-SUM($CV$4:DT$4)*SUM($K17:$L17)-SUM($CV$5:DT$5)*SUM($M17:$N17)-SUM($CV$6:DT$6)*$O17-SUM($CV$7:DT$7)*SUM($Y17:$Z17,$AF17)-SUM($CV$8:DT$8)*SUM($AA17:$AE17)-SUM($CV$9:DT$9)*$AG17</f>
        <v>206714</v>
      </c>
      <c r="DU17" s="39">
        <f>SUM($BE17,$BF17:CD17)-SUM($CV$1:DU$1)*SUM($P17:$Q17,$W17)-SUM($CV$2:DU$2)*SUM($R17:$V17)-SUM($CV$3:DU$3)*$X17-SUM($CV$4:DU$4)*SUM($K17:$L17)-SUM($CV$5:DU$5)*SUM($M17:$N17)-SUM($CV$6:DU$6)*$O17-SUM($CV$7:DU$7)*SUM($Y17:$Z17,$AF17)-SUM($CV$8:DU$8)*SUM($AA17:$AE17)-SUM($CV$9:DU$9)*$AG17</f>
        <v>196714</v>
      </c>
      <c r="DV17" s="39">
        <f>SUM($BE17,$BF17:CE17)-SUM($CV$1:DV$1)*SUM($P17:$Q17,$W17)-SUM($CV$2:DV$2)*SUM($R17:$V17)-SUM($CV$3:DV$3)*$X17-SUM($CV$4:DV$4)*SUM($K17:$L17)-SUM($CV$5:DV$5)*SUM($M17:$N17)-SUM($CV$6:DV$6)*$O17-SUM($CV$7:DV$7)*SUM($Y17:$Z17,$AF17)-SUM($CV$8:DV$8)*SUM($AA17:$AE17)-SUM($CV$9:DV$9)*$AG17</f>
        <v>186714</v>
      </c>
      <c r="DW17" s="39">
        <f>SUM($BE17,$BF17:CF17)-SUM($CV$1:DW$1)*SUM($P17:$Q17,$W17)-SUM($CV$2:DW$2)*SUM($R17:$V17)-SUM($CV$3:DW$3)*$X17-SUM($CV$4:DW$4)*SUM($K17:$L17)-SUM($CV$5:DW$5)*SUM($M17:$N17)-SUM($CV$6:DW$6)*$O17-SUM($CV$7:DW$7)*SUM($Y17:$Z17,$AF17)-SUM($CV$8:DW$8)*SUM($AA17:$AE17)-SUM($CV$9:DW$9)*$AG17</f>
        <v>176714</v>
      </c>
      <c r="DX17" s="39">
        <f>SUM($BE17,$BF17:CG17)-SUM($CV$1:DX$1)*SUM($P17:$Q17,$W17)-SUM($CV$2:DX$2)*SUM($R17:$V17)-SUM($CV$3:DX$3)*$X17-SUM($CV$4:DX$4)*SUM($K17:$L17)-SUM($CV$5:DX$5)*SUM($M17:$N17)-SUM($CV$6:DX$6)*$O17-SUM($CV$7:DX$7)*SUM($Y17:$Z17,$AF17)-SUM($CV$8:DX$8)*SUM($AA17:$AE17)-SUM($CV$9:DX$9)*$AG17</f>
        <v>166714</v>
      </c>
      <c r="DY17" s="39">
        <f>SUM($BE17,$BF17:CH17)-SUM($CV$1:DY$1)*SUM($P17:$Q17,$W17)-SUM($CV$2:DY$2)*SUM($R17:$V17)-SUM($CV$3:DY$3)*$X17-SUM($CV$4:DY$4)*SUM($K17:$L17)-SUM($CV$5:DY$5)*SUM($M17:$N17)-SUM($CV$6:DY$6)*$O17-SUM($CV$7:DY$7)*SUM($Y17:$Z17,$AF17)-SUM($CV$8:DY$8)*SUM($AA17:$AE17)-SUM($CV$9:DY$9)*$AG17</f>
        <v>156714</v>
      </c>
      <c r="DZ17" s="39">
        <f>SUM($BE17,$BF17:CI17)-SUM($CV$1:DZ$1)*SUM($P17:$Q17,$W17)-SUM($CV$2:DZ$2)*SUM($R17:$V17)-SUM($CV$3:DZ$3)*$X17-SUM($CV$4:DZ$4)*SUM($K17:$L17)-SUM($CV$5:DZ$5)*SUM($M17:$N17)-SUM($CV$6:DZ$6)*$O17-SUM($CV$7:DZ$7)*SUM($Y17:$Z17,$AF17)-SUM($CV$8:DZ$8)*SUM($AA17:$AE17)-SUM($CV$9:DZ$9)*$AG17</f>
        <v>146714</v>
      </c>
      <c r="EA17" s="39">
        <f>SUM($BE17,$BF17:CJ17)-SUM($CV$1:EA$1)*SUM($P17:$Q17,$W17)-SUM($CV$2:EA$2)*SUM($R17:$V17)-SUM($CV$3:EA$3)*$X17-SUM($CV$4:EA$4)*SUM($K17:$L17)-SUM($CV$5:EA$5)*SUM($M17:$N17)-SUM($CV$6:EA$6)*$O17-SUM($CV$7:EA$7)*SUM($Y17:$Z17,$AF17)-SUM($CV$8:EA$8)*SUM($AA17:$AE17)-SUM($CV$9:EA$9)*$AG17</f>
        <v>136714</v>
      </c>
      <c r="EB17" s="39">
        <f>SUM($BE17,$BF17:CK17)-SUM($CV$1:EB$1)*SUM($P17:$Q17,$W17)-SUM($CV$2:EB$2)*SUM($R17:$V17)-SUM($CV$3:EB$3)*$X17-SUM($CV$4:EB$4)*SUM($K17:$L17)-SUM($CV$5:EB$5)*SUM($M17:$N17)-SUM($CV$6:EB$6)*$O17-SUM($CV$7:EB$7)*SUM($Y17:$Z17,$AF17)-SUM($CV$8:EB$8)*SUM($AA17:$AE17)-SUM($CV$9:EB$9)*$AG17</f>
        <v>126714</v>
      </c>
      <c r="EC17" s="39">
        <f>SUM($BE17,$BF17:CL17)-SUM($CV$1:EC$1)*SUM($P17:$Q17,$W17)-SUM($CV$2:EC$2)*SUM($R17:$V17)-SUM($CV$3:EC$3)*$X17-SUM($CV$4:EC$4)*SUM($K17:$L17)-SUM($CV$5:EC$5)*SUM($M17:$N17)-SUM($CV$6:EC$6)*$O17-SUM($CV$7:EC$7)*SUM($Y17:$Z17,$AF17)-SUM($CV$8:EC$8)*SUM($AA17:$AE17)-SUM($CV$9:EC$9)*$AG17</f>
        <v>116714</v>
      </c>
      <c r="ED17" s="39">
        <f>SUM($BE17,$BF17:CM17)-SUM($CV$1:ED$1)*SUM($P17:$Q17,$W17)-SUM($CV$2:ED$2)*SUM($R17:$V17)-SUM($CV$3:ED$3)*$X17-SUM($CV$4:ED$4)*SUM($K17:$L17)-SUM($CV$5:ED$5)*SUM($M17:$N17)-SUM($CV$6:ED$6)*$O17-SUM($CV$7:ED$7)*SUM($Y17:$Z17,$AF17)-SUM($CV$8:ED$8)*SUM($AA17:$AE17)-SUM($CV$9:ED$9)*$AG17</f>
        <v>106714</v>
      </c>
      <c r="EE17" s="39">
        <f>SUM($BE17,$BF17:CN17)-SUM($CV$1:EE$1)*SUM($P17:$Q17,$W17)-SUM($CV$2:EE$2)*SUM($R17:$V17)-SUM($CV$3:EE$3)*$X17-SUM($CV$4:EE$4)*SUM($K17:$L17)-SUM($CV$5:EE$5)*SUM($M17:$N17)-SUM($CV$6:EE$6)*$O17-SUM($CV$7:EE$7)*SUM($Y17:$Z17,$AF17)-SUM($CV$8:EE$8)*SUM($AA17:$AE17)-SUM($CV$9:EE$9)*$AG17</f>
        <v>96714</v>
      </c>
      <c r="EF17" s="39">
        <f>SUM($BE17,$BF17:CO17)-SUM($CV$1:EF$1)*SUM($P17:$Q17,$W17)-SUM($CV$2:EF$2)*SUM($R17:$V17)-SUM($CV$3:EF$3)*$X17-SUM($CV$4:EF$4)*SUM($K17:$L17)-SUM($CV$5:EF$5)*SUM($M17:$N17)-SUM($CV$6:EF$6)*$O17-SUM($CV$7:EF$7)*SUM($Y17:$Z17,$AF17)-SUM($CV$8:EF$8)*SUM($AA17:$AE17)-SUM($CV$9:EF$9)*$AG17</f>
        <v>86714</v>
      </c>
      <c r="EG17" s="39">
        <f>SUM($BE17,$BF17:CP17)-SUM($CV$1:EG$1)*SUM($P17:$Q17,$W17)-SUM($CV$2:EG$2)*SUM($R17:$V17)-SUM($CV$3:EG$3)*$X17-SUM($CV$4:EG$4)*SUM($K17:$L17)-SUM($CV$5:EG$5)*SUM($M17:$N17)-SUM($CV$6:EG$6)*$O17-SUM($CV$7:EG$7)*SUM($Y17:$Z17,$AF17)-SUM($CV$8:EG$8)*SUM($AA17:$AE17)-SUM($CV$9:EG$9)*$AG17</f>
        <v>76714</v>
      </c>
      <c r="EH17" s="39">
        <f>SUM($BE17,$BF17:CQ17)-SUM($CV$1:EH$1)*SUM($P17:$Q17,$W17)-SUM($CV$2:EH$2)*SUM($R17:$V17)-SUM($CV$3:EH$3)*$X17-SUM($CV$4:EH$4)*SUM($K17:$L17)-SUM($CV$5:EH$5)*SUM($M17:$N17)-SUM($CV$6:EH$6)*$O17-SUM($CV$7:EH$7)*SUM($Y17:$Z17,$AF17)-SUM($CV$8:EH$8)*SUM($AA17:$AE17)-SUM($CV$9:EH$9)*$AG17</f>
        <v>66714</v>
      </c>
      <c r="EI17" s="39">
        <f>SUM($BE17,$BF17:CR17)-SUM($CV$1:EI$1)*SUM($P17:$Q17,$W17)-SUM($CV$2:EI$2)*SUM($R17:$V17)-SUM($CV$3:EI$3)*$X17-SUM($CV$4:EI$4)*SUM($K17:$L17)-SUM($CV$5:EI$5)*SUM($M17:$N17)-SUM($CV$6:EI$6)*$O17-SUM($CV$7:EI$7)*SUM($Y17:$Z17,$AF17)-SUM($CV$8:EI$8)*SUM($AA17:$AE17)-SUM($CV$9:EI$9)*$AG17</f>
        <v>56714</v>
      </c>
      <c r="EJ17" s="39">
        <f>SUM($BE17,$BF17:CS17)-SUM($CV$1:EJ$1)*SUM($P17:$Q17,$W17)-SUM($CV$2:EJ$2)*SUM($R17:$V17)-SUM($CV$3:EJ$3)*$X17-SUM($CV$4:EJ$4)*SUM($K17:$L17)-SUM($CV$5:EJ$5)*SUM($M17:$N17)-SUM($CV$6:EJ$6)*$O17-SUM($CV$7:EJ$7)*SUM($Y17:$Z17,$AF17)-SUM($CV$8:EJ$8)*SUM($AA17:$AE17)-SUM($CV$9:EJ$9)*$AG17</f>
        <v>46714</v>
      </c>
      <c r="EK17" s="39">
        <f>SUM($BE17,$BF17:CT17)-SUM($CV$1:EK$1)*SUM($P17:$Q17,$W17)-SUM($CV$2:EK$2)*SUM($R17:$V17)-SUM($CV$3:EK$3)*$X17-SUM($CV$4:EK$4)*SUM($K17:$L17)-SUM($CV$5:EK$5)*SUM($M17:$N17)-SUM($CV$6:EK$6)*$O17-SUM($CV$7:EK$7)*SUM($Y17:$Z17,$AF17)-SUM($CV$8:EK$8)*SUM($AA17:$AE17)-SUM($CV$9:EK$9)*$AG17</f>
        <v>36714</v>
      </c>
      <c r="EL17" s="39">
        <f>SUM($BE17,$BF17:CU17)-SUM($CV$1:EL$1)*SUM($P17:$Q17,$W17)-SUM($CV$2:EL$2)*SUM($R17:$V17)-SUM($CV$3:EL$3)*$X17-SUM($CV$4:EL$4)*SUM($K17:$L17)-SUM($CV$5:EL$5)*SUM($M17:$N17)-SUM($CV$6:EL$6)*$O17-SUM($CV$7:EL$7)*SUM($Y17:$Z17,$AF17)-SUM($CV$8:EL$8)*SUM($AA17:$AE17)-SUM($CV$9:EL$9)*$AG17</f>
        <v>26714</v>
      </c>
      <c r="EM17" s="39">
        <f>SUM($BE17,$BF17:CV17)-SUM($CV$1:EM$1)*SUM($P17:$Q17,$W17)-SUM($CV$2:EM$2)*SUM($R17:$V17)-SUM($CV$3:EM$3)*$X17-SUM($CV$4:EM$4)*SUM($K17:$L17)-SUM($CV$5:EM$5)*SUM($M17:$N17)-SUM($CV$6:EM$6)*$O17-SUM($CV$7:EM$7)*SUM($Y17:$Z17,$AF17)-SUM($CV$8:EM$8)*SUM($AA17:$AE17)-SUM($CV$9:EM$9)*$AG17</f>
        <v>16714</v>
      </c>
      <c r="EN17" s="39">
        <f>SUM($BE17,$BF17:CW17)-SUM($CV$1:EN$1)*SUM($P17:$Q17,$W17)-SUM($CV$2:EN$2)*SUM($R17:$V17)-SUM($CV$3:EN$3)*$X17-SUM($CV$4:EN$4)*SUM($K17:$L17)-SUM($CV$5:EN$5)*SUM($M17:$N17)-SUM($CV$6:EN$6)*$O17-SUM($CV$7:EN$7)*SUM($Y17:$Z17,$AF17)-SUM($CV$8:EN$8)*SUM($AA17:$AE17)-SUM($CV$9:EN$9)*$AG17</f>
        <v>6714</v>
      </c>
      <c r="EO17" s="39">
        <f>SUM($BE17,$BF17:CX17)-SUM($CV$1:EO$1)*SUM($P17:$Q17,$W17)-SUM($CV$2:EO$2)*SUM($R17:$V17)-SUM($CV$3:EO$3)*$X17-SUM($CV$4:EO$4)*SUM($K17:$L17)-SUM($CV$5:EO$5)*SUM($M17:$N17)-SUM($CV$6:EO$6)*$O17-SUM($CV$7:EO$7)*SUM($Y17:$Z17,$AF17)-SUM($CV$8:EO$8)*SUM($AA17:$AE17)-SUM($CV$9:EO$9)*$AG17</f>
        <v>22</v>
      </c>
      <c r="EP17" s="96" t="s">
        <v>167</v>
      </c>
      <c r="EQ17" s="103" t="str">
        <f t="shared" si="31"/>
        <v>0603CS-15NXGRW</v>
      </c>
      <c r="ER17" s="96" t="str">
        <f t="shared" si="32"/>
        <v>COILCRAFT INC.</v>
      </c>
      <c r="ES17" s="115">
        <f>AU17</f>
        <v>6.5000000000000002E-2</v>
      </c>
      <c r="ET17" s="116" t="str">
        <f t="shared" si="73"/>
        <v>USD</v>
      </c>
      <c r="EU17" s="107" t="e">
        <f t="shared" ca="1" si="34"/>
        <v>#NAME?</v>
      </c>
      <c r="EV17" s="107" t="e">
        <f t="shared" ca="1" si="35"/>
        <v>#NAME?</v>
      </c>
      <c r="EW17" s="117">
        <f t="shared" si="36"/>
        <v>2000</v>
      </c>
      <c r="EX17" s="117">
        <v>26000</v>
      </c>
      <c r="EY17" s="103"/>
      <c r="EZ17" s="117">
        <f t="shared" si="37"/>
        <v>354000</v>
      </c>
      <c r="FA17" s="118" t="e">
        <f t="shared" ca="1" si="38"/>
        <v>#NAME?</v>
      </c>
      <c r="FB17" s="117">
        <f t="shared" si="39"/>
        <v>370</v>
      </c>
      <c r="FC17" s="118" t="e">
        <f t="shared" ca="1" si="40"/>
        <v>#NAME?</v>
      </c>
      <c r="FD17" s="119">
        <v>45523</v>
      </c>
      <c r="FE17" s="118" t="s">
        <v>130</v>
      </c>
      <c r="FF17" s="118" t="s">
        <v>26</v>
      </c>
      <c r="FG17" s="103" t="s">
        <v>144</v>
      </c>
      <c r="FH17" s="103" t="s">
        <v>145</v>
      </c>
      <c r="FI17" s="105">
        <f t="array" ref="FI17">SUMPRODUCT($AI17:$AL17,TRANSPOSE(FI$1:FI$4))</f>
        <v>30390</v>
      </c>
      <c r="FJ17" s="105">
        <f t="array" ref="FJ17">SUMPRODUCT($AI17:$AL17,TRANSPOSE(FJ$1:FJ$4))</f>
        <v>30390</v>
      </c>
      <c r="FK17" s="105">
        <f t="array" ref="FK17">SUMPRODUCT($AI17:$AL17,TRANSPOSE(FK$1:FK$4))</f>
        <v>30390</v>
      </c>
      <c r="FL17" s="105">
        <f t="array" ref="FL17">SUMPRODUCT($AI17:$AL17,TRANSPOSE(FL$1:FL$4))</f>
        <v>30390</v>
      </c>
      <c r="FM17" s="105">
        <f t="array" ref="FM17">SUMPRODUCT($AI17:$AL17,TRANSPOSE(FM$1:FM$4))</f>
        <v>30390</v>
      </c>
      <c r="FN17" s="105">
        <f t="array" ref="FN17">SUMPRODUCT($AI17:$AL17,TRANSPOSE(FN$1:FN$4))</f>
        <v>30390</v>
      </c>
      <c r="FO17" s="105">
        <f t="array" ref="FO17">SUMPRODUCT($AI17:$AL17,TRANSPOSE(FO$1:FO$4))</f>
        <v>30390</v>
      </c>
      <c r="FP17" s="105">
        <f t="array" ref="FP17">SUMPRODUCT($AI17:$AL17,TRANSPOSE(FP$1:FP$4))</f>
        <v>30390</v>
      </c>
      <c r="FQ17" s="105">
        <f t="array" ref="FQ17">SUMPRODUCT($AI17:$AL17,TRANSPOSE(FQ$1:FQ$4))</f>
        <v>30390</v>
      </c>
      <c r="FR17" s="105">
        <f t="array" ref="FR17">SUMPRODUCT($AI17:$AL17,TRANSPOSE(FR$1:FR$4))</f>
        <v>30300</v>
      </c>
      <c r="FS17" s="105">
        <f t="array" ref="FS17">SUMPRODUCT($AI17:$AL17,TRANSPOSE(FS$1:FS$4))</f>
        <v>30000</v>
      </c>
      <c r="FT17" s="105">
        <f t="array" ref="FT17">SUMPRODUCT($AI17:$AL17,TRANSPOSE(FT$1:FT$4))</f>
        <v>19820</v>
      </c>
      <c r="FU17" s="105">
        <f t="array" ref="FU17">SUMPRODUCT($AI17:$AL17,TRANSPOSE(FU$1:FU$4))</f>
        <v>0</v>
      </c>
      <c r="FV17" s="120"/>
      <c r="FW17" s="105">
        <f t="shared" si="41"/>
        <v>32000</v>
      </c>
      <c r="FX17" s="121">
        <f>CEILING(SUM($FI17:FJ17)-SUM($FW17:FW17),$EW17)</f>
        <v>30000</v>
      </c>
      <c r="FY17" s="121">
        <f>CEILING(SUM($FI17:FK17)-SUM($FW17:FX17),$EW17)</f>
        <v>30000</v>
      </c>
      <c r="FZ17" s="121">
        <f>CEILING(SUM($FI17:FL17)-SUM($FW17:FY17),$EW17)</f>
        <v>30000</v>
      </c>
      <c r="GA17" s="121">
        <f>CEILING(SUM($FI17:FM17)-SUM($FW17:FZ17),$EW17)</f>
        <v>30000</v>
      </c>
      <c r="GB17" s="121">
        <f>CEILING(SUM($FI17:FN17)-SUM($FW17:GA17),$EW17)</f>
        <v>32000</v>
      </c>
      <c r="GC17" s="121">
        <f>CEILING(SUM($FI17:FO17)-SUM($FW17:GB17),$EW17)</f>
        <v>30000</v>
      </c>
      <c r="GD17" s="121">
        <f>CEILING(SUM($FI17:FP17)-SUM($FW17:GC17),$EW17)</f>
        <v>30000</v>
      </c>
      <c r="GE17" s="121">
        <f>CEILING(SUM($FI17:FQ17)-SUM($FW17:GD17),$EW17)</f>
        <v>30000</v>
      </c>
      <c r="GF17" s="121">
        <f>CEILING(SUM($FI17:FR17)-SUM($FW17:GE17),$EW17)</f>
        <v>30000</v>
      </c>
      <c r="GG17" s="121">
        <f>CEILING(SUM($FI17:FS17)-SUM($FW17:GF17),$EW17)</f>
        <v>30000</v>
      </c>
      <c r="GH17" s="121">
        <f t="shared" si="42"/>
        <v>20000</v>
      </c>
      <c r="GI17" s="121">
        <f t="shared" si="43"/>
        <v>0</v>
      </c>
      <c r="GJ17" s="120"/>
      <c r="GK17" s="123" t="e">
        <f t="shared" ca="1" si="44"/>
        <v>#NAME?</v>
      </c>
      <c r="GL17" s="123" t="e">
        <f t="shared" ca="1" si="45"/>
        <v>#NAME?</v>
      </c>
      <c r="GM17" s="123" t="e">
        <f t="shared" ca="1" si="46"/>
        <v>#NAME?</v>
      </c>
      <c r="GN17" s="123" t="e">
        <f t="shared" ca="1" si="47"/>
        <v>#NAME?</v>
      </c>
      <c r="GO17" s="123" t="e">
        <f t="shared" ca="1" si="48"/>
        <v>#NAME?</v>
      </c>
      <c r="GP17" s="123" t="e">
        <f t="shared" ca="1" si="49"/>
        <v>#NAME?</v>
      </c>
      <c r="GQ17" s="123" t="e">
        <f t="shared" ca="1" si="50"/>
        <v>#NAME?</v>
      </c>
      <c r="GR17" s="123" t="e">
        <f t="shared" ca="1" si="51"/>
        <v>#NAME?</v>
      </c>
      <c r="GS17" s="123" t="e">
        <f t="shared" ca="1" si="52"/>
        <v>#NAME?</v>
      </c>
      <c r="GT17" s="123" t="e">
        <f t="shared" ca="1" si="53"/>
        <v>#NAME?</v>
      </c>
      <c r="GU17" s="123" t="e">
        <f t="shared" ca="1" si="54"/>
        <v>#NAME?</v>
      </c>
      <c r="GV17" s="123" t="e">
        <f t="shared" ca="1" si="55"/>
        <v>#NAME?</v>
      </c>
      <c r="GW17" s="123" t="e">
        <f t="shared" ca="1" si="56"/>
        <v>#NAME?</v>
      </c>
      <c r="GX17" s="123" t="e">
        <f t="shared" ca="1" si="57"/>
        <v>#NAME?</v>
      </c>
      <c r="GY17" s="120">
        <v>2</v>
      </c>
      <c r="GZ17" s="105">
        <f>SUM(FW17:GB17)</f>
        <v>184000</v>
      </c>
      <c r="HA17" s="105"/>
      <c r="HB17" s="105"/>
      <c r="HC17" s="105"/>
      <c r="HD17" s="105"/>
      <c r="HE17" s="105"/>
      <c r="HF17" s="105">
        <f>SUM(GC17:GI17)</f>
        <v>170000</v>
      </c>
      <c r="HG17" s="105"/>
      <c r="HH17" s="105"/>
      <c r="HI17" s="105"/>
      <c r="HJ17" s="105"/>
      <c r="HK17" s="105"/>
      <c r="HL17" s="105"/>
      <c r="HM17" s="105"/>
      <c r="HN17" s="123" t="e">
        <f t="shared" ca="1" si="58"/>
        <v>#NAME?</v>
      </c>
      <c r="HO17" s="123" t="e">
        <f t="shared" ca="1" si="59"/>
        <v>#NAME?</v>
      </c>
      <c r="HP17" s="123" t="e">
        <f t="shared" ca="1" si="60"/>
        <v>#NAME?</v>
      </c>
      <c r="HQ17" s="123" t="e">
        <f t="shared" ca="1" si="61"/>
        <v>#NAME?</v>
      </c>
      <c r="HR17" s="123" t="e">
        <f t="shared" ca="1" si="62"/>
        <v>#NAME?</v>
      </c>
      <c r="HS17" s="123" t="e">
        <f t="shared" ca="1" si="63"/>
        <v>#NAME?</v>
      </c>
      <c r="HT17" s="123" t="e">
        <f t="shared" ca="1" si="64"/>
        <v>#NAME?</v>
      </c>
      <c r="HU17" s="123" t="e">
        <f t="shared" ca="1" si="65"/>
        <v>#NAME?</v>
      </c>
      <c r="HV17" s="123" t="e">
        <f t="shared" ca="1" si="66"/>
        <v>#NAME?</v>
      </c>
      <c r="HW17" s="123" t="e">
        <f t="shared" ca="1" si="67"/>
        <v>#NAME?</v>
      </c>
      <c r="HX17" s="123" t="e">
        <f t="shared" ca="1" si="68"/>
        <v>#NAME?</v>
      </c>
      <c r="HY17" s="123" t="e">
        <f t="shared" ca="1" si="69"/>
        <v>#NAME?</v>
      </c>
      <c r="HZ17" s="123" t="e">
        <f t="shared" ca="1" si="70"/>
        <v>#NAME?</v>
      </c>
      <c r="IA17" s="123" t="e">
        <f t="shared" ca="1" si="71"/>
        <v>#NAME?</v>
      </c>
      <c r="IB17" s="124" t="s">
        <v>170</v>
      </c>
      <c r="IC17" s="103" t="s">
        <v>168</v>
      </c>
      <c r="ID17" s="125">
        <v>45526</v>
      </c>
      <c r="IE17" s="103" t="s">
        <v>147</v>
      </c>
      <c r="IF17" s="103" t="s">
        <v>147</v>
      </c>
      <c r="IG17" s="103" t="s">
        <v>147</v>
      </c>
      <c r="IH17" s="103"/>
      <c r="II17" s="103" t="s">
        <v>169</v>
      </c>
    </row>
    <row r="18" spans="1:244" ht="14.25" x14ac:dyDescent="0.2">
      <c r="A18" s="39">
        <v>8</v>
      </c>
      <c r="B18" s="39" t="s">
        <v>173</v>
      </c>
      <c r="C18" s="56" t="s">
        <v>174</v>
      </c>
      <c r="D18" s="39" t="s">
        <v>137</v>
      </c>
      <c r="E18" s="39">
        <v>400236023</v>
      </c>
      <c r="F18" s="102" t="s">
        <v>175</v>
      </c>
      <c r="G18" s="39"/>
      <c r="H18" s="39" t="s">
        <v>128</v>
      </c>
      <c r="I18" s="39">
        <v>2</v>
      </c>
      <c r="J18" s="39">
        <v>4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2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2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f t="shared" si="21"/>
        <v>4</v>
      </c>
      <c r="AI18" s="39">
        <f t="shared" si="22"/>
        <v>0</v>
      </c>
      <c r="AJ18" s="39">
        <f t="shared" si="23"/>
        <v>2</v>
      </c>
      <c r="AK18" s="39">
        <f t="shared" si="24"/>
        <v>2</v>
      </c>
      <c r="AL18" s="39">
        <f t="shared" si="25"/>
        <v>2</v>
      </c>
      <c r="AM18" s="57">
        <f t="shared" si="26"/>
        <v>70906</v>
      </c>
      <c r="AN18" s="57">
        <v>2000</v>
      </c>
      <c r="AO18" s="57">
        <f t="shared" si="27"/>
        <v>72000</v>
      </c>
      <c r="AP18" s="39"/>
      <c r="AQ18" s="40" t="s">
        <v>162</v>
      </c>
      <c r="AR18" s="39" t="s">
        <v>163</v>
      </c>
      <c r="AS18" s="39"/>
      <c r="AT18" s="39"/>
      <c r="AU18" s="58">
        <v>7.1999999999999995E-2</v>
      </c>
      <c r="AV18" s="58" t="s">
        <v>11</v>
      </c>
      <c r="AW18" s="39" t="s">
        <v>164</v>
      </c>
      <c r="AX18" s="39" t="s">
        <v>165</v>
      </c>
      <c r="AY18" s="39"/>
      <c r="AZ18" s="39" t="s">
        <v>166</v>
      </c>
      <c r="BA18" s="39" t="str">
        <f t="shared" si="28"/>
        <v>P0025</v>
      </c>
      <c r="BB18" s="78" t="e">
        <f t="shared" ca="1" si="29"/>
        <v>#NAME?</v>
      </c>
      <c r="BC18" s="39">
        <v>7</v>
      </c>
      <c r="BD18" s="75">
        <f t="shared" si="30"/>
        <v>72000</v>
      </c>
      <c r="BE18" s="39"/>
      <c r="BF18" s="39"/>
      <c r="BG18" s="39"/>
      <c r="BH18" s="39"/>
      <c r="BI18" s="39"/>
      <c r="BJ18" s="39">
        <v>72000</v>
      </c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>
        <f>SUM($BE18,$BF18:BF18)-SUM($CV$1:CW$1)*SUM($P18:$Q18,$W18)-SUM($CV$2:CW$2)*SUM($R18:$V18)-SUM($CV$3:CW$3)*$X18-SUM($CV$4:CW$4)*SUM($K18:$L18)-SUM($CV$5:CW$5)*SUM($M18:$N18)-SUM($CV$6:CW$6)*$O18-SUM($CV$7:CW$7)*SUM($Y18:$Z18,$AF18)-SUM($CV$8:CW$8)*SUM($AA18:$AE18)-SUM($CV$9:CW$9)*$AG18</f>
        <v>0</v>
      </c>
      <c r="CX18" s="39">
        <f>SUM($BE18,$BF18:BG18)-SUM($CV$1:CX$1)*SUM($P18:$Q18,$W18)-SUM($CV$2:CX$2)*SUM($R18:$V18)-SUM($CV$3:CX$3)*$X18-SUM($CV$4:CX$4)*SUM($K18:$L18)-SUM($CV$5:CX$5)*SUM($M18:$N18)-SUM($CV$6:CX$6)*$O18-SUM($CV$7:CX$7)*SUM($Y18:$Z18,$AF18)-SUM($CV$8:CX$8)*SUM($AA18:$AE18)-SUM($CV$9:CX$9)*$AG18</f>
        <v>0</v>
      </c>
      <c r="CY18" s="39">
        <f>SUM($BE18,$BF18:BH18)-SUM($CV$1:CY$1)*SUM($P18:$Q18,$W18)-SUM($CV$2:CY$2)*SUM($R18:$V18)-SUM($CV$3:CY$3)*$X18-SUM($CV$4:CY$4)*SUM($K18:$L18)-SUM($CV$5:CY$5)*SUM($M18:$N18)-SUM($CV$6:CY$6)*$O18-SUM($CV$7:CY$7)*SUM($Y18:$Z18,$AF18)-SUM($CV$8:CY$8)*SUM($AA18:$AE18)-SUM($CV$9:CY$9)*$AG18</f>
        <v>0</v>
      </c>
      <c r="CZ18" s="39">
        <f>SUM($BE18,$BF18:BI18)-SUM($CV$1:CZ$1)*SUM($P18:$Q18,$W18)-SUM($CV$2:CZ$2)*SUM($R18:$V18)-SUM($CV$3:CZ$3)*$X18-SUM($CV$4:CZ$4)*SUM($K18:$L18)-SUM($CV$5:CZ$5)*SUM($M18:$N18)-SUM($CV$6:CZ$6)*$O18-SUM($CV$7:CZ$7)*SUM($Y18:$Z18,$AF18)-SUM($CV$8:CZ$8)*SUM($AA18:$AE18)-SUM($CV$9:CZ$9)*$AG18</f>
        <v>0</v>
      </c>
      <c r="DA18" s="39">
        <f>SUM($BE18,$BF18:BJ18)-SUM($CV$1:DA$1)*SUM($P18:$Q18,$W18)-SUM($CV$2:DA$2)*SUM($R18:$V18)-SUM($CV$3:DA$3)*$X18-SUM($CV$4:DA$4)*SUM($K18:$L18)-SUM($CV$5:DA$5)*SUM($M18:$N18)-SUM($CV$6:DA$6)*$O18-SUM($CV$7:DA$7)*SUM($Y18:$Z18,$AF18)-SUM($CV$8:DA$8)*SUM($AA18:$AE18)-SUM($CV$9:DA$9)*$AG18</f>
        <v>72000</v>
      </c>
      <c r="DB18" s="39">
        <f>SUM($BE18,$BF18:BK18)-SUM($CV$1:DB$1)*SUM($P18:$Q18,$W18)-SUM($CV$2:DB$2)*SUM($R18:$V18)-SUM($CV$3:DB$3)*$X18-SUM($CV$4:DB$4)*SUM($K18:$L18)-SUM($CV$5:DB$5)*SUM($M18:$N18)-SUM($CV$6:DB$6)*$O18-SUM($CV$7:DB$7)*SUM($Y18:$Z18,$AF18)-SUM($CV$8:DB$8)*SUM($AA18:$AE18)-SUM($CV$9:DB$9)*$AG18</f>
        <v>71600</v>
      </c>
      <c r="DC18" s="39">
        <f>SUM($BE18,$BF18:BL18)-SUM($CV$1:DC$1)*SUM($P18:$Q18,$W18)-SUM($CV$2:DC$2)*SUM($R18:$V18)-SUM($CV$3:DC$3)*$X18-SUM($CV$4:DC$4)*SUM($K18:$L18)-SUM($CV$5:DC$5)*SUM($M18:$N18)-SUM($CV$6:DC$6)*$O18-SUM($CV$7:DC$7)*SUM($Y18:$Z18,$AF18)-SUM($CV$8:DC$8)*SUM($AA18:$AE18)-SUM($CV$9:DC$9)*$AG18</f>
        <v>70800</v>
      </c>
      <c r="DD18" s="39">
        <f>SUM($BE18,$BF18:BM18)-SUM($CV$1:DD$1)*SUM($P18:$Q18,$W18)-SUM($CV$2:DD$2)*SUM($R18:$V18)-SUM($CV$3:DD$3)*$X18-SUM($CV$4:DD$4)*SUM($K18:$L18)-SUM($CV$5:DD$5)*SUM($M18:$N18)-SUM($CV$6:DD$6)*$O18-SUM($CV$7:DD$7)*SUM($Y18:$Z18,$AF18)-SUM($CV$8:DD$8)*SUM($AA18:$AE18)-SUM($CV$9:DD$9)*$AG18</f>
        <v>69538</v>
      </c>
      <c r="DE18" s="39">
        <f>SUM($BE18,$BF18:BN18)-SUM($CV$1:DE$1)*SUM($P18:$Q18,$W18)-SUM($CV$2:DE$2)*SUM($R18:$V18)-SUM($CV$3:DE$3)*$X18-SUM($CV$4:DE$4)*SUM($K18:$L18)-SUM($CV$5:DE$5)*SUM($M18:$N18)-SUM($CV$6:DE$6)*$O18-SUM($CV$7:DE$7)*SUM($Y18:$Z18,$AF18)-SUM($CV$8:DE$8)*SUM($AA18:$AE18)-SUM($CV$9:DE$9)*$AG18</f>
        <v>68438</v>
      </c>
      <c r="DF18" s="39">
        <f>SUM($BE18,$BF18:BO18)-SUM($CV$1:DF$1)*SUM($P18:$Q18,$W18)-SUM($CV$2:DF$2)*SUM($R18:$V18)-SUM($CV$3:DF$3)*$X18-SUM($CV$4:DF$4)*SUM($K18:$L18)-SUM($CV$5:DF$5)*SUM($M18:$N18)-SUM($CV$6:DF$6)*$O18-SUM($CV$7:DF$7)*SUM($Y18:$Z18,$AF18)-SUM($CV$8:DF$8)*SUM($AA18:$AE18)-SUM($CV$9:DF$9)*$AG18</f>
        <v>67038</v>
      </c>
      <c r="DG18" s="39">
        <f>SUM($BE18,$BF18:BP18)-SUM($CV$1:DG$1)*SUM($P18:$Q18,$W18)-SUM($CV$2:DG$2)*SUM($R18:$V18)-SUM($CV$3:DG$3)*$X18-SUM($CV$4:DG$4)*SUM($K18:$L18)-SUM($CV$5:DG$5)*SUM($M18:$N18)-SUM($CV$6:DG$6)*$O18-SUM($CV$7:DG$7)*SUM($Y18:$Z18,$AF18)-SUM($CV$8:DG$8)*SUM($AA18:$AE18)-SUM($CV$9:DG$9)*$AG18</f>
        <v>65538</v>
      </c>
      <c r="DH18" s="39">
        <f>SUM($BE18,$BF18:BQ18)-SUM($CV$1:DH$1)*SUM($P18:$Q18,$W18)-SUM($CV$2:DH$2)*SUM($R18:$V18)-SUM($CV$3:DH$3)*$X18-SUM($CV$4:DH$4)*SUM($K18:$L18)-SUM($CV$5:DH$5)*SUM($M18:$N18)-SUM($CV$6:DH$6)*$O18-SUM($CV$7:DH$7)*SUM($Y18:$Z18,$AF18)-SUM($CV$8:DH$8)*SUM($AA18:$AE18)-SUM($CV$9:DH$9)*$AG18</f>
        <v>64038</v>
      </c>
      <c r="DI18" s="39">
        <f>SUM($BE18,$BF18:BR18)-SUM($CV$1:DI$1)*SUM($P18:$Q18,$W18)-SUM($CV$2:DI$2)*SUM($R18:$V18)-SUM($CV$3:DI$3)*$X18-SUM($CV$4:DI$4)*SUM($K18:$L18)-SUM($CV$5:DI$5)*SUM($M18:$N18)-SUM($CV$6:DI$6)*$O18-SUM($CV$7:DI$7)*SUM($Y18:$Z18,$AF18)-SUM($CV$8:DI$8)*SUM($AA18:$AE18)-SUM($CV$9:DI$9)*$AG18</f>
        <v>62538</v>
      </c>
      <c r="DJ18" s="39">
        <f>SUM($BE18,$BF18:BS18)-SUM($CV$1:DJ$1)*SUM($P18:$Q18,$W18)-SUM($CV$2:DJ$2)*SUM($R18:$V18)-SUM($CV$3:DJ$3)*$X18-SUM($CV$4:DJ$4)*SUM($K18:$L18)-SUM($CV$5:DJ$5)*SUM($M18:$N18)-SUM($CV$6:DJ$6)*$O18-SUM($CV$7:DJ$7)*SUM($Y18:$Z18,$AF18)-SUM($CV$8:DJ$8)*SUM($AA18:$AE18)-SUM($CV$9:DJ$9)*$AG18</f>
        <v>61038</v>
      </c>
      <c r="DK18" s="39">
        <f>SUM($BE18,$BF18:BT18)-SUM($CV$1:DK$1)*SUM($P18:$Q18,$W18)-SUM($CV$2:DK$2)*SUM($R18:$V18)-SUM($CV$3:DK$3)*$X18-SUM($CV$4:DK$4)*SUM($K18:$L18)-SUM($CV$5:DK$5)*SUM($M18:$N18)-SUM($CV$6:DK$6)*$O18-SUM($CV$7:DK$7)*SUM($Y18:$Z18,$AF18)-SUM($CV$8:DK$8)*SUM($AA18:$AE18)-SUM($CV$9:DK$9)*$AG18</f>
        <v>59538</v>
      </c>
      <c r="DL18" s="39">
        <f>SUM($BE18,$BF18:BU18)-SUM($CV$1:DL$1)*SUM($P18:$Q18,$W18)-SUM($CV$2:DL$2)*SUM($R18:$V18)-SUM($CV$3:DL$3)*$X18-SUM($CV$4:DL$4)*SUM($K18:$L18)-SUM($CV$5:DL$5)*SUM($M18:$N18)-SUM($CV$6:DL$6)*$O18-SUM($CV$7:DL$7)*SUM($Y18:$Z18,$AF18)-SUM($CV$8:DL$8)*SUM($AA18:$AE18)-SUM($CV$9:DL$9)*$AG18</f>
        <v>58038</v>
      </c>
      <c r="DM18" s="39">
        <f>SUM($BE18,$BF18:BV18)-SUM($CV$1:DM$1)*SUM($P18:$Q18,$W18)-SUM($CV$2:DM$2)*SUM($R18:$V18)-SUM($CV$3:DM$3)*$X18-SUM($CV$4:DM$4)*SUM($K18:$L18)-SUM($CV$5:DM$5)*SUM($M18:$N18)-SUM($CV$6:DM$6)*$O18-SUM($CV$7:DM$7)*SUM($Y18:$Z18,$AF18)-SUM($CV$8:DM$8)*SUM($AA18:$AE18)-SUM($CV$9:DM$9)*$AG18</f>
        <v>56038</v>
      </c>
      <c r="DN18" s="39">
        <f>SUM($BE18,$BF18:BW18)-SUM($CV$1:DN$1)*SUM($P18:$Q18,$W18)-SUM($CV$2:DN$2)*SUM($R18:$V18)-SUM($CV$3:DN$3)*$X18-SUM($CV$4:DN$4)*SUM($K18:$L18)-SUM($CV$5:DN$5)*SUM($M18:$N18)-SUM($CV$6:DN$6)*$O18-SUM($CV$7:DN$7)*SUM($Y18:$Z18,$AF18)-SUM($CV$8:DN$8)*SUM($AA18:$AE18)-SUM($CV$9:DN$9)*$AG18</f>
        <v>54038</v>
      </c>
      <c r="DO18" s="39">
        <f>SUM($BE18,$BF18:BX18)-SUM($CV$1:DO$1)*SUM($P18:$Q18,$W18)-SUM($CV$2:DO$2)*SUM($R18:$V18)-SUM($CV$3:DO$3)*$X18-SUM($CV$4:DO$4)*SUM($K18:$L18)-SUM($CV$5:DO$5)*SUM($M18:$N18)-SUM($CV$6:DO$6)*$O18-SUM($CV$7:DO$7)*SUM($Y18:$Z18,$AF18)-SUM($CV$8:DO$8)*SUM($AA18:$AE18)-SUM($CV$9:DO$9)*$AG18</f>
        <v>52038</v>
      </c>
      <c r="DP18" s="39">
        <f>SUM($BE18,$BF18:BY18)-SUM($CV$1:DP$1)*SUM($P18:$Q18,$W18)-SUM($CV$2:DP$2)*SUM($R18:$V18)-SUM($CV$3:DP$3)*$X18-SUM($CV$4:DP$4)*SUM($K18:$L18)-SUM($CV$5:DP$5)*SUM($M18:$N18)-SUM($CV$6:DP$6)*$O18-SUM($CV$7:DP$7)*SUM($Y18:$Z18,$AF18)-SUM($CV$8:DP$8)*SUM($AA18:$AE18)-SUM($CV$9:DP$9)*$AG18</f>
        <v>50038</v>
      </c>
      <c r="DQ18" s="39">
        <f>SUM($BE18,$BF18:BZ18)-SUM($CV$1:DQ$1)*SUM($P18:$Q18,$W18)-SUM($CV$2:DQ$2)*SUM($R18:$V18)-SUM($CV$3:DQ$3)*$X18-SUM($CV$4:DQ$4)*SUM($K18:$L18)-SUM($CV$5:DQ$5)*SUM($M18:$N18)-SUM($CV$6:DQ$6)*$O18-SUM($CV$7:DQ$7)*SUM($Y18:$Z18,$AF18)-SUM($CV$8:DQ$8)*SUM($AA18:$AE18)-SUM($CV$9:DQ$9)*$AG18</f>
        <v>48038</v>
      </c>
      <c r="DR18" s="39">
        <f>SUM($BE18,$BF18:CA18)-SUM($CV$1:DR$1)*SUM($P18:$Q18,$W18)-SUM($CV$2:DR$2)*SUM($R18:$V18)-SUM($CV$3:DR$3)*$X18-SUM($CV$4:DR$4)*SUM($K18:$L18)-SUM($CV$5:DR$5)*SUM($M18:$N18)-SUM($CV$6:DR$6)*$O18-SUM($CV$7:DR$7)*SUM($Y18:$Z18,$AF18)-SUM($CV$8:DR$8)*SUM($AA18:$AE18)-SUM($CV$9:DR$9)*$AG18</f>
        <v>46038</v>
      </c>
      <c r="DS18" s="39">
        <f>SUM($BE18,$BF18:CB18)-SUM($CV$1:DS$1)*SUM($P18:$Q18,$W18)-SUM($CV$2:DS$2)*SUM($R18:$V18)-SUM($CV$3:DS$3)*$X18-SUM($CV$4:DS$4)*SUM($K18:$L18)-SUM($CV$5:DS$5)*SUM($M18:$N18)-SUM($CV$6:DS$6)*$O18-SUM($CV$7:DS$7)*SUM($Y18:$Z18,$AF18)-SUM($CV$8:DS$8)*SUM($AA18:$AE18)-SUM($CV$9:DS$9)*$AG18</f>
        <v>44038</v>
      </c>
      <c r="DT18" s="39">
        <f>SUM($BE18,$BF18:CC18)-SUM($CV$1:DT$1)*SUM($P18:$Q18,$W18)-SUM($CV$2:DT$2)*SUM($R18:$V18)-SUM($CV$3:DT$3)*$X18-SUM($CV$4:DT$4)*SUM($K18:$L18)-SUM($CV$5:DT$5)*SUM($M18:$N18)-SUM($CV$6:DT$6)*$O18-SUM($CV$7:DT$7)*SUM($Y18:$Z18,$AF18)-SUM($CV$8:DT$8)*SUM($AA18:$AE18)-SUM($CV$9:DT$9)*$AG18</f>
        <v>42038</v>
      </c>
      <c r="DU18" s="39">
        <f>SUM($BE18,$BF18:CD18)-SUM($CV$1:DU$1)*SUM($P18:$Q18,$W18)-SUM($CV$2:DU$2)*SUM($R18:$V18)-SUM($CV$3:DU$3)*$X18-SUM($CV$4:DU$4)*SUM($K18:$L18)-SUM($CV$5:DU$5)*SUM($M18:$N18)-SUM($CV$6:DU$6)*$O18-SUM($CV$7:DU$7)*SUM($Y18:$Z18,$AF18)-SUM($CV$8:DU$8)*SUM($AA18:$AE18)-SUM($CV$9:DU$9)*$AG18</f>
        <v>40038</v>
      </c>
      <c r="DV18" s="39">
        <f>SUM($BE18,$BF18:CE18)-SUM($CV$1:DV$1)*SUM($P18:$Q18,$W18)-SUM($CV$2:DV$2)*SUM($R18:$V18)-SUM($CV$3:DV$3)*$X18-SUM($CV$4:DV$4)*SUM($K18:$L18)-SUM($CV$5:DV$5)*SUM($M18:$N18)-SUM($CV$6:DV$6)*$O18-SUM($CV$7:DV$7)*SUM($Y18:$Z18,$AF18)-SUM($CV$8:DV$8)*SUM($AA18:$AE18)-SUM($CV$9:DV$9)*$AG18</f>
        <v>38038</v>
      </c>
      <c r="DW18" s="39">
        <f>SUM($BE18,$BF18:CF18)-SUM($CV$1:DW$1)*SUM($P18:$Q18,$W18)-SUM($CV$2:DW$2)*SUM($R18:$V18)-SUM($CV$3:DW$3)*$X18-SUM($CV$4:DW$4)*SUM($K18:$L18)-SUM($CV$5:DW$5)*SUM($M18:$N18)-SUM($CV$6:DW$6)*$O18-SUM($CV$7:DW$7)*SUM($Y18:$Z18,$AF18)-SUM($CV$8:DW$8)*SUM($AA18:$AE18)-SUM($CV$9:DW$9)*$AG18</f>
        <v>36038</v>
      </c>
      <c r="DX18" s="39">
        <f>SUM($BE18,$BF18:CG18)-SUM($CV$1:DX$1)*SUM($P18:$Q18,$W18)-SUM($CV$2:DX$2)*SUM($R18:$V18)-SUM($CV$3:DX$3)*$X18-SUM($CV$4:DX$4)*SUM($K18:$L18)-SUM($CV$5:DX$5)*SUM($M18:$N18)-SUM($CV$6:DX$6)*$O18-SUM($CV$7:DX$7)*SUM($Y18:$Z18,$AF18)-SUM($CV$8:DX$8)*SUM($AA18:$AE18)-SUM($CV$9:DX$9)*$AG18</f>
        <v>34038</v>
      </c>
      <c r="DY18" s="39">
        <f>SUM($BE18,$BF18:CH18)-SUM($CV$1:DY$1)*SUM($P18:$Q18,$W18)-SUM($CV$2:DY$2)*SUM($R18:$V18)-SUM($CV$3:DY$3)*$X18-SUM($CV$4:DY$4)*SUM($K18:$L18)-SUM($CV$5:DY$5)*SUM($M18:$N18)-SUM($CV$6:DY$6)*$O18-SUM($CV$7:DY$7)*SUM($Y18:$Z18,$AF18)-SUM($CV$8:DY$8)*SUM($AA18:$AE18)-SUM($CV$9:DY$9)*$AG18</f>
        <v>32038</v>
      </c>
      <c r="DZ18" s="39">
        <f>SUM($BE18,$BF18:CI18)-SUM($CV$1:DZ$1)*SUM($P18:$Q18,$W18)-SUM($CV$2:DZ$2)*SUM($R18:$V18)-SUM($CV$3:DZ$3)*$X18-SUM($CV$4:DZ$4)*SUM($K18:$L18)-SUM($CV$5:DZ$5)*SUM($M18:$N18)-SUM($CV$6:DZ$6)*$O18-SUM($CV$7:DZ$7)*SUM($Y18:$Z18,$AF18)-SUM($CV$8:DZ$8)*SUM($AA18:$AE18)-SUM($CV$9:DZ$9)*$AG18</f>
        <v>30038</v>
      </c>
      <c r="EA18" s="39">
        <f>SUM($BE18,$BF18:CJ18)-SUM($CV$1:EA$1)*SUM($P18:$Q18,$W18)-SUM($CV$2:EA$2)*SUM($R18:$V18)-SUM($CV$3:EA$3)*$X18-SUM($CV$4:EA$4)*SUM($K18:$L18)-SUM($CV$5:EA$5)*SUM($M18:$N18)-SUM($CV$6:EA$6)*$O18-SUM($CV$7:EA$7)*SUM($Y18:$Z18,$AF18)-SUM($CV$8:EA$8)*SUM($AA18:$AE18)-SUM($CV$9:EA$9)*$AG18</f>
        <v>28038</v>
      </c>
      <c r="EB18" s="39">
        <f>SUM($BE18,$BF18:CK18)-SUM($CV$1:EB$1)*SUM($P18:$Q18,$W18)-SUM($CV$2:EB$2)*SUM($R18:$V18)-SUM($CV$3:EB$3)*$X18-SUM($CV$4:EB$4)*SUM($K18:$L18)-SUM($CV$5:EB$5)*SUM($M18:$N18)-SUM($CV$6:EB$6)*$O18-SUM($CV$7:EB$7)*SUM($Y18:$Z18,$AF18)-SUM($CV$8:EB$8)*SUM($AA18:$AE18)-SUM($CV$9:EB$9)*$AG18</f>
        <v>26038</v>
      </c>
      <c r="EC18" s="39">
        <f>SUM($BE18,$BF18:CL18)-SUM($CV$1:EC$1)*SUM($P18:$Q18,$W18)-SUM($CV$2:EC$2)*SUM($R18:$V18)-SUM($CV$3:EC$3)*$X18-SUM($CV$4:EC$4)*SUM($K18:$L18)-SUM($CV$5:EC$5)*SUM($M18:$N18)-SUM($CV$6:EC$6)*$O18-SUM($CV$7:EC$7)*SUM($Y18:$Z18,$AF18)-SUM($CV$8:EC$8)*SUM($AA18:$AE18)-SUM($CV$9:EC$9)*$AG18</f>
        <v>24038</v>
      </c>
      <c r="ED18" s="39">
        <f>SUM($BE18,$BF18:CM18)-SUM($CV$1:ED$1)*SUM($P18:$Q18,$W18)-SUM($CV$2:ED$2)*SUM($R18:$V18)-SUM($CV$3:ED$3)*$X18-SUM($CV$4:ED$4)*SUM($K18:$L18)-SUM($CV$5:ED$5)*SUM($M18:$N18)-SUM($CV$6:ED$6)*$O18-SUM($CV$7:ED$7)*SUM($Y18:$Z18,$AF18)-SUM($CV$8:ED$8)*SUM($AA18:$AE18)-SUM($CV$9:ED$9)*$AG18</f>
        <v>22038</v>
      </c>
      <c r="EE18" s="39">
        <f>SUM($BE18,$BF18:CN18)-SUM($CV$1:EE$1)*SUM($P18:$Q18,$W18)-SUM($CV$2:EE$2)*SUM($R18:$V18)-SUM($CV$3:EE$3)*$X18-SUM($CV$4:EE$4)*SUM($K18:$L18)-SUM($CV$5:EE$5)*SUM($M18:$N18)-SUM($CV$6:EE$6)*$O18-SUM($CV$7:EE$7)*SUM($Y18:$Z18,$AF18)-SUM($CV$8:EE$8)*SUM($AA18:$AE18)-SUM($CV$9:EE$9)*$AG18</f>
        <v>20038</v>
      </c>
      <c r="EF18" s="39">
        <f>SUM($BE18,$BF18:CO18)-SUM($CV$1:EF$1)*SUM($P18:$Q18,$W18)-SUM($CV$2:EF$2)*SUM($R18:$V18)-SUM($CV$3:EF$3)*$X18-SUM($CV$4:EF$4)*SUM($K18:$L18)-SUM($CV$5:EF$5)*SUM($M18:$N18)-SUM($CV$6:EF$6)*$O18-SUM($CV$7:EF$7)*SUM($Y18:$Z18,$AF18)-SUM($CV$8:EF$8)*SUM($AA18:$AE18)-SUM($CV$9:EF$9)*$AG18</f>
        <v>18038</v>
      </c>
      <c r="EG18" s="39">
        <f>SUM($BE18,$BF18:CP18)-SUM($CV$1:EG$1)*SUM($P18:$Q18,$W18)-SUM($CV$2:EG$2)*SUM($R18:$V18)-SUM($CV$3:EG$3)*$X18-SUM($CV$4:EG$4)*SUM($K18:$L18)-SUM($CV$5:EG$5)*SUM($M18:$N18)-SUM($CV$6:EG$6)*$O18-SUM($CV$7:EG$7)*SUM($Y18:$Z18,$AF18)-SUM($CV$8:EG$8)*SUM($AA18:$AE18)-SUM($CV$9:EG$9)*$AG18</f>
        <v>16038</v>
      </c>
      <c r="EH18" s="39">
        <f>SUM($BE18,$BF18:CQ18)-SUM($CV$1:EH$1)*SUM($P18:$Q18,$W18)-SUM($CV$2:EH$2)*SUM($R18:$V18)-SUM($CV$3:EH$3)*$X18-SUM($CV$4:EH$4)*SUM($K18:$L18)-SUM($CV$5:EH$5)*SUM($M18:$N18)-SUM($CV$6:EH$6)*$O18-SUM($CV$7:EH$7)*SUM($Y18:$Z18,$AF18)-SUM($CV$8:EH$8)*SUM($AA18:$AE18)-SUM($CV$9:EH$9)*$AG18</f>
        <v>14038</v>
      </c>
      <c r="EI18" s="39">
        <f>SUM($BE18,$BF18:CR18)-SUM($CV$1:EI$1)*SUM($P18:$Q18,$W18)-SUM($CV$2:EI$2)*SUM($R18:$V18)-SUM($CV$3:EI$3)*$X18-SUM($CV$4:EI$4)*SUM($K18:$L18)-SUM($CV$5:EI$5)*SUM($M18:$N18)-SUM($CV$6:EI$6)*$O18-SUM($CV$7:EI$7)*SUM($Y18:$Z18,$AF18)-SUM($CV$8:EI$8)*SUM($AA18:$AE18)-SUM($CV$9:EI$9)*$AG18</f>
        <v>12038</v>
      </c>
      <c r="EJ18" s="39">
        <f>SUM($BE18,$BF18:CS18)-SUM($CV$1:EJ$1)*SUM($P18:$Q18,$W18)-SUM($CV$2:EJ$2)*SUM($R18:$V18)-SUM($CV$3:EJ$3)*$X18-SUM($CV$4:EJ$4)*SUM($K18:$L18)-SUM($CV$5:EJ$5)*SUM($M18:$N18)-SUM($CV$6:EJ$6)*$O18-SUM($CV$7:EJ$7)*SUM($Y18:$Z18,$AF18)-SUM($CV$8:EJ$8)*SUM($AA18:$AE18)-SUM($CV$9:EJ$9)*$AG18</f>
        <v>10038</v>
      </c>
      <c r="EK18" s="39">
        <f>SUM($BE18,$BF18:CT18)-SUM($CV$1:EK$1)*SUM($P18:$Q18,$W18)-SUM($CV$2:EK$2)*SUM($R18:$V18)-SUM($CV$3:EK$3)*$X18-SUM($CV$4:EK$4)*SUM($K18:$L18)-SUM($CV$5:EK$5)*SUM($M18:$N18)-SUM($CV$6:EK$6)*$O18-SUM($CV$7:EK$7)*SUM($Y18:$Z18,$AF18)-SUM($CV$8:EK$8)*SUM($AA18:$AE18)-SUM($CV$9:EK$9)*$AG18</f>
        <v>8038</v>
      </c>
      <c r="EL18" s="39">
        <f>SUM($BE18,$BF18:CU18)-SUM($CV$1:EL$1)*SUM($P18:$Q18,$W18)-SUM($CV$2:EL$2)*SUM($R18:$V18)-SUM($CV$3:EL$3)*$X18-SUM($CV$4:EL$4)*SUM($K18:$L18)-SUM($CV$5:EL$5)*SUM($M18:$N18)-SUM($CV$6:EL$6)*$O18-SUM($CV$7:EL$7)*SUM($Y18:$Z18,$AF18)-SUM($CV$8:EL$8)*SUM($AA18:$AE18)-SUM($CV$9:EL$9)*$AG18</f>
        <v>6038</v>
      </c>
      <c r="EM18" s="39">
        <f>SUM($BE18,$BF18:CV18)-SUM($CV$1:EM$1)*SUM($P18:$Q18,$W18)-SUM($CV$2:EM$2)*SUM($R18:$V18)-SUM($CV$3:EM$3)*$X18-SUM($CV$4:EM$4)*SUM($K18:$L18)-SUM($CV$5:EM$5)*SUM($M18:$N18)-SUM($CV$6:EM$6)*$O18-SUM($CV$7:EM$7)*SUM($Y18:$Z18,$AF18)-SUM($CV$8:EM$8)*SUM($AA18:$AE18)-SUM($CV$9:EM$9)*$AG18</f>
        <v>4038</v>
      </c>
      <c r="EN18" s="39">
        <f>SUM($BE18,$BF18:CW18)-SUM($CV$1:EN$1)*SUM($P18:$Q18,$W18)-SUM($CV$2:EN$2)*SUM($R18:$V18)-SUM($CV$3:EN$3)*$X18-SUM($CV$4:EN$4)*SUM($K18:$L18)-SUM($CV$5:EN$5)*SUM($M18:$N18)-SUM($CV$6:EN$6)*$O18-SUM($CV$7:EN$7)*SUM($Y18:$Z18,$AF18)-SUM($CV$8:EN$8)*SUM($AA18:$AE18)-SUM($CV$9:EN$9)*$AG18</f>
        <v>2038</v>
      </c>
      <c r="EO18" s="39">
        <f>SUM($BE18,$BF18:CX18)-SUM($CV$1:EO$1)*SUM($P18:$Q18,$W18)-SUM($CV$2:EO$2)*SUM($R18:$V18)-SUM($CV$3:EO$3)*$X18-SUM($CV$4:EO$4)*SUM($K18:$L18)-SUM($CV$5:EO$5)*SUM($M18:$N18)-SUM($CV$6:EO$6)*$O18-SUM($CV$7:EO$7)*SUM($Y18:$Z18,$AF18)-SUM($CV$8:EO$8)*SUM($AA18:$AE18)-SUM($CV$9:EO$9)*$AG18</f>
        <v>378</v>
      </c>
      <c r="EP18" s="96" t="s">
        <v>167</v>
      </c>
      <c r="EQ18" s="103" t="str">
        <f t="shared" si="31"/>
        <v>0603CS-8N7XGLW</v>
      </c>
      <c r="ER18" s="96" t="str">
        <f t="shared" si="32"/>
        <v>COILCRAFT INC.</v>
      </c>
      <c r="ES18" s="115">
        <f>AU18</f>
        <v>7.1999999999999995E-2</v>
      </c>
      <c r="ET18" s="116" t="str">
        <f t="shared" si="73"/>
        <v>USD</v>
      </c>
      <c r="EU18" s="107" t="e">
        <f t="shared" ca="1" si="34"/>
        <v>#NAME?</v>
      </c>
      <c r="EV18" s="107" t="e">
        <f t="shared" ca="1" si="35"/>
        <v>#NAME?</v>
      </c>
      <c r="EW18" s="117">
        <f t="shared" si="36"/>
        <v>2000</v>
      </c>
      <c r="EX18" s="117">
        <v>6000</v>
      </c>
      <c r="EY18" s="103"/>
      <c r="EZ18" s="117">
        <f t="shared" si="37"/>
        <v>72000</v>
      </c>
      <c r="FA18" s="118" t="e">
        <f t="shared" ca="1" si="38"/>
        <v>#NAME?</v>
      </c>
      <c r="FB18" s="117">
        <f t="shared" si="39"/>
        <v>1094</v>
      </c>
      <c r="FC18" s="118" t="e">
        <f t="shared" ca="1" si="40"/>
        <v>#NAME?</v>
      </c>
      <c r="FD18" s="119">
        <v>45523</v>
      </c>
      <c r="FE18" s="118" t="s">
        <v>130</v>
      </c>
      <c r="FF18" s="118" t="s">
        <v>26</v>
      </c>
      <c r="FG18" s="103" t="s">
        <v>144</v>
      </c>
      <c r="FH18" s="103" t="s">
        <v>145</v>
      </c>
      <c r="FI18" s="105">
        <f t="array" ref="FI18">SUMPRODUCT($AI18:$AL18,TRANSPOSE(FI$1:FI$4))</f>
        <v>6130</v>
      </c>
      <c r="FJ18" s="105">
        <f t="array" ref="FJ18">SUMPRODUCT($AI18:$AL18,TRANSPOSE(FJ$1:FJ$4))</f>
        <v>6130</v>
      </c>
      <c r="FK18" s="105">
        <f t="array" ref="FK18">SUMPRODUCT($AI18:$AL18,TRANSPOSE(FK$1:FK$4))</f>
        <v>6130</v>
      </c>
      <c r="FL18" s="105">
        <f t="array" ref="FL18">SUMPRODUCT($AI18:$AL18,TRANSPOSE(FL$1:FL$4))</f>
        <v>6130</v>
      </c>
      <c r="FM18" s="105">
        <f t="array" ref="FM18">SUMPRODUCT($AI18:$AL18,TRANSPOSE(FM$1:FM$4))</f>
        <v>6130</v>
      </c>
      <c r="FN18" s="105">
        <f t="array" ref="FN18">SUMPRODUCT($AI18:$AL18,TRANSPOSE(FN$1:FN$4))</f>
        <v>6130</v>
      </c>
      <c r="FO18" s="105">
        <f t="array" ref="FO18">SUMPRODUCT($AI18:$AL18,TRANSPOSE(FO$1:FO$4))</f>
        <v>6130</v>
      </c>
      <c r="FP18" s="105">
        <f t="array" ref="FP18">SUMPRODUCT($AI18:$AL18,TRANSPOSE(FP$1:FP$4))</f>
        <v>6130</v>
      </c>
      <c r="FQ18" s="105">
        <f t="array" ref="FQ18">SUMPRODUCT($AI18:$AL18,TRANSPOSE(FQ$1:FQ$4))</f>
        <v>6130</v>
      </c>
      <c r="FR18" s="105">
        <f t="array" ref="FR18">SUMPRODUCT($AI18:$AL18,TRANSPOSE(FR$1:FR$4))</f>
        <v>6100</v>
      </c>
      <c r="FS18" s="105">
        <f t="array" ref="FS18">SUMPRODUCT($AI18:$AL18,TRANSPOSE(FS$1:FS$4))</f>
        <v>6000</v>
      </c>
      <c r="FT18" s="105">
        <f t="array" ref="FT18">SUMPRODUCT($AI18:$AL18,TRANSPOSE(FT$1:FT$4))</f>
        <v>3636</v>
      </c>
      <c r="FU18" s="105">
        <f t="array" ref="FU18">SUMPRODUCT($AI18:$AL18,TRANSPOSE(FU$1:FU$4))</f>
        <v>0</v>
      </c>
      <c r="FV18" s="120"/>
      <c r="FW18" s="105">
        <f t="shared" si="41"/>
        <v>8000</v>
      </c>
      <c r="FX18" s="121">
        <f>CEILING(SUM($FI18:FJ18)-SUM($FW18:FW18),$EW18)</f>
        <v>6000</v>
      </c>
      <c r="FY18" s="121">
        <f>CEILING(SUM($FI18:FK18)-SUM($FW18:FX18),$EW18)</f>
        <v>6000</v>
      </c>
      <c r="FZ18" s="121">
        <f>CEILING(SUM($FI18:FL18)-SUM($FW18:FY18),$EW18)</f>
        <v>6000</v>
      </c>
      <c r="GA18" s="121">
        <f>CEILING(SUM($FI18:FM18)-SUM($FW18:FZ18),$EW18)</f>
        <v>6000</v>
      </c>
      <c r="GB18" s="121">
        <f>CEILING(SUM($FI18:FN18)-SUM($FW18:GA18),$EW18)</f>
        <v>6000</v>
      </c>
      <c r="GC18" s="121">
        <f>CEILING(SUM($FI18:FO18)-SUM($FW18:GB18),$EW18)</f>
        <v>6000</v>
      </c>
      <c r="GD18" s="121">
        <f>CEILING(SUM($FI18:FP18)-SUM($FW18:GC18),$EW18)</f>
        <v>6000</v>
      </c>
      <c r="GE18" s="121">
        <f>CEILING(SUM($FI18:FQ18)-SUM($FW18:GD18),$EW18)</f>
        <v>6000</v>
      </c>
      <c r="GF18" s="121">
        <f>CEILING(SUM($FI18:FR18)-SUM($FW18:GE18),$EW18)</f>
        <v>6000</v>
      </c>
      <c r="GG18" s="121">
        <f>CEILING(SUM($FI18:FS18)-SUM($FW18:GF18),$EW18)</f>
        <v>6000</v>
      </c>
      <c r="GH18" s="121">
        <f t="shared" si="42"/>
        <v>4000</v>
      </c>
      <c r="GI18" s="121">
        <f t="shared" si="43"/>
        <v>0</v>
      </c>
      <c r="GJ18" s="120"/>
      <c r="GK18" s="123" t="e">
        <f t="shared" ca="1" si="44"/>
        <v>#NAME?</v>
      </c>
      <c r="GL18" s="123" t="e">
        <f t="shared" ca="1" si="45"/>
        <v>#NAME?</v>
      </c>
      <c r="GM18" s="123" t="e">
        <f t="shared" ca="1" si="46"/>
        <v>#NAME?</v>
      </c>
      <c r="GN18" s="123" t="e">
        <f t="shared" ca="1" si="47"/>
        <v>#NAME?</v>
      </c>
      <c r="GO18" s="123" t="e">
        <f t="shared" ca="1" si="48"/>
        <v>#NAME?</v>
      </c>
      <c r="GP18" s="123" t="e">
        <f t="shared" ca="1" si="49"/>
        <v>#NAME?</v>
      </c>
      <c r="GQ18" s="123" t="e">
        <f t="shared" ca="1" si="50"/>
        <v>#NAME?</v>
      </c>
      <c r="GR18" s="123" t="e">
        <f t="shared" ca="1" si="51"/>
        <v>#NAME?</v>
      </c>
      <c r="GS18" s="123" t="e">
        <f t="shared" ca="1" si="52"/>
        <v>#NAME?</v>
      </c>
      <c r="GT18" s="123" t="e">
        <f t="shared" ca="1" si="53"/>
        <v>#NAME?</v>
      </c>
      <c r="GU18" s="123" t="e">
        <f t="shared" ca="1" si="54"/>
        <v>#NAME?</v>
      </c>
      <c r="GV18" s="123" t="e">
        <f t="shared" ca="1" si="55"/>
        <v>#NAME?</v>
      </c>
      <c r="GW18" s="123" t="e">
        <f t="shared" ca="1" si="56"/>
        <v>#NAME?</v>
      </c>
      <c r="GX18" s="123" t="e">
        <f t="shared" ca="1" si="57"/>
        <v>#NAME?</v>
      </c>
      <c r="GY18" s="120">
        <v>1</v>
      </c>
      <c r="GZ18" s="105">
        <f>SUM(FW18:GI18)</f>
        <v>72000</v>
      </c>
      <c r="HA18" s="105"/>
      <c r="HB18" s="105"/>
      <c r="HC18" s="105"/>
      <c r="HD18" s="105"/>
      <c r="HE18" s="105"/>
      <c r="HF18" s="105"/>
      <c r="HG18" s="105"/>
      <c r="HH18" s="105"/>
      <c r="HI18" s="105"/>
      <c r="HJ18" s="105"/>
      <c r="HK18" s="105"/>
      <c r="HL18" s="105">
        <f>GI18</f>
        <v>0</v>
      </c>
      <c r="HM18" s="105"/>
      <c r="HN18" s="123" t="e">
        <f t="shared" ca="1" si="58"/>
        <v>#NAME?</v>
      </c>
      <c r="HO18" s="123" t="e">
        <f t="shared" ca="1" si="59"/>
        <v>#NAME?</v>
      </c>
      <c r="HP18" s="123" t="e">
        <f t="shared" ca="1" si="60"/>
        <v>#NAME?</v>
      </c>
      <c r="HQ18" s="123" t="e">
        <f t="shared" ca="1" si="61"/>
        <v>#NAME?</v>
      </c>
      <c r="HR18" s="123" t="e">
        <f t="shared" ca="1" si="62"/>
        <v>#NAME?</v>
      </c>
      <c r="HS18" s="123" t="e">
        <f t="shared" ca="1" si="63"/>
        <v>#NAME?</v>
      </c>
      <c r="HT18" s="123" t="e">
        <f t="shared" ca="1" si="64"/>
        <v>#NAME?</v>
      </c>
      <c r="HU18" s="123" t="e">
        <f t="shared" ca="1" si="65"/>
        <v>#NAME?</v>
      </c>
      <c r="HV18" s="123" t="e">
        <f t="shared" ca="1" si="66"/>
        <v>#NAME?</v>
      </c>
      <c r="HW18" s="123" t="e">
        <f t="shared" ca="1" si="67"/>
        <v>#NAME?</v>
      </c>
      <c r="HX18" s="123" t="e">
        <f t="shared" ca="1" si="68"/>
        <v>#NAME?</v>
      </c>
      <c r="HY18" s="123" t="e">
        <f t="shared" ca="1" si="69"/>
        <v>#NAME?</v>
      </c>
      <c r="HZ18" s="123" t="e">
        <f t="shared" ca="1" si="70"/>
        <v>#NAME?</v>
      </c>
      <c r="IA18" s="123" t="e">
        <f t="shared" ca="1" si="71"/>
        <v>#NAME?</v>
      </c>
      <c r="IB18" s="124" t="s">
        <v>173</v>
      </c>
      <c r="IC18" s="103" t="s">
        <v>168</v>
      </c>
      <c r="ID18" s="125">
        <v>45526</v>
      </c>
      <c r="IE18" s="103" t="s">
        <v>147</v>
      </c>
      <c r="IF18" s="103" t="s">
        <v>147</v>
      </c>
      <c r="IG18" s="103" t="s">
        <v>147</v>
      </c>
      <c r="IH18" s="103"/>
      <c r="II18" s="103" t="s">
        <v>169</v>
      </c>
    </row>
    <row r="19" spans="1:244" ht="14.25" x14ac:dyDescent="0.2">
      <c r="A19" s="39">
        <v>9</v>
      </c>
      <c r="B19" s="39" t="s">
        <v>176</v>
      </c>
      <c r="C19" s="56" t="s">
        <v>177</v>
      </c>
      <c r="D19" s="39" t="s">
        <v>137</v>
      </c>
      <c r="E19" s="39">
        <v>414202262</v>
      </c>
      <c r="F19" s="102" t="s">
        <v>178</v>
      </c>
      <c r="G19" s="39">
        <v>401502387</v>
      </c>
      <c r="H19" s="39" t="s">
        <v>128</v>
      </c>
      <c r="I19" s="39">
        <v>2</v>
      </c>
      <c r="J19" s="39">
        <v>57</v>
      </c>
      <c r="K19" s="39">
        <v>0</v>
      </c>
      <c r="L19" s="39">
        <v>0</v>
      </c>
      <c r="M19" s="39">
        <v>0</v>
      </c>
      <c r="N19" s="39">
        <v>0</v>
      </c>
      <c r="O19" s="39">
        <v>19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19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  <c r="AG19" s="39">
        <v>19</v>
      </c>
      <c r="AH19" s="39">
        <f t="shared" si="21"/>
        <v>38</v>
      </c>
      <c r="AI19" s="39">
        <f t="shared" si="22"/>
        <v>19</v>
      </c>
      <c r="AJ19" s="39">
        <f t="shared" si="23"/>
        <v>19</v>
      </c>
      <c r="AK19" s="39">
        <f t="shared" si="24"/>
        <v>19</v>
      </c>
      <c r="AL19" s="39">
        <f t="shared" si="25"/>
        <v>38</v>
      </c>
      <c r="AM19" s="57">
        <f t="shared" si="26"/>
        <v>1342939</v>
      </c>
      <c r="AN19" s="57">
        <v>10000</v>
      </c>
      <c r="AO19" s="57">
        <f t="shared" si="27"/>
        <v>1350000</v>
      </c>
      <c r="AP19" s="39"/>
      <c r="AQ19" s="39" t="s">
        <v>151</v>
      </c>
      <c r="AR19" s="39" t="s">
        <v>156</v>
      </c>
      <c r="AS19" s="39"/>
      <c r="AT19" s="39" t="s">
        <v>179</v>
      </c>
      <c r="AU19" s="58">
        <v>2.9000000000000001E-2</v>
      </c>
      <c r="AV19" s="58" t="s">
        <v>11</v>
      </c>
      <c r="AW19" s="39"/>
      <c r="AX19" s="39"/>
      <c r="AY19" s="59" t="s">
        <v>180</v>
      </c>
      <c r="AZ19" s="39"/>
      <c r="BA19" s="39" t="str">
        <f t="shared" si="28"/>
        <v>P0037</v>
      </c>
      <c r="BB19" s="78" t="e">
        <f t="shared" ca="1" si="29"/>
        <v>#NAME?</v>
      </c>
      <c r="BC19" s="39">
        <v>15</v>
      </c>
      <c r="BD19" s="75">
        <f t="shared" si="30"/>
        <v>1350000</v>
      </c>
      <c r="BE19" s="39"/>
      <c r="BF19" s="39"/>
      <c r="BG19" s="39"/>
      <c r="BH19" s="39"/>
      <c r="BI19" s="39"/>
      <c r="BJ19" s="39"/>
      <c r="BK19" s="39"/>
      <c r="BL19" s="39">
        <v>702000</v>
      </c>
      <c r="BM19" s="39"/>
      <c r="BN19" s="39"/>
      <c r="BO19" s="39"/>
      <c r="BP19" s="39"/>
      <c r="BQ19" s="39">
        <v>648000</v>
      </c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>
        <f>SUM($BE19,$BF19:BF19)-SUM($CV$1:CW$1)*SUM($P19:$Q19,$W19)-SUM($CV$2:CW$2)*SUM($R19:$V19)-SUM($CV$3:CW$3)*$X19-SUM($CV$4:CW$4)*SUM($K19:$L19)-SUM($CV$5:CW$5)*SUM($M19:$N19)-SUM($CV$6:CW$6)*$O19-SUM($CV$7:CW$7)*SUM($Y19:$Z19,$AF19)-SUM($CV$8:CW$8)*SUM($AA19:$AE19)-SUM($CV$9:CW$9)*$AG19</f>
        <v>0</v>
      </c>
      <c r="CX19" s="39">
        <f>SUM($BE19,$BF19:BG19)-SUM($CV$1:CX$1)*SUM($P19:$Q19,$W19)-SUM($CV$2:CX$2)*SUM($R19:$V19)-SUM($CV$3:CX$3)*$X19-SUM($CV$4:CX$4)*SUM($K19:$L19)-SUM($CV$5:CX$5)*SUM($M19:$N19)-SUM($CV$6:CX$6)*$O19-SUM($CV$7:CX$7)*SUM($Y19:$Z19,$AF19)-SUM($CV$8:CX$8)*SUM($AA19:$AE19)-SUM($CV$9:CX$9)*$AG19</f>
        <v>0</v>
      </c>
      <c r="CY19" s="39">
        <f>SUM($BE19,$BF19:BH19)-SUM($CV$1:CY$1)*SUM($P19:$Q19,$W19)-SUM($CV$2:CY$2)*SUM($R19:$V19)-SUM($CV$3:CY$3)*$X19-SUM($CV$4:CY$4)*SUM($K19:$L19)-SUM($CV$5:CY$5)*SUM($M19:$N19)-SUM($CV$6:CY$6)*$O19-SUM($CV$7:CY$7)*SUM($Y19:$Z19,$AF19)-SUM($CV$8:CY$8)*SUM($AA19:$AE19)-SUM($CV$9:CY$9)*$AG19</f>
        <v>0</v>
      </c>
      <c r="CZ19" s="39">
        <f>SUM($BE19,$BF19:BI19)-SUM($CV$1:CZ$1)*SUM($P19:$Q19,$W19)-SUM($CV$2:CZ$2)*SUM($R19:$V19)-SUM($CV$3:CZ$3)*$X19-SUM($CV$4:CZ$4)*SUM($K19:$L19)-SUM($CV$5:CZ$5)*SUM($M19:$N19)-SUM($CV$6:CZ$6)*$O19-SUM($CV$7:CZ$7)*SUM($Y19:$Z19,$AF19)-SUM($CV$8:CZ$8)*SUM($AA19:$AE19)-SUM($CV$9:CZ$9)*$AG19</f>
        <v>0</v>
      </c>
      <c r="DA19" s="39">
        <f>SUM($BE19,$BF19:BJ19)-SUM($CV$1:DA$1)*SUM($P19:$Q19,$W19)-SUM($CV$2:DA$2)*SUM($R19:$V19)-SUM($CV$3:DA$3)*$X19-SUM($CV$4:DA$4)*SUM($K19:$L19)-SUM($CV$5:DA$5)*SUM($M19:$N19)-SUM($CV$6:DA$6)*$O19-SUM($CV$7:DA$7)*SUM($Y19:$Z19,$AF19)-SUM($CV$8:DA$8)*SUM($AA19:$AE19)-SUM($CV$9:DA$9)*$AG19</f>
        <v>0</v>
      </c>
      <c r="DB19" s="39">
        <f>SUM($BE19,$BF19:BK19)-SUM($CV$1:DB$1)*SUM($P19:$Q19,$W19)-SUM($CV$2:DB$2)*SUM($R19:$V19)-SUM($CV$3:DB$3)*$X19-SUM($CV$4:DB$4)*SUM($K19:$L19)-SUM($CV$5:DB$5)*SUM($M19:$N19)-SUM($CV$6:DB$6)*$O19-SUM($CV$7:DB$7)*SUM($Y19:$Z19,$AF19)-SUM($CV$8:DB$8)*SUM($AA19:$AE19)-SUM($CV$9:DB$9)*$AG19</f>
        <v>-5700</v>
      </c>
      <c r="DC19" s="39">
        <f>SUM($BE19,$BF19:BL19)-SUM($CV$1:DC$1)*SUM($P19:$Q19,$W19)-SUM($CV$2:DC$2)*SUM($R19:$V19)-SUM($CV$3:DC$3)*$X19-SUM($CV$4:DC$4)*SUM($K19:$L19)-SUM($CV$5:DC$5)*SUM($M19:$N19)-SUM($CV$6:DC$6)*$O19-SUM($CV$7:DC$7)*SUM($Y19:$Z19,$AF19)-SUM($CV$8:DC$8)*SUM($AA19:$AE19)-SUM($CV$9:DC$9)*$AG19</f>
        <v>684900</v>
      </c>
      <c r="DD19" s="39">
        <f>SUM($BE19,$BF19:BM19)-SUM($CV$1:DD$1)*SUM($P19:$Q19,$W19)-SUM($CV$2:DD$2)*SUM($R19:$V19)-SUM($CV$3:DD$3)*$X19-SUM($CV$4:DD$4)*SUM($K19:$L19)-SUM($CV$5:DD$5)*SUM($M19:$N19)-SUM($CV$6:DD$6)*$O19-SUM($CV$7:DD$7)*SUM($Y19:$Z19,$AF19)-SUM($CV$8:DD$8)*SUM($AA19:$AE19)-SUM($CV$9:DD$9)*$AG19</f>
        <v>667211</v>
      </c>
      <c r="DE19" s="39">
        <f>SUM($BE19,$BF19:BN19)-SUM($CV$1:DE$1)*SUM($P19:$Q19,$W19)-SUM($CV$2:DE$2)*SUM($R19:$V19)-SUM($CV$3:DE$3)*$X19-SUM($CV$4:DE$4)*SUM($K19:$L19)-SUM($CV$5:DE$5)*SUM($M19:$N19)-SUM($CV$6:DE$6)*$O19-SUM($CV$7:DE$7)*SUM($Y19:$Z19,$AF19)-SUM($CV$8:DE$8)*SUM($AA19:$AE19)-SUM($CV$9:DE$9)*$AG19</f>
        <v>646311</v>
      </c>
      <c r="DF19" s="39">
        <f>SUM($BE19,$BF19:BO19)-SUM($CV$1:DF$1)*SUM($P19:$Q19,$W19)-SUM($CV$2:DF$2)*SUM($R19:$V19)-SUM($CV$3:DF$3)*$X19-SUM($CV$4:DF$4)*SUM($K19:$L19)-SUM($CV$5:DF$5)*SUM($M19:$N19)-SUM($CV$6:DF$6)*$O19-SUM($CV$7:DF$7)*SUM($Y19:$Z19,$AF19)-SUM($CV$8:DF$8)*SUM($AA19:$AE19)-SUM($CV$9:DF$9)*$AG19</f>
        <v>619711</v>
      </c>
      <c r="DG19" s="39">
        <f>SUM($BE19,$BF19:BP19)-SUM($CV$1:DG$1)*SUM($P19:$Q19,$W19)-SUM($CV$2:DG$2)*SUM($R19:$V19)-SUM($CV$3:DG$3)*$X19-SUM($CV$4:DG$4)*SUM($K19:$L19)-SUM($CV$5:DG$5)*SUM($M19:$N19)-SUM($CV$6:DG$6)*$O19-SUM($CV$7:DG$7)*SUM($Y19:$Z19,$AF19)-SUM($CV$8:DG$8)*SUM($AA19:$AE19)-SUM($CV$9:DG$9)*$AG19</f>
        <v>591211</v>
      </c>
      <c r="DH19" s="39">
        <f>SUM($BE19,$BF19:BQ19)-SUM($CV$1:DH$1)*SUM($P19:$Q19,$W19)-SUM($CV$2:DH$2)*SUM($R19:$V19)-SUM($CV$3:DH$3)*$X19-SUM($CV$4:DH$4)*SUM($K19:$L19)-SUM($CV$5:DH$5)*SUM($M19:$N19)-SUM($CV$6:DH$6)*$O19-SUM($CV$7:DH$7)*SUM($Y19:$Z19,$AF19)-SUM($CV$8:DH$8)*SUM($AA19:$AE19)-SUM($CV$9:DH$9)*$AG19</f>
        <v>1210711</v>
      </c>
      <c r="DI19" s="39">
        <f>SUM($BE19,$BF19:BR19)-SUM($CV$1:DI$1)*SUM($P19:$Q19,$W19)-SUM($CV$2:DI$2)*SUM($R19:$V19)-SUM($CV$3:DI$3)*$X19-SUM($CV$4:DI$4)*SUM($K19:$L19)-SUM($CV$5:DI$5)*SUM($M19:$N19)-SUM($CV$6:DI$6)*$O19-SUM($CV$7:DI$7)*SUM($Y19:$Z19,$AF19)-SUM($CV$8:DI$8)*SUM($AA19:$AE19)-SUM($CV$9:DI$9)*$AG19</f>
        <v>1182211</v>
      </c>
      <c r="DJ19" s="39">
        <f>SUM($BE19,$BF19:BS19)-SUM($CV$1:DJ$1)*SUM($P19:$Q19,$W19)-SUM($CV$2:DJ$2)*SUM($R19:$V19)-SUM($CV$3:DJ$3)*$X19-SUM($CV$4:DJ$4)*SUM($K19:$L19)-SUM($CV$5:DJ$5)*SUM($M19:$N19)-SUM($CV$6:DJ$6)*$O19-SUM($CV$7:DJ$7)*SUM($Y19:$Z19,$AF19)-SUM($CV$8:DJ$8)*SUM($AA19:$AE19)-SUM($CV$9:DJ$9)*$AG19</f>
        <v>1153711</v>
      </c>
      <c r="DK19" s="39">
        <f>SUM($BE19,$BF19:BT19)-SUM($CV$1:DK$1)*SUM($P19:$Q19,$W19)-SUM($CV$2:DK$2)*SUM($R19:$V19)-SUM($CV$3:DK$3)*$X19-SUM($CV$4:DK$4)*SUM($K19:$L19)-SUM($CV$5:DK$5)*SUM($M19:$N19)-SUM($CV$6:DK$6)*$O19-SUM($CV$7:DK$7)*SUM($Y19:$Z19,$AF19)-SUM($CV$8:DK$8)*SUM($AA19:$AE19)-SUM($CV$9:DK$9)*$AG19</f>
        <v>1125211</v>
      </c>
      <c r="DL19" s="39">
        <f>SUM($BE19,$BF19:BU19)-SUM($CV$1:DL$1)*SUM($P19:$Q19,$W19)-SUM($CV$2:DL$2)*SUM($R19:$V19)-SUM($CV$3:DL$3)*$X19-SUM($CV$4:DL$4)*SUM($K19:$L19)-SUM($CV$5:DL$5)*SUM($M19:$N19)-SUM($CV$6:DL$6)*$O19-SUM($CV$7:DL$7)*SUM($Y19:$Z19,$AF19)-SUM($CV$8:DL$8)*SUM($AA19:$AE19)-SUM($CV$9:DL$9)*$AG19</f>
        <v>1096711</v>
      </c>
      <c r="DM19" s="39">
        <f>SUM($BE19,$BF19:BV19)-SUM($CV$1:DM$1)*SUM($P19:$Q19,$W19)-SUM($CV$2:DM$2)*SUM($R19:$V19)-SUM($CV$3:DM$3)*$X19-SUM($CV$4:DM$4)*SUM($K19:$L19)-SUM($CV$5:DM$5)*SUM($M19:$N19)-SUM($CV$6:DM$6)*$O19-SUM($CV$7:DM$7)*SUM($Y19:$Z19,$AF19)-SUM($CV$8:DM$8)*SUM($AA19:$AE19)-SUM($CV$9:DM$9)*$AG19</f>
        <v>1058711</v>
      </c>
      <c r="DN19" s="39">
        <f>SUM($BE19,$BF19:BW19)-SUM($CV$1:DN$1)*SUM($P19:$Q19,$W19)-SUM($CV$2:DN$2)*SUM($R19:$V19)-SUM($CV$3:DN$3)*$X19-SUM($CV$4:DN$4)*SUM($K19:$L19)-SUM($CV$5:DN$5)*SUM($M19:$N19)-SUM($CV$6:DN$6)*$O19-SUM($CV$7:DN$7)*SUM($Y19:$Z19,$AF19)-SUM($CV$8:DN$8)*SUM($AA19:$AE19)-SUM($CV$9:DN$9)*$AG19</f>
        <v>1020711</v>
      </c>
      <c r="DO19" s="39">
        <f>SUM($BE19,$BF19:BX19)-SUM($CV$1:DO$1)*SUM($P19:$Q19,$W19)-SUM($CV$2:DO$2)*SUM($R19:$V19)-SUM($CV$3:DO$3)*$X19-SUM($CV$4:DO$4)*SUM($K19:$L19)-SUM($CV$5:DO$5)*SUM($M19:$N19)-SUM($CV$6:DO$6)*$O19-SUM($CV$7:DO$7)*SUM($Y19:$Z19,$AF19)-SUM($CV$8:DO$8)*SUM($AA19:$AE19)-SUM($CV$9:DO$9)*$AG19</f>
        <v>982711</v>
      </c>
      <c r="DP19" s="39">
        <f>SUM($BE19,$BF19:BY19)-SUM($CV$1:DP$1)*SUM($P19:$Q19,$W19)-SUM($CV$2:DP$2)*SUM($R19:$V19)-SUM($CV$3:DP$3)*$X19-SUM($CV$4:DP$4)*SUM($K19:$L19)-SUM($CV$5:DP$5)*SUM($M19:$N19)-SUM($CV$6:DP$6)*$O19-SUM($CV$7:DP$7)*SUM($Y19:$Z19,$AF19)-SUM($CV$8:DP$8)*SUM($AA19:$AE19)-SUM($CV$9:DP$9)*$AG19</f>
        <v>944711</v>
      </c>
      <c r="DQ19" s="39">
        <f>SUM($BE19,$BF19:BZ19)-SUM($CV$1:DQ$1)*SUM($P19:$Q19,$W19)-SUM($CV$2:DQ$2)*SUM($R19:$V19)-SUM($CV$3:DQ$3)*$X19-SUM($CV$4:DQ$4)*SUM($K19:$L19)-SUM($CV$5:DQ$5)*SUM($M19:$N19)-SUM($CV$6:DQ$6)*$O19-SUM($CV$7:DQ$7)*SUM($Y19:$Z19,$AF19)-SUM($CV$8:DQ$8)*SUM($AA19:$AE19)-SUM($CV$9:DQ$9)*$AG19</f>
        <v>906711</v>
      </c>
      <c r="DR19" s="39">
        <f>SUM($BE19,$BF19:CA19)-SUM($CV$1:DR$1)*SUM($P19:$Q19,$W19)-SUM($CV$2:DR$2)*SUM($R19:$V19)-SUM($CV$3:DR$3)*$X19-SUM($CV$4:DR$4)*SUM($K19:$L19)-SUM($CV$5:DR$5)*SUM($M19:$N19)-SUM($CV$6:DR$6)*$O19-SUM($CV$7:DR$7)*SUM($Y19:$Z19,$AF19)-SUM($CV$8:DR$8)*SUM($AA19:$AE19)-SUM($CV$9:DR$9)*$AG19</f>
        <v>868711</v>
      </c>
      <c r="DS19" s="39">
        <f>SUM($BE19,$BF19:CB19)-SUM($CV$1:DS$1)*SUM($P19:$Q19,$W19)-SUM($CV$2:DS$2)*SUM($R19:$V19)-SUM($CV$3:DS$3)*$X19-SUM($CV$4:DS$4)*SUM($K19:$L19)-SUM($CV$5:DS$5)*SUM($M19:$N19)-SUM($CV$6:DS$6)*$O19-SUM($CV$7:DS$7)*SUM($Y19:$Z19,$AF19)-SUM($CV$8:DS$8)*SUM($AA19:$AE19)-SUM($CV$9:DS$9)*$AG19</f>
        <v>830711</v>
      </c>
      <c r="DT19" s="39">
        <f>SUM($BE19,$BF19:CC19)-SUM($CV$1:DT$1)*SUM($P19:$Q19,$W19)-SUM($CV$2:DT$2)*SUM($R19:$V19)-SUM($CV$3:DT$3)*$X19-SUM($CV$4:DT$4)*SUM($K19:$L19)-SUM($CV$5:DT$5)*SUM($M19:$N19)-SUM($CV$6:DT$6)*$O19-SUM($CV$7:DT$7)*SUM($Y19:$Z19,$AF19)-SUM($CV$8:DT$8)*SUM($AA19:$AE19)-SUM($CV$9:DT$9)*$AG19</f>
        <v>792711</v>
      </c>
      <c r="DU19" s="39">
        <f>SUM($BE19,$BF19:CD19)-SUM($CV$1:DU$1)*SUM($P19:$Q19,$W19)-SUM($CV$2:DU$2)*SUM($R19:$V19)-SUM($CV$3:DU$3)*$X19-SUM($CV$4:DU$4)*SUM($K19:$L19)-SUM($CV$5:DU$5)*SUM($M19:$N19)-SUM($CV$6:DU$6)*$O19-SUM($CV$7:DU$7)*SUM($Y19:$Z19,$AF19)-SUM($CV$8:DU$8)*SUM($AA19:$AE19)-SUM($CV$9:DU$9)*$AG19</f>
        <v>754711</v>
      </c>
      <c r="DV19" s="39">
        <f>SUM($BE19,$BF19:CE19)-SUM($CV$1:DV$1)*SUM($P19:$Q19,$W19)-SUM($CV$2:DV$2)*SUM($R19:$V19)-SUM($CV$3:DV$3)*$X19-SUM($CV$4:DV$4)*SUM($K19:$L19)-SUM($CV$5:DV$5)*SUM($M19:$N19)-SUM($CV$6:DV$6)*$O19-SUM($CV$7:DV$7)*SUM($Y19:$Z19,$AF19)-SUM($CV$8:DV$8)*SUM($AA19:$AE19)-SUM($CV$9:DV$9)*$AG19</f>
        <v>716711</v>
      </c>
      <c r="DW19" s="39">
        <f>SUM($BE19,$BF19:CF19)-SUM($CV$1:DW$1)*SUM($P19:$Q19,$W19)-SUM($CV$2:DW$2)*SUM($R19:$V19)-SUM($CV$3:DW$3)*$X19-SUM($CV$4:DW$4)*SUM($K19:$L19)-SUM($CV$5:DW$5)*SUM($M19:$N19)-SUM($CV$6:DW$6)*$O19-SUM($CV$7:DW$7)*SUM($Y19:$Z19,$AF19)-SUM($CV$8:DW$8)*SUM($AA19:$AE19)-SUM($CV$9:DW$9)*$AG19</f>
        <v>678711</v>
      </c>
      <c r="DX19" s="39">
        <f>SUM($BE19,$BF19:CG19)-SUM($CV$1:DX$1)*SUM($P19:$Q19,$W19)-SUM($CV$2:DX$2)*SUM($R19:$V19)-SUM($CV$3:DX$3)*$X19-SUM($CV$4:DX$4)*SUM($K19:$L19)-SUM($CV$5:DX$5)*SUM($M19:$N19)-SUM($CV$6:DX$6)*$O19-SUM($CV$7:DX$7)*SUM($Y19:$Z19,$AF19)-SUM($CV$8:DX$8)*SUM($AA19:$AE19)-SUM($CV$9:DX$9)*$AG19</f>
        <v>640711</v>
      </c>
      <c r="DY19" s="39">
        <f>SUM($BE19,$BF19:CH19)-SUM($CV$1:DY$1)*SUM($P19:$Q19,$W19)-SUM($CV$2:DY$2)*SUM($R19:$V19)-SUM($CV$3:DY$3)*$X19-SUM($CV$4:DY$4)*SUM($K19:$L19)-SUM($CV$5:DY$5)*SUM($M19:$N19)-SUM($CV$6:DY$6)*$O19-SUM($CV$7:DY$7)*SUM($Y19:$Z19,$AF19)-SUM($CV$8:DY$8)*SUM($AA19:$AE19)-SUM($CV$9:DY$9)*$AG19</f>
        <v>602711</v>
      </c>
      <c r="DZ19" s="39">
        <f>SUM($BE19,$BF19:CI19)-SUM($CV$1:DZ$1)*SUM($P19:$Q19,$W19)-SUM($CV$2:DZ$2)*SUM($R19:$V19)-SUM($CV$3:DZ$3)*$X19-SUM($CV$4:DZ$4)*SUM($K19:$L19)-SUM($CV$5:DZ$5)*SUM($M19:$N19)-SUM($CV$6:DZ$6)*$O19-SUM($CV$7:DZ$7)*SUM($Y19:$Z19,$AF19)-SUM($CV$8:DZ$8)*SUM($AA19:$AE19)-SUM($CV$9:DZ$9)*$AG19</f>
        <v>564711</v>
      </c>
      <c r="EA19" s="39">
        <f>SUM($BE19,$BF19:CJ19)-SUM($CV$1:EA$1)*SUM($P19:$Q19,$W19)-SUM($CV$2:EA$2)*SUM($R19:$V19)-SUM($CV$3:EA$3)*$X19-SUM($CV$4:EA$4)*SUM($K19:$L19)-SUM($CV$5:EA$5)*SUM($M19:$N19)-SUM($CV$6:EA$6)*$O19-SUM($CV$7:EA$7)*SUM($Y19:$Z19,$AF19)-SUM($CV$8:EA$8)*SUM($AA19:$AE19)-SUM($CV$9:EA$9)*$AG19</f>
        <v>526711</v>
      </c>
      <c r="EB19" s="39">
        <f>SUM($BE19,$BF19:CK19)-SUM($CV$1:EB$1)*SUM($P19:$Q19,$W19)-SUM($CV$2:EB$2)*SUM($R19:$V19)-SUM($CV$3:EB$3)*$X19-SUM($CV$4:EB$4)*SUM($K19:$L19)-SUM($CV$5:EB$5)*SUM($M19:$N19)-SUM($CV$6:EB$6)*$O19-SUM($CV$7:EB$7)*SUM($Y19:$Z19,$AF19)-SUM($CV$8:EB$8)*SUM($AA19:$AE19)-SUM($CV$9:EB$9)*$AG19</f>
        <v>488711</v>
      </c>
      <c r="EC19" s="39">
        <f>SUM($BE19,$BF19:CL19)-SUM($CV$1:EC$1)*SUM($P19:$Q19,$W19)-SUM($CV$2:EC$2)*SUM($R19:$V19)-SUM($CV$3:EC$3)*$X19-SUM($CV$4:EC$4)*SUM($K19:$L19)-SUM($CV$5:EC$5)*SUM($M19:$N19)-SUM($CV$6:EC$6)*$O19-SUM($CV$7:EC$7)*SUM($Y19:$Z19,$AF19)-SUM($CV$8:EC$8)*SUM($AA19:$AE19)-SUM($CV$9:EC$9)*$AG19</f>
        <v>450711</v>
      </c>
      <c r="ED19" s="39">
        <f>SUM($BE19,$BF19:CM19)-SUM($CV$1:ED$1)*SUM($P19:$Q19,$W19)-SUM($CV$2:ED$2)*SUM($R19:$V19)-SUM($CV$3:ED$3)*$X19-SUM($CV$4:ED$4)*SUM($K19:$L19)-SUM($CV$5:ED$5)*SUM($M19:$N19)-SUM($CV$6:ED$6)*$O19-SUM($CV$7:ED$7)*SUM($Y19:$Z19,$AF19)-SUM($CV$8:ED$8)*SUM($AA19:$AE19)-SUM($CV$9:ED$9)*$AG19</f>
        <v>412711</v>
      </c>
      <c r="EE19" s="39">
        <f>SUM($BE19,$BF19:CN19)-SUM($CV$1:EE$1)*SUM($P19:$Q19,$W19)-SUM($CV$2:EE$2)*SUM($R19:$V19)-SUM($CV$3:EE$3)*$X19-SUM($CV$4:EE$4)*SUM($K19:$L19)-SUM($CV$5:EE$5)*SUM($M19:$N19)-SUM($CV$6:EE$6)*$O19-SUM($CV$7:EE$7)*SUM($Y19:$Z19,$AF19)-SUM($CV$8:EE$8)*SUM($AA19:$AE19)-SUM($CV$9:EE$9)*$AG19</f>
        <v>374711</v>
      </c>
      <c r="EF19" s="39">
        <f>SUM($BE19,$BF19:CO19)-SUM($CV$1:EF$1)*SUM($P19:$Q19,$W19)-SUM($CV$2:EF$2)*SUM($R19:$V19)-SUM($CV$3:EF$3)*$X19-SUM($CV$4:EF$4)*SUM($K19:$L19)-SUM($CV$5:EF$5)*SUM($M19:$N19)-SUM($CV$6:EF$6)*$O19-SUM($CV$7:EF$7)*SUM($Y19:$Z19,$AF19)-SUM($CV$8:EF$8)*SUM($AA19:$AE19)-SUM($CV$9:EF$9)*$AG19</f>
        <v>336711</v>
      </c>
      <c r="EG19" s="39">
        <f>SUM($BE19,$BF19:CP19)-SUM($CV$1:EG$1)*SUM($P19:$Q19,$W19)-SUM($CV$2:EG$2)*SUM($R19:$V19)-SUM($CV$3:EG$3)*$X19-SUM($CV$4:EG$4)*SUM($K19:$L19)-SUM($CV$5:EG$5)*SUM($M19:$N19)-SUM($CV$6:EG$6)*$O19-SUM($CV$7:EG$7)*SUM($Y19:$Z19,$AF19)-SUM($CV$8:EG$8)*SUM($AA19:$AE19)-SUM($CV$9:EG$9)*$AG19</f>
        <v>298711</v>
      </c>
      <c r="EH19" s="39">
        <f>SUM($BE19,$BF19:CQ19)-SUM($CV$1:EH$1)*SUM($P19:$Q19,$W19)-SUM($CV$2:EH$2)*SUM($R19:$V19)-SUM($CV$3:EH$3)*$X19-SUM($CV$4:EH$4)*SUM($K19:$L19)-SUM($CV$5:EH$5)*SUM($M19:$N19)-SUM($CV$6:EH$6)*$O19-SUM($CV$7:EH$7)*SUM($Y19:$Z19,$AF19)-SUM($CV$8:EH$8)*SUM($AA19:$AE19)-SUM($CV$9:EH$9)*$AG19</f>
        <v>260711</v>
      </c>
      <c r="EI19" s="39">
        <f>SUM($BE19,$BF19:CR19)-SUM($CV$1:EI$1)*SUM($P19:$Q19,$W19)-SUM($CV$2:EI$2)*SUM($R19:$V19)-SUM($CV$3:EI$3)*$X19-SUM($CV$4:EI$4)*SUM($K19:$L19)-SUM($CV$5:EI$5)*SUM($M19:$N19)-SUM($CV$6:EI$6)*$O19-SUM($CV$7:EI$7)*SUM($Y19:$Z19,$AF19)-SUM($CV$8:EI$8)*SUM($AA19:$AE19)-SUM($CV$9:EI$9)*$AG19</f>
        <v>222711</v>
      </c>
      <c r="EJ19" s="39">
        <f>SUM($BE19,$BF19:CS19)-SUM($CV$1:EJ$1)*SUM($P19:$Q19,$W19)-SUM($CV$2:EJ$2)*SUM($R19:$V19)-SUM($CV$3:EJ$3)*$X19-SUM($CV$4:EJ$4)*SUM($K19:$L19)-SUM($CV$5:EJ$5)*SUM($M19:$N19)-SUM($CV$6:EJ$6)*$O19-SUM($CV$7:EJ$7)*SUM($Y19:$Z19,$AF19)-SUM($CV$8:EJ$8)*SUM($AA19:$AE19)-SUM($CV$9:EJ$9)*$AG19</f>
        <v>184711</v>
      </c>
      <c r="EK19" s="39">
        <f>SUM($BE19,$BF19:CT19)-SUM($CV$1:EK$1)*SUM($P19:$Q19,$W19)-SUM($CV$2:EK$2)*SUM($R19:$V19)-SUM($CV$3:EK$3)*$X19-SUM($CV$4:EK$4)*SUM($K19:$L19)-SUM($CV$5:EK$5)*SUM($M19:$N19)-SUM($CV$6:EK$6)*$O19-SUM($CV$7:EK$7)*SUM($Y19:$Z19,$AF19)-SUM($CV$8:EK$8)*SUM($AA19:$AE19)-SUM($CV$9:EK$9)*$AG19</f>
        <v>146711</v>
      </c>
      <c r="EL19" s="39">
        <f>SUM($BE19,$BF19:CU19)-SUM($CV$1:EL$1)*SUM($P19:$Q19,$W19)-SUM($CV$2:EL$2)*SUM($R19:$V19)-SUM($CV$3:EL$3)*$X19-SUM($CV$4:EL$4)*SUM($K19:$L19)-SUM($CV$5:EL$5)*SUM($M19:$N19)-SUM($CV$6:EL$6)*$O19-SUM($CV$7:EL$7)*SUM($Y19:$Z19,$AF19)-SUM($CV$8:EL$8)*SUM($AA19:$AE19)-SUM($CV$9:EL$9)*$AG19</f>
        <v>108711</v>
      </c>
      <c r="EM19" s="39">
        <f>SUM($BE19,$BF19:CV19)-SUM($CV$1:EM$1)*SUM($P19:$Q19,$W19)-SUM($CV$2:EM$2)*SUM($R19:$V19)-SUM($CV$3:EM$3)*$X19-SUM($CV$4:EM$4)*SUM($K19:$L19)-SUM($CV$5:EM$5)*SUM($M19:$N19)-SUM($CV$6:EM$6)*$O19-SUM($CV$7:EM$7)*SUM($Y19:$Z19,$AF19)-SUM($CV$8:EM$8)*SUM($AA19:$AE19)-SUM($CV$9:EM$9)*$AG19</f>
        <v>70711</v>
      </c>
      <c r="EN19" s="39">
        <f>SUM($BE19,$BF19:CW19)-SUM($CV$1:EN$1)*SUM($P19:$Q19,$W19)-SUM($CV$2:EN$2)*SUM($R19:$V19)-SUM($CV$3:EN$3)*$X19-SUM($CV$4:EN$4)*SUM($K19:$L19)-SUM($CV$5:EN$5)*SUM($M19:$N19)-SUM($CV$6:EN$6)*$O19-SUM($CV$7:EN$7)*SUM($Y19:$Z19,$AF19)-SUM($CV$8:EN$8)*SUM($AA19:$AE19)-SUM($CV$9:EN$9)*$AG19</f>
        <v>32711</v>
      </c>
      <c r="EO19" s="39">
        <f>SUM($BE19,$BF19:CX19)-SUM($CV$1:EO$1)*SUM($P19:$Q19,$W19)-SUM($CV$2:EO$2)*SUM($R19:$V19)-SUM($CV$3:EO$3)*$X19-SUM($CV$4:EO$4)*SUM($K19:$L19)-SUM($CV$5:EO$5)*SUM($M19:$N19)-SUM($CV$6:EO$6)*$O19-SUM($CV$7:EO$7)*SUM($Y19:$Z19,$AF19)-SUM($CV$8:EO$8)*SUM($AA19:$AE19)-SUM($CV$9:EO$9)*$AG19</f>
        <v>8809</v>
      </c>
      <c r="EP19" s="96" t="str">
        <f>AR19</f>
        <v>PHONIX TECHNOLOGIES</v>
      </c>
      <c r="EQ19" s="103" t="str">
        <f t="shared" si="31"/>
        <v>0805ZC106KAT2A</v>
      </c>
      <c r="ER19" s="96" t="str">
        <f t="shared" si="32"/>
        <v>AVX</v>
      </c>
      <c r="ES19" s="115">
        <v>2.8500000000000001E-2</v>
      </c>
      <c r="ET19" s="116" t="str">
        <f t="shared" si="73"/>
        <v>USD</v>
      </c>
      <c r="EU19" s="107" t="e">
        <f t="shared" ca="1" si="34"/>
        <v>#NAME?</v>
      </c>
      <c r="EV19" s="107" t="e">
        <f t="shared" ca="1" si="35"/>
        <v>#NAME?</v>
      </c>
      <c r="EW19" s="117">
        <f t="shared" si="36"/>
        <v>10000</v>
      </c>
      <c r="EX19" s="117">
        <f t="shared" ref="EX19:EX50" si="74">AN19</f>
        <v>10000</v>
      </c>
      <c r="EY19" s="103"/>
      <c r="EZ19" s="117">
        <f t="shared" si="37"/>
        <v>1350000</v>
      </c>
      <c r="FA19" s="118" t="e">
        <f t="shared" ca="1" si="38"/>
        <v>#NAME?</v>
      </c>
      <c r="FB19" s="117">
        <f t="shared" si="39"/>
        <v>7061</v>
      </c>
      <c r="FC19" s="118" t="e">
        <f t="shared" ca="1" si="40"/>
        <v>#NAME?</v>
      </c>
      <c r="FD19" s="119">
        <v>45523</v>
      </c>
      <c r="FE19" s="118" t="s">
        <v>130</v>
      </c>
      <c r="FF19" s="118" t="s">
        <v>26</v>
      </c>
      <c r="FG19" s="103" t="s">
        <v>144</v>
      </c>
      <c r="FH19" s="103" t="s">
        <v>145</v>
      </c>
      <c r="FI19" s="105">
        <f t="array" ref="FI19">SUMPRODUCT($AI19:$AL19,TRANSPOSE(FI$1:FI$4))</f>
        <v>115235</v>
      </c>
      <c r="FJ19" s="105">
        <f t="array" ref="FJ19">SUMPRODUCT($AI19:$AL19,TRANSPOSE(FJ$1:FJ$4))</f>
        <v>115235</v>
      </c>
      <c r="FK19" s="105">
        <f t="array" ref="FK19">SUMPRODUCT($AI19:$AL19,TRANSPOSE(FK$1:FK$4))</f>
        <v>115235</v>
      </c>
      <c r="FL19" s="105">
        <f t="array" ref="FL19">SUMPRODUCT($AI19:$AL19,TRANSPOSE(FL$1:FL$4))</f>
        <v>115235</v>
      </c>
      <c r="FM19" s="105">
        <f t="array" ref="FM19">SUMPRODUCT($AI19:$AL19,TRANSPOSE(FM$1:FM$4))</f>
        <v>115235</v>
      </c>
      <c r="FN19" s="105">
        <f t="array" ref="FN19">SUMPRODUCT($AI19:$AL19,TRANSPOSE(FN$1:FN$4))</f>
        <v>115235</v>
      </c>
      <c r="FO19" s="105">
        <f t="array" ref="FO19">SUMPRODUCT($AI19:$AL19,TRANSPOSE(FO$1:FO$4))</f>
        <v>115235</v>
      </c>
      <c r="FP19" s="105">
        <f t="array" ref="FP19">SUMPRODUCT($AI19:$AL19,TRANSPOSE(FP$1:FP$4))</f>
        <v>115235</v>
      </c>
      <c r="FQ19" s="105">
        <f t="array" ref="FQ19">SUMPRODUCT($AI19:$AL19,TRANSPOSE(FQ$1:FQ$4))</f>
        <v>115235</v>
      </c>
      <c r="FR19" s="105">
        <f t="array" ref="FR19">SUMPRODUCT($AI19:$AL19,TRANSPOSE(FR$1:FR$4))</f>
        <v>114950</v>
      </c>
      <c r="FS19" s="105">
        <f t="array" ref="FS19">SUMPRODUCT($AI19:$AL19,TRANSPOSE(FS$1:FS$4))</f>
        <v>114000</v>
      </c>
      <c r="FT19" s="105">
        <f t="array" ref="FT19">SUMPRODUCT($AI19:$AL19,TRANSPOSE(FT$1:FT$4))</f>
        <v>76874</v>
      </c>
      <c r="FU19" s="105">
        <f t="array" ref="FU19">SUMPRODUCT($AI19:$AL19,TRANSPOSE(FU$1:FU$4))</f>
        <v>0</v>
      </c>
      <c r="FV19" s="120"/>
      <c r="FW19" s="105">
        <f t="shared" si="41"/>
        <v>120000</v>
      </c>
      <c r="FX19" s="121">
        <f>CEILING(SUM($FI19:FJ19)-SUM($FW19:FW19),$EW19)</f>
        <v>120000</v>
      </c>
      <c r="FY19" s="121">
        <f>CEILING(SUM($FI19:FK19)-SUM($FW19:FX19),$EW19)</f>
        <v>110000</v>
      </c>
      <c r="FZ19" s="121">
        <f>CEILING(SUM($FI19:FL19)-SUM($FW19:FY19),$EW19)</f>
        <v>120000</v>
      </c>
      <c r="GA19" s="121">
        <f>CEILING(SUM($FI19:FM19)-SUM($FW19:FZ19),$EW19)</f>
        <v>110000</v>
      </c>
      <c r="GB19" s="121">
        <f>CEILING(SUM($FI19:FN19)-SUM($FW19:GA19),$EW19)</f>
        <v>120000</v>
      </c>
      <c r="GC19" s="121">
        <f>CEILING(SUM($FI19:FO19)-SUM($FW19:GB19),$EW19)</f>
        <v>110000</v>
      </c>
      <c r="GD19" s="121">
        <f>CEILING(SUM($FI19:FP19)-SUM($FW19:GC19),$EW19)</f>
        <v>120000</v>
      </c>
      <c r="GE19" s="121">
        <f>CEILING(SUM($FI19:FQ19)-SUM($FW19:GD19),$EW19)</f>
        <v>110000</v>
      </c>
      <c r="GF19" s="121">
        <f>CEILING(SUM($FI19:FR19)-SUM($FW19:GE19),$EW19)</f>
        <v>120000</v>
      </c>
      <c r="GG19" s="121">
        <f>CEILING(SUM($FI19:FS19)-SUM($FW19:GF19),$EW19)</f>
        <v>110000</v>
      </c>
      <c r="GH19" s="121">
        <f t="shared" si="42"/>
        <v>80000</v>
      </c>
      <c r="GI19" s="121">
        <f t="shared" si="43"/>
        <v>0</v>
      </c>
      <c r="GJ19" s="120"/>
      <c r="GK19" s="123" t="e">
        <f t="shared" ca="1" si="44"/>
        <v>#NAME?</v>
      </c>
      <c r="GL19" s="123" t="e">
        <f t="shared" ca="1" si="45"/>
        <v>#NAME?</v>
      </c>
      <c r="GM19" s="123" t="e">
        <f t="shared" ca="1" si="46"/>
        <v>#NAME?</v>
      </c>
      <c r="GN19" s="123" t="e">
        <f t="shared" ca="1" si="47"/>
        <v>#NAME?</v>
      </c>
      <c r="GO19" s="123" t="e">
        <f t="shared" ca="1" si="48"/>
        <v>#NAME?</v>
      </c>
      <c r="GP19" s="123" t="e">
        <f t="shared" ca="1" si="49"/>
        <v>#NAME?</v>
      </c>
      <c r="GQ19" s="123" t="e">
        <f t="shared" ca="1" si="50"/>
        <v>#NAME?</v>
      </c>
      <c r="GR19" s="123" t="e">
        <f t="shared" ca="1" si="51"/>
        <v>#NAME?</v>
      </c>
      <c r="GS19" s="123" t="e">
        <f t="shared" ca="1" si="52"/>
        <v>#NAME?</v>
      </c>
      <c r="GT19" s="123" t="e">
        <f t="shared" ca="1" si="53"/>
        <v>#NAME?</v>
      </c>
      <c r="GU19" s="123" t="e">
        <f t="shared" ca="1" si="54"/>
        <v>#NAME?</v>
      </c>
      <c r="GV19" s="123" t="e">
        <f t="shared" ca="1" si="55"/>
        <v>#NAME?</v>
      </c>
      <c r="GW19" s="123" t="e">
        <f t="shared" ca="1" si="56"/>
        <v>#NAME?</v>
      </c>
      <c r="GX19" s="123" t="e">
        <f t="shared" ca="1" si="57"/>
        <v>#NAME?</v>
      </c>
      <c r="GY19" s="120">
        <v>2</v>
      </c>
      <c r="GZ19" s="105">
        <f>SUM(FW19:GB19)</f>
        <v>700000</v>
      </c>
      <c r="HA19" s="105"/>
      <c r="HB19" s="105"/>
      <c r="HC19" s="105"/>
      <c r="HD19" s="105"/>
      <c r="HE19" s="105"/>
      <c r="HF19" s="105">
        <f>SUM(GC19:GI19)</f>
        <v>650000</v>
      </c>
      <c r="HG19" s="105"/>
      <c r="HH19" s="105"/>
      <c r="HI19" s="105"/>
      <c r="HJ19" s="105"/>
      <c r="HK19" s="105"/>
      <c r="HL19" s="105"/>
      <c r="HM19" s="105"/>
      <c r="HN19" s="123" t="e">
        <f t="shared" ca="1" si="58"/>
        <v>#NAME?</v>
      </c>
      <c r="HO19" s="123" t="e">
        <f t="shared" ca="1" si="59"/>
        <v>#NAME?</v>
      </c>
      <c r="HP19" s="123" t="e">
        <f t="shared" ca="1" si="60"/>
        <v>#NAME?</v>
      </c>
      <c r="HQ19" s="123" t="e">
        <f t="shared" ca="1" si="61"/>
        <v>#NAME?</v>
      </c>
      <c r="HR19" s="123" t="e">
        <f t="shared" ca="1" si="62"/>
        <v>#NAME?</v>
      </c>
      <c r="HS19" s="123" t="e">
        <f t="shared" ca="1" si="63"/>
        <v>#NAME?</v>
      </c>
      <c r="HT19" s="123" t="e">
        <f t="shared" ca="1" si="64"/>
        <v>#NAME?</v>
      </c>
      <c r="HU19" s="123" t="e">
        <f t="shared" ca="1" si="65"/>
        <v>#NAME?</v>
      </c>
      <c r="HV19" s="123" t="e">
        <f t="shared" ca="1" si="66"/>
        <v>#NAME?</v>
      </c>
      <c r="HW19" s="123" t="e">
        <f t="shared" ca="1" si="67"/>
        <v>#NAME?</v>
      </c>
      <c r="HX19" s="123" t="e">
        <f t="shared" ca="1" si="68"/>
        <v>#NAME?</v>
      </c>
      <c r="HY19" s="123" t="e">
        <f t="shared" ca="1" si="69"/>
        <v>#NAME?</v>
      </c>
      <c r="HZ19" s="123" t="e">
        <f t="shared" ca="1" si="70"/>
        <v>#NAME?</v>
      </c>
      <c r="IA19" s="123" t="e">
        <f t="shared" ca="1" si="71"/>
        <v>#NAME?</v>
      </c>
      <c r="IB19" s="124" t="s">
        <v>176</v>
      </c>
      <c r="IC19" s="103" t="s">
        <v>157</v>
      </c>
      <c r="ID19" s="125">
        <v>45526</v>
      </c>
      <c r="IE19" s="103" t="s">
        <v>147</v>
      </c>
      <c r="IF19" s="103"/>
      <c r="IG19" s="103" t="s">
        <v>147</v>
      </c>
      <c r="IH19" s="103"/>
      <c r="II19" s="103" t="s">
        <v>181</v>
      </c>
    </row>
    <row r="20" spans="1:244" ht="14.25" x14ac:dyDescent="0.2">
      <c r="A20" s="39">
        <v>10</v>
      </c>
      <c r="B20" s="39" t="s">
        <v>182</v>
      </c>
      <c r="C20" s="56" t="s">
        <v>183</v>
      </c>
      <c r="D20" s="39" t="s">
        <v>137</v>
      </c>
      <c r="E20" s="39">
        <v>400469285</v>
      </c>
      <c r="F20" s="102" t="s">
        <v>184</v>
      </c>
      <c r="G20" s="39"/>
      <c r="H20" s="39" t="s">
        <v>128</v>
      </c>
      <c r="I20" s="39">
        <v>2</v>
      </c>
      <c r="J20" s="39">
        <v>6</v>
      </c>
      <c r="K20" s="39">
        <v>0</v>
      </c>
      <c r="L20" s="39">
        <v>2</v>
      </c>
      <c r="M20" s="39">
        <v>0</v>
      </c>
      <c r="N20" s="39">
        <v>0</v>
      </c>
      <c r="O20" s="39">
        <v>0</v>
      </c>
      <c r="P20" s="39">
        <v>0</v>
      </c>
      <c r="Q20" s="39">
        <v>2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  <c r="Z20" s="39">
        <v>2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9">
        <v>0</v>
      </c>
      <c r="AG20" s="39">
        <v>0</v>
      </c>
      <c r="AH20" s="39">
        <f t="shared" si="21"/>
        <v>6</v>
      </c>
      <c r="AI20" s="39">
        <f t="shared" si="22"/>
        <v>2</v>
      </c>
      <c r="AJ20" s="39">
        <f t="shared" si="23"/>
        <v>2</v>
      </c>
      <c r="AK20" s="39">
        <f t="shared" si="24"/>
        <v>2</v>
      </c>
      <c r="AL20" s="39">
        <f t="shared" si="25"/>
        <v>0</v>
      </c>
      <c r="AM20" s="57">
        <f t="shared" si="26"/>
        <v>141242</v>
      </c>
      <c r="AN20" s="57">
        <v>1</v>
      </c>
      <c r="AO20" s="57">
        <f t="shared" si="27"/>
        <v>141242</v>
      </c>
      <c r="AP20" s="39"/>
      <c r="AQ20" s="39" t="s">
        <v>139</v>
      </c>
      <c r="AR20" s="39" t="s">
        <v>140</v>
      </c>
      <c r="AS20" s="39"/>
      <c r="AT20" s="39"/>
      <c r="AU20" s="58">
        <v>1</v>
      </c>
      <c r="AV20" s="58" t="s">
        <v>11</v>
      </c>
      <c r="AW20" s="39" t="s">
        <v>141</v>
      </c>
      <c r="AX20" s="39" t="s">
        <v>142</v>
      </c>
      <c r="AY20" s="39"/>
      <c r="AZ20" s="39" t="s">
        <v>143</v>
      </c>
      <c r="BA20" s="39" t="str">
        <f t="shared" si="28"/>
        <v>P0011</v>
      </c>
      <c r="BB20" s="78" t="e">
        <f t="shared" ca="1" si="29"/>
        <v>#NAME?</v>
      </c>
      <c r="BC20" s="39"/>
      <c r="BD20" s="75">
        <f t="shared" si="30"/>
        <v>141342</v>
      </c>
      <c r="BE20" s="39"/>
      <c r="BF20" s="39"/>
      <c r="BG20" s="39"/>
      <c r="BH20" s="39"/>
      <c r="BI20" s="39"/>
      <c r="BJ20" s="39"/>
      <c r="BK20" s="39"/>
      <c r="BL20" s="39">
        <v>3000</v>
      </c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>
        <f>SUM($BE20,$BF20:BF20)-SUM($CV$1:CW$1)*SUM($P20:$Q20,$W20)-SUM($CV$2:CW$2)*SUM($R20:$V20)-SUM($CV$3:CW$3)*$X20-SUM($CV$4:CW$4)*SUM($K20:$L20)-SUM($CV$5:CW$5)*SUM($M20:$N20)-SUM($CV$6:CW$6)*$O20-SUM($CV$7:CW$7)*SUM($Y20:$Z20,$AF20)-SUM($CV$8:CW$8)*SUM($AA20:$AE20)-SUM($CV$9:CW$9)*$AG20</f>
        <v>0</v>
      </c>
      <c r="CX20" s="39">
        <f>SUM($BE20,$BF20:BG20)-SUM($CV$1:CX$1)*SUM($P20:$Q20,$W20)-SUM($CV$2:CX$2)*SUM($R20:$V20)-SUM($CV$3:CX$3)*$X20-SUM($CV$4:CX$4)*SUM($K20:$L20)-SUM($CV$5:CX$5)*SUM($M20:$N20)-SUM($CV$6:CX$6)*$O20-SUM($CV$7:CX$7)*SUM($Y20:$Z20,$AF20)-SUM($CV$8:CX$8)*SUM($AA20:$AE20)-SUM($CV$9:CX$9)*$AG20</f>
        <v>0</v>
      </c>
      <c r="CY20" s="39">
        <f>SUM($BE20,$BF20:BH20)-SUM($CV$1:CY$1)*SUM($P20:$Q20,$W20)-SUM($CV$2:CY$2)*SUM($R20:$V20)-SUM($CV$3:CY$3)*$X20-SUM($CV$4:CY$4)*SUM($K20:$L20)-SUM($CV$5:CY$5)*SUM($M20:$N20)-SUM($CV$6:CY$6)*$O20-SUM($CV$7:CY$7)*SUM($Y20:$Z20,$AF20)-SUM($CV$8:CY$8)*SUM($AA20:$AE20)-SUM($CV$9:CY$9)*$AG20</f>
        <v>0</v>
      </c>
      <c r="CZ20" s="39">
        <f>SUM($BE20,$BF20:BI20)-SUM($CV$1:CZ$1)*SUM($P20:$Q20,$W20)-SUM($CV$2:CZ$2)*SUM($R20:$V20)-SUM($CV$3:CZ$3)*$X20-SUM($CV$4:CZ$4)*SUM($K20:$L20)-SUM($CV$5:CZ$5)*SUM($M20:$N20)-SUM($CV$6:CZ$6)*$O20-SUM($CV$7:CZ$7)*SUM($Y20:$Z20,$AF20)-SUM($CV$8:CZ$8)*SUM($AA20:$AE20)-SUM($CV$9:CZ$9)*$AG20</f>
        <v>0</v>
      </c>
      <c r="DA20" s="39">
        <f>SUM($BE20,$BF20:BJ20)-SUM($CV$1:DA$1)*SUM($P20:$Q20,$W20)-SUM($CV$2:DA$2)*SUM($R20:$V20)-SUM($CV$3:DA$3)*$X20-SUM($CV$4:DA$4)*SUM($K20:$L20)-SUM($CV$5:DA$5)*SUM($M20:$N20)-SUM($CV$6:DA$6)*$O20-SUM($CV$7:DA$7)*SUM($Y20:$Z20,$AF20)-SUM($CV$8:DA$8)*SUM($AA20:$AE20)-SUM($CV$9:DA$9)*$AG20</f>
        <v>0</v>
      </c>
      <c r="DB20" s="39">
        <f>SUM($BE20,$BF20:BK20)-SUM($CV$1:DB$1)*SUM($P20:$Q20,$W20)-SUM($CV$2:DB$2)*SUM($R20:$V20)-SUM($CV$3:DB$3)*$X20-SUM($CV$4:DB$4)*SUM($K20:$L20)-SUM($CV$5:DB$5)*SUM($M20:$N20)-SUM($CV$6:DB$6)*$O20-SUM($CV$7:DB$7)*SUM($Y20:$Z20,$AF20)-SUM($CV$8:DB$8)*SUM($AA20:$AE20)-SUM($CV$9:DB$9)*$AG20</f>
        <v>-600</v>
      </c>
      <c r="DC20" s="39">
        <f>SUM($BE20,$BF20:BL20)-SUM($CV$1:DC$1)*SUM($P20:$Q20,$W20)-SUM($CV$2:DC$2)*SUM($R20:$V20)-SUM($CV$3:DC$3)*$X20-SUM($CV$4:DC$4)*SUM($K20:$L20)-SUM($CV$5:DC$5)*SUM($M20:$N20)-SUM($CV$6:DC$6)*$O20-SUM($CV$7:DC$7)*SUM($Y20:$Z20,$AF20)-SUM($CV$8:DC$8)*SUM($AA20:$AE20)-SUM($CV$9:DC$9)*$AG20</f>
        <v>1200</v>
      </c>
      <c r="DD20" s="39">
        <f>SUM($BE20,$BF20:BM20)-SUM($CV$1:DD$1)*SUM($P20:$Q20,$W20)-SUM($CV$2:DD$2)*SUM($R20:$V20)-SUM($CV$3:DD$3)*$X20-SUM($CV$4:DD$4)*SUM($K20:$L20)-SUM($CV$5:DD$5)*SUM($M20:$N20)-SUM($CV$6:DD$6)*$O20-SUM($CV$7:DD$7)*SUM($Y20:$Z20,$AF20)-SUM($CV$8:DD$8)*SUM($AA20:$AE20)-SUM($CV$9:DD$9)*$AG20</f>
        <v>-662</v>
      </c>
      <c r="DE20" s="39">
        <f>SUM($BE20,$BF20:BN20)-SUM($CV$1:DE$1)*SUM($P20:$Q20,$W20)-SUM($CV$2:DE$2)*SUM($R20:$V20)-SUM($CV$3:DE$3)*$X20-SUM($CV$4:DE$4)*SUM($K20:$L20)-SUM($CV$5:DE$5)*SUM($M20:$N20)-SUM($CV$6:DE$6)*$O20-SUM($CV$7:DE$7)*SUM($Y20:$Z20,$AF20)-SUM($CV$8:DE$8)*SUM($AA20:$AE20)-SUM($CV$9:DE$9)*$AG20</f>
        <v>-2862</v>
      </c>
      <c r="DF20" s="39">
        <f>SUM($BE20,$BF20:BO20)-SUM($CV$1:DF$1)*SUM($P20:$Q20,$W20)-SUM($CV$2:DF$2)*SUM($R20:$V20)-SUM($CV$3:DF$3)*$X20-SUM($CV$4:DF$4)*SUM($K20:$L20)-SUM($CV$5:DF$5)*SUM($M20:$N20)-SUM($CV$6:DF$6)*$O20-SUM($CV$7:DF$7)*SUM($Y20:$Z20,$AF20)-SUM($CV$8:DF$8)*SUM($AA20:$AE20)-SUM($CV$9:DF$9)*$AG20</f>
        <v>-5662</v>
      </c>
      <c r="DG20" s="39">
        <f>SUM($BE20,$BF20:BP20)-SUM($CV$1:DG$1)*SUM($P20:$Q20,$W20)-SUM($CV$2:DG$2)*SUM($R20:$V20)-SUM($CV$3:DG$3)*$X20-SUM($CV$4:DG$4)*SUM($K20:$L20)-SUM($CV$5:DG$5)*SUM($M20:$N20)-SUM($CV$6:DG$6)*$O20-SUM($CV$7:DG$7)*SUM($Y20:$Z20,$AF20)-SUM($CV$8:DG$8)*SUM($AA20:$AE20)-SUM($CV$9:DG$9)*$AG20</f>
        <v>-8662</v>
      </c>
      <c r="DH20" s="39">
        <f>SUM($BE20,$BF20:BQ20)-SUM($CV$1:DH$1)*SUM($P20:$Q20,$W20)-SUM($CV$2:DH$2)*SUM($R20:$V20)-SUM($CV$3:DH$3)*$X20-SUM($CV$4:DH$4)*SUM($K20:$L20)-SUM($CV$5:DH$5)*SUM($M20:$N20)-SUM($CV$6:DH$6)*$O20-SUM($CV$7:DH$7)*SUM($Y20:$Z20,$AF20)-SUM($CV$8:DH$8)*SUM($AA20:$AE20)-SUM($CV$9:DH$9)*$AG20</f>
        <v>-11662</v>
      </c>
      <c r="DI20" s="39">
        <f>SUM($BE20,$BF20:BR20)-SUM($CV$1:DI$1)*SUM($P20:$Q20,$W20)-SUM($CV$2:DI$2)*SUM($R20:$V20)-SUM($CV$3:DI$3)*$X20-SUM($CV$4:DI$4)*SUM($K20:$L20)-SUM($CV$5:DI$5)*SUM($M20:$N20)-SUM($CV$6:DI$6)*$O20-SUM($CV$7:DI$7)*SUM($Y20:$Z20,$AF20)-SUM($CV$8:DI$8)*SUM($AA20:$AE20)-SUM($CV$9:DI$9)*$AG20</f>
        <v>-14662</v>
      </c>
      <c r="DJ20" s="39">
        <f>SUM($BE20,$BF20:BS20)-SUM($CV$1:DJ$1)*SUM($P20:$Q20,$W20)-SUM($CV$2:DJ$2)*SUM($R20:$V20)-SUM($CV$3:DJ$3)*$X20-SUM($CV$4:DJ$4)*SUM($K20:$L20)-SUM($CV$5:DJ$5)*SUM($M20:$N20)-SUM($CV$6:DJ$6)*$O20-SUM($CV$7:DJ$7)*SUM($Y20:$Z20,$AF20)-SUM($CV$8:DJ$8)*SUM($AA20:$AE20)-SUM($CV$9:DJ$9)*$AG20</f>
        <v>-17662</v>
      </c>
      <c r="DK20" s="39">
        <f>SUM($BE20,$BF20:BT20)-SUM($CV$1:DK$1)*SUM($P20:$Q20,$W20)-SUM($CV$2:DK$2)*SUM($R20:$V20)-SUM($CV$3:DK$3)*$X20-SUM($CV$4:DK$4)*SUM($K20:$L20)-SUM($CV$5:DK$5)*SUM($M20:$N20)-SUM($CV$6:DK$6)*$O20-SUM($CV$7:DK$7)*SUM($Y20:$Z20,$AF20)-SUM($CV$8:DK$8)*SUM($AA20:$AE20)-SUM($CV$9:DK$9)*$AG20</f>
        <v>-20662</v>
      </c>
      <c r="DL20" s="39">
        <f>SUM($BE20,$BF20:BU20)-SUM($CV$1:DL$1)*SUM($P20:$Q20,$W20)-SUM($CV$2:DL$2)*SUM($R20:$V20)-SUM($CV$3:DL$3)*$X20-SUM($CV$4:DL$4)*SUM($K20:$L20)-SUM($CV$5:DL$5)*SUM($M20:$N20)-SUM($CV$6:DL$6)*$O20-SUM($CV$7:DL$7)*SUM($Y20:$Z20,$AF20)-SUM($CV$8:DL$8)*SUM($AA20:$AE20)-SUM($CV$9:DL$9)*$AG20</f>
        <v>-23662</v>
      </c>
      <c r="DM20" s="39">
        <f>SUM($BE20,$BF20:BV20)-SUM($CV$1:DM$1)*SUM($P20:$Q20,$W20)-SUM($CV$2:DM$2)*SUM($R20:$V20)-SUM($CV$3:DM$3)*$X20-SUM($CV$4:DM$4)*SUM($K20:$L20)-SUM($CV$5:DM$5)*SUM($M20:$N20)-SUM($CV$6:DM$6)*$O20-SUM($CV$7:DM$7)*SUM($Y20:$Z20,$AF20)-SUM($CV$8:DM$8)*SUM($AA20:$AE20)-SUM($CV$9:DM$9)*$AG20</f>
        <v>-27662</v>
      </c>
      <c r="DN20" s="39">
        <f>SUM($BE20,$BF20:BW20)-SUM($CV$1:DN$1)*SUM($P20:$Q20,$W20)-SUM($CV$2:DN$2)*SUM($R20:$V20)-SUM($CV$3:DN$3)*$X20-SUM($CV$4:DN$4)*SUM($K20:$L20)-SUM($CV$5:DN$5)*SUM($M20:$N20)-SUM($CV$6:DN$6)*$O20-SUM($CV$7:DN$7)*SUM($Y20:$Z20,$AF20)-SUM($CV$8:DN$8)*SUM($AA20:$AE20)-SUM($CV$9:DN$9)*$AG20</f>
        <v>-31662</v>
      </c>
      <c r="DO20" s="39">
        <f>SUM($BE20,$BF20:BX20)-SUM($CV$1:DO$1)*SUM($P20:$Q20,$W20)-SUM($CV$2:DO$2)*SUM($R20:$V20)-SUM($CV$3:DO$3)*$X20-SUM($CV$4:DO$4)*SUM($K20:$L20)-SUM($CV$5:DO$5)*SUM($M20:$N20)-SUM($CV$6:DO$6)*$O20-SUM($CV$7:DO$7)*SUM($Y20:$Z20,$AF20)-SUM($CV$8:DO$8)*SUM($AA20:$AE20)-SUM($CV$9:DO$9)*$AG20</f>
        <v>-35662</v>
      </c>
      <c r="DP20" s="39">
        <f>SUM($BE20,$BF20:BY20)-SUM($CV$1:DP$1)*SUM($P20:$Q20,$W20)-SUM($CV$2:DP$2)*SUM($R20:$V20)-SUM($CV$3:DP$3)*$X20-SUM($CV$4:DP$4)*SUM($K20:$L20)-SUM($CV$5:DP$5)*SUM($M20:$N20)-SUM($CV$6:DP$6)*$O20-SUM($CV$7:DP$7)*SUM($Y20:$Z20,$AF20)-SUM($CV$8:DP$8)*SUM($AA20:$AE20)-SUM($CV$9:DP$9)*$AG20</f>
        <v>-39662</v>
      </c>
      <c r="DQ20" s="39">
        <f>SUM($BE20,$BF20:BZ20)-SUM($CV$1:DQ$1)*SUM($P20:$Q20,$W20)-SUM($CV$2:DQ$2)*SUM($R20:$V20)-SUM($CV$3:DQ$3)*$X20-SUM($CV$4:DQ$4)*SUM($K20:$L20)-SUM($CV$5:DQ$5)*SUM($M20:$N20)-SUM($CV$6:DQ$6)*$O20-SUM($CV$7:DQ$7)*SUM($Y20:$Z20,$AF20)-SUM($CV$8:DQ$8)*SUM($AA20:$AE20)-SUM($CV$9:DQ$9)*$AG20</f>
        <v>-43662</v>
      </c>
      <c r="DR20" s="39">
        <f>SUM($BE20,$BF20:CA20)-SUM($CV$1:DR$1)*SUM($P20:$Q20,$W20)-SUM($CV$2:DR$2)*SUM($R20:$V20)-SUM($CV$3:DR$3)*$X20-SUM($CV$4:DR$4)*SUM($K20:$L20)-SUM($CV$5:DR$5)*SUM($M20:$N20)-SUM($CV$6:DR$6)*$O20-SUM($CV$7:DR$7)*SUM($Y20:$Z20,$AF20)-SUM($CV$8:DR$8)*SUM($AA20:$AE20)-SUM($CV$9:DR$9)*$AG20</f>
        <v>-47662</v>
      </c>
      <c r="DS20" s="39">
        <f>SUM($BE20,$BF20:CB20)-SUM($CV$1:DS$1)*SUM($P20:$Q20,$W20)-SUM($CV$2:DS$2)*SUM($R20:$V20)-SUM($CV$3:DS$3)*$X20-SUM($CV$4:DS$4)*SUM($K20:$L20)-SUM($CV$5:DS$5)*SUM($M20:$N20)-SUM($CV$6:DS$6)*$O20-SUM($CV$7:DS$7)*SUM($Y20:$Z20,$AF20)-SUM($CV$8:DS$8)*SUM($AA20:$AE20)-SUM($CV$9:DS$9)*$AG20</f>
        <v>-51662</v>
      </c>
      <c r="DT20" s="39">
        <f>SUM($BE20,$BF20:CC20)-SUM($CV$1:DT$1)*SUM($P20:$Q20,$W20)-SUM($CV$2:DT$2)*SUM($R20:$V20)-SUM($CV$3:DT$3)*$X20-SUM($CV$4:DT$4)*SUM($K20:$L20)-SUM($CV$5:DT$5)*SUM($M20:$N20)-SUM($CV$6:DT$6)*$O20-SUM($CV$7:DT$7)*SUM($Y20:$Z20,$AF20)-SUM($CV$8:DT$8)*SUM($AA20:$AE20)-SUM($CV$9:DT$9)*$AG20</f>
        <v>-55662</v>
      </c>
      <c r="DU20" s="39">
        <f>SUM($BE20,$BF20:CD20)-SUM($CV$1:DU$1)*SUM($P20:$Q20,$W20)-SUM($CV$2:DU$2)*SUM($R20:$V20)-SUM($CV$3:DU$3)*$X20-SUM($CV$4:DU$4)*SUM($K20:$L20)-SUM($CV$5:DU$5)*SUM($M20:$N20)-SUM($CV$6:DU$6)*$O20-SUM($CV$7:DU$7)*SUM($Y20:$Z20,$AF20)-SUM($CV$8:DU$8)*SUM($AA20:$AE20)-SUM($CV$9:DU$9)*$AG20</f>
        <v>-59662</v>
      </c>
      <c r="DV20" s="39">
        <f>SUM($BE20,$BF20:CE20)-SUM($CV$1:DV$1)*SUM($P20:$Q20,$W20)-SUM($CV$2:DV$2)*SUM($R20:$V20)-SUM($CV$3:DV$3)*$X20-SUM($CV$4:DV$4)*SUM($K20:$L20)-SUM($CV$5:DV$5)*SUM($M20:$N20)-SUM($CV$6:DV$6)*$O20-SUM($CV$7:DV$7)*SUM($Y20:$Z20,$AF20)-SUM($CV$8:DV$8)*SUM($AA20:$AE20)-SUM($CV$9:DV$9)*$AG20</f>
        <v>-63662</v>
      </c>
      <c r="DW20" s="39">
        <f>SUM($BE20,$BF20:CF20)-SUM($CV$1:DW$1)*SUM($P20:$Q20,$W20)-SUM($CV$2:DW$2)*SUM($R20:$V20)-SUM($CV$3:DW$3)*$X20-SUM($CV$4:DW$4)*SUM($K20:$L20)-SUM($CV$5:DW$5)*SUM($M20:$N20)-SUM($CV$6:DW$6)*$O20-SUM($CV$7:DW$7)*SUM($Y20:$Z20,$AF20)-SUM($CV$8:DW$8)*SUM($AA20:$AE20)-SUM($CV$9:DW$9)*$AG20</f>
        <v>-67662</v>
      </c>
      <c r="DX20" s="39">
        <f>SUM($BE20,$BF20:CG20)-SUM($CV$1:DX$1)*SUM($P20:$Q20,$W20)-SUM($CV$2:DX$2)*SUM($R20:$V20)-SUM($CV$3:DX$3)*$X20-SUM($CV$4:DX$4)*SUM($K20:$L20)-SUM($CV$5:DX$5)*SUM($M20:$N20)-SUM($CV$6:DX$6)*$O20-SUM($CV$7:DX$7)*SUM($Y20:$Z20,$AF20)-SUM($CV$8:DX$8)*SUM($AA20:$AE20)-SUM($CV$9:DX$9)*$AG20</f>
        <v>-71662</v>
      </c>
      <c r="DY20" s="39">
        <f>SUM($BE20,$BF20:CH20)-SUM($CV$1:DY$1)*SUM($P20:$Q20,$W20)-SUM($CV$2:DY$2)*SUM($R20:$V20)-SUM($CV$3:DY$3)*$X20-SUM($CV$4:DY$4)*SUM($K20:$L20)-SUM($CV$5:DY$5)*SUM($M20:$N20)-SUM($CV$6:DY$6)*$O20-SUM($CV$7:DY$7)*SUM($Y20:$Z20,$AF20)-SUM($CV$8:DY$8)*SUM($AA20:$AE20)-SUM($CV$9:DY$9)*$AG20</f>
        <v>-75662</v>
      </c>
      <c r="DZ20" s="39">
        <f>SUM($BE20,$BF20:CI20)-SUM($CV$1:DZ$1)*SUM($P20:$Q20,$W20)-SUM($CV$2:DZ$2)*SUM($R20:$V20)-SUM($CV$3:DZ$3)*$X20-SUM($CV$4:DZ$4)*SUM($K20:$L20)-SUM($CV$5:DZ$5)*SUM($M20:$N20)-SUM($CV$6:DZ$6)*$O20-SUM($CV$7:DZ$7)*SUM($Y20:$Z20,$AF20)-SUM($CV$8:DZ$8)*SUM($AA20:$AE20)-SUM($CV$9:DZ$9)*$AG20</f>
        <v>-79662</v>
      </c>
      <c r="EA20" s="39">
        <f>SUM($BE20,$BF20:CJ20)-SUM($CV$1:EA$1)*SUM($P20:$Q20,$W20)-SUM($CV$2:EA$2)*SUM($R20:$V20)-SUM($CV$3:EA$3)*$X20-SUM($CV$4:EA$4)*SUM($K20:$L20)-SUM($CV$5:EA$5)*SUM($M20:$N20)-SUM($CV$6:EA$6)*$O20-SUM($CV$7:EA$7)*SUM($Y20:$Z20,$AF20)-SUM($CV$8:EA$8)*SUM($AA20:$AE20)-SUM($CV$9:EA$9)*$AG20</f>
        <v>-83662</v>
      </c>
      <c r="EB20" s="39">
        <f>SUM($BE20,$BF20:CK20)-SUM($CV$1:EB$1)*SUM($P20:$Q20,$W20)-SUM($CV$2:EB$2)*SUM($R20:$V20)-SUM($CV$3:EB$3)*$X20-SUM($CV$4:EB$4)*SUM($K20:$L20)-SUM($CV$5:EB$5)*SUM($M20:$N20)-SUM($CV$6:EB$6)*$O20-SUM($CV$7:EB$7)*SUM($Y20:$Z20,$AF20)-SUM($CV$8:EB$8)*SUM($AA20:$AE20)-SUM($CV$9:EB$9)*$AG20</f>
        <v>-87662</v>
      </c>
      <c r="EC20" s="39">
        <f>SUM($BE20,$BF20:CL20)-SUM($CV$1:EC$1)*SUM($P20:$Q20,$W20)-SUM($CV$2:EC$2)*SUM($R20:$V20)-SUM($CV$3:EC$3)*$X20-SUM($CV$4:EC$4)*SUM($K20:$L20)-SUM($CV$5:EC$5)*SUM($M20:$N20)-SUM($CV$6:EC$6)*$O20-SUM($CV$7:EC$7)*SUM($Y20:$Z20,$AF20)-SUM($CV$8:EC$8)*SUM($AA20:$AE20)-SUM($CV$9:EC$9)*$AG20</f>
        <v>-91662</v>
      </c>
      <c r="ED20" s="39">
        <f>SUM($BE20,$BF20:CM20)-SUM($CV$1:ED$1)*SUM($P20:$Q20,$W20)-SUM($CV$2:ED$2)*SUM($R20:$V20)-SUM($CV$3:ED$3)*$X20-SUM($CV$4:ED$4)*SUM($K20:$L20)-SUM($CV$5:ED$5)*SUM($M20:$N20)-SUM($CV$6:ED$6)*$O20-SUM($CV$7:ED$7)*SUM($Y20:$Z20,$AF20)-SUM($CV$8:ED$8)*SUM($AA20:$AE20)-SUM($CV$9:ED$9)*$AG20</f>
        <v>-95662</v>
      </c>
      <c r="EE20" s="39">
        <f>SUM($BE20,$BF20:CN20)-SUM($CV$1:EE$1)*SUM($P20:$Q20,$W20)-SUM($CV$2:EE$2)*SUM($R20:$V20)-SUM($CV$3:EE$3)*$X20-SUM($CV$4:EE$4)*SUM($K20:$L20)-SUM($CV$5:EE$5)*SUM($M20:$N20)-SUM($CV$6:EE$6)*$O20-SUM($CV$7:EE$7)*SUM($Y20:$Z20,$AF20)-SUM($CV$8:EE$8)*SUM($AA20:$AE20)-SUM($CV$9:EE$9)*$AG20</f>
        <v>-99662</v>
      </c>
      <c r="EF20" s="39">
        <f>SUM($BE20,$BF20:CO20)-SUM($CV$1:EF$1)*SUM($P20:$Q20,$W20)-SUM($CV$2:EF$2)*SUM($R20:$V20)-SUM($CV$3:EF$3)*$X20-SUM($CV$4:EF$4)*SUM($K20:$L20)-SUM($CV$5:EF$5)*SUM($M20:$N20)-SUM($CV$6:EF$6)*$O20-SUM($CV$7:EF$7)*SUM($Y20:$Z20,$AF20)-SUM($CV$8:EF$8)*SUM($AA20:$AE20)-SUM($CV$9:EF$9)*$AG20</f>
        <v>-103662</v>
      </c>
      <c r="EG20" s="39">
        <f>SUM($BE20,$BF20:CP20)-SUM($CV$1:EG$1)*SUM($P20:$Q20,$W20)-SUM($CV$2:EG$2)*SUM($R20:$V20)-SUM($CV$3:EG$3)*$X20-SUM($CV$4:EG$4)*SUM($K20:$L20)-SUM($CV$5:EG$5)*SUM($M20:$N20)-SUM($CV$6:EG$6)*$O20-SUM($CV$7:EG$7)*SUM($Y20:$Z20,$AF20)-SUM($CV$8:EG$8)*SUM($AA20:$AE20)-SUM($CV$9:EG$9)*$AG20</f>
        <v>-107662</v>
      </c>
      <c r="EH20" s="39">
        <f>SUM($BE20,$BF20:CQ20)-SUM($CV$1:EH$1)*SUM($P20:$Q20,$W20)-SUM($CV$2:EH$2)*SUM($R20:$V20)-SUM($CV$3:EH$3)*$X20-SUM($CV$4:EH$4)*SUM($K20:$L20)-SUM($CV$5:EH$5)*SUM($M20:$N20)-SUM($CV$6:EH$6)*$O20-SUM($CV$7:EH$7)*SUM($Y20:$Z20,$AF20)-SUM($CV$8:EH$8)*SUM($AA20:$AE20)-SUM($CV$9:EH$9)*$AG20</f>
        <v>-111662</v>
      </c>
      <c r="EI20" s="39">
        <f>SUM($BE20,$BF20:CR20)-SUM($CV$1:EI$1)*SUM($P20:$Q20,$W20)-SUM($CV$2:EI$2)*SUM($R20:$V20)-SUM($CV$3:EI$3)*$X20-SUM($CV$4:EI$4)*SUM($K20:$L20)-SUM($CV$5:EI$5)*SUM($M20:$N20)-SUM($CV$6:EI$6)*$O20-SUM($CV$7:EI$7)*SUM($Y20:$Z20,$AF20)-SUM($CV$8:EI$8)*SUM($AA20:$AE20)-SUM($CV$9:EI$9)*$AG20</f>
        <v>-115662</v>
      </c>
      <c r="EJ20" s="39">
        <f>SUM($BE20,$BF20:CS20)-SUM($CV$1:EJ$1)*SUM($P20:$Q20,$W20)-SUM($CV$2:EJ$2)*SUM($R20:$V20)-SUM($CV$3:EJ$3)*$X20-SUM($CV$4:EJ$4)*SUM($K20:$L20)-SUM($CV$5:EJ$5)*SUM($M20:$N20)-SUM($CV$6:EJ$6)*$O20-SUM($CV$7:EJ$7)*SUM($Y20:$Z20,$AF20)-SUM($CV$8:EJ$8)*SUM($AA20:$AE20)-SUM($CV$9:EJ$9)*$AG20</f>
        <v>-119662</v>
      </c>
      <c r="EK20" s="39">
        <f>SUM($BE20,$BF20:CT20)-SUM($CV$1:EK$1)*SUM($P20:$Q20,$W20)-SUM($CV$2:EK$2)*SUM($R20:$V20)-SUM($CV$3:EK$3)*$X20-SUM($CV$4:EK$4)*SUM($K20:$L20)-SUM($CV$5:EK$5)*SUM($M20:$N20)-SUM($CV$6:EK$6)*$O20-SUM($CV$7:EK$7)*SUM($Y20:$Z20,$AF20)-SUM($CV$8:EK$8)*SUM($AA20:$AE20)-SUM($CV$9:EK$9)*$AG20</f>
        <v>-123662</v>
      </c>
      <c r="EL20" s="39">
        <f>SUM($BE20,$BF20:CU20)-SUM($CV$1:EL$1)*SUM($P20:$Q20,$W20)-SUM($CV$2:EL$2)*SUM($R20:$V20)-SUM($CV$3:EL$3)*$X20-SUM($CV$4:EL$4)*SUM($K20:$L20)-SUM($CV$5:EL$5)*SUM($M20:$N20)-SUM($CV$6:EL$6)*$O20-SUM($CV$7:EL$7)*SUM($Y20:$Z20,$AF20)-SUM($CV$8:EL$8)*SUM($AA20:$AE20)-SUM($CV$9:EL$9)*$AG20</f>
        <v>-127662</v>
      </c>
      <c r="EM20" s="39">
        <f>SUM($BE20,$BF20:CV20)-SUM($CV$1:EM$1)*SUM($P20:$Q20,$W20)-SUM($CV$2:EM$2)*SUM($R20:$V20)-SUM($CV$3:EM$3)*$X20-SUM($CV$4:EM$4)*SUM($K20:$L20)-SUM($CV$5:EM$5)*SUM($M20:$N20)-SUM($CV$6:EM$6)*$O20-SUM($CV$7:EM$7)*SUM($Y20:$Z20,$AF20)-SUM($CV$8:EM$8)*SUM($AA20:$AE20)-SUM($CV$9:EM$9)*$AG20</f>
        <v>-131662</v>
      </c>
      <c r="EN20" s="39">
        <f>SUM($BE20,$BF20:CW20)-SUM($CV$1:EN$1)*SUM($P20:$Q20,$W20)-SUM($CV$2:EN$2)*SUM($R20:$V20)-SUM($CV$3:EN$3)*$X20-SUM($CV$4:EN$4)*SUM($K20:$L20)-SUM($CV$5:EN$5)*SUM($M20:$N20)-SUM($CV$6:EN$6)*$O20-SUM($CV$7:EN$7)*SUM($Y20:$Z20,$AF20)-SUM($CV$8:EN$8)*SUM($AA20:$AE20)-SUM($CV$9:EN$9)*$AG20</f>
        <v>-135662</v>
      </c>
      <c r="EO20" s="39">
        <f>SUM($BE20,$BF20:CX20)-SUM($CV$1:EO$1)*SUM($P20:$Q20,$W20)-SUM($CV$2:EO$2)*SUM($R20:$V20)-SUM($CV$3:EO$3)*$X20-SUM($CV$4:EO$4)*SUM($K20:$L20)-SUM($CV$5:EO$5)*SUM($M20:$N20)-SUM($CV$6:EO$6)*$O20-SUM($CV$7:EO$7)*SUM($Y20:$Z20,$AF20)-SUM($CV$8:EO$8)*SUM($AA20:$AE20)-SUM($CV$9:EO$9)*$AG20</f>
        <v>-138178</v>
      </c>
      <c r="EP20" s="96" t="str">
        <f>AR20</f>
        <v>Masterite</v>
      </c>
      <c r="EQ20" s="103" t="str">
        <f t="shared" si="31"/>
        <v>097-0227-893</v>
      </c>
      <c r="ER20" s="96" t="str">
        <f t="shared" si="32"/>
        <v>DCX-CHOL Entr. Inc</v>
      </c>
      <c r="ES20" s="115">
        <f t="shared" ref="ES20:ES61" si="75">AU20</f>
        <v>1</v>
      </c>
      <c r="ET20" s="116" t="str">
        <f t="shared" si="73"/>
        <v>USD</v>
      </c>
      <c r="EU20" s="107" t="e">
        <f t="shared" ca="1" si="34"/>
        <v>#NAME?</v>
      </c>
      <c r="EV20" s="107" t="e">
        <f t="shared" ca="1" si="35"/>
        <v>#NAME?</v>
      </c>
      <c r="EW20" s="117">
        <f t="shared" si="36"/>
        <v>1</v>
      </c>
      <c r="EX20" s="117">
        <f t="shared" si="74"/>
        <v>1</v>
      </c>
      <c r="EY20" s="103">
        <v>100</v>
      </c>
      <c r="EZ20" s="117">
        <f t="shared" si="37"/>
        <v>141342</v>
      </c>
      <c r="FA20" s="118" t="e">
        <f t="shared" ca="1" si="38"/>
        <v>#NAME?</v>
      </c>
      <c r="FB20" s="117">
        <f t="shared" si="39"/>
        <v>100</v>
      </c>
      <c r="FC20" s="118" t="e">
        <f t="shared" ca="1" si="40"/>
        <v>#NAME?</v>
      </c>
      <c r="FD20" s="119">
        <v>45523</v>
      </c>
      <c r="FE20" s="118" t="s">
        <v>130</v>
      </c>
      <c r="FF20" s="118" t="s">
        <v>26</v>
      </c>
      <c r="FG20" s="103" t="s">
        <v>144</v>
      </c>
      <c r="FH20" s="103" t="s">
        <v>145</v>
      </c>
      <c r="FI20" s="105">
        <f t="array" ref="FI20">SUMPRODUCT($AI20:$AL20,TRANSPOSE(FI$1:FI$4))</f>
        <v>12130</v>
      </c>
      <c r="FJ20" s="105">
        <f t="array" ref="FJ20">SUMPRODUCT($AI20:$AL20,TRANSPOSE(FJ$1:FJ$4))</f>
        <v>12130</v>
      </c>
      <c r="FK20" s="105">
        <f t="array" ref="FK20">SUMPRODUCT($AI20:$AL20,TRANSPOSE(FK$1:FK$4))</f>
        <v>12130</v>
      </c>
      <c r="FL20" s="105">
        <f t="array" ref="FL20">SUMPRODUCT($AI20:$AL20,TRANSPOSE(FL$1:FL$4))</f>
        <v>12130</v>
      </c>
      <c r="FM20" s="105">
        <f t="array" ref="FM20">SUMPRODUCT($AI20:$AL20,TRANSPOSE(FM$1:FM$4))</f>
        <v>12130</v>
      </c>
      <c r="FN20" s="105">
        <f t="array" ref="FN20">SUMPRODUCT($AI20:$AL20,TRANSPOSE(FN$1:FN$4))</f>
        <v>12130</v>
      </c>
      <c r="FO20" s="105">
        <f t="array" ref="FO20">SUMPRODUCT($AI20:$AL20,TRANSPOSE(FO$1:FO$4))</f>
        <v>12130</v>
      </c>
      <c r="FP20" s="105">
        <f t="array" ref="FP20">SUMPRODUCT($AI20:$AL20,TRANSPOSE(FP$1:FP$4))</f>
        <v>12130</v>
      </c>
      <c r="FQ20" s="105">
        <f t="array" ref="FQ20">SUMPRODUCT($AI20:$AL20,TRANSPOSE(FQ$1:FQ$4))</f>
        <v>12130</v>
      </c>
      <c r="FR20" s="105">
        <f t="array" ref="FR20">SUMPRODUCT($AI20:$AL20,TRANSPOSE(FR$1:FR$4))</f>
        <v>12100</v>
      </c>
      <c r="FS20" s="105">
        <f t="array" ref="FS20">SUMPRODUCT($AI20:$AL20,TRANSPOSE(FS$1:FS$4))</f>
        <v>12000</v>
      </c>
      <c r="FT20" s="105">
        <f t="array" ref="FT20">SUMPRODUCT($AI20:$AL20,TRANSPOSE(FT$1:FT$4))</f>
        <v>7972</v>
      </c>
      <c r="FU20" s="105">
        <f t="array" ref="FU20">SUMPRODUCT($AI20:$AL20,TRANSPOSE(FU$1:FU$4))</f>
        <v>0</v>
      </c>
      <c r="FV20" s="120"/>
      <c r="FW20" s="105">
        <f t="shared" si="41"/>
        <v>12130</v>
      </c>
      <c r="FX20" s="121">
        <f>CEILING(SUM($FI20:FJ20)-SUM($FW20:FW20),$EW20)</f>
        <v>12130</v>
      </c>
      <c r="FY20" s="121">
        <f>CEILING(SUM($FI20:FK20)-SUM($FW20:FX20),$EW20)</f>
        <v>12130</v>
      </c>
      <c r="FZ20" s="121">
        <f>CEILING(SUM($FI20:FL20)-SUM($FW20:FY20),$EW20)</f>
        <v>12130</v>
      </c>
      <c r="GA20" s="121">
        <f>CEILING(SUM($FI20:FM20)-SUM($FW20:FZ20),$EW20)</f>
        <v>12130</v>
      </c>
      <c r="GB20" s="121">
        <f>CEILING(SUM($FI20:FN20)-SUM($FW20:GA20),$EW20)</f>
        <v>12130</v>
      </c>
      <c r="GC20" s="121">
        <f>CEILING(SUM($FI20:FO20)-SUM($FW20:GB20),$EW20)</f>
        <v>12130</v>
      </c>
      <c r="GD20" s="121">
        <f>CEILING(SUM($FI20:FP20)-SUM($FW20:GC20),$EW20)</f>
        <v>12130</v>
      </c>
      <c r="GE20" s="121">
        <f>CEILING(SUM($FI20:FQ20)-SUM($FW20:GD20),$EW20)</f>
        <v>12130</v>
      </c>
      <c r="GF20" s="121">
        <f>CEILING(SUM($FI20:FR20)-SUM($FW20:GE20),$EW20)</f>
        <v>12100</v>
      </c>
      <c r="GG20" s="121">
        <f>CEILING(SUM($FI20:FS20)-SUM($FW20:GF20),$EW20)</f>
        <v>12000</v>
      </c>
      <c r="GH20" s="121">
        <f t="shared" si="42"/>
        <v>8072</v>
      </c>
      <c r="GI20" s="121">
        <f t="shared" si="43"/>
        <v>0</v>
      </c>
      <c r="GJ20" s="120"/>
      <c r="GK20" s="123" t="e">
        <f t="shared" ca="1" si="44"/>
        <v>#NAME?</v>
      </c>
      <c r="GL20" s="123" t="e">
        <f t="shared" ca="1" si="45"/>
        <v>#NAME?</v>
      </c>
      <c r="GM20" s="123" t="e">
        <f t="shared" ca="1" si="46"/>
        <v>#NAME?</v>
      </c>
      <c r="GN20" s="123" t="e">
        <f t="shared" ca="1" si="47"/>
        <v>#NAME?</v>
      </c>
      <c r="GO20" s="123" t="e">
        <f t="shared" ca="1" si="48"/>
        <v>#NAME?</v>
      </c>
      <c r="GP20" s="123" t="e">
        <f t="shared" ca="1" si="49"/>
        <v>#NAME?</v>
      </c>
      <c r="GQ20" s="123" t="e">
        <f t="shared" ca="1" si="50"/>
        <v>#NAME?</v>
      </c>
      <c r="GR20" s="123" t="e">
        <f t="shared" ca="1" si="51"/>
        <v>#NAME?</v>
      </c>
      <c r="GS20" s="123" t="e">
        <f t="shared" ca="1" si="52"/>
        <v>#NAME?</v>
      </c>
      <c r="GT20" s="123" t="e">
        <f t="shared" ca="1" si="53"/>
        <v>#NAME?</v>
      </c>
      <c r="GU20" s="123" t="e">
        <f t="shared" ca="1" si="54"/>
        <v>#NAME?</v>
      </c>
      <c r="GV20" s="123" t="e">
        <f t="shared" ca="1" si="55"/>
        <v>#NAME?</v>
      </c>
      <c r="GW20" s="123" t="e">
        <f t="shared" ca="1" si="56"/>
        <v>#NAME?</v>
      </c>
      <c r="GX20" s="123" t="e">
        <f t="shared" ca="1" si="57"/>
        <v>#NAME?</v>
      </c>
      <c r="GY20" s="120">
        <v>4</v>
      </c>
      <c r="GZ20" s="105">
        <f>SUM(FW20:FY20)</f>
        <v>36390</v>
      </c>
      <c r="HA20" s="105"/>
      <c r="HB20" s="105"/>
      <c r="HC20" s="105">
        <f>SUM(FZ20:GB20)</f>
        <v>36390</v>
      </c>
      <c r="HD20" s="105"/>
      <c r="HE20" s="105"/>
      <c r="HF20" s="105">
        <f>SUM(GC20:GE20)</f>
        <v>36390</v>
      </c>
      <c r="HG20" s="105"/>
      <c r="HH20" s="105"/>
      <c r="HI20" s="105">
        <f>SUM(GF20:GI20)</f>
        <v>32172</v>
      </c>
      <c r="HJ20" s="105"/>
      <c r="HK20" s="105"/>
      <c r="HL20" s="105">
        <f>GI20</f>
        <v>0</v>
      </c>
      <c r="HM20" s="105"/>
      <c r="HN20" s="123" t="e">
        <f t="shared" ca="1" si="58"/>
        <v>#NAME?</v>
      </c>
      <c r="HO20" s="123" t="e">
        <f t="shared" ca="1" si="59"/>
        <v>#NAME?</v>
      </c>
      <c r="HP20" s="123" t="e">
        <f t="shared" ca="1" si="60"/>
        <v>#NAME?</v>
      </c>
      <c r="HQ20" s="123" t="e">
        <f t="shared" ca="1" si="61"/>
        <v>#NAME?</v>
      </c>
      <c r="HR20" s="123" t="e">
        <f t="shared" ca="1" si="62"/>
        <v>#NAME?</v>
      </c>
      <c r="HS20" s="123" t="e">
        <f t="shared" ca="1" si="63"/>
        <v>#NAME?</v>
      </c>
      <c r="HT20" s="123" t="e">
        <f t="shared" ca="1" si="64"/>
        <v>#NAME?</v>
      </c>
      <c r="HU20" s="123" t="e">
        <f t="shared" ca="1" si="65"/>
        <v>#NAME?</v>
      </c>
      <c r="HV20" s="123" t="e">
        <f t="shared" ca="1" si="66"/>
        <v>#NAME?</v>
      </c>
      <c r="HW20" s="123" t="e">
        <f t="shared" ca="1" si="67"/>
        <v>#NAME?</v>
      </c>
      <c r="HX20" s="123" t="e">
        <f t="shared" ca="1" si="68"/>
        <v>#NAME?</v>
      </c>
      <c r="HY20" s="123" t="e">
        <f t="shared" ca="1" si="69"/>
        <v>#NAME?</v>
      </c>
      <c r="HZ20" s="123" t="e">
        <f t="shared" ca="1" si="70"/>
        <v>#NAME?</v>
      </c>
      <c r="IA20" s="123" t="e">
        <f t="shared" ca="1" si="71"/>
        <v>#NAME?</v>
      </c>
      <c r="IB20" s="124" t="s">
        <v>182</v>
      </c>
      <c r="IC20" s="103" t="s">
        <v>146</v>
      </c>
      <c r="ID20" s="125">
        <v>45523</v>
      </c>
      <c r="IE20" s="103" t="s">
        <v>147</v>
      </c>
      <c r="IF20" s="103" t="s">
        <v>147</v>
      </c>
      <c r="IG20" s="103" t="s">
        <v>147</v>
      </c>
      <c r="IH20" s="103"/>
      <c r="II20" s="103"/>
    </row>
    <row r="21" spans="1:244" ht="14.25" x14ac:dyDescent="0.2">
      <c r="A21" s="39">
        <v>11</v>
      </c>
      <c r="B21" s="39" t="s">
        <v>185</v>
      </c>
      <c r="C21" s="56" t="s">
        <v>186</v>
      </c>
      <c r="D21" s="39" t="s">
        <v>137</v>
      </c>
      <c r="E21" s="39">
        <v>424270787</v>
      </c>
      <c r="F21" s="102" t="s">
        <v>187</v>
      </c>
      <c r="G21" s="39"/>
      <c r="H21" s="39" t="s">
        <v>128</v>
      </c>
      <c r="I21" s="39">
        <v>2</v>
      </c>
      <c r="J21" s="39">
        <v>8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4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>
        <v>0</v>
      </c>
      <c r="Z21" s="39">
        <v>0</v>
      </c>
      <c r="AA21" s="39">
        <v>0</v>
      </c>
      <c r="AB21" s="39">
        <v>4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39">
        <f t="shared" si="21"/>
        <v>8</v>
      </c>
      <c r="AI21" s="39">
        <f t="shared" si="22"/>
        <v>0</v>
      </c>
      <c r="AJ21" s="39">
        <f t="shared" si="23"/>
        <v>4</v>
      </c>
      <c r="AK21" s="39">
        <f t="shared" si="24"/>
        <v>4</v>
      </c>
      <c r="AL21" s="39">
        <f t="shared" si="25"/>
        <v>4</v>
      </c>
      <c r="AM21" s="57">
        <f t="shared" si="26"/>
        <v>141812</v>
      </c>
      <c r="AN21" s="57">
        <v>500</v>
      </c>
      <c r="AO21" s="57">
        <f t="shared" si="27"/>
        <v>142000</v>
      </c>
      <c r="AP21" s="39"/>
      <c r="AQ21" s="39" t="s">
        <v>188</v>
      </c>
      <c r="AR21" s="39" t="s">
        <v>152</v>
      </c>
      <c r="AS21" s="39"/>
      <c r="AT21" s="39"/>
      <c r="AU21" s="58">
        <v>0.33</v>
      </c>
      <c r="AV21" s="58" t="s">
        <v>11</v>
      </c>
      <c r="AW21" s="39" t="s">
        <v>153</v>
      </c>
      <c r="AX21" s="39" t="s">
        <v>154</v>
      </c>
      <c r="AY21" s="39"/>
      <c r="AZ21" s="39" t="s">
        <v>155</v>
      </c>
      <c r="BA21" s="39" t="str">
        <f t="shared" si="28"/>
        <v>P0023</v>
      </c>
      <c r="BB21" s="78" t="e">
        <f t="shared" ca="1" si="29"/>
        <v>#NAME?</v>
      </c>
      <c r="BC21" s="39">
        <v>20</v>
      </c>
      <c r="BD21" s="75">
        <f t="shared" si="30"/>
        <v>142000</v>
      </c>
      <c r="BE21" s="39"/>
      <c r="BF21" s="39"/>
      <c r="BG21" s="39"/>
      <c r="BH21" s="39"/>
      <c r="BI21" s="39"/>
      <c r="BJ21" s="39"/>
      <c r="BK21" s="39">
        <v>68000</v>
      </c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>
        <f>SUM($BE21,$BF21:BF21)-SUM($CV$1:CW$1)*SUM($P21:$Q21,$W21)-SUM($CV$2:CW$2)*SUM($R21:$V21)-SUM($CV$3:CW$3)*$X21-SUM($CV$4:CW$4)*SUM($K21:$L21)-SUM($CV$5:CW$5)*SUM($M21:$N21)-SUM($CV$6:CW$6)*$O21-SUM($CV$7:CW$7)*SUM($Y21:$Z21,$AF21)-SUM($CV$8:CW$8)*SUM($AA21:$AE21)-SUM($CV$9:CW$9)*$AG21</f>
        <v>0</v>
      </c>
      <c r="CX21" s="39">
        <f>SUM($BE21,$BF21:BG21)-SUM($CV$1:CX$1)*SUM($P21:$Q21,$W21)-SUM($CV$2:CX$2)*SUM($R21:$V21)-SUM($CV$3:CX$3)*$X21-SUM($CV$4:CX$4)*SUM($K21:$L21)-SUM($CV$5:CX$5)*SUM($M21:$N21)-SUM($CV$6:CX$6)*$O21-SUM($CV$7:CX$7)*SUM($Y21:$Z21,$AF21)-SUM($CV$8:CX$8)*SUM($AA21:$AE21)-SUM($CV$9:CX$9)*$AG21</f>
        <v>0</v>
      </c>
      <c r="CY21" s="39">
        <f>SUM($BE21,$BF21:BH21)-SUM($CV$1:CY$1)*SUM($P21:$Q21,$W21)-SUM($CV$2:CY$2)*SUM($R21:$V21)-SUM($CV$3:CY$3)*$X21-SUM($CV$4:CY$4)*SUM($K21:$L21)-SUM($CV$5:CY$5)*SUM($M21:$N21)-SUM($CV$6:CY$6)*$O21-SUM($CV$7:CY$7)*SUM($Y21:$Z21,$AF21)-SUM($CV$8:CY$8)*SUM($AA21:$AE21)-SUM($CV$9:CY$9)*$AG21</f>
        <v>0</v>
      </c>
      <c r="CZ21" s="39">
        <f>SUM($BE21,$BF21:BI21)-SUM($CV$1:CZ$1)*SUM($P21:$Q21,$W21)-SUM($CV$2:CZ$2)*SUM($R21:$V21)-SUM($CV$3:CZ$3)*$X21-SUM($CV$4:CZ$4)*SUM($K21:$L21)-SUM($CV$5:CZ$5)*SUM($M21:$N21)-SUM($CV$6:CZ$6)*$O21-SUM($CV$7:CZ$7)*SUM($Y21:$Z21,$AF21)-SUM($CV$8:CZ$8)*SUM($AA21:$AE21)-SUM($CV$9:CZ$9)*$AG21</f>
        <v>0</v>
      </c>
      <c r="DA21" s="39">
        <f>SUM($BE21,$BF21:BJ21)-SUM($CV$1:DA$1)*SUM($P21:$Q21,$W21)-SUM($CV$2:DA$2)*SUM($R21:$V21)-SUM($CV$3:DA$3)*$X21-SUM($CV$4:DA$4)*SUM($K21:$L21)-SUM($CV$5:DA$5)*SUM($M21:$N21)-SUM($CV$6:DA$6)*$O21-SUM($CV$7:DA$7)*SUM($Y21:$Z21,$AF21)-SUM($CV$8:DA$8)*SUM($AA21:$AE21)-SUM($CV$9:DA$9)*$AG21</f>
        <v>0</v>
      </c>
      <c r="DB21" s="39">
        <f>SUM($BE21,$BF21:BK21)-SUM($CV$1:DB$1)*SUM($P21:$Q21,$W21)-SUM($CV$2:DB$2)*SUM($R21:$V21)-SUM($CV$3:DB$3)*$X21-SUM($CV$4:DB$4)*SUM($K21:$L21)-SUM($CV$5:DB$5)*SUM($M21:$N21)-SUM($CV$6:DB$6)*$O21-SUM($CV$7:DB$7)*SUM($Y21:$Z21,$AF21)-SUM($CV$8:DB$8)*SUM($AA21:$AE21)-SUM($CV$9:DB$9)*$AG21</f>
        <v>67200</v>
      </c>
      <c r="DC21" s="39">
        <f>SUM($BE21,$BF21:BL21)-SUM($CV$1:DC$1)*SUM($P21:$Q21,$W21)-SUM($CV$2:DC$2)*SUM($R21:$V21)-SUM($CV$3:DC$3)*$X21-SUM($CV$4:DC$4)*SUM($K21:$L21)-SUM($CV$5:DC$5)*SUM($M21:$N21)-SUM($CV$6:DC$6)*$O21-SUM($CV$7:DC$7)*SUM($Y21:$Z21,$AF21)-SUM($CV$8:DC$8)*SUM($AA21:$AE21)-SUM($CV$9:DC$9)*$AG21</f>
        <v>65600</v>
      </c>
      <c r="DD21" s="39">
        <f>SUM($BE21,$BF21:BM21)-SUM($CV$1:DD$1)*SUM($P21:$Q21,$W21)-SUM($CV$2:DD$2)*SUM($R21:$V21)-SUM($CV$3:DD$3)*$X21-SUM($CV$4:DD$4)*SUM($K21:$L21)-SUM($CV$5:DD$5)*SUM($M21:$N21)-SUM($CV$6:DD$6)*$O21-SUM($CV$7:DD$7)*SUM($Y21:$Z21,$AF21)-SUM($CV$8:DD$8)*SUM($AA21:$AE21)-SUM($CV$9:DD$9)*$AG21</f>
        <v>63076</v>
      </c>
      <c r="DE21" s="39">
        <f>SUM($BE21,$BF21:BN21)-SUM($CV$1:DE$1)*SUM($P21:$Q21,$W21)-SUM($CV$2:DE$2)*SUM($R21:$V21)-SUM($CV$3:DE$3)*$X21-SUM($CV$4:DE$4)*SUM($K21:$L21)-SUM($CV$5:DE$5)*SUM($M21:$N21)-SUM($CV$6:DE$6)*$O21-SUM($CV$7:DE$7)*SUM($Y21:$Z21,$AF21)-SUM($CV$8:DE$8)*SUM($AA21:$AE21)-SUM($CV$9:DE$9)*$AG21</f>
        <v>60876</v>
      </c>
      <c r="DF21" s="39">
        <f>SUM($BE21,$BF21:BO21)-SUM($CV$1:DF$1)*SUM($P21:$Q21,$W21)-SUM($CV$2:DF$2)*SUM($R21:$V21)-SUM($CV$3:DF$3)*$X21-SUM($CV$4:DF$4)*SUM($K21:$L21)-SUM($CV$5:DF$5)*SUM($M21:$N21)-SUM($CV$6:DF$6)*$O21-SUM($CV$7:DF$7)*SUM($Y21:$Z21,$AF21)-SUM($CV$8:DF$8)*SUM($AA21:$AE21)-SUM($CV$9:DF$9)*$AG21</f>
        <v>58076</v>
      </c>
      <c r="DG21" s="39">
        <f>SUM($BE21,$BF21:BP21)-SUM($CV$1:DG$1)*SUM($P21:$Q21,$W21)-SUM($CV$2:DG$2)*SUM($R21:$V21)-SUM($CV$3:DG$3)*$X21-SUM($CV$4:DG$4)*SUM($K21:$L21)-SUM($CV$5:DG$5)*SUM($M21:$N21)-SUM($CV$6:DG$6)*$O21-SUM($CV$7:DG$7)*SUM($Y21:$Z21,$AF21)-SUM($CV$8:DG$8)*SUM($AA21:$AE21)-SUM($CV$9:DG$9)*$AG21</f>
        <v>55076</v>
      </c>
      <c r="DH21" s="39">
        <f>SUM($BE21,$BF21:BQ21)-SUM($CV$1:DH$1)*SUM($P21:$Q21,$W21)-SUM($CV$2:DH$2)*SUM($R21:$V21)-SUM($CV$3:DH$3)*$X21-SUM($CV$4:DH$4)*SUM($K21:$L21)-SUM($CV$5:DH$5)*SUM($M21:$N21)-SUM($CV$6:DH$6)*$O21-SUM($CV$7:DH$7)*SUM($Y21:$Z21,$AF21)-SUM($CV$8:DH$8)*SUM($AA21:$AE21)-SUM($CV$9:DH$9)*$AG21</f>
        <v>52076</v>
      </c>
      <c r="DI21" s="39">
        <f>SUM($BE21,$BF21:BR21)-SUM($CV$1:DI$1)*SUM($P21:$Q21,$W21)-SUM($CV$2:DI$2)*SUM($R21:$V21)-SUM($CV$3:DI$3)*$X21-SUM($CV$4:DI$4)*SUM($K21:$L21)-SUM($CV$5:DI$5)*SUM($M21:$N21)-SUM($CV$6:DI$6)*$O21-SUM($CV$7:DI$7)*SUM($Y21:$Z21,$AF21)-SUM($CV$8:DI$8)*SUM($AA21:$AE21)-SUM($CV$9:DI$9)*$AG21</f>
        <v>49076</v>
      </c>
      <c r="DJ21" s="39">
        <f>SUM($BE21,$BF21:BS21)-SUM($CV$1:DJ$1)*SUM($P21:$Q21,$W21)-SUM($CV$2:DJ$2)*SUM($R21:$V21)-SUM($CV$3:DJ$3)*$X21-SUM($CV$4:DJ$4)*SUM($K21:$L21)-SUM($CV$5:DJ$5)*SUM($M21:$N21)-SUM($CV$6:DJ$6)*$O21-SUM($CV$7:DJ$7)*SUM($Y21:$Z21,$AF21)-SUM($CV$8:DJ$8)*SUM($AA21:$AE21)-SUM($CV$9:DJ$9)*$AG21</f>
        <v>46076</v>
      </c>
      <c r="DK21" s="39">
        <f>SUM($BE21,$BF21:BT21)-SUM($CV$1:DK$1)*SUM($P21:$Q21,$W21)-SUM($CV$2:DK$2)*SUM($R21:$V21)-SUM($CV$3:DK$3)*$X21-SUM($CV$4:DK$4)*SUM($K21:$L21)-SUM($CV$5:DK$5)*SUM($M21:$N21)-SUM($CV$6:DK$6)*$O21-SUM($CV$7:DK$7)*SUM($Y21:$Z21,$AF21)-SUM($CV$8:DK$8)*SUM($AA21:$AE21)-SUM($CV$9:DK$9)*$AG21</f>
        <v>43076</v>
      </c>
      <c r="DL21" s="39">
        <f>SUM($BE21,$BF21:BU21)-SUM($CV$1:DL$1)*SUM($P21:$Q21,$W21)-SUM($CV$2:DL$2)*SUM($R21:$V21)-SUM($CV$3:DL$3)*$X21-SUM($CV$4:DL$4)*SUM($K21:$L21)-SUM($CV$5:DL$5)*SUM($M21:$N21)-SUM($CV$6:DL$6)*$O21-SUM($CV$7:DL$7)*SUM($Y21:$Z21,$AF21)-SUM($CV$8:DL$8)*SUM($AA21:$AE21)-SUM($CV$9:DL$9)*$AG21</f>
        <v>40076</v>
      </c>
      <c r="DM21" s="39">
        <f>SUM($BE21,$BF21:BV21)-SUM($CV$1:DM$1)*SUM($P21:$Q21,$W21)-SUM($CV$2:DM$2)*SUM($R21:$V21)-SUM($CV$3:DM$3)*$X21-SUM($CV$4:DM$4)*SUM($K21:$L21)-SUM($CV$5:DM$5)*SUM($M21:$N21)-SUM($CV$6:DM$6)*$O21-SUM($CV$7:DM$7)*SUM($Y21:$Z21,$AF21)-SUM($CV$8:DM$8)*SUM($AA21:$AE21)-SUM($CV$9:DM$9)*$AG21</f>
        <v>36076</v>
      </c>
      <c r="DN21" s="39">
        <f>SUM($BE21,$BF21:BW21)-SUM($CV$1:DN$1)*SUM($P21:$Q21,$W21)-SUM($CV$2:DN$2)*SUM($R21:$V21)-SUM($CV$3:DN$3)*$X21-SUM($CV$4:DN$4)*SUM($K21:$L21)-SUM($CV$5:DN$5)*SUM($M21:$N21)-SUM($CV$6:DN$6)*$O21-SUM($CV$7:DN$7)*SUM($Y21:$Z21,$AF21)-SUM($CV$8:DN$8)*SUM($AA21:$AE21)-SUM($CV$9:DN$9)*$AG21</f>
        <v>32076</v>
      </c>
      <c r="DO21" s="39">
        <f>SUM($BE21,$BF21:BX21)-SUM($CV$1:DO$1)*SUM($P21:$Q21,$W21)-SUM($CV$2:DO$2)*SUM($R21:$V21)-SUM($CV$3:DO$3)*$X21-SUM($CV$4:DO$4)*SUM($K21:$L21)-SUM($CV$5:DO$5)*SUM($M21:$N21)-SUM($CV$6:DO$6)*$O21-SUM($CV$7:DO$7)*SUM($Y21:$Z21,$AF21)-SUM($CV$8:DO$8)*SUM($AA21:$AE21)-SUM($CV$9:DO$9)*$AG21</f>
        <v>28076</v>
      </c>
      <c r="DP21" s="39">
        <f>SUM($BE21,$BF21:BY21)-SUM($CV$1:DP$1)*SUM($P21:$Q21,$W21)-SUM($CV$2:DP$2)*SUM($R21:$V21)-SUM($CV$3:DP$3)*$X21-SUM($CV$4:DP$4)*SUM($K21:$L21)-SUM($CV$5:DP$5)*SUM($M21:$N21)-SUM($CV$6:DP$6)*$O21-SUM($CV$7:DP$7)*SUM($Y21:$Z21,$AF21)-SUM($CV$8:DP$8)*SUM($AA21:$AE21)-SUM($CV$9:DP$9)*$AG21</f>
        <v>24076</v>
      </c>
      <c r="DQ21" s="39">
        <f>SUM($BE21,$BF21:BZ21)-SUM($CV$1:DQ$1)*SUM($P21:$Q21,$W21)-SUM($CV$2:DQ$2)*SUM($R21:$V21)-SUM($CV$3:DQ$3)*$X21-SUM($CV$4:DQ$4)*SUM($K21:$L21)-SUM($CV$5:DQ$5)*SUM($M21:$N21)-SUM($CV$6:DQ$6)*$O21-SUM($CV$7:DQ$7)*SUM($Y21:$Z21,$AF21)-SUM($CV$8:DQ$8)*SUM($AA21:$AE21)-SUM($CV$9:DQ$9)*$AG21</f>
        <v>20076</v>
      </c>
      <c r="DR21" s="39">
        <f>SUM($BE21,$BF21:CA21)-SUM($CV$1:DR$1)*SUM($P21:$Q21,$W21)-SUM($CV$2:DR$2)*SUM($R21:$V21)-SUM($CV$3:DR$3)*$X21-SUM($CV$4:DR$4)*SUM($K21:$L21)-SUM($CV$5:DR$5)*SUM($M21:$N21)-SUM($CV$6:DR$6)*$O21-SUM($CV$7:DR$7)*SUM($Y21:$Z21,$AF21)-SUM($CV$8:DR$8)*SUM($AA21:$AE21)-SUM($CV$9:DR$9)*$AG21</f>
        <v>16076</v>
      </c>
      <c r="DS21" s="39">
        <f>SUM($BE21,$BF21:CB21)-SUM($CV$1:DS$1)*SUM($P21:$Q21,$W21)-SUM($CV$2:DS$2)*SUM($R21:$V21)-SUM($CV$3:DS$3)*$X21-SUM($CV$4:DS$4)*SUM($K21:$L21)-SUM($CV$5:DS$5)*SUM($M21:$N21)-SUM($CV$6:DS$6)*$O21-SUM($CV$7:DS$7)*SUM($Y21:$Z21,$AF21)-SUM($CV$8:DS$8)*SUM($AA21:$AE21)-SUM($CV$9:DS$9)*$AG21</f>
        <v>12076</v>
      </c>
      <c r="DT21" s="39">
        <f>SUM($BE21,$BF21:CC21)-SUM($CV$1:DT$1)*SUM($P21:$Q21,$W21)-SUM($CV$2:DT$2)*SUM($R21:$V21)-SUM($CV$3:DT$3)*$X21-SUM($CV$4:DT$4)*SUM($K21:$L21)-SUM($CV$5:DT$5)*SUM($M21:$N21)-SUM($CV$6:DT$6)*$O21-SUM($CV$7:DT$7)*SUM($Y21:$Z21,$AF21)-SUM($CV$8:DT$8)*SUM($AA21:$AE21)-SUM($CV$9:DT$9)*$AG21</f>
        <v>8076</v>
      </c>
      <c r="DU21" s="39">
        <f>SUM($BE21,$BF21:CD21)-SUM($CV$1:DU$1)*SUM($P21:$Q21,$W21)-SUM($CV$2:DU$2)*SUM($R21:$V21)-SUM($CV$3:DU$3)*$X21-SUM($CV$4:DU$4)*SUM($K21:$L21)-SUM($CV$5:DU$5)*SUM($M21:$N21)-SUM($CV$6:DU$6)*$O21-SUM($CV$7:DU$7)*SUM($Y21:$Z21,$AF21)-SUM($CV$8:DU$8)*SUM($AA21:$AE21)-SUM($CV$9:DU$9)*$AG21</f>
        <v>4076</v>
      </c>
      <c r="DV21" s="39">
        <f>SUM($BE21,$BF21:CE21)-SUM($CV$1:DV$1)*SUM($P21:$Q21,$W21)-SUM($CV$2:DV$2)*SUM($R21:$V21)-SUM($CV$3:DV$3)*$X21-SUM($CV$4:DV$4)*SUM($K21:$L21)-SUM($CV$5:DV$5)*SUM($M21:$N21)-SUM($CV$6:DV$6)*$O21-SUM($CV$7:DV$7)*SUM($Y21:$Z21,$AF21)-SUM($CV$8:DV$8)*SUM($AA21:$AE21)-SUM($CV$9:DV$9)*$AG21</f>
        <v>76</v>
      </c>
      <c r="DW21" s="39">
        <f>SUM($BE21,$BF21:CF21)-SUM($CV$1:DW$1)*SUM($P21:$Q21,$W21)-SUM($CV$2:DW$2)*SUM($R21:$V21)-SUM($CV$3:DW$3)*$X21-SUM($CV$4:DW$4)*SUM($K21:$L21)-SUM($CV$5:DW$5)*SUM($M21:$N21)-SUM($CV$6:DW$6)*$O21-SUM($CV$7:DW$7)*SUM($Y21:$Z21,$AF21)-SUM($CV$8:DW$8)*SUM($AA21:$AE21)-SUM($CV$9:DW$9)*$AG21</f>
        <v>-3924</v>
      </c>
      <c r="DX21" s="39">
        <f>SUM($BE21,$BF21:CG21)-SUM($CV$1:DX$1)*SUM($P21:$Q21,$W21)-SUM($CV$2:DX$2)*SUM($R21:$V21)-SUM($CV$3:DX$3)*$X21-SUM($CV$4:DX$4)*SUM($K21:$L21)-SUM($CV$5:DX$5)*SUM($M21:$N21)-SUM($CV$6:DX$6)*$O21-SUM($CV$7:DX$7)*SUM($Y21:$Z21,$AF21)-SUM($CV$8:DX$8)*SUM($AA21:$AE21)-SUM($CV$9:DX$9)*$AG21</f>
        <v>-7924</v>
      </c>
      <c r="DY21" s="39">
        <f>SUM($BE21,$BF21:CH21)-SUM($CV$1:DY$1)*SUM($P21:$Q21,$W21)-SUM($CV$2:DY$2)*SUM($R21:$V21)-SUM($CV$3:DY$3)*$X21-SUM($CV$4:DY$4)*SUM($K21:$L21)-SUM($CV$5:DY$5)*SUM($M21:$N21)-SUM($CV$6:DY$6)*$O21-SUM($CV$7:DY$7)*SUM($Y21:$Z21,$AF21)-SUM($CV$8:DY$8)*SUM($AA21:$AE21)-SUM($CV$9:DY$9)*$AG21</f>
        <v>-11924</v>
      </c>
      <c r="DZ21" s="39">
        <f>SUM($BE21,$BF21:CI21)-SUM($CV$1:DZ$1)*SUM($P21:$Q21,$W21)-SUM($CV$2:DZ$2)*SUM($R21:$V21)-SUM($CV$3:DZ$3)*$X21-SUM($CV$4:DZ$4)*SUM($K21:$L21)-SUM($CV$5:DZ$5)*SUM($M21:$N21)-SUM($CV$6:DZ$6)*$O21-SUM($CV$7:DZ$7)*SUM($Y21:$Z21,$AF21)-SUM($CV$8:DZ$8)*SUM($AA21:$AE21)-SUM($CV$9:DZ$9)*$AG21</f>
        <v>-15924</v>
      </c>
      <c r="EA21" s="39">
        <f>SUM($BE21,$BF21:CJ21)-SUM($CV$1:EA$1)*SUM($P21:$Q21,$W21)-SUM($CV$2:EA$2)*SUM($R21:$V21)-SUM($CV$3:EA$3)*$X21-SUM($CV$4:EA$4)*SUM($K21:$L21)-SUM($CV$5:EA$5)*SUM($M21:$N21)-SUM($CV$6:EA$6)*$O21-SUM($CV$7:EA$7)*SUM($Y21:$Z21,$AF21)-SUM($CV$8:EA$8)*SUM($AA21:$AE21)-SUM($CV$9:EA$9)*$AG21</f>
        <v>-19924</v>
      </c>
      <c r="EB21" s="39">
        <f>SUM($BE21,$BF21:CK21)-SUM($CV$1:EB$1)*SUM($P21:$Q21,$W21)-SUM($CV$2:EB$2)*SUM($R21:$V21)-SUM($CV$3:EB$3)*$X21-SUM($CV$4:EB$4)*SUM($K21:$L21)-SUM($CV$5:EB$5)*SUM($M21:$N21)-SUM($CV$6:EB$6)*$O21-SUM($CV$7:EB$7)*SUM($Y21:$Z21,$AF21)-SUM($CV$8:EB$8)*SUM($AA21:$AE21)-SUM($CV$9:EB$9)*$AG21</f>
        <v>-23924</v>
      </c>
      <c r="EC21" s="39">
        <f>SUM($BE21,$BF21:CL21)-SUM($CV$1:EC$1)*SUM($P21:$Q21,$W21)-SUM($CV$2:EC$2)*SUM($R21:$V21)-SUM($CV$3:EC$3)*$X21-SUM($CV$4:EC$4)*SUM($K21:$L21)-SUM($CV$5:EC$5)*SUM($M21:$N21)-SUM($CV$6:EC$6)*$O21-SUM($CV$7:EC$7)*SUM($Y21:$Z21,$AF21)-SUM($CV$8:EC$8)*SUM($AA21:$AE21)-SUM($CV$9:EC$9)*$AG21</f>
        <v>-27924</v>
      </c>
      <c r="ED21" s="39">
        <f>SUM($BE21,$BF21:CM21)-SUM($CV$1:ED$1)*SUM($P21:$Q21,$W21)-SUM($CV$2:ED$2)*SUM($R21:$V21)-SUM($CV$3:ED$3)*$X21-SUM($CV$4:ED$4)*SUM($K21:$L21)-SUM($CV$5:ED$5)*SUM($M21:$N21)-SUM($CV$6:ED$6)*$O21-SUM($CV$7:ED$7)*SUM($Y21:$Z21,$AF21)-SUM($CV$8:ED$8)*SUM($AA21:$AE21)-SUM($CV$9:ED$9)*$AG21</f>
        <v>-31924</v>
      </c>
      <c r="EE21" s="39">
        <f>SUM($BE21,$BF21:CN21)-SUM($CV$1:EE$1)*SUM($P21:$Q21,$W21)-SUM($CV$2:EE$2)*SUM($R21:$V21)-SUM($CV$3:EE$3)*$X21-SUM($CV$4:EE$4)*SUM($K21:$L21)-SUM($CV$5:EE$5)*SUM($M21:$N21)-SUM($CV$6:EE$6)*$O21-SUM($CV$7:EE$7)*SUM($Y21:$Z21,$AF21)-SUM($CV$8:EE$8)*SUM($AA21:$AE21)-SUM($CV$9:EE$9)*$AG21</f>
        <v>-35924</v>
      </c>
      <c r="EF21" s="39">
        <f>SUM($BE21,$BF21:CO21)-SUM($CV$1:EF$1)*SUM($P21:$Q21,$W21)-SUM($CV$2:EF$2)*SUM($R21:$V21)-SUM($CV$3:EF$3)*$X21-SUM($CV$4:EF$4)*SUM($K21:$L21)-SUM($CV$5:EF$5)*SUM($M21:$N21)-SUM($CV$6:EF$6)*$O21-SUM($CV$7:EF$7)*SUM($Y21:$Z21,$AF21)-SUM($CV$8:EF$8)*SUM($AA21:$AE21)-SUM($CV$9:EF$9)*$AG21</f>
        <v>-39924</v>
      </c>
      <c r="EG21" s="39">
        <f>SUM($BE21,$BF21:CP21)-SUM($CV$1:EG$1)*SUM($P21:$Q21,$W21)-SUM($CV$2:EG$2)*SUM($R21:$V21)-SUM($CV$3:EG$3)*$X21-SUM($CV$4:EG$4)*SUM($K21:$L21)-SUM($CV$5:EG$5)*SUM($M21:$N21)-SUM($CV$6:EG$6)*$O21-SUM($CV$7:EG$7)*SUM($Y21:$Z21,$AF21)-SUM($CV$8:EG$8)*SUM($AA21:$AE21)-SUM($CV$9:EG$9)*$AG21</f>
        <v>-43924</v>
      </c>
      <c r="EH21" s="39">
        <f>SUM($BE21,$BF21:CQ21)-SUM($CV$1:EH$1)*SUM($P21:$Q21,$W21)-SUM($CV$2:EH$2)*SUM($R21:$V21)-SUM($CV$3:EH$3)*$X21-SUM($CV$4:EH$4)*SUM($K21:$L21)-SUM($CV$5:EH$5)*SUM($M21:$N21)-SUM($CV$6:EH$6)*$O21-SUM($CV$7:EH$7)*SUM($Y21:$Z21,$AF21)-SUM($CV$8:EH$8)*SUM($AA21:$AE21)-SUM($CV$9:EH$9)*$AG21</f>
        <v>-47924</v>
      </c>
      <c r="EI21" s="39">
        <f>SUM($BE21,$BF21:CR21)-SUM($CV$1:EI$1)*SUM($P21:$Q21,$W21)-SUM($CV$2:EI$2)*SUM($R21:$V21)-SUM($CV$3:EI$3)*$X21-SUM($CV$4:EI$4)*SUM($K21:$L21)-SUM($CV$5:EI$5)*SUM($M21:$N21)-SUM($CV$6:EI$6)*$O21-SUM($CV$7:EI$7)*SUM($Y21:$Z21,$AF21)-SUM($CV$8:EI$8)*SUM($AA21:$AE21)-SUM($CV$9:EI$9)*$AG21</f>
        <v>-51924</v>
      </c>
      <c r="EJ21" s="39">
        <f>SUM($BE21,$BF21:CS21)-SUM($CV$1:EJ$1)*SUM($P21:$Q21,$W21)-SUM($CV$2:EJ$2)*SUM($R21:$V21)-SUM($CV$3:EJ$3)*$X21-SUM($CV$4:EJ$4)*SUM($K21:$L21)-SUM($CV$5:EJ$5)*SUM($M21:$N21)-SUM($CV$6:EJ$6)*$O21-SUM($CV$7:EJ$7)*SUM($Y21:$Z21,$AF21)-SUM($CV$8:EJ$8)*SUM($AA21:$AE21)-SUM($CV$9:EJ$9)*$AG21</f>
        <v>-55924</v>
      </c>
      <c r="EK21" s="39">
        <f>SUM($BE21,$BF21:CT21)-SUM($CV$1:EK$1)*SUM($P21:$Q21,$W21)-SUM($CV$2:EK$2)*SUM($R21:$V21)-SUM($CV$3:EK$3)*$X21-SUM($CV$4:EK$4)*SUM($K21:$L21)-SUM($CV$5:EK$5)*SUM($M21:$N21)-SUM($CV$6:EK$6)*$O21-SUM($CV$7:EK$7)*SUM($Y21:$Z21,$AF21)-SUM($CV$8:EK$8)*SUM($AA21:$AE21)-SUM($CV$9:EK$9)*$AG21</f>
        <v>-59924</v>
      </c>
      <c r="EL21" s="39">
        <f>SUM($BE21,$BF21:CU21)-SUM($CV$1:EL$1)*SUM($P21:$Q21,$W21)-SUM($CV$2:EL$2)*SUM($R21:$V21)-SUM($CV$3:EL$3)*$X21-SUM($CV$4:EL$4)*SUM($K21:$L21)-SUM($CV$5:EL$5)*SUM($M21:$N21)-SUM($CV$6:EL$6)*$O21-SUM($CV$7:EL$7)*SUM($Y21:$Z21,$AF21)-SUM($CV$8:EL$8)*SUM($AA21:$AE21)-SUM($CV$9:EL$9)*$AG21</f>
        <v>-63924</v>
      </c>
      <c r="EM21" s="39">
        <f>SUM($BE21,$BF21:CV21)-SUM($CV$1:EM$1)*SUM($P21:$Q21,$W21)-SUM($CV$2:EM$2)*SUM($R21:$V21)-SUM($CV$3:EM$3)*$X21-SUM($CV$4:EM$4)*SUM($K21:$L21)-SUM($CV$5:EM$5)*SUM($M21:$N21)-SUM($CV$6:EM$6)*$O21-SUM($CV$7:EM$7)*SUM($Y21:$Z21,$AF21)-SUM($CV$8:EM$8)*SUM($AA21:$AE21)-SUM($CV$9:EM$9)*$AG21</f>
        <v>-67924</v>
      </c>
      <c r="EN21" s="39">
        <f>SUM($BE21,$BF21:CW21)-SUM($CV$1:EN$1)*SUM($P21:$Q21,$W21)-SUM($CV$2:EN$2)*SUM($R21:$V21)-SUM($CV$3:EN$3)*$X21-SUM($CV$4:EN$4)*SUM($K21:$L21)-SUM($CV$5:EN$5)*SUM($M21:$N21)-SUM($CV$6:EN$6)*$O21-SUM($CV$7:EN$7)*SUM($Y21:$Z21,$AF21)-SUM($CV$8:EN$8)*SUM($AA21:$AE21)-SUM($CV$9:EN$9)*$AG21</f>
        <v>-71924</v>
      </c>
      <c r="EO21" s="39">
        <f>SUM($BE21,$BF21:CX21)-SUM($CV$1:EO$1)*SUM($P21:$Q21,$W21)-SUM($CV$2:EO$2)*SUM($R21:$V21)-SUM($CV$3:EO$3)*$X21-SUM($CV$4:EO$4)*SUM($K21:$L21)-SUM($CV$5:EO$5)*SUM($M21:$N21)-SUM($CV$6:EO$6)*$O21-SUM($CV$7:EO$7)*SUM($Y21:$Z21,$AF21)-SUM($CV$8:EO$8)*SUM($AA21:$AE21)-SUM($CV$9:EO$9)*$AG21</f>
        <v>-75244</v>
      </c>
      <c r="EP21" s="96" t="str">
        <f>AR21</f>
        <v>SHIRTECH</v>
      </c>
      <c r="EQ21" s="103" t="str">
        <f t="shared" si="31"/>
        <v>100A1R1BT150XTV</v>
      </c>
      <c r="ER21" s="96" t="str">
        <f t="shared" si="32"/>
        <v>AMERICAN TECHNICAL CERAMICS DIV. OF</v>
      </c>
      <c r="ES21" s="115">
        <f t="shared" si="75"/>
        <v>0.33</v>
      </c>
      <c r="ET21" s="116" t="str">
        <f t="shared" si="73"/>
        <v>USD</v>
      </c>
      <c r="EU21" s="107" t="e">
        <f t="shared" ca="1" si="34"/>
        <v>#NAME?</v>
      </c>
      <c r="EV21" s="107" t="e">
        <f t="shared" ca="1" si="35"/>
        <v>#NAME?</v>
      </c>
      <c r="EW21" s="117">
        <f t="shared" si="36"/>
        <v>500</v>
      </c>
      <c r="EX21" s="117">
        <f t="shared" si="74"/>
        <v>500</v>
      </c>
      <c r="EY21" s="103"/>
      <c r="EZ21" s="117">
        <f t="shared" si="37"/>
        <v>142000</v>
      </c>
      <c r="FA21" s="118" t="e">
        <f t="shared" ca="1" si="38"/>
        <v>#NAME?</v>
      </c>
      <c r="FB21" s="117">
        <f t="shared" si="39"/>
        <v>188</v>
      </c>
      <c r="FC21" s="118" t="e">
        <f t="shared" ca="1" si="40"/>
        <v>#NAME?</v>
      </c>
      <c r="FD21" s="119">
        <v>45523</v>
      </c>
      <c r="FE21" s="118" t="s">
        <v>130</v>
      </c>
      <c r="FF21" s="118" t="s">
        <v>26</v>
      </c>
      <c r="FG21" s="103" t="s">
        <v>144</v>
      </c>
      <c r="FH21" s="103" t="s">
        <v>145</v>
      </c>
      <c r="FI21" s="105">
        <f t="array" ref="FI21">SUMPRODUCT($AI21:$AL21,TRANSPOSE(FI$1:FI$4))</f>
        <v>12260</v>
      </c>
      <c r="FJ21" s="105">
        <f t="array" ref="FJ21">SUMPRODUCT($AI21:$AL21,TRANSPOSE(FJ$1:FJ$4))</f>
        <v>12260</v>
      </c>
      <c r="FK21" s="105">
        <f t="array" ref="FK21">SUMPRODUCT($AI21:$AL21,TRANSPOSE(FK$1:FK$4))</f>
        <v>12260</v>
      </c>
      <c r="FL21" s="105">
        <f t="array" ref="FL21">SUMPRODUCT($AI21:$AL21,TRANSPOSE(FL$1:FL$4))</f>
        <v>12260</v>
      </c>
      <c r="FM21" s="105">
        <f t="array" ref="FM21">SUMPRODUCT($AI21:$AL21,TRANSPOSE(FM$1:FM$4))</f>
        <v>12260</v>
      </c>
      <c r="FN21" s="105">
        <f t="array" ref="FN21">SUMPRODUCT($AI21:$AL21,TRANSPOSE(FN$1:FN$4))</f>
        <v>12260</v>
      </c>
      <c r="FO21" s="105">
        <f t="array" ref="FO21">SUMPRODUCT($AI21:$AL21,TRANSPOSE(FO$1:FO$4))</f>
        <v>12260</v>
      </c>
      <c r="FP21" s="105">
        <f t="array" ref="FP21">SUMPRODUCT($AI21:$AL21,TRANSPOSE(FP$1:FP$4))</f>
        <v>12260</v>
      </c>
      <c r="FQ21" s="105">
        <f t="array" ref="FQ21">SUMPRODUCT($AI21:$AL21,TRANSPOSE(FQ$1:FQ$4))</f>
        <v>12260</v>
      </c>
      <c r="FR21" s="105">
        <f t="array" ref="FR21">SUMPRODUCT($AI21:$AL21,TRANSPOSE(FR$1:FR$4))</f>
        <v>12200</v>
      </c>
      <c r="FS21" s="105">
        <f t="array" ref="FS21">SUMPRODUCT($AI21:$AL21,TRANSPOSE(FS$1:FS$4))</f>
        <v>12000</v>
      </c>
      <c r="FT21" s="105">
        <f t="array" ref="FT21">SUMPRODUCT($AI21:$AL21,TRANSPOSE(FT$1:FT$4))</f>
        <v>7272</v>
      </c>
      <c r="FU21" s="105">
        <f t="array" ref="FU21">SUMPRODUCT($AI21:$AL21,TRANSPOSE(FU$1:FU$4))</f>
        <v>0</v>
      </c>
      <c r="FV21" s="120"/>
      <c r="FW21" s="105">
        <f t="shared" si="41"/>
        <v>12500</v>
      </c>
      <c r="FX21" s="121">
        <f>CEILING(SUM($FI21:FJ21)-SUM($FW21:FW21),$EW21)</f>
        <v>12500</v>
      </c>
      <c r="FY21" s="121">
        <f>CEILING(SUM($FI21:FK21)-SUM($FW21:FX21),$EW21)</f>
        <v>12000</v>
      </c>
      <c r="FZ21" s="121">
        <f>CEILING(SUM($FI21:FL21)-SUM($FW21:FY21),$EW21)</f>
        <v>12500</v>
      </c>
      <c r="GA21" s="121">
        <f>CEILING(SUM($FI21:FM21)-SUM($FW21:FZ21),$EW21)</f>
        <v>12000</v>
      </c>
      <c r="GB21" s="121">
        <f>CEILING(SUM($FI21:FN21)-SUM($FW21:GA21),$EW21)</f>
        <v>12500</v>
      </c>
      <c r="GC21" s="121">
        <f>CEILING(SUM($FI21:FO21)-SUM($FW21:GB21),$EW21)</f>
        <v>12000</v>
      </c>
      <c r="GD21" s="121">
        <f>CEILING(SUM($FI21:FP21)-SUM($FW21:GC21),$EW21)</f>
        <v>12500</v>
      </c>
      <c r="GE21" s="121">
        <f>CEILING(SUM($FI21:FQ21)-SUM($FW21:GD21),$EW21)</f>
        <v>12000</v>
      </c>
      <c r="GF21" s="121">
        <f>CEILING(SUM($FI21:FR21)-SUM($FW21:GE21),$EW21)</f>
        <v>12500</v>
      </c>
      <c r="GG21" s="121">
        <f>CEILING(SUM($FI21:FS21)-SUM($FW21:GF21),$EW21)</f>
        <v>12000</v>
      </c>
      <c r="GH21" s="121">
        <f t="shared" si="42"/>
        <v>7000</v>
      </c>
      <c r="GI21" s="121">
        <f t="shared" si="43"/>
        <v>0</v>
      </c>
      <c r="GJ21" s="120"/>
      <c r="GK21" s="123" t="e">
        <f t="shared" ca="1" si="44"/>
        <v>#NAME?</v>
      </c>
      <c r="GL21" s="123" t="e">
        <f t="shared" ca="1" si="45"/>
        <v>#NAME?</v>
      </c>
      <c r="GM21" s="123" t="e">
        <f t="shared" ca="1" si="46"/>
        <v>#NAME?</v>
      </c>
      <c r="GN21" s="123" t="e">
        <f t="shared" ca="1" si="47"/>
        <v>#NAME?</v>
      </c>
      <c r="GO21" s="123" t="e">
        <f t="shared" ca="1" si="48"/>
        <v>#NAME?</v>
      </c>
      <c r="GP21" s="123" t="e">
        <f t="shared" ca="1" si="49"/>
        <v>#NAME?</v>
      </c>
      <c r="GQ21" s="123" t="e">
        <f t="shared" ca="1" si="50"/>
        <v>#NAME?</v>
      </c>
      <c r="GR21" s="123" t="e">
        <f t="shared" ca="1" si="51"/>
        <v>#NAME?</v>
      </c>
      <c r="GS21" s="123" t="e">
        <f t="shared" ca="1" si="52"/>
        <v>#NAME?</v>
      </c>
      <c r="GT21" s="123" t="e">
        <f t="shared" ca="1" si="53"/>
        <v>#NAME?</v>
      </c>
      <c r="GU21" s="123" t="e">
        <f t="shared" ca="1" si="54"/>
        <v>#NAME?</v>
      </c>
      <c r="GV21" s="123" t="e">
        <f t="shared" ca="1" si="55"/>
        <v>#NAME?</v>
      </c>
      <c r="GW21" s="123" t="e">
        <f t="shared" ca="1" si="56"/>
        <v>#NAME?</v>
      </c>
      <c r="GX21" s="123" t="e">
        <f t="shared" ca="1" si="57"/>
        <v>#NAME?</v>
      </c>
      <c r="GY21" s="120">
        <v>2</v>
      </c>
      <c r="GZ21" s="105">
        <f>SUM(FW21:GB21)</f>
        <v>74000</v>
      </c>
      <c r="HA21" s="105"/>
      <c r="HB21" s="105"/>
      <c r="HC21" s="105"/>
      <c r="HD21" s="105"/>
      <c r="HE21" s="105"/>
      <c r="HF21" s="105">
        <f>SUM(GC21:GI21)</f>
        <v>68000</v>
      </c>
      <c r="HG21" s="105"/>
      <c r="HH21" s="105"/>
      <c r="HI21" s="105"/>
      <c r="HJ21" s="105"/>
      <c r="HK21" s="105"/>
      <c r="HL21" s="105"/>
      <c r="HM21" s="105"/>
      <c r="HN21" s="123" t="e">
        <f t="shared" ca="1" si="58"/>
        <v>#NAME?</v>
      </c>
      <c r="HO21" s="123" t="e">
        <f t="shared" ca="1" si="59"/>
        <v>#NAME?</v>
      </c>
      <c r="HP21" s="123" t="e">
        <f t="shared" ca="1" si="60"/>
        <v>#NAME?</v>
      </c>
      <c r="HQ21" s="123" t="e">
        <f t="shared" ca="1" si="61"/>
        <v>#NAME?</v>
      </c>
      <c r="HR21" s="123" t="e">
        <f t="shared" ca="1" si="62"/>
        <v>#NAME?</v>
      </c>
      <c r="HS21" s="123" t="e">
        <f t="shared" ca="1" si="63"/>
        <v>#NAME?</v>
      </c>
      <c r="HT21" s="123" t="e">
        <f t="shared" ca="1" si="64"/>
        <v>#NAME?</v>
      </c>
      <c r="HU21" s="123" t="e">
        <f t="shared" ca="1" si="65"/>
        <v>#NAME?</v>
      </c>
      <c r="HV21" s="123" t="e">
        <f t="shared" ca="1" si="66"/>
        <v>#NAME?</v>
      </c>
      <c r="HW21" s="123" t="e">
        <f t="shared" ca="1" si="67"/>
        <v>#NAME?</v>
      </c>
      <c r="HX21" s="123" t="e">
        <f t="shared" ca="1" si="68"/>
        <v>#NAME?</v>
      </c>
      <c r="HY21" s="123" t="e">
        <f t="shared" ca="1" si="69"/>
        <v>#NAME?</v>
      </c>
      <c r="HZ21" s="123" t="e">
        <f t="shared" ca="1" si="70"/>
        <v>#NAME?</v>
      </c>
      <c r="IA21" s="123" t="e">
        <f t="shared" ca="1" si="71"/>
        <v>#NAME?</v>
      </c>
      <c r="IB21" s="124" t="s">
        <v>185</v>
      </c>
      <c r="IC21" s="103" t="s">
        <v>189</v>
      </c>
      <c r="ID21" s="125">
        <v>45526</v>
      </c>
      <c r="IE21" s="103" t="s">
        <v>147</v>
      </c>
      <c r="IF21" s="103"/>
      <c r="IG21" s="103" t="s">
        <v>147</v>
      </c>
      <c r="IH21" s="103" t="s">
        <v>190</v>
      </c>
      <c r="II21" s="103" t="s">
        <v>191</v>
      </c>
    </row>
    <row r="22" spans="1:244" ht="14.25" x14ac:dyDescent="0.2">
      <c r="A22" s="39">
        <v>12</v>
      </c>
      <c r="B22" s="39" t="s">
        <v>192</v>
      </c>
      <c r="C22" s="56" t="s">
        <v>193</v>
      </c>
      <c r="D22" s="39" t="s">
        <v>137</v>
      </c>
      <c r="E22" s="39">
        <v>417983168</v>
      </c>
      <c r="F22" s="102" t="s">
        <v>194</v>
      </c>
      <c r="G22" s="39">
        <v>403846606</v>
      </c>
      <c r="H22" s="39" t="s">
        <v>128</v>
      </c>
      <c r="I22" s="39">
        <v>2</v>
      </c>
      <c r="J22" s="39">
        <v>43</v>
      </c>
      <c r="K22" s="39">
        <v>0</v>
      </c>
      <c r="L22" s="39">
        <v>0</v>
      </c>
      <c r="M22" s="39">
        <v>0</v>
      </c>
      <c r="N22" s="39">
        <v>10</v>
      </c>
      <c r="O22" s="39">
        <v>3</v>
      </c>
      <c r="P22" s="39">
        <v>0</v>
      </c>
      <c r="Q22" s="39">
        <v>0</v>
      </c>
      <c r="R22" s="39">
        <v>0</v>
      </c>
      <c r="S22" s="39">
        <v>12</v>
      </c>
      <c r="T22" s="39">
        <v>0</v>
      </c>
      <c r="U22" s="39">
        <v>0</v>
      </c>
      <c r="V22" s="39">
        <v>0</v>
      </c>
      <c r="W22" s="39">
        <v>0</v>
      </c>
      <c r="X22" s="39">
        <v>3</v>
      </c>
      <c r="Y22" s="39">
        <v>0</v>
      </c>
      <c r="Z22" s="39">
        <v>0</v>
      </c>
      <c r="AA22" s="39">
        <v>0</v>
      </c>
      <c r="AB22" s="39">
        <v>12</v>
      </c>
      <c r="AC22" s="39">
        <v>0</v>
      </c>
      <c r="AD22" s="39">
        <v>0</v>
      </c>
      <c r="AE22" s="39">
        <v>0</v>
      </c>
      <c r="AF22" s="39">
        <v>0</v>
      </c>
      <c r="AG22" s="39">
        <v>3</v>
      </c>
      <c r="AH22" s="39">
        <f t="shared" si="21"/>
        <v>40</v>
      </c>
      <c r="AI22" s="39">
        <f t="shared" si="22"/>
        <v>13</v>
      </c>
      <c r="AJ22" s="39">
        <f t="shared" si="23"/>
        <v>15</v>
      </c>
      <c r="AK22" s="39">
        <f t="shared" si="24"/>
        <v>15</v>
      </c>
      <c r="AL22" s="39">
        <f t="shared" si="25"/>
        <v>28</v>
      </c>
      <c r="AM22" s="57">
        <f t="shared" si="26"/>
        <v>989759</v>
      </c>
      <c r="AN22" s="57">
        <v>500</v>
      </c>
      <c r="AO22" s="57">
        <f t="shared" si="27"/>
        <v>990000</v>
      </c>
      <c r="AP22" s="39"/>
      <c r="AQ22" s="39" t="s">
        <v>188</v>
      </c>
      <c r="AR22" s="39" t="s">
        <v>152</v>
      </c>
      <c r="AS22" s="39"/>
      <c r="AT22" s="39"/>
      <c r="AU22" s="58">
        <v>0.32</v>
      </c>
      <c r="AV22" s="58" t="s">
        <v>11</v>
      </c>
      <c r="AW22" s="39" t="s">
        <v>153</v>
      </c>
      <c r="AX22" s="39" t="s">
        <v>154</v>
      </c>
      <c r="AY22" s="60" t="s">
        <v>180</v>
      </c>
      <c r="AZ22" s="39" t="s">
        <v>155</v>
      </c>
      <c r="BA22" s="39" t="str">
        <f t="shared" si="28"/>
        <v>P0023</v>
      </c>
      <c r="BB22" s="78" t="e">
        <f t="shared" ca="1" si="29"/>
        <v>#NAME?</v>
      </c>
      <c r="BC22" s="39">
        <v>20</v>
      </c>
      <c r="BD22" s="75">
        <f t="shared" si="30"/>
        <v>990000</v>
      </c>
      <c r="BE22" s="39"/>
      <c r="BF22" s="39"/>
      <c r="BG22" s="39"/>
      <c r="BH22" s="39"/>
      <c r="BI22" s="39"/>
      <c r="BJ22" s="39"/>
      <c r="BK22" s="39">
        <v>245000</v>
      </c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>
        <f>SUM($BE22,$BF22:BF22)-SUM($CV$1:CW$1)*SUM($P22:$Q22,$W22)-SUM($CV$2:CW$2)*SUM($R22:$V22)-SUM($CV$3:CW$3)*$X22-SUM($CV$4:CW$4)*SUM($K22:$L22)-SUM($CV$5:CW$5)*SUM($M22:$N22)-SUM($CV$6:CW$6)*$O22-SUM($CV$7:CW$7)*SUM($Y22:$Z22,$AF22)-SUM($CV$8:CW$8)*SUM($AA22:$AE22)-SUM($CV$9:CW$9)*$AG22</f>
        <v>0</v>
      </c>
      <c r="CX22" s="39">
        <f>SUM($BE22,$BF22:BG22)-SUM($CV$1:CX$1)*SUM($P22:$Q22,$W22)-SUM($CV$2:CX$2)*SUM($R22:$V22)-SUM($CV$3:CX$3)*$X22-SUM($CV$4:CX$4)*SUM($K22:$L22)-SUM($CV$5:CX$5)*SUM($M22:$N22)-SUM($CV$6:CX$6)*$O22-SUM($CV$7:CX$7)*SUM($Y22:$Z22,$AF22)-SUM($CV$8:CX$8)*SUM($AA22:$AE22)-SUM($CV$9:CX$9)*$AG22</f>
        <v>0</v>
      </c>
      <c r="CY22" s="39">
        <f>SUM($BE22,$BF22:BH22)-SUM($CV$1:CY$1)*SUM($P22:$Q22,$W22)-SUM($CV$2:CY$2)*SUM($R22:$V22)-SUM($CV$3:CY$3)*$X22-SUM($CV$4:CY$4)*SUM($K22:$L22)-SUM($CV$5:CY$5)*SUM($M22:$N22)-SUM($CV$6:CY$6)*$O22-SUM($CV$7:CY$7)*SUM($Y22:$Z22,$AF22)-SUM($CV$8:CY$8)*SUM($AA22:$AE22)-SUM($CV$9:CY$9)*$AG22</f>
        <v>0</v>
      </c>
      <c r="CZ22" s="39">
        <f>SUM($BE22,$BF22:BI22)-SUM($CV$1:CZ$1)*SUM($P22:$Q22,$W22)-SUM($CV$2:CZ$2)*SUM($R22:$V22)-SUM($CV$3:CZ$3)*$X22-SUM($CV$4:CZ$4)*SUM($K22:$L22)-SUM($CV$5:CZ$5)*SUM($M22:$N22)-SUM($CV$6:CZ$6)*$O22-SUM($CV$7:CZ$7)*SUM($Y22:$Z22,$AF22)-SUM($CV$8:CZ$8)*SUM($AA22:$AE22)-SUM($CV$9:CZ$9)*$AG22</f>
        <v>0</v>
      </c>
      <c r="DA22" s="39">
        <f>SUM($BE22,$BF22:BJ22)-SUM($CV$1:DA$1)*SUM($P22:$Q22,$W22)-SUM($CV$2:DA$2)*SUM($R22:$V22)-SUM($CV$3:DA$3)*$X22-SUM($CV$4:DA$4)*SUM($K22:$L22)-SUM($CV$5:DA$5)*SUM($M22:$N22)-SUM($CV$6:DA$6)*$O22-SUM($CV$7:DA$7)*SUM($Y22:$Z22,$AF22)-SUM($CV$8:DA$8)*SUM($AA22:$AE22)-SUM($CV$9:DA$9)*$AG22</f>
        <v>0</v>
      </c>
      <c r="DB22" s="39">
        <f>SUM($BE22,$BF22:BK22)-SUM($CV$1:DB$1)*SUM($P22:$Q22,$W22)-SUM($CV$2:DB$2)*SUM($R22:$V22)-SUM($CV$3:DB$3)*$X22-SUM($CV$4:DB$4)*SUM($K22:$L22)-SUM($CV$5:DB$5)*SUM($M22:$N22)-SUM($CV$6:DB$6)*$O22-SUM($CV$7:DB$7)*SUM($Y22:$Z22,$AF22)-SUM($CV$8:DB$8)*SUM($AA22:$AE22)-SUM($CV$9:DB$9)*$AG22</f>
        <v>240700</v>
      </c>
      <c r="DC22" s="39">
        <f>SUM($BE22,$BF22:BL22)-SUM($CV$1:DC$1)*SUM($P22:$Q22,$W22)-SUM($CV$2:DC$2)*SUM($R22:$V22)-SUM($CV$3:DC$3)*$X22-SUM($CV$4:DC$4)*SUM($K22:$L22)-SUM($CV$5:DC$5)*SUM($M22:$N22)-SUM($CV$6:DC$6)*$O22-SUM($CV$7:DC$7)*SUM($Y22:$Z22,$AF22)-SUM($CV$8:DC$8)*SUM($AA22:$AE22)-SUM($CV$9:DC$9)*$AG22</f>
        <v>232100</v>
      </c>
      <c r="DD22" s="39">
        <f>SUM($BE22,$BF22:BM22)-SUM($CV$1:DD$1)*SUM($P22:$Q22,$W22)-SUM($CV$2:DD$2)*SUM($R22:$V22)-SUM($CV$3:DD$3)*$X22-SUM($CV$4:DD$4)*SUM($K22:$L22)-SUM($CV$5:DD$5)*SUM($M22:$N22)-SUM($CV$6:DD$6)*$O22-SUM($CV$7:DD$7)*SUM($Y22:$Z22,$AF22)-SUM($CV$8:DD$8)*SUM($AA22:$AE22)-SUM($CV$9:DD$9)*$AG22</f>
        <v>218735</v>
      </c>
      <c r="DE22" s="39">
        <f>SUM($BE22,$BF22:BN22)-SUM($CV$1:DE$1)*SUM($P22:$Q22,$W22)-SUM($CV$2:DE$2)*SUM($R22:$V22)-SUM($CV$3:DE$3)*$X22-SUM($CV$4:DE$4)*SUM($K22:$L22)-SUM($CV$5:DE$5)*SUM($M22:$N22)-SUM($CV$6:DE$6)*$O22-SUM($CV$7:DE$7)*SUM($Y22:$Z22,$AF22)-SUM($CV$8:DE$8)*SUM($AA22:$AE22)-SUM($CV$9:DE$9)*$AG22</f>
        <v>203335</v>
      </c>
      <c r="DF22" s="39">
        <f>SUM($BE22,$BF22:BO22)-SUM($CV$1:DF$1)*SUM($P22:$Q22,$W22)-SUM($CV$2:DF$2)*SUM($R22:$V22)-SUM($CV$3:DF$3)*$X22-SUM($CV$4:DF$4)*SUM($K22:$L22)-SUM($CV$5:DF$5)*SUM($M22:$N22)-SUM($CV$6:DF$6)*$O22-SUM($CV$7:DF$7)*SUM($Y22:$Z22,$AF22)-SUM($CV$8:DF$8)*SUM($AA22:$AE22)-SUM($CV$9:DF$9)*$AG22</f>
        <v>183735</v>
      </c>
      <c r="DG22" s="39">
        <f>SUM($BE22,$BF22:BP22)-SUM($CV$1:DG$1)*SUM($P22:$Q22,$W22)-SUM($CV$2:DG$2)*SUM($R22:$V22)-SUM($CV$3:DG$3)*$X22-SUM($CV$4:DG$4)*SUM($K22:$L22)-SUM($CV$5:DG$5)*SUM($M22:$N22)-SUM($CV$6:DG$6)*$O22-SUM($CV$7:DG$7)*SUM($Y22:$Z22,$AF22)-SUM($CV$8:DG$8)*SUM($AA22:$AE22)-SUM($CV$9:DG$9)*$AG22</f>
        <v>162735</v>
      </c>
      <c r="DH22" s="39">
        <f>SUM($BE22,$BF22:BQ22)-SUM($CV$1:DH$1)*SUM($P22:$Q22,$W22)-SUM($CV$2:DH$2)*SUM($R22:$V22)-SUM($CV$3:DH$3)*$X22-SUM($CV$4:DH$4)*SUM($K22:$L22)-SUM($CV$5:DH$5)*SUM($M22:$N22)-SUM($CV$6:DH$6)*$O22-SUM($CV$7:DH$7)*SUM($Y22:$Z22,$AF22)-SUM($CV$8:DH$8)*SUM($AA22:$AE22)-SUM($CV$9:DH$9)*$AG22</f>
        <v>141735</v>
      </c>
      <c r="DI22" s="39">
        <f>SUM($BE22,$BF22:BR22)-SUM($CV$1:DI$1)*SUM($P22:$Q22,$W22)-SUM($CV$2:DI$2)*SUM($R22:$V22)-SUM($CV$3:DI$3)*$X22-SUM($CV$4:DI$4)*SUM($K22:$L22)-SUM($CV$5:DI$5)*SUM($M22:$N22)-SUM($CV$6:DI$6)*$O22-SUM($CV$7:DI$7)*SUM($Y22:$Z22,$AF22)-SUM($CV$8:DI$8)*SUM($AA22:$AE22)-SUM($CV$9:DI$9)*$AG22</f>
        <v>120735</v>
      </c>
      <c r="DJ22" s="39">
        <f>SUM($BE22,$BF22:BS22)-SUM($CV$1:DJ$1)*SUM($P22:$Q22,$W22)-SUM($CV$2:DJ$2)*SUM($R22:$V22)-SUM($CV$3:DJ$3)*$X22-SUM($CV$4:DJ$4)*SUM($K22:$L22)-SUM($CV$5:DJ$5)*SUM($M22:$N22)-SUM($CV$6:DJ$6)*$O22-SUM($CV$7:DJ$7)*SUM($Y22:$Z22,$AF22)-SUM($CV$8:DJ$8)*SUM($AA22:$AE22)-SUM($CV$9:DJ$9)*$AG22</f>
        <v>99735</v>
      </c>
      <c r="DK22" s="39">
        <f>SUM($BE22,$BF22:BT22)-SUM($CV$1:DK$1)*SUM($P22:$Q22,$W22)-SUM($CV$2:DK$2)*SUM($R22:$V22)-SUM($CV$3:DK$3)*$X22-SUM($CV$4:DK$4)*SUM($K22:$L22)-SUM($CV$5:DK$5)*SUM($M22:$N22)-SUM($CV$6:DK$6)*$O22-SUM($CV$7:DK$7)*SUM($Y22:$Z22,$AF22)-SUM($CV$8:DK$8)*SUM($AA22:$AE22)-SUM($CV$9:DK$9)*$AG22</f>
        <v>78735</v>
      </c>
      <c r="DL22" s="39">
        <f>SUM($BE22,$BF22:BU22)-SUM($CV$1:DL$1)*SUM($P22:$Q22,$W22)-SUM($CV$2:DL$2)*SUM($R22:$V22)-SUM($CV$3:DL$3)*$X22-SUM($CV$4:DL$4)*SUM($K22:$L22)-SUM($CV$5:DL$5)*SUM($M22:$N22)-SUM($CV$6:DL$6)*$O22-SUM($CV$7:DL$7)*SUM($Y22:$Z22,$AF22)-SUM($CV$8:DL$8)*SUM($AA22:$AE22)-SUM($CV$9:DL$9)*$AG22</f>
        <v>57735</v>
      </c>
      <c r="DM22" s="39">
        <f>SUM($BE22,$BF22:BV22)-SUM($CV$1:DM$1)*SUM($P22:$Q22,$W22)-SUM($CV$2:DM$2)*SUM($R22:$V22)-SUM($CV$3:DM$3)*$X22-SUM($CV$4:DM$4)*SUM($K22:$L22)-SUM($CV$5:DM$5)*SUM($M22:$N22)-SUM($CV$6:DM$6)*$O22-SUM($CV$7:DM$7)*SUM($Y22:$Z22,$AF22)-SUM($CV$8:DM$8)*SUM($AA22:$AE22)-SUM($CV$9:DM$9)*$AG22</f>
        <v>29735</v>
      </c>
      <c r="DN22" s="39">
        <f>SUM($BE22,$BF22:BW22)-SUM($CV$1:DN$1)*SUM($P22:$Q22,$W22)-SUM($CV$2:DN$2)*SUM($R22:$V22)-SUM($CV$3:DN$3)*$X22-SUM($CV$4:DN$4)*SUM($K22:$L22)-SUM($CV$5:DN$5)*SUM($M22:$N22)-SUM($CV$6:DN$6)*$O22-SUM($CV$7:DN$7)*SUM($Y22:$Z22,$AF22)-SUM($CV$8:DN$8)*SUM($AA22:$AE22)-SUM($CV$9:DN$9)*$AG22</f>
        <v>1735</v>
      </c>
      <c r="DO22" s="39">
        <f>SUM($BE22,$BF22:BX22)-SUM($CV$1:DO$1)*SUM($P22:$Q22,$W22)-SUM($CV$2:DO$2)*SUM($R22:$V22)-SUM($CV$3:DO$3)*$X22-SUM($CV$4:DO$4)*SUM($K22:$L22)-SUM($CV$5:DO$5)*SUM($M22:$N22)-SUM($CV$6:DO$6)*$O22-SUM($CV$7:DO$7)*SUM($Y22:$Z22,$AF22)-SUM($CV$8:DO$8)*SUM($AA22:$AE22)-SUM($CV$9:DO$9)*$AG22</f>
        <v>-26265</v>
      </c>
      <c r="DP22" s="39">
        <f>SUM($BE22,$BF22:BY22)-SUM($CV$1:DP$1)*SUM($P22:$Q22,$W22)-SUM($CV$2:DP$2)*SUM($R22:$V22)-SUM($CV$3:DP$3)*$X22-SUM($CV$4:DP$4)*SUM($K22:$L22)-SUM($CV$5:DP$5)*SUM($M22:$N22)-SUM($CV$6:DP$6)*$O22-SUM($CV$7:DP$7)*SUM($Y22:$Z22,$AF22)-SUM($CV$8:DP$8)*SUM($AA22:$AE22)-SUM($CV$9:DP$9)*$AG22</f>
        <v>-54265</v>
      </c>
      <c r="DQ22" s="39">
        <f>SUM($BE22,$BF22:BZ22)-SUM($CV$1:DQ$1)*SUM($P22:$Q22,$W22)-SUM($CV$2:DQ$2)*SUM($R22:$V22)-SUM($CV$3:DQ$3)*$X22-SUM($CV$4:DQ$4)*SUM($K22:$L22)-SUM($CV$5:DQ$5)*SUM($M22:$N22)-SUM($CV$6:DQ$6)*$O22-SUM($CV$7:DQ$7)*SUM($Y22:$Z22,$AF22)-SUM($CV$8:DQ$8)*SUM($AA22:$AE22)-SUM($CV$9:DQ$9)*$AG22</f>
        <v>-82265</v>
      </c>
      <c r="DR22" s="39">
        <f>SUM($BE22,$BF22:CA22)-SUM($CV$1:DR$1)*SUM($P22:$Q22,$W22)-SUM($CV$2:DR$2)*SUM($R22:$V22)-SUM($CV$3:DR$3)*$X22-SUM($CV$4:DR$4)*SUM($K22:$L22)-SUM($CV$5:DR$5)*SUM($M22:$N22)-SUM($CV$6:DR$6)*$O22-SUM($CV$7:DR$7)*SUM($Y22:$Z22,$AF22)-SUM($CV$8:DR$8)*SUM($AA22:$AE22)-SUM($CV$9:DR$9)*$AG22</f>
        <v>-110265</v>
      </c>
      <c r="DS22" s="39">
        <f>SUM($BE22,$BF22:CB22)-SUM($CV$1:DS$1)*SUM($P22:$Q22,$W22)-SUM($CV$2:DS$2)*SUM($R22:$V22)-SUM($CV$3:DS$3)*$X22-SUM($CV$4:DS$4)*SUM($K22:$L22)-SUM($CV$5:DS$5)*SUM($M22:$N22)-SUM($CV$6:DS$6)*$O22-SUM($CV$7:DS$7)*SUM($Y22:$Z22,$AF22)-SUM($CV$8:DS$8)*SUM($AA22:$AE22)-SUM($CV$9:DS$9)*$AG22</f>
        <v>-138265</v>
      </c>
      <c r="DT22" s="39">
        <f>SUM($BE22,$BF22:CC22)-SUM($CV$1:DT$1)*SUM($P22:$Q22,$W22)-SUM($CV$2:DT$2)*SUM($R22:$V22)-SUM($CV$3:DT$3)*$X22-SUM($CV$4:DT$4)*SUM($K22:$L22)-SUM($CV$5:DT$5)*SUM($M22:$N22)-SUM($CV$6:DT$6)*$O22-SUM($CV$7:DT$7)*SUM($Y22:$Z22,$AF22)-SUM($CV$8:DT$8)*SUM($AA22:$AE22)-SUM($CV$9:DT$9)*$AG22</f>
        <v>-166265</v>
      </c>
      <c r="DU22" s="39">
        <f>SUM($BE22,$BF22:CD22)-SUM($CV$1:DU$1)*SUM($P22:$Q22,$W22)-SUM($CV$2:DU$2)*SUM($R22:$V22)-SUM($CV$3:DU$3)*$X22-SUM($CV$4:DU$4)*SUM($K22:$L22)-SUM($CV$5:DU$5)*SUM($M22:$N22)-SUM($CV$6:DU$6)*$O22-SUM($CV$7:DU$7)*SUM($Y22:$Z22,$AF22)-SUM($CV$8:DU$8)*SUM($AA22:$AE22)-SUM($CV$9:DU$9)*$AG22</f>
        <v>-194265</v>
      </c>
      <c r="DV22" s="39">
        <f>SUM($BE22,$BF22:CE22)-SUM($CV$1:DV$1)*SUM($P22:$Q22,$W22)-SUM($CV$2:DV$2)*SUM($R22:$V22)-SUM($CV$3:DV$3)*$X22-SUM($CV$4:DV$4)*SUM($K22:$L22)-SUM($CV$5:DV$5)*SUM($M22:$N22)-SUM($CV$6:DV$6)*$O22-SUM($CV$7:DV$7)*SUM($Y22:$Z22,$AF22)-SUM($CV$8:DV$8)*SUM($AA22:$AE22)-SUM($CV$9:DV$9)*$AG22</f>
        <v>-222265</v>
      </c>
      <c r="DW22" s="39">
        <f>SUM($BE22,$BF22:CF22)-SUM($CV$1:DW$1)*SUM($P22:$Q22,$W22)-SUM($CV$2:DW$2)*SUM($R22:$V22)-SUM($CV$3:DW$3)*$X22-SUM($CV$4:DW$4)*SUM($K22:$L22)-SUM($CV$5:DW$5)*SUM($M22:$N22)-SUM($CV$6:DW$6)*$O22-SUM($CV$7:DW$7)*SUM($Y22:$Z22,$AF22)-SUM($CV$8:DW$8)*SUM($AA22:$AE22)-SUM($CV$9:DW$9)*$AG22</f>
        <v>-250265</v>
      </c>
      <c r="DX22" s="39">
        <f>SUM($BE22,$BF22:CG22)-SUM($CV$1:DX$1)*SUM($P22:$Q22,$W22)-SUM($CV$2:DX$2)*SUM($R22:$V22)-SUM($CV$3:DX$3)*$X22-SUM($CV$4:DX$4)*SUM($K22:$L22)-SUM($CV$5:DX$5)*SUM($M22:$N22)-SUM($CV$6:DX$6)*$O22-SUM($CV$7:DX$7)*SUM($Y22:$Z22,$AF22)-SUM($CV$8:DX$8)*SUM($AA22:$AE22)-SUM($CV$9:DX$9)*$AG22</f>
        <v>-278265</v>
      </c>
      <c r="DY22" s="39">
        <f>SUM($BE22,$BF22:CH22)-SUM($CV$1:DY$1)*SUM($P22:$Q22,$W22)-SUM($CV$2:DY$2)*SUM($R22:$V22)-SUM($CV$3:DY$3)*$X22-SUM($CV$4:DY$4)*SUM($K22:$L22)-SUM($CV$5:DY$5)*SUM($M22:$N22)-SUM($CV$6:DY$6)*$O22-SUM($CV$7:DY$7)*SUM($Y22:$Z22,$AF22)-SUM($CV$8:DY$8)*SUM($AA22:$AE22)-SUM($CV$9:DY$9)*$AG22</f>
        <v>-306265</v>
      </c>
      <c r="DZ22" s="39">
        <f>SUM($BE22,$BF22:CI22)-SUM($CV$1:DZ$1)*SUM($P22:$Q22,$W22)-SUM($CV$2:DZ$2)*SUM($R22:$V22)-SUM($CV$3:DZ$3)*$X22-SUM($CV$4:DZ$4)*SUM($K22:$L22)-SUM($CV$5:DZ$5)*SUM($M22:$N22)-SUM($CV$6:DZ$6)*$O22-SUM($CV$7:DZ$7)*SUM($Y22:$Z22,$AF22)-SUM($CV$8:DZ$8)*SUM($AA22:$AE22)-SUM($CV$9:DZ$9)*$AG22</f>
        <v>-334265</v>
      </c>
      <c r="EA22" s="39">
        <f>SUM($BE22,$BF22:CJ22)-SUM($CV$1:EA$1)*SUM($P22:$Q22,$W22)-SUM($CV$2:EA$2)*SUM($R22:$V22)-SUM($CV$3:EA$3)*$X22-SUM($CV$4:EA$4)*SUM($K22:$L22)-SUM($CV$5:EA$5)*SUM($M22:$N22)-SUM($CV$6:EA$6)*$O22-SUM($CV$7:EA$7)*SUM($Y22:$Z22,$AF22)-SUM($CV$8:EA$8)*SUM($AA22:$AE22)-SUM($CV$9:EA$9)*$AG22</f>
        <v>-362265</v>
      </c>
      <c r="EB22" s="39">
        <f>SUM($BE22,$BF22:CK22)-SUM($CV$1:EB$1)*SUM($P22:$Q22,$W22)-SUM($CV$2:EB$2)*SUM($R22:$V22)-SUM($CV$3:EB$3)*$X22-SUM($CV$4:EB$4)*SUM($K22:$L22)-SUM($CV$5:EB$5)*SUM($M22:$N22)-SUM($CV$6:EB$6)*$O22-SUM($CV$7:EB$7)*SUM($Y22:$Z22,$AF22)-SUM($CV$8:EB$8)*SUM($AA22:$AE22)-SUM($CV$9:EB$9)*$AG22</f>
        <v>-390265</v>
      </c>
      <c r="EC22" s="39">
        <f>SUM($BE22,$BF22:CL22)-SUM($CV$1:EC$1)*SUM($P22:$Q22,$W22)-SUM($CV$2:EC$2)*SUM($R22:$V22)-SUM($CV$3:EC$3)*$X22-SUM($CV$4:EC$4)*SUM($K22:$L22)-SUM($CV$5:EC$5)*SUM($M22:$N22)-SUM($CV$6:EC$6)*$O22-SUM($CV$7:EC$7)*SUM($Y22:$Z22,$AF22)-SUM($CV$8:EC$8)*SUM($AA22:$AE22)-SUM($CV$9:EC$9)*$AG22</f>
        <v>-418265</v>
      </c>
      <c r="ED22" s="39">
        <f>SUM($BE22,$BF22:CM22)-SUM($CV$1:ED$1)*SUM($P22:$Q22,$W22)-SUM($CV$2:ED$2)*SUM($R22:$V22)-SUM($CV$3:ED$3)*$X22-SUM($CV$4:ED$4)*SUM($K22:$L22)-SUM($CV$5:ED$5)*SUM($M22:$N22)-SUM($CV$6:ED$6)*$O22-SUM($CV$7:ED$7)*SUM($Y22:$Z22,$AF22)-SUM($CV$8:ED$8)*SUM($AA22:$AE22)-SUM($CV$9:ED$9)*$AG22</f>
        <v>-446265</v>
      </c>
      <c r="EE22" s="39">
        <f>SUM($BE22,$BF22:CN22)-SUM($CV$1:EE$1)*SUM($P22:$Q22,$W22)-SUM($CV$2:EE$2)*SUM($R22:$V22)-SUM($CV$3:EE$3)*$X22-SUM($CV$4:EE$4)*SUM($K22:$L22)-SUM($CV$5:EE$5)*SUM($M22:$N22)-SUM($CV$6:EE$6)*$O22-SUM($CV$7:EE$7)*SUM($Y22:$Z22,$AF22)-SUM($CV$8:EE$8)*SUM($AA22:$AE22)-SUM($CV$9:EE$9)*$AG22</f>
        <v>-474265</v>
      </c>
      <c r="EF22" s="39">
        <f>SUM($BE22,$BF22:CO22)-SUM($CV$1:EF$1)*SUM($P22:$Q22,$W22)-SUM($CV$2:EF$2)*SUM($R22:$V22)-SUM($CV$3:EF$3)*$X22-SUM($CV$4:EF$4)*SUM($K22:$L22)-SUM($CV$5:EF$5)*SUM($M22:$N22)-SUM($CV$6:EF$6)*$O22-SUM($CV$7:EF$7)*SUM($Y22:$Z22,$AF22)-SUM($CV$8:EF$8)*SUM($AA22:$AE22)-SUM($CV$9:EF$9)*$AG22</f>
        <v>-502265</v>
      </c>
      <c r="EG22" s="39">
        <f>SUM($BE22,$BF22:CP22)-SUM($CV$1:EG$1)*SUM($P22:$Q22,$W22)-SUM($CV$2:EG$2)*SUM($R22:$V22)-SUM($CV$3:EG$3)*$X22-SUM($CV$4:EG$4)*SUM($K22:$L22)-SUM($CV$5:EG$5)*SUM($M22:$N22)-SUM($CV$6:EG$6)*$O22-SUM($CV$7:EG$7)*SUM($Y22:$Z22,$AF22)-SUM($CV$8:EG$8)*SUM($AA22:$AE22)-SUM($CV$9:EG$9)*$AG22</f>
        <v>-530265</v>
      </c>
      <c r="EH22" s="39">
        <f>SUM($BE22,$BF22:CQ22)-SUM($CV$1:EH$1)*SUM($P22:$Q22,$W22)-SUM($CV$2:EH$2)*SUM($R22:$V22)-SUM($CV$3:EH$3)*$X22-SUM($CV$4:EH$4)*SUM($K22:$L22)-SUM($CV$5:EH$5)*SUM($M22:$N22)-SUM($CV$6:EH$6)*$O22-SUM($CV$7:EH$7)*SUM($Y22:$Z22,$AF22)-SUM($CV$8:EH$8)*SUM($AA22:$AE22)-SUM($CV$9:EH$9)*$AG22</f>
        <v>-558265</v>
      </c>
      <c r="EI22" s="39">
        <f>SUM($BE22,$BF22:CR22)-SUM($CV$1:EI$1)*SUM($P22:$Q22,$W22)-SUM($CV$2:EI$2)*SUM($R22:$V22)-SUM($CV$3:EI$3)*$X22-SUM($CV$4:EI$4)*SUM($K22:$L22)-SUM($CV$5:EI$5)*SUM($M22:$N22)-SUM($CV$6:EI$6)*$O22-SUM($CV$7:EI$7)*SUM($Y22:$Z22,$AF22)-SUM($CV$8:EI$8)*SUM($AA22:$AE22)-SUM($CV$9:EI$9)*$AG22</f>
        <v>-586265</v>
      </c>
      <c r="EJ22" s="39">
        <f>SUM($BE22,$BF22:CS22)-SUM($CV$1:EJ$1)*SUM($P22:$Q22,$W22)-SUM($CV$2:EJ$2)*SUM($R22:$V22)-SUM($CV$3:EJ$3)*$X22-SUM($CV$4:EJ$4)*SUM($K22:$L22)-SUM($CV$5:EJ$5)*SUM($M22:$N22)-SUM($CV$6:EJ$6)*$O22-SUM($CV$7:EJ$7)*SUM($Y22:$Z22,$AF22)-SUM($CV$8:EJ$8)*SUM($AA22:$AE22)-SUM($CV$9:EJ$9)*$AG22</f>
        <v>-614265</v>
      </c>
      <c r="EK22" s="39">
        <f>SUM($BE22,$BF22:CT22)-SUM($CV$1:EK$1)*SUM($P22:$Q22,$W22)-SUM($CV$2:EK$2)*SUM($R22:$V22)-SUM($CV$3:EK$3)*$X22-SUM($CV$4:EK$4)*SUM($K22:$L22)-SUM($CV$5:EK$5)*SUM($M22:$N22)-SUM($CV$6:EK$6)*$O22-SUM($CV$7:EK$7)*SUM($Y22:$Z22,$AF22)-SUM($CV$8:EK$8)*SUM($AA22:$AE22)-SUM($CV$9:EK$9)*$AG22</f>
        <v>-642265</v>
      </c>
      <c r="EL22" s="39">
        <f>SUM($BE22,$BF22:CU22)-SUM($CV$1:EL$1)*SUM($P22:$Q22,$W22)-SUM($CV$2:EL$2)*SUM($R22:$V22)-SUM($CV$3:EL$3)*$X22-SUM($CV$4:EL$4)*SUM($K22:$L22)-SUM($CV$5:EL$5)*SUM($M22:$N22)-SUM($CV$6:EL$6)*$O22-SUM($CV$7:EL$7)*SUM($Y22:$Z22,$AF22)-SUM($CV$8:EL$8)*SUM($AA22:$AE22)-SUM($CV$9:EL$9)*$AG22</f>
        <v>-670265</v>
      </c>
      <c r="EM22" s="39">
        <f>SUM($BE22,$BF22:CV22)-SUM($CV$1:EM$1)*SUM($P22:$Q22,$W22)-SUM($CV$2:EM$2)*SUM($R22:$V22)-SUM($CV$3:EM$3)*$X22-SUM($CV$4:EM$4)*SUM($K22:$L22)-SUM($CV$5:EM$5)*SUM($M22:$N22)-SUM($CV$6:EM$6)*$O22-SUM($CV$7:EM$7)*SUM($Y22:$Z22,$AF22)-SUM($CV$8:EM$8)*SUM($AA22:$AE22)-SUM($CV$9:EM$9)*$AG22</f>
        <v>-698265</v>
      </c>
      <c r="EN22" s="39">
        <f>SUM($BE22,$BF22:CW22)-SUM($CV$1:EN$1)*SUM($P22:$Q22,$W22)-SUM($CV$2:EN$2)*SUM($R22:$V22)-SUM($CV$3:EN$3)*$X22-SUM($CV$4:EN$4)*SUM($K22:$L22)-SUM($CV$5:EN$5)*SUM($M22:$N22)-SUM($CV$6:EN$6)*$O22-SUM($CV$7:EN$7)*SUM($Y22:$Z22,$AF22)-SUM($CV$8:EN$8)*SUM($AA22:$AE22)-SUM($CV$9:EN$9)*$AG22</f>
        <v>-726265</v>
      </c>
      <c r="EO22" s="39">
        <f>SUM($BE22,$BF22:CX22)-SUM($CV$1:EO$1)*SUM($P22:$Q22,$W22)-SUM($CV$2:EO$2)*SUM($R22:$V22)-SUM($CV$3:EO$3)*$X22-SUM($CV$4:EO$4)*SUM($K22:$L22)-SUM($CV$5:EO$5)*SUM($M22:$N22)-SUM($CV$6:EO$6)*$O22-SUM($CV$7:EO$7)*SUM($Y22:$Z22,$AF22)-SUM($CV$8:EO$8)*SUM($AA22:$AE22)-SUM($CV$9:EO$9)*$AG22</f>
        <v>-744279</v>
      </c>
      <c r="EP22" s="96" t="str">
        <f>AR22</f>
        <v>SHIRTECH</v>
      </c>
      <c r="EQ22" s="103" t="str">
        <f t="shared" si="31"/>
        <v>100A4R7BT150XTV</v>
      </c>
      <c r="ER22" s="96" t="str">
        <f t="shared" si="32"/>
        <v>AMERICAN TECHNICAL CERAMICS DIV. OF</v>
      </c>
      <c r="ES22" s="115">
        <f t="shared" si="75"/>
        <v>0.32</v>
      </c>
      <c r="ET22" s="116" t="str">
        <f t="shared" si="73"/>
        <v>USD</v>
      </c>
      <c r="EU22" s="107" t="e">
        <f t="shared" ca="1" si="34"/>
        <v>#NAME?</v>
      </c>
      <c r="EV22" s="107" t="e">
        <f t="shared" ca="1" si="35"/>
        <v>#NAME?</v>
      </c>
      <c r="EW22" s="117">
        <f t="shared" si="36"/>
        <v>500</v>
      </c>
      <c r="EX22" s="117">
        <f t="shared" si="74"/>
        <v>500</v>
      </c>
      <c r="EY22" s="103"/>
      <c r="EZ22" s="117">
        <f t="shared" si="37"/>
        <v>990000</v>
      </c>
      <c r="FA22" s="118" t="e">
        <f t="shared" ca="1" si="38"/>
        <v>#NAME?</v>
      </c>
      <c r="FB22" s="117">
        <f t="shared" si="39"/>
        <v>241</v>
      </c>
      <c r="FC22" s="118" t="e">
        <f t="shared" ca="1" si="40"/>
        <v>#NAME?</v>
      </c>
      <c r="FD22" s="119"/>
      <c r="FE22" s="118"/>
      <c r="FF22" s="118" t="s">
        <v>26</v>
      </c>
      <c r="FG22" s="103"/>
      <c r="FH22" s="103" t="s">
        <v>145</v>
      </c>
      <c r="FI22" s="105">
        <f t="array" ref="FI22">SUMPRODUCT($AI22:$AL22,TRANSPOSE(FI$1:FI$4))</f>
        <v>84975</v>
      </c>
      <c r="FJ22" s="105">
        <f t="array" ref="FJ22">SUMPRODUCT($AI22:$AL22,TRANSPOSE(FJ$1:FJ$4))</f>
        <v>84975</v>
      </c>
      <c r="FK22" s="105">
        <f t="array" ref="FK22">SUMPRODUCT($AI22:$AL22,TRANSPOSE(FK$1:FK$4))</f>
        <v>84975</v>
      </c>
      <c r="FL22" s="105">
        <f t="array" ref="FL22">SUMPRODUCT($AI22:$AL22,TRANSPOSE(FL$1:FL$4))</f>
        <v>84975</v>
      </c>
      <c r="FM22" s="105">
        <f t="array" ref="FM22">SUMPRODUCT($AI22:$AL22,TRANSPOSE(FM$1:FM$4))</f>
        <v>84975</v>
      </c>
      <c r="FN22" s="105">
        <f t="array" ref="FN22">SUMPRODUCT($AI22:$AL22,TRANSPOSE(FN$1:FN$4))</f>
        <v>84975</v>
      </c>
      <c r="FO22" s="105">
        <f t="array" ref="FO22">SUMPRODUCT($AI22:$AL22,TRANSPOSE(FO$1:FO$4))</f>
        <v>84975</v>
      </c>
      <c r="FP22" s="105">
        <f t="array" ref="FP22">SUMPRODUCT($AI22:$AL22,TRANSPOSE(FP$1:FP$4))</f>
        <v>84975</v>
      </c>
      <c r="FQ22" s="105">
        <f t="array" ref="FQ22">SUMPRODUCT($AI22:$AL22,TRANSPOSE(FQ$1:FQ$4))</f>
        <v>84975</v>
      </c>
      <c r="FR22" s="105">
        <f t="array" ref="FR22">SUMPRODUCT($AI22:$AL22,TRANSPOSE(FR$1:FR$4))</f>
        <v>84750</v>
      </c>
      <c r="FS22" s="105">
        <f t="array" ref="FS22">SUMPRODUCT($AI22:$AL22,TRANSPOSE(FS$1:FS$4))</f>
        <v>84000</v>
      </c>
      <c r="FT22" s="105">
        <f t="array" ref="FT22">SUMPRODUCT($AI22:$AL22,TRANSPOSE(FT$1:FT$4))</f>
        <v>56234</v>
      </c>
      <c r="FU22" s="105">
        <f t="array" ref="FU22">SUMPRODUCT($AI22:$AL22,TRANSPOSE(FU$1:FU$4))</f>
        <v>0</v>
      </c>
      <c r="FV22" s="120"/>
      <c r="FW22" s="105">
        <f t="shared" si="41"/>
        <v>85000</v>
      </c>
      <c r="FX22" s="121">
        <f>CEILING(SUM($FI22:FJ22)-SUM($FW22:FW22),$EW22)</f>
        <v>85000</v>
      </c>
      <c r="FY22" s="121">
        <f>CEILING(SUM($FI22:FK22)-SUM($FW22:FX22),$EW22)</f>
        <v>85000</v>
      </c>
      <c r="FZ22" s="121">
        <f>CEILING(SUM($FI22:FL22)-SUM($FW22:FY22),$EW22)</f>
        <v>85000</v>
      </c>
      <c r="GA22" s="121">
        <f>CEILING(SUM($FI22:FM22)-SUM($FW22:FZ22),$EW22)</f>
        <v>85000</v>
      </c>
      <c r="GB22" s="121">
        <f>CEILING(SUM($FI22:FN22)-SUM($FW22:GA22),$EW22)</f>
        <v>85000</v>
      </c>
      <c r="GC22" s="121">
        <f>CEILING(SUM($FI22:FO22)-SUM($FW22:GB22),$EW22)</f>
        <v>85000</v>
      </c>
      <c r="GD22" s="121">
        <f>CEILING(SUM($FI22:FP22)-SUM($FW22:GC22),$EW22)</f>
        <v>85000</v>
      </c>
      <c r="GE22" s="121">
        <f>CEILING(SUM($FI22:FQ22)-SUM($FW22:GD22),$EW22)</f>
        <v>85000</v>
      </c>
      <c r="GF22" s="121">
        <f>CEILING(SUM($FI22:FR22)-SUM($FW22:GE22),$EW22)</f>
        <v>85000</v>
      </c>
      <c r="GG22" s="121">
        <f>CEILING(SUM($FI22:FS22)-SUM($FW22:GF22),$EW22)</f>
        <v>84000</v>
      </c>
      <c r="GH22" s="121">
        <f t="shared" si="42"/>
        <v>56000</v>
      </c>
      <c r="GI22" s="121">
        <f t="shared" si="43"/>
        <v>0</v>
      </c>
      <c r="GJ22" s="120"/>
      <c r="GK22" s="123" t="e">
        <f t="shared" ca="1" si="44"/>
        <v>#NAME?</v>
      </c>
      <c r="GL22" s="123" t="e">
        <f t="shared" ca="1" si="45"/>
        <v>#NAME?</v>
      </c>
      <c r="GM22" s="123" t="e">
        <f t="shared" ca="1" si="46"/>
        <v>#NAME?</v>
      </c>
      <c r="GN22" s="123" t="e">
        <f t="shared" ca="1" si="47"/>
        <v>#NAME?</v>
      </c>
      <c r="GO22" s="123" t="e">
        <f t="shared" ca="1" si="48"/>
        <v>#NAME?</v>
      </c>
      <c r="GP22" s="123" t="e">
        <f t="shared" ca="1" si="49"/>
        <v>#NAME?</v>
      </c>
      <c r="GQ22" s="123" t="e">
        <f t="shared" ca="1" si="50"/>
        <v>#NAME?</v>
      </c>
      <c r="GR22" s="123" t="e">
        <f t="shared" ca="1" si="51"/>
        <v>#NAME?</v>
      </c>
      <c r="GS22" s="123" t="e">
        <f t="shared" ca="1" si="52"/>
        <v>#NAME?</v>
      </c>
      <c r="GT22" s="123" t="e">
        <f t="shared" ca="1" si="53"/>
        <v>#NAME?</v>
      </c>
      <c r="GU22" s="123" t="e">
        <f t="shared" ca="1" si="54"/>
        <v>#NAME?</v>
      </c>
      <c r="GV22" s="123" t="e">
        <f t="shared" ca="1" si="55"/>
        <v>#NAME?</v>
      </c>
      <c r="GW22" s="123" t="e">
        <f t="shared" ca="1" si="56"/>
        <v>#NAME?</v>
      </c>
      <c r="GX22" s="123" t="e">
        <f t="shared" ca="1" si="57"/>
        <v>#NAME?</v>
      </c>
      <c r="GY22" s="120">
        <v>12</v>
      </c>
      <c r="GZ22" s="105">
        <f t="shared" ref="GZ22:HL23" si="76">FW22</f>
        <v>85000</v>
      </c>
      <c r="HA22" s="105">
        <f t="shared" si="76"/>
        <v>85000</v>
      </c>
      <c r="HB22" s="105">
        <f t="shared" si="76"/>
        <v>85000</v>
      </c>
      <c r="HC22" s="105">
        <f t="shared" si="76"/>
        <v>85000</v>
      </c>
      <c r="HD22" s="105">
        <f t="shared" si="76"/>
        <v>85000</v>
      </c>
      <c r="HE22" s="105">
        <f t="shared" si="76"/>
        <v>85000</v>
      </c>
      <c r="HF22" s="105">
        <f t="shared" si="76"/>
        <v>85000</v>
      </c>
      <c r="HG22" s="105">
        <f t="shared" si="76"/>
        <v>85000</v>
      </c>
      <c r="HH22" s="105">
        <f t="shared" si="76"/>
        <v>85000</v>
      </c>
      <c r="HI22" s="105">
        <f t="shared" si="76"/>
        <v>85000</v>
      </c>
      <c r="HJ22" s="105">
        <f t="shared" si="76"/>
        <v>84000</v>
      </c>
      <c r="HK22" s="105">
        <f t="shared" si="76"/>
        <v>56000</v>
      </c>
      <c r="HL22" s="105">
        <f t="shared" si="76"/>
        <v>0</v>
      </c>
      <c r="HM22" s="105"/>
      <c r="HN22" s="123" t="e">
        <f t="shared" ca="1" si="58"/>
        <v>#NAME?</v>
      </c>
      <c r="HO22" s="123" t="e">
        <f t="shared" ca="1" si="59"/>
        <v>#NAME?</v>
      </c>
      <c r="HP22" s="123" t="e">
        <f t="shared" ca="1" si="60"/>
        <v>#NAME?</v>
      </c>
      <c r="HQ22" s="123" t="e">
        <f t="shared" ca="1" si="61"/>
        <v>#NAME?</v>
      </c>
      <c r="HR22" s="123" t="e">
        <f t="shared" ca="1" si="62"/>
        <v>#NAME?</v>
      </c>
      <c r="HS22" s="123" t="e">
        <f t="shared" ca="1" si="63"/>
        <v>#NAME?</v>
      </c>
      <c r="HT22" s="123" t="e">
        <f t="shared" ca="1" si="64"/>
        <v>#NAME?</v>
      </c>
      <c r="HU22" s="123" t="e">
        <f t="shared" ca="1" si="65"/>
        <v>#NAME?</v>
      </c>
      <c r="HV22" s="123" t="e">
        <f t="shared" ca="1" si="66"/>
        <v>#NAME?</v>
      </c>
      <c r="HW22" s="123" t="e">
        <f t="shared" ca="1" si="67"/>
        <v>#NAME?</v>
      </c>
      <c r="HX22" s="123" t="e">
        <f t="shared" ca="1" si="68"/>
        <v>#NAME?</v>
      </c>
      <c r="HY22" s="123" t="e">
        <f t="shared" ca="1" si="69"/>
        <v>#NAME?</v>
      </c>
      <c r="HZ22" s="123" t="e">
        <f t="shared" ca="1" si="70"/>
        <v>#NAME?</v>
      </c>
      <c r="IA22" s="123" t="e">
        <f t="shared" ca="1" si="71"/>
        <v>#NAME?</v>
      </c>
      <c r="IB22" s="124" t="s">
        <v>192</v>
      </c>
      <c r="IC22" s="103" t="s">
        <v>189</v>
      </c>
      <c r="ID22" s="125">
        <v>45526</v>
      </c>
      <c r="IE22" s="103" t="s">
        <v>147</v>
      </c>
      <c r="IF22" s="103"/>
      <c r="IG22" s="103" t="s">
        <v>147</v>
      </c>
      <c r="IH22" s="103" t="s">
        <v>195</v>
      </c>
      <c r="II22" s="103" t="s">
        <v>191</v>
      </c>
    </row>
    <row r="23" spans="1:244" ht="15" thickBot="1" x14ac:dyDescent="0.25">
      <c r="A23" s="39">
        <v>13</v>
      </c>
      <c r="B23" s="39" t="s">
        <v>196</v>
      </c>
      <c r="C23" s="56" t="s">
        <v>197</v>
      </c>
      <c r="D23" s="39" t="s">
        <v>126</v>
      </c>
      <c r="E23" s="39">
        <v>401548139</v>
      </c>
      <c r="F23" s="102" t="s">
        <v>198</v>
      </c>
      <c r="G23" s="39"/>
      <c r="H23" s="39" t="s">
        <v>128</v>
      </c>
      <c r="I23" s="39">
        <v>1</v>
      </c>
      <c r="J23" s="39">
        <v>4</v>
      </c>
      <c r="K23" s="39">
        <v>0</v>
      </c>
      <c r="L23" s="39">
        <v>0</v>
      </c>
      <c r="M23" s="39">
        <v>0</v>
      </c>
      <c r="N23" s="39">
        <v>2</v>
      </c>
      <c r="O23" s="39">
        <v>0</v>
      </c>
      <c r="P23" s="39">
        <v>0</v>
      </c>
      <c r="Q23" s="39">
        <v>0</v>
      </c>
      <c r="R23" s="39">
        <v>0</v>
      </c>
      <c r="S23" s="39">
        <v>2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39">
        <v>0</v>
      </c>
      <c r="AH23" s="39">
        <f t="shared" si="21"/>
        <v>4</v>
      </c>
      <c r="AI23" s="39">
        <f t="shared" si="22"/>
        <v>2</v>
      </c>
      <c r="AJ23" s="39">
        <f t="shared" si="23"/>
        <v>2</v>
      </c>
      <c r="AK23" s="39">
        <f t="shared" si="24"/>
        <v>0</v>
      </c>
      <c r="AL23" s="39">
        <f t="shared" si="25"/>
        <v>4</v>
      </c>
      <c r="AM23" s="57">
        <f t="shared" si="26"/>
        <v>140092</v>
      </c>
      <c r="AN23" s="57">
        <v>1</v>
      </c>
      <c r="AO23" s="57">
        <f t="shared" si="27"/>
        <v>140092</v>
      </c>
      <c r="AP23" s="39"/>
      <c r="AQ23" s="39" t="s">
        <v>199</v>
      </c>
      <c r="AR23" s="39" t="s">
        <v>200</v>
      </c>
      <c r="AS23" s="39"/>
      <c r="AT23" s="39"/>
      <c r="AU23" s="58">
        <v>3.85</v>
      </c>
      <c r="AV23" s="58" t="s">
        <v>11</v>
      </c>
      <c r="AW23" s="39" t="s">
        <v>201</v>
      </c>
      <c r="AX23" s="61" t="s">
        <v>202</v>
      </c>
      <c r="AY23" s="39"/>
      <c r="AZ23" s="39" t="s">
        <v>203</v>
      </c>
      <c r="BA23" s="39" t="str">
        <f t="shared" si="28"/>
        <v>P0018</v>
      </c>
      <c r="BB23" s="78" t="e">
        <f t="shared" ca="1" si="29"/>
        <v>#NAME?</v>
      </c>
      <c r="BC23" s="39"/>
      <c r="BD23" s="75">
        <f t="shared" si="30"/>
        <v>140142</v>
      </c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>
        <f>SUM($BE23,$BF23:BF23)-SUM($CV$1:CW$1)*SUM($P23:$Q23,$W23)-SUM($CV$2:CW$2)*SUM($R23:$V23)-SUM($CV$3:CW$3)*$X23-SUM($CV$4:CW$4)*SUM($K23:$L23)-SUM($CV$5:CW$5)*SUM($M23:$N23)-SUM($CV$6:CW$6)*$O23-SUM($CV$7:CW$7)*SUM($Y23:$Z23,$AF23)-SUM($CV$8:CW$8)*SUM($AA23:$AE23)-SUM($CV$9:CW$9)*$AG23</f>
        <v>0</v>
      </c>
      <c r="CX23" s="39">
        <f>SUM($BE23,$BF23:BG23)-SUM($CV$1:CX$1)*SUM($P23:$Q23,$W23)-SUM($CV$2:CX$2)*SUM($R23:$V23)-SUM($CV$3:CX$3)*$X23-SUM($CV$4:CX$4)*SUM($K23:$L23)-SUM($CV$5:CX$5)*SUM($M23:$N23)-SUM($CV$6:CX$6)*$O23-SUM($CV$7:CX$7)*SUM($Y23:$Z23,$AF23)-SUM($CV$8:CX$8)*SUM($AA23:$AE23)-SUM($CV$9:CX$9)*$AG23</f>
        <v>0</v>
      </c>
      <c r="CY23" s="39">
        <f>SUM($BE23,$BF23:BH23)-SUM($CV$1:CY$1)*SUM($P23:$Q23,$W23)-SUM($CV$2:CY$2)*SUM($R23:$V23)-SUM($CV$3:CY$3)*$X23-SUM($CV$4:CY$4)*SUM($K23:$L23)-SUM($CV$5:CY$5)*SUM($M23:$N23)-SUM($CV$6:CY$6)*$O23-SUM($CV$7:CY$7)*SUM($Y23:$Z23,$AF23)-SUM($CV$8:CY$8)*SUM($AA23:$AE23)-SUM($CV$9:CY$9)*$AG23</f>
        <v>0</v>
      </c>
      <c r="CZ23" s="39">
        <f>SUM($BE23,$BF23:BI23)-SUM($CV$1:CZ$1)*SUM($P23:$Q23,$W23)-SUM($CV$2:CZ$2)*SUM($R23:$V23)-SUM($CV$3:CZ$3)*$X23-SUM($CV$4:CZ$4)*SUM($K23:$L23)-SUM($CV$5:CZ$5)*SUM($M23:$N23)-SUM($CV$6:CZ$6)*$O23-SUM($CV$7:CZ$7)*SUM($Y23:$Z23,$AF23)-SUM($CV$8:CZ$8)*SUM($AA23:$AE23)-SUM($CV$9:CZ$9)*$AG23</f>
        <v>0</v>
      </c>
      <c r="DA23" s="39">
        <f>SUM($BE23,$BF23:BJ23)-SUM($CV$1:DA$1)*SUM($P23:$Q23,$W23)-SUM($CV$2:DA$2)*SUM($R23:$V23)-SUM($CV$3:DA$3)*$X23-SUM($CV$4:DA$4)*SUM($K23:$L23)-SUM($CV$5:DA$5)*SUM($M23:$N23)-SUM($CV$6:DA$6)*$O23-SUM($CV$7:DA$7)*SUM($Y23:$Z23,$AF23)-SUM($CV$8:DA$8)*SUM($AA23:$AE23)-SUM($CV$9:DA$9)*$AG23</f>
        <v>0</v>
      </c>
      <c r="DB23" s="39">
        <f>SUM($BE23,$BF23:BK23)-SUM($CV$1:DB$1)*SUM($P23:$Q23,$W23)-SUM($CV$2:DB$2)*SUM($R23:$V23)-SUM($CV$3:DB$3)*$X23-SUM($CV$4:DB$4)*SUM($K23:$L23)-SUM($CV$5:DB$5)*SUM($M23:$N23)-SUM($CV$6:DB$6)*$O23-SUM($CV$7:DB$7)*SUM($Y23:$Z23,$AF23)-SUM($CV$8:DB$8)*SUM($AA23:$AE23)-SUM($CV$9:DB$9)*$AG23</f>
        <v>-400</v>
      </c>
      <c r="DC23" s="39">
        <f>SUM($BE23,$BF23:BL23)-SUM($CV$1:DC$1)*SUM($P23:$Q23,$W23)-SUM($CV$2:DC$2)*SUM($R23:$V23)-SUM($CV$3:DC$3)*$X23-SUM($CV$4:DC$4)*SUM($K23:$L23)-SUM($CV$5:DC$5)*SUM($M23:$N23)-SUM($CV$6:DC$6)*$O23-SUM($CV$7:DC$7)*SUM($Y23:$Z23,$AF23)-SUM($CV$8:DC$8)*SUM($AA23:$AE23)-SUM($CV$9:DC$9)*$AG23</f>
        <v>-1200</v>
      </c>
      <c r="DD23" s="39">
        <f>SUM($BE23,$BF23:BM23)-SUM($CV$1:DD$1)*SUM($P23:$Q23,$W23)-SUM($CV$2:DD$2)*SUM($R23:$V23)-SUM($CV$3:DD$3)*$X23-SUM($CV$4:DD$4)*SUM($K23:$L23)-SUM($CV$5:DD$5)*SUM($M23:$N23)-SUM($CV$6:DD$6)*$O23-SUM($CV$7:DD$7)*SUM($Y23:$Z23,$AF23)-SUM($CV$8:DD$8)*SUM($AA23:$AE23)-SUM($CV$9:DD$9)*$AG23</f>
        <v>-2400</v>
      </c>
      <c r="DE23" s="39">
        <f>SUM($BE23,$BF23:BN23)-SUM($CV$1:DE$1)*SUM($P23:$Q23,$W23)-SUM($CV$2:DE$2)*SUM($R23:$V23)-SUM($CV$3:DE$3)*$X23-SUM($CV$4:DE$4)*SUM($K23:$L23)-SUM($CV$5:DE$5)*SUM($M23:$N23)-SUM($CV$6:DE$6)*$O23-SUM($CV$7:DE$7)*SUM($Y23:$Z23,$AF23)-SUM($CV$8:DE$8)*SUM($AA23:$AE23)-SUM($CV$9:DE$9)*$AG23</f>
        <v>-4600</v>
      </c>
      <c r="DF23" s="39">
        <f>SUM($BE23,$BF23:BO23)-SUM($CV$1:DF$1)*SUM($P23:$Q23,$W23)-SUM($CV$2:DF$2)*SUM($R23:$V23)-SUM($CV$3:DF$3)*$X23-SUM($CV$4:DF$4)*SUM($K23:$L23)-SUM($CV$5:DF$5)*SUM($M23:$N23)-SUM($CV$6:DF$6)*$O23-SUM($CV$7:DF$7)*SUM($Y23:$Z23,$AF23)-SUM($CV$8:DF$8)*SUM($AA23:$AE23)-SUM($CV$9:DF$9)*$AG23</f>
        <v>-7400</v>
      </c>
      <c r="DG23" s="39">
        <f>SUM($BE23,$BF23:BP23)-SUM($CV$1:DG$1)*SUM($P23:$Q23,$W23)-SUM($CV$2:DG$2)*SUM($R23:$V23)-SUM($CV$3:DG$3)*$X23-SUM($CV$4:DG$4)*SUM($K23:$L23)-SUM($CV$5:DG$5)*SUM($M23:$N23)-SUM($CV$6:DG$6)*$O23-SUM($CV$7:DG$7)*SUM($Y23:$Z23,$AF23)-SUM($CV$8:DG$8)*SUM($AA23:$AE23)-SUM($CV$9:DG$9)*$AG23</f>
        <v>-10400</v>
      </c>
      <c r="DH23" s="39">
        <f>SUM($BE23,$BF23:BQ23)-SUM($CV$1:DH$1)*SUM($P23:$Q23,$W23)-SUM($CV$2:DH$2)*SUM($R23:$V23)-SUM($CV$3:DH$3)*$X23-SUM($CV$4:DH$4)*SUM($K23:$L23)-SUM($CV$5:DH$5)*SUM($M23:$N23)-SUM($CV$6:DH$6)*$O23-SUM($CV$7:DH$7)*SUM($Y23:$Z23,$AF23)-SUM($CV$8:DH$8)*SUM($AA23:$AE23)-SUM($CV$9:DH$9)*$AG23</f>
        <v>-13400</v>
      </c>
      <c r="DI23" s="39">
        <f>SUM($BE23,$BF23:BR23)-SUM($CV$1:DI$1)*SUM($P23:$Q23,$W23)-SUM($CV$2:DI$2)*SUM($R23:$V23)-SUM($CV$3:DI$3)*$X23-SUM($CV$4:DI$4)*SUM($K23:$L23)-SUM($CV$5:DI$5)*SUM($M23:$N23)-SUM($CV$6:DI$6)*$O23-SUM($CV$7:DI$7)*SUM($Y23:$Z23,$AF23)-SUM($CV$8:DI$8)*SUM($AA23:$AE23)-SUM($CV$9:DI$9)*$AG23</f>
        <v>-16400</v>
      </c>
      <c r="DJ23" s="39">
        <f>SUM($BE23,$BF23:BS23)-SUM($CV$1:DJ$1)*SUM($P23:$Q23,$W23)-SUM($CV$2:DJ$2)*SUM($R23:$V23)-SUM($CV$3:DJ$3)*$X23-SUM($CV$4:DJ$4)*SUM($K23:$L23)-SUM($CV$5:DJ$5)*SUM($M23:$N23)-SUM($CV$6:DJ$6)*$O23-SUM($CV$7:DJ$7)*SUM($Y23:$Z23,$AF23)-SUM($CV$8:DJ$8)*SUM($AA23:$AE23)-SUM($CV$9:DJ$9)*$AG23</f>
        <v>-19400</v>
      </c>
      <c r="DK23" s="39">
        <f>SUM($BE23,$BF23:BT23)-SUM($CV$1:DK$1)*SUM($P23:$Q23,$W23)-SUM($CV$2:DK$2)*SUM($R23:$V23)-SUM($CV$3:DK$3)*$X23-SUM($CV$4:DK$4)*SUM($K23:$L23)-SUM($CV$5:DK$5)*SUM($M23:$N23)-SUM($CV$6:DK$6)*$O23-SUM($CV$7:DK$7)*SUM($Y23:$Z23,$AF23)-SUM($CV$8:DK$8)*SUM($AA23:$AE23)-SUM($CV$9:DK$9)*$AG23</f>
        <v>-22400</v>
      </c>
      <c r="DL23" s="39">
        <f>SUM($BE23,$BF23:BU23)-SUM($CV$1:DL$1)*SUM($P23:$Q23,$W23)-SUM($CV$2:DL$2)*SUM($R23:$V23)-SUM($CV$3:DL$3)*$X23-SUM($CV$4:DL$4)*SUM($K23:$L23)-SUM($CV$5:DL$5)*SUM($M23:$N23)-SUM($CV$6:DL$6)*$O23-SUM($CV$7:DL$7)*SUM($Y23:$Z23,$AF23)-SUM($CV$8:DL$8)*SUM($AA23:$AE23)-SUM($CV$9:DL$9)*$AG23</f>
        <v>-25400</v>
      </c>
      <c r="DM23" s="39">
        <f>SUM($BE23,$BF23:BV23)-SUM($CV$1:DM$1)*SUM($P23:$Q23,$W23)-SUM($CV$2:DM$2)*SUM($R23:$V23)-SUM($CV$3:DM$3)*$X23-SUM($CV$4:DM$4)*SUM($K23:$L23)-SUM($CV$5:DM$5)*SUM($M23:$N23)-SUM($CV$6:DM$6)*$O23-SUM($CV$7:DM$7)*SUM($Y23:$Z23,$AF23)-SUM($CV$8:DM$8)*SUM($AA23:$AE23)-SUM($CV$9:DM$9)*$AG23</f>
        <v>-29400</v>
      </c>
      <c r="DN23" s="39">
        <f>SUM($BE23,$BF23:BW23)-SUM($CV$1:DN$1)*SUM($P23:$Q23,$W23)-SUM($CV$2:DN$2)*SUM($R23:$V23)-SUM($CV$3:DN$3)*$X23-SUM($CV$4:DN$4)*SUM($K23:$L23)-SUM($CV$5:DN$5)*SUM($M23:$N23)-SUM($CV$6:DN$6)*$O23-SUM($CV$7:DN$7)*SUM($Y23:$Z23,$AF23)-SUM($CV$8:DN$8)*SUM($AA23:$AE23)-SUM($CV$9:DN$9)*$AG23</f>
        <v>-33400</v>
      </c>
      <c r="DO23" s="39">
        <f>SUM($BE23,$BF23:BX23)-SUM($CV$1:DO$1)*SUM($P23:$Q23,$W23)-SUM($CV$2:DO$2)*SUM($R23:$V23)-SUM($CV$3:DO$3)*$X23-SUM($CV$4:DO$4)*SUM($K23:$L23)-SUM($CV$5:DO$5)*SUM($M23:$N23)-SUM($CV$6:DO$6)*$O23-SUM($CV$7:DO$7)*SUM($Y23:$Z23,$AF23)-SUM($CV$8:DO$8)*SUM($AA23:$AE23)-SUM($CV$9:DO$9)*$AG23</f>
        <v>-37400</v>
      </c>
      <c r="DP23" s="39">
        <f>SUM($BE23,$BF23:BY23)-SUM($CV$1:DP$1)*SUM($P23:$Q23,$W23)-SUM($CV$2:DP$2)*SUM($R23:$V23)-SUM($CV$3:DP$3)*$X23-SUM($CV$4:DP$4)*SUM($K23:$L23)-SUM($CV$5:DP$5)*SUM($M23:$N23)-SUM($CV$6:DP$6)*$O23-SUM($CV$7:DP$7)*SUM($Y23:$Z23,$AF23)-SUM($CV$8:DP$8)*SUM($AA23:$AE23)-SUM($CV$9:DP$9)*$AG23</f>
        <v>-41400</v>
      </c>
      <c r="DQ23" s="39">
        <f>SUM($BE23,$BF23:BZ23)-SUM($CV$1:DQ$1)*SUM($P23:$Q23,$W23)-SUM($CV$2:DQ$2)*SUM($R23:$V23)-SUM($CV$3:DQ$3)*$X23-SUM($CV$4:DQ$4)*SUM($K23:$L23)-SUM($CV$5:DQ$5)*SUM($M23:$N23)-SUM($CV$6:DQ$6)*$O23-SUM($CV$7:DQ$7)*SUM($Y23:$Z23,$AF23)-SUM($CV$8:DQ$8)*SUM($AA23:$AE23)-SUM($CV$9:DQ$9)*$AG23</f>
        <v>-45400</v>
      </c>
      <c r="DR23" s="39">
        <f>SUM($BE23,$BF23:CA23)-SUM($CV$1:DR$1)*SUM($P23:$Q23,$W23)-SUM($CV$2:DR$2)*SUM($R23:$V23)-SUM($CV$3:DR$3)*$X23-SUM($CV$4:DR$4)*SUM($K23:$L23)-SUM($CV$5:DR$5)*SUM($M23:$N23)-SUM($CV$6:DR$6)*$O23-SUM($CV$7:DR$7)*SUM($Y23:$Z23,$AF23)-SUM($CV$8:DR$8)*SUM($AA23:$AE23)-SUM($CV$9:DR$9)*$AG23</f>
        <v>-49400</v>
      </c>
      <c r="DS23" s="39">
        <f>SUM($BE23,$BF23:CB23)-SUM($CV$1:DS$1)*SUM($P23:$Q23,$W23)-SUM($CV$2:DS$2)*SUM($R23:$V23)-SUM($CV$3:DS$3)*$X23-SUM($CV$4:DS$4)*SUM($K23:$L23)-SUM($CV$5:DS$5)*SUM($M23:$N23)-SUM($CV$6:DS$6)*$O23-SUM($CV$7:DS$7)*SUM($Y23:$Z23,$AF23)-SUM($CV$8:DS$8)*SUM($AA23:$AE23)-SUM($CV$9:DS$9)*$AG23</f>
        <v>-53400</v>
      </c>
      <c r="DT23" s="39">
        <f>SUM($BE23,$BF23:CC23)-SUM($CV$1:DT$1)*SUM($P23:$Q23,$W23)-SUM($CV$2:DT$2)*SUM($R23:$V23)-SUM($CV$3:DT$3)*$X23-SUM($CV$4:DT$4)*SUM($K23:$L23)-SUM($CV$5:DT$5)*SUM($M23:$N23)-SUM($CV$6:DT$6)*$O23-SUM($CV$7:DT$7)*SUM($Y23:$Z23,$AF23)-SUM($CV$8:DT$8)*SUM($AA23:$AE23)-SUM($CV$9:DT$9)*$AG23</f>
        <v>-57400</v>
      </c>
      <c r="DU23" s="39">
        <f>SUM($BE23,$BF23:CD23)-SUM($CV$1:DU$1)*SUM($P23:$Q23,$W23)-SUM($CV$2:DU$2)*SUM($R23:$V23)-SUM($CV$3:DU$3)*$X23-SUM($CV$4:DU$4)*SUM($K23:$L23)-SUM($CV$5:DU$5)*SUM($M23:$N23)-SUM($CV$6:DU$6)*$O23-SUM($CV$7:DU$7)*SUM($Y23:$Z23,$AF23)-SUM($CV$8:DU$8)*SUM($AA23:$AE23)-SUM($CV$9:DU$9)*$AG23</f>
        <v>-61400</v>
      </c>
      <c r="DV23" s="39">
        <f>SUM($BE23,$BF23:CE23)-SUM($CV$1:DV$1)*SUM($P23:$Q23,$W23)-SUM($CV$2:DV$2)*SUM($R23:$V23)-SUM($CV$3:DV$3)*$X23-SUM($CV$4:DV$4)*SUM($K23:$L23)-SUM($CV$5:DV$5)*SUM($M23:$N23)-SUM($CV$6:DV$6)*$O23-SUM($CV$7:DV$7)*SUM($Y23:$Z23,$AF23)-SUM($CV$8:DV$8)*SUM($AA23:$AE23)-SUM($CV$9:DV$9)*$AG23</f>
        <v>-65400</v>
      </c>
      <c r="DW23" s="39">
        <f>SUM($BE23,$BF23:CF23)-SUM($CV$1:DW$1)*SUM($P23:$Q23,$W23)-SUM($CV$2:DW$2)*SUM($R23:$V23)-SUM($CV$3:DW$3)*$X23-SUM($CV$4:DW$4)*SUM($K23:$L23)-SUM($CV$5:DW$5)*SUM($M23:$N23)-SUM($CV$6:DW$6)*$O23-SUM($CV$7:DW$7)*SUM($Y23:$Z23,$AF23)-SUM($CV$8:DW$8)*SUM($AA23:$AE23)-SUM($CV$9:DW$9)*$AG23</f>
        <v>-69400</v>
      </c>
      <c r="DX23" s="39">
        <f>SUM($BE23,$BF23:CG23)-SUM($CV$1:DX$1)*SUM($P23:$Q23,$W23)-SUM($CV$2:DX$2)*SUM($R23:$V23)-SUM($CV$3:DX$3)*$X23-SUM($CV$4:DX$4)*SUM($K23:$L23)-SUM($CV$5:DX$5)*SUM($M23:$N23)-SUM($CV$6:DX$6)*$O23-SUM($CV$7:DX$7)*SUM($Y23:$Z23,$AF23)-SUM($CV$8:DX$8)*SUM($AA23:$AE23)-SUM($CV$9:DX$9)*$AG23</f>
        <v>-73400</v>
      </c>
      <c r="DY23" s="39">
        <f>SUM($BE23,$BF23:CH23)-SUM($CV$1:DY$1)*SUM($P23:$Q23,$W23)-SUM($CV$2:DY$2)*SUM($R23:$V23)-SUM($CV$3:DY$3)*$X23-SUM($CV$4:DY$4)*SUM($K23:$L23)-SUM($CV$5:DY$5)*SUM($M23:$N23)-SUM($CV$6:DY$6)*$O23-SUM($CV$7:DY$7)*SUM($Y23:$Z23,$AF23)-SUM($CV$8:DY$8)*SUM($AA23:$AE23)-SUM($CV$9:DY$9)*$AG23</f>
        <v>-77400</v>
      </c>
      <c r="DZ23" s="39">
        <f>SUM($BE23,$BF23:CI23)-SUM($CV$1:DZ$1)*SUM($P23:$Q23,$W23)-SUM($CV$2:DZ$2)*SUM($R23:$V23)-SUM($CV$3:DZ$3)*$X23-SUM($CV$4:DZ$4)*SUM($K23:$L23)-SUM($CV$5:DZ$5)*SUM($M23:$N23)-SUM($CV$6:DZ$6)*$O23-SUM($CV$7:DZ$7)*SUM($Y23:$Z23,$AF23)-SUM($CV$8:DZ$8)*SUM($AA23:$AE23)-SUM($CV$9:DZ$9)*$AG23</f>
        <v>-81400</v>
      </c>
      <c r="EA23" s="39">
        <f>SUM($BE23,$BF23:CJ23)-SUM($CV$1:EA$1)*SUM($P23:$Q23,$W23)-SUM($CV$2:EA$2)*SUM($R23:$V23)-SUM($CV$3:EA$3)*$X23-SUM($CV$4:EA$4)*SUM($K23:$L23)-SUM($CV$5:EA$5)*SUM($M23:$N23)-SUM($CV$6:EA$6)*$O23-SUM($CV$7:EA$7)*SUM($Y23:$Z23,$AF23)-SUM($CV$8:EA$8)*SUM($AA23:$AE23)-SUM($CV$9:EA$9)*$AG23</f>
        <v>-85400</v>
      </c>
      <c r="EB23" s="39">
        <f>SUM($BE23,$BF23:CK23)-SUM($CV$1:EB$1)*SUM($P23:$Q23,$W23)-SUM($CV$2:EB$2)*SUM($R23:$V23)-SUM($CV$3:EB$3)*$X23-SUM($CV$4:EB$4)*SUM($K23:$L23)-SUM($CV$5:EB$5)*SUM($M23:$N23)-SUM($CV$6:EB$6)*$O23-SUM($CV$7:EB$7)*SUM($Y23:$Z23,$AF23)-SUM($CV$8:EB$8)*SUM($AA23:$AE23)-SUM($CV$9:EB$9)*$AG23</f>
        <v>-89400</v>
      </c>
      <c r="EC23" s="39">
        <f>SUM($BE23,$BF23:CL23)-SUM($CV$1:EC$1)*SUM($P23:$Q23,$W23)-SUM($CV$2:EC$2)*SUM($R23:$V23)-SUM($CV$3:EC$3)*$X23-SUM($CV$4:EC$4)*SUM($K23:$L23)-SUM($CV$5:EC$5)*SUM($M23:$N23)-SUM($CV$6:EC$6)*$O23-SUM($CV$7:EC$7)*SUM($Y23:$Z23,$AF23)-SUM($CV$8:EC$8)*SUM($AA23:$AE23)-SUM($CV$9:EC$9)*$AG23</f>
        <v>-93400</v>
      </c>
      <c r="ED23" s="39">
        <f>SUM($BE23,$BF23:CM23)-SUM($CV$1:ED$1)*SUM($P23:$Q23,$W23)-SUM($CV$2:ED$2)*SUM($R23:$V23)-SUM($CV$3:ED$3)*$X23-SUM($CV$4:ED$4)*SUM($K23:$L23)-SUM($CV$5:ED$5)*SUM($M23:$N23)-SUM($CV$6:ED$6)*$O23-SUM($CV$7:ED$7)*SUM($Y23:$Z23,$AF23)-SUM($CV$8:ED$8)*SUM($AA23:$AE23)-SUM($CV$9:ED$9)*$AG23</f>
        <v>-97400</v>
      </c>
      <c r="EE23" s="39">
        <f>SUM($BE23,$BF23:CN23)-SUM($CV$1:EE$1)*SUM($P23:$Q23,$W23)-SUM($CV$2:EE$2)*SUM($R23:$V23)-SUM($CV$3:EE$3)*$X23-SUM($CV$4:EE$4)*SUM($K23:$L23)-SUM($CV$5:EE$5)*SUM($M23:$N23)-SUM($CV$6:EE$6)*$O23-SUM($CV$7:EE$7)*SUM($Y23:$Z23,$AF23)-SUM($CV$8:EE$8)*SUM($AA23:$AE23)-SUM($CV$9:EE$9)*$AG23</f>
        <v>-101400</v>
      </c>
      <c r="EF23" s="39">
        <f>SUM($BE23,$BF23:CO23)-SUM($CV$1:EF$1)*SUM($P23:$Q23,$W23)-SUM($CV$2:EF$2)*SUM($R23:$V23)-SUM($CV$3:EF$3)*$X23-SUM($CV$4:EF$4)*SUM($K23:$L23)-SUM($CV$5:EF$5)*SUM($M23:$N23)-SUM($CV$6:EF$6)*$O23-SUM($CV$7:EF$7)*SUM($Y23:$Z23,$AF23)-SUM($CV$8:EF$8)*SUM($AA23:$AE23)-SUM($CV$9:EF$9)*$AG23</f>
        <v>-105400</v>
      </c>
      <c r="EG23" s="39">
        <f>SUM($BE23,$BF23:CP23)-SUM($CV$1:EG$1)*SUM($P23:$Q23,$W23)-SUM($CV$2:EG$2)*SUM($R23:$V23)-SUM($CV$3:EG$3)*$X23-SUM($CV$4:EG$4)*SUM($K23:$L23)-SUM($CV$5:EG$5)*SUM($M23:$N23)-SUM($CV$6:EG$6)*$O23-SUM($CV$7:EG$7)*SUM($Y23:$Z23,$AF23)-SUM($CV$8:EG$8)*SUM($AA23:$AE23)-SUM($CV$9:EG$9)*$AG23</f>
        <v>-109400</v>
      </c>
      <c r="EH23" s="39">
        <f>SUM($BE23,$BF23:CQ23)-SUM($CV$1:EH$1)*SUM($P23:$Q23,$W23)-SUM($CV$2:EH$2)*SUM($R23:$V23)-SUM($CV$3:EH$3)*$X23-SUM($CV$4:EH$4)*SUM($K23:$L23)-SUM($CV$5:EH$5)*SUM($M23:$N23)-SUM($CV$6:EH$6)*$O23-SUM($CV$7:EH$7)*SUM($Y23:$Z23,$AF23)-SUM($CV$8:EH$8)*SUM($AA23:$AE23)-SUM($CV$9:EH$9)*$AG23</f>
        <v>-113400</v>
      </c>
      <c r="EI23" s="39">
        <f>SUM($BE23,$BF23:CR23)-SUM($CV$1:EI$1)*SUM($P23:$Q23,$W23)-SUM($CV$2:EI$2)*SUM($R23:$V23)-SUM($CV$3:EI$3)*$X23-SUM($CV$4:EI$4)*SUM($K23:$L23)-SUM($CV$5:EI$5)*SUM($M23:$N23)-SUM($CV$6:EI$6)*$O23-SUM($CV$7:EI$7)*SUM($Y23:$Z23,$AF23)-SUM($CV$8:EI$8)*SUM($AA23:$AE23)-SUM($CV$9:EI$9)*$AG23</f>
        <v>-117400</v>
      </c>
      <c r="EJ23" s="39">
        <f>SUM($BE23,$BF23:CS23)-SUM($CV$1:EJ$1)*SUM($P23:$Q23,$W23)-SUM($CV$2:EJ$2)*SUM($R23:$V23)-SUM($CV$3:EJ$3)*$X23-SUM($CV$4:EJ$4)*SUM($K23:$L23)-SUM($CV$5:EJ$5)*SUM($M23:$N23)-SUM($CV$6:EJ$6)*$O23-SUM($CV$7:EJ$7)*SUM($Y23:$Z23,$AF23)-SUM($CV$8:EJ$8)*SUM($AA23:$AE23)-SUM($CV$9:EJ$9)*$AG23</f>
        <v>-121400</v>
      </c>
      <c r="EK23" s="39">
        <f>SUM($BE23,$BF23:CT23)-SUM($CV$1:EK$1)*SUM($P23:$Q23,$W23)-SUM($CV$2:EK$2)*SUM($R23:$V23)-SUM($CV$3:EK$3)*$X23-SUM($CV$4:EK$4)*SUM($K23:$L23)-SUM($CV$5:EK$5)*SUM($M23:$N23)-SUM($CV$6:EK$6)*$O23-SUM($CV$7:EK$7)*SUM($Y23:$Z23,$AF23)-SUM($CV$8:EK$8)*SUM($AA23:$AE23)-SUM($CV$9:EK$9)*$AG23</f>
        <v>-125400</v>
      </c>
      <c r="EL23" s="39">
        <f>SUM($BE23,$BF23:CU23)-SUM($CV$1:EL$1)*SUM($P23:$Q23,$W23)-SUM($CV$2:EL$2)*SUM($R23:$V23)-SUM($CV$3:EL$3)*$X23-SUM($CV$4:EL$4)*SUM($K23:$L23)-SUM($CV$5:EL$5)*SUM($M23:$N23)-SUM($CV$6:EL$6)*$O23-SUM($CV$7:EL$7)*SUM($Y23:$Z23,$AF23)-SUM($CV$8:EL$8)*SUM($AA23:$AE23)-SUM($CV$9:EL$9)*$AG23</f>
        <v>-129400</v>
      </c>
      <c r="EM23" s="39">
        <f>SUM($BE23,$BF23:CV23)-SUM($CV$1:EM$1)*SUM($P23:$Q23,$W23)-SUM($CV$2:EM$2)*SUM($R23:$V23)-SUM($CV$3:EM$3)*$X23-SUM($CV$4:EM$4)*SUM($K23:$L23)-SUM($CV$5:EM$5)*SUM($M23:$N23)-SUM($CV$6:EM$6)*$O23-SUM($CV$7:EM$7)*SUM($Y23:$Z23,$AF23)-SUM($CV$8:EM$8)*SUM($AA23:$AE23)-SUM($CV$9:EM$9)*$AG23</f>
        <v>-133400</v>
      </c>
      <c r="EN23" s="39">
        <f>SUM($BE23,$BF23:CW23)-SUM($CV$1:EN$1)*SUM($P23:$Q23,$W23)-SUM($CV$2:EN$2)*SUM($R23:$V23)-SUM($CV$3:EN$3)*$X23-SUM($CV$4:EN$4)*SUM($K23:$L23)-SUM($CV$5:EN$5)*SUM($M23:$N23)-SUM($CV$6:EN$6)*$O23-SUM($CV$7:EN$7)*SUM($Y23:$Z23,$AF23)-SUM($CV$8:EN$8)*SUM($AA23:$AE23)-SUM($CV$9:EN$9)*$AG23</f>
        <v>-137400</v>
      </c>
      <c r="EO23" s="39">
        <f>SUM($BE23,$BF23:CX23)-SUM($CV$1:EO$1)*SUM($P23:$Q23,$W23)-SUM($CV$2:EO$2)*SUM($R23:$V23)-SUM($CV$3:EO$3)*$X23-SUM($CV$4:EO$4)*SUM($K23:$L23)-SUM($CV$5:EO$5)*SUM($M23:$N23)-SUM($CV$6:EO$6)*$O23-SUM($CV$7:EO$7)*SUM($Y23:$Z23,$AF23)-SUM($CV$8:EO$8)*SUM($AA23:$AE23)-SUM($CV$9:EO$9)*$AG23</f>
        <v>-139916</v>
      </c>
      <c r="EP23" s="96" t="str">
        <f>AR23</f>
        <v>REMTEC</v>
      </c>
      <c r="EQ23" s="103" t="str">
        <f t="shared" si="31"/>
        <v>1092L481-001</v>
      </c>
      <c r="ER23" s="96" t="s">
        <v>200</v>
      </c>
      <c r="ES23" s="115">
        <f t="shared" si="75"/>
        <v>3.85</v>
      </c>
      <c r="ET23" s="116" t="str">
        <f t="shared" si="73"/>
        <v>USD</v>
      </c>
      <c r="EU23" s="107" t="e">
        <f t="shared" ca="1" si="34"/>
        <v>#NAME?</v>
      </c>
      <c r="EV23" s="107" t="e">
        <f t="shared" ca="1" si="35"/>
        <v>#NAME?</v>
      </c>
      <c r="EW23" s="117">
        <f t="shared" si="36"/>
        <v>1</v>
      </c>
      <c r="EX23" s="117">
        <f t="shared" si="74"/>
        <v>1</v>
      </c>
      <c r="EY23" s="103">
        <v>50</v>
      </c>
      <c r="EZ23" s="117">
        <f t="shared" si="37"/>
        <v>140142</v>
      </c>
      <c r="FA23" s="118" t="e">
        <f t="shared" ca="1" si="38"/>
        <v>#NAME?</v>
      </c>
      <c r="FB23" s="117">
        <f t="shared" si="39"/>
        <v>50</v>
      </c>
      <c r="FC23" s="118" t="e">
        <f t="shared" ca="1" si="40"/>
        <v>#NAME?</v>
      </c>
      <c r="FD23" s="119">
        <v>45523</v>
      </c>
      <c r="FE23" s="118" t="s">
        <v>130</v>
      </c>
      <c r="FF23" s="118" t="s">
        <v>26</v>
      </c>
      <c r="FG23" s="103" t="s">
        <v>144</v>
      </c>
      <c r="FH23" s="103" t="s">
        <v>145</v>
      </c>
      <c r="FI23" s="105">
        <f t="array" ref="FI23">SUMPRODUCT($AI23:$AL23,TRANSPOSE(FI$1:FI$4))</f>
        <v>12000</v>
      </c>
      <c r="FJ23" s="105">
        <f t="array" ref="FJ23">SUMPRODUCT($AI23:$AL23,TRANSPOSE(FJ$1:FJ$4))</f>
        <v>12000</v>
      </c>
      <c r="FK23" s="105">
        <f t="array" ref="FK23">SUMPRODUCT($AI23:$AL23,TRANSPOSE(FK$1:FK$4))</f>
        <v>12000</v>
      </c>
      <c r="FL23" s="105">
        <f t="array" ref="FL23">SUMPRODUCT($AI23:$AL23,TRANSPOSE(FL$1:FL$4))</f>
        <v>12000</v>
      </c>
      <c r="FM23" s="105">
        <f t="array" ref="FM23">SUMPRODUCT($AI23:$AL23,TRANSPOSE(FM$1:FM$4))</f>
        <v>12000</v>
      </c>
      <c r="FN23" s="105">
        <f t="array" ref="FN23">SUMPRODUCT($AI23:$AL23,TRANSPOSE(FN$1:FN$4))</f>
        <v>12000</v>
      </c>
      <c r="FO23" s="105">
        <f t="array" ref="FO23">SUMPRODUCT($AI23:$AL23,TRANSPOSE(FO$1:FO$4))</f>
        <v>12000</v>
      </c>
      <c r="FP23" s="105">
        <f t="array" ref="FP23">SUMPRODUCT($AI23:$AL23,TRANSPOSE(FP$1:FP$4))</f>
        <v>12000</v>
      </c>
      <c r="FQ23" s="105">
        <f t="array" ref="FQ23">SUMPRODUCT($AI23:$AL23,TRANSPOSE(FQ$1:FQ$4))</f>
        <v>12000</v>
      </c>
      <c r="FR23" s="105">
        <f t="array" ref="FR23">SUMPRODUCT($AI23:$AL23,TRANSPOSE(FR$1:FR$4))</f>
        <v>12000</v>
      </c>
      <c r="FS23" s="105">
        <f t="array" ref="FS23">SUMPRODUCT($AI23:$AL23,TRANSPOSE(FS$1:FS$4))</f>
        <v>12000</v>
      </c>
      <c r="FT23" s="105">
        <f t="array" ref="FT23">SUMPRODUCT($AI23:$AL23,TRANSPOSE(FT$1:FT$4))</f>
        <v>8092</v>
      </c>
      <c r="FU23" s="105">
        <f t="array" ref="FU23">SUMPRODUCT($AI23:$AL23,TRANSPOSE(FU$1:FU$4))</f>
        <v>0</v>
      </c>
      <c r="FV23" s="120"/>
      <c r="FW23" s="105">
        <f t="shared" si="41"/>
        <v>12000</v>
      </c>
      <c r="FX23" s="121">
        <f>CEILING(SUM($FI23:FJ23)-SUM($FW23:FW23),$EW23)</f>
        <v>12000</v>
      </c>
      <c r="FY23" s="121">
        <f>CEILING(SUM($FI23:FK23)-SUM($FW23:FX23),$EW23)</f>
        <v>12000</v>
      </c>
      <c r="FZ23" s="121">
        <f>CEILING(SUM($FI23:FL23)-SUM($FW23:FY23),$EW23)</f>
        <v>12000</v>
      </c>
      <c r="GA23" s="121">
        <f>CEILING(SUM($FI23:FM23)-SUM($FW23:FZ23),$EW23)</f>
        <v>12000</v>
      </c>
      <c r="GB23" s="121">
        <f>CEILING(SUM($FI23:FN23)-SUM($FW23:GA23),$EW23)</f>
        <v>12000</v>
      </c>
      <c r="GC23" s="121">
        <f>CEILING(SUM($FI23:FO23)-SUM($FW23:GB23),$EW23)</f>
        <v>12000</v>
      </c>
      <c r="GD23" s="121">
        <f>CEILING(SUM($FI23:FP23)-SUM($FW23:GC23),$EW23)</f>
        <v>12000</v>
      </c>
      <c r="GE23" s="121">
        <f>CEILING(SUM($FI23:FQ23)-SUM($FW23:GD23),$EW23)</f>
        <v>12000</v>
      </c>
      <c r="GF23" s="121">
        <f>CEILING(SUM($FI23:FR23)-SUM($FW23:GE23),$EW23)</f>
        <v>12000</v>
      </c>
      <c r="GG23" s="121">
        <f>CEILING(SUM($FI23:FS23)-SUM($FW23:GF23),$EW23)</f>
        <v>12000</v>
      </c>
      <c r="GH23" s="121">
        <f t="shared" si="42"/>
        <v>8142</v>
      </c>
      <c r="GI23" s="121">
        <f t="shared" si="43"/>
        <v>0</v>
      </c>
      <c r="GJ23" s="120"/>
      <c r="GK23" s="123" t="e">
        <f t="shared" ca="1" si="44"/>
        <v>#NAME?</v>
      </c>
      <c r="GL23" s="123" t="e">
        <f t="shared" ca="1" si="45"/>
        <v>#NAME?</v>
      </c>
      <c r="GM23" s="123" t="e">
        <f t="shared" ca="1" si="46"/>
        <v>#NAME?</v>
      </c>
      <c r="GN23" s="123" t="e">
        <f t="shared" ca="1" si="47"/>
        <v>#NAME?</v>
      </c>
      <c r="GO23" s="123" t="e">
        <f t="shared" ca="1" si="48"/>
        <v>#NAME?</v>
      </c>
      <c r="GP23" s="123" t="e">
        <f t="shared" ca="1" si="49"/>
        <v>#NAME?</v>
      </c>
      <c r="GQ23" s="123" t="e">
        <f t="shared" ca="1" si="50"/>
        <v>#NAME?</v>
      </c>
      <c r="GR23" s="123" t="e">
        <f t="shared" ca="1" si="51"/>
        <v>#NAME?</v>
      </c>
      <c r="GS23" s="123" t="e">
        <f t="shared" ca="1" si="52"/>
        <v>#NAME?</v>
      </c>
      <c r="GT23" s="123" t="e">
        <f t="shared" ca="1" si="53"/>
        <v>#NAME?</v>
      </c>
      <c r="GU23" s="123" t="e">
        <f t="shared" ca="1" si="54"/>
        <v>#NAME?</v>
      </c>
      <c r="GV23" s="123" t="e">
        <f t="shared" ca="1" si="55"/>
        <v>#NAME?</v>
      </c>
      <c r="GW23" s="123" t="e">
        <f t="shared" ca="1" si="56"/>
        <v>#NAME?</v>
      </c>
      <c r="GX23" s="123" t="e">
        <f t="shared" ca="1" si="57"/>
        <v>#NAME?</v>
      </c>
      <c r="GY23" s="120">
        <v>12</v>
      </c>
      <c r="GZ23" s="105">
        <f t="shared" si="76"/>
        <v>12000</v>
      </c>
      <c r="HA23" s="105">
        <f t="shared" si="76"/>
        <v>12000</v>
      </c>
      <c r="HB23" s="105">
        <f t="shared" si="76"/>
        <v>12000</v>
      </c>
      <c r="HC23" s="105">
        <f t="shared" si="76"/>
        <v>12000</v>
      </c>
      <c r="HD23" s="105">
        <f t="shared" si="76"/>
        <v>12000</v>
      </c>
      <c r="HE23" s="105">
        <f t="shared" si="76"/>
        <v>12000</v>
      </c>
      <c r="HF23" s="105">
        <f t="shared" si="76"/>
        <v>12000</v>
      </c>
      <c r="HG23" s="105">
        <f t="shared" si="76"/>
        <v>12000</v>
      </c>
      <c r="HH23" s="105">
        <f t="shared" si="76"/>
        <v>12000</v>
      </c>
      <c r="HI23" s="105">
        <f t="shared" si="76"/>
        <v>12000</v>
      </c>
      <c r="HJ23" s="105">
        <f t="shared" si="76"/>
        <v>12000</v>
      </c>
      <c r="HK23" s="105">
        <f t="shared" si="76"/>
        <v>8142</v>
      </c>
      <c r="HL23" s="105">
        <f t="shared" si="76"/>
        <v>0</v>
      </c>
      <c r="HM23" s="105"/>
      <c r="HN23" s="123" t="e">
        <f t="shared" ca="1" si="58"/>
        <v>#NAME?</v>
      </c>
      <c r="HO23" s="123" t="e">
        <f t="shared" ca="1" si="59"/>
        <v>#NAME?</v>
      </c>
      <c r="HP23" s="123" t="e">
        <f t="shared" ca="1" si="60"/>
        <v>#NAME?</v>
      </c>
      <c r="HQ23" s="123" t="e">
        <f t="shared" ca="1" si="61"/>
        <v>#NAME?</v>
      </c>
      <c r="HR23" s="123" t="e">
        <f t="shared" ca="1" si="62"/>
        <v>#NAME?</v>
      </c>
      <c r="HS23" s="123" t="e">
        <f t="shared" ca="1" si="63"/>
        <v>#NAME?</v>
      </c>
      <c r="HT23" s="123" t="e">
        <f t="shared" ca="1" si="64"/>
        <v>#NAME?</v>
      </c>
      <c r="HU23" s="123" t="e">
        <f t="shared" ca="1" si="65"/>
        <v>#NAME?</v>
      </c>
      <c r="HV23" s="123" t="e">
        <f t="shared" ca="1" si="66"/>
        <v>#NAME?</v>
      </c>
      <c r="HW23" s="123" t="e">
        <f t="shared" ca="1" si="67"/>
        <v>#NAME?</v>
      </c>
      <c r="HX23" s="123" t="e">
        <f t="shared" ca="1" si="68"/>
        <v>#NAME?</v>
      </c>
      <c r="HY23" s="123" t="e">
        <f t="shared" ca="1" si="69"/>
        <v>#NAME?</v>
      </c>
      <c r="HZ23" s="123" t="e">
        <f t="shared" ca="1" si="70"/>
        <v>#NAME?</v>
      </c>
      <c r="IA23" s="123" t="e">
        <f t="shared" ca="1" si="71"/>
        <v>#NAME?</v>
      </c>
      <c r="IB23" s="124" t="s">
        <v>196</v>
      </c>
      <c r="IC23" s="103" t="s">
        <v>204</v>
      </c>
      <c r="ID23" s="125">
        <v>45525</v>
      </c>
      <c r="IE23" s="103" t="s">
        <v>205</v>
      </c>
      <c r="IF23" s="103" t="s">
        <v>147</v>
      </c>
      <c r="IG23" s="103" t="s">
        <v>206</v>
      </c>
      <c r="IH23" s="103" t="s">
        <v>207</v>
      </c>
      <c r="II23" s="103"/>
      <c r="IJ23" s="104" t="s">
        <v>208</v>
      </c>
    </row>
    <row r="24" spans="1:244" ht="15" thickBot="1" x14ac:dyDescent="0.25">
      <c r="A24" s="39">
        <v>14</v>
      </c>
      <c r="B24" s="39" t="s">
        <v>209</v>
      </c>
      <c r="C24" s="56" t="s">
        <v>69</v>
      </c>
      <c r="D24" s="39" t="s">
        <v>126</v>
      </c>
      <c r="E24" s="39">
        <v>404810931</v>
      </c>
      <c r="F24" s="102" t="s">
        <v>210</v>
      </c>
      <c r="G24" s="39"/>
      <c r="H24" s="39" t="s">
        <v>128</v>
      </c>
      <c r="I24" s="39">
        <v>1</v>
      </c>
      <c r="J24" s="39">
        <v>2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1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1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f t="shared" si="21"/>
        <v>2</v>
      </c>
      <c r="AI24" s="39">
        <f t="shared" si="22"/>
        <v>0</v>
      </c>
      <c r="AJ24" s="39">
        <f t="shared" si="23"/>
        <v>1</v>
      </c>
      <c r="AK24" s="39">
        <f t="shared" si="24"/>
        <v>1</v>
      </c>
      <c r="AL24" s="39">
        <f t="shared" si="25"/>
        <v>1</v>
      </c>
      <c r="AM24" s="57">
        <f t="shared" si="26"/>
        <v>35453</v>
      </c>
      <c r="AN24" s="57">
        <v>1</v>
      </c>
      <c r="AO24" s="57">
        <f t="shared" si="27"/>
        <v>35453</v>
      </c>
      <c r="AP24" s="49" t="s">
        <v>129</v>
      </c>
      <c r="AQ24" s="39" t="s">
        <v>129</v>
      </c>
      <c r="AR24" s="39"/>
      <c r="AS24" s="39"/>
      <c r="AT24" s="39"/>
      <c r="AU24" s="58"/>
      <c r="AV24" s="58"/>
      <c r="AW24" s="39"/>
      <c r="AX24" s="39"/>
      <c r="AY24" s="39"/>
      <c r="AZ24" s="39"/>
      <c r="BA24" s="39">
        <f t="shared" si="28"/>
        <v>0</v>
      </c>
      <c r="BB24" s="78" t="e">
        <f t="shared" ca="1" si="29"/>
        <v>#NAME?</v>
      </c>
      <c r="BC24" s="39"/>
      <c r="BD24" s="75">
        <f t="shared" si="30"/>
        <v>35453</v>
      </c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>
        <f>SUM($BE24,$BF24:BF24)-SUM($CV$1:CW$1)*SUM($P24:$Q24,$W24)-SUM($CV$2:CW$2)*SUM($R24:$V24)-SUM($CV$3:CW$3)*$X24-SUM($CV$4:CW$4)*SUM($K24:$L24)-SUM($CV$5:CW$5)*SUM($M24:$N24)-SUM($CV$6:CW$6)*$O24-SUM($CV$7:CW$7)*SUM($Y24:$Z24,$AF24)-SUM($CV$8:CW$8)*SUM($AA24:$AE24)-SUM($CV$9:CW$9)*$AG24</f>
        <v>0</v>
      </c>
      <c r="CX24" s="39">
        <f>SUM($BE24,$BF24:BG24)-SUM($CV$1:CX$1)*SUM($P24:$Q24,$W24)-SUM($CV$2:CX$2)*SUM($R24:$V24)-SUM($CV$3:CX$3)*$X24-SUM($CV$4:CX$4)*SUM($K24:$L24)-SUM($CV$5:CX$5)*SUM($M24:$N24)-SUM($CV$6:CX$6)*$O24-SUM($CV$7:CX$7)*SUM($Y24:$Z24,$AF24)-SUM($CV$8:CX$8)*SUM($AA24:$AE24)-SUM($CV$9:CX$9)*$AG24</f>
        <v>0</v>
      </c>
      <c r="CY24" s="39">
        <f>SUM($BE24,$BF24:BH24)-SUM($CV$1:CY$1)*SUM($P24:$Q24,$W24)-SUM($CV$2:CY$2)*SUM($R24:$V24)-SUM($CV$3:CY$3)*$X24-SUM($CV$4:CY$4)*SUM($K24:$L24)-SUM($CV$5:CY$5)*SUM($M24:$N24)-SUM($CV$6:CY$6)*$O24-SUM($CV$7:CY$7)*SUM($Y24:$Z24,$AF24)-SUM($CV$8:CY$8)*SUM($AA24:$AE24)-SUM($CV$9:CY$9)*$AG24</f>
        <v>0</v>
      </c>
      <c r="CZ24" s="39">
        <f>SUM($BE24,$BF24:BI24)-SUM($CV$1:CZ$1)*SUM($P24:$Q24,$W24)-SUM($CV$2:CZ$2)*SUM($R24:$V24)-SUM($CV$3:CZ$3)*$X24-SUM($CV$4:CZ$4)*SUM($K24:$L24)-SUM($CV$5:CZ$5)*SUM($M24:$N24)-SUM($CV$6:CZ$6)*$O24-SUM($CV$7:CZ$7)*SUM($Y24:$Z24,$AF24)-SUM($CV$8:CZ$8)*SUM($AA24:$AE24)-SUM($CV$9:CZ$9)*$AG24</f>
        <v>0</v>
      </c>
      <c r="DA24" s="39">
        <f>SUM($BE24,$BF24:BJ24)-SUM($CV$1:DA$1)*SUM($P24:$Q24,$W24)-SUM($CV$2:DA$2)*SUM($R24:$V24)-SUM($CV$3:DA$3)*$X24-SUM($CV$4:DA$4)*SUM($K24:$L24)-SUM($CV$5:DA$5)*SUM($M24:$N24)-SUM($CV$6:DA$6)*$O24-SUM($CV$7:DA$7)*SUM($Y24:$Z24,$AF24)-SUM($CV$8:DA$8)*SUM($AA24:$AE24)-SUM($CV$9:DA$9)*$AG24</f>
        <v>0</v>
      </c>
      <c r="DB24" s="39">
        <f>SUM($BE24,$BF24:BK24)-SUM($CV$1:DB$1)*SUM($P24:$Q24,$W24)-SUM($CV$2:DB$2)*SUM($R24:$V24)-SUM($CV$3:DB$3)*$X24-SUM($CV$4:DB$4)*SUM($K24:$L24)-SUM($CV$5:DB$5)*SUM($M24:$N24)-SUM($CV$6:DB$6)*$O24-SUM($CV$7:DB$7)*SUM($Y24:$Z24,$AF24)-SUM($CV$8:DB$8)*SUM($AA24:$AE24)-SUM($CV$9:DB$9)*$AG24</f>
        <v>-200</v>
      </c>
      <c r="DC24" s="39">
        <f>SUM($BE24,$BF24:BL24)-SUM($CV$1:DC$1)*SUM($P24:$Q24,$W24)-SUM($CV$2:DC$2)*SUM($R24:$V24)-SUM($CV$3:DC$3)*$X24-SUM($CV$4:DC$4)*SUM($K24:$L24)-SUM($CV$5:DC$5)*SUM($M24:$N24)-SUM($CV$6:DC$6)*$O24-SUM($CV$7:DC$7)*SUM($Y24:$Z24,$AF24)-SUM($CV$8:DC$8)*SUM($AA24:$AE24)-SUM($CV$9:DC$9)*$AG24</f>
        <v>-600</v>
      </c>
      <c r="DD24" s="39">
        <f>SUM($BE24,$BF24:BM24)-SUM($CV$1:DD$1)*SUM($P24:$Q24,$W24)-SUM($CV$2:DD$2)*SUM($R24:$V24)-SUM($CV$3:DD$3)*$X24-SUM($CV$4:DD$4)*SUM($K24:$L24)-SUM($CV$5:DD$5)*SUM($M24:$N24)-SUM($CV$6:DD$6)*$O24-SUM($CV$7:DD$7)*SUM($Y24:$Z24,$AF24)-SUM($CV$8:DD$8)*SUM($AA24:$AE24)-SUM($CV$9:DD$9)*$AG24</f>
        <v>-1231</v>
      </c>
      <c r="DE24" s="39">
        <f>SUM($BE24,$BF24:BN24)-SUM($CV$1:DE$1)*SUM($P24:$Q24,$W24)-SUM($CV$2:DE$2)*SUM($R24:$V24)-SUM($CV$3:DE$3)*$X24-SUM($CV$4:DE$4)*SUM($K24:$L24)-SUM($CV$5:DE$5)*SUM($M24:$N24)-SUM($CV$6:DE$6)*$O24-SUM($CV$7:DE$7)*SUM($Y24:$Z24,$AF24)-SUM($CV$8:DE$8)*SUM($AA24:$AE24)-SUM($CV$9:DE$9)*$AG24</f>
        <v>-1781</v>
      </c>
      <c r="DF24" s="39">
        <f>SUM($BE24,$BF24:BO24)-SUM($CV$1:DF$1)*SUM($P24:$Q24,$W24)-SUM($CV$2:DF$2)*SUM($R24:$V24)-SUM($CV$3:DF$3)*$X24-SUM($CV$4:DF$4)*SUM($K24:$L24)-SUM($CV$5:DF$5)*SUM($M24:$N24)-SUM($CV$6:DF$6)*$O24-SUM($CV$7:DF$7)*SUM($Y24:$Z24,$AF24)-SUM($CV$8:DF$8)*SUM($AA24:$AE24)-SUM($CV$9:DF$9)*$AG24</f>
        <v>-2481</v>
      </c>
      <c r="DG24" s="39">
        <f>SUM($BE24,$BF24:BP24)-SUM($CV$1:DG$1)*SUM($P24:$Q24,$W24)-SUM($CV$2:DG$2)*SUM($R24:$V24)-SUM($CV$3:DG$3)*$X24-SUM($CV$4:DG$4)*SUM($K24:$L24)-SUM($CV$5:DG$5)*SUM($M24:$N24)-SUM($CV$6:DG$6)*$O24-SUM($CV$7:DG$7)*SUM($Y24:$Z24,$AF24)-SUM($CV$8:DG$8)*SUM($AA24:$AE24)-SUM($CV$9:DG$9)*$AG24</f>
        <v>-3231</v>
      </c>
      <c r="DH24" s="39">
        <f>SUM($BE24,$BF24:BQ24)-SUM($CV$1:DH$1)*SUM($P24:$Q24,$W24)-SUM($CV$2:DH$2)*SUM($R24:$V24)-SUM($CV$3:DH$3)*$X24-SUM($CV$4:DH$4)*SUM($K24:$L24)-SUM($CV$5:DH$5)*SUM($M24:$N24)-SUM($CV$6:DH$6)*$O24-SUM($CV$7:DH$7)*SUM($Y24:$Z24,$AF24)-SUM($CV$8:DH$8)*SUM($AA24:$AE24)-SUM($CV$9:DH$9)*$AG24</f>
        <v>-3981</v>
      </c>
      <c r="DI24" s="39">
        <f>SUM($BE24,$BF24:BR24)-SUM($CV$1:DI$1)*SUM($P24:$Q24,$W24)-SUM($CV$2:DI$2)*SUM($R24:$V24)-SUM($CV$3:DI$3)*$X24-SUM($CV$4:DI$4)*SUM($K24:$L24)-SUM($CV$5:DI$5)*SUM($M24:$N24)-SUM($CV$6:DI$6)*$O24-SUM($CV$7:DI$7)*SUM($Y24:$Z24,$AF24)-SUM($CV$8:DI$8)*SUM($AA24:$AE24)-SUM($CV$9:DI$9)*$AG24</f>
        <v>-4731</v>
      </c>
      <c r="DJ24" s="39">
        <f>SUM($BE24,$BF24:BS24)-SUM($CV$1:DJ$1)*SUM($P24:$Q24,$W24)-SUM($CV$2:DJ$2)*SUM($R24:$V24)-SUM($CV$3:DJ$3)*$X24-SUM($CV$4:DJ$4)*SUM($K24:$L24)-SUM($CV$5:DJ$5)*SUM($M24:$N24)-SUM($CV$6:DJ$6)*$O24-SUM($CV$7:DJ$7)*SUM($Y24:$Z24,$AF24)-SUM($CV$8:DJ$8)*SUM($AA24:$AE24)-SUM($CV$9:DJ$9)*$AG24</f>
        <v>-5481</v>
      </c>
      <c r="DK24" s="39">
        <f>SUM($BE24,$BF24:BT24)-SUM($CV$1:DK$1)*SUM($P24:$Q24,$W24)-SUM($CV$2:DK$2)*SUM($R24:$V24)-SUM($CV$3:DK$3)*$X24-SUM($CV$4:DK$4)*SUM($K24:$L24)-SUM($CV$5:DK$5)*SUM($M24:$N24)-SUM($CV$6:DK$6)*$O24-SUM($CV$7:DK$7)*SUM($Y24:$Z24,$AF24)-SUM($CV$8:DK$8)*SUM($AA24:$AE24)-SUM($CV$9:DK$9)*$AG24</f>
        <v>-6231</v>
      </c>
      <c r="DL24" s="39">
        <f>SUM($BE24,$BF24:BU24)-SUM($CV$1:DL$1)*SUM($P24:$Q24,$W24)-SUM($CV$2:DL$2)*SUM($R24:$V24)-SUM($CV$3:DL$3)*$X24-SUM($CV$4:DL$4)*SUM($K24:$L24)-SUM($CV$5:DL$5)*SUM($M24:$N24)-SUM($CV$6:DL$6)*$O24-SUM($CV$7:DL$7)*SUM($Y24:$Z24,$AF24)-SUM($CV$8:DL$8)*SUM($AA24:$AE24)-SUM($CV$9:DL$9)*$AG24</f>
        <v>-6981</v>
      </c>
      <c r="DM24" s="39">
        <f>SUM($BE24,$BF24:BV24)-SUM($CV$1:DM$1)*SUM($P24:$Q24,$W24)-SUM($CV$2:DM$2)*SUM($R24:$V24)-SUM($CV$3:DM$3)*$X24-SUM($CV$4:DM$4)*SUM($K24:$L24)-SUM($CV$5:DM$5)*SUM($M24:$N24)-SUM($CV$6:DM$6)*$O24-SUM($CV$7:DM$7)*SUM($Y24:$Z24,$AF24)-SUM($CV$8:DM$8)*SUM($AA24:$AE24)-SUM($CV$9:DM$9)*$AG24</f>
        <v>-7981</v>
      </c>
      <c r="DN24" s="39">
        <f>SUM($BE24,$BF24:BW24)-SUM($CV$1:DN$1)*SUM($P24:$Q24,$W24)-SUM($CV$2:DN$2)*SUM($R24:$V24)-SUM($CV$3:DN$3)*$X24-SUM($CV$4:DN$4)*SUM($K24:$L24)-SUM($CV$5:DN$5)*SUM($M24:$N24)-SUM($CV$6:DN$6)*$O24-SUM($CV$7:DN$7)*SUM($Y24:$Z24,$AF24)-SUM($CV$8:DN$8)*SUM($AA24:$AE24)-SUM($CV$9:DN$9)*$AG24</f>
        <v>-8981</v>
      </c>
      <c r="DO24" s="39">
        <f>SUM($BE24,$BF24:BX24)-SUM($CV$1:DO$1)*SUM($P24:$Q24,$W24)-SUM($CV$2:DO$2)*SUM($R24:$V24)-SUM($CV$3:DO$3)*$X24-SUM($CV$4:DO$4)*SUM($K24:$L24)-SUM($CV$5:DO$5)*SUM($M24:$N24)-SUM($CV$6:DO$6)*$O24-SUM($CV$7:DO$7)*SUM($Y24:$Z24,$AF24)-SUM($CV$8:DO$8)*SUM($AA24:$AE24)-SUM($CV$9:DO$9)*$AG24</f>
        <v>-9981</v>
      </c>
      <c r="DP24" s="39">
        <f>SUM($BE24,$BF24:BY24)-SUM($CV$1:DP$1)*SUM($P24:$Q24,$W24)-SUM($CV$2:DP$2)*SUM($R24:$V24)-SUM($CV$3:DP$3)*$X24-SUM($CV$4:DP$4)*SUM($K24:$L24)-SUM($CV$5:DP$5)*SUM($M24:$N24)-SUM($CV$6:DP$6)*$O24-SUM($CV$7:DP$7)*SUM($Y24:$Z24,$AF24)-SUM($CV$8:DP$8)*SUM($AA24:$AE24)-SUM($CV$9:DP$9)*$AG24</f>
        <v>-10981</v>
      </c>
      <c r="DQ24" s="39">
        <f>SUM($BE24,$BF24:BZ24)-SUM($CV$1:DQ$1)*SUM($P24:$Q24,$W24)-SUM($CV$2:DQ$2)*SUM($R24:$V24)-SUM($CV$3:DQ$3)*$X24-SUM($CV$4:DQ$4)*SUM($K24:$L24)-SUM($CV$5:DQ$5)*SUM($M24:$N24)-SUM($CV$6:DQ$6)*$O24-SUM($CV$7:DQ$7)*SUM($Y24:$Z24,$AF24)-SUM($CV$8:DQ$8)*SUM($AA24:$AE24)-SUM($CV$9:DQ$9)*$AG24</f>
        <v>-11981</v>
      </c>
      <c r="DR24" s="39">
        <f>SUM($BE24,$BF24:CA24)-SUM($CV$1:DR$1)*SUM($P24:$Q24,$W24)-SUM($CV$2:DR$2)*SUM($R24:$V24)-SUM($CV$3:DR$3)*$X24-SUM($CV$4:DR$4)*SUM($K24:$L24)-SUM($CV$5:DR$5)*SUM($M24:$N24)-SUM($CV$6:DR$6)*$O24-SUM($CV$7:DR$7)*SUM($Y24:$Z24,$AF24)-SUM($CV$8:DR$8)*SUM($AA24:$AE24)-SUM($CV$9:DR$9)*$AG24</f>
        <v>-12981</v>
      </c>
      <c r="DS24" s="39">
        <f>SUM($BE24,$BF24:CB24)-SUM($CV$1:DS$1)*SUM($P24:$Q24,$W24)-SUM($CV$2:DS$2)*SUM($R24:$V24)-SUM($CV$3:DS$3)*$X24-SUM($CV$4:DS$4)*SUM($K24:$L24)-SUM($CV$5:DS$5)*SUM($M24:$N24)-SUM($CV$6:DS$6)*$O24-SUM($CV$7:DS$7)*SUM($Y24:$Z24,$AF24)-SUM($CV$8:DS$8)*SUM($AA24:$AE24)-SUM($CV$9:DS$9)*$AG24</f>
        <v>-13981</v>
      </c>
      <c r="DT24" s="39">
        <f>SUM($BE24,$BF24:CC24)-SUM($CV$1:DT$1)*SUM($P24:$Q24,$W24)-SUM($CV$2:DT$2)*SUM($R24:$V24)-SUM($CV$3:DT$3)*$X24-SUM($CV$4:DT$4)*SUM($K24:$L24)-SUM($CV$5:DT$5)*SUM($M24:$N24)-SUM($CV$6:DT$6)*$O24-SUM($CV$7:DT$7)*SUM($Y24:$Z24,$AF24)-SUM($CV$8:DT$8)*SUM($AA24:$AE24)-SUM($CV$9:DT$9)*$AG24</f>
        <v>-14981</v>
      </c>
      <c r="DU24" s="39">
        <f>SUM($BE24,$BF24:CD24)-SUM($CV$1:DU$1)*SUM($P24:$Q24,$W24)-SUM($CV$2:DU$2)*SUM($R24:$V24)-SUM($CV$3:DU$3)*$X24-SUM($CV$4:DU$4)*SUM($K24:$L24)-SUM($CV$5:DU$5)*SUM($M24:$N24)-SUM($CV$6:DU$6)*$O24-SUM($CV$7:DU$7)*SUM($Y24:$Z24,$AF24)-SUM($CV$8:DU$8)*SUM($AA24:$AE24)-SUM($CV$9:DU$9)*$AG24</f>
        <v>-15981</v>
      </c>
      <c r="DV24" s="39">
        <f>SUM($BE24,$BF24:CE24)-SUM($CV$1:DV$1)*SUM($P24:$Q24,$W24)-SUM($CV$2:DV$2)*SUM($R24:$V24)-SUM($CV$3:DV$3)*$X24-SUM($CV$4:DV$4)*SUM($K24:$L24)-SUM($CV$5:DV$5)*SUM($M24:$N24)-SUM($CV$6:DV$6)*$O24-SUM($CV$7:DV$7)*SUM($Y24:$Z24,$AF24)-SUM($CV$8:DV$8)*SUM($AA24:$AE24)-SUM($CV$9:DV$9)*$AG24</f>
        <v>-16981</v>
      </c>
      <c r="DW24" s="39">
        <f>SUM($BE24,$BF24:CF24)-SUM($CV$1:DW$1)*SUM($P24:$Q24,$W24)-SUM($CV$2:DW$2)*SUM($R24:$V24)-SUM($CV$3:DW$3)*$X24-SUM($CV$4:DW$4)*SUM($K24:$L24)-SUM($CV$5:DW$5)*SUM($M24:$N24)-SUM($CV$6:DW$6)*$O24-SUM($CV$7:DW$7)*SUM($Y24:$Z24,$AF24)-SUM($CV$8:DW$8)*SUM($AA24:$AE24)-SUM($CV$9:DW$9)*$AG24</f>
        <v>-17981</v>
      </c>
      <c r="DX24" s="39">
        <f>SUM($BE24,$BF24:CG24)-SUM($CV$1:DX$1)*SUM($P24:$Q24,$W24)-SUM($CV$2:DX$2)*SUM($R24:$V24)-SUM($CV$3:DX$3)*$X24-SUM($CV$4:DX$4)*SUM($K24:$L24)-SUM($CV$5:DX$5)*SUM($M24:$N24)-SUM($CV$6:DX$6)*$O24-SUM($CV$7:DX$7)*SUM($Y24:$Z24,$AF24)-SUM($CV$8:DX$8)*SUM($AA24:$AE24)-SUM($CV$9:DX$9)*$AG24</f>
        <v>-18981</v>
      </c>
      <c r="DY24" s="39">
        <f>SUM($BE24,$BF24:CH24)-SUM($CV$1:DY$1)*SUM($P24:$Q24,$W24)-SUM($CV$2:DY$2)*SUM($R24:$V24)-SUM($CV$3:DY$3)*$X24-SUM($CV$4:DY$4)*SUM($K24:$L24)-SUM($CV$5:DY$5)*SUM($M24:$N24)-SUM($CV$6:DY$6)*$O24-SUM($CV$7:DY$7)*SUM($Y24:$Z24,$AF24)-SUM($CV$8:DY$8)*SUM($AA24:$AE24)-SUM($CV$9:DY$9)*$AG24</f>
        <v>-19981</v>
      </c>
      <c r="DZ24" s="39">
        <f>SUM($BE24,$BF24:CI24)-SUM($CV$1:DZ$1)*SUM($P24:$Q24,$W24)-SUM($CV$2:DZ$2)*SUM($R24:$V24)-SUM($CV$3:DZ$3)*$X24-SUM($CV$4:DZ$4)*SUM($K24:$L24)-SUM($CV$5:DZ$5)*SUM($M24:$N24)-SUM($CV$6:DZ$6)*$O24-SUM($CV$7:DZ$7)*SUM($Y24:$Z24,$AF24)-SUM($CV$8:DZ$8)*SUM($AA24:$AE24)-SUM($CV$9:DZ$9)*$AG24</f>
        <v>-20981</v>
      </c>
      <c r="EA24" s="39">
        <f>SUM($BE24,$BF24:CJ24)-SUM($CV$1:EA$1)*SUM($P24:$Q24,$W24)-SUM($CV$2:EA$2)*SUM($R24:$V24)-SUM($CV$3:EA$3)*$X24-SUM($CV$4:EA$4)*SUM($K24:$L24)-SUM($CV$5:EA$5)*SUM($M24:$N24)-SUM($CV$6:EA$6)*$O24-SUM($CV$7:EA$7)*SUM($Y24:$Z24,$AF24)-SUM($CV$8:EA$8)*SUM($AA24:$AE24)-SUM($CV$9:EA$9)*$AG24</f>
        <v>-21981</v>
      </c>
      <c r="EB24" s="39">
        <f>SUM($BE24,$BF24:CK24)-SUM($CV$1:EB$1)*SUM($P24:$Q24,$W24)-SUM($CV$2:EB$2)*SUM($R24:$V24)-SUM($CV$3:EB$3)*$X24-SUM($CV$4:EB$4)*SUM($K24:$L24)-SUM($CV$5:EB$5)*SUM($M24:$N24)-SUM($CV$6:EB$6)*$O24-SUM($CV$7:EB$7)*SUM($Y24:$Z24,$AF24)-SUM($CV$8:EB$8)*SUM($AA24:$AE24)-SUM($CV$9:EB$9)*$AG24</f>
        <v>-22981</v>
      </c>
      <c r="EC24" s="39">
        <f>SUM($BE24,$BF24:CL24)-SUM($CV$1:EC$1)*SUM($P24:$Q24,$W24)-SUM($CV$2:EC$2)*SUM($R24:$V24)-SUM($CV$3:EC$3)*$X24-SUM($CV$4:EC$4)*SUM($K24:$L24)-SUM($CV$5:EC$5)*SUM($M24:$N24)-SUM($CV$6:EC$6)*$O24-SUM($CV$7:EC$7)*SUM($Y24:$Z24,$AF24)-SUM($CV$8:EC$8)*SUM($AA24:$AE24)-SUM($CV$9:EC$9)*$AG24</f>
        <v>-23981</v>
      </c>
      <c r="ED24" s="39">
        <f>SUM($BE24,$BF24:CM24)-SUM($CV$1:ED$1)*SUM($P24:$Q24,$W24)-SUM($CV$2:ED$2)*SUM($R24:$V24)-SUM($CV$3:ED$3)*$X24-SUM($CV$4:ED$4)*SUM($K24:$L24)-SUM($CV$5:ED$5)*SUM($M24:$N24)-SUM($CV$6:ED$6)*$O24-SUM($CV$7:ED$7)*SUM($Y24:$Z24,$AF24)-SUM($CV$8:ED$8)*SUM($AA24:$AE24)-SUM($CV$9:ED$9)*$AG24</f>
        <v>-24981</v>
      </c>
      <c r="EE24" s="39">
        <f>SUM($BE24,$BF24:CN24)-SUM($CV$1:EE$1)*SUM($P24:$Q24,$W24)-SUM($CV$2:EE$2)*SUM($R24:$V24)-SUM($CV$3:EE$3)*$X24-SUM($CV$4:EE$4)*SUM($K24:$L24)-SUM($CV$5:EE$5)*SUM($M24:$N24)-SUM($CV$6:EE$6)*$O24-SUM($CV$7:EE$7)*SUM($Y24:$Z24,$AF24)-SUM($CV$8:EE$8)*SUM($AA24:$AE24)-SUM($CV$9:EE$9)*$AG24</f>
        <v>-25981</v>
      </c>
      <c r="EF24" s="39">
        <f>SUM($BE24,$BF24:CO24)-SUM($CV$1:EF$1)*SUM($P24:$Q24,$W24)-SUM($CV$2:EF$2)*SUM($R24:$V24)-SUM($CV$3:EF$3)*$X24-SUM($CV$4:EF$4)*SUM($K24:$L24)-SUM($CV$5:EF$5)*SUM($M24:$N24)-SUM($CV$6:EF$6)*$O24-SUM($CV$7:EF$7)*SUM($Y24:$Z24,$AF24)-SUM($CV$8:EF$8)*SUM($AA24:$AE24)-SUM($CV$9:EF$9)*$AG24</f>
        <v>-26981</v>
      </c>
      <c r="EG24" s="39">
        <f>SUM($BE24,$BF24:CP24)-SUM($CV$1:EG$1)*SUM($P24:$Q24,$W24)-SUM($CV$2:EG$2)*SUM($R24:$V24)-SUM($CV$3:EG$3)*$X24-SUM($CV$4:EG$4)*SUM($K24:$L24)-SUM($CV$5:EG$5)*SUM($M24:$N24)-SUM($CV$6:EG$6)*$O24-SUM($CV$7:EG$7)*SUM($Y24:$Z24,$AF24)-SUM($CV$8:EG$8)*SUM($AA24:$AE24)-SUM($CV$9:EG$9)*$AG24</f>
        <v>-27981</v>
      </c>
      <c r="EH24" s="39">
        <f>SUM($BE24,$BF24:CQ24)-SUM($CV$1:EH$1)*SUM($P24:$Q24,$W24)-SUM($CV$2:EH$2)*SUM($R24:$V24)-SUM($CV$3:EH$3)*$X24-SUM($CV$4:EH$4)*SUM($K24:$L24)-SUM($CV$5:EH$5)*SUM($M24:$N24)-SUM($CV$6:EH$6)*$O24-SUM($CV$7:EH$7)*SUM($Y24:$Z24,$AF24)-SUM($CV$8:EH$8)*SUM($AA24:$AE24)-SUM($CV$9:EH$9)*$AG24</f>
        <v>-28981</v>
      </c>
      <c r="EI24" s="39">
        <f>SUM($BE24,$BF24:CR24)-SUM($CV$1:EI$1)*SUM($P24:$Q24,$W24)-SUM($CV$2:EI$2)*SUM($R24:$V24)-SUM($CV$3:EI$3)*$X24-SUM($CV$4:EI$4)*SUM($K24:$L24)-SUM($CV$5:EI$5)*SUM($M24:$N24)-SUM($CV$6:EI$6)*$O24-SUM($CV$7:EI$7)*SUM($Y24:$Z24,$AF24)-SUM($CV$8:EI$8)*SUM($AA24:$AE24)-SUM($CV$9:EI$9)*$AG24</f>
        <v>-29981</v>
      </c>
      <c r="EJ24" s="39">
        <f>SUM($BE24,$BF24:CS24)-SUM($CV$1:EJ$1)*SUM($P24:$Q24,$W24)-SUM($CV$2:EJ$2)*SUM($R24:$V24)-SUM($CV$3:EJ$3)*$X24-SUM($CV$4:EJ$4)*SUM($K24:$L24)-SUM($CV$5:EJ$5)*SUM($M24:$N24)-SUM($CV$6:EJ$6)*$O24-SUM($CV$7:EJ$7)*SUM($Y24:$Z24,$AF24)-SUM($CV$8:EJ$8)*SUM($AA24:$AE24)-SUM($CV$9:EJ$9)*$AG24</f>
        <v>-30981</v>
      </c>
      <c r="EK24" s="39">
        <f>SUM($BE24,$BF24:CT24)-SUM($CV$1:EK$1)*SUM($P24:$Q24,$W24)-SUM($CV$2:EK$2)*SUM($R24:$V24)-SUM($CV$3:EK$3)*$X24-SUM($CV$4:EK$4)*SUM($K24:$L24)-SUM($CV$5:EK$5)*SUM($M24:$N24)-SUM($CV$6:EK$6)*$O24-SUM($CV$7:EK$7)*SUM($Y24:$Z24,$AF24)-SUM($CV$8:EK$8)*SUM($AA24:$AE24)-SUM($CV$9:EK$9)*$AG24</f>
        <v>-31981</v>
      </c>
      <c r="EL24" s="39">
        <f>SUM($BE24,$BF24:CU24)-SUM($CV$1:EL$1)*SUM($P24:$Q24,$W24)-SUM($CV$2:EL$2)*SUM($R24:$V24)-SUM($CV$3:EL$3)*$X24-SUM($CV$4:EL$4)*SUM($K24:$L24)-SUM($CV$5:EL$5)*SUM($M24:$N24)-SUM($CV$6:EL$6)*$O24-SUM($CV$7:EL$7)*SUM($Y24:$Z24,$AF24)-SUM($CV$8:EL$8)*SUM($AA24:$AE24)-SUM($CV$9:EL$9)*$AG24</f>
        <v>-32981</v>
      </c>
      <c r="EM24" s="39">
        <f>SUM($BE24,$BF24:CV24)-SUM($CV$1:EM$1)*SUM($P24:$Q24,$W24)-SUM($CV$2:EM$2)*SUM($R24:$V24)-SUM($CV$3:EM$3)*$X24-SUM($CV$4:EM$4)*SUM($K24:$L24)-SUM($CV$5:EM$5)*SUM($M24:$N24)-SUM($CV$6:EM$6)*$O24-SUM($CV$7:EM$7)*SUM($Y24:$Z24,$AF24)-SUM($CV$8:EM$8)*SUM($AA24:$AE24)-SUM($CV$9:EM$9)*$AG24</f>
        <v>-33981</v>
      </c>
      <c r="EN24" s="39">
        <f>SUM($BE24,$BF24:CW24)-SUM($CV$1:EN$1)*SUM($P24:$Q24,$W24)-SUM($CV$2:EN$2)*SUM($R24:$V24)-SUM($CV$3:EN$3)*$X24-SUM($CV$4:EN$4)*SUM($K24:$L24)-SUM($CV$5:EN$5)*SUM($M24:$N24)-SUM($CV$6:EN$6)*$O24-SUM($CV$7:EN$7)*SUM($Y24:$Z24,$AF24)-SUM($CV$8:EN$8)*SUM($AA24:$AE24)-SUM($CV$9:EN$9)*$AG24</f>
        <v>-34981</v>
      </c>
      <c r="EO24" s="39">
        <f>SUM($BE24,$BF24:CX24)-SUM($CV$1:EO$1)*SUM($P24:$Q24,$W24)-SUM($CV$2:EO$2)*SUM($R24:$V24)-SUM($CV$3:EO$3)*$X24-SUM($CV$4:EO$4)*SUM($K24:$L24)-SUM($CV$5:EO$5)*SUM($M24:$N24)-SUM($CV$6:EO$6)*$O24-SUM($CV$7:EO$7)*SUM($Y24:$Z24,$AF24)-SUM($CV$8:EO$8)*SUM($AA24:$AE24)-SUM($CV$9:EO$9)*$AG24</f>
        <v>-35811</v>
      </c>
      <c r="EP24" s="96" t="s">
        <v>129</v>
      </c>
      <c r="EQ24" s="103" t="str">
        <f t="shared" si="31"/>
        <v>1093G277-001</v>
      </c>
      <c r="ER24" s="96" t="str">
        <f>AQ24</f>
        <v>ASSY</v>
      </c>
      <c r="ES24" s="115">
        <f t="shared" si="75"/>
        <v>0</v>
      </c>
      <c r="ET24" s="116">
        <f t="shared" si="73"/>
        <v>0</v>
      </c>
      <c r="EU24" s="107" t="e">
        <f t="shared" ca="1" si="34"/>
        <v>#NAME?</v>
      </c>
      <c r="EV24" s="107" t="e">
        <f t="shared" ca="1" si="35"/>
        <v>#NAME?</v>
      </c>
      <c r="EW24" s="117">
        <f t="shared" si="36"/>
        <v>1</v>
      </c>
      <c r="EX24" s="117">
        <f t="shared" si="74"/>
        <v>1</v>
      </c>
      <c r="EY24" s="103"/>
      <c r="EZ24" s="117">
        <f t="shared" si="37"/>
        <v>35453</v>
      </c>
      <c r="FA24" s="118" t="e">
        <f t="shared" ca="1" si="38"/>
        <v>#NAME?</v>
      </c>
      <c r="FB24" s="117">
        <f t="shared" si="39"/>
        <v>0</v>
      </c>
      <c r="FC24" s="118" t="e">
        <f t="shared" ca="1" si="40"/>
        <v>#NAME?</v>
      </c>
      <c r="FD24" s="119">
        <v>45523</v>
      </c>
      <c r="FE24" s="118" t="s">
        <v>130</v>
      </c>
      <c r="FF24" s="118" t="s">
        <v>129</v>
      </c>
      <c r="FG24" s="103"/>
      <c r="FH24" s="103"/>
      <c r="FI24" s="105">
        <f t="array" ref="FI24">SUMPRODUCT($AI24:$AL24,TRANSPOSE(FI$1:FI$4))</f>
        <v>3065</v>
      </c>
      <c r="FJ24" s="105">
        <f t="array" ref="FJ24">SUMPRODUCT($AI24:$AL24,TRANSPOSE(FJ$1:FJ$4))</f>
        <v>3065</v>
      </c>
      <c r="FK24" s="105">
        <f t="array" ref="FK24">SUMPRODUCT($AI24:$AL24,TRANSPOSE(FK$1:FK$4))</f>
        <v>3065</v>
      </c>
      <c r="FL24" s="105">
        <f t="array" ref="FL24">SUMPRODUCT($AI24:$AL24,TRANSPOSE(FL$1:FL$4))</f>
        <v>3065</v>
      </c>
      <c r="FM24" s="105">
        <f t="array" ref="FM24">SUMPRODUCT($AI24:$AL24,TRANSPOSE(FM$1:FM$4))</f>
        <v>3065</v>
      </c>
      <c r="FN24" s="105">
        <f t="array" ref="FN24">SUMPRODUCT($AI24:$AL24,TRANSPOSE(FN$1:FN$4))</f>
        <v>3065</v>
      </c>
      <c r="FO24" s="105">
        <f t="array" ref="FO24">SUMPRODUCT($AI24:$AL24,TRANSPOSE(FO$1:FO$4))</f>
        <v>3065</v>
      </c>
      <c r="FP24" s="105">
        <f t="array" ref="FP24">SUMPRODUCT($AI24:$AL24,TRANSPOSE(FP$1:FP$4))</f>
        <v>3065</v>
      </c>
      <c r="FQ24" s="105">
        <f t="array" ref="FQ24">SUMPRODUCT($AI24:$AL24,TRANSPOSE(FQ$1:FQ$4))</f>
        <v>3065</v>
      </c>
      <c r="FR24" s="105">
        <f t="array" ref="FR24">SUMPRODUCT($AI24:$AL24,TRANSPOSE(FR$1:FR$4))</f>
        <v>3050</v>
      </c>
      <c r="FS24" s="105">
        <f t="array" ref="FS24">SUMPRODUCT($AI24:$AL24,TRANSPOSE(FS$1:FS$4))</f>
        <v>3000</v>
      </c>
      <c r="FT24" s="105">
        <f t="array" ref="FT24">SUMPRODUCT($AI24:$AL24,TRANSPOSE(FT$1:FT$4))</f>
        <v>1818</v>
      </c>
      <c r="FU24" s="105">
        <f t="array" ref="FU24">SUMPRODUCT($AI24:$AL24,TRANSPOSE(FU$1:FU$4))</f>
        <v>0</v>
      </c>
      <c r="FV24" s="120"/>
      <c r="FW24" s="105">
        <f t="shared" si="41"/>
        <v>3065</v>
      </c>
      <c r="FX24" s="121">
        <f>CEILING(SUM($FI24:FJ24)-SUM($FW24:FW24),$EW24)</f>
        <v>3065</v>
      </c>
      <c r="FY24" s="121">
        <f>CEILING(SUM($FI24:FK24)-SUM($FW24:FX24),$EW24)</f>
        <v>3065</v>
      </c>
      <c r="FZ24" s="121">
        <f>CEILING(SUM($FI24:FL24)-SUM($FW24:FY24),$EW24)</f>
        <v>3065</v>
      </c>
      <c r="GA24" s="121">
        <f>CEILING(SUM($FI24:FM24)-SUM($FW24:FZ24),$EW24)</f>
        <v>3065</v>
      </c>
      <c r="GB24" s="121">
        <f>CEILING(SUM($FI24:FN24)-SUM($FW24:GA24),$EW24)</f>
        <v>3065</v>
      </c>
      <c r="GC24" s="121">
        <f>CEILING(SUM($FI24:FO24)-SUM($FW24:GB24),$EW24)</f>
        <v>3065</v>
      </c>
      <c r="GD24" s="121">
        <f>CEILING(SUM($FI24:FP24)-SUM($FW24:GC24),$EW24)</f>
        <v>3065</v>
      </c>
      <c r="GE24" s="121">
        <f>CEILING(SUM($FI24:FQ24)-SUM($FW24:GD24),$EW24)</f>
        <v>3065</v>
      </c>
      <c r="GF24" s="121">
        <f>CEILING(SUM($FI24:FR24)-SUM($FW24:GE24),$EW24)</f>
        <v>3050</v>
      </c>
      <c r="GG24" s="121">
        <f>CEILING(SUM($FI24:FS24)-SUM($FW24:GF24),$EW24)</f>
        <v>3000</v>
      </c>
      <c r="GH24" s="121">
        <f t="shared" si="42"/>
        <v>1818</v>
      </c>
      <c r="GI24" s="121">
        <f t="shared" si="43"/>
        <v>0</v>
      </c>
      <c r="GJ24" s="120"/>
      <c r="GK24" s="123" t="e">
        <f t="shared" ca="1" si="44"/>
        <v>#NAME?</v>
      </c>
      <c r="GL24" s="123" t="e">
        <f t="shared" ca="1" si="45"/>
        <v>#NAME?</v>
      </c>
      <c r="GM24" s="123" t="e">
        <f t="shared" ca="1" si="46"/>
        <v>#NAME?</v>
      </c>
      <c r="GN24" s="123" t="e">
        <f t="shared" ca="1" si="47"/>
        <v>#NAME?</v>
      </c>
      <c r="GO24" s="123" t="e">
        <f t="shared" ca="1" si="48"/>
        <v>#NAME?</v>
      </c>
      <c r="GP24" s="123" t="e">
        <f t="shared" ca="1" si="49"/>
        <v>#NAME?</v>
      </c>
      <c r="GQ24" s="123" t="e">
        <f t="shared" ca="1" si="50"/>
        <v>#NAME?</v>
      </c>
      <c r="GR24" s="123" t="e">
        <f t="shared" ca="1" si="51"/>
        <v>#NAME?</v>
      </c>
      <c r="GS24" s="123" t="e">
        <f t="shared" ca="1" si="52"/>
        <v>#NAME?</v>
      </c>
      <c r="GT24" s="123" t="e">
        <f t="shared" ca="1" si="53"/>
        <v>#NAME?</v>
      </c>
      <c r="GU24" s="123" t="e">
        <f t="shared" ca="1" si="54"/>
        <v>#NAME?</v>
      </c>
      <c r="GV24" s="123" t="e">
        <f t="shared" ca="1" si="55"/>
        <v>#NAME?</v>
      </c>
      <c r="GW24" s="123" t="e">
        <f t="shared" ca="1" si="56"/>
        <v>#NAME?</v>
      </c>
      <c r="GX24" s="123" t="e">
        <f t="shared" ca="1" si="57"/>
        <v>#NAME?</v>
      </c>
      <c r="GY24" s="120"/>
      <c r="GZ24" s="105"/>
      <c r="HA24" s="105"/>
      <c r="HB24" s="105"/>
      <c r="HC24" s="105"/>
      <c r="HD24" s="105"/>
      <c r="HE24" s="105"/>
      <c r="HF24" s="105"/>
      <c r="HG24" s="105"/>
      <c r="HH24" s="105"/>
      <c r="HI24" s="105"/>
      <c r="HJ24" s="105"/>
      <c r="HK24" s="105"/>
      <c r="HL24" s="105">
        <f>GI24</f>
        <v>0</v>
      </c>
      <c r="HM24" s="105"/>
      <c r="HN24" s="123" t="e">
        <f t="shared" ca="1" si="58"/>
        <v>#NAME?</v>
      </c>
      <c r="HO24" s="123" t="e">
        <f t="shared" ca="1" si="59"/>
        <v>#NAME?</v>
      </c>
      <c r="HP24" s="123" t="e">
        <f t="shared" ca="1" si="60"/>
        <v>#NAME?</v>
      </c>
      <c r="HQ24" s="123" t="e">
        <f t="shared" ca="1" si="61"/>
        <v>#NAME?</v>
      </c>
      <c r="HR24" s="123" t="e">
        <f t="shared" ca="1" si="62"/>
        <v>#NAME?</v>
      </c>
      <c r="HS24" s="123" t="e">
        <f t="shared" ca="1" si="63"/>
        <v>#NAME?</v>
      </c>
      <c r="HT24" s="123" t="e">
        <f t="shared" ca="1" si="64"/>
        <v>#NAME?</v>
      </c>
      <c r="HU24" s="123" t="e">
        <f t="shared" ca="1" si="65"/>
        <v>#NAME?</v>
      </c>
      <c r="HV24" s="123" t="e">
        <f t="shared" ca="1" si="66"/>
        <v>#NAME?</v>
      </c>
      <c r="HW24" s="123" t="e">
        <f t="shared" ca="1" si="67"/>
        <v>#NAME?</v>
      </c>
      <c r="HX24" s="123" t="e">
        <f t="shared" ca="1" si="68"/>
        <v>#NAME?</v>
      </c>
      <c r="HY24" s="123" t="e">
        <f t="shared" ca="1" si="69"/>
        <v>#NAME?</v>
      </c>
      <c r="HZ24" s="123" t="e">
        <f t="shared" ca="1" si="70"/>
        <v>#NAME?</v>
      </c>
      <c r="IA24" s="123" t="e">
        <f t="shared" ca="1" si="71"/>
        <v>#NAME?</v>
      </c>
      <c r="IB24" s="124" t="s">
        <v>209</v>
      </c>
      <c r="IC24" s="103"/>
      <c r="ID24" s="125"/>
      <c r="IE24" s="103"/>
      <c r="IF24" s="103"/>
      <c r="IG24" s="103"/>
      <c r="IH24" s="103"/>
      <c r="II24" s="103"/>
    </row>
    <row r="25" spans="1:244" ht="14.25" x14ac:dyDescent="0.2">
      <c r="A25" s="39">
        <v>15</v>
      </c>
      <c r="B25" s="39" t="s">
        <v>211</v>
      </c>
      <c r="C25" s="56" t="s">
        <v>212</v>
      </c>
      <c r="D25" s="39" t="s">
        <v>213</v>
      </c>
      <c r="E25" s="39">
        <v>404482032</v>
      </c>
      <c r="F25" s="102" t="s">
        <v>214</v>
      </c>
      <c r="G25" s="39"/>
      <c r="H25" s="39" t="s">
        <v>215</v>
      </c>
      <c r="I25" s="39">
        <v>2</v>
      </c>
      <c r="J25" s="39" t="s">
        <v>216</v>
      </c>
      <c r="K25" s="39">
        <v>0</v>
      </c>
      <c r="L25" s="39">
        <v>0</v>
      </c>
      <c r="M25" s="39">
        <v>0</v>
      </c>
      <c r="N25" s="39">
        <v>0.05</v>
      </c>
      <c r="O25" s="39">
        <v>0</v>
      </c>
      <c r="P25" s="39">
        <v>0</v>
      </c>
      <c r="Q25" s="39">
        <v>0</v>
      </c>
      <c r="R25" s="39">
        <v>0</v>
      </c>
      <c r="S25" s="39">
        <v>0.05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0.05</v>
      </c>
      <c r="AC25" s="39">
        <v>0</v>
      </c>
      <c r="AD25" s="39">
        <v>0</v>
      </c>
      <c r="AE25" s="39">
        <v>0</v>
      </c>
      <c r="AF25" s="39">
        <v>0</v>
      </c>
      <c r="AG25" s="39">
        <v>0</v>
      </c>
      <c r="AH25" s="39">
        <f t="shared" si="21"/>
        <v>0.15000000000000002</v>
      </c>
      <c r="AI25" s="39">
        <f t="shared" si="22"/>
        <v>0.05</v>
      </c>
      <c r="AJ25" s="39">
        <f t="shared" si="23"/>
        <v>0.05</v>
      </c>
      <c r="AK25" s="39">
        <f t="shared" si="24"/>
        <v>0.05</v>
      </c>
      <c r="AL25" s="39">
        <f t="shared" si="25"/>
        <v>0.1</v>
      </c>
      <c r="AM25" s="57">
        <f t="shared" si="26"/>
        <v>3534.05</v>
      </c>
      <c r="AN25" s="57">
        <v>1</v>
      </c>
      <c r="AO25" s="57">
        <f t="shared" si="27"/>
        <v>3535</v>
      </c>
      <c r="AP25" s="39"/>
      <c r="AQ25" s="39" t="s">
        <v>217</v>
      </c>
      <c r="AR25" s="39" t="s">
        <v>218</v>
      </c>
      <c r="AS25" s="39"/>
      <c r="AT25" s="39"/>
      <c r="AU25" s="58">
        <v>9</v>
      </c>
      <c r="AV25" s="58" t="s">
        <v>11</v>
      </c>
      <c r="AW25" s="39" t="s">
        <v>219</v>
      </c>
      <c r="AX25" s="39" t="s">
        <v>220</v>
      </c>
      <c r="AY25" s="39"/>
      <c r="AZ25" s="39" t="s">
        <v>221</v>
      </c>
      <c r="BA25" s="39" t="str">
        <f t="shared" si="28"/>
        <v>P0045</v>
      </c>
      <c r="BB25" s="78" t="e">
        <f t="shared" ca="1" si="29"/>
        <v>#NAME?</v>
      </c>
      <c r="BC25" s="39">
        <v>9</v>
      </c>
      <c r="BD25" s="75">
        <f t="shared" si="30"/>
        <v>3535</v>
      </c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>
        <f>SUM($BE25,$BF25:BF25)-SUM($CV$1:CW$1)*SUM($P25:$Q25,$W25)-SUM($CV$2:CW$2)*SUM($R25:$V25)-SUM($CV$3:CW$3)*$X25-SUM($CV$4:CW$4)*SUM($K25:$L25)-SUM($CV$5:CW$5)*SUM($M25:$N25)-SUM($CV$6:CW$6)*$O25-SUM($CV$7:CW$7)*SUM($Y25:$Z25,$AF25)-SUM($CV$8:CW$8)*SUM($AA25:$AE25)-SUM($CV$9:CW$9)*$AG25</f>
        <v>0</v>
      </c>
      <c r="CX25" s="39">
        <f>SUM($BE25,$BF25:BG25)-SUM($CV$1:CX$1)*SUM($P25:$Q25,$W25)-SUM($CV$2:CX$2)*SUM($R25:$V25)-SUM($CV$3:CX$3)*$X25-SUM($CV$4:CX$4)*SUM($K25:$L25)-SUM($CV$5:CX$5)*SUM($M25:$N25)-SUM($CV$6:CX$6)*$O25-SUM($CV$7:CX$7)*SUM($Y25:$Z25,$AF25)-SUM($CV$8:CX$8)*SUM($AA25:$AE25)-SUM($CV$9:CX$9)*$AG25</f>
        <v>0</v>
      </c>
      <c r="CY25" s="39">
        <f>SUM($BE25,$BF25:BH25)-SUM($CV$1:CY$1)*SUM($P25:$Q25,$W25)-SUM($CV$2:CY$2)*SUM($R25:$V25)-SUM($CV$3:CY$3)*$X25-SUM($CV$4:CY$4)*SUM($K25:$L25)-SUM($CV$5:CY$5)*SUM($M25:$N25)-SUM($CV$6:CY$6)*$O25-SUM($CV$7:CY$7)*SUM($Y25:$Z25,$AF25)-SUM($CV$8:CY$8)*SUM($AA25:$AE25)-SUM($CV$9:CY$9)*$AG25</f>
        <v>0</v>
      </c>
      <c r="CZ25" s="39">
        <f>SUM($BE25,$BF25:BI25)-SUM($CV$1:CZ$1)*SUM($P25:$Q25,$W25)-SUM($CV$2:CZ$2)*SUM($R25:$V25)-SUM($CV$3:CZ$3)*$X25-SUM($CV$4:CZ$4)*SUM($K25:$L25)-SUM($CV$5:CZ$5)*SUM($M25:$N25)-SUM($CV$6:CZ$6)*$O25-SUM($CV$7:CZ$7)*SUM($Y25:$Z25,$AF25)-SUM($CV$8:CZ$8)*SUM($AA25:$AE25)-SUM($CV$9:CZ$9)*$AG25</f>
        <v>0</v>
      </c>
      <c r="DA25" s="39">
        <f>SUM($BE25,$BF25:BJ25)-SUM($CV$1:DA$1)*SUM($P25:$Q25,$W25)-SUM($CV$2:DA$2)*SUM($R25:$V25)-SUM($CV$3:DA$3)*$X25-SUM($CV$4:DA$4)*SUM($K25:$L25)-SUM($CV$5:DA$5)*SUM($M25:$N25)-SUM($CV$6:DA$6)*$O25-SUM($CV$7:DA$7)*SUM($Y25:$Z25,$AF25)-SUM($CV$8:DA$8)*SUM($AA25:$AE25)-SUM($CV$9:DA$9)*$AG25</f>
        <v>0</v>
      </c>
      <c r="DB25" s="39">
        <f>SUM($BE25,$BF25:BK25)-SUM($CV$1:DB$1)*SUM($P25:$Q25,$W25)-SUM($CV$2:DB$2)*SUM($R25:$V25)-SUM($CV$3:DB$3)*$X25-SUM($CV$4:DB$4)*SUM($K25:$L25)-SUM($CV$5:DB$5)*SUM($M25:$N25)-SUM($CV$6:DB$6)*$O25-SUM($CV$7:DB$7)*SUM($Y25:$Z25,$AF25)-SUM($CV$8:DB$8)*SUM($AA25:$AE25)-SUM($CV$9:DB$9)*$AG25</f>
        <v>-15</v>
      </c>
      <c r="DC25" s="39">
        <f>SUM($BE25,$BF25:BL25)-SUM($CV$1:DC$1)*SUM($P25:$Q25,$W25)-SUM($CV$2:DC$2)*SUM($R25:$V25)-SUM($CV$3:DC$3)*$X25-SUM($CV$4:DC$4)*SUM($K25:$L25)-SUM($CV$5:DC$5)*SUM($M25:$N25)-SUM($CV$6:DC$6)*$O25-SUM($CV$7:DC$7)*SUM($Y25:$Z25,$AF25)-SUM($CV$8:DC$8)*SUM($AA25:$AE25)-SUM($CV$9:DC$9)*$AG25</f>
        <v>-45</v>
      </c>
      <c r="DD25" s="39">
        <f>SUM($BE25,$BF25:BM25)-SUM($CV$1:DD$1)*SUM($P25:$Q25,$W25)-SUM($CV$2:DD$2)*SUM($R25:$V25)-SUM($CV$3:DD$3)*$X25-SUM($CV$4:DD$4)*SUM($K25:$L25)-SUM($CV$5:DD$5)*SUM($M25:$N25)-SUM($CV$6:DD$6)*$O25-SUM($CV$7:DD$7)*SUM($Y25:$Z25,$AF25)-SUM($CV$8:DD$8)*SUM($AA25:$AE25)-SUM($CV$9:DD$9)*$AG25</f>
        <v>-91.55</v>
      </c>
      <c r="DE25" s="39">
        <f>SUM($BE25,$BF25:BN25)-SUM($CV$1:DE$1)*SUM($P25:$Q25,$W25)-SUM($CV$2:DE$2)*SUM($R25:$V25)-SUM($CV$3:DE$3)*$X25-SUM($CV$4:DE$4)*SUM($K25:$L25)-SUM($CV$5:DE$5)*SUM($M25:$N25)-SUM($CV$6:DE$6)*$O25-SUM($CV$7:DE$7)*SUM($Y25:$Z25,$AF25)-SUM($CV$8:DE$8)*SUM($AA25:$AE25)-SUM($CV$9:DE$9)*$AG25</f>
        <v>-146.55000000000001</v>
      </c>
      <c r="DF25" s="39">
        <f>SUM($BE25,$BF25:BO25)-SUM($CV$1:DF$1)*SUM($P25:$Q25,$W25)-SUM($CV$2:DF$2)*SUM($R25:$V25)-SUM($CV$3:DF$3)*$X25-SUM($CV$4:DF$4)*SUM($K25:$L25)-SUM($CV$5:DF$5)*SUM($M25:$N25)-SUM($CV$6:DF$6)*$O25-SUM($CV$7:DF$7)*SUM($Y25:$Z25,$AF25)-SUM($CV$8:DF$8)*SUM($AA25:$AE25)-SUM($CV$9:DF$9)*$AG25</f>
        <v>-216.55</v>
      </c>
      <c r="DG25" s="39">
        <f>SUM($BE25,$BF25:BP25)-SUM($CV$1:DG$1)*SUM($P25:$Q25,$W25)-SUM($CV$2:DG$2)*SUM($R25:$V25)-SUM($CV$3:DG$3)*$X25-SUM($CV$4:DG$4)*SUM($K25:$L25)-SUM($CV$5:DG$5)*SUM($M25:$N25)-SUM($CV$6:DG$6)*$O25-SUM($CV$7:DG$7)*SUM($Y25:$Z25,$AF25)-SUM($CV$8:DG$8)*SUM($AA25:$AE25)-SUM($CV$9:DG$9)*$AG25</f>
        <v>-291.55</v>
      </c>
      <c r="DH25" s="39">
        <f>SUM($BE25,$BF25:BQ25)-SUM($CV$1:DH$1)*SUM($P25:$Q25,$W25)-SUM($CV$2:DH$2)*SUM($R25:$V25)-SUM($CV$3:DH$3)*$X25-SUM($CV$4:DH$4)*SUM($K25:$L25)-SUM($CV$5:DH$5)*SUM($M25:$N25)-SUM($CV$6:DH$6)*$O25-SUM($CV$7:DH$7)*SUM($Y25:$Z25,$AF25)-SUM($CV$8:DH$8)*SUM($AA25:$AE25)-SUM($CV$9:DH$9)*$AG25</f>
        <v>-366.55</v>
      </c>
      <c r="DI25" s="39">
        <f>SUM($BE25,$BF25:BR25)-SUM($CV$1:DI$1)*SUM($P25:$Q25,$W25)-SUM($CV$2:DI$2)*SUM($R25:$V25)-SUM($CV$3:DI$3)*$X25-SUM($CV$4:DI$4)*SUM($K25:$L25)-SUM($CV$5:DI$5)*SUM($M25:$N25)-SUM($CV$6:DI$6)*$O25-SUM($CV$7:DI$7)*SUM($Y25:$Z25,$AF25)-SUM($CV$8:DI$8)*SUM($AA25:$AE25)-SUM($CV$9:DI$9)*$AG25</f>
        <v>-441.55</v>
      </c>
      <c r="DJ25" s="39">
        <f>SUM($BE25,$BF25:BS25)-SUM($CV$1:DJ$1)*SUM($P25:$Q25,$W25)-SUM($CV$2:DJ$2)*SUM($R25:$V25)-SUM($CV$3:DJ$3)*$X25-SUM($CV$4:DJ$4)*SUM($K25:$L25)-SUM($CV$5:DJ$5)*SUM($M25:$N25)-SUM($CV$6:DJ$6)*$O25-SUM($CV$7:DJ$7)*SUM($Y25:$Z25,$AF25)-SUM($CV$8:DJ$8)*SUM($AA25:$AE25)-SUM($CV$9:DJ$9)*$AG25</f>
        <v>-516.54999999999995</v>
      </c>
      <c r="DK25" s="39">
        <f>SUM($BE25,$BF25:BT25)-SUM($CV$1:DK$1)*SUM($P25:$Q25,$W25)-SUM($CV$2:DK$2)*SUM($R25:$V25)-SUM($CV$3:DK$3)*$X25-SUM($CV$4:DK$4)*SUM($K25:$L25)-SUM($CV$5:DK$5)*SUM($M25:$N25)-SUM($CV$6:DK$6)*$O25-SUM($CV$7:DK$7)*SUM($Y25:$Z25,$AF25)-SUM($CV$8:DK$8)*SUM($AA25:$AE25)-SUM($CV$9:DK$9)*$AG25</f>
        <v>-591.54999999999995</v>
      </c>
      <c r="DL25" s="39">
        <f>SUM($BE25,$BF25:BU25)-SUM($CV$1:DL$1)*SUM($P25:$Q25,$W25)-SUM($CV$2:DL$2)*SUM($R25:$V25)-SUM($CV$3:DL$3)*$X25-SUM($CV$4:DL$4)*SUM($K25:$L25)-SUM($CV$5:DL$5)*SUM($M25:$N25)-SUM($CV$6:DL$6)*$O25-SUM($CV$7:DL$7)*SUM($Y25:$Z25,$AF25)-SUM($CV$8:DL$8)*SUM($AA25:$AE25)-SUM($CV$9:DL$9)*$AG25</f>
        <v>-666.55</v>
      </c>
      <c r="DM25" s="39">
        <f>SUM($BE25,$BF25:BV25)-SUM($CV$1:DM$1)*SUM($P25:$Q25,$W25)-SUM($CV$2:DM$2)*SUM($R25:$V25)-SUM($CV$3:DM$3)*$X25-SUM($CV$4:DM$4)*SUM($K25:$L25)-SUM($CV$5:DM$5)*SUM($M25:$N25)-SUM($CV$6:DM$6)*$O25-SUM($CV$7:DM$7)*SUM($Y25:$Z25,$AF25)-SUM($CV$8:DM$8)*SUM($AA25:$AE25)-SUM($CV$9:DM$9)*$AG25</f>
        <v>-766.55</v>
      </c>
      <c r="DN25" s="39">
        <f>SUM($BE25,$BF25:BW25)-SUM($CV$1:DN$1)*SUM($P25:$Q25,$W25)-SUM($CV$2:DN$2)*SUM($R25:$V25)-SUM($CV$3:DN$3)*$X25-SUM($CV$4:DN$4)*SUM($K25:$L25)-SUM($CV$5:DN$5)*SUM($M25:$N25)-SUM($CV$6:DN$6)*$O25-SUM($CV$7:DN$7)*SUM($Y25:$Z25,$AF25)-SUM($CV$8:DN$8)*SUM($AA25:$AE25)-SUM($CV$9:DN$9)*$AG25</f>
        <v>-866.55</v>
      </c>
      <c r="DO25" s="39">
        <f>SUM($BE25,$BF25:BX25)-SUM($CV$1:DO$1)*SUM($P25:$Q25,$W25)-SUM($CV$2:DO$2)*SUM($R25:$V25)-SUM($CV$3:DO$3)*$X25-SUM($CV$4:DO$4)*SUM($K25:$L25)-SUM($CV$5:DO$5)*SUM($M25:$N25)-SUM($CV$6:DO$6)*$O25-SUM($CV$7:DO$7)*SUM($Y25:$Z25,$AF25)-SUM($CV$8:DO$8)*SUM($AA25:$AE25)-SUM($CV$9:DO$9)*$AG25</f>
        <v>-966.55</v>
      </c>
      <c r="DP25" s="39">
        <f>SUM($BE25,$BF25:BY25)-SUM($CV$1:DP$1)*SUM($P25:$Q25,$W25)-SUM($CV$2:DP$2)*SUM($R25:$V25)-SUM($CV$3:DP$3)*$X25-SUM($CV$4:DP$4)*SUM($K25:$L25)-SUM($CV$5:DP$5)*SUM($M25:$N25)-SUM($CV$6:DP$6)*$O25-SUM($CV$7:DP$7)*SUM($Y25:$Z25,$AF25)-SUM($CV$8:DP$8)*SUM($AA25:$AE25)-SUM($CV$9:DP$9)*$AG25</f>
        <v>-1066.55</v>
      </c>
      <c r="DQ25" s="39">
        <f>SUM($BE25,$BF25:BZ25)-SUM($CV$1:DQ$1)*SUM($P25:$Q25,$W25)-SUM($CV$2:DQ$2)*SUM($R25:$V25)-SUM($CV$3:DQ$3)*$X25-SUM($CV$4:DQ$4)*SUM($K25:$L25)-SUM($CV$5:DQ$5)*SUM($M25:$N25)-SUM($CV$6:DQ$6)*$O25-SUM($CV$7:DQ$7)*SUM($Y25:$Z25,$AF25)-SUM($CV$8:DQ$8)*SUM($AA25:$AE25)-SUM($CV$9:DQ$9)*$AG25</f>
        <v>-1166.55</v>
      </c>
      <c r="DR25" s="39">
        <f>SUM($BE25,$BF25:CA25)-SUM($CV$1:DR$1)*SUM($P25:$Q25,$W25)-SUM($CV$2:DR$2)*SUM($R25:$V25)-SUM($CV$3:DR$3)*$X25-SUM($CV$4:DR$4)*SUM($K25:$L25)-SUM($CV$5:DR$5)*SUM($M25:$N25)-SUM($CV$6:DR$6)*$O25-SUM($CV$7:DR$7)*SUM($Y25:$Z25,$AF25)-SUM($CV$8:DR$8)*SUM($AA25:$AE25)-SUM($CV$9:DR$9)*$AG25</f>
        <v>-1266.55</v>
      </c>
      <c r="DS25" s="39">
        <f>SUM($BE25,$BF25:CB25)-SUM($CV$1:DS$1)*SUM($P25:$Q25,$W25)-SUM($CV$2:DS$2)*SUM($R25:$V25)-SUM($CV$3:DS$3)*$X25-SUM($CV$4:DS$4)*SUM($K25:$L25)-SUM($CV$5:DS$5)*SUM($M25:$N25)-SUM($CV$6:DS$6)*$O25-SUM($CV$7:DS$7)*SUM($Y25:$Z25,$AF25)-SUM($CV$8:DS$8)*SUM($AA25:$AE25)-SUM($CV$9:DS$9)*$AG25</f>
        <v>-1366.55</v>
      </c>
      <c r="DT25" s="39">
        <f>SUM($BE25,$BF25:CC25)-SUM($CV$1:DT$1)*SUM($P25:$Q25,$W25)-SUM($CV$2:DT$2)*SUM($R25:$V25)-SUM($CV$3:DT$3)*$X25-SUM($CV$4:DT$4)*SUM($K25:$L25)-SUM($CV$5:DT$5)*SUM($M25:$N25)-SUM($CV$6:DT$6)*$O25-SUM($CV$7:DT$7)*SUM($Y25:$Z25,$AF25)-SUM($CV$8:DT$8)*SUM($AA25:$AE25)-SUM($CV$9:DT$9)*$AG25</f>
        <v>-1466.55</v>
      </c>
      <c r="DU25" s="39">
        <f>SUM($BE25,$BF25:CD25)-SUM($CV$1:DU$1)*SUM($P25:$Q25,$W25)-SUM($CV$2:DU$2)*SUM($R25:$V25)-SUM($CV$3:DU$3)*$X25-SUM($CV$4:DU$4)*SUM($K25:$L25)-SUM($CV$5:DU$5)*SUM($M25:$N25)-SUM($CV$6:DU$6)*$O25-SUM($CV$7:DU$7)*SUM($Y25:$Z25,$AF25)-SUM($CV$8:DU$8)*SUM($AA25:$AE25)-SUM($CV$9:DU$9)*$AG25</f>
        <v>-1566.55</v>
      </c>
      <c r="DV25" s="39">
        <f>SUM($BE25,$BF25:CE25)-SUM($CV$1:DV$1)*SUM($P25:$Q25,$W25)-SUM($CV$2:DV$2)*SUM($R25:$V25)-SUM($CV$3:DV$3)*$X25-SUM($CV$4:DV$4)*SUM($K25:$L25)-SUM($CV$5:DV$5)*SUM($M25:$N25)-SUM($CV$6:DV$6)*$O25-SUM($CV$7:DV$7)*SUM($Y25:$Z25,$AF25)-SUM($CV$8:DV$8)*SUM($AA25:$AE25)-SUM($CV$9:DV$9)*$AG25</f>
        <v>-1666.55</v>
      </c>
      <c r="DW25" s="39">
        <f>SUM($BE25,$BF25:CF25)-SUM($CV$1:DW$1)*SUM($P25:$Q25,$W25)-SUM($CV$2:DW$2)*SUM($R25:$V25)-SUM($CV$3:DW$3)*$X25-SUM($CV$4:DW$4)*SUM($K25:$L25)-SUM($CV$5:DW$5)*SUM($M25:$N25)-SUM($CV$6:DW$6)*$O25-SUM($CV$7:DW$7)*SUM($Y25:$Z25,$AF25)-SUM($CV$8:DW$8)*SUM($AA25:$AE25)-SUM($CV$9:DW$9)*$AG25</f>
        <v>-1766.55</v>
      </c>
      <c r="DX25" s="39">
        <f>SUM($BE25,$BF25:CG25)-SUM($CV$1:DX$1)*SUM($P25:$Q25,$W25)-SUM($CV$2:DX$2)*SUM($R25:$V25)-SUM($CV$3:DX$3)*$X25-SUM($CV$4:DX$4)*SUM($K25:$L25)-SUM($CV$5:DX$5)*SUM($M25:$N25)-SUM($CV$6:DX$6)*$O25-SUM($CV$7:DX$7)*SUM($Y25:$Z25,$AF25)-SUM($CV$8:DX$8)*SUM($AA25:$AE25)-SUM($CV$9:DX$9)*$AG25</f>
        <v>-1866.55</v>
      </c>
      <c r="DY25" s="39">
        <f>SUM($BE25,$BF25:CH25)-SUM($CV$1:DY$1)*SUM($P25:$Q25,$W25)-SUM($CV$2:DY$2)*SUM($R25:$V25)-SUM($CV$3:DY$3)*$X25-SUM($CV$4:DY$4)*SUM($K25:$L25)-SUM($CV$5:DY$5)*SUM($M25:$N25)-SUM($CV$6:DY$6)*$O25-SUM($CV$7:DY$7)*SUM($Y25:$Z25,$AF25)-SUM($CV$8:DY$8)*SUM($AA25:$AE25)-SUM($CV$9:DY$9)*$AG25</f>
        <v>-1966.55</v>
      </c>
      <c r="DZ25" s="39">
        <f>SUM($BE25,$BF25:CI25)-SUM($CV$1:DZ$1)*SUM($P25:$Q25,$W25)-SUM($CV$2:DZ$2)*SUM($R25:$V25)-SUM($CV$3:DZ$3)*$X25-SUM($CV$4:DZ$4)*SUM($K25:$L25)-SUM($CV$5:DZ$5)*SUM($M25:$N25)-SUM($CV$6:DZ$6)*$O25-SUM($CV$7:DZ$7)*SUM($Y25:$Z25,$AF25)-SUM($CV$8:DZ$8)*SUM($AA25:$AE25)-SUM($CV$9:DZ$9)*$AG25</f>
        <v>-2066.5500000000002</v>
      </c>
      <c r="EA25" s="39">
        <f>SUM($BE25,$BF25:CJ25)-SUM($CV$1:EA$1)*SUM($P25:$Q25,$W25)-SUM($CV$2:EA$2)*SUM($R25:$V25)-SUM($CV$3:EA$3)*$X25-SUM($CV$4:EA$4)*SUM($K25:$L25)-SUM($CV$5:EA$5)*SUM($M25:$N25)-SUM($CV$6:EA$6)*$O25-SUM($CV$7:EA$7)*SUM($Y25:$Z25,$AF25)-SUM($CV$8:EA$8)*SUM($AA25:$AE25)-SUM($CV$9:EA$9)*$AG25</f>
        <v>-2166.5500000000002</v>
      </c>
      <c r="EB25" s="39">
        <f>SUM($BE25,$BF25:CK25)-SUM($CV$1:EB$1)*SUM($P25:$Q25,$W25)-SUM($CV$2:EB$2)*SUM($R25:$V25)-SUM($CV$3:EB$3)*$X25-SUM($CV$4:EB$4)*SUM($K25:$L25)-SUM($CV$5:EB$5)*SUM($M25:$N25)-SUM($CV$6:EB$6)*$O25-SUM($CV$7:EB$7)*SUM($Y25:$Z25,$AF25)-SUM($CV$8:EB$8)*SUM($AA25:$AE25)-SUM($CV$9:EB$9)*$AG25</f>
        <v>-2266.5500000000002</v>
      </c>
      <c r="EC25" s="39">
        <f>SUM($BE25,$BF25:CL25)-SUM($CV$1:EC$1)*SUM($P25:$Q25,$W25)-SUM($CV$2:EC$2)*SUM($R25:$V25)-SUM($CV$3:EC$3)*$X25-SUM($CV$4:EC$4)*SUM($K25:$L25)-SUM($CV$5:EC$5)*SUM($M25:$N25)-SUM($CV$6:EC$6)*$O25-SUM($CV$7:EC$7)*SUM($Y25:$Z25,$AF25)-SUM($CV$8:EC$8)*SUM($AA25:$AE25)-SUM($CV$9:EC$9)*$AG25</f>
        <v>-2366.5500000000002</v>
      </c>
      <c r="ED25" s="39">
        <f>SUM($BE25,$BF25:CM25)-SUM($CV$1:ED$1)*SUM($P25:$Q25,$W25)-SUM($CV$2:ED$2)*SUM($R25:$V25)-SUM($CV$3:ED$3)*$X25-SUM($CV$4:ED$4)*SUM($K25:$L25)-SUM($CV$5:ED$5)*SUM($M25:$N25)-SUM($CV$6:ED$6)*$O25-SUM($CV$7:ED$7)*SUM($Y25:$Z25,$AF25)-SUM($CV$8:ED$8)*SUM($AA25:$AE25)-SUM($CV$9:ED$9)*$AG25</f>
        <v>-2466.5500000000002</v>
      </c>
      <c r="EE25" s="39">
        <f>SUM($BE25,$BF25:CN25)-SUM($CV$1:EE$1)*SUM($P25:$Q25,$W25)-SUM($CV$2:EE$2)*SUM($R25:$V25)-SUM($CV$3:EE$3)*$X25-SUM($CV$4:EE$4)*SUM($K25:$L25)-SUM($CV$5:EE$5)*SUM($M25:$N25)-SUM($CV$6:EE$6)*$O25-SUM($CV$7:EE$7)*SUM($Y25:$Z25,$AF25)-SUM($CV$8:EE$8)*SUM($AA25:$AE25)-SUM($CV$9:EE$9)*$AG25</f>
        <v>-2566.5500000000002</v>
      </c>
      <c r="EF25" s="39">
        <f>SUM($BE25,$BF25:CO25)-SUM($CV$1:EF$1)*SUM($P25:$Q25,$W25)-SUM($CV$2:EF$2)*SUM($R25:$V25)-SUM($CV$3:EF$3)*$X25-SUM($CV$4:EF$4)*SUM($K25:$L25)-SUM($CV$5:EF$5)*SUM($M25:$N25)-SUM($CV$6:EF$6)*$O25-SUM($CV$7:EF$7)*SUM($Y25:$Z25,$AF25)-SUM($CV$8:EF$8)*SUM($AA25:$AE25)-SUM($CV$9:EF$9)*$AG25</f>
        <v>-2666.55</v>
      </c>
      <c r="EG25" s="39">
        <f>SUM($BE25,$BF25:CP25)-SUM($CV$1:EG$1)*SUM($P25:$Q25,$W25)-SUM($CV$2:EG$2)*SUM($R25:$V25)-SUM($CV$3:EG$3)*$X25-SUM($CV$4:EG$4)*SUM($K25:$L25)-SUM($CV$5:EG$5)*SUM($M25:$N25)-SUM($CV$6:EG$6)*$O25-SUM($CV$7:EG$7)*SUM($Y25:$Z25,$AF25)-SUM($CV$8:EG$8)*SUM($AA25:$AE25)-SUM($CV$9:EG$9)*$AG25</f>
        <v>-2766.55</v>
      </c>
      <c r="EH25" s="39">
        <f>SUM($BE25,$BF25:CQ25)-SUM($CV$1:EH$1)*SUM($P25:$Q25,$W25)-SUM($CV$2:EH$2)*SUM($R25:$V25)-SUM($CV$3:EH$3)*$X25-SUM($CV$4:EH$4)*SUM($K25:$L25)-SUM($CV$5:EH$5)*SUM($M25:$N25)-SUM($CV$6:EH$6)*$O25-SUM($CV$7:EH$7)*SUM($Y25:$Z25,$AF25)-SUM($CV$8:EH$8)*SUM($AA25:$AE25)-SUM($CV$9:EH$9)*$AG25</f>
        <v>-2866.55</v>
      </c>
      <c r="EI25" s="39">
        <f>SUM($BE25,$BF25:CR25)-SUM($CV$1:EI$1)*SUM($P25:$Q25,$W25)-SUM($CV$2:EI$2)*SUM($R25:$V25)-SUM($CV$3:EI$3)*$X25-SUM($CV$4:EI$4)*SUM($K25:$L25)-SUM($CV$5:EI$5)*SUM($M25:$N25)-SUM($CV$6:EI$6)*$O25-SUM($CV$7:EI$7)*SUM($Y25:$Z25,$AF25)-SUM($CV$8:EI$8)*SUM($AA25:$AE25)-SUM($CV$9:EI$9)*$AG25</f>
        <v>-2966.55</v>
      </c>
      <c r="EJ25" s="39">
        <f>SUM($BE25,$BF25:CS25)-SUM($CV$1:EJ$1)*SUM($P25:$Q25,$W25)-SUM($CV$2:EJ$2)*SUM($R25:$V25)-SUM($CV$3:EJ$3)*$X25-SUM($CV$4:EJ$4)*SUM($K25:$L25)-SUM($CV$5:EJ$5)*SUM($M25:$N25)-SUM($CV$6:EJ$6)*$O25-SUM($CV$7:EJ$7)*SUM($Y25:$Z25,$AF25)-SUM($CV$8:EJ$8)*SUM($AA25:$AE25)-SUM($CV$9:EJ$9)*$AG25</f>
        <v>-3066.55</v>
      </c>
      <c r="EK25" s="39">
        <f>SUM($BE25,$BF25:CT25)-SUM($CV$1:EK$1)*SUM($P25:$Q25,$W25)-SUM($CV$2:EK$2)*SUM($R25:$V25)-SUM($CV$3:EK$3)*$X25-SUM($CV$4:EK$4)*SUM($K25:$L25)-SUM($CV$5:EK$5)*SUM($M25:$N25)-SUM($CV$6:EK$6)*$O25-SUM($CV$7:EK$7)*SUM($Y25:$Z25,$AF25)-SUM($CV$8:EK$8)*SUM($AA25:$AE25)-SUM($CV$9:EK$9)*$AG25</f>
        <v>-3166.55</v>
      </c>
      <c r="EL25" s="39">
        <f>SUM($BE25,$BF25:CU25)-SUM($CV$1:EL$1)*SUM($P25:$Q25,$W25)-SUM($CV$2:EL$2)*SUM($R25:$V25)-SUM($CV$3:EL$3)*$X25-SUM($CV$4:EL$4)*SUM($K25:$L25)-SUM($CV$5:EL$5)*SUM($M25:$N25)-SUM($CV$6:EL$6)*$O25-SUM($CV$7:EL$7)*SUM($Y25:$Z25,$AF25)-SUM($CV$8:EL$8)*SUM($AA25:$AE25)-SUM($CV$9:EL$9)*$AG25</f>
        <v>-3266.55</v>
      </c>
      <c r="EM25" s="39">
        <f>SUM($BE25,$BF25:CV25)-SUM($CV$1:EM$1)*SUM($P25:$Q25,$W25)-SUM($CV$2:EM$2)*SUM($R25:$V25)-SUM($CV$3:EM$3)*$X25-SUM($CV$4:EM$4)*SUM($K25:$L25)-SUM($CV$5:EM$5)*SUM($M25:$N25)-SUM($CV$6:EM$6)*$O25-SUM($CV$7:EM$7)*SUM($Y25:$Z25,$AF25)-SUM($CV$8:EM$8)*SUM($AA25:$AE25)-SUM($CV$9:EM$9)*$AG25</f>
        <v>-3366.55</v>
      </c>
      <c r="EN25" s="39">
        <f>SUM($BE25,$BF25:CW25)-SUM($CV$1:EN$1)*SUM($P25:$Q25,$W25)-SUM($CV$2:EN$2)*SUM($R25:$V25)-SUM($CV$3:EN$3)*$X25-SUM($CV$4:EN$4)*SUM($K25:$L25)-SUM($CV$5:EN$5)*SUM($M25:$N25)-SUM($CV$6:EN$6)*$O25-SUM($CV$7:EN$7)*SUM($Y25:$Z25,$AF25)-SUM($CV$8:EN$8)*SUM($AA25:$AE25)-SUM($CV$9:EN$9)*$AG25</f>
        <v>-3466.55</v>
      </c>
      <c r="EO25" s="39">
        <f>SUM($BE25,$BF25:CX25)-SUM($CV$1:EO$1)*SUM($P25:$Q25,$W25)-SUM($CV$2:EO$2)*SUM($R25:$V25)-SUM($CV$3:EO$3)*$X25-SUM($CV$4:EO$4)*SUM($K25:$L25)-SUM($CV$5:EO$5)*SUM($M25:$N25)-SUM($CV$6:EO$6)*$O25-SUM($CV$7:EO$7)*SUM($Y25:$Z25,$AF25)-SUM($CV$8:EO$8)*SUM($AA25:$AE25)-SUM($CV$9:EO$9)*$AG25</f>
        <v>-3529.4500000000003</v>
      </c>
      <c r="EP25" s="96" t="s">
        <v>222</v>
      </c>
      <c r="EQ25" s="103" t="str">
        <f t="shared" si="31"/>
        <v>1093J361-002</v>
      </c>
      <c r="ER25" s="96" t="str">
        <f>AQ25</f>
        <v>KIMOGRAF LTD</v>
      </c>
      <c r="ES25" s="115">
        <f t="shared" si="75"/>
        <v>9</v>
      </c>
      <c r="ET25" s="116" t="str">
        <f t="shared" si="73"/>
        <v>USD</v>
      </c>
      <c r="EU25" s="107" t="e">
        <f t="shared" ca="1" si="34"/>
        <v>#NAME?</v>
      </c>
      <c r="EV25" s="107" t="e">
        <f t="shared" ca="1" si="35"/>
        <v>#NAME?</v>
      </c>
      <c r="EW25" s="117">
        <f t="shared" si="36"/>
        <v>1</v>
      </c>
      <c r="EX25" s="117">
        <f t="shared" si="74"/>
        <v>1</v>
      </c>
      <c r="EY25" s="103"/>
      <c r="EZ25" s="117">
        <f t="shared" si="37"/>
        <v>3535</v>
      </c>
      <c r="FA25" s="118" t="e">
        <f t="shared" ca="1" si="38"/>
        <v>#NAME?</v>
      </c>
      <c r="FB25" s="117">
        <f t="shared" si="39"/>
        <v>0.9499999999998181</v>
      </c>
      <c r="FC25" s="118" t="e">
        <f t="shared" ca="1" si="40"/>
        <v>#NAME?</v>
      </c>
      <c r="FD25" s="119">
        <v>45523</v>
      </c>
      <c r="FE25" s="118" t="s">
        <v>130</v>
      </c>
      <c r="FF25" s="118" t="s">
        <v>223</v>
      </c>
      <c r="FG25" s="103" t="s">
        <v>144</v>
      </c>
      <c r="FH25" s="103" t="s">
        <v>145</v>
      </c>
      <c r="FI25" s="105">
        <f t="array" ref="FI25">SUMPRODUCT($AI25:$AL25,TRANSPOSE(FI$1:FI$4))</f>
        <v>303.25</v>
      </c>
      <c r="FJ25" s="105">
        <f t="array" ref="FJ25">SUMPRODUCT($AI25:$AL25,TRANSPOSE(FJ$1:FJ$4))</f>
        <v>303.25</v>
      </c>
      <c r="FK25" s="105">
        <f t="array" ref="FK25">SUMPRODUCT($AI25:$AL25,TRANSPOSE(FK$1:FK$4))</f>
        <v>303.25</v>
      </c>
      <c r="FL25" s="105">
        <f t="array" ref="FL25">SUMPRODUCT($AI25:$AL25,TRANSPOSE(FL$1:FL$4))</f>
        <v>303.25</v>
      </c>
      <c r="FM25" s="105">
        <f t="array" ref="FM25">SUMPRODUCT($AI25:$AL25,TRANSPOSE(FM$1:FM$4))</f>
        <v>303.25</v>
      </c>
      <c r="FN25" s="105">
        <f t="array" ref="FN25">SUMPRODUCT($AI25:$AL25,TRANSPOSE(FN$1:FN$4))</f>
        <v>303.25</v>
      </c>
      <c r="FO25" s="105">
        <f t="array" ref="FO25">SUMPRODUCT($AI25:$AL25,TRANSPOSE(FO$1:FO$4))</f>
        <v>303.25</v>
      </c>
      <c r="FP25" s="105">
        <f t="array" ref="FP25">SUMPRODUCT($AI25:$AL25,TRANSPOSE(FP$1:FP$4))</f>
        <v>303.25</v>
      </c>
      <c r="FQ25" s="105">
        <f t="array" ref="FQ25">SUMPRODUCT($AI25:$AL25,TRANSPOSE(FQ$1:FQ$4))</f>
        <v>303.25</v>
      </c>
      <c r="FR25" s="105">
        <f t="array" ref="FR25">SUMPRODUCT($AI25:$AL25,TRANSPOSE(FR$1:FR$4))</f>
        <v>302.5</v>
      </c>
      <c r="FS25" s="105">
        <f t="array" ref="FS25">SUMPRODUCT($AI25:$AL25,TRANSPOSE(FS$1:FS$4))</f>
        <v>300</v>
      </c>
      <c r="FT25" s="105">
        <f t="array" ref="FT25">SUMPRODUCT($AI25:$AL25,TRANSPOSE(FT$1:FT$4))</f>
        <v>202.3</v>
      </c>
      <c r="FU25" s="105">
        <f t="array" ref="FU25">SUMPRODUCT($AI25:$AL25,TRANSPOSE(FU$1:FU$4))</f>
        <v>0</v>
      </c>
      <c r="FV25" s="120"/>
      <c r="FW25" s="105">
        <f t="shared" si="41"/>
        <v>304</v>
      </c>
      <c r="FX25" s="121">
        <f>CEILING(SUM($FI25:FJ25)-SUM($FW25:FW25),$EW25)</f>
        <v>303</v>
      </c>
      <c r="FY25" s="121">
        <f>CEILING(SUM($FI25:FK25)-SUM($FW25:FX25),$EW25)</f>
        <v>303</v>
      </c>
      <c r="FZ25" s="121">
        <f>CEILING(SUM($FI25:FL25)-SUM($FW25:FY25),$EW25)</f>
        <v>303</v>
      </c>
      <c r="GA25" s="121">
        <f>CEILING(SUM($FI25:FM25)-SUM($FW25:FZ25),$EW25)</f>
        <v>304</v>
      </c>
      <c r="GB25" s="121">
        <f>CEILING(SUM($FI25:FN25)-SUM($FW25:GA25),$EW25)</f>
        <v>303</v>
      </c>
      <c r="GC25" s="121">
        <f>CEILING(SUM($FI25:FO25)-SUM($FW25:GB25),$EW25)</f>
        <v>303</v>
      </c>
      <c r="GD25" s="121">
        <f>CEILING(SUM($FI25:FP25)-SUM($FW25:GC25),$EW25)</f>
        <v>303</v>
      </c>
      <c r="GE25" s="121">
        <f>CEILING(SUM($FI25:FQ25)-SUM($FW25:GD25),$EW25)</f>
        <v>304</v>
      </c>
      <c r="GF25" s="121">
        <f>CEILING(SUM($FI25:FR25)-SUM($FW25:GE25),$EW25)</f>
        <v>302</v>
      </c>
      <c r="GG25" s="121">
        <f>CEILING(SUM($FI25:FS25)-SUM($FW25:GF25),$EW25)</f>
        <v>300</v>
      </c>
      <c r="GH25" s="121">
        <f t="shared" si="42"/>
        <v>203</v>
      </c>
      <c r="GI25" s="121">
        <f t="shared" si="43"/>
        <v>0</v>
      </c>
      <c r="GJ25" s="120"/>
      <c r="GK25" s="123" t="e">
        <f t="shared" ca="1" si="44"/>
        <v>#NAME?</v>
      </c>
      <c r="GL25" s="123" t="e">
        <f t="shared" ca="1" si="45"/>
        <v>#NAME?</v>
      </c>
      <c r="GM25" s="123" t="e">
        <f t="shared" ca="1" si="46"/>
        <v>#NAME?</v>
      </c>
      <c r="GN25" s="123" t="e">
        <f t="shared" ca="1" si="47"/>
        <v>#NAME?</v>
      </c>
      <c r="GO25" s="123" t="e">
        <f t="shared" ca="1" si="48"/>
        <v>#NAME?</v>
      </c>
      <c r="GP25" s="123" t="e">
        <f t="shared" ca="1" si="49"/>
        <v>#NAME?</v>
      </c>
      <c r="GQ25" s="123" t="e">
        <f t="shared" ca="1" si="50"/>
        <v>#NAME?</v>
      </c>
      <c r="GR25" s="123" t="e">
        <f t="shared" ca="1" si="51"/>
        <v>#NAME?</v>
      </c>
      <c r="GS25" s="123" t="e">
        <f t="shared" ca="1" si="52"/>
        <v>#NAME?</v>
      </c>
      <c r="GT25" s="123" t="e">
        <f t="shared" ca="1" si="53"/>
        <v>#NAME?</v>
      </c>
      <c r="GU25" s="123" t="e">
        <f t="shared" ca="1" si="54"/>
        <v>#NAME?</v>
      </c>
      <c r="GV25" s="123" t="e">
        <f t="shared" ca="1" si="55"/>
        <v>#NAME?</v>
      </c>
      <c r="GW25" s="123" t="e">
        <f t="shared" ca="1" si="56"/>
        <v>#NAME?</v>
      </c>
      <c r="GX25" s="123" t="e">
        <f t="shared" ca="1" si="57"/>
        <v>#NAME?</v>
      </c>
      <c r="GY25" s="120">
        <v>2</v>
      </c>
      <c r="GZ25" s="105">
        <f>SUM(FW25:GB25)</f>
        <v>1820</v>
      </c>
      <c r="HA25" s="105"/>
      <c r="HB25" s="105"/>
      <c r="HC25" s="105"/>
      <c r="HD25" s="105"/>
      <c r="HE25" s="105"/>
      <c r="HF25" s="105">
        <f>SUM(GC25:GI25)</f>
        <v>1715</v>
      </c>
      <c r="HG25" s="105"/>
      <c r="HH25" s="105"/>
      <c r="HI25" s="105"/>
      <c r="HJ25" s="105"/>
      <c r="HK25" s="105"/>
      <c r="HL25" s="105"/>
      <c r="HM25" s="105"/>
      <c r="HN25" s="123" t="e">
        <f t="shared" ca="1" si="58"/>
        <v>#NAME?</v>
      </c>
      <c r="HO25" s="123" t="e">
        <f t="shared" ca="1" si="59"/>
        <v>#NAME?</v>
      </c>
      <c r="HP25" s="123" t="e">
        <f t="shared" ca="1" si="60"/>
        <v>#NAME?</v>
      </c>
      <c r="HQ25" s="123" t="e">
        <f t="shared" ca="1" si="61"/>
        <v>#NAME?</v>
      </c>
      <c r="HR25" s="123" t="e">
        <f t="shared" ca="1" si="62"/>
        <v>#NAME?</v>
      </c>
      <c r="HS25" s="123" t="e">
        <f t="shared" ca="1" si="63"/>
        <v>#NAME?</v>
      </c>
      <c r="HT25" s="123" t="e">
        <f t="shared" ca="1" si="64"/>
        <v>#NAME?</v>
      </c>
      <c r="HU25" s="123" t="e">
        <f t="shared" ca="1" si="65"/>
        <v>#NAME?</v>
      </c>
      <c r="HV25" s="123" t="e">
        <f t="shared" ca="1" si="66"/>
        <v>#NAME?</v>
      </c>
      <c r="HW25" s="123" t="e">
        <f t="shared" ca="1" si="67"/>
        <v>#NAME?</v>
      </c>
      <c r="HX25" s="123" t="e">
        <f t="shared" ca="1" si="68"/>
        <v>#NAME?</v>
      </c>
      <c r="HY25" s="123" t="e">
        <f t="shared" ca="1" si="69"/>
        <v>#NAME?</v>
      </c>
      <c r="HZ25" s="123" t="e">
        <f t="shared" ca="1" si="70"/>
        <v>#NAME?</v>
      </c>
      <c r="IA25" s="123" t="e">
        <f t="shared" ca="1" si="71"/>
        <v>#NAME?</v>
      </c>
      <c r="IB25" s="124" t="s">
        <v>211</v>
      </c>
      <c r="IC25" s="103" t="s">
        <v>224</v>
      </c>
      <c r="ID25" s="125">
        <v>45546</v>
      </c>
      <c r="IE25" s="103" t="s">
        <v>205</v>
      </c>
      <c r="IF25" s="103" t="s">
        <v>147</v>
      </c>
      <c r="IG25" s="103" t="s">
        <v>205</v>
      </c>
      <c r="IH25" s="103"/>
      <c r="II25" s="103"/>
    </row>
    <row r="26" spans="1:244" ht="14.25" x14ac:dyDescent="0.2">
      <c r="A26" s="39">
        <v>16</v>
      </c>
      <c r="B26" s="39" t="s">
        <v>225</v>
      </c>
      <c r="C26" s="56" t="s">
        <v>226</v>
      </c>
      <c r="D26" s="39" t="s">
        <v>213</v>
      </c>
      <c r="E26" s="39">
        <v>404482035</v>
      </c>
      <c r="F26" s="102" t="s">
        <v>227</v>
      </c>
      <c r="G26" s="39"/>
      <c r="H26" s="39" t="s">
        <v>215</v>
      </c>
      <c r="I26" s="39">
        <v>2</v>
      </c>
      <c r="J26" s="39" t="s">
        <v>216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0.05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0.05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f t="shared" si="21"/>
        <v>0.1</v>
      </c>
      <c r="AI26" s="39">
        <f t="shared" si="22"/>
        <v>0</v>
      </c>
      <c r="AJ26" s="39">
        <f t="shared" si="23"/>
        <v>0.05</v>
      </c>
      <c r="AK26" s="39">
        <f t="shared" si="24"/>
        <v>0.05</v>
      </c>
      <c r="AL26" s="39">
        <f t="shared" si="25"/>
        <v>0.05</v>
      </c>
      <c r="AM26" s="57">
        <f t="shared" si="26"/>
        <v>1772.65</v>
      </c>
      <c r="AN26" s="57">
        <v>1</v>
      </c>
      <c r="AO26" s="57">
        <f t="shared" si="27"/>
        <v>1773</v>
      </c>
      <c r="AP26" s="39"/>
      <c r="AQ26" s="39" t="s">
        <v>217</v>
      </c>
      <c r="AR26" s="39" t="s">
        <v>218</v>
      </c>
      <c r="AS26" s="39"/>
      <c r="AT26" s="39"/>
      <c r="AU26" s="58">
        <v>10</v>
      </c>
      <c r="AV26" s="58" t="s">
        <v>11</v>
      </c>
      <c r="AW26" s="39" t="s">
        <v>219</v>
      </c>
      <c r="AX26" s="39" t="s">
        <v>220</v>
      </c>
      <c r="AY26" s="39"/>
      <c r="AZ26" s="39" t="s">
        <v>221</v>
      </c>
      <c r="BA26" s="39" t="str">
        <f t="shared" si="28"/>
        <v>P0045</v>
      </c>
      <c r="BB26" s="78" t="e">
        <f t="shared" ca="1" si="29"/>
        <v>#NAME?</v>
      </c>
      <c r="BC26" s="39">
        <v>9</v>
      </c>
      <c r="BD26" s="75">
        <f t="shared" si="30"/>
        <v>1773</v>
      </c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>
        <f>SUM($BE26,$BF26:BF26)-SUM($CV$1:CW$1)*SUM($P26:$Q26,$W26)-SUM($CV$2:CW$2)*SUM($R26:$V26)-SUM($CV$3:CW$3)*$X26-SUM($CV$4:CW$4)*SUM($K26:$L26)-SUM($CV$5:CW$5)*SUM($M26:$N26)-SUM($CV$6:CW$6)*$O26-SUM($CV$7:CW$7)*SUM($Y26:$Z26,$AF26)-SUM($CV$8:CW$8)*SUM($AA26:$AE26)-SUM($CV$9:CW$9)*$AG26</f>
        <v>0</v>
      </c>
      <c r="CX26" s="39">
        <f>SUM($BE26,$BF26:BG26)-SUM($CV$1:CX$1)*SUM($P26:$Q26,$W26)-SUM($CV$2:CX$2)*SUM($R26:$V26)-SUM($CV$3:CX$3)*$X26-SUM($CV$4:CX$4)*SUM($K26:$L26)-SUM($CV$5:CX$5)*SUM($M26:$N26)-SUM($CV$6:CX$6)*$O26-SUM($CV$7:CX$7)*SUM($Y26:$Z26,$AF26)-SUM($CV$8:CX$8)*SUM($AA26:$AE26)-SUM($CV$9:CX$9)*$AG26</f>
        <v>0</v>
      </c>
      <c r="CY26" s="39">
        <f>SUM($BE26,$BF26:BH26)-SUM($CV$1:CY$1)*SUM($P26:$Q26,$W26)-SUM($CV$2:CY$2)*SUM($R26:$V26)-SUM($CV$3:CY$3)*$X26-SUM($CV$4:CY$4)*SUM($K26:$L26)-SUM($CV$5:CY$5)*SUM($M26:$N26)-SUM($CV$6:CY$6)*$O26-SUM($CV$7:CY$7)*SUM($Y26:$Z26,$AF26)-SUM($CV$8:CY$8)*SUM($AA26:$AE26)-SUM($CV$9:CY$9)*$AG26</f>
        <v>0</v>
      </c>
      <c r="CZ26" s="39">
        <f>SUM($BE26,$BF26:BI26)-SUM($CV$1:CZ$1)*SUM($P26:$Q26,$W26)-SUM($CV$2:CZ$2)*SUM($R26:$V26)-SUM($CV$3:CZ$3)*$X26-SUM($CV$4:CZ$4)*SUM($K26:$L26)-SUM($CV$5:CZ$5)*SUM($M26:$N26)-SUM($CV$6:CZ$6)*$O26-SUM($CV$7:CZ$7)*SUM($Y26:$Z26,$AF26)-SUM($CV$8:CZ$8)*SUM($AA26:$AE26)-SUM($CV$9:CZ$9)*$AG26</f>
        <v>0</v>
      </c>
      <c r="DA26" s="39">
        <f>SUM($BE26,$BF26:BJ26)-SUM($CV$1:DA$1)*SUM($P26:$Q26,$W26)-SUM($CV$2:DA$2)*SUM($R26:$V26)-SUM($CV$3:DA$3)*$X26-SUM($CV$4:DA$4)*SUM($K26:$L26)-SUM($CV$5:DA$5)*SUM($M26:$N26)-SUM($CV$6:DA$6)*$O26-SUM($CV$7:DA$7)*SUM($Y26:$Z26,$AF26)-SUM($CV$8:DA$8)*SUM($AA26:$AE26)-SUM($CV$9:DA$9)*$AG26</f>
        <v>0</v>
      </c>
      <c r="DB26" s="39">
        <f>SUM($BE26,$BF26:BK26)-SUM($CV$1:DB$1)*SUM($P26:$Q26,$W26)-SUM($CV$2:DB$2)*SUM($R26:$V26)-SUM($CV$3:DB$3)*$X26-SUM($CV$4:DB$4)*SUM($K26:$L26)-SUM($CV$5:DB$5)*SUM($M26:$N26)-SUM($CV$6:DB$6)*$O26-SUM($CV$7:DB$7)*SUM($Y26:$Z26,$AF26)-SUM($CV$8:DB$8)*SUM($AA26:$AE26)-SUM($CV$9:DB$9)*$AG26</f>
        <v>-10</v>
      </c>
      <c r="DC26" s="39">
        <f>SUM($BE26,$BF26:BL26)-SUM($CV$1:DC$1)*SUM($P26:$Q26,$W26)-SUM($CV$2:DC$2)*SUM($R26:$V26)-SUM($CV$3:DC$3)*$X26-SUM($CV$4:DC$4)*SUM($K26:$L26)-SUM($CV$5:DC$5)*SUM($M26:$N26)-SUM($CV$6:DC$6)*$O26-SUM($CV$7:DC$7)*SUM($Y26:$Z26,$AF26)-SUM($CV$8:DC$8)*SUM($AA26:$AE26)-SUM($CV$9:DC$9)*$AG26</f>
        <v>-30</v>
      </c>
      <c r="DD26" s="39">
        <f>SUM($BE26,$BF26:BM26)-SUM($CV$1:DD$1)*SUM($P26:$Q26,$W26)-SUM($CV$2:DD$2)*SUM($R26:$V26)-SUM($CV$3:DD$3)*$X26-SUM($CV$4:DD$4)*SUM($K26:$L26)-SUM($CV$5:DD$5)*SUM($M26:$N26)-SUM($CV$6:DD$6)*$O26-SUM($CV$7:DD$7)*SUM($Y26:$Z26,$AF26)-SUM($CV$8:DD$8)*SUM($AA26:$AE26)-SUM($CV$9:DD$9)*$AG26</f>
        <v>-61.55</v>
      </c>
      <c r="DE26" s="39">
        <f>SUM($BE26,$BF26:BN26)-SUM($CV$1:DE$1)*SUM($P26:$Q26,$W26)-SUM($CV$2:DE$2)*SUM($R26:$V26)-SUM($CV$3:DE$3)*$X26-SUM($CV$4:DE$4)*SUM($K26:$L26)-SUM($CV$5:DE$5)*SUM($M26:$N26)-SUM($CV$6:DE$6)*$O26-SUM($CV$7:DE$7)*SUM($Y26:$Z26,$AF26)-SUM($CV$8:DE$8)*SUM($AA26:$AE26)-SUM($CV$9:DE$9)*$AG26</f>
        <v>-89.05</v>
      </c>
      <c r="DF26" s="39">
        <f>SUM($BE26,$BF26:BO26)-SUM($CV$1:DF$1)*SUM($P26:$Q26,$W26)-SUM($CV$2:DF$2)*SUM($R26:$V26)-SUM($CV$3:DF$3)*$X26-SUM($CV$4:DF$4)*SUM($K26:$L26)-SUM($CV$5:DF$5)*SUM($M26:$N26)-SUM($CV$6:DF$6)*$O26-SUM($CV$7:DF$7)*SUM($Y26:$Z26,$AF26)-SUM($CV$8:DF$8)*SUM($AA26:$AE26)-SUM($CV$9:DF$9)*$AG26</f>
        <v>-124.05</v>
      </c>
      <c r="DG26" s="39">
        <f>SUM($BE26,$BF26:BP26)-SUM($CV$1:DG$1)*SUM($P26:$Q26,$W26)-SUM($CV$2:DG$2)*SUM($R26:$V26)-SUM($CV$3:DG$3)*$X26-SUM($CV$4:DG$4)*SUM($K26:$L26)-SUM($CV$5:DG$5)*SUM($M26:$N26)-SUM($CV$6:DG$6)*$O26-SUM($CV$7:DG$7)*SUM($Y26:$Z26,$AF26)-SUM($CV$8:DG$8)*SUM($AA26:$AE26)-SUM($CV$9:DG$9)*$AG26</f>
        <v>-161.55000000000001</v>
      </c>
      <c r="DH26" s="39">
        <f>SUM($BE26,$BF26:BQ26)-SUM($CV$1:DH$1)*SUM($P26:$Q26,$W26)-SUM($CV$2:DH$2)*SUM($R26:$V26)-SUM($CV$3:DH$3)*$X26-SUM($CV$4:DH$4)*SUM($K26:$L26)-SUM($CV$5:DH$5)*SUM($M26:$N26)-SUM($CV$6:DH$6)*$O26-SUM($CV$7:DH$7)*SUM($Y26:$Z26,$AF26)-SUM($CV$8:DH$8)*SUM($AA26:$AE26)-SUM($CV$9:DH$9)*$AG26</f>
        <v>-199.05</v>
      </c>
      <c r="DI26" s="39">
        <f>SUM($BE26,$BF26:BR26)-SUM($CV$1:DI$1)*SUM($P26:$Q26,$W26)-SUM($CV$2:DI$2)*SUM($R26:$V26)-SUM($CV$3:DI$3)*$X26-SUM($CV$4:DI$4)*SUM($K26:$L26)-SUM($CV$5:DI$5)*SUM($M26:$N26)-SUM($CV$6:DI$6)*$O26-SUM($CV$7:DI$7)*SUM($Y26:$Z26,$AF26)-SUM($CV$8:DI$8)*SUM($AA26:$AE26)-SUM($CV$9:DI$9)*$AG26</f>
        <v>-236.55</v>
      </c>
      <c r="DJ26" s="39">
        <f>SUM($BE26,$BF26:BS26)-SUM($CV$1:DJ$1)*SUM($P26:$Q26,$W26)-SUM($CV$2:DJ$2)*SUM($R26:$V26)-SUM($CV$3:DJ$3)*$X26-SUM($CV$4:DJ$4)*SUM($K26:$L26)-SUM($CV$5:DJ$5)*SUM($M26:$N26)-SUM($CV$6:DJ$6)*$O26-SUM($CV$7:DJ$7)*SUM($Y26:$Z26,$AF26)-SUM($CV$8:DJ$8)*SUM($AA26:$AE26)-SUM($CV$9:DJ$9)*$AG26</f>
        <v>-274.05</v>
      </c>
      <c r="DK26" s="39">
        <f>SUM($BE26,$BF26:BT26)-SUM($CV$1:DK$1)*SUM($P26:$Q26,$W26)-SUM($CV$2:DK$2)*SUM($R26:$V26)-SUM($CV$3:DK$3)*$X26-SUM($CV$4:DK$4)*SUM($K26:$L26)-SUM($CV$5:DK$5)*SUM($M26:$N26)-SUM($CV$6:DK$6)*$O26-SUM($CV$7:DK$7)*SUM($Y26:$Z26,$AF26)-SUM($CV$8:DK$8)*SUM($AA26:$AE26)-SUM($CV$9:DK$9)*$AG26</f>
        <v>-311.55</v>
      </c>
      <c r="DL26" s="39">
        <f>SUM($BE26,$BF26:BU26)-SUM($CV$1:DL$1)*SUM($P26:$Q26,$W26)-SUM($CV$2:DL$2)*SUM($R26:$V26)-SUM($CV$3:DL$3)*$X26-SUM($CV$4:DL$4)*SUM($K26:$L26)-SUM($CV$5:DL$5)*SUM($M26:$N26)-SUM($CV$6:DL$6)*$O26-SUM($CV$7:DL$7)*SUM($Y26:$Z26,$AF26)-SUM($CV$8:DL$8)*SUM($AA26:$AE26)-SUM($CV$9:DL$9)*$AG26</f>
        <v>-349.05</v>
      </c>
      <c r="DM26" s="39">
        <f>SUM($BE26,$BF26:BV26)-SUM($CV$1:DM$1)*SUM($P26:$Q26,$W26)-SUM($CV$2:DM$2)*SUM($R26:$V26)-SUM($CV$3:DM$3)*$X26-SUM($CV$4:DM$4)*SUM($K26:$L26)-SUM($CV$5:DM$5)*SUM($M26:$N26)-SUM($CV$6:DM$6)*$O26-SUM($CV$7:DM$7)*SUM($Y26:$Z26,$AF26)-SUM($CV$8:DM$8)*SUM($AA26:$AE26)-SUM($CV$9:DM$9)*$AG26</f>
        <v>-399.05</v>
      </c>
      <c r="DN26" s="39">
        <f>SUM($BE26,$BF26:BW26)-SUM($CV$1:DN$1)*SUM($P26:$Q26,$W26)-SUM($CV$2:DN$2)*SUM($R26:$V26)-SUM($CV$3:DN$3)*$X26-SUM($CV$4:DN$4)*SUM($K26:$L26)-SUM($CV$5:DN$5)*SUM($M26:$N26)-SUM($CV$6:DN$6)*$O26-SUM($CV$7:DN$7)*SUM($Y26:$Z26,$AF26)-SUM($CV$8:DN$8)*SUM($AA26:$AE26)-SUM($CV$9:DN$9)*$AG26</f>
        <v>-449.05</v>
      </c>
      <c r="DO26" s="39">
        <f>SUM($BE26,$BF26:BX26)-SUM($CV$1:DO$1)*SUM($P26:$Q26,$W26)-SUM($CV$2:DO$2)*SUM($R26:$V26)-SUM($CV$3:DO$3)*$X26-SUM($CV$4:DO$4)*SUM($K26:$L26)-SUM($CV$5:DO$5)*SUM($M26:$N26)-SUM($CV$6:DO$6)*$O26-SUM($CV$7:DO$7)*SUM($Y26:$Z26,$AF26)-SUM($CV$8:DO$8)*SUM($AA26:$AE26)-SUM($CV$9:DO$9)*$AG26</f>
        <v>-499.05</v>
      </c>
      <c r="DP26" s="39">
        <f>SUM($BE26,$BF26:BY26)-SUM($CV$1:DP$1)*SUM($P26:$Q26,$W26)-SUM($CV$2:DP$2)*SUM($R26:$V26)-SUM($CV$3:DP$3)*$X26-SUM($CV$4:DP$4)*SUM($K26:$L26)-SUM($CV$5:DP$5)*SUM($M26:$N26)-SUM($CV$6:DP$6)*$O26-SUM($CV$7:DP$7)*SUM($Y26:$Z26,$AF26)-SUM($CV$8:DP$8)*SUM($AA26:$AE26)-SUM($CV$9:DP$9)*$AG26</f>
        <v>-549.04999999999995</v>
      </c>
      <c r="DQ26" s="39">
        <f>SUM($BE26,$BF26:BZ26)-SUM($CV$1:DQ$1)*SUM($P26:$Q26,$W26)-SUM($CV$2:DQ$2)*SUM($R26:$V26)-SUM($CV$3:DQ$3)*$X26-SUM($CV$4:DQ$4)*SUM($K26:$L26)-SUM($CV$5:DQ$5)*SUM($M26:$N26)-SUM($CV$6:DQ$6)*$O26-SUM($CV$7:DQ$7)*SUM($Y26:$Z26,$AF26)-SUM($CV$8:DQ$8)*SUM($AA26:$AE26)-SUM($CV$9:DQ$9)*$AG26</f>
        <v>-599.04999999999995</v>
      </c>
      <c r="DR26" s="39">
        <f>SUM($BE26,$BF26:CA26)-SUM($CV$1:DR$1)*SUM($P26:$Q26,$W26)-SUM($CV$2:DR$2)*SUM($R26:$V26)-SUM($CV$3:DR$3)*$X26-SUM($CV$4:DR$4)*SUM($K26:$L26)-SUM($CV$5:DR$5)*SUM($M26:$N26)-SUM($CV$6:DR$6)*$O26-SUM($CV$7:DR$7)*SUM($Y26:$Z26,$AF26)-SUM($CV$8:DR$8)*SUM($AA26:$AE26)-SUM($CV$9:DR$9)*$AG26</f>
        <v>-649.04999999999995</v>
      </c>
      <c r="DS26" s="39">
        <f>SUM($BE26,$BF26:CB26)-SUM($CV$1:DS$1)*SUM($P26:$Q26,$W26)-SUM($CV$2:DS$2)*SUM($R26:$V26)-SUM($CV$3:DS$3)*$X26-SUM($CV$4:DS$4)*SUM($K26:$L26)-SUM($CV$5:DS$5)*SUM($M26:$N26)-SUM($CV$6:DS$6)*$O26-SUM($CV$7:DS$7)*SUM($Y26:$Z26,$AF26)-SUM($CV$8:DS$8)*SUM($AA26:$AE26)-SUM($CV$9:DS$9)*$AG26</f>
        <v>-699.05</v>
      </c>
      <c r="DT26" s="39">
        <f>SUM($BE26,$BF26:CC26)-SUM($CV$1:DT$1)*SUM($P26:$Q26,$W26)-SUM($CV$2:DT$2)*SUM($R26:$V26)-SUM($CV$3:DT$3)*$X26-SUM($CV$4:DT$4)*SUM($K26:$L26)-SUM($CV$5:DT$5)*SUM($M26:$N26)-SUM($CV$6:DT$6)*$O26-SUM($CV$7:DT$7)*SUM($Y26:$Z26,$AF26)-SUM($CV$8:DT$8)*SUM($AA26:$AE26)-SUM($CV$9:DT$9)*$AG26</f>
        <v>-749.05</v>
      </c>
      <c r="DU26" s="39">
        <f>SUM($BE26,$BF26:CD26)-SUM($CV$1:DU$1)*SUM($P26:$Q26,$W26)-SUM($CV$2:DU$2)*SUM($R26:$V26)-SUM($CV$3:DU$3)*$X26-SUM($CV$4:DU$4)*SUM($K26:$L26)-SUM($CV$5:DU$5)*SUM($M26:$N26)-SUM($CV$6:DU$6)*$O26-SUM($CV$7:DU$7)*SUM($Y26:$Z26,$AF26)-SUM($CV$8:DU$8)*SUM($AA26:$AE26)-SUM($CV$9:DU$9)*$AG26</f>
        <v>-799.05</v>
      </c>
      <c r="DV26" s="39">
        <f>SUM($BE26,$BF26:CE26)-SUM($CV$1:DV$1)*SUM($P26:$Q26,$W26)-SUM($CV$2:DV$2)*SUM($R26:$V26)-SUM($CV$3:DV$3)*$X26-SUM($CV$4:DV$4)*SUM($K26:$L26)-SUM($CV$5:DV$5)*SUM($M26:$N26)-SUM($CV$6:DV$6)*$O26-SUM($CV$7:DV$7)*SUM($Y26:$Z26,$AF26)-SUM($CV$8:DV$8)*SUM($AA26:$AE26)-SUM($CV$9:DV$9)*$AG26</f>
        <v>-849.05</v>
      </c>
      <c r="DW26" s="39">
        <f>SUM($BE26,$BF26:CF26)-SUM($CV$1:DW$1)*SUM($P26:$Q26,$W26)-SUM($CV$2:DW$2)*SUM($R26:$V26)-SUM($CV$3:DW$3)*$X26-SUM($CV$4:DW$4)*SUM($K26:$L26)-SUM($CV$5:DW$5)*SUM($M26:$N26)-SUM($CV$6:DW$6)*$O26-SUM($CV$7:DW$7)*SUM($Y26:$Z26,$AF26)-SUM($CV$8:DW$8)*SUM($AA26:$AE26)-SUM($CV$9:DW$9)*$AG26</f>
        <v>-899.05</v>
      </c>
      <c r="DX26" s="39">
        <f>SUM($BE26,$BF26:CG26)-SUM($CV$1:DX$1)*SUM($P26:$Q26,$W26)-SUM($CV$2:DX$2)*SUM($R26:$V26)-SUM($CV$3:DX$3)*$X26-SUM($CV$4:DX$4)*SUM($K26:$L26)-SUM($CV$5:DX$5)*SUM($M26:$N26)-SUM($CV$6:DX$6)*$O26-SUM($CV$7:DX$7)*SUM($Y26:$Z26,$AF26)-SUM($CV$8:DX$8)*SUM($AA26:$AE26)-SUM($CV$9:DX$9)*$AG26</f>
        <v>-949.05</v>
      </c>
      <c r="DY26" s="39">
        <f>SUM($BE26,$BF26:CH26)-SUM($CV$1:DY$1)*SUM($P26:$Q26,$W26)-SUM($CV$2:DY$2)*SUM($R26:$V26)-SUM($CV$3:DY$3)*$X26-SUM($CV$4:DY$4)*SUM($K26:$L26)-SUM($CV$5:DY$5)*SUM($M26:$N26)-SUM($CV$6:DY$6)*$O26-SUM($CV$7:DY$7)*SUM($Y26:$Z26,$AF26)-SUM($CV$8:DY$8)*SUM($AA26:$AE26)-SUM($CV$9:DY$9)*$AG26</f>
        <v>-999.05</v>
      </c>
      <c r="DZ26" s="39">
        <f>SUM($BE26,$BF26:CI26)-SUM($CV$1:DZ$1)*SUM($P26:$Q26,$W26)-SUM($CV$2:DZ$2)*SUM($R26:$V26)-SUM($CV$3:DZ$3)*$X26-SUM($CV$4:DZ$4)*SUM($K26:$L26)-SUM($CV$5:DZ$5)*SUM($M26:$N26)-SUM($CV$6:DZ$6)*$O26-SUM($CV$7:DZ$7)*SUM($Y26:$Z26,$AF26)-SUM($CV$8:DZ$8)*SUM($AA26:$AE26)-SUM($CV$9:DZ$9)*$AG26</f>
        <v>-1049.05</v>
      </c>
      <c r="EA26" s="39">
        <f>SUM($BE26,$BF26:CJ26)-SUM($CV$1:EA$1)*SUM($P26:$Q26,$W26)-SUM($CV$2:EA$2)*SUM($R26:$V26)-SUM($CV$3:EA$3)*$X26-SUM($CV$4:EA$4)*SUM($K26:$L26)-SUM($CV$5:EA$5)*SUM($M26:$N26)-SUM($CV$6:EA$6)*$O26-SUM($CV$7:EA$7)*SUM($Y26:$Z26,$AF26)-SUM($CV$8:EA$8)*SUM($AA26:$AE26)-SUM($CV$9:EA$9)*$AG26</f>
        <v>-1099.05</v>
      </c>
      <c r="EB26" s="39">
        <f>SUM($BE26,$BF26:CK26)-SUM($CV$1:EB$1)*SUM($P26:$Q26,$W26)-SUM($CV$2:EB$2)*SUM($R26:$V26)-SUM($CV$3:EB$3)*$X26-SUM($CV$4:EB$4)*SUM($K26:$L26)-SUM($CV$5:EB$5)*SUM($M26:$N26)-SUM($CV$6:EB$6)*$O26-SUM($CV$7:EB$7)*SUM($Y26:$Z26,$AF26)-SUM($CV$8:EB$8)*SUM($AA26:$AE26)-SUM($CV$9:EB$9)*$AG26</f>
        <v>-1149.05</v>
      </c>
      <c r="EC26" s="39">
        <f>SUM($BE26,$BF26:CL26)-SUM($CV$1:EC$1)*SUM($P26:$Q26,$W26)-SUM($CV$2:EC$2)*SUM($R26:$V26)-SUM($CV$3:EC$3)*$X26-SUM($CV$4:EC$4)*SUM($K26:$L26)-SUM($CV$5:EC$5)*SUM($M26:$N26)-SUM($CV$6:EC$6)*$O26-SUM($CV$7:EC$7)*SUM($Y26:$Z26,$AF26)-SUM($CV$8:EC$8)*SUM($AA26:$AE26)-SUM($CV$9:EC$9)*$AG26</f>
        <v>-1199.05</v>
      </c>
      <c r="ED26" s="39">
        <f>SUM($BE26,$BF26:CM26)-SUM($CV$1:ED$1)*SUM($P26:$Q26,$W26)-SUM($CV$2:ED$2)*SUM($R26:$V26)-SUM($CV$3:ED$3)*$X26-SUM($CV$4:ED$4)*SUM($K26:$L26)-SUM($CV$5:ED$5)*SUM($M26:$N26)-SUM($CV$6:ED$6)*$O26-SUM($CV$7:ED$7)*SUM($Y26:$Z26,$AF26)-SUM($CV$8:ED$8)*SUM($AA26:$AE26)-SUM($CV$9:ED$9)*$AG26</f>
        <v>-1249.05</v>
      </c>
      <c r="EE26" s="39">
        <f>SUM($BE26,$BF26:CN26)-SUM($CV$1:EE$1)*SUM($P26:$Q26,$W26)-SUM($CV$2:EE$2)*SUM($R26:$V26)-SUM($CV$3:EE$3)*$X26-SUM($CV$4:EE$4)*SUM($K26:$L26)-SUM($CV$5:EE$5)*SUM($M26:$N26)-SUM($CV$6:EE$6)*$O26-SUM($CV$7:EE$7)*SUM($Y26:$Z26,$AF26)-SUM($CV$8:EE$8)*SUM($AA26:$AE26)-SUM($CV$9:EE$9)*$AG26</f>
        <v>-1299.05</v>
      </c>
      <c r="EF26" s="39">
        <f>SUM($BE26,$BF26:CO26)-SUM($CV$1:EF$1)*SUM($P26:$Q26,$W26)-SUM($CV$2:EF$2)*SUM($R26:$V26)-SUM($CV$3:EF$3)*$X26-SUM($CV$4:EF$4)*SUM($K26:$L26)-SUM($CV$5:EF$5)*SUM($M26:$N26)-SUM($CV$6:EF$6)*$O26-SUM($CV$7:EF$7)*SUM($Y26:$Z26,$AF26)-SUM($CV$8:EF$8)*SUM($AA26:$AE26)-SUM($CV$9:EF$9)*$AG26</f>
        <v>-1349.05</v>
      </c>
      <c r="EG26" s="39">
        <f>SUM($BE26,$BF26:CP26)-SUM($CV$1:EG$1)*SUM($P26:$Q26,$W26)-SUM($CV$2:EG$2)*SUM($R26:$V26)-SUM($CV$3:EG$3)*$X26-SUM($CV$4:EG$4)*SUM($K26:$L26)-SUM($CV$5:EG$5)*SUM($M26:$N26)-SUM($CV$6:EG$6)*$O26-SUM($CV$7:EG$7)*SUM($Y26:$Z26,$AF26)-SUM($CV$8:EG$8)*SUM($AA26:$AE26)-SUM($CV$9:EG$9)*$AG26</f>
        <v>-1399.05</v>
      </c>
      <c r="EH26" s="39">
        <f>SUM($BE26,$BF26:CQ26)-SUM($CV$1:EH$1)*SUM($P26:$Q26,$W26)-SUM($CV$2:EH$2)*SUM($R26:$V26)-SUM($CV$3:EH$3)*$X26-SUM($CV$4:EH$4)*SUM($K26:$L26)-SUM($CV$5:EH$5)*SUM($M26:$N26)-SUM($CV$6:EH$6)*$O26-SUM($CV$7:EH$7)*SUM($Y26:$Z26,$AF26)-SUM($CV$8:EH$8)*SUM($AA26:$AE26)-SUM($CV$9:EH$9)*$AG26</f>
        <v>-1449.05</v>
      </c>
      <c r="EI26" s="39">
        <f>SUM($BE26,$BF26:CR26)-SUM($CV$1:EI$1)*SUM($P26:$Q26,$W26)-SUM($CV$2:EI$2)*SUM($R26:$V26)-SUM($CV$3:EI$3)*$X26-SUM($CV$4:EI$4)*SUM($K26:$L26)-SUM($CV$5:EI$5)*SUM($M26:$N26)-SUM($CV$6:EI$6)*$O26-SUM($CV$7:EI$7)*SUM($Y26:$Z26,$AF26)-SUM($CV$8:EI$8)*SUM($AA26:$AE26)-SUM($CV$9:EI$9)*$AG26</f>
        <v>-1499.05</v>
      </c>
      <c r="EJ26" s="39">
        <f>SUM($BE26,$BF26:CS26)-SUM($CV$1:EJ$1)*SUM($P26:$Q26,$W26)-SUM($CV$2:EJ$2)*SUM($R26:$V26)-SUM($CV$3:EJ$3)*$X26-SUM($CV$4:EJ$4)*SUM($K26:$L26)-SUM($CV$5:EJ$5)*SUM($M26:$N26)-SUM($CV$6:EJ$6)*$O26-SUM($CV$7:EJ$7)*SUM($Y26:$Z26,$AF26)-SUM($CV$8:EJ$8)*SUM($AA26:$AE26)-SUM($CV$9:EJ$9)*$AG26</f>
        <v>-1549.05</v>
      </c>
      <c r="EK26" s="39">
        <f>SUM($BE26,$BF26:CT26)-SUM($CV$1:EK$1)*SUM($P26:$Q26,$W26)-SUM($CV$2:EK$2)*SUM($R26:$V26)-SUM($CV$3:EK$3)*$X26-SUM($CV$4:EK$4)*SUM($K26:$L26)-SUM($CV$5:EK$5)*SUM($M26:$N26)-SUM($CV$6:EK$6)*$O26-SUM($CV$7:EK$7)*SUM($Y26:$Z26,$AF26)-SUM($CV$8:EK$8)*SUM($AA26:$AE26)-SUM($CV$9:EK$9)*$AG26</f>
        <v>-1599.05</v>
      </c>
      <c r="EL26" s="39">
        <f>SUM($BE26,$BF26:CU26)-SUM($CV$1:EL$1)*SUM($P26:$Q26,$W26)-SUM($CV$2:EL$2)*SUM($R26:$V26)-SUM($CV$3:EL$3)*$X26-SUM($CV$4:EL$4)*SUM($K26:$L26)-SUM($CV$5:EL$5)*SUM($M26:$N26)-SUM($CV$6:EL$6)*$O26-SUM($CV$7:EL$7)*SUM($Y26:$Z26,$AF26)-SUM($CV$8:EL$8)*SUM($AA26:$AE26)-SUM($CV$9:EL$9)*$AG26</f>
        <v>-1649.05</v>
      </c>
      <c r="EM26" s="39">
        <f>SUM($BE26,$BF26:CV26)-SUM($CV$1:EM$1)*SUM($P26:$Q26,$W26)-SUM($CV$2:EM$2)*SUM($R26:$V26)-SUM($CV$3:EM$3)*$X26-SUM($CV$4:EM$4)*SUM($K26:$L26)-SUM($CV$5:EM$5)*SUM($M26:$N26)-SUM($CV$6:EM$6)*$O26-SUM($CV$7:EM$7)*SUM($Y26:$Z26,$AF26)-SUM($CV$8:EM$8)*SUM($AA26:$AE26)-SUM($CV$9:EM$9)*$AG26</f>
        <v>-1699.05</v>
      </c>
      <c r="EN26" s="39">
        <f>SUM($BE26,$BF26:CW26)-SUM($CV$1:EN$1)*SUM($P26:$Q26,$W26)-SUM($CV$2:EN$2)*SUM($R26:$V26)-SUM($CV$3:EN$3)*$X26-SUM($CV$4:EN$4)*SUM($K26:$L26)-SUM($CV$5:EN$5)*SUM($M26:$N26)-SUM($CV$6:EN$6)*$O26-SUM($CV$7:EN$7)*SUM($Y26:$Z26,$AF26)-SUM($CV$8:EN$8)*SUM($AA26:$AE26)-SUM($CV$9:EN$9)*$AG26</f>
        <v>-1749.05</v>
      </c>
      <c r="EO26" s="39">
        <f>SUM($BE26,$BF26:CX26)-SUM($CV$1:EO$1)*SUM($P26:$Q26,$W26)-SUM($CV$2:EO$2)*SUM($R26:$V26)-SUM($CV$3:EO$3)*$X26-SUM($CV$4:EO$4)*SUM($K26:$L26)-SUM($CV$5:EO$5)*SUM($M26:$N26)-SUM($CV$6:EO$6)*$O26-SUM($CV$7:EO$7)*SUM($Y26:$Z26,$AF26)-SUM($CV$8:EO$8)*SUM($AA26:$AE26)-SUM($CV$9:EO$9)*$AG26</f>
        <v>-1790.55</v>
      </c>
      <c r="EP26" s="96" t="s">
        <v>222</v>
      </c>
      <c r="EQ26" s="103" t="str">
        <f t="shared" si="31"/>
        <v>1093J364-002</v>
      </c>
      <c r="ER26" s="96" t="str">
        <f>AQ26</f>
        <v>KIMOGRAF LTD</v>
      </c>
      <c r="ES26" s="115">
        <f t="shared" si="75"/>
        <v>10</v>
      </c>
      <c r="ET26" s="116" t="str">
        <f t="shared" si="73"/>
        <v>USD</v>
      </c>
      <c r="EU26" s="107" t="e">
        <f t="shared" ca="1" si="34"/>
        <v>#NAME?</v>
      </c>
      <c r="EV26" s="107" t="e">
        <f t="shared" ca="1" si="35"/>
        <v>#NAME?</v>
      </c>
      <c r="EW26" s="117">
        <f t="shared" si="36"/>
        <v>1</v>
      </c>
      <c r="EX26" s="117">
        <f t="shared" si="74"/>
        <v>1</v>
      </c>
      <c r="EY26" s="103"/>
      <c r="EZ26" s="117">
        <f t="shared" si="37"/>
        <v>1773</v>
      </c>
      <c r="FA26" s="118" t="e">
        <f t="shared" ca="1" si="38"/>
        <v>#NAME?</v>
      </c>
      <c r="FB26" s="117">
        <f t="shared" si="39"/>
        <v>0.34999999999990905</v>
      </c>
      <c r="FC26" s="118" t="e">
        <f t="shared" ca="1" si="40"/>
        <v>#NAME?</v>
      </c>
      <c r="FD26" s="119">
        <v>45523</v>
      </c>
      <c r="FE26" s="118" t="s">
        <v>130</v>
      </c>
      <c r="FF26" s="118" t="s">
        <v>223</v>
      </c>
      <c r="FG26" s="103" t="s">
        <v>144</v>
      </c>
      <c r="FH26" s="103" t="s">
        <v>145</v>
      </c>
      <c r="FI26" s="105">
        <f t="array" ref="FI26">SUMPRODUCT($AI26:$AL26,TRANSPOSE(FI$1:FI$4))</f>
        <v>153.25</v>
      </c>
      <c r="FJ26" s="105">
        <f t="array" ref="FJ26">SUMPRODUCT($AI26:$AL26,TRANSPOSE(FJ$1:FJ$4))</f>
        <v>153.25</v>
      </c>
      <c r="FK26" s="105">
        <f t="array" ref="FK26">SUMPRODUCT($AI26:$AL26,TRANSPOSE(FK$1:FK$4))</f>
        <v>153.25</v>
      </c>
      <c r="FL26" s="105">
        <f t="array" ref="FL26">SUMPRODUCT($AI26:$AL26,TRANSPOSE(FL$1:FL$4))</f>
        <v>153.25</v>
      </c>
      <c r="FM26" s="105">
        <f t="array" ref="FM26">SUMPRODUCT($AI26:$AL26,TRANSPOSE(FM$1:FM$4))</f>
        <v>153.25</v>
      </c>
      <c r="FN26" s="105">
        <f t="array" ref="FN26">SUMPRODUCT($AI26:$AL26,TRANSPOSE(FN$1:FN$4))</f>
        <v>153.25</v>
      </c>
      <c r="FO26" s="105">
        <f t="array" ref="FO26">SUMPRODUCT($AI26:$AL26,TRANSPOSE(FO$1:FO$4))</f>
        <v>153.25</v>
      </c>
      <c r="FP26" s="105">
        <f t="array" ref="FP26">SUMPRODUCT($AI26:$AL26,TRANSPOSE(FP$1:FP$4))</f>
        <v>153.25</v>
      </c>
      <c r="FQ26" s="105">
        <f t="array" ref="FQ26">SUMPRODUCT($AI26:$AL26,TRANSPOSE(FQ$1:FQ$4))</f>
        <v>153.25</v>
      </c>
      <c r="FR26" s="105">
        <f t="array" ref="FR26">SUMPRODUCT($AI26:$AL26,TRANSPOSE(FR$1:FR$4))</f>
        <v>152.5</v>
      </c>
      <c r="FS26" s="105">
        <f t="array" ref="FS26">SUMPRODUCT($AI26:$AL26,TRANSPOSE(FS$1:FS$4))</f>
        <v>150</v>
      </c>
      <c r="FT26" s="105">
        <f t="array" ref="FT26">SUMPRODUCT($AI26:$AL26,TRANSPOSE(FT$1:FT$4))</f>
        <v>90.9</v>
      </c>
      <c r="FU26" s="105">
        <f t="array" ref="FU26">SUMPRODUCT($AI26:$AL26,TRANSPOSE(FU$1:FU$4))</f>
        <v>0</v>
      </c>
      <c r="FV26" s="120"/>
      <c r="FW26" s="105">
        <f t="shared" si="41"/>
        <v>154</v>
      </c>
      <c r="FX26" s="121">
        <f>CEILING(SUM($FI26:FJ26)-SUM($FW26:FW26),$EW26)</f>
        <v>153</v>
      </c>
      <c r="FY26" s="121">
        <f>CEILING(SUM($FI26:FK26)-SUM($FW26:FX26),$EW26)</f>
        <v>153</v>
      </c>
      <c r="FZ26" s="121">
        <f>CEILING(SUM($FI26:FL26)-SUM($FW26:FY26),$EW26)</f>
        <v>153</v>
      </c>
      <c r="GA26" s="121">
        <f>CEILING(SUM($FI26:FM26)-SUM($FW26:FZ26),$EW26)</f>
        <v>154</v>
      </c>
      <c r="GB26" s="121">
        <f>CEILING(SUM($FI26:FN26)-SUM($FW26:GA26),$EW26)</f>
        <v>153</v>
      </c>
      <c r="GC26" s="121">
        <f>CEILING(SUM($FI26:FO26)-SUM($FW26:GB26),$EW26)</f>
        <v>153</v>
      </c>
      <c r="GD26" s="121">
        <f>CEILING(SUM($FI26:FP26)-SUM($FW26:GC26),$EW26)</f>
        <v>153</v>
      </c>
      <c r="GE26" s="121">
        <f>CEILING(SUM($FI26:FQ26)-SUM($FW26:GD26),$EW26)</f>
        <v>154</v>
      </c>
      <c r="GF26" s="121">
        <f>CEILING(SUM($FI26:FR26)-SUM($FW26:GE26),$EW26)</f>
        <v>152</v>
      </c>
      <c r="GG26" s="121">
        <f>CEILING(SUM($FI26:FS26)-SUM($FW26:GF26),$EW26)</f>
        <v>150</v>
      </c>
      <c r="GH26" s="121">
        <f t="shared" si="42"/>
        <v>91</v>
      </c>
      <c r="GI26" s="121">
        <f t="shared" si="43"/>
        <v>0</v>
      </c>
      <c r="GJ26" s="120"/>
      <c r="GK26" s="123" t="e">
        <f t="shared" ca="1" si="44"/>
        <v>#NAME?</v>
      </c>
      <c r="GL26" s="123" t="e">
        <f t="shared" ca="1" si="45"/>
        <v>#NAME?</v>
      </c>
      <c r="GM26" s="123" t="e">
        <f t="shared" ca="1" si="46"/>
        <v>#NAME?</v>
      </c>
      <c r="GN26" s="123" t="e">
        <f t="shared" ca="1" si="47"/>
        <v>#NAME?</v>
      </c>
      <c r="GO26" s="123" t="e">
        <f t="shared" ca="1" si="48"/>
        <v>#NAME?</v>
      </c>
      <c r="GP26" s="123" t="e">
        <f t="shared" ca="1" si="49"/>
        <v>#NAME?</v>
      </c>
      <c r="GQ26" s="123" t="e">
        <f t="shared" ca="1" si="50"/>
        <v>#NAME?</v>
      </c>
      <c r="GR26" s="123" t="e">
        <f t="shared" ca="1" si="51"/>
        <v>#NAME?</v>
      </c>
      <c r="GS26" s="123" t="e">
        <f t="shared" ca="1" si="52"/>
        <v>#NAME?</v>
      </c>
      <c r="GT26" s="123" t="e">
        <f t="shared" ca="1" si="53"/>
        <v>#NAME?</v>
      </c>
      <c r="GU26" s="123" t="e">
        <f t="shared" ca="1" si="54"/>
        <v>#NAME?</v>
      </c>
      <c r="GV26" s="123" t="e">
        <f t="shared" ca="1" si="55"/>
        <v>#NAME?</v>
      </c>
      <c r="GW26" s="123" t="e">
        <f t="shared" ca="1" si="56"/>
        <v>#NAME?</v>
      </c>
      <c r="GX26" s="123" t="e">
        <f t="shared" ca="1" si="57"/>
        <v>#NAME?</v>
      </c>
      <c r="GY26" s="120">
        <v>1</v>
      </c>
      <c r="GZ26" s="105">
        <f>SUM(FW26:GI26)</f>
        <v>1773</v>
      </c>
      <c r="HA26" s="105"/>
      <c r="HB26" s="105"/>
      <c r="HC26" s="105"/>
      <c r="HD26" s="105"/>
      <c r="HE26" s="105"/>
      <c r="HF26" s="105"/>
      <c r="HG26" s="105"/>
      <c r="HH26" s="105"/>
      <c r="HI26" s="105"/>
      <c r="HJ26" s="105"/>
      <c r="HK26" s="105"/>
      <c r="HL26" s="105">
        <f t="shared" ref="HL26:HL28" si="77">GI26</f>
        <v>0</v>
      </c>
      <c r="HM26" s="105"/>
      <c r="HN26" s="123" t="e">
        <f t="shared" ca="1" si="58"/>
        <v>#NAME?</v>
      </c>
      <c r="HO26" s="123" t="e">
        <f t="shared" ca="1" si="59"/>
        <v>#NAME?</v>
      </c>
      <c r="HP26" s="123" t="e">
        <f t="shared" ca="1" si="60"/>
        <v>#NAME?</v>
      </c>
      <c r="HQ26" s="123" t="e">
        <f t="shared" ca="1" si="61"/>
        <v>#NAME?</v>
      </c>
      <c r="HR26" s="123" t="e">
        <f t="shared" ca="1" si="62"/>
        <v>#NAME?</v>
      </c>
      <c r="HS26" s="123" t="e">
        <f t="shared" ca="1" si="63"/>
        <v>#NAME?</v>
      </c>
      <c r="HT26" s="123" t="e">
        <f t="shared" ca="1" si="64"/>
        <v>#NAME?</v>
      </c>
      <c r="HU26" s="123" t="e">
        <f t="shared" ca="1" si="65"/>
        <v>#NAME?</v>
      </c>
      <c r="HV26" s="123" t="e">
        <f t="shared" ca="1" si="66"/>
        <v>#NAME?</v>
      </c>
      <c r="HW26" s="123" t="e">
        <f t="shared" ca="1" si="67"/>
        <v>#NAME?</v>
      </c>
      <c r="HX26" s="123" t="e">
        <f t="shared" ca="1" si="68"/>
        <v>#NAME?</v>
      </c>
      <c r="HY26" s="123" t="e">
        <f t="shared" ca="1" si="69"/>
        <v>#NAME?</v>
      </c>
      <c r="HZ26" s="123" t="e">
        <f t="shared" ca="1" si="70"/>
        <v>#NAME?</v>
      </c>
      <c r="IA26" s="123" t="e">
        <f t="shared" ca="1" si="71"/>
        <v>#NAME?</v>
      </c>
      <c r="IB26" s="124" t="s">
        <v>225</v>
      </c>
      <c r="IC26" s="103" t="s">
        <v>224</v>
      </c>
      <c r="ID26" s="125">
        <v>45546</v>
      </c>
      <c r="IE26" s="103" t="s">
        <v>205</v>
      </c>
      <c r="IF26" s="103" t="s">
        <v>147</v>
      </c>
      <c r="IG26" s="103" t="s">
        <v>205</v>
      </c>
      <c r="IH26" s="103"/>
      <c r="II26" s="103"/>
    </row>
    <row r="27" spans="1:244" ht="14.25" x14ac:dyDescent="0.2">
      <c r="A27" s="39">
        <v>17</v>
      </c>
      <c r="B27" s="39" t="s">
        <v>228</v>
      </c>
      <c r="C27" s="56" t="s">
        <v>229</v>
      </c>
      <c r="D27" s="39" t="s">
        <v>213</v>
      </c>
      <c r="E27" s="39">
        <v>404488392</v>
      </c>
      <c r="F27" s="102" t="s">
        <v>230</v>
      </c>
      <c r="G27" s="39"/>
      <c r="H27" s="39" t="s">
        <v>215</v>
      </c>
      <c r="I27" s="39">
        <v>2</v>
      </c>
      <c r="J27" s="39" t="s">
        <v>216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0.05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0.05</v>
      </c>
      <c r="AC27" s="39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f t="shared" si="21"/>
        <v>0.1</v>
      </c>
      <c r="AI27" s="39">
        <f t="shared" si="22"/>
        <v>0</v>
      </c>
      <c r="AJ27" s="39">
        <f t="shared" si="23"/>
        <v>0.05</v>
      </c>
      <c r="AK27" s="39">
        <f t="shared" si="24"/>
        <v>0.05</v>
      </c>
      <c r="AL27" s="39">
        <f t="shared" si="25"/>
        <v>0.05</v>
      </c>
      <c r="AM27" s="57">
        <f t="shared" si="26"/>
        <v>1772.65</v>
      </c>
      <c r="AN27" s="57">
        <v>1</v>
      </c>
      <c r="AO27" s="57">
        <f t="shared" si="27"/>
        <v>1773</v>
      </c>
      <c r="AP27" s="39"/>
      <c r="AQ27" s="39" t="s">
        <v>217</v>
      </c>
      <c r="AR27" s="39" t="s">
        <v>218</v>
      </c>
      <c r="AS27" s="39"/>
      <c r="AT27" s="39"/>
      <c r="AU27" s="58">
        <v>10</v>
      </c>
      <c r="AV27" s="58" t="s">
        <v>11</v>
      </c>
      <c r="AW27" s="39" t="s">
        <v>219</v>
      </c>
      <c r="AX27" s="39" t="s">
        <v>220</v>
      </c>
      <c r="AY27" s="39"/>
      <c r="AZ27" s="39" t="s">
        <v>221</v>
      </c>
      <c r="BA27" s="39" t="str">
        <f t="shared" si="28"/>
        <v>P0045</v>
      </c>
      <c r="BB27" s="78" t="e">
        <f t="shared" ca="1" si="29"/>
        <v>#NAME?</v>
      </c>
      <c r="BC27" s="39">
        <v>9</v>
      </c>
      <c r="BD27" s="75">
        <f t="shared" si="30"/>
        <v>1773</v>
      </c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>
        <f>SUM($BE27,$BF27:BF27)-SUM($CV$1:CW$1)*SUM($P27:$Q27,$W27)-SUM($CV$2:CW$2)*SUM($R27:$V27)-SUM($CV$3:CW$3)*$X27-SUM($CV$4:CW$4)*SUM($K27:$L27)-SUM($CV$5:CW$5)*SUM($M27:$N27)-SUM($CV$6:CW$6)*$O27-SUM($CV$7:CW$7)*SUM($Y27:$Z27,$AF27)-SUM($CV$8:CW$8)*SUM($AA27:$AE27)-SUM($CV$9:CW$9)*$AG27</f>
        <v>0</v>
      </c>
      <c r="CX27" s="39">
        <f>SUM($BE27,$BF27:BG27)-SUM($CV$1:CX$1)*SUM($P27:$Q27,$W27)-SUM($CV$2:CX$2)*SUM($R27:$V27)-SUM($CV$3:CX$3)*$X27-SUM($CV$4:CX$4)*SUM($K27:$L27)-SUM($CV$5:CX$5)*SUM($M27:$N27)-SUM($CV$6:CX$6)*$O27-SUM($CV$7:CX$7)*SUM($Y27:$Z27,$AF27)-SUM($CV$8:CX$8)*SUM($AA27:$AE27)-SUM($CV$9:CX$9)*$AG27</f>
        <v>0</v>
      </c>
      <c r="CY27" s="39">
        <f>SUM($BE27,$BF27:BH27)-SUM($CV$1:CY$1)*SUM($P27:$Q27,$W27)-SUM($CV$2:CY$2)*SUM($R27:$V27)-SUM($CV$3:CY$3)*$X27-SUM($CV$4:CY$4)*SUM($K27:$L27)-SUM($CV$5:CY$5)*SUM($M27:$N27)-SUM($CV$6:CY$6)*$O27-SUM($CV$7:CY$7)*SUM($Y27:$Z27,$AF27)-SUM($CV$8:CY$8)*SUM($AA27:$AE27)-SUM($CV$9:CY$9)*$AG27</f>
        <v>0</v>
      </c>
      <c r="CZ27" s="39">
        <f>SUM($BE27,$BF27:BI27)-SUM($CV$1:CZ$1)*SUM($P27:$Q27,$W27)-SUM($CV$2:CZ$2)*SUM($R27:$V27)-SUM($CV$3:CZ$3)*$X27-SUM($CV$4:CZ$4)*SUM($K27:$L27)-SUM($CV$5:CZ$5)*SUM($M27:$N27)-SUM($CV$6:CZ$6)*$O27-SUM($CV$7:CZ$7)*SUM($Y27:$Z27,$AF27)-SUM($CV$8:CZ$8)*SUM($AA27:$AE27)-SUM($CV$9:CZ$9)*$AG27</f>
        <v>0</v>
      </c>
      <c r="DA27" s="39">
        <f>SUM($BE27,$BF27:BJ27)-SUM($CV$1:DA$1)*SUM($P27:$Q27,$W27)-SUM($CV$2:DA$2)*SUM($R27:$V27)-SUM($CV$3:DA$3)*$X27-SUM($CV$4:DA$4)*SUM($K27:$L27)-SUM($CV$5:DA$5)*SUM($M27:$N27)-SUM($CV$6:DA$6)*$O27-SUM($CV$7:DA$7)*SUM($Y27:$Z27,$AF27)-SUM($CV$8:DA$8)*SUM($AA27:$AE27)-SUM($CV$9:DA$9)*$AG27</f>
        <v>0</v>
      </c>
      <c r="DB27" s="39">
        <f>SUM($BE27,$BF27:BK27)-SUM($CV$1:DB$1)*SUM($P27:$Q27,$W27)-SUM($CV$2:DB$2)*SUM($R27:$V27)-SUM($CV$3:DB$3)*$X27-SUM($CV$4:DB$4)*SUM($K27:$L27)-SUM($CV$5:DB$5)*SUM($M27:$N27)-SUM($CV$6:DB$6)*$O27-SUM($CV$7:DB$7)*SUM($Y27:$Z27,$AF27)-SUM($CV$8:DB$8)*SUM($AA27:$AE27)-SUM($CV$9:DB$9)*$AG27</f>
        <v>-10</v>
      </c>
      <c r="DC27" s="39">
        <f>SUM($BE27,$BF27:BL27)-SUM($CV$1:DC$1)*SUM($P27:$Q27,$W27)-SUM($CV$2:DC$2)*SUM($R27:$V27)-SUM($CV$3:DC$3)*$X27-SUM($CV$4:DC$4)*SUM($K27:$L27)-SUM($CV$5:DC$5)*SUM($M27:$N27)-SUM($CV$6:DC$6)*$O27-SUM($CV$7:DC$7)*SUM($Y27:$Z27,$AF27)-SUM($CV$8:DC$8)*SUM($AA27:$AE27)-SUM($CV$9:DC$9)*$AG27</f>
        <v>-30</v>
      </c>
      <c r="DD27" s="39">
        <f>SUM($BE27,$BF27:BM27)-SUM($CV$1:DD$1)*SUM($P27:$Q27,$W27)-SUM($CV$2:DD$2)*SUM($R27:$V27)-SUM($CV$3:DD$3)*$X27-SUM($CV$4:DD$4)*SUM($K27:$L27)-SUM($CV$5:DD$5)*SUM($M27:$N27)-SUM($CV$6:DD$6)*$O27-SUM($CV$7:DD$7)*SUM($Y27:$Z27,$AF27)-SUM($CV$8:DD$8)*SUM($AA27:$AE27)-SUM($CV$9:DD$9)*$AG27</f>
        <v>-61.55</v>
      </c>
      <c r="DE27" s="39">
        <f>SUM($BE27,$BF27:BN27)-SUM($CV$1:DE$1)*SUM($P27:$Q27,$W27)-SUM($CV$2:DE$2)*SUM($R27:$V27)-SUM($CV$3:DE$3)*$X27-SUM($CV$4:DE$4)*SUM($K27:$L27)-SUM($CV$5:DE$5)*SUM($M27:$N27)-SUM($CV$6:DE$6)*$O27-SUM($CV$7:DE$7)*SUM($Y27:$Z27,$AF27)-SUM($CV$8:DE$8)*SUM($AA27:$AE27)-SUM($CV$9:DE$9)*$AG27</f>
        <v>-89.05</v>
      </c>
      <c r="DF27" s="39">
        <f>SUM($BE27,$BF27:BO27)-SUM($CV$1:DF$1)*SUM($P27:$Q27,$W27)-SUM($CV$2:DF$2)*SUM($R27:$V27)-SUM($CV$3:DF$3)*$X27-SUM($CV$4:DF$4)*SUM($K27:$L27)-SUM($CV$5:DF$5)*SUM($M27:$N27)-SUM($CV$6:DF$6)*$O27-SUM($CV$7:DF$7)*SUM($Y27:$Z27,$AF27)-SUM($CV$8:DF$8)*SUM($AA27:$AE27)-SUM($CV$9:DF$9)*$AG27</f>
        <v>-124.05</v>
      </c>
      <c r="DG27" s="39">
        <f>SUM($BE27,$BF27:BP27)-SUM($CV$1:DG$1)*SUM($P27:$Q27,$W27)-SUM($CV$2:DG$2)*SUM($R27:$V27)-SUM($CV$3:DG$3)*$X27-SUM($CV$4:DG$4)*SUM($K27:$L27)-SUM($CV$5:DG$5)*SUM($M27:$N27)-SUM($CV$6:DG$6)*$O27-SUM($CV$7:DG$7)*SUM($Y27:$Z27,$AF27)-SUM($CV$8:DG$8)*SUM($AA27:$AE27)-SUM($CV$9:DG$9)*$AG27</f>
        <v>-161.55000000000001</v>
      </c>
      <c r="DH27" s="39">
        <f>SUM($BE27,$BF27:BQ27)-SUM($CV$1:DH$1)*SUM($P27:$Q27,$W27)-SUM($CV$2:DH$2)*SUM($R27:$V27)-SUM($CV$3:DH$3)*$X27-SUM($CV$4:DH$4)*SUM($K27:$L27)-SUM($CV$5:DH$5)*SUM($M27:$N27)-SUM($CV$6:DH$6)*$O27-SUM($CV$7:DH$7)*SUM($Y27:$Z27,$AF27)-SUM($CV$8:DH$8)*SUM($AA27:$AE27)-SUM($CV$9:DH$9)*$AG27</f>
        <v>-199.05</v>
      </c>
      <c r="DI27" s="39">
        <f>SUM($BE27,$BF27:BR27)-SUM($CV$1:DI$1)*SUM($P27:$Q27,$W27)-SUM($CV$2:DI$2)*SUM($R27:$V27)-SUM($CV$3:DI$3)*$X27-SUM($CV$4:DI$4)*SUM($K27:$L27)-SUM($CV$5:DI$5)*SUM($M27:$N27)-SUM($CV$6:DI$6)*$O27-SUM($CV$7:DI$7)*SUM($Y27:$Z27,$AF27)-SUM($CV$8:DI$8)*SUM($AA27:$AE27)-SUM($CV$9:DI$9)*$AG27</f>
        <v>-236.55</v>
      </c>
      <c r="DJ27" s="39">
        <f>SUM($BE27,$BF27:BS27)-SUM($CV$1:DJ$1)*SUM($P27:$Q27,$W27)-SUM($CV$2:DJ$2)*SUM($R27:$V27)-SUM($CV$3:DJ$3)*$X27-SUM($CV$4:DJ$4)*SUM($K27:$L27)-SUM($CV$5:DJ$5)*SUM($M27:$N27)-SUM($CV$6:DJ$6)*$O27-SUM($CV$7:DJ$7)*SUM($Y27:$Z27,$AF27)-SUM($CV$8:DJ$8)*SUM($AA27:$AE27)-SUM($CV$9:DJ$9)*$AG27</f>
        <v>-274.05</v>
      </c>
      <c r="DK27" s="39">
        <f>SUM($BE27,$BF27:BT27)-SUM($CV$1:DK$1)*SUM($P27:$Q27,$W27)-SUM($CV$2:DK$2)*SUM($R27:$V27)-SUM($CV$3:DK$3)*$X27-SUM($CV$4:DK$4)*SUM($K27:$L27)-SUM($CV$5:DK$5)*SUM($M27:$N27)-SUM($CV$6:DK$6)*$O27-SUM($CV$7:DK$7)*SUM($Y27:$Z27,$AF27)-SUM($CV$8:DK$8)*SUM($AA27:$AE27)-SUM($CV$9:DK$9)*$AG27</f>
        <v>-311.55</v>
      </c>
      <c r="DL27" s="39">
        <f>SUM($BE27,$BF27:BU27)-SUM($CV$1:DL$1)*SUM($P27:$Q27,$W27)-SUM($CV$2:DL$2)*SUM($R27:$V27)-SUM($CV$3:DL$3)*$X27-SUM($CV$4:DL$4)*SUM($K27:$L27)-SUM($CV$5:DL$5)*SUM($M27:$N27)-SUM($CV$6:DL$6)*$O27-SUM($CV$7:DL$7)*SUM($Y27:$Z27,$AF27)-SUM($CV$8:DL$8)*SUM($AA27:$AE27)-SUM($CV$9:DL$9)*$AG27</f>
        <v>-349.05</v>
      </c>
      <c r="DM27" s="39">
        <f>SUM($BE27,$BF27:BV27)-SUM($CV$1:DM$1)*SUM($P27:$Q27,$W27)-SUM($CV$2:DM$2)*SUM($R27:$V27)-SUM($CV$3:DM$3)*$X27-SUM($CV$4:DM$4)*SUM($K27:$L27)-SUM($CV$5:DM$5)*SUM($M27:$N27)-SUM($CV$6:DM$6)*$O27-SUM($CV$7:DM$7)*SUM($Y27:$Z27,$AF27)-SUM($CV$8:DM$8)*SUM($AA27:$AE27)-SUM($CV$9:DM$9)*$AG27</f>
        <v>-399.05</v>
      </c>
      <c r="DN27" s="39">
        <f>SUM($BE27,$BF27:BW27)-SUM($CV$1:DN$1)*SUM($P27:$Q27,$W27)-SUM($CV$2:DN$2)*SUM($R27:$V27)-SUM($CV$3:DN$3)*$X27-SUM($CV$4:DN$4)*SUM($K27:$L27)-SUM($CV$5:DN$5)*SUM($M27:$N27)-SUM($CV$6:DN$6)*$O27-SUM($CV$7:DN$7)*SUM($Y27:$Z27,$AF27)-SUM($CV$8:DN$8)*SUM($AA27:$AE27)-SUM($CV$9:DN$9)*$AG27</f>
        <v>-449.05</v>
      </c>
      <c r="DO27" s="39">
        <f>SUM($BE27,$BF27:BX27)-SUM($CV$1:DO$1)*SUM($P27:$Q27,$W27)-SUM($CV$2:DO$2)*SUM($R27:$V27)-SUM($CV$3:DO$3)*$X27-SUM($CV$4:DO$4)*SUM($K27:$L27)-SUM($CV$5:DO$5)*SUM($M27:$N27)-SUM($CV$6:DO$6)*$O27-SUM($CV$7:DO$7)*SUM($Y27:$Z27,$AF27)-SUM($CV$8:DO$8)*SUM($AA27:$AE27)-SUM($CV$9:DO$9)*$AG27</f>
        <v>-499.05</v>
      </c>
      <c r="DP27" s="39">
        <f>SUM($BE27,$BF27:BY27)-SUM($CV$1:DP$1)*SUM($P27:$Q27,$W27)-SUM($CV$2:DP$2)*SUM($R27:$V27)-SUM($CV$3:DP$3)*$X27-SUM($CV$4:DP$4)*SUM($K27:$L27)-SUM($CV$5:DP$5)*SUM($M27:$N27)-SUM($CV$6:DP$6)*$O27-SUM($CV$7:DP$7)*SUM($Y27:$Z27,$AF27)-SUM($CV$8:DP$8)*SUM($AA27:$AE27)-SUM($CV$9:DP$9)*$AG27</f>
        <v>-549.04999999999995</v>
      </c>
      <c r="DQ27" s="39">
        <f>SUM($BE27,$BF27:BZ27)-SUM($CV$1:DQ$1)*SUM($P27:$Q27,$W27)-SUM($CV$2:DQ$2)*SUM($R27:$V27)-SUM($CV$3:DQ$3)*$X27-SUM($CV$4:DQ$4)*SUM($K27:$L27)-SUM($CV$5:DQ$5)*SUM($M27:$N27)-SUM($CV$6:DQ$6)*$O27-SUM($CV$7:DQ$7)*SUM($Y27:$Z27,$AF27)-SUM($CV$8:DQ$8)*SUM($AA27:$AE27)-SUM($CV$9:DQ$9)*$AG27</f>
        <v>-599.04999999999995</v>
      </c>
      <c r="DR27" s="39">
        <f>SUM($BE27,$BF27:CA27)-SUM($CV$1:DR$1)*SUM($P27:$Q27,$W27)-SUM($CV$2:DR$2)*SUM($R27:$V27)-SUM($CV$3:DR$3)*$X27-SUM($CV$4:DR$4)*SUM($K27:$L27)-SUM($CV$5:DR$5)*SUM($M27:$N27)-SUM($CV$6:DR$6)*$O27-SUM($CV$7:DR$7)*SUM($Y27:$Z27,$AF27)-SUM($CV$8:DR$8)*SUM($AA27:$AE27)-SUM($CV$9:DR$9)*$AG27</f>
        <v>-649.04999999999995</v>
      </c>
      <c r="DS27" s="39">
        <f>SUM($BE27,$BF27:CB27)-SUM($CV$1:DS$1)*SUM($P27:$Q27,$W27)-SUM($CV$2:DS$2)*SUM($R27:$V27)-SUM($CV$3:DS$3)*$X27-SUM($CV$4:DS$4)*SUM($K27:$L27)-SUM($CV$5:DS$5)*SUM($M27:$N27)-SUM($CV$6:DS$6)*$O27-SUM($CV$7:DS$7)*SUM($Y27:$Z27,$AF27)-SUM($CV$8:DS$8)*SUM($AA27:$AE27)-SUM($CV$9:DS$9)*$AG27</f>
        <v>-699.05</v>
      </c>
      <c r="DT27" s="39">
        <f>SUM($BE27,$BF27:CC27)-SUM($CV$1:DT$1)*SUM($P27:$Q27,$W27)-SUM($CV$2:DT$2)*SUM($R27:$V27)-SUM($CV$3:DT$3)*$X27-SUM($CV$4:DT$4)*SUM($K27:$L27)-SUM($CV$5:DT$5)*SUM($M27:$N27)-SUM($CV$6:DT$6)*$O27-SUM($CV$7:DT$7)*SUM($Y27:$Z27,$AF27)-SUM($CV$8:DT$8)*SUM($AA27:$AE27)-SUM($CV$9:DT$9)*$AG27</f>
        <v>-749.05</v>
      </c>
      <c r="DU27" s="39">
        <f>SUM($BE27,$BF27:CD27)-SUM($CV$1:DU$1)*SUM($P27:$Q27,$W27)-SUM($CV$2:DU$2)*SUM($R27:$V27)-SUM($CV$3:DU$3)*$X27-SUM($CV$4:DU$4)*SUM($K27:$L27)-SUM($CV$5:DU$5)*SUM($M27:$N27)-SUM($CV$6:DU$6)*$O27-SUM($CV$7:DU$7)*SUM($Y27:$Z27,$AF27)-SUM($CV$8:DU$8)*SUM($AA27:$AE27)-SUM($CV$9:DU$9)*$AG27</f>
        <v>-799.05</v>
      </c>
      <c r="DV27" s="39">
        <f>SUM($BE27,$BF27:CE27)-SUM($CV$1:DV$1)*SUM($P27:$Q27,$W27)-SUM($CV$2:DV$2)*SUM($R27:$V27)-SUM($CV$3:DV$3)*$X27-SUM($CV$4:DV$4)*SUM($K27:$L27)-SUM($CV$5:DV$5)*SUM($M27:$N27)-SUM($CV$6:DV$6)*$O27-SUM($CV$7:DV$7)*SUM($Y27:$Z27,$AF27)-SUM($CV$8:DV$8)*SUM($AA27:$AE27)-SUM($CV$9:DV$9)*$AG27</f>
        <v>-849.05</v>
      </c>
      <c r="DW27" s="39">
        <f>SUM($BE27,$BF27:CF27)-SUM($CV$1:DW$1)*SUM($P27:$Q27,$W27)-SUM($CV$2:DW$2)*SUM($R27:$V27)-SUM($CV$3:DW$3)*$X27-SUM($CV$4:DW$4)*SUM($K27:$L27)-SUM($CV$5:DW$5)*SUM($M27:$N27)-SUM($CV$6:DW$6)*$O27-SUM($CV$7:DW$7)*SUM($Y27:$Z27,$AF27)-SUM($CV$8:DW$8)*SUM($AA27:$AE27)-SUM($CV$9:DW$9)*$AG27</f>
        <v>-899.05</v>
      </c>
      <c r="DX27" s="39">
        <f>SUM($BE27,$BF27:CG27)-SUM($CV$1:DX$1)*SUM($P27:$Q27,$W27)-SUM($CV$2:DX$2)*SUM($R27:$V27)-SUM($CV$3:DX$3)*$X27-SUM($CV$4:DX$4)*SUM($K27:$L27)-SUM($CV$5:DX$5)*SUM($M27:$N27)-SUM($CV$6:DX$6)*$O27-SUM($CV$7:DX$7)*SUM($Y27:$Z27,$AF27)-SUM($CV$8:DX$8)*SUM($AA27:$AE27)-SUM($CV$9:DX$9)*$AG27</f>
        <v>-949.05</v>
      </c>
      <c r="DY27" s="39">
        <f>SUM($BE27,$BF27:CH27)-SUM($CV$1:DY$1)*SUM($P27:$Q27,$W27)-SUM($CV$2:DY$2)*SUM($R27:$V27)-SUM($CV$3:DY$3)*$X27-SUM($CV$4:DY$4)*SUM($K27:$L27)-SUM($CV$5:DY$5)*SUM($M27:$N27)-SUM($CV$6:DY$6)*$O27-SUM($CV$7:DY$7)*SUM($Y27:$Z27,$AF27)-SUM($CV$8:DY$8)*SUM($AA27:$AE27)-SUM($CV$9:DY$9)*$AG27</f>
        <v>-999.05</v>
      </c>
      <c r="DZ27" s="39">
        <f>SUM($BE27,$BF27:CI27)-SUM($CV$1:DZ$1)*SUM($P27:$Q27,$W27)-SUM($CV$2:DZ$2)*SUM($R27:$V27)-SUM($CV$3:DZ$3)*$X27-SUM($CV$4:DZ$4)*SUM($K27:$L27)-SUM($CV$5:DZ$5)*SUM($M27:$N27)-SUM($CV$6:DZ$6)*$O27-SUM($CV$7:DZ$7)*SUM($Y27:$Z27,$AF27)-SUM($CV$8:DZ$8)*SUM($AA27:$AE27)-SUM($CV$9:DZ$9)*$AG27</f>
        <v>-1049.05</v>
      </c>
      <c r="EA27" s="39">
        <f>SUM($BE27,$BF27:CJ27)-SUM($CV$1:EA$1)*SUM($P27:$Q27,$W27)-SUM($CV$2:EA$2)*SUM($R27:$V27)-SUM($CV$3:EA$3)*$X27-SUM($CV$4:EA$4)*SUM($K27:$L27)-SUM($CV$5:EA$5)*SUM($M27:$N27)-SUM($CV$6:EA$6)*$O27-SUM($CV$7:EA$7)*SUM($Y27:$Z27,$AF27)-SUM($CV$8:EA$8)*SUM($AA27:$AE27)-SUM($CV$9:EA$9)*$AG27</f>
        <v>-1099.05</v>
      </c>
      <c r="EB27" s="39">
        <f>SUM($BE27,$BF27:CK27)-SUM($CV$1:EB$1)*SUM($P27:$Q27,$W27)-SUM($CV$2:EB$2)*SUM($R27:$V27)-SUM($CV$3:EB$3)*$X27-SUM($CV$4:EB$4)*SUM($K27:$L27)-SUM($CV$5:EB$5)*SUM($M27:$N27)-SUM($CV$6:EB$6)*$O27-SUM($CV$7:EB$7)*SUM($Y27:$Z27,$AF27)-SUM($CV$8:EB$8)*SUM($AA27:$AE27)-SUM($CV$9:EB$9)*$AG27</f>
        <v>-1149.05</v>
      </c>
      <c r="EC27" s="39">
        <f>SUM($BE27,$BF27:CL27)-SUM($CV$1:EC$1)*SUM($P27:$Q27,$W27)-SUM($CV$2:EC$2)*SUM($R27:$V27)-SUM($CV$3:EC$3)*$X27-SUM($CV$4:EC$4)*SUM($K27:$L27)-SUM($CV$5:EC$5)*SUM($M27:$N27)-SUM($CV$6:EC$6)*$O27-SUM($CV$7:EC$7)*SUM($Y27:$Z27,$AF27)-SUM($CV$8:EC$8)*SUM($AA27:$AE27)-SUM($CV$9:EC$9)*$AG27</f>
        <v>-1199.05</v>
      </c>
      <c r="ED27" s="39">
        <f>SUM($BE27,$BF27:CM27)-SUM($CV$1:ED$1)*SUM($P27:$Q27,$W27)-SUM($CV$2:ED$2)*SUM($R27:$V27)-SUM($CV$3:ED$3)*$X27-SUM($CV$4:ED$4)*SUM($K27:$L27)-SUM($CV$5:ED$5)*SUM($M27:$N27)-SUM($CV$6:ED$6)*$O27-SUM($CV$7:ED$7)*SUM($Y27:$Z27,$AF27)-SUM($CV$8:ED$8)*SUM($AA27:$AE27)-SUM($CV$9:ED$9)*$AG27</f>
        <v>-1249.05</v>
      </c>
      <c r="EE27" s="39">
        <f>SUM($BE27,$BF27:CN27)-SUM($CV$1:EE$1)*SUM($P27:$Q27,$W27)-SUM($CV$2:EE$2)*SUM($R27:$V27)-SUM($CV$3:EE$3)*$X27-SUM($CV$4:EE$4)*SUM($K27:$L27)-SUM($CV$5:EE$5)*SUM($M27:$N27)-SUM($CV$6:EE$6)*$O27-SUM($CV$7:EE$7)*SUM($Y27:$Z27,$AF27)-SUM($CV$8:EE$8)*SUM($AA27:$AE27)-SUM($CV$9:EE$9)*$AG27</f>
        <v>-1299.05</v>
      </c>
      <c r="EF27" s="39">
        <f>SUM($BE27,$BF27:CO27)-SUM($CV$1:EF$1)*SUM($P27:$Q27,$W27)-SUM($CV$2:EF$2)*SUM($R27:$V27)-SUM($CV$3:EF$3)*$X27-SUM($CV$4:EF$4)*SUM($K27:$L27)-SUM($CV$5:EF$5)*SUM($M27:$N27)-SUM($CV$6:EF$6)*$O27-SUM($CV$7:EF$7)*SUM($Y27:$Z27,$AF27)-SUM($CV$8:EF$8)*SUM($AA27:$AE27)-SUM($CV$9:EF$9)*$AG27</f>
        <v>-1349.05</v>
      </c>
      <c r="EG27" s="39">
        <f>SUM($BE27,$BF27:CP27)-SUM($CV$1:EG$1)*SUM($P27:$Q27,$W27)-SUM($CV$2:EG$2)*SUM($R27:$V27)-SUM($CV$3:EG$3)*$X27-SUM($CV$4:EG$4)*SUM($K27:$L27)-SUM($CV$5:EG$5)*SUM($M27:$N27)-SUM($CV$6:EG$6)*$O27-SUM($CV$7:EG$7)*SUM($Y27:$Z27,$AF27)-SUM($CV$8:EG$8)*SUM($AA27:$AE27)-SUM($CV$9:EG$9)*$AG27</f>
        <v>-1399.05</v>
      </c>
      <c r="EH27" s="39">
        <f>SUM($BE27,$BF27:CQ27)-SUM($CV$1:EH$1)*SUM($P27:$Q27,$W27)-SUM($CV$2:EH$2)*SUM($R27:$V27)-SUM($CV$3:EH$3)*$X27-SUM($CV$4:EH$4)*SUM($K27:$L27)-SUM($CV$5:EH$5)*SUM($M27:$N27)-SUM($CV$6:EH$6)*$O27-SUM($CV$7:EH$7)*SUM($Y27:$Z27,$AF27)-SUM($CV$8:EH$8)*SUM($AA27:$AE27)-SUM($CV$9:EH$9)*$AG27</f>
        <v>-1449.05</v>
      </c>
      <c r="EI27" s="39">
        <f>SUM($BE27,$BF27:CR27)-SUM($CV$1:EI$1)*SUM($P27:$Q27,$W27)-SUM($CV$2:EI$2)*SUM($R27:$V27)-SUM($CV$3:EI$3)*$X27-SUM($CV$4:EI$4)*SUM($K27:$L27)-SUM($CV$5:EI$5)*SUM($M27:$N27)-SUM($CV$6:EI$6)*$O27-SUM($CV$7:EI$7)*SUM($Y27:$Z27,$AF27)-SUM($CV$8:EI$8)*SUM($AA27:$AE27)-SUM($CV$9:EI$9)*$AG27</f>
        <v>-1499.05</v>
      </c>
      <c r="EJ27" s="39">
        <f>SUM($BE27,$BF27:CS27)-SUM($CV$1:EJ$1)*SUM($P27:$Q27,$W27)-SUM($CV$2:EJ$2)*SUM($R27:$V27)-SUM($CV$3:EJ$3)*$X27-SUM($CV$4:EJ$4)*SUM($K27:$L27)-SUM($CV$5:EJ$5)*SUM($M27:$N27)-SUM($CV$6:EJ$6)*$O27-SUM($CV$7:EJ$7)*SUM($Y27:$Z27,$AF27)-SUM($CV$8:EJ$8)*SUM($AA27:$AE27)-SUM($CV$9:EJ$9)*$AG27</f>
        <v>-1549.05</v>
      </c>
      <c r="EK27" s="39">
        <f>SUM($BE27,$BF27:CT27)-SUM($CV$1:EK$1)*SUM($P27:$Q27,$W27)-SUM($CV$2:EK$2)*SUM($R27:$V27)-SUM($CV$3:EK$3)*$X27-SUM($CV$4:EK$4)*SUM($K27:$L27)-SUM($CV$5:EK$5)*SUM($M27:$N27)-SUM($CV$6:EK$6)*$O27-SUM($CV$7:EK$7)*SUM($Y27:$Z27,$AF27)-SUM($CV$8:EK$8)*SUM($AA27:$AE27)-SUM($CV$9:EK$9)*$AG27</f>
        <v>-1599.05</v>
      </c>
      <c r="EL27" s="39">
        <f>SUM($BE27,$BF27:CU27)-SUM($CV$1:EL$1)*SUM($P27:$Q27,$W27)-SUM($CV$2:EL$2)*SUM($R27:$V27)-SUM($CV$3:EL$3)*$X27-SUM($CV$4:EL$4)*SUM($K27:$L27)-SUM($CV$5:EL$5)*SUM($M27:$N27)-SUM($CV$6:EL$6)*$O27-SUM($CV$7:EL$7)*SUM($Y27:$Z27,$AF27)-SUM($CV$8:EL$8)*SUM($AA27:$AE27)-SUM($CV$9:EL$9)*$AG27</f>
        <v>-1649.05</v>
      </c>
      <c r="EM27" s="39">
        <f>SUM($BE27,$BF27:CV27)-SUM($CV$1:EM$1)*SUM($P27:$Q27,$W27)-SUM($CV$2:EM$2)*SUM($R27:$V27)-SUM($CV$3:EM$3)*$X27-SUM($CV$4:EM$4)*SUM($K27:$L27)-SUM($CV$5:EM$5)*SUM($M27:$N27)-SUM($CV$6:EM$6)*$O27-SUM($CV$7:EM$7)*SUM($Y27:$Z27,$AF27)-SUM($CV$8:EM$8)*SUM($AA27:$AE27)-SUM($CV$9:EM$9)*$AG27</f>
        <v>-1699.05</v>
      </c>
      <c r="EN27" s="39">
        <f>SUM($BE27,$BF27:CW27)-SUM($CV$1:EN$1)*SUM($P27:$Q27,$W27)-SUM($CV$2:EN$2)*SUM($R27:$V27)-SUM($CV$3:EN$3)*$X27-SUM($CV$4:EN$4)*SUM($K27:$L27)-SUM($CV$5:EN$5)*SUM($M27:$N27)-SUM($CV$6:EN$6)*$O27-SUM($CV$7:EN$7)*SUM($Y27:$Z27,$AF27)-SUM($CV$8:EN$8)*SUM($AA27:$AE27)-SUM($CV$9:EN$9)*$AG27</f>
        <v>-1749.05</v>
      </c>
      <c r="EO27" s="39">
        <f>SUM($BE27,$BF27:CX27)-SUM($CV$1:EO$1)*SUM($P27:$Q27,$W27)-SUM($CV$2:EO$2)*SUM($R27:$V27)-SUM($CV$3:EO$3)*$X27-SUM($CV$4:EO$4)*SUM($K27:$L27)-SUM($CV$5:EO$5)*SUM($M27:$N27)-SUM($CV$6:EO$6)*$O27-SUM($CV$7:EO$7)*SUM($Y27:$Z27,$AF27)-SUM($CV$8:EO$8)*SUM($AA27:$AE27)-SUM($CV$9:EO$9)*$AG27</f>
        <v>-1790.55</v>
      </c>
      <c r="EP27" s="96" t="s">
        <v>222</v>
      </c>
      <c r="EQ27" s="103" t="str">
        <f t="shared" si="31"/>
        <v>1093J365-002</v>
      </c>
      <c r="ER27" s="96" t="str">
        <f>AQ27</f>
        <v>KIMOGRAF LTD</v>
      </c>
      <c r="ES27" s="115">
        <f t="shared" si="75"/>
        <v>10</v>
      </c>
      <c r="ET27" s="116" t="str">
        <f t="shared" si="73"/>
        <v>USD</v>
      </c>
      <c r="EU27" s="107" t="e">
        <f t="shared" ca="1" si="34"/>
        <v>#NAME?</v>
      </c>
      <c r="EV27" s="107" t="e">
        <f t="shared" ca="1" si="35"/>
        <v>#NAME?</v>
      </c>
      <c r="EW27" s="117">
        <f t="shared" si="36"/>
        <v>1</v>
      </c>
      <c r="EX27" s="117">
        <f t="shared" si="74"/>
        <v>1</v>
      </c>
      <c r="EY27" s="103"/>
      <c r="EZ27" s="117">
        <f t="shared" si="37"/>
        <v>1773</v>
      </c>
      <c r="FA27" s="118" t="e">
        <f t="shared" ca="1" si="38"/>
        <v>#NAME?</v>
      </c>
      <c r="FB27" s="117">
        <f t="shared" si="39"/>
        <v>0.34999999999990905</v>
      </c>
      <c r="FC27" s="118" t="e">
        <f t="shared" ca="1" si="40"/>
        <v>#NAME?</v>
      </c>
      <c r="FD27" s="119">
        <v>45523</v>
      </c>
      <c r="FE27" s="118" t="s">
        <v>130</v>
      </c>
      <c r="FF27" s="118" t="s">
        <v>223</v>
      </c>
      <c r="FG27" s="103" t="s">
        <v>144</v>
      </c>
      <c r="FH27" s="103" t="s">
        <v>145</v>
      </c>
      <c r="FI27" s="105">
        <f t="array" ref="FI27">SUMPRODUCT($AI27:$AL27,TRANSPOSE(FI$1:FI$4))</f>
        <v>153.25</v>
      </c>
      <c r="FJ27" s="105">
        <f t="array" ref="FJ27">SUMPRODUCT($AI27:$AL27,TRANSPOSE(FJ$1:FJ$4))</f>
        <v>153.25</v>
      </c>
      <c r="FK27" s="105">
        <f t="array" ref="FK27">SUMPRODUCT($AI27:$AL27,TRANSPOSE(FK$1:FK$4))</f>
        <v>153.25</v>
      </c>
      <c r="FL27" s="105">
        <f t="array" ref="FL27">SUMPRODUCT($AI27:$AL27,TRANSPOSE(FL$1:FL$4))</f>
        <v>153.25</v>
      </c>
      <c r="FM27" s="105">
        <f t="array" ref="FM27">SUMPRODUCT($AI27:$AL27,TRANSPOSE(FM$1:FM$4))</f>
        <v>153.25</v>
      </c>
      <c r="FN27" s="105">
        <f t="array" ref="FN27">SUMPRODUCT($AI27:$AL27,TRANSPOSE(FN$1:FN$4))</f>
        <v>153.25</v>
      </c>
      <c r="FO27" s="105">
        <f t="array" ref="FO27">SUMPRODUCT($AI27:$AL27,TRANSPOSE(FO$1:FO$4))</f>
        <v>153.25</v>
      </c>
      <c r="FP27" s="105">
        <f t="array" ref="FP27">SUMPRODUCT($AI27:$AL27,TRANSPOSE(FP$1:FP$4))</f>
        <v>153.25</v>
      </c>
      <c r="FQ27" s="105">
        <f t="array" ref="FQ27">SUMPRODUCT($AI27:$AL27,TRANSPOSE(FQ$1:FQ$4))</f>
        <v>153.25</v>
      </c>
      <c r="FR27" s="105">
        <f t="array" ref="FR27">SUMPRODUCT($AI27:$AL27,TRANSPOSE(FR$1:FR$4))</f>
        <v>152.5</v>
      </c>
      <c r="FS27" s="105">
        <f t="array" ref="FS27">SUMPRODUCT($AI27:$AL27,TRANSPOSE(FS$1:FS$4))</f>
        <v>150</v>
      </c>
      <c r="FT27" s="105">
        <f t="array" ref="FT27">SUMPRODUCT($AI27:$AL27,TRANSPOSE(FT$1:FT$4))</f>
        <v>90.9</v>
      </c>
      <c r="FU27" s="105">
        <f t="array" ref="FU27">SUMPRODUCT($AI27:$AL27,TRANSPOSE(FU$1:FU$4))</f>
        <v>0</v>
      </c>
      <c r="FV27" s="120"/>
      <c r="FW27" s="105">
        <f t="shared" si="41"/>
        <v>154</v>
      </c>
      <c r="FX27" s="121">
        <f>CEILING(SUM($FI27:FJ27)-SUM($FW27:FW27),$EW27)</f>
        <v>153</v>
      </c>
      <c r="FY27" s="121">
        <f>CEILING(SUM($FI27:FK27)-SUM($FW27:FX27),$EW27)</f>
        <v>153</v>
      </c>
      <c r="FZ27" s="121">
        <f>CEILING(SUM($FI27:FL27)-SUM($FW27:FY27),$EW27)</f>
        <v>153</v>
      </c>
      <c r="GA27" s="121">
        <f>CEILING(SUM($FI27:FM27)-SUM($FW27:FZ27),$EW27)</f>
        <v>154</v>
      </c>
      <c r="GB27" s="121">
        <f>CEILING(SUM($FI27:FN27)-SUM($FW27:GA27),$EW27)</f>
        <v>153</v>
      </c>
      <c r="GC27" s="121">
        <f>CEILING(SUM($FI27:FO27)-SUM($FW27:GB27),$EW27)</f>
        <v>153</v>
      </c>
      <c r="GD27" s="121">
        <f>CEILING(SUM($FI27:FP27)-SUM($FW27:GC27),$EW27)</f>
        <v>153</v>
      </c>
      <c r="GE27" s="121">
        <f>CEILING(SUM($FI27:FQ27)-SUM($FW27:GD27),$EW27)</f>
        <v>154</v>
      </c>
      <c r="GF27" s="121">
        <f>CEILING(SUM($FI27:FR27)-SUM($FW27:GE27),$EW27)</f>
        <v>152</v>
      </c>
      <c r="GG27" s="121">
        <f>CEILING(SUM($FI27:FS27)-SUM($FW27:GF27),$EW27)</f>
        <v>150</v>
      </c>
      <c r="GH27" s="121">
        <f t="shared" si="42"/>
        <v>91</v>
      </c>
      <c r="GI27" s="121">
        <f t="shared" si="43"/>
        <v>0</v>
      </c>
      <c r="GJ27" s="120"/>
      <c r="GK27" s="123" t="e">
        <f t="shared" ca="1" si="44"/>
        <v>#NAME?</v>
      </c>
      <c r="GL27" s="123" t="e">
        <f t="shared" ca="1" si="45"/>
        <v>#NAME?</v>
      </c>
      <c r="GM27" s="123" t="e">
        <f t="shared" ca="1" si="46"/>
        <v>#NAME?</v>
      </c>
      <c r="GN27" s="123" t="e">
        <f t="shared" ca="1" si="47"/>
        <v>#NAME?</v>
      </c>
      <c r="GO27" s="123" t="e">
        <f t="shared" ca="1" si="48"/>
        <v>#NAME?</v>
      </c>
      <c r="GP27" s="123" t="e">
        <f t="shared" ca="1" si="49"/>
        <v>#NAME?</v>
      </c>
      <c r="GQ27" s="123" t="e">
        <f t="shared" ca="1" si="50"/>
        <v>#NAME?</v>
      </c>
      <c r="GR27" s="123" t="e">
        <f t="shared" ca="1" si="51"/>
        <v>#NAME?</v>
      </c>
      <c r="GS27" s="123" t="e">
        <f t="shared" ca="1" si="52"/>
        <v>#NAME?</v>
      </c>
      <c r="GT27" s="123" t="e">
        <f t="shared" ca="1" si="53"/>
        <v>#NAME?</v>
      </c>
      <c r="GU27" s="123" t="e">
        <f t="shared" ca="1" si="54"/>
        <v>#NAME?</v>
      </c>
      <c r="GV27" s="123" t="e">
        <f t="shared" ca="1" si="55"/>
        <v>#NAME?</v>
      </c>
      <c r="GW27" s="123" t="e">
        <f t="shared" ca="1" si="56"/>
        <v>#NAME?</v>
      </c>
      <c r="GX27" s="123" t="e">
        <f t="shared" ca="1" si="57"/>
        <v>#NAME?</v>
      </c>
      <c r="GY27" s="120">
        <v>1</v>
      </c>
      <c r="GZ27" s="105">
        <f>SUM(FW27:GI27)</f>
        <v>1773</v>
      </c>
      <c r="HA27" s="105"/>
      <c r="HB27" s="105"/>
      <c r="HC27" s="105"/>
      <c r="HD27" s="105"/>
      <c r="HE27" s="105"/>
      <c r="HF27" s="105"/>
      <c r="HG27" s="105"/>
      <c r="HH27" s="105"/>
      <c r="HI27" s="105"/>
      <c r="HJ27" s="105"/>
      <c r="HK27" s="105"/>
      <c r="HL27" s="105">
        <f t="shared" si="77"/>
        <v>0</v>
      </c>
      <c r="HM27" s="105"/>
      <c r="HN27" s="123" t="e">
        <f t="shared" ca="1" si="58"/>
        <v>#NAME?</v>
      </c>
      <c r="HO27" s="123" t="e">
        <f t="shared" ca="1" si="59"/>
        <v>#NAME?</v>
      </c>
      <c r="HP27" s="123" t="e">
        <f t="shared" ca="1" si="60"/>
        <v>#NAME?</v>
      </c>
      <c r="HQ27" s="123" t="e">
        <f t="shared" ca="1" si="61"/>
        <v>#NAME?</v>
      </c>
      <c r="HR27" s="123" t="e">
        <f t="shared" ca="1" si="62"/>
        <v>#NAME?</v>
      </c>
      <c r="HS27" s="123" t="e">
        <f t="shared" ca="1" si="63"/>
        <v>#NAME?</v>
      </c>
      <c r="HT27" s="123" t="e">
        <f t="shared" ca="1" si="64"/>
        <v>#NAME?</v>
      </c>
      <c r="HU27" s="123" t="e">
        <f t="shared" ca="1" si="65"/>
        <v>#NAME?</v>
      </c>
      <c r="HV27" s="123" t="e">
        <f t="shared" ca="1" si="66"/>
        <v>#NAME?</v>
      </c>
      <c r="HW27" s="123" t="e">
        <f t="shared" ca="1" si="67"/>
        <v>#NAME?</v>
      </c>
      <c r="HX27" s="123" t="e">
        <f t="shared" ca="1" si="68"/>
        <v>#NAME?</v>
      </c>
      <c r="HY27" s="123" t="e">
        <f t="shared" ca="1" si="69"/>
        <v>#NAME?</v>
      </c>
      <c r="HZ27" s="123" t="e">
        <f t="shared" ca="1" si="70"/>
        <v>#NAME?</v>
      </c>
      <c r="IA27" s="123" t="e">
        <f t="shared" ca="1" si="71"/>
        <v>#NAME?</v>
      </c>
      <c r="IB27" s="124" t="s">
        <v>228</v>
      </c>
      <c r="IC27" s="103" t="s">
        <v>224</v>
      </c>
      <c r="ID27" s="125">
        <v>45546</v>
      </c>
      <c r="IE27" s="103" t="s">
        <v>205</v>
      </c>
      <c r="IF27" s="103" t="s">
        <v>147</v>
      </c>
      <c r="IG27" s="103" t="s">
        <v>205</v>
      </c>
      <c r="IH27" s="103"/>
      <c r="II27" s="103"/>
    </row>
    <row r="28" spans="1:244" ht="14.25" x14ac:dyDescent="0.2">
      <c r="A28" s="39">
        <v>20</v>
      </c>
      <c r="B28" s="39" t="s">
        <v>231</v>
      </c>
      <c r="C28" s="56" t="s">
        <v>232</v>
      </c>
      <c r="D28" s="39" t="s">
        <v>213</v>
      </c>
      <c r="E28" s="39">
        <v>401321735</v>
      </c>
      <c r="F28" s="102" t="s">
        <v>233</v>
      </c>
      <c r="G28" s="39"/>
      <c r="H28" s="39" t="s">
        <v>128</v>
      </c>
      <c r="I28" s="39">
        <v>1</v>
      </c>
      <c r="J28" s="39">
        <v>2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2</v>
      </c>
      <c r="AC28" s="39">
        <v>0</v>
      </c>
      <c r="AD28" s="39">
        <v>0</v>
      </c>
      <c r="AE28" s="39">
        <v>0</v>
      </c>
      <c r="AF28" s="39">
        <v>0</v>
      </c>
      <c r="AG28" s="39">
        <v>0</v>
      </c>
      <c r="AH28" s="39">
        <f t="shared" si="21"/>
        <v>2</v>
      </c>
      <c r="AI28" s="39">
        <f t="shared" si="22"/>
        <v>0</v>
      </c>
      <c r="AJ28" s="39">
        <f t="shared" si="23"/>
        <v>0</v>
      </c>
      <c r="AK28" s="39">
        <f t="shared" si="24"/>
        <v>2</v>
      </c>
      <c r="AL28" s="39">
        <f t="shared" si="25"/>
        <v>0</v>
      </c>
      <c r="AM28" s="57">
        <f t="shared" si="26"/>
        <v>1270</v>
      </c>
      <c r="AN28" s="57">
        <v>1</v>
      </c>
      <c r="AO28" s="57">
        <f t="shared" si="27"/>
        <v>1270</v>
      </c>
      <c r="AP28" s="39"/>
      <c r="AQ28" s="39" t="s">
        <v>199</v>
      </c>
      <c r="AR28" s="39" t="s">
        <v>200</v>
      </c>
      <c r="AS28" s="39"/>
      <c r="AT28" s="39"/>
      <c r="AU28" s="58">
        <v>4.58</v>
      </c>
      <c r="AV28" s="58" t="s">
        <v>11</v>
      </c>
      <c r="AW28" s="39" t="s">
        <v>201</v>
      </c>
      <c r="AX28" s="61" t="s">
        <v>202</v>
      </c>
      <c r="AY28" s="39"/>
      <c r="AZ28" s="39" t="s">
        <v>203</v>
      </c>
      <c r="BA28" s="39" t="str">
        <f t="shared" si="28"/>
        <v>P0018</v>
      </c>
      <c r="BB28" s="78" t="e">
        <f t="shared" ca="1" si="29"/>
        <v>#NAME?</v>
      </c>
      <c r="BC28" s="39"/>
      <c r="BD28" s="75">
        <f t="shared" si="30"/>
        <v>1280</v>
      </c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>
        <f>SUM($BE28,$BF28:BF28)-SUM($CV$1:CW$1)*SUM($P28:$Q28,$W28)-SUM($CV$2:CW$2)*SUM($R28:$V28)-SUM($CV$3:CW$3)*$X28-SUM($CV$4:CW$4)*SUM($K28:$L28)-SUM($CV$5:CW$5)*SUM($M28:$N28)-SUM($CV$6:CW$6)*$O28-SUM($CV$7:CW$7)*SUM($Y28:$Z28,$AF28)-SUM($CV$8:CW$8)*SUM($AA28:$AE28)-SUM($CV$9:CW$9)*$AG28</f>
        <v>0</v>
      </c>
      <c r="CX28" s="39">
        <f>SUM($BE28,$BF28:BG28)-SUM($CV$1:CX$1)*SUM($P28:$Q28,$W28)-SUM($CV$2:CX$2)*SUM($R28:$V28)-SUM($CV$3:CX$3)*$X28-SUM($CV$4:CX$4)*SUM($K28:$L28)-SUM($CV$5:CX$5)*SUM($M28:$N28)-SUM($CV$6:CX$6)*$O28-SUM($CV$7:CX$7)*SUM($Y28:$Z28,$AF28)-SUM($CV$8:CX$8)*SUM($AA28:$AE28)-SUM($CV$9:CX$9)*$AG28</f>
        <v>0</v>
      </c>
      <c r="CY28" s="39">
        <f>SUM($BE28,$BF28:BH28)-SUM($CV$1:CY$1)*SUM($P28:$Q28,$W28)-SUM($CV$2:CY$2)*SUM($R28:$V28)-SUM($CV$3:CY$3)*$X28-SUM($CV$4:CY$4)*SUM($K28:$L28)-SUM($CV$5:CY$5)*SUM($M28:$N28)-SUM($CV$6:CY$6)*$O28-SUM($CV$7:CY$7)*SUM($Y28:$Z28,$AF28)-SUM($CV$8:CY$8)*SUM($AA28:$AE28)-SUM($CV$9:CY$9)*$AG28</f>
        <v>0</v>
      </c>
      <c r="CZ28" s="39">
        <f>SUM($BE28,$BF28:BI28)-SUM($CV$1:CZ$1)*SUM($P28:$Q28,$W28)-SUM($CV$2:CZ$2)*SUM($R28:$V28)-SUM($CV$3:CZ$3)*$X28-SUM($CV$4:CZ$4)*SUM($K28:$L28)-SUM($CV$5:CZ$5)*SUM($M28:$N28)-SUM($CV$6:CZ$6)*$O28-SUM($CV$7:CZ$7)*SUM($Y28:$Z28,$AF28)-SUM($CV$8:CZ$8)*SUM($AA28:$AE28)-SUM($CV$9:CZ$9)*$AG28</f>
        <v>0</v>
      </c>
      <c r="DA28" s="39">
        <f>SUM($BE28,$BF28:BJ28)-SUM($CV$1:DA$1)*SUM($P28:$Q28,$W28)-SUM($CV$2:DA$2)*SUM($R28:$V28)-SUM($CV$3:DA$3)*$X28-SUM($CV$4:DA$4)*SUM($K28:$L28)-SUM($CV$5:DA$5)*SUM($M28:$N28)-SUM($CV$6:DA$6)*$O28-SUM($CV$7:DA$7)*SUM($Y28:$Z28,$AF28)-SUM($CV$8:DA$8)*SUM($AA28:$AE28)-SUM($CV$9:DA$9)*$AG28</f>
        <v>0</v>
      </c>
      <c r="DB28" s="39">
        <f>SUM($BE28,$BF28:BK28)-SUM($CV$1:DB$1)*SUM($P28:$Q28,$W28)-SUM($CV$2:DB$2)*SUM($R28:$V28)-SUM($CV$3:DB$3)*$X28-SUM($CV$4:DB$4)*SUM($K28:$L28)-SUM($CV$5:DB$5)*SUM($M28:$N28)-SUM($CV$6:DB$6)*$O28-SUM($CV$7:DB$7)*SUM($Y28:$Z28,$AF28)-SUM($CV$8:DB$8)*SUM($AA28:$AE28)-SUM($CV$9:DB$9)*$AG28</f>
        <v>-200</v>
      </c>
      <c r="DC28" s="39">
        <f>SUM($BE28,$BF28:BL28)-SUM($CV$1:DC$1)*SUM($P28:$Q28,$W28)-SUM($CV$2:DC$2)*SUM($R28:$V28)-SUM($CV$3:DC$3)*$X28-SUM($CV$4:DC$4)*SUM($K28:$L28)-SUM($CV$5:DC$5)*SUM($M28:$N28)-SUM($CV$6:DC$6)*$O28-SUM($CV$7:DC$7)*SUM($Y28:$Z28,$AF28)-SUM($CV$8:DC$8)*SUM($AA28:$AE28)-SUM($CV$9:DC$9)*$AG28</f>
        <v>-600</v>
      </c>
      <c r="DD28" s="39">
        <f>SUM($BE28,$BF28:BM28)-SUM($CV$1:DD$1)*SUM($P28:$Q28,$W28)-SUM($CV$2:DD$2)*SUM($R28:$V28)-SUM($CV$3:DD$3)*$X28-SUM($CV$4:DD$4)*SUM($K28:$L28)-SUM($CV$5:DD$5)*SUM($M28:$N28)-SUM($CV$6:DD$6)*$O28-SUM($CV$7:DD$7)*SUM($Y28:$Z28,$AF28)-SUM($CV$8:DD$8)*SUM($AA28:$AE28)-SUM($CV$9:DD$9)*$AG28</f>
        <v>-1262</v>
      </c>
      <c r="DE28" s="39">
        <f>SUM($BE28,$BF28:BN28)-SUM($CV$1:DE$1)*SUM($P28:$Q28,$W28)-SUM($CV$2:DE$2)*SUM($R28:$V28)-SUM($CV$3:DE$3)*$X28-SUM($CV$4:DE$4)*SUM($K28:$L28)-SUM($CV$5:DE$5)*SUM($M28:$N28)-SUM($CV$6:DE$6)*$O28-SUM($CV$7:DE$7)*SUM($Y28:$Z28,$AF28)-SUM($CV$8:DE$8)*SUM($AA28:$AE28)-SUM($CV$9:DE$9)*$AG28</f>
        <v>-1262</v>
      </c>
      <c r="DF28" s="39">
        <f>SUM($BE28,$BF28:BO28)-SUM($CV$1:DF$1)*SUM($P28:$Q28,$W28)-SUM($CV$2:DF$2)*SUM($R28:$V28)-SUM($CV$3:DF$3)*$X28-SUM($CV$4:DF$4)*SUM($K28:$L28)-SUM($CV$5:DF$5)*SUM($M28:$N28)-SUM($CV$6:DF$6)*$O28-SUM($CV$7:DF$7)*SUM($Y28:$Z28,$AF28)-SUM($CV$8:DF$8)*SUM($AA28:$AE28)-SUM($CV$9:DF$9)*$AG28</f>
        <v>-1262</v>
      </c>
      <c r="DG28" s="39">
        <f>SUM($BE28,$BF28:BP28)-SUM($CV$1:DG$1)*SUM($P28:$Q28,$W28)-SUM($CV$2:DG$2)*SUM($R28:$V28)-SUM($CV$3:DG$3)*$X28-SUM($CV$4:DG$4)*SUM($K28:$L28)-SUM($CV$5:DG$5)*SUM($M28:$N28)-SUM($CV$6:DG$6)*$O28-SUM($CV$7:DG$7)*SUM($Y28:$Z28,$AF28)-SUM($CV$8:DG$8)*SUM($AA28:$AE28)-SUM($CV$9:DG$9)*$AG28</f>
        <v>-1262</v>
      </c>
      <c r="DH28" s="39">
        <f>SUM($BE28,$BF28:BQ28)-SUM($CV$1:DH$1)*SUM($P28:$Q28,$W28)-SUM($CV$2:DH$2)*SUM($R28:$V28)-SUM($CV$3:DH$3)*$X28-SUM($CV$4:DH$4)*SUM($K28:$L28)-SUM($CV$5:DH$5)*SUM($M28:$N28)-SUM($CV$6:DH$6)*$O28-SUM($CV$7:DH$7)*SUM($Y28:$Z28,$AF28)-SUM($CV$8:DH$8)*SUM($AA28:$AE28)-SUM($CV$9:DH$9)*$AG28</f>
        <v>-1262</v>
      </c>
      <c r="DI28" s="39">
        <f>SUM($BE28,$BF28:BR28)-SUM($CV$1:DI$1)*SUM($P28:$Q28,$W28)-SUM($CV$2:DI$2)*SUM($R28:$V28)-SUM($CV$3:DI$3)*$X28-SUM($CV$4:DI$4)*SUM($K28:$L28)-SUM($CV$5:DI$5)*SUM($M28:$N28)-SUM($CV$6:DI$6)*$O28-SUM($CV$7:DI$7)*SUM($Y28:$Z28,$AF28)-SUM($CV$8:DI$8)*SUM($AA28:$AE28)-SUM($CV$9:DI$9)*$AG28</f>
        <v>-1262</v>
      </c>
      <c r="DJ28" s="39">
        <f>SUM($BE28,$BF28:BS28)-SUM($CV$1:DJ$1)*SUM($P28:$Q28,$W28)-SUM($CV$2:DJ$2)*SUM($R28:$V28)-SUM($CV$3:DJ$3)*$X28-SUM($CV$4:DJ$4)*SUM($K28:$L28)-SUM($CV$5:DJ$5)*SUM($M28:$N28)-SUM($CV$6:DJ$6)*$O28-SUM($CV$7:DJ$7)*SUM($Y28:$Z28,$AF28)-SUM($CV$8:DJ$8)*SUM($AA28:$AE28)-SUM($CV$9:DJ$9)*$AG28</f>
        <v>-1262</v>
      </c>
      <c r="DK28" s="39">
        <f>SUM($BE28,$BF28:BT28)-SUM($CV$1:DK$1)*SUM($P28:$Q28,$W28)-SUM($CV$2:DK$2)*SUM($R28:$V28)-SUM($CV$3:DK$3)*$X28-SUM($CV$4:DK$4)*SUM($K28:$L28)-SUM($CV$5:DK$5)*SUM($M28:$N28)-SUM($CV$6:DK$6)*$O28-SUM($CV$7:DK$7)*SUM($Y28:$Z28,$AF28)-SUM($CV$8:DK$8)*SUM($AA28:$AE28)-SUM($CV$9:DK$9)*$AG28</f>
        <v>-1262</v>
      </c>
      <c r="DL28" s="39">
        <f>SUM($BE28,$BF28:BU28)-SUM($CV$1:DL$1)*SUM($P28:$Q28,$W28)-SUM($CV$2:DL$2)*SUM($R28:$V28)-SUM($CV$3:DL$3)*$X28-SUM($CV$4:DL$4)*SUM($K28:$L28)-SUM($CV$5:DL$5)*SUM($M28:$N28)-SUM($CV$6:DL$6)*$O28-SUM($CV$7:DL$7)*SUM($Y28:$Z28,$AF28)-SUM($CV$8:DL$8)*SUM($AA28:$AE28)-SUM($CV$9:DL$9)*$AG28</f>
        <v>-1262</v>
      </c>
      <c r="DM28" s="39">
        <f>SUM($BE28,$BF28:BV28)-SUM($CV$1:DM$1)*SUM($P28:$Q28,$W28)-SUM($CV$2:DM$2)*SUM($R28:$V28)-SUM($CV$3:DM$3)*$X28-SUM($CV$4:DM$4)*SUM($K28:$L28)-SUM($CV$5:DM$5)*SUM($M28:$N28)-SUM($CV$6:DM$6)*$O28-SUM($CV$7:DM$7)*SUM($Y28:$Z28,$AF28)-SUM($CV$8:DM$8)*SUM($AA28:$AE28)-SUM($CV$9:DM$9)*$AG28</f>
        <v>-1262</v>
      </c>
      <c r="DN28" s="39">
        <f>SUM($BE28,$BF28:BW28)-SUM($CV$1:DN$1)*SUM($P28:$Q28,$W28)-SUM($CV$2:DN$2)*SUM($R28:$V28)-SUM($CV$3:DN$3)*$X28-SUM($CV$4:DN$4)*SUM($K28:$L28)-SUM($CV$5:DN$5)*SUM($M28:$N28)-SUM($CV$6:DN$6)*$O28-SUM($CV$7:DN$7)*SUM($Y28:$Z28,$AF28)-SUM($CV$8:DN$8)*SUM($AA28:$AE28)-SUM($CV$9:DN$9)*$AG28</f>
        <v>-1262</v>
      </c>
      <c r="DO28" s="39">
        <f>SUM($BE28,$BF28:BX28)-SUM($CV$1:DO$1)*SUM($P28:$Q28,$W28)-SUM($CV$2:DO$2)*SUM($R28:$V28)-SUM($CV$3:DO$3)*$X28-SUM($CV$4:DO$4)*SUM($K28:$L28)-SUM($CV$5:DO$5)*SUM($M28:$N28)-SUM($CV$6:DO$6)*$O28-SUM($CV$7:DO$7)*SUM($Y28:$Z28,$AF28)-SUM($CV$8:DO$8)*SUM($AA28:$AE28)-SUM($CV$9:DO$9)*$AG28</f>
        <v>-1262</v>
      </c>
      <c r="DP28" s="39">
        <f>SUM($BE28,$BF28:BY28)-SUM($CV$1:DP$1)*SUM($P28:$Q28,$W28)-SUM($CV$2:DP$2)*SUM($R28:$V28)-SUM($CV$3:DP$3)*$X28-SUM($CV$4:DP$4)*SUM($K28:$L28)-SUM($CV$5:DP$5)*SUM($M28:$N28)-SUM($CV$6:DP$6)*$O28-SUM($CV$7:DP$7)*SUM($Y28:$Z28,$AF28)-SUM($CV$8:DP$8)*SUM($AA28:$AE28)-SUM($CV$9:DP$9)*$AG28</f>
        <v>-1262</v>
      </c>
      <c r="DQ28" s="39">
        <f>SUM($BE28,$BF28:BZ28)-SUM($CV$1:DQ$1)*SUM($P28:$Q28,$W28)-SUM($CV$2:DQ$2)*SUM($R28:$V28)-SUM($CV$3:DQ$3)*$X28-SUM($CV$4:DQ$4)*SUM($K28:$L28)-SUM($CV$5:DQ$5)*SUM($M28:$N28)-SUM($CV$6:DQ$6)*$O28-SUM($CV$7:DQ$7)*SUM($Y28:$Z28,$AF28)-SUM($CV$8:DQ$8)*SUM($AA28:$AE28)-SUM($CV$9:DQ$9)*$AG28</f>
        <v>-1262</v>
      </c>
      <c r="DR28" s="39">
        <f>SUM($BE28,$BF28:CA28)-SUM($CV$1:DR$1)*SUM($P28:$Q28,$W28)-SUM($CV$2:DR$2)*SUM($R28:$V28)-SUM($CV$3:DR$3)*$X28-SUM($CV$4:DR$4)*SUM($K28:$L28)-SUM($CV$5:DR$5)*SUM($M28:$N28)-SUM($CV$6:DR$6)*$O28-SUM($CV$7:DR$7)*SUM($Y28:$Z28,$AF28)-SUM($CV$8:DR$8)*SUM($AA28:$AE28)-SUM($CV$9:DR$9)*$AG28</f>
        <v>-1262</v>
      </c>
      <c r="DS28" s="39">
        <f>SUM($BE28,$BF28:CB28)-SUM($CV$1:DS$1)*SUM($P28:$Q28,$W28)-SUM($CV$2:DS$2)*SUM($R28:$V28)-SUM($CV$3:DS$3)*$X28-SUM($CV$4:DS$4)*SUM($K28:$L28)-SUM($CV$5:DS$5)*SUM($M28:$N28)-SUM($CV$6:DS$6)*$O28-SUM($CV$7:DS$7)*SUM($Y28:$Z28,$AF28)-SUM($CV$8:DS$8)*SUM($AA28:$AE28)-SUM($CV$9:DS$9)*$AG28</f>
        <v>-1262</v>
      </c>
      <c r="DT28" s="39">
        <f>SUM($BE28,$BF28:CC28)-SUM($CV$1:DT$1)*SUM($P28:$Q28,$W28)-SUM($CV$2:DT$2)*SUM($R28:$V28)-SUM($CV$3:DT$3)*$X28-SUM($CV$4:DT$4)*SUM($K28:$L28)-SUM($CV$5:DT$5)*SUM($M28:$N28)-SUM($CV$6:DT$6)*$O28-SUM($CV$7:DT$7)*SUM($Y28:$Z28,$AF28)-SUM($CV$8:DT$8)*SUM($AA28:$AE28)-SUM($CV$9:DT$9)*$AG28</f>
        <v>-1262</v>
      </c>
      <c r="DU28" s="39">
        <f>SUM($BE28,$BF28:CD28)-SUM($CV$1:DU$1)*SUM($P28:$Q28,$W28)-SUM($CV$2:DU$2)*SUM($R28:$V28)-SUM($CV$3:DU$3)*$X28-SUM($CV$4:DU$4)*SUM($K28:$L28)-SUM($CV$5:DU$5)*SUM($M28:$N28)-SUM($CV$6:DU$6)*$O28-SUM($CV$7:DU$7)*SUM($Y28:$Z28,$AF28)-SUM($CV$8:DU$8)*SUM($AA28:$AE28)-SUM($CV$9:DU$9)*$AG28</f>
        <v>-1262</v>
      </c>
      <c r="DV28" s="39">
        <f>SUM($BE28,$BF28:CE28)-SUM($CV$1:DV$1)*SUM($P28:$Q28,$W28)-SUM($CV$2:DV$2)*SUM($R28:$V28)-SUM($CV$3:DV$3)*$X28-SUM($CV$4:DV$4)*SUM($K28:$L28)-SUM($CV$5:DV$5)*SUM($M28:$N28)-SUM($CV$6:DV$6)*$O28-SUM($CV$7:DV$7)*SUM($Y28:$Z28,$AF28)-SUM($CV$8:DV$8)*SUM($AA28:$AE28)-SUM($CV$9:DV$9)*$AG28</f>
        <v>-1262</v>
      </c>
      <c r="DW28" s="39">
        <f>SUM($BE28,$BF28:CF28)-SUM($CV$1:DW$1)*SUM($P28:$Q28,$W28)-SUM($CV$2:DW$2)*SUM($R28:$V28)-SUM($CV$3:DW$3)*$X28-SUM($CV$4:DW$4)*SUM($K28:$L28)-SUM($CV$5:DW$5)*SUM($M28:$N28)-SUM($CV$6:DW$6)*$O28-SUM($CV$7:DW$7)*SUM($Y28:$Z28,$AF28)-SUM($CV$8:DW$8)*SUM($AA28:$AE28)-SUM($CV$9:DW$9)*$AG28</f>
        <v>-1262</v>
      </c>
      <c r="DX28" s="39">
        <f>SUM($BE28,$BF28:CG28)-SUM($CV$1:DX$1)*SUM($P28:$Q28,$W28)-SUM($CV$2:DX$2)*SUM($R28:$V28)-SUM($CV$3:DX$3)*$X28-SUM($CV$4:DX$4)*SUM($K28:$L28)-SUM($CV$5:DX$5)*SUM($M28:$N28)-SUM($CV$6:DX$6)*$O28-SUM($CV$7:DX$7)*SUM($Y28:$Z28,$AF28)-SUM($CV$8:DX$8)*SUM($AA28:$AE28)-SUM($CV$9:DX$9)*$AG28</f>
        <v>-1262</v>
      </c>
      <c r="DY28" s="39">
        <f>SUM($BE28,$BF28:CH28)-SUM($CV$1:DY$1)*SUM($P28:$Q28,$W28)-SUM($CV$2:DY$2)*SUM($R28:$V28)-SUM($CV$3:DY$3)*$X28-SUM($CV$4:DY$4)*SUM($K28:$L28)-SUM($CV$5:DY$5)*SUM($M28:$N28)-SUM($CV$6:DY$6)*$O28-SUM($CV$7:DY$7)*SUM($Y28:$Z28,$AF28)-SUM($CV$8:DY$8)*SUM($AA28:$AE28)-SUM($CV$9:DY$9)*$AG28</f>
        <v>-1262</v>
      </c>
      <c r="DZ28" s="39">
        <f>SUM($BE28,$BF28:CI28)-SUM($CV$1:DZ$1)*SUM($P28:$Q28,$W28)-SUM($CV$2:DZ$2)*SUM($R28:$V28)-SUM($CV$3:DZ$3)*$X28-SUM($CV$4:DZ$4)*SUM($K28:$L28)-SUM($CV$5:DZ$5)*SUM($M28:$N28)-SUM($CV$6:DZ$6)*$O28-SUM($CV$7:DZ$7)*SUM($Y28:$Z28,$AF28)-SUM($CV$8:DZ$8)*SUM($AA28:$AE28)-SUM($CV$9:DZ$9)*$AG28</f>
        <v>-1262</v>
      </c>
      <c r="EA28" s="39">
        <f>SUM($BE28,$BF28:CJ28)-SUM($CV$1:EA$1)*SUM($P28:$Q28,$W28)-SUM($CV$2:EA$2)*SUM($R28:$V28)-SUM($CV$3:EA$3)*$X28-SUM($CV$4:EA$4)*SUM($K28:$L28)-SUM($CV$5:EA$5)*SUM($M28:$N28)-SUM($CV$6:EA$6)*$O28-SUM($CV$7:EA$7)*SUM($Y28:$Z28,$AF28)-SUM($CV$8:EA$8)*SUM($AA28:$AE28)-SUM($CV$9:EA$9)*$AG28</f>
        <v>-1262</v>
      </c>
      <c r="EB28" s="39">
        <f>SUM($BE28,$BF28:CK28)-SUM($CV$1:EB$1)*SUM($P28:$Q28,$W28)-SUM($CV$2:EB$2)*SUM($R28:$V28)-SUM($CV$3:EB$3)*$X28-SUM($CV$4:EB$4)*SUM($K28:$L28)-SUM($CV$5:EB$5)*SUM($M28:$N28)-SUM($CV$6:EB$6)*$O28-SUM($CV$7:EB$7)*SUM($Y28:$Z28,$AF28)-SUM($CV$8:EB$8)*SUM($AA28:$AE28)-SUM($CV$9:EB$9)*$AG28</f>
        <v>-1262</v>
      </c>
      <c r="EC28" s="39">
        <f>SUM($BE28,$BF28:CL28)-SUM($CV$1:EC$1)*SUM($P28:$Q28,$W28)-SUM($CV$2:EC$2)*SUM($R28:$V28)-SUM($CV$3:EC$3)*$X28-SUM($CV$4:EC$4)*SUM($K28:$L28)-SUM($CV$5:EC$5)*SUM($M28:$N28)-SUM($CV$6:EC$6)*$O28-SUM($CV$7:EC$7)*SUM($Y28:$Z28,$AF28)-SUM($CV$8:EC$8)*SUM($AA28:$AE28)-SUM($CV$9:EC$9)*$AG28</f>
        <v>-1262</v>
      </c>
      <c r="ED28" s="39">
        <f>SUM($BE28,$BF28:CM28)-SUM($CV$1:ED$1)*SUM($P28:$Q28,$W28)-SUM($CV$2:ED$2)*SUM($R28:$V28)-SUM($CV$3:ED$3)*$X28-SUM($CV$4:ED$4)*SUM($K28:$L28)-SUM($CV$5:ED$5)*SUM($M28:$N28)-SUM($CV$6:ED$6)*$O28-SUM($CV$7:ED$7)*SUM($Y28:$Z28,$AF28)-SUM($CV$8:ED$8)*SUM($AA28:$AE28)-SUM($CV$9:ED$9)*$AG28</f>
        <v>-1262</v>
      </c>
      <c r="EE28" s="39">
        <f>SUM($BE28,$BF28:CN28)-SUM($CV$1:EE$1)*SUM($P28:$Q28,$W28)-SUM($CV$2:EE$2)*SUM($R28:$V28)-SUM($CV$3:EE$3)*$X28-SUM($CV$4:EE$4)*SUM($K28:$L28)-SUM($CV$5:EE$5)*SUM($M28:$N28)-SUM($CV$6:EE$6)*$O28-SUM($CV$7:EE$7)*SUM($Y28:$Z28,$AF28)-SUM($CV$8:EE$8)*SUM($AA28:$AE28)-SUM($CV$9:EE$9)*$AG28</f>
        <v>-1262</v>
      </c>
      <c r="EF28" s="39">
        <f>SUM($BE28,$BF28:CO28)-SUM($CV$1:EF$1)*SUM($P28:$Q28,$W28)-SUM($CV$2:EF$2)*SUM($R28:$V28)-SUM($CV$3:EF$3)*$X28-SUM($CV$4:EF$4)*SUM($K28:$L28)-SUM($CV$5:EF$5)*SUM($M28:$N28)-SUM($CV$6:EF$6)*$O28-SUM($CV$7:EF$7)*SUM($Y28:$Z28,$AF28)-SUM($CV$8:EF$8)*SUM($AA28:$AE28)-SUM($CV$9:EF$9)*$AG28</f>
        <v>-1262</v>
      </c>
      <c r="EG28" s="39">
        <f>SUM($BE28,$BF28:CP28)-SUM($CV$1:EG$1)*SUM($P28:$Q28,$W28)-SUM($CV$2:EG$2)*SUM($R28:$V28)-SUM($CV$3:EG$3)*$X28-SUM($CV$4:EG$4)*SUM($K28:$L28)-SUM($CV$5:EG$5)*SUM($M28:$N28)-SUM($CV$6:EG$6)*$O28-SUM($CV$7:EG$7)*SUM($Y28:$Z28,$AF28)-SUM($CV$8:EG$8)*SUM($AA28:$AE28)-SUM($CV$9:EG$9)*$AG28</f>
        <v>-1262</v>
      </c>
      <c r="EH28" s="39">
        <f>SUM($BE28,$BF28:CQ28)-SUM($CV$1:EH$1)*SUM($P28:$Q28,$W28)-SUM($CV$2:EH$2)*SUM($R28:$V28)-SUM($CV$3:EH$3)*$X28-SUM($CV$4:EH$4)*SUM($K28:$L28)-SUM($CV$5:EH$5)*SUM($M28:$N28)-SUM($CV$6:EH$6)*$O28-SUM($CV$7:EH$7)*SUM($Y28:$Z28,$AF28)-SUM($CV$8:EH$8)*SUM($AA28:$AE28)-SUM($CV$9:EH$9)*$AG28</f>
        <v>-1262</v>
      </c>
      <c r="EI28" s="39">
        <f>SUM($BE28,$BF28:CR28)-SUM($CV$1:EI$1)*SUM($P28:$Q28,$W28)-SUM($CV$2:EI$2)*SUM($R28:$V28)-SUM($CV$3:EI$3)*$X28-SUM($CV$4:EI$4)*SUM($K28:$L28)-SUM($CV$5:EI$5)*SUM($M28:$N28)-SUM($CV$6:EI$6)*$O28-SUM($CV$7:EI$7)*SUM($Y28:$Z28,$AF28)-SUM($CV$8:EI$8)*SUM($AA28:$AE28)-SUM($CV$9:EI$9)*$AG28</f>
        <v>-1262</v>
      </c>
      <c r="EJ28" s="39">
        <f>SUM($BE28,$BF28:CS28)-SUM($CV$1:EJ$1)*SUM($P28:$Q28,$W28)-SUM($CV$2:EJ$2)*SUM($R28:$V28)-SUM($CV$3:EJ$3)*$X28-SUM($CV$4:EJ$4)*SUM($K28:$L28)-SUM($CV$5:EJ$5)*SUM($M28:$N28)-SUM($CV$6:EJ$6)*$O28-SUM($CV$7:EJ$7)*SUM($Y28:$Z28,$AF28)-SUM($CV$8:EJ$8)*SUM($AA28:$AE28)-SUM($CV$9:EJ$9)*$AG28</f>
        <v>-1262</v>
      </c>
      <c r="EK28" s="39">
        <f>SUM($BE28,$BF28:CT28)-SUM($CV$1:EK$1)*SUM($P28:$Q28,$W28)-SUM($CV$2:EK$2)*SUM($R28:$V28)-SUM($CV$3:EK$3)*$X28-SUM($CV$4:EK$4)*SUM($K28:$L28)-SUM($CV$5:EK$5)*SUM($M28:$N28)-SUM($CV$6:EK$6)*$O28-SUM($CV$7:EK$7)*SUM($Y28:$Z28,$AF28)-SUM($CV$8:EK$8)*SUM($AA28:$AE28)-SUM($CV$9:EK$9)*$AG28</f>
        <v>-1262</v>
      </c>
      <c r="EL28" s="39">
        <f>SUM($BE28,$BF28:CU28)-SUM($CV$1:EL$1)*SUM($P28:$Q28,$W28)-SUM($CV$2:EL$2)*SUM($R28:$V28)-SUM($CV$3:EL$3)*$X28-SUM($CV$4:EL$4)*SUM($K28:$L28)-SUM($CV$5:EL$5)*SUM($M28:$N28)-SUM($CV$6:EL$6)*$O28-SUM($CV$7:EL$7)*SUM($Y28:$Z28,$AF28)-SUM($CV$8:EL$8)*SUM($AA28:$AE28)-SUM($CV$9:EL$9)*$AG28</f>
        <v>-1262</v>
      </c>
      <c r="EM28" s="39">
        <f>SUM($BE28,$BF28:CV28)-SUM($CV$1:EM$1)*SUM($P28:$Q28,$W28)-SUM($CV$2:EM$2)*SUM($R28:$V28)-SUM($CV$3:EM$3)*$X28-SUM($CV$4:EM$4)*SUM($K28:$L28)-SUM($CV$5:EM$5)*SUM($M28:$N28)-SUM($CV$6:EM$6)*$O28-SUM($CV$7:EM$7)*SUM($Y28:$Z28,$AF28)-SUM($CV$8:EM$8)*SUM($AA28:$AE28)-SUM($CV$9:EM$9)*$AG28</f>
        <v>-1262</v>
      </c>
      <c r="EN28" s="39">
        <f>SUM($BE28,$BF28:CW28)-SUM($CV$1:EN$1)*SUM($P28:$Q28,$W28)-SUM($CV$2:EN$2)*SUM($R28:$V28)-SUM($CV$3:EN$3)*$X28-SUM($CV$4:EN$4)*SUM($K28:$L28)-SUM($CV$5:EN$5)*SUM($M28:$N28)-SUM($CV$6:EN$6)*$O28-SUM($CV$7:EN$7)*SUM($Y28:$Z28,$AF28)-SUM($CV$8:EN$8)*SUM($AA28:$AE28)-SUM($CV$9:EN$9)*$AG28</f>
        <v>-1262</v>
      </c>
      <c r="EO28" s="39">
        <f>SUM($BE28,$BF28:CX28)-SUM($CV$1:EO$1)*SUM($P28:$Q28,$W28)-SUM($CV$2:EO$2)*SUM($R28:$V28)-SUM($CV$3:EO$3)*$X28-SUM($CV$4:EO$4)*SUM($K28:$L28)-SUM($CV$5:EO$5)*SUM($M28:$N28)-SUM($CV$6:EO$6)*$O28-SUM($CV$7:EO$7)*SUM($Y28:$Z28,$AF28)-SUM($CV$8:EO$8)*SUM($AA28:$AE28)-SUM($CV$9:EO$9)*$AG28</f>
        <v>-1262</v>
      </c>
      <c r="EP28" s="96" t="str">
        <f>AR28</f>
        <v>REMTEC</v>
      </c>
      <c r="EQ28" s="103" t="str">
        <f t="shared" si="31"/>
        <v>1093L791-001</v>
      </c>
      <c r="ER28" s="96" t="s">
        <v>200</v>
      </c>
      <c r="ES28" s="115">
        <f t="shared" si="75"/>
        <v>4.58</v>
      </c>
      <c r="ET28" s="116" t="str">
        <f t="shared" si="73"/>
        <v>USD</v>
      </c>
      <c r="EU28" s="107" t="e">
        <f t="shared" ca="1" si="34"/>
        <v>#NAME?</v>
      </c>
      <c r="EV28" s="107" t="e">
        <f t="shared" ca="1" si="35"/>
        <v>#NAME?</v>
      </c>
      <c r="EW28" s="117">
        <f t="shared" si="36"/>
        <v>1</v>
      </c>
      <c r="EX28" s="117">
        <f t="shared" si="74"/>
        <v>1</v>
      </c>
      <c r="EY28" s="103">
        <v>10</v>
      </c>
      <c r="EZ28" s="117">
        <f t="shared" si="37"/>
        <v>1280</v>
      </c>
      <c r="FA28" s="118" t="e">
        <f t="shared" ca="1" si="38"/>
        <v>#NAME?</v>
      </c>
      <c r="FB28" s="117">
        <f t="shared" si="39"/>
        <v>10</v>
      </c>
      <c r="FC28" s="118" t="e">
        <f t="shared" ca="1" si="40"/>
        <v>#NAME?</v>
      </c>
      <c r="FD28" s="119">
        <v>45523</v>
      </c>
      <c r="FE28" s="118" t="s">
        <v>130</v>
      </c>
      <c r="FF28" s="118" t="s">
        <v>26</v>
      </c>
      <c r="FG28" s="103" t="s">
        <v>144</v>
      </c>
      <c r="FH28" s="103" t="s">
        <v>145</v>
      </c>
      <c r="FI28" s="105">
        <f t="array" ref="FI28">SUMPRODUCT($AI28:$AL28,TRANSPOSE(FI$1:FI$4))</f>
        <v>130</v>
      </c>
      <c r="FJ28" s="105">
        <f t="array" ref="FJ28">SUMPRODUCT($AI28:$AL28,TRANSPOSE(FJ$1:FJ$4))</f>
        <v>130</v>
      </c>
      <c r="FK28" s="105">
        <f t="array" ref="FK28">SUMPRODUCT($AI28:$AL28,TRANSPOSE(FK$1:FK$4))</f>
        <v>130</v>
      </c>
      <c r="FL28" s="105">
        <f t="array" ref="FL28">SUMPRODUCT($AI28:$AL28,TRANSPOSE(FL$1:FL$4))</f>
        <v>130</v>
      </c>
      <c r="FM28" s="105">
        <f t="array" ref="FM28">SUMPRODUCT($AI28:$AL28,TRANSPOSE(FM$1:FM$4))</f>
        <v>130</v>
      </c>
      <c r="FN28" s="105">
        <f t="array" ref="FN28">SUMPRODUCT($AI28:$AL28,TRANSPOSE(FN$1:FN$4))</f>
        <v>130</v>
      </c>
      <c r="FO28" s="105">
        <f t="array" ref="FO28">SUMPRODUCT($AI28:$AL28,TRANSPOSE(FO$1:FO$4))</f>
        <v>130</v>
      </c>
      <c r="FP28" s="105">
        <f t="array" ref="FP28">SUMPRODUCT($AI28:$AL28,TRANSPOSE(FP$1:FP$4))</f>
        <v>130</v>
      </c>
      <c r="FQ28" s="105">
        <f t="array" ref="FQ28">SUMPRODUCT($AI28:$AL28,TRANSPOSE(FQ$1:FQ$4))</f>
        <v>130</v>
      </c>
      <c r="FR28" s="105">
        <f t="array" ref="FR28">SUMPRODUCT($AI28:$AL28,TRANSPOSE(FR$1:FR$4))</f>
        <v>100</v>
      </c>
      <c r="FS28" s="105">
        <f t="array" ref="FS28">SUMPRODUCT($AI28:$AL28,TRANSPOSE(FS$1:FS$4))</f>
        <v>0</v>
      </c>
      <c r="FT28" s="105">
        <f t="array" ref="FT28">SUMPRODUCT($AI28:$AL28,TRANSPOSE(FT$1:FT$4))</f>
        <v>0</v>
      </c>
      <c r="FU28" s="105">
        <f t="array" ref="FU28">SUMPRODUCT($AI28:$AL28,TRANSPOSE(FU$1:FU$4))</f>
        <v>0</v>
      </c>
      <c r="FV28" s="120"/>
      <c r="FW28" s="105">
        <f t="shared" si="41"/>
        <v>130</v>
      </c>
      <c r="FX28" s="121">
        <f>CEILING(SUM($FI28:FJ28)-SUM($FW28:FW28),$EW28)</f>
        <v>130</v>
      </c>
      <c r="FY28" s="121">
        <f>CEILING(SUM($FI28:FK28)-SUM($FW28:FX28),$EW28)</f>
        <v>130</v>
      </c>
      <c r="FZ28" s="121">
        <f>CEILING(SUM($FI28:FL28)-SUM($FW28:FY28),$EW28)</f>
        <v>130</v>
      </c>
      <c r="GA28" s="121">
        <f>CEILING(SUM($FI28:FM28)-SUM($FW28:FZ28),$EW28)</f>
        <v>130</v>
      </c>
      <c r="GB28" s="121">
        <f>CEILING(SUM($FI28:FN28)-SUM($FW28:GA28),$EW28)</f>
        <v>130</v>
      </c>
      <c r="GC28" s="121">
        <f>CEILING(SUM($FI28:FO28)-SUM($FW28:GB28),$EW28)</f>
        <v>130</v>
      </c>
      <c r="GD28" s="121">
        <f>CEILING(SUM($FI28:FP28)-SUM($FW28:GC28),$EW28)</f>
        <v>130</v>
      </c>
      <c r="GE28" s="121">
        <f>CEILING(SUM($FI28:FQ28)-SUM($FW28:GD28),$EW28)</f>
        <v>130</v>
      </c>
      <c r="GF28" s="121">
        <f>CEILING(SUM($FI28:FR28)-SUM($FW28:GE28),$EW28)</f>
        <v>100</v>
      </c>
      <c r="GG28" s="121">
        <f>CEILING(SUM($FI28:FS28)-SUM($FW28:GF28),$EW28)</f>
        <v>0</v>
      </c>
      <c r="GH28" s="121">
        <f t="shared" si="42"/>
        <v>10</v>
      </c>
      <c r="GI28" s="121">
        <f t="shared" si="43"/>
        <v>0</v>
      </c>
      <c r="GJ28" s="120"/>
      <c r="GK28" s="123" t="e">
        <f t="shared" ca="1" si="44"/>
        <v>#NAME?</v>
      </c>
      <c r="GL28" s="123" t="e">
        <f t="shared" ca="1" si="45"/>
        <v>#NAME?</v>
      </c>
      <c r="GM28" s="123" t="e">
        <f t="shared" ca="1" si="46"/>
        <v>#NAME?</v>
      </c>
      <c r="GN28" s="123" t="e">
        <f t="shared" ca="1" si="47"/>
        <v>#NAME?</v>
      </c>
      <c r="GO28" s="123" t="e">
        <f t="shared" ca="1" si="48"/>
        <v>#NAME?</v>
      </c>
      <c r="GP28" s="123" t="e">
        <f t="shared" ca="1" si="49"/>
        <v>#NAME?</v>
      </c>
      <c r="GQ28" s="123" t="e">
        <f t="shared" ca="1" si="50"/>
        <v>#NAME?</v>
      </c>
      <c r="GR28" s="123" t="e">
        <f t="shared" ca="1" si="51"/>
        <v>#NAME?</v>
      </c>
      <c r="GS28" s="123" t="e">
        <f t="shared" ca="1" si="52"/>
        <v>#NAME?</v>
      </c>
      <c r="GT28" s="123" t="e">
        <f t="shared" ca="1" si="53"/>
        <v>#NAME?</v>
      </c>
      <c r="GU28" s="123" t="e">
        <f t="shared" ca="1" si="54"/>
        <v>#NAME?</v>
      </c>
      <c r="GV28" s="123" t="e">
        <f t="shared" ca="1" si="55"/>
        <v>#NAME?</v>
      </c>
      <c r="GW28" s="123" t="e">
        <f t="shared" ca="1" si="56"/>
        <v>#NAME?</v>
      </c>
      <c r="GX28" s="123" t="e">
        <f t="shared" ca="1" si="57"/>
        <v>#NAME?</v>
      </c>
      <c r="GY28" s="120">
        <v>1</v>
      </c>
      <c r="GZ28" s="105">
        <f>SUM(FW28:GI28)</f>
        <v>1280</v>
      </c>
      <c r="HA28" s="105"/>
      <c r="HB28" s="105"/>
      <c r="HC28" s="105"/>
      <c r="HD28" s="105"/>
      <c r="HE28" s="105"/>
      <c r="HF28" s="105"/>
      <c r="HG28" s="105"/>
      <c r="HH28" s="105"/>
      <c r="HI28" s="105"/>
      <c r="HJ28" s="105"/>
      <c r="HK28" s="105"/>
      <c r="HL28" s="105">
        <f t="shared" si="77"/>
        <v>0</v>
      </c>
      <c r="HM28" s="105"/>
      <c r="HN28" s="123" t="e">
        <f t="shared" ca="1" si="58"/>
        <v>#NAME?</v>
      </c>
      <c r="HO28" s="123" t="e">
        <f t="shared" ca="1" si="59"/>
        <v>#NAME?</v>
      </c>
      <c r="HP28" s="123" t="e">
        <f t="shared" ca="1" si="60"/>
        <v>#NAME?</v>
      </c>
      <c r="HQ28" s="123" t="e">
        <f t="shared" ca="1" si="61"/>
        <v>#NAME?</v>
      </c>
      <c r="HR28" s="123" t="e">
        <f t="shared" ca="1" si="62"/>
        <v>#NAME?</v>
      </c>
      <c r="HS28" s="123" t="e">
        <f t="shared" ca="1" si="63"/>
        <v>#NAME?</v>
      </c>
      <c r="HT28" s="123" t="e">
        <f t="shared" ca="1" si="64"/>
        <v>#NAME?</v>
      </c>
      <c r="HU28" s="123" t="e">
        <f t="shared" ca="1" si="65"/>
        <v>#NAME?</v>
      </c>
      <c r="HV28" s="123" t="e">
        <f t="shared" ca="1" si="66"/>
        <v>#NAME?</v>
      </c>
      <c r="HW28" s="123" t="e">
        <f t="shared" ca="1" si="67"/>
        <v>#NAME?</v>
      </c>
      <c r="HX28" s="123" t="e">
        <f t="shared" ca="1" si="68"/>
        <v>#NAME?</v>
      </c>
      <c r="HY28" s="123" t="e">
        <f t="shared" ca="1" si="69"/>
        <v>#NAME?</v>
      </c>
      <c r="HZ28" s="123" t="e">
        <f t="shared" ca="1" si="70"/>
        <v>#NAME?</v>
      </c>
      <c r="IA28" s="123" t="e">
        <f t="shared" ca="1" si="71"/>
        <v>#NAME?</v>
      </c>
      <c r="IB28" s="124" t="s">
        <v>231</v>
      </c>
      <c r="IC28" s="103" t="s">
        <v>204</v>
      </c>
      <c r="ID28" s="125">
        <v>45525</v>
      </c>
      <c r="IE28" s="103" t="s">
        <v>205</v>
      </c>
      <c r="IF28" s="103" t="s">
        <v>147</v>
      </c>
      <c r="IG28" s="103" t="s">
        <v>206</v>
      </c>
      <c r="IH28" s="103" t="s">
        <v>234</v>
      </c>
      <c r="II28" s="103"/>
    </row>
    <row r="29" spans="1:244" ht="15" thickBot="1" x14ac:dyDescent="0.25">
      <c r="A29" s="39">
        <v>21</v>
      </c>
      <c r="B29" s="39" t="s">
        <v>235</v>
      </c>
      <c r="C29" s="56" t="s">
        <v>236</v>
      </c>
      <c r="D29" s="39" t="s">
        <v>126</v>
      </c>
      <c r="E29" s="39">
        <v>417083200</v>
      </c>
      <c r="F29" s="102" t="s">
        <v>237</v>
      </c>
      <c r="G29" s="39"/>
      <c r="H29" s="39" t="s">
        <v>128</v>
      </c>
      <c r="I29" s="39">
        <v>1</v>
      </c>
      <c r="J29" s="39">
        <v>2</v>
      </c>
      <c r="K29" s="39">
        <v>0</v>
      </c>
      <c r="L29" s="39">
        <v>1</v>
      </c>
      <c r="M29" s="39">
        <v>0</v>
      </c>
      <c r="N29" s="39">
        <v>0</v>
      </c>
      <c r="O29" s="39">
        <v>0</v>
      </c>
      <c r="P29" s="39">
        <v>0</v>
      </c>
      <c r="Q29" s="39">
        <v>1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f t="shared" si="21"/>
        <v>2</v>
      </c>
      <c r="AI29" s="39">
        <f t="shared" si="22"/>
        <v>1</v>
      </c>
      <c r="AJ29" s="39">
        <f t="shared" si="23"/>
        <v>1</v>
      </c>
      <c r="AK29" s="39">
        <f t="shared" si="24"/>
        <v>0</v>
      </c>
      <c r="AL29" s="39">
        <f t="shared" si="25"/>
        <v>0</v>
      </c>
      <c r="AM29" s="57">
        <f t="shared" si="26"/>
        <v>69986</v>
      </c>
      <c r="AN29" s="57">
        <v>1</v>
      </c>
      <c r="AO29" s="57">
        <f t="shared" si="27"/>
        <v>69986</v>
      </c>
      <c r="AP29" s="39"/>
      <c r="AQ29" s="39" t="s">
        <v>238</v>
      </c>
      <c r="AR29" s="39" t="s">
        <v>239</v>
      </c>
      <c r="AS29" s="39"/>
      <c r="AT29" s="39"/>
      <c r="AU29" s="58">
        <v>37</v>
      </c>
      <c r="AV29" s="58" t="s">
        <v>11</v>
      </c>
      <c r="AW29" s="39" t="s">
        <v>240</v>
      </c>
      <c r="AX29" s="39" t="s">
        <v>241</v>
      </c>
      <c r="AY29" s="39"/>
      <c r="AZ29" s="39">
        <v>91.973118825300006</v>
      </c>
      <c r="BA29" s="39" t="str">
        <f t="shared" si="28"/>
        <v>P0013</v>
      </c>
      <c r="BB29" s="78" t="e">
        <f t="shared" ca="1" si="29"/>
        <v>#NAME?</v>
      </c>
      <c r="BC29" s="39"/>
      <c r="BD29" s="75">
        <f t="shared" si="30"/>
        <v>69986</v>
      </c>
      <c r="BE29" s="39"/>
      <c r="BF29" s="39"/>
      <c r="BG29" s="39"/>
      <c r="BH29" s="39"/>
      <c r="BI29" s="39"/>
      <c r="BJ29" s="39"/>
      <c r="BK29" s="39"/>
      <c r="BL29" s="39">
        <v>6000</v>
      </c>
      <c r="BM29" s="39"/>
      <c r="BN29" s="39"/>
      <c r="BO29" s="39">
        <v>6000</v>
      </c>
      <c r="BP29" s="39"/>
      <c r="BQ29" s="39"/>
      <c r="BR29" s="39">
        <v>6000</v>
      </c>
      <c r="BS29" s="39"/>
      <c r="BT29" s="39">
        <v>6000</v>
      </c>
      <c r="BU29" s="39"/>
      <c r="BV29" s="39">
        <v>6000</v>
      </c>
      <c r="BW29" s="39"/>
      <c r="BX29" s="39"/>
      <c r="BY29" s="39">
        <v>6000</v>
      </c>
      <c r="BZ29" s="39"/>
      <c r="CA29" s="39"/>
      <c r="CB29" s="39">
        <v>6000</v>
      </c>
      <c r="CC29" s="39"/>
      <c r="CD29" s="39"/>
      <c r="CE29" s="39">
        <v>6000</v>
      </c>
      <c r="CF29" s="39"/>
      <c r="CG29" s="39"/>
      <c r="CH29" s="39">
        <v>6000</v>
      </c>
      <c r="CI29" s="39"/>
      <c r="CJ29" s="39"/>
      <c r="CK29" s="39">
        <v>6000</v>
      </c>
      <c r="CL29" s="39"/>
      <c r="CM29" s="39"/>
      <c r="CN29" s="39">
        <v>6000</v>
      </c>
      <c r="CO29" s="39"/>
      <c r="CP29" s="39"/>
      <c r="CQ29" s="39">
        <v>3986</v>
      </c>
      <c r="CR29" s="39"/>
      <c r="CS29" s="39"/>
      <c r="CT29" s="39"/>
      <c r="CU29" s="39"/>
      <c r="CV29" s="39"/>
      <c r="CW29" s="39">
        <f>SUM($BE29,$BF29:BF29)-SUM($CV$1:CW$1)*SUM($P29:$Q29,$W29)-SUM($CV$2:CW$2)*SUM($R29:$V29)-SUM($CV$3:CW$3)*$X29-SUM($CV$4:CW$4)*SUM($K29:$L29)-SUM($CV$5:CW$5)*SUM($M29:$N29)-SUM($CV$6:CW$6)*$O29-SUM($CV$7:CW$7)*SUM($Y29:$Z29,$AF29)-SUM($CV$8:CW$8)*SUM($AA29:$AE29)-SUM($CV$9:CW$9)*$AG29</f>
        <v>0</v>
      </c>
      <c r="CX29" s="39">
        <f>SUM($BE29,$BF29:BG29)-SUM($CV$1:CX$1)*SUM($P29:$Q29,$W29)-SUM($CV$2:CX$2)*SUM($R29:$V29)-SUM($CV$3:CX$3)*$X29-SUM($CV$4:CX$4)*SUM($K29:$L29)-SUM($CV$5:CX$5)*SUM($M29:$N29)-SUM($CV$6:CX$6)*$O29-SUM($CV$7:CX$7)*SUM($Y29:$Z29,$AF29)-SUM($CV$8:CX$8)*SUM($AA29:$AE29)-SUM($CV$9:CX$9)*$AG29</f>
        <v>0</v>
      </c>
      <c r="CY29" s="39">
        <f>SUM($BE29,$BF29:BH29)-SUM($CV$1:CY$1)*SUM($P29:$Q29,$W29)-SUM($CV$2:CY$2)*SUM($R29:$V29)-SUM($CV$3:CY$3)*$X29-SUM($CV$4:CY$4)*SUM($K29:$L29)-SUM($CV$5:CY$5)*SUM($M29:$N29)-SUM($CV$6:CY$6)*$O29-SUM($CV$7:CY$7)*SUM($Y29:$Z29,$AF29)-SUM($CV$8:CY$8)*SUM($AA29:$AE29)-SUM($CV$9:CY$9)*$AG29</f>
        <v>0</v>
      </c>
      <c r="CZ29" s="39">
        <f>SUM($BE29,$BF29:BI29)-SUM($CV$1:CZ$1)*SUM($P29:$Q29,$W29)-SUM($CV$2:CZ$2)*SUM($R29:$V29)-SUM($CV$3:CZ$3)*$X29-SUM($CV$4:CZ$4)*SUM($K29:$L29)-SUM($CV$5:CZ$5)*SUM($M29:$N29)-SUM($CV$6:CZ$6)*$O29-SUM($CV$7:CZ$7)*SUM($Y29:$Z29,$AF29)-SUM($CV$8:CZ$8)*SUM($AA29:$AE29)-SUM($CV$9:CZ$9)*$AG29</f>
        <v>0</v>
      </c>
      <c r="DA29" s="39">
        <f>SUM($BE29,$BF29:BJ29)-SUM($CV$1:DA$1)*SUM($P29:$Q29,$W29)-SUM($CV$2:DA$2)*SUM($R29:$V29)-SUM($CV$3:DA$3)*$X29-SUM($CV$4:DA$4)*SUM($K29:$L29)-SUM($CV$5:DA$5)*SUM($M29:$N29)-SUM($CV$6:DA$6)*$O29-SUM($CV$7:DA$7)*SUM($Y29:$Z29,$AF29)-SUM($CV$8:DA$8)*SUM($AA29:$AE29)-SUM($CV$9:DA$9)*$AG29</f>
        <v>0</v>
      </c>
      <c r="DB29" s="39">
        <f>SUM($BE29,$BF29:BK29)-SUM($CV$1:DB$1)*SUM($P29:$Q29,$W29)-SUM($CV$2:DB$2)*SUM($R29:$V29)-SUM($CV$3:DB$3)*$X29-SUM($CV$4:DB$4)*SUM($K29:$L29)-SUM($CV$5:DB$5)*SUM($M29:$N29)-SUM($CV$6:DB$6)*$O29-SUM($CV$7:DB$7)*SUM($Y29:$Z29,$AF29)-SUM($CV$8:DB$8)*SUM($AA29:$AE29)-SUM($CV$9:DB$9)*$AG29</f>
        <v>-200</v>
      </c>
      <c r="DC29" s="39">
        <f>SUM($BE29,$BF29:BL29)-SUM($CV$1:DC$1)*SUM($P29:$Q29,$W29)-SUM($CV$2:DC$2)*SUM($R29:$V29)-SUM($CV$3:DC$3)*$X29-SUM($CV$4:DC$4)*SUM($K29:$L29)-SUM($CV$5:DC$5)*SUM($M29:$N29)-SUM($CV$6:DC$6)*$O29-SUM($CV$7:DC$7)*SUM($Y29:$Z29,$AF29)-SUM($CV$8:DC$8)*SUM($AA29:$AE29)-SUM($CV$9:DC$9)*$AG29</f>
        <v>5400</v>
      </c>
      <c r="DD29" s="39">
        <f>SUM($BE29,$BF29:BM29)-SUM($CV$1:DD$1)*SUM($P29:$Q29,$W29)-SUM($CV$2:DD$2)*SUM($R29:$V29)-SUM($CV$3:DD$3)*$X29-SUM($CV$4:DD$4)*SUM($K29:$L29)-SUM($CV$5:DD$5)*SUM($M29:$N29)-SUM($CV$6:DD$6)*$O29-SUM($CV$7:DD$7)*SUM($Y29:$Z29,$AF29)-SUM($CV$8:DD$8)*SUM($AA29:$AE29)-SUM($CV$9:DD$9)*$AG29</f>
        <v>4800</v>
      </c>
      <c r="DE29" s="39">
        <f>SUM($BE29,$BF29:BN29)-SUM($CV$1:DE$1)*SUM($P29:$Q29,$W29)-SUM($CV$2:DE$2)*SUM($R29:$V29)-SUM($CV$3:DE$3)*$X29-SUM($CV$4:DE$4)*SUM($K29:$L29)-SUM($CV$5:DE$5)*SUM($M29:$N29)-SUM($CV$6:DE$6)*$O29-SUM($CV$7:DE$7)*SUM($Y29:$Z29,$AF29)-SUM($CV$8:DE$8)*SUM($AA29:$AE29)-SUM($CV$9:DE$9)*$AG29</f>
        <v>3700</v>
      </c>
      <c r="DF29" s="39">
        <f>SUM($BE29,$BF29:BO29)-SUM($CV$1:DF$1)*SUM($P29:$Q29,$W29)-SUM($CV$2:DF$2)*SUM($R29:$V29)-SUM($CV$3:DF$3)*$X29-SUM($CV$4:DF$4)*SUM($K29:$L29)-SUM($CV$5:DF$5)*SUM($M29:$N29)-SUM($CV$6:DF$6)*$O29-SUM($CV$7:DF$7)*SUM($Y29:$Z29,$AF29)-SUM($CV$8:DF$8)*SUM($AA29:$AE29)-SUM($CV$9:DF$9)*$AG29</f>
        <v>8300</v>
      </c>
      <c r="DG29" s="39">
        <f>SUM($BE29,$BF29:BP29)-SUM($CV$1:DG$1)*SUM($P29:$Q29,$W29)-SUM($CV$2:DG$2)*SUM($R29:$V29)-SUM($CV$3:DG$3)*$X29-SUM($CV$4:DG$4)*SUM($K29:$L29)-SUM($CV$5:DG$5)*SUM($M29:$N29)-SUM($CV$6:DG$6)*$O29-SUM($CV$7:DG$7)*SUM($Y29:$Z29,$AF29)-SUM($CV$8:DG$8)*SUM($AA29:$AE29)-SUM($CV$9:DG$9)*$AG29</f>
        <v>6800</v>
      </c>
      <c r="DH29" s="39">
        <f>SUM($BE29,$BF29:BQ29)-SUM($CV$1:DH$1)*SUM($P29:$Q29,$W29)-SUM($CV$2:DH$2)*SUM($R29:$V29)-SUM($CV$3:DH$3)*$X29-SUM($CV$4:DH$4)*SUM($K29:$L29)-SUM($CV$5:DH$5)*SUM($M29:$N29)-SUM($CV$6:DH$6)*$O29-SUM($CV$7:DH$7)*SUM($Y29:$Z29,$AF29)-SUM($CV$8:DH$8)*SUM($AA29:$AE29)-SUM($CV$9:DH$9)*$AG29</f>
        <v>5300</v>
      </c>
      <c r="DI29" s="39">
        <f>SUM($BE29,$BF29:BR29)-SUM($CV$1:DI$1)*SUM($P29:$Q29,$W29)-SUM($CV$2:DI$2)*SUM($R29:$V29)-SUM($CV$3:DI$3)*$X29-SUM($CV$4:DI$4)*SUM($K29:$L29)-SUM($CV$5:DI$5)*SUM($M29:$N29)-SUM($CV$6:DI$6)*$O29-SUM($CV$7:DI$7)*SUM($Y29:$Z29,$AF29)-SUM($CV$8:DI$8)*SUM($AA29:$AE29)-SUM($CV$9:DI$9)*$AG29</f>
        <v>9800</v>
      </c>
      <c r="DJ29" s="39">
        <f>SUM($BE29,$BF29:BS29)-SUM($CV$1:DJ$1)*SUM($P29:$Q29,$W29)-SUM($CV$2:DJ$2)*SUM($R29:$V29)-SUM($CV$3:DJ$3)*$X29-SUM($CV$4:DJ$4)*SUM($K29:$L29)-SUM($CV$5:DJ$5)*SUM($M29:$N29)-SUM($CV$6:DJ$6)*$O29-SUM($CV$7:DJ$7)*SUM($Y29:$Z29,$AF29)-SUM($CV$8:DJ$8)*SUM($AA29:$AE29)-SUM($CV$9:DJ$9)*$AG29</f>
        <v>8300</v>
      </c>
      <c r="DK29" s="39">
        <f>SUM($BE29,$BF29:BT29)-SUM($CV$1:DK$1)*SUM($P29:$Q29,$W29)-SUM($CV$2:DK$2)*SUM($R29:$V29)-SUM($CV$3:DK$3)*$X29-SUM($CV$4:DK$4)*SUM($K29:$L29)-SUM($CV$5:DK$5)*SUM($M29:$N29)-SUM($CV$6:DK$6)*$O29-SUM($CV$7:DK$7)*SUM($Y29:$Z29,$AF29)-SUM($CV$8:DK$8)*SUM($AA29:$AE29)-SUM($CV$9:DK$9)*$AG29</f>
        <v>12800</v>
      </c>
      <c r="DL29" s="39">
        <f>SUM($BE29,$BF29:BU29)-SUM($CV$1:DL$1)*SUM($P29:$Q29,$W29)-SUM($CV$2:DL$2)*SUM($R29:$V29)-SUM($CV$3:DL$3)*$X29-SUM($CV$4:DL$4)*SUM($K29:$L29)-SUM($CV$5:DL$5)*SUM($M29:$N29)-SUM($CV$6:DL$6)*$O29-SUM($CV$7:DL$7)*SUM($Y29:$Z29,$AF29)-SUM($CV$8:DL$8)*SUM($AA29:$AE29)-SUM($CV$9:DL$9)*$AG29</f>
        <v>11300</v>
      </c>
      <c r="DM29" s="39">
        <f>SUM($BE29,$BF29:BV29)-SUM($CV$1:DM$1)*SUM($P29:$Q29,$W29)-SUM($CV$2:DM$2)*SUM($R29:$V29)-SUM($CV$3:DM$3)*$X29-SUM($CV$4:DM$4)*SUM($K29:$L29)-SUM($CV$5:DM$5)*SUM($M29:$N29)-SUM($CV$6:DM$6)*$O29-SUM($CV$7:DM$7)*SUM($Y29:$Z29,$AF29)-SUM($CV$8:DM$8)*SUM($AA29:$AE29)-SUM($CV$9:DM$9)*$AG29</f>
        <v>15300</v>
      </c>
      <c r="DN29" s="39">
        <f>SUM($BE29,$BF29:BW29)-SUM($CV$1:DN$1)*SUM($P29:$Q29,$W29)-SUM($CV$2:DN$2)*SUM($R29:$V29)-SUM($CV$3:DN$3)*$X29-SUM($CV$4:DN$4)*SUM($K29:$L29)-SUM($CV$5:DN$5)*SUM($M29:$N29)-SUM($CV$6:DN$6)*$O29-SUM($CV$7:DN$7)*SUM($Y29:$Z29,$AF29)-SUM($CV$8:DN$8)*SUM($AA29:$AE29)-SUM($CV$9:DN$9)*$AG29</f>
        <v>13300</v>
      </c>
      <c r="DO29" s="39">
        <f>SUM($BE29,$BF29:BX29)-SUM($CV$1:DO$1)*SUM($P29:$Q29,$W29)-SUM($CV$2:DO$2)*SUM($R29:$V29)-SUM($CV$3:DO$3)*$X29-SUM($CV$4:DO$4)*SUM($K29:$L29)-SUM($CV$5:DO$5)*SUM($M29:$N29)-SUM($CV$6:DO$6)*$O29-SUM($CV$7:DO$7)*SUM($Y29:$Z29,$AF29)-SUM($CV$8:DO$8)*SUM($AA29:$AE29)-SUM($CV$9:DO$9)*$AG29</f>
        <v>11300</v>
      </c>
      <c r="DP29" s="39">
        <f>SUM($BE29,$BF29:BY29)-SUM($CV$1:DP$1)*SUM($P29:$Q29,$W29)-SUM($CV$2:DP$2)*SUM($R29:$V29)-SUM($CV$3:DP$3)*$X29-SUM($CV$4:DP$4)*SUM($K29:$L29)-SUM($CV$5:DP$5)*SUM($M29:$N29)-SUM($CV$6:DP$6)*$O29-SUM($CV$7:DP$7)*SUM($Y29:$Z29,$AF29)-SUM($CV$8:DP$8)*SUM($AA29:$AE29)-SUM($CV$9:DP$9)*$AG29</f>
        <v>15300</v>
      </c>
      <c r="DQ29" s="39">
        <f>SUM($BE29,$BF29:BZ29)-SUM($CV$1:DQ$1)*SUM($P29:$Q29,$W29)-SUM($CV$2:DQ$2)*SUM($R29:$V29)-SUM($CV$3:DQ$3)*$X29-SUM($CV$4:DQ$4)*SUM($K29:$L29)-SUM($CV$5:DQ$5)*SUM($M29:$N29)-SUM($CV$6:DQ$6)*$O29-SUM($CV$7:DQ$7)*SUM($Y29:$Z29,$AF29)-SUM($CV$8:DQ$8)*SUM($AA29:$AE29)-SUM($CV$9:DQ$9)*$AG29</f>
        <v>13300</v>
      </c>
      <c r="DR29" s="39">
        <f>SUM($BE29,$BF29:CA29)-SUM($CV$1:DR$1)*SUM($P29:$Q29,$W29)-SUM($CV$2:DR$2)*SUM($R29:$V29)-SUM($CV$3:DR$3)*$X29-SUM($CV$4:DR$4)*SUM($K29:$L29)-SUM($CV$5:DR$5)*SUM($M29:$N29)-SUM($CV$6:DR$6)*$O29-SUM($CV$7:DR$7)*SUM($Y29:$Z29,$AF29)-SUM($CV$8:DR$8)*SUM($AA29:$AE29)-SUM($CV$9:DR$9)*$AG29</f>
        <v>11300</v>
      </c>
      <c r="DS29" s="39">
        <f>SUM($BE29,$BF29:CB29)-SUM($CV$1:DS$1)*SUM($P29:$Q29,$W29)-SUM($CV$2:DS$2)*SUM($R29:$V29)-SUM($CV$3:DS$3)*$X29-SUM($CV$4:DS$4)*SUM($K29:$L29)-SUM($CV$5:DS$5)*SUM($M29:$N29)-SUM($CV$6:DS$6)*$O29-SUM($CV$7:DS$7)*SUM($Y29:$Z29,$AF29)-SUM($CV$8:DS$8)*SUM($AA29:$AE29)-SUM($CV$9:DS$9)*$AG29</f>
        <v>15300</v>
      </c>
      <c r="DT29" s="39">
        <f>SUM($BE29,$BF29:CC29)-SUM($CV$1:DT$1)*SUM($P29:$Q29,$W29)-SUM($CV$2:DT$2)*SUM($R29:$V29)-SUM($CV$3:DT$3)*$X29-SUM($CV$4:DT$4)*SUM($K29:$L29)-SUM($CV$5:DT$5)*SUM($M29:$N29)-SUM($CV$6:DT$6)*$O29-SUM($CV$7:DT$7)*SUM($Y29:$Z29,$AF29)-SUM($CV$8:DT$8)*SUM($AA29:$AE29)-SUM($CV$9:DT$9)*$AG29</f>
        <v>13300</v>
      </c>
      <c r="DU29" s="39">
        <f>SUM($BE29,$BF29:CD29)-SUM($CV$1:DU$1)*SUM($P29:$Q29,$W29)-SUM($CV$2:DU$2)*SUM($R29:$V29)-SUM($CV$3:DU$3)*$X29-SUM($CV$4:DU$4)*SUM($K29:$L29)-SUM($CV$5:DU$5)*SUM($M29:$N29)-SUM($CV$6:DU$6)*$O29-SUM($CV$7:DU$7)*SUM($Y29:$Z29,$AF29)-SUM($CV$8:DU$8)*SUM($AA29:$AE29)-SUM($CV$9:DU$9)*$AG29</f>
        <v>11300</v>
      </c>
      <c r="DV29" s="39">
        <f>SUM($BE29,$BF29:CE29)-SUM($CV$1:DV$1)*SUM($P29:$Q29,$W29)-SUM($CV$2:DV$2)*SUM($R29:$V29)-SUM($CV$3:DV$3)*$X29-SUM($CV$4:DV$4)*SUM($K29:$L29)-SUM($CV$5:DV$5)*SUM($M29:$N29)-SUM($CV$6:DV$6)*$O29-SUM($CV$7:DV$7)*SUM($Y29:$Z29,$AF29)-SUM($CV$8:DV$8)*SUM($AA29:$AE29)-SUM($CV$9:DV$9)*$AG29</f>
        <v>15300</v>
      </c>
      <c r="DW29" s="39">
        <f>SUM($BE29,$BF29:CF29)-SUM($CV$1:DW$1)*SUM($P29:$Q29,$W29)-SUM($CV$2:DW$2)*SUM($R29:$V29)-SUM($CV$3:DW$3)*$X29-SUM($CV$4:DW$4)*SUM($K29:$L29)-SUM($CV$5:DW$5)*SUM($M29:$N29)-SUM($CV$6:DW$6)*$O29-SUM($CV$7:DW$7)*SUM($Y29:$Z29,$AF29)-SUM($CV$8:DW$8)*SUM($AA29:$AE29)-SUM($CV$9:DW$9)*$AG29</f>
        <v>13300</v>
      </c>
      <c r="DX29" s="39">
        <f>SUM($BE29,$BF29:CG29)-SUM($CV$1:DX$1)*SUM($P29:$Q29,$W29)-SUM($CV$2:DX$2)*SUM($R29:$V29)-SUM($CV$3:DX$3)*$X29-SUM($CV$4:DX$4)*SUM($K29:$L29)-SUM($CV$5:DX$5)*SUM($M29:$N29)-SUM($CV$6:DX$6)*$O29-SUM($CV$7:DX$7)*SUM($Y29:$Z29,$AF29)-SUM($CV$8:DX$8)*SUM($AA29:$AE29)-SUM($CV$9:DX$9)*$AG29</f>
        <v>11300</v>
      </c>
      <c r="DY29" s="39">
        <f>SUM($BE29,$BF29:CH29)-SUM($CV$1:DY$1)*SUM($P29:$Q29,$W29)-SUM($CV$2:DY$2)*SUM($R29:$V29)-SUM($CV$3:DY$3)*$X29-SUM($CV$4:DY$4)*SUM($K29:$L29)-SUM($CV$5:DY$5)*SUM($M29:$N29)-SUM($CV$6:DY$6)*$O29-SUM($CV$7:DY$7)*SUM($Y29:$Z29,$AF29)-SUM($CV$8:DY$8)*SUM($AA29:$AE29)-SUM($CV$9:DY$9)*$AG29</f>
        <v>15300</v>
      </c>
      <c r="DZ29" s="39">
        <f>SUM($BE29,$BF29:CI29)-SUM($CV$1:DZ$1)*SUM($P29:$Q29,$W29)-SUM($CV$2:DZ$2)*SUM($R29:$V29)-SUM($CV$3:DZ$3)*$X29-SUM($CV$4:DZ$4)*SUM($K29:$L29)-SUM($CV$5:DZ$5)*SUM($M29:$N29)-SUM($CV$6:DZ$6)*$O29-SUM($CV$7:DZ$7)*SUM($Y29:$Z29,$AF29)-SUM($CV$8:DZ$8)*SUM($AA29:$AE29)-SUM($CV$9:DZ$9)*$AG29</f>
        <v>13300</v>
      </c>
      <c r="EA29" s="39">
        <f>SUM($BE29,$BF29:CJ29)-SUM($CV$1:EA$1)*SUM($P29:$Q29,$W29)-SUM($CV$2:EA$2)*SUM($R29:$V29)-SUM($CV$3:EA$3)*$X29-SUM($CV$4:EA$4)*SUM($K29:$L29)-SUM($CV$5:EA$5)*SUM($M29:$N29)-SUM($CV$6:EA$6)*$O29-SUM($CV$7:EA$7)*SUM($Y29:$Z29,$AF29)-SUM($CV$8:EA$8)*SUM($AA29:$AE29)-SUM($CV$9:EA$9)*$AG29</f>
        <v>11300</v>
      </c>
      <c r="EB29" s="39">
        <f>SUM($BE29,$BF29:CK29)-SUM($CV$1:EB$1)*SUM($P29:$Q29,$W29)-SUM($CV$2:EB$2)*SUM($R29:$V29)-SUM($CV$3:EB$3)*$X29-SUM($CV$4:EB$4)*SUM($K29:$L29)-SUM($CV$5:EB$5)*SUM($M29:$N29)-SUM($CV$6:EB$6)*$O29-SUM($CV$7:EB$7)*SUM($Y29:$Z29,$AF29)-SUM($CV$8:EB$8)*SUM($AA29:$AE29)-SUM($CV$9:EB$9)*$AG29</f>
        <v>15300</v>
      </c>
      <c r="EC29" s="39">
        <f>SUM($BE29,$BF29:CL29)-SUM($CV$1:EC$1)*SUM($P29:$Q29,$W29)-SUM($CV$2:EC$2)*SUM($R29:$V29)-SUM($CV$3:EC$3)*$X29-SUM($CV$4:EC$4)*SUM($K29:$L29)-SUM($CV$5:EC$5)*SUM($M29:$N29)-SUM($CV$6:EC$6)*$O29-SUM($CV$7:EC$7)*SUM($Y29:$Z29,$AF29)-SUM($CV$8:EC$8)*SUM($AA29:$AE29)-SUM($CV$9:EC$9)*$AG29</f>
        <v>13300</v>
      </c>
      <c r="ED29" s="39">
        <f>SUM($BE29,$BF29:CM29)-SUM($CV$1:ED$1)*SUM($P29:$Q29,$W29)-SUM($CV$2:ED$2)*SUM($R29:$V29)-SUM($CV$3:ED$3)*$X29-SUM($CV$4:ED$4)*SUM($K29:$L29)-SUM($CV$5:ED$5)*SUM($M29:$N29)-SUM($CV$6:ED$6)*$O29-SUM($CV$7:ED$7)*SUM($Y29:$Z29,$AF29)-SUM($CV$8:ED$8)*SUM($AA29:$AE29)-SUM($CV$9:ED$9)*$AG29</f>
        <v>11300</v>
      </c>
      <c r="EE29" s="39">
        <f>SUM($BE29,$BF29:CN29)-SUM($CV$1:EE$1)*SUM($P29:$Q29,$W29)-SUM($CV$2:EE$2)*SUM($R29:$V29)-SUM($CV$3:EE$3)*$X29-SUM($CV$4:EE$4)*SUM($K29:$L29)-SUM($CV$5:EE$5)*SUM($M29:$N29)-SUM($CV$6:EE$6)*$O29-SUM($CV$7:EE$7)*SUM($Y29:$Z29,$AF29)-SUM($CV$8:EE$8)*SUM($AA29:$AE29)-SUM($CV$9:EE$9)*$AG29</f>
        <v>15300</v>
      </c>
      <c r="EF29" s="39">
        <f>SUM($BE29,$BF29:CO29)-SUM($CV$1:EF$1)*SUM($P29:$Q29,$W29)-SUM($CV$2:EF$2)*SUM($R29:$V29)-SUM($CV$3:EF$3)*$X29-SUM($CV$4:EF$4)*SUM($K29:$L29)-SUM($CV$5:EF$5)*SUM($M29:$N29)-SUM($CV$6:EF$6)*$O29-SUM($CV$7:EF$7)*SUM($Y29:$Z29,$AF29)-SUM($CV$8:EF$8)*SUM($AA29:$AE29)-SUM($CV$9:EF$9)*$AG29</f>
        <v>13300</v>
      </c>
      <c r="EG29" s="39">
        <f>SUM($BE29,$BF29:CP29)-SUM($CV$1:EG$1)*SUM($P29:$Q29,$W29)-SUM($CV$2:EG$2)*SUM($R29:$V29)-SUM($CV$3:EG$3)*$X29-SUM($CV$4:EG$4)*SUM($K29:$L29)-SUM($CV$5:EG$5)*SUM($M29:$N29)-SUM($CV$6:EG$6)*$O29-SUM($CV$7:EG$7)*SUM($Y29:$Z29,$AF29)-SUM($CV$8:EG$8)*SUM($AA29:$AE29)-SUM($CV$9:EG$9)*$AG29</f>
        <v>11300</v>
      </c>
      <c r="EH29" s="39">
        <f>SUM($BE29,$BF29:CQ29)-SUM($CV$1:EH$1)*SUM($P29:$Q29,$W29)-SUM($CV$2:EH$2)*SUM($R29:$V29)-SUM($CV$3:EH$3)*$X29-SUM($CV$4:EH$4)*SUM($K29:$L29)-SUM($CV$5:EH$5)*SUM($M29:$N29)-SUM($CV$6:EH$6)*$O29-SUM($CV$7:EH$7)*SUM($Y29:$Z29,$AF29)-SUM($CV$8:EH$8)*SUM($AA29:$AE29)-SUM($CV$9:EH$9)*$AG29</f>
        <v>13286</v>
      </c>
      <c r="EI29" s="39">
        <f>SUM($BE29,$BF29:CR29)-SUM($CV$1:EI$1)*SUM($P29:$Q29,$W29)-SUM($CV$2:EI$2)*SUM($R29:$V29)-SUM($CV$3:EI$3)*$X29-SUM($CV$4:EI$4)*SUM($K29:$L29)-SUM($CV$5:EI$5)*SUM($M29:$N29)-SUM($CV$6:EI$6)*$O29-SUM($CV$7:EI$7)*SUM($Y29:$Z29,$AF29)-SUM($CV$8:EI$8)*SUM($AA29:$AE29)-SUM($CV$9:EI$9)*$AG29</f>
        <v>11286</v>
      </c>
      <c r="EJ29" s="39">
        <f>SUM($BE29,$BF29:CS29)-SUM($CV$1:EJ$1)*SUM($P29:$Q29,$W29)-SUM($CV$2:EJ$2)*SUM($R29:$V29)-SUM($CV$3:EJ$3)*$X29-SUM($CV$4:EJ$4)*SUM($K29:$L29)-SUM($CV$5:EJ$5)*SUM($M29:$N29)-SUM($CV$6:EJ$6)*$O29-SUM($CV$7:EJ$7)*SUM($Y29:$Z29,$AF29)-SUM($CV$8:EJ$8)*SUM($AA29:$AE29)-SUM($CV$9:EJ$9)*$AG29</f>
        <v>9286</v>
      </c>
      <c r="EK29" s="39">
        <f>SUM($BE29,$BF29:CT29)-SUM($CV$1:EK$1)*SUM($P29:$Q29,$W29)-SUM($CV$2:EK$2)*SUM($R29:$V29)-SUM($CV$3:EK$3)*$X29-SUM($CV$4:EK$4)*SUM($K29:$L29)-SUM($CV$5:EK$5)*SUM($M29:$N29)-SUM($CV$6:EK$6)*$O29-SUM($CV$7:EK$7)*SUM($Y29:$Z29,$AF29)-SUM($CV$8:EK$8)*SUM($AA29:$AE29)-SUM($CV$9:EK$9)*$AG29</f>
        <v>7286</v>
      </c>
      <c r="EL29" s="39">
        <f>SUM($BE29,$BF29:CU29)-SUM($CV$1:EL$1)*SUM($P29:$Q29,$W29)-SUM($CV$2:EL$2)*SUM($R29:$V29)-SUM($CV$3:EL$3)*$X29-SUM($CV$4:EL$4)*SUM($K29:$L29)-SUM($CV$5:EL$5)*SUM($M29:$N29)-SUM($CV$6:EL$6)*$O29-SUM($CV$7:EL$7)*SUM($Y29:$Z29,$AF29)-SUM($CV$8:EL$8)*SUM($AA29:$AE29)-SUM($CV$9:EL$9)*$AG29</f>
        <v>5286</v>
      </c>
      <c r="EM29" s="39">
        <f>SUM($BE29,$BF29:CV29)-SUM($CV$1:EM$1)*SUM($P29:$Q29,$W29)-SUM($CV$2:EM$2)*SUM($R29:$V29)-SUM($CV$3:EM$3)*$X29-SUM($CV$4:EM$4)*SUM($K29:$L29)-SUM($CV$5:EM$5)*SUM($M29:$N29)-SUM($CV$6:EM$6)*$O29-SUM($CV$7:EM$7)*SUM($Y29:$Z29,$AF29)-SUM($CV$8:EM$8)*SUM($AA29:$AE29)-SUM($CV$9:EM$9)*$AG29</f>
        <v>3286</v>
      </c>
      <c r="EN29" s="39">
        <f>SUM($BE29,$BF29:CW29)-SUM($CV$1:EN$1)*SUM($P29:$Q29,$W29)-SUM($CV$2:EN$2)*SUM($R29:$V29)-SUM($CV$3:EN$3)*$X29-SUM($CV$4:EN$4)*SUM($K29:$L29)-SUM($CV$5:EN$5)*SUM($M29:$N29)-SUM($CV$6:EN$6)*$O29-SUM($CV$7:EN$7)*SUM($Y29:$Z29,$AF29)-SUM($CV$8:EN$8)*SUM($AA29:$AE29)-SUM($CV$9:EN$9)*$AG29</f>
        <v>1286</v>
      </c>
      <c r="EO29" s="39">
        <f>SUM($BE29,$BF29:CX29)-SUM($CV$1:EO$1)*SUM($P29:$Q29,$W29)-SUM($CV$2:EO$2)*SUM($R29:$V29)-SUM($CV$3:EO$3)*$X29-SUM($CV$4:EO$4)*SUM($K29:$L29)-SUM($CV$5:EO$5)*SUM($M29:$N29)-SUM($CV$6:EO$6)*$O29-SUM($CV$7:EO$7)*SUM($Y29:$Z29,$AF29)-SUM($CV$8:EO$8)*SUM($AA29:$AE29)-SUM($CV$9:EO$9)*$AG29</f>
        <v>28</v>
      </c>
      <c r="EP29" s="96" t="str">
        <f>AR29</f>
        <v>WAVE</v>
      </c>
      <c r="EQ29" s="103" t="str">
        <f t="shared" si="31"/>
        <v>1093N721-001</v>
      </c>
      <c r="ER29" s="96" t="str">
        <f t="shared" ref="ER29:ER36" si="78">AQ29</f>
        <v>WAVE MECHANICS</v>
      </c>
      <c r="ES29" s="115">
        <f t="shared" si="75"/>
        <v>37</v>
      </c>
      <c r="ET29" s="116" t="str">
        <f t="shared" si="73"/>
        <v>USD</v>
      </c>
      <c r="EU29" s="107" t="e">
        <f t="shared" ca="1" si="34"/>
        <v>#NAME?</v>
      </c>
      <c r="EV29" s="107" t="e">
        <f t="shared" ca="1" si="35"/>
        <v>#NAME?</v>
      </c>
      <c r="EW29" s="117">
        <f t="shared" si="36"/>
        <v>1</v>
      </c>
      <c r="EX29" s="117">
        <f t="shared" si="74"/>
        <v>1</v>
      </c>
      <c r="EY29" s="103"/>
      <c r="EZ29" s="117">
        <f t="shared" si="37"/>
        <v>69986</v>
      </c>
      <c r="FA29" s="118" t="e">
        <f t="shared" ca="1" si="38"/>
        <v>#NAME?</v>
      </c>
      <c r="FB29" s="117">
        <f t="shared" si="39"/>
        <v>0</v>
      </c>
      <c r="FC29" s="118" t="e">
        <f t="shared" ca="1" si="40"/>
        <v>#NAME?</v>
      </c>
      <c r="FD29" s="119">
        <v>45523</v>
      </c>
      <c r="FE29" s="118" t="s">
        <v>130</v>
      </c>
      <c r="FF29" s="118" t="s">
        <v>26</v>
      </c>
      <c r="FG29" s="103" t="s">
        <v>144</v>
      </c>
      <c r="FH29" s="103" t="s">
        <v>145</v>
      </c>
      <c r="FI29" s="105">
        <f t="array" ref="FI29">SUMPRODUCT($AI29:$AL29,TRANSPOSE(FI$1:FI$4))</f>
        <v>6000</v>
      </c>
      <c r="FJ29" s="105">
        <f t="array" ref="FJ29">SUMPRODUCT($AI29:$AL29,TRANSPOSE(FJ$1:FJ$4))</f>
        <v>6000</v>
      </c>
      <c r="FK29" s="105">
        <f t="array" ref="FK29">SUMPRODUCT($AI29:$AL29,TRANSPOSE(FK$1:FK$4))</f>
        <v>6000</v>
      </c>
      <c r="FL29" s="105">
        <f t="array" ref="FL29">SUMPRODUCT($AI29:$AL29,TRANSPOSE(FL$1:FL$4))</f>
        <v>6000</v>
      </c>
      <c r="FM29" s="105">
        <f t="array" ref="FM29">SUMPRODUCT($AI29:$AL29,TRANSPOSE(FM$1:FM$4))</f>
        <v>6000</v>
      </c>
      <c r="FN29" s="105">
        <f t="array" ref="FN29">SUMPRODUCT($AI29:$AL29,TRANSPOSE(FN$1:FN$4))</f>
        <v>6000</v>
      </c>
      <c r="FO29" s="105">
        <f t="array" ref="FO29">SUMPRODUCT($AI29:$AL29,TRANSPOSE(FO$1:FO$4))</f>
        <v>6000</v>
      </c>
      <c r="FP29" s="105">
        <f t="array" ref="FP29">SUMPRODUCT($AI29:$AL29,TRANSPOSE(FP$1:FP$4))</f>
        <v>6000</v>
      </c>
      <c r="FQ29" s="105">
        <f t="array" ref="FQ29">SUMPRODUCT($AI29:$AL29,TRANSPOSE(FQ$1:FQ$4))</f>
        <v>6000</v>
      </c>
      <c r="FR29" s="105">
        <f t="array" ref="FR29">SUMPRODUCT($AI29:$AL29,TRANSPOSE(FR$1:FR$4))</f>
        <v>6000</v>
      </c>
      <c r="FS29" s="105">
        <f t="array" ref="FS29">SUMPRODUCT($AI29:$AL29,TRANSPOSE(FS$1:FS$4))</f>
        <v>6000</v>
      </c>
      <c r="FT29" s="105">
        <f t="array" ref="FT29">SUMPRODUCT($AI29:$AL29,TRANSPOSE(FT$1:FT$4))</f>
        <v>3986</v>
      </c>
      <c r="FU29" s="105">
        <f t="array" ref="FU29">SUMPRODUCT($AI29:$AL29,TRANSPOSE(FU$1:FU$4))</f>
        <v>0</v>
      </c>
      <c r="FV29" s="120"/>
      <c r="FW29" s="105">
        <f t="shared" si="41"/>
        <v>6000</v>
      </c>
      <c r="FX29" s="121">
        <f>CEILING(SUM($FI29:FJ29)-SUM($FW29:FW29),$EW29)</f>
        <v>6000</v>
      </c>
      <c r="FY29" s="121">
        <f>CEILING(SUM($FI29:FK29)-SUM($FW29:FX29),$EW29)</f>
        <v>6000</v>
      </c>
      <c r="FZ29" s="121">
        <f>CEILING(SUM($FI29:FL29)-SUM($FW29:FY29),$EW29)</f>
        <v>6000</v>
      </c>
      <c r="GA29" s="121">
        <f>CEILING(SUM($FI29:FM29)-SUM($FW29:FZ29),$EW29)</f>
        <v>6000</v>
      </c>
      <c r="GB29" s="121">
        <f>CEILING(SUM($FI29:FN29)-SUM($FW29:GA29),$EW29)</f>
        <v>6000</v>
      </c>
      <c r="GC29" s="121">
        <f>CEILING(SUM($FI29:FO29)-SUM($FW29:GB29),$EW29)</f>
        <v>6000</v>
      </c>
      <c r="GD29" s="121">
        <f>CEILING(SUM($FI29:FP29)-SUM($FW29:GC29),$EW29)</f>
        <v>6000</v>
      </c>
      <c r="GE29" s="121">
        <f>CEILING(SUM($FI29:FQ29)-SUM($FW29:GD29),$EW29)</f>
        <v>6000</v>
      </c>
      <c r="GF29" s="121">
        <f>CEILING(SUM($FI29:FR29)-SUM($FW29:GE29),$EW29)</f>
        <v>6000</v>
      </c>
      <c r="GG29" s="121">
        <f>CEILING(SUM($FI29:FS29)-SUM($FW29:GF29),$EW29)</f>
        <v>6000</v>
      </c>
      <c r="GH29" s="121">
        <f t="shared" si="42"/>
        <v>3986</v>
      </c>
      <c r="GI29" s="121">
        <f t="shared" si="43"/>
        <v>0</v>
      </c>
      <c r="GJ29" s="120"/>
      <c r="GK29" s="123" t="e">
        <f t="shared" ca="1" si="44"/>
        <v>#NAME?</v>
      </c>
      <c r="GL29" s="123" t="e">
        <f t="shared" ca="1" si="45"/>
        <v>#NAME?</v>
      </c>
      <c r="GM29" s="123" t="e">
        <f t="shared" ca="1" si="46"/>
        <v>#NAME?</v>
      </c>
      <c r="GN29" s="123" t="e">
        <f t="shared" ca="1" si="47"/>
        <v>#NAME?</v>
      </c>
      <c r="GO29" s="123" t="e">
        <f t="shared" ca="1" si="48"/>
        <v>#NAME?</v>
      </c>
      <c r="GP29" s="123" t="e">
        <f t="shared" ca="1" si="49"/>
        <v>#NAME?</v>
      </c>
      <c r="GQ29" s="123" t="e">
        <f t="shared" ca="1" si="50"/>
        <v>#NAME?</v>
      </c>
      <c r="GR29" s="123" t="e">
        <f t="shared" ca="1" si="51"/>
        <v>#NAME?</v>
      </c>
      <c r="GS29" s="123" t="e">
        <f t="shared" ca="1" si="52"/>
        <v>#NAME?</v>
      </c>
      <c r="GT29" s="123" t="e">
        <f t="shared" ca="1" si="53"/>
        <v>#NAME?</v>
      </c>
      <c r="GU29" s="123" t="e">
        <f t="shared" ca="1" si="54"/>
        <v>#NAME?</v>
      </c>
      <c r="GV29" s="123" t="e">
        <f t="shared" ca="1" si="55"/>
        <v>#NAME?</v>
      </c>
      <c r="GW29" s="123" t="e">
        <f t="shared" ca="1" si="56"/>
        <v>#NAME?</v>
      </c>
      <c r="GX29" s="123" t="e">
        <f t="shared" ca="1" si="57"/>
        <v>#NAME?</v>
      </c>
      <c r="GY29" s="120">
        <v>12</v>
      </c>
      <c r="GZ29" s="105">
        <f t="shared" ref="GZ29:HL29" si="79">FW29</f>
        <v>6000</v>
      </c>
      <c r="HA29" s="105">
        <f t="shared" si="79"/>
        <v>6000</v>
      </c>
      <c r="HB29" s="105">
        <f t="shared" si="79"/>
        <v>6000</v>
      </c>
      <c r="HC29" s="105">
        <f t="shared" si="79"/>
        <v>6000</v>
      </c>
      <c r="HD29" s="105">
        <f t="shared" si="79"/>
        <v>6000</v>
      </c>
      <c r="HE29" s="105">
        <f t="shared" si="79"/>
        <v>6000</v>
      </c>
      <c r="HF29" s="105">
        <f t="shared" si="79"/>
        <v>6000</v>
      </c>
      <c r="HG29" s="105">
        <f t="shared" si="79"/>
        <v>6000</v>
      </c>
      <c r="HH29" s="105">
        <f t="shared" si="79"/>
        <v>6000</v>
      </c>
      <c r="HI29" s="105">
        <f t="shared" si="79"/>
        <v>6000</v>
      </c>
      <c r="HJ29" s="105">
        <f t="shared" si="79"/>
        <v>6000</v>
      </c>
      <c r="HK29" s="105">
        <f t="shared" si="79"/>
        <v>3986</v>
      </c>
      <c r="HL29" s="105">
        <f t="shared" si="79"/>
        <v>0</v>
      </c>
      <c r="HM29" s="105"/>
      <c r="HN29" s="123" t="e">
        <f t="shared" ca="1" si="58"/>
        <v>#NAME?</v>
      </c>
      <c r="HO29" s="123" t="e">
        <f t="shared" ca="1" si="59"/>
        <v>#NAME?</v>
      </c>
      <c r="HP29" s="123" t="e">
        <f t="shared" ca="1" si="60"/>
        <v>#NAME?</v>
      </c>
      <c r="HQ29" s="123" t="e">
        <f t="shared" ca="1" si="61"/>
        <v>#NAME?</v>
      </c>
      <c r="HR29" s="123" t="e">
        <f t="shared" ca="1" si="62"/>
        <v>#NAME?</v>
      </c>
      <c r="HS29" s="123" t="e">
        <f t="shared" ca="1" si="63"/>
        <v>#NAME?</v>
      </c>
      <c r="HT29" s="123" t="e">
        <f t="shared" ca="1" si="64"/>
        <v>#NAME?</v>
      </c>
      <c r="HU29" s="123" t="e">
        <f t="shared" ca="1" si="65"/>
        <v>#NAME?</v>
      </c>
      <c r="HV29" s="123" t="e">
        <f t="shared" ca="1" si="66"/>
        <v>#NAME?</v>
      </c>
      <c r="HW29" s="123" t="e">
        <f t="shared" ca="1" si="67"/>
        <v>#NAME?</v>
      </c>
      <c r="HX29" s="123" t="e">
        <f t="shared" ca="1" si="68"/>
        <v>#NAME?</v>
      </c>
      <c r="HY29" s="123" t="e">
        <f t="shared" ca="1" si="69"/>
        <v>#NAME?</v>
      </c>
      <c r="HZ29" s="123" t="e">
        <f t="shared" ca="1" si="70"/>
        <v>#NAME?</v>
      </c>
      <c r="IA29" s="123" t="e">
        <f t="shared" ca="1" si="71"/>
        <v>#NAME?</v>
      </c>
      <c r="IB29" s="124" t="s">
        <v>235</v>
      </c>
      <c r="IC29" s="103" t="s">
        <v>242</v>
      </c>
      <c r="ID29" s="125">
        <v>45525</v>
      </c>
      <c r="IE29" s="103" t="s">
        <v>147</v>
      </c>
      <c r="IF29" s="103"/>
      <c r="IG29" s="103" t="s">
        <v>147</v>
      </c>
      <c r="IH29" s="103"/>
      <c r="II29" s="103"/>
    </row>
    <row r="30" spans="1:244" ht="15" thickBot="1" x14ac:dyDescent="0.25">
      <c r="A30" s="39">
        <v>22</v>
      </c>
      <c r="B30" s="39" t="s">
        <v>243</v>
      </c>
      <c r="C30" s="56" t="s">
        <v>70</v>
      </c>
      <c r="D30" s="39">
        <v>-2</v>
      </c>
      <c r="E30" s="39">
        <v>415645120</v>
      </c>
      <c r="F30" s="102" t="s">
        <v>244</v>
      </c>
      <c r="G30" s="39"/>
      <c r="H30" s="39" t="s">
        <v>128</v>
      </c>
      <c r="I30" s="39">
        <v>1</v>
      </c>
      <c r="J30" s="39">
        <v>2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1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1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f t="shared" si="21"/>
        <v>2</v>
      </c>
      <c r="AI30" s="39">
        <f t="shared" si="22"/>
        <v>0</v>
      </c>
      <c r="AJ30" s="39">
        <f t="shared" si="23"/>
        <v>1</v>
      </c>
      <c r="AK30" s="39">
        <f t="shared" si="24"/>
        <v>1</v>
      </c>
      <c r="AL30" s="39">
        <f t="shared" si="25"/>
        <v>0</v>
      </c>
      <c r="AM30" s="57">
        <f t="shared" si="26"/>
        <v>35423</v>
      </c>
      <c r="AN30" s="57">
        <v>1</v>
      </c>
      <c r="AO30" s="57">
        <f t="shared" si="27"/>
        <v>35423</v>
      </c>
      <c r="AP30" s="49" t="s">
        <v>129</v>
      </c>
      <c r="AQ30" s="39" t="s">
        <v>129</v>
      </c>
      <c r="AR30" s="39"/>
      <c r="AS30" s="39"/>
      <c r="AT30" s="39"/>
      <c r="AU30" s="58"/>
      <c r="AV30" s="58"/>
      <c r="AW30" s="39"/>
      <c r="AX30" s="39"/>
      <c r="AY30" s="39"/>
      <c r="AZ30" s="39"/>
      <c r="BA30" s="39">
        <f t="shared" si="28"/>
        <v>0</v>
      </c>
      <c r="BB30" s="78" t="e">
        <f t="shared" ca="1" si="29"/>
        <v>#NAME?</v>
      </c>
      <c r="BC30" s="39"/>
      <c r="BD30" s="75">
        <f t="shared" si="30"/>
        <v>35423</v>
      </c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>
        <f>SUM($BE30,$BF30:BF30)-SUM($CV$1:CW$1)*SUM($P30:$Q30,$W30)-SUM($CV$2:CW$2)*SUM($R30:$V30)-SUM($CV$3:CW$3)*$X30-SUM($CV$4:CW$4)*SUM($K30:$L30)-SUM($CV$5:CW$5)*SUM($M30:$N30)-SUM($CV$6:CW$6)*$O30-SUM($CV$7:CW$7)*SUM($Y30:$Z30,$AF30)-SUM($CV$8:CW$8)*SUM($AA30:$AE30)-SUM($CV$9:CW$9)*$AG30</f>
        <v>0</v>
      </c>
      <c r="CX30" s="39">
        <f>SUM($BE30,$BF30:BG30)-SUM($CV$1:CX$1)*SUM($P30:$Q30,$W30)-SUM($CV$2:CX$2)*SUM($R30:$V30)-SUM($CV$3:CX$3)*$X30-SUM($CV$4:CX$4)*SUM($K30:$L30)-SUM($CV$5:CX$5)*SUM($M30:$N30)-SUM($CV$6:CX$6)*$O30-SUM($CV$7:CX$7)*SUM($Y30:$Z30,$AF30)-SUM($CV$8:CX$8)*SUM($AA30:$AE30)-SUM($CV$9:CX$9)*$AG30</f>
        <v>0</v>
      </c>
      <c r="CY30" s="39">
        <f>SUM($BE30,$BF30:BH30)-SUM($CV$1:CY$1)*SUM($P30:$Q30,$W30)-SUM($CV$2:CY$2)*SUM($R30:$V30)-SUM($CV$3:CY$3)*$X30-SUM($CV$4:CY$4)*SUM($K30:$L30)-SUM($CV$5:CY$5)*SUM($M30:$N30)-SUM($CV$6:CY$6)*$O30-SUM($CV$7:CY$7)*SUM($Y30:$Z30,$AF30)-SUM($CV$8:CY$8)*SUM($AA30:$AE30)-SUM($CV$9:CY$9)*$AG30</f>
        <v>0</v>
      </c>
      <c r="CZ30" s="39">
        <f>SUM($BE30,$BF30:BI30)-SUM($CV$1:CZ$1)*SUM($P30:$Q30,$W30)-SUM($CV$2:CZ$2)*SUM($R30:$V30)-SUM($CV$3:CZ$3)*$X30-SUM($CV$4:CZ$4)*SUM($K30:$L30)-SUM($CV$5:CZ$5)*SUM($M30:$N30)-SUM($CV$6:CZ$6)*$O30-SUM($CV$7:CZ$7)*SUM($Y30:$Z30,$AF30)-SUM($CV$8:CZ$8)*SUM($AA30:$AE30)-SUM($CV$9:CZ$9)*$AG30</f>
        <v>0</v>
      </c>
      <c r="DA30" s="39">
        <f>SUM($BE30,$BF30:BJ30)-SUM($CV$1:DA$1)*SUM($P30:$Q30,$W30)-SUM($CV$2:DA$2)*SUM($R30:$V30)-SUM($CV$3:DA$3)*$X30-SUM($CV$4:DA$4)*SUM($K30:$L30)-SUM($CV$5:DA$5)*SUM($M30:$N30)-SUM($CV$6:DA$6)*$O30-SUM($CV$7:DA$7)*SUM($Y30:$Z30,$AF30)-SUM($CV$8:DA$8)*SUM($AA30:$AE30)-SUM($CV$9:DA$9)*$AG30</f>
        <v>0</v>
      </c>
      <c r="DB30" s="39">
        <f>SUM($BE30,$BF30:BK30)-SUM($CV$1:DB$1)*SUM($P30:$Q30,$W30)-SUM($CV$2:DB$2)*SUM($R30:$V30)-SUM($CV$3:DB$3)*$X30-SUM($CV$4:DB$4)*SUM($K30:$L30)-SUM($CV$5:DB$5)*SUM($M30:$N30)-SUM($CV$6:DB$6)*$O30-SUM($CV$7:DB$7)*SUM($Y30:$Z30,$AF30)-SUM($CV$8:DB$8)*SUM($AA30:$AE30)-SUM($CV$9:DB$9)*$AG30</f>
        <v>-200</v>
      </c>
      <c r="DC30" s="39">
        <f>SUM($BE30,$BF30:BL30)-SUM($CV$1:DC$1)*SUM($P30:$Q30,$W30)-SUM($CV$2:DC$2)*SUM($R30:$V30)-SUM($CV$3:DC$3)*$X30-SUM($CV$4:DC$4)*SUM($K30:$L30)-SUM($CV$5:DC$5)*SUM($M30:$N30)-SUM($CV$6:DC$6)*$O30-SUM($CV$7:DC$7)*SUM($Y30:$Z30,$AF30)-SUM($CV$8:DC$8)*SUM($AA30:$AE30)-SUM($CV$9:DC$9)*$AG30</f>
        <v>-600</v>
      </c>
      <c r="DD30" s="39">
        <f>SUM($BE30,$BF30:BM30)-SUM($CV$1:DD$1)*SUM($P30:$Q30,$W30)-SUM($CV$2:DD$2)*SUM($R30:$V30)-SUM($CV$3:DD$3)*$X30-SUM($CV$4:DD$4)*SUM($K30:$L30)-SUM($CV$5:DD$5)*SUM($M30:$N30)-SUM($CV$6:DD$6)*$O30-SUM($CV$7:DD$7)*SUM($Y30:$Z30,$AF30)-SUM($CV$8:DD$8)*SUM($AA30:$AE30)-SUM($CV$9:DD$9)*$AG30</f>
        <v>-1231</v>
      </c>
      <c r="DE30" s="39">
        <f>SUM($BE30,$BF30:BN30)-SUM($CV$1:DE$1)*SUM($P30:$Q30,$W30)-SUM($CV$2:DE$2)*SUM($R30:$V30)-SUM($CV$3:DE$3)*$X30-SUM($CV$4:DE$4)*SUM($K30:$L30)-SUM($CV$5:DE$5)*SUM($M30:$N30)-SUM($CV$6:DE$6)*$O30-SUM($CV$7:DE$7)*SUM($Y30:$Z30,$AF30)-SUM($CV$8:DE$8)*SUM($AA30:$AE30)-SUM($CV$9:DE$9)*$AG30</f>
        <v>-1781</v>
      </c>
      <c r="DF30" s="39">
        <f>SUM($BE30,$BF30:BO30)-SUM($CV$1:DF$1)*SUM($P30:$Q30,$W30)-SUM($CV$2:DF$2)*SUM($R30:$V30)-SUM($CV$3:DF$3)*$X30-SUM($CV$4:DF$4)*SUM($K30:$L30)-SUM($CV$5:DF$5)*SUM($M30:$N30)-SUM($CV$6:DF$6)*$O30-SUM($CV$7:DF$7)*SUM($Y30:$Z30,$AF30)-SUM($CV$8:DF$8)*SUM($AA30:$AE30)-SUM($CV$9:DF$9)*$AG30</f>
        <v>-2481</v>
      </c>
      <c r="DG30" s="39">
        <f>SUM($BE30,$BF30:BP30)-SUM($CV$1:DG$1)*SUM($P30:$Q30,$W30)-SUM($CV$2:DG$2)*SUM($R30:$V30)-SUM($CV$3:DG$3)*$X30-SUM($CV$4:DG$4)*SUM($K30:$L30)-SUM($CV$5:DG$5)*SUM($M30:$N30)-SUM($CV$6:DG$6)*$O30-SUM($CV$7:DG$7)*SUM($Y30:$Z30,$AF30)-SUM($CV$8:DG$8)*SUM($AA30:$AE30)-SUM($CV$9:DG$9)*$AG30</f>
        <v>-3231</v>
      </c>
      <c r="DH30" s="39">
        <f>SUM($BE30,$BF30:BQ30)-SUM($CV$1:DH$1)*SUM($P30:$Q30,$W30)-SUM($CV$2:DH$2)*SUM($R30:$V30)-SUM($CV$3:DH$3)*$X30-SUM($CV$4:DH$4)*SUM($K30:$L30)-SUM($CV$5:DH$5)*SUM($M30:$N30)-SUM($CV$6:DH$6)*$O30-SUM($CV$7:DH$7)*SUM($Y30:$Z30,$AF30)-SUM($CV$8:DH$8)*SUM($AA30:$AE30)-SUM($CV$9:DH$9)*$AG30</f>
        <v>-3981</v>
      </c>
      <c r="DI30" s="39">
        <f>SUM($BE30,$BF30:BR30)-SUM($CV$1:DI$1)*SUM($P30:$Q30,$W30)-SUM($CV$2:DI$2)*SUM($R30:$V30)-SUM($CV$3:DI$3)*$X30-SUM($CV$4:DI$4)*SUM($K30:$L30)-SUM($CV$5:DI$5)*SUM($M30:$N30)-SUM($CV$6:DI$6)*$O30-SUM($CV$7:DI$7)*SUM($Y30:$Z30,$AF30)-SUM($CV$8:DI$8)*SUM($AA30:$AE30)-SUM($CV$9:DI$9)*$AG30</f>
        <v>-4731</v>
      </c>
      <c r="DJ30" s="39">
        <f>SUM($BE30,$BF30:BS30)-SUM($CV$1:DJ$1)*SUM($P30:$Q30,$W30)-SUM($CV$2:DJ$2)*SUM($R30:$V30)-SUM($CV$3:DJ$3)*$X30-SUM($CV$4:DJ$4)*SUM($K30:$L30)-SUM($CV$5:DJ$5)*SUM($M30:$N30)-SUM($CV$6:DJ$6)*$O30-SUM($CV$7:DJ$7)*SUM($Y30:$Z30,$AF30)-SUM($CV$8:DJ$8)*SUM($AA30:$AE30)-SUM($CV$9:DJ$9)*$AG30</f>
        <v>-5481</v>
      </c>
      <c r="DK30" s="39">
        <f>SUM($BE30,$BF30:BT30)-SUM($CV$1:DK$1)*SUM($P30:$Q30,$W30)-SUM($CV$2:DK$2)*SUM($R30:$V30)-SUM($CV$3:DK$3)*$X30-SUM($CV$4:DK$4)*SUM($K30:$L30)-SUM($CV$5:DK$5)*SUM($M30:$N30)-SUM($CV$6:DK$6)*$O30-SUM($CV$7:DK$7)*SUM($Y30:$Z30,$AF30)-SUM($CV$8:DK$8)*SUM($AA30:$AE30)-SUM($CV$9:DK$9)*$AG30</f>
        <v>-6231</v>
      </c>
      <c r="DL30" s="39">
        <f>SUM($BE30,$BF30:BU30)-SUM($CV$1:DL$1)*SUM($P30:$Q30,$W30)-SUM($CV$2:DL$2)*SUM($R30:$V30)-SUM($CV$3:DL$3)*$X30-SUM($CV$4:DL$4)*SUM($K30:$L30)-SUM($CV$5:DL$5)*SUM($M30:$N30)-SUM($CV$6:DL$6)*$O30-SUM($CV$7:DL$7)*SUM($Y30:$Z30,$AF30)-SUM($CV$8:DL$8)*SUM($AA30:$AE30)-SUM($CV$9:DL$9)*$AG30</f>
        <v>-6981</v>
      </c>
      <c r="DM30" s="39">
        <f>SUM($BE30,$BF30:BV30)-SUM($CV$1:DM$1)*SUM($P30:$Q30,$W30)-SUM($CV$2:DM$2)*SUM($R30:$V30)-SUM($CV$3:DM$3)*$X30-SUM($CV$4:DM$4)*SUM($K30:$L30)-SUM($CV$5:DM$5)*SUM($M30:$N30)-SUM($CV$6:DM$6)*$O30-SUM($CV$7:DM$7)*SUM($Y30:$Z30,$AF30)-SUM($CV$8:DM$8)*SUM($AA30:$AE30)-SUM($CV$9:DM$9)*$AG30</f>
        <v>-7981</v>
      </c>
      <c r="DN30" s="39">
        <f>SUM($BE30,$BF30:BW30)-SUM($CV$1:DN$1)*SUM($P30:$Q30,$W30)-SUM($CV$2:DN$2)*SUM($R30:$V30)-SUM($CV$3:DN$3)*$X30-SUM($CV$4:DN$4)*SUM($K30:$L30)-SUM($CV$5:DN$5)*SUM($M30:$N30)-SUM($CV$6:DN$6)*$O30-SUM($CV$7:DN$7)*SUM($Y30:$Z30,$AF30)-SUM($CV$8:DN$8)*SUM($AA30:$AE30)-SUM($CV$9:DN$9)*$AG30</f>
        <v>-8981</v>
      </c>
      <c r="DO30" s="39">
        <f>SUM($BE30,$BF30:BX30)-SUM($CV$1:DO$1)*SUM($P30:$Q30,$W30)-SUM($CV$2:DO$2)*SUM($R30:$V30)-SUM($CV$3:DO$3)*$X30-SUM($CV$4:DO$4)*SUM($K30:$L30)-SUM($CV$5:DO$5)*SUM($M30:$N30)-SUM($CV$6:DO$6)*$O30-SUM($CV$7:DO$7)*SUM($Y30:$Z30,$AF30)-SUM($CV$8:DO$8)*SUM($AA30:$AE30)-SUM($CV$9:DO$9)*$AG30</f>
        <v>-9981</v>
      </c>
      <c r="DP30" s="39">
        <f>SUM($BE30,$BF30:BY30)-SUM($CV$1:DP$1)*SUM($P30:$Q30,$W30)-SUM($CV$2:DP$2)*SUM($R30:$V30)-SUM($CV$3:DP$3)*$X30-SUM($CV$4:DP$4)*SUM($K30:$L30)-SUM($CV$5:DP$5)*SUM($M30:$N30)-SUM($CV$6:DP$6)*$O30-SUM($CV$7:DP$7)*SUM($Y30:$Z30,$AF30)-SUM($CV$8:DP$8)*SUM($AA30:$AE30)-SUM($CV$9:DP$9)*$AG30</f>
        <v>-10981</v>
      </c>
      <c r="DQ30" s="39">
        <f>SUM($BE30,$BF30:BZ30)-SUM($CV$1:DQ$1)*SUM($P30:$Q30,$W30)-SUM($CV$2:DQ$2)*SUM($R30:$V30)-SUM($CV$3:DQ$3)*$X30-SUM($CV$4:DQ$4)*SUM($K30:$L30)-SUM($CV$5:DQ$5)*SUM($M30:$N30)-SUM($CV$6:DQ$6)*$O30-SUM($CV$7:DQ$7)*SUM($Y30:$Z30,$AF30)-SUM($CV$8:DQ$8)*SUM($AA30:$AE30)-SUM($CV$9:DQ$9)*$AG30</f>
        <v>-11981</v>
      </c>
      <c r="DR30" s="39">
        <f>SUM($BE30,$BF30:CA30)-SUM($CV$1:DR$1)*SUM($P30:$Q30,$W30)-SUM($CV$2:DR$2)*SUM($R30:$V30)-SUM($CV$3:DR$3)*$X30-SUM($CV$4:DR$4)*SUM($K30:$L30)-SUM($CV$5:DR$5)*SUM($M30:$N30)-SUM($CV$6:DR$6)*$O30-SUM($CV$7:DR$7)*SUM($Y30:$Z30,$AF30)-SUM($CV$8:DR$8)*SUM($AA30:$AE30)-SUM($CV$9:DR$9)*$AG30</f>
        <v>-12981</v>
      </c>
      <c r="DS30" s="39">
        <f>SUM($BE30,$BF30:CB30)-SUM($CV$1:DS$1)*SUM($P30:$Q30,$W30)-SUM($CV$2:DS$2)*SUM($R30:$V30)-SUM($CV$3:DS$3)*$X30-SUM($CV$4:DS$4)*SUM($K30:$L30)-SUM($CV$5:DS$5)*SUM($M30:$N30)-SUM($CV$6:DS$6)*$O30-SUM($CV$7:DS$7)*SUM($Y30:$Z30,$AF30)-SUM($CV$8:DS$8)*SUM($AA30:$AE30)-SUM($CV$9:DS$9)*$AG30</f>
        <v>-13981</v>
      </c>
      <c r="DT30" s="39">
        <f>SUM($BE30,$BF30:CC30)-SUM($CV$1:DT$1)*SUM($P30:$Q30,$W30)-SUM($CV$2:DT$2)*SUM($R30:$V30)-SUM($CV$3:DT$3)*$X30-SUM($CV$4:DT$4)*SUM($K30:$L30)-SUM($CV$5:DT$5)*SUM($M30:$N30)-SUM($CV$6:DT$6)*$O30-SUM($CV$7:DT$7)*SUM($Y30:$Z30,$AF30)-SUM($CV$8:DT$8)*SUM($AA30:$AE30)-SUM($CV$9:DT$9)*$AG30</f>
        <v>-14981</v>
      </c>
      <c r="DU30" s="39">
        <f>SUM($BE30,$BF30:CD30)-SUM($CV$1:DU$1)*SUM($P30:$Q30,$W30)-SUM($CV$2:DU$2)*SUM($R30:$V30)-SUM($CV$3:DU$3)*$X30-SUM($CV$4:DU$4)*SUM($K30:$L30)-SUM($CV$5:DU$5)*SUM($M30:$N30)-SUM($CV$6:DU$6)*$O30-SUM($CV$7:DU$7)*SUM($Y30:$Z30,$AF30)-SUM($CV$8:DU$8)*SUM($AA30:$AE30)-SUM($CV$9:DU$9)*$AG30</f>
        <v>-15981</v>
      </c>
      <c r="DV30" s="39">
        <f>SUM($BE30,$BF30:CE30)-SUM($CV$1:DV$1)*SUM($P30:$Q30,$W30)-SUM($CV$2:DV$2)*SUM($R30:$V30)-SUM($CV$3:DV$3)*$X30-SUM($CV$4:DV$4)*SUM($K30:$L30)-SUM($CV$5:DV$5)*SUM($M30:$N30)-SUM($CV$6:DV$6)*$O30-SUM($CV$7:DV$7)*SUM($Y30:$Z30,$AF30)-SUM($CV$8:DV$8)*SUM($AA30:$AE30)-SUM($CV$9:DV$9)*$AG30</f>
        <v>-16981</v>
      </c>
      <c r="DW30" s="39">
        <f>SUM($BE30,$BF30:CF30)-SUM($CV$1:DW$1)*SUM($P30:$Q30,$W30)-SUM($CV$2:DW$2)*SUM($R30:$V30)-SUM($CV$3:DW$3)*$X30-SUM($CV$4:DW$4)*SUM($K30:$L30)-SUM($CV$5:DW$5)*SUM($M30:$N30)-SUM($CV$6:DW$6)*$O30-SUM($CV$7:DW$7)*SUM($Y30:$Z30,$AF30)-SUM($CV$8:DW$8)*SUM($AA30:$AE30)-SUM($CV$9:DW$9)*$AG30</f>
        <v>-17981</v>
      </c>
      <c r="DX30" s="39">
        <f>SUM($BE30,$BF30:CG30)-SUM($CV$1:DX$1)*SUM($P30:$Q30,$W30)-SUM($CV$2:DX$2)*SUM($R30:$V30)-SUM($CV$3:DX$3)*$X30-SUM($CV$4:DX$4)*SUM($K30:$L30)-SUM($CV$5:DX$5)*SUM($M30:$N30)-SUM($CV$6:DX$6)*$O30-SUM($CV$7:DX$7)*SUM($Y30:$Z30,$AF30)-SUM($CV$8:DX$8)*SUM($AA30:$AE30)-SUM($CV$9:DX$9)*$AG30</f>
        <v>-18981</v>
      </c>
      <c r="DY30" s="39">
        <f>SUM($BE30,$BF30:CH30)-SUM($CV$1:DY$1)*SUM($P30:$Q30,$W30)-SUM($CV$2:DY$2)*SUM($R30:$V30)-SUM($CV$3:DY$3)*$X30-SUM($CV$4:DY$4)*SUM($K30:$L30)-SUM($CV$5:DY$5)*SUM($M30:$N30)-SUM($CV$6:DY$6)*$O30-SUM($CV$7:DY$7)*SUM($Y30:$Z30,$AF30)-SUM($CV$8:DY$8)*SUM($AA30:$AE30)-SUM($CV$9:DY$9)*$AG30</f>
        <v>-19981</v>
      </c>
      <c r="DZ30" s="39">
        <f>SUM($BE30,$BF30:CI30)-SUM($CV$1:DZ$1)*SUM($P30:$Q30,$W30)-SUM($CV$2:DZ$2)*SUM($R30:$V30)-SUM($CV$3:DZ$3)*$X30-SUM($CV$4:DZ$4)*SUM($K30:$L30)-SUM($CV$5:DZ$5)*SUM($M30:$N30)-SUM($CV$6:DZ$6)*$O30-SUM($CV$7:DZ$7)*SUM($Y30:$Z30,$AF30)-SUM($CV$8:DZ$8)*SUM($AA30:$AE30)-SUM($CV$9:DZ$9)*$AG30</f>
        <v>-20981</v>
      </c>
      <c r="EA30" s="39">
        <f>SUM($BE30,$BF30:CJ30)-SUM($CV$1:EA$1)*SUM($P30:$Q30,$W30)-SUM($CV$2:EA$2)*SUM($R30:$V30)-SUM($CV$3:EA$3)*$X30-SUM($CV$4:EA$4)*SUM($K30:$L30)-SUM($CV$5:EA$5)*SUM($M30:$N30)-SUM($CV$6:EA$6)*$O30-SUM($CV$7:EA$7)*SUM($Y30:$Z30,$AF30)-SUM($CV$8:EA$8)*SUM($AA30:$AE30)-SUM($CV$9:EA$9)*$AG30</f>
        <v>-21981</v>
      </c>
      <c r="EB30" s="39">
        <f>SUM($BE30,$BF30:CK30)-SUM($CV$1:EB$1)*SUM($P30:$Q30,$W30)-SUM($CV$2:EB$2)*SUM($R30:$V30)-SUM($CV$3:EB$3)*$X30-SUM($CV$4:EB$4)*SUM($K30:$L30)-SUM($CV$5:EB$5)*SUM($M30:$N30)-SUM($CV$6:EB$6)*$O30-SUM($CV$7:EB$7)*SUM($Y30:$Z30,$AF30)-SUM($CV$8:EB$8)*SUM($AA30:$AE30)-SUM($CV$9:EB$9)*$AG30</f>
        <v>-22981</v>
      </c>
      <c r="EC30" s="39">
        <f>SUM($BE30,$BF30:CL30)-SUM($CV$1:EC$1)*SUM($P30:$Q30,$W30)-SUM($CV$2:EC$2)*SUM($R30:$V30)-SUM($CV$3:EC$3)*$X30-SUM($CV$4:EC$4)*SUM($K30:$L30)-SUM($CV$5:EC$5)*SUM($M30:$N30)-SUM($CV$6:EC$6)*$O30-SUM($CV$7:EC$7)*SUM($Y30:$Z30,$AF30)-SUM($CV$8:EC$8)*SUM($AA30:$AE30)-SUM($CV$9:EC$9)*$AG30</f>
        <v>-23981</v>
      </c>
      <c r="ED30" s="39">
        <f>SUM($BE30,$BF30:CM30)-SUM($CV$1:ED$1)*SUM($P30:$Q30,$W30)-SUM($CV$2:ED$2)*SUM($R30:$V30)-SUM($CV$3:ED$3)*$X30-SUM($CV$4:ED$4)*SUM($K30:$L30)-SUM($CV$5:ED$5)*SUM($M30:$N30)-SUM($CV$6:ED$6)*$O30-SUM($CV$7:ED$7)*SUM($Y30:$Z30,$AF30)-SUM($CV$8:ED$8)*SUM($AA30:$AE30)-SUM($CV$9:ED$9)*$AG30</f>
        <v>-24981</v>
      </c>
      <c r="EE30" s="39">
        <f>SUM($BE30,$BF30:CN30)-SUM($CV$1:EE$1)*SUM($P30:$Q30,$W30)-SUM($CV$2:EE$2)*SUM($R30:$V30)-SUM($CV$3:EE$3)*$X30-SUM($CV$4:EE$4)*SUM($K30:$L30)-SUM($CV$5:EE$5)*SUM($M30:$N30)-SUM($CV$6:EE$6)*$O30-SUM($CV$7:EE$7)*SUM($Y30:$Z30,$AF30)-SUM($CV$8:EE$8)*SUM($AA30:$AE30)-SUM($CV$9:EE$9)*$AG30</f>
        <v>-25981</v>
      </c>
      <c r="EF30" s="39">
        <f>SUM($BE30,$BF30:CO30)-SUM($CV$1:EF$1)*SUM($P30:$Q30,$W30)-SUM($CV$2:EF$2)*SUM($R30:$V30)-SUM($CV$3:EF$3)*$X30-SUM($CV$4:EF$4)*SUM($K30:$L30)-SUM($CV$5:EF$5)*SUM($M30:$N30)-SUM($CV$6:EF$6)*$O30-SUM($CV$7:EF$7)*SUM($Y30:$Z30,$AF30)-SUM($CV$8:EF$8)*SUM($AA30:$AE30)-SUM($CV$9:EF$9)*$AG30</f>
        <v>-26981</v>
      </c>
      <c r="EG30" s="39">
        <f>SUM($BE30,$BF30:CP30)-SUM($CV$1:EG$1)*SUM($P30:$Q30,$W30)-SUM($CV$2:EG$2)*SUM($R30:$V30)-SUM($CV$3:EG$3)*$X30-SUM($CV$4:EG$4)*SUM($K30:$L30)-SUM($CV$5:EG$5)*SUM($M30:$N30)-SUM($CV$6:EG$6)*$O30-SUM($CV$7:EG$7)*SUM($Y30:$Z30,$AF30)-SUM($CV$8:EG$8)*SUM($AA30:$AE30)-SUM($CV$9:EG$9)*$AG30</f>
        <v>-27981</v>
      </c>
      <c r="EH30" s="39">
        <f>SUM($BE30,$BF30:CQ30)-SUM($CV$1:EH$1)*SUM($P30:$Q30,$W30)-SUM($CV$2:EH$2)*SUM($R30:$V30)-SUM($CV$3:EH$3)*$X30-SUM($CV$4:EH$4)*SUM($K30:$L30)-SUM($CV$5:EH$5)*SUM($M30:$N30)-SUM($CV$6:EH$6)*$O30-SUM($CV$7:EH$7)*SUM($Y30:$Z30,$AF30)-SUM($CV$8:EH$8)*SUM($AA30:$AE30)-SUM($CV$9:EH$9)*$AG30</f>
        <v>-28981</v>
      </c>
      <c r="EI30" s="39">
        <f>SUM($BE30,$BF30:CR30)-SUM($CV$1:EI$1)*SUM($P30:$Q30,$W30)-SUM($CV$2:EI$2)*SUM($R30:$V30)-SUM($CV$3:EI$3)*$X30-SUM($CV$4:EI$4)*SUM($K30:$L30)-SUM($CV$5:EI$5)*SUM($M30:$N30)-SUM($CV$6:EI$6)*$O30-SUM($CV$7:EI$7)*SUM($Y30:$Z30,$AF30)-SUM($CV$8:EI$8)*SUM($AA30:$AE30)-SUM($CV$9:EI$9)*$AG30</f>
        <v>-29981</v>
      </c>
      <c r="EJ30" s="39">
        <f>SUM($BE30,$BF30:CS30)-SUM($CV$1:EJ$1)*SUM($P30:$Q30,$W30)-SUM($CV$2:EJ$2)*SUM($R30:$V30)-SUM($CV$3:EJ$3)*$X30-SUM($CV$4:EJ$4)*SUM($K30:$L30)-SUM($CV$5:EJ$5)*SUM($M30:$N30)-SUM($CV$6:EJ$6)*$O30-SUM($CV$7:EJ$7)*SUM($Y30:$Z30,$AF30)-SUM($CV$8:EJ$8)*SUM($AA30:$AE30)-SUM($CV$9:EJ$9)*$AG30</f>
        <v>-30981</v>
      </c>
      <c r="EK30" s="39">
        <f>SUM($BE30,$BF30:CT30)-SUM($CV$1:EK$1)*SUM($P30:$Q30,$W30)-SUM($CV$2:EK$2)*SUM($R30:$V30)-SUM($CV$3:EK$3)*$X30-SUM($CV$4:EK$4)*SUM($K30:$L30)-SUM($CV$5:EK$5)*SUM($M30:$N30)-SUM($CV$6:EK$6)*$O30-SUM($CV$7:EK$7)*SUM($Y30:$Z30,$AF30)-SUM($CV$8:EK$8)*SUM($AA30:$AE30)-SUM($CV$9:EK$9)*$AG30</f>
        <v>-31981</v>
      </c>
      <c r="EL30" s="39">
        <f>SUM($BE30,$BF30:CU30)-SUM($CV$1:EL$1)*SUM($P30:$Q30,$W30)-SUM($CV$2:EL$2)*SUM($R30:$V30)-SUM($CV$3:EL$3)*$X30-SUM($CV$4:EL$4)*SUM($K30:$L30)-SUM($CV$5:EL$5)*SUM($M30:$N30)-SUM($CV$6:EL$6)*$O30-SUM($CV$7:EL$7)*SUM($Y30:$Z30,$AF30)-SUM($CV$8:EL$8)*SUM($AA30:$AE30)-SUM($CV$9:EL$9)*$AG30</f>
        <v>-32981</v>
      </c>
      <c r="EM30" s="39">
        <f>SUM($BE30,$BF30:CV30)-SUM($CV$1:EM$1)*SUM($P30:$Q30,$W30)-SUM($CV$2:EM$2)*SUM($R30:$V30)-SUM($CV$3:EM$3)*$X30-SUM($CV$4:EM$4)*SUM($K30:$L30)-SUM($CV$5:EM$5)*SUM($M30:$N30)-SUM($CV$6:EM$6)*$O30-SUM($CV$7:EM$7)*SUM($Y30:$Z30,$AF30)-SUM($CV$8:EM$8)*SUM($AA30:$AE30)-SUM($CV$9:EM$9)*$AG30</f>
        <v>-33981</v>
      </c>
      <c r="EN30" s="39">
        <f>SUM($BE30,$BF30:CW30)-SUM($CV$1:EN$1)*SUM($P30:$Q30,$W30)-SUM($CV$2:EN$2)*SUM($R30:$V30)-SUM($CV$3:EN$3)*$X30-SUM($CV$4:EN$4)*SUM($K30:$L30)-SUM($CV$5:EN$5)*SUM($M30:$N30)-SUM($CV$6:EN$6)*$O30-SUM($CV$7:EN$7)*SUM($Y30:$Z30,$AF30)-SUM($CV$8:EN$8)*SUM($AA30:$AE30)-SUM($CV$9:EN$9)*$AG30</f>
        <v>-34981</v>
      </c>
      <c r="EO30" s="39">
        <f>SUM($BE30,$BF30:CX30)-SUM($CV$1:EO$1)*SUM($P30:$Q30,$W30)-SUM($CV$2:EO$2)*SUM($R30:$V30)-SUM($CV$3:EO$3)*$X30-SUM($CV$4:EO$4)*SUM($K30:$L30)-SUM($CV$5:EO$5)*SUM($M30:$N30)-SUM($CV$6:EO$6)*$O30-SUM($CV$7:EO$7)*SUM($Y30:$Z30,$AF30)-SUM($CV$8:EO$8)*SUM($AA30:$AE30)-SUM($CV$9:EO$9)*$AG30</f>
        <v>-35811</v>
      </c>
      <c r="EP30" s="96" t="s">
        <v>129</v>
      </c>
      <c r="EQ30" s="103" t="str">
        <f t="shared" si="31"/>
        <v>1093N746-001</v>
      </c>
      <c r="ER30" s="96" t="str">
        <f t="shared" si="78"/>
        <v>ASSY</v>
      </c>
      <c r="ES30" s="115">
        <f t="shared" si="75"/>
        <v>0</v>
      </c>
      <c r="ET30" s="116">
        <f t="shared" si="73"/>
        <v>0</v>
      </c>
      <c r="EU30" s="107" t="e">
        <f t="shared" ca="1" si="34"/>
        <v>#NAME?</v>
      </c>
      <c r="EV30" s="107" t="e">
        <f t="shared" ca="1" si="35"/>
        <v>#NAME?</v>
      </c>
      <c r="EW30" s="117">
        <f t="shared" si="36"/>
        <v>1</v>
      </c>
      <c r="EX30" s="117">
        <f t="shared" si="74"/>
        <v>1</v>
      </c>
      <c r="EY30" s="103"/>
      <c r="EZ30" s="117">
        <f t="shared" si="37"/>
        <v>35423</v>
      </c>
      <c r="FA30" s="118" t="e">
        <f t="shared" ca="1" si="38"/>
        <v>#NAME?</v>
      </c>
      <c r="FB30" s="117">
        <f t="shared" si="39"/>
        <v>0</v>
      </c>
      <c r="FC30" s="118" t="e">
        <f t="shared" ca="1" si="40"/>
        <v>#NAME?</v>
      </c>
      <c r="FD30" s="119">
        <v>45523</v>
      </c>
      <c r="FE30" s="118" t="s">
        <v>130</v>
      </c>
      <c r="FF30" s="118" t="s">
        <v>129</v>
      </c>
      <c r="FG30" s="103"/>
      <c r="FH30" s="103"/>
      <c r="FI30" s="105">
        <f t="array" ref="FI30">SUMPRODUCT($AI30:$AL30,TRANSPOSE(FI$1:FI$4))</f>
        <v>3065</v>
      </c>
      <c r="FJ30" s="105">
        <f t="array" ref="FJ30">SUMPRODUCT($AI30:$AL30,TRANSPOSE(FJ$1:FJ$4))</f>
        <v>3065</v>
      </c>
      <c r="FK30" s="105">
        <f t="array" ref="FK30">SUMPRODUCT($AI30:$AL30,TRANSPOSE(FK$1:FK$4))</f>
        <v>3065</v>
      </c>
      <c r="FL30" s="105">
        <f t="array" ref="FL30">SUMPRODUCT($AI30:$AL30,TRANSPOSE(FL$1:FL$4))</f>
        <v>3065</v>
      </c>
      <c r="FM30" s="105">
        <f t="array" ref="FM30">SUMPRODUCT($AI30:$AL30,TRANSPOSE(FM$1:FM$4))</f>
        <v>3065</v>
      </c>
      <c r="FN30" s="105">
        <f t="array" ref="FN30">SUMPRODUCT($AI30:$AL30,TRANSPOSE(FN$1:FN$4))</f>
        <v>3065</v>
      </c>
      <c r="FO30" s="105">
        <f t="array" ref="FO30">SUMPRODUCT($AI30:$AL30,TRANSPOSE(FO$1:FO$4))</f>
        <v>3065</v>
      </c>
      <c r="FP30" s="105">
        <f t="array" ref="FP30">SUMPRODUCT($AI30:$AL30,TRANSPOSE(FP$1:FP$4))</f>
        <v>3065</v>
      </c>
      <c r="FQ30" s="105">
        <f t="array" ref="FQ30">SUMPRODUCT($AI30:$AL30,TRANSPOSE(FQ$1:FQ$4))</f>
        <v>3065</v>
      </c>
      <c r="FR30" s="105">
        <f t="array" ref="FR30">SUMPRODUCT($AI30:$AL30,TRANSPOSE(FR$1:FR$4))</f>
        <v>3050</v>
      </c>
      <c r="FS30" s="105">
        <f t="array" ref="FS30">SUMPRODUCT($AI30:$AL30,TRANSPOSE(FS$1:FS$4))</f>
        <v>3000</v>
      </c>
      <c r="FT30" s="105">
        <f t="array" ref="FT30">SUMPRODUCT($AI30:$AL30,TRANSPOSE(FT$1:FT$4))</f>
        <v>1788</v>
      </c>
      <c r="FU30" s="105">
        <f t="array" ref="FU30">SUMPRODUCT($AI30:$AL30,TRANSPOSE(FU$1:FU$4))</f>
        <v>0</v>
      </c>
      <c r="FV30" s="120"/>
      <c r="FW30" s="105">
        <f t="shared" si="41"/>
        <v>3065</v>
      </c>
      <c r="FX30" s="121">
        <f>CEILING(SUM($FI30:FJ30)-SUM($FW30:FW30),$EW30)</f>
        <v>3065</v>
      </c>
      <c r="FY30" s="121">
        <f>CEILING(SUM($FI30:FK30)-SUM($FW30:FX30),$EW30)</f>
        <v>3065</v>
      </c>
      <c r="FZ30" s="121">
        <f>CEILING(SUM($FI30:FL30)-SUM($FW30:FY30),$EW30)</f>
        <v>3065</v>
      </c>
      <c r="GA30" s="121">
        <f>CEILING(SUM($FI30:FM30)-SUM($FW30:FZ30),$EW30)</f>
        <v>3065</v>
      </c>
      <c r="GB30" s="121">
        <f>CEILING(SUM($FI30:FN30)-SUM($FW30:GA30),$EW30)</f>
        <v>3065</v>
      </c>
      <c r="GC30" s="121">
        <f>CEILING(SUM($FI30:FO30)-SUM($FW30:GB30),$EW30)</f>
        <v>3065</v>
      </c>
      <c r="GD30" s="121">
        <f>CEILING(SUM($FI30:FP30)-SUM($FW30:GC30),$EW30)</f>
        <v>3065</v>
      </c>
      <c r="GE30" s="121">
        <f>CEILING(SUM($FI30:FQ30)-SUM($FW30:GD30),$EW30)</f>
        <v>3065</v>
      </c>
      <c r="GF30" s="121">
        <f>CEILING(SUM($FI30:FR30)-SUM($FW30:GE30),$EW30)</f>
        <v>3050</v>
      </c>
      <c r="GG30" s="121">
        <f>CEILING(SUM($FI30:FS30)-SUM($FW30:GF30),$EW30)</f>
        <v>3000</v>
      </c>
      <c r="GH30" s="121">
        <f t="shared" si="42"/>
        <v>1788</v>
      </c>
      <c r="GI30" s="121">
        <f t="shared" si="43"/>
        <v>0</v>
      </c>
      <c r="GJ30" s="120"/>
      <c r="GK30" s="123" t="e">
        <f t="shared" ca="1" si="44"/>
        <v>#NAME?</v>
      </c>
      <c r="GL30" s="123" t="e">
        <f t="shared" ca="1" si="45"/>
        <v>#NAME?</v>
      </c>
      <c r="GM30" s="123" t="e">
        <f t="shared" ca="1" si="46"/>
        <v>#NAME?</v>
      </c>
      <c r="GN30" s="123" t="e">
        <f t="shared" ca="1" si="47"/>
        <v>#NAME?</v>
      </c>
      <c r="GO30" s="123" t="e">
        <f t="shared" ca="1" si="48"/>
        <v>#NAME?</v>
      </c>
      <c r="GP30" s="123" t="e">
        <f t="shared" ca="1" si="49"/>
        <v>#NAME?</v>
      </c>
      <c r="GQ30" s="123" t="e">
        <f t="shared" ca="1" si="50"/>
        <v>#NAME?</v>
      </c>
      <c r="GR30" s="123" t="e">
        <f t="shared" ca="1" si="51"/>
        <v>#NAME?</v>
      </c>
      <c r="GS30" s="123" t="e">
        <f t="shared" ca="1" si="52"/>
        <v>#NAME?</v>
      </c>
      <c r="GT30" s="123" t="e">
        <f t="shared" ca="1" si="53"/>
        <v>#NAME?</v>
      </c>
      <c r="GU30" s="123" t="e">
        <f t="shared" ca="1" si="54"/>
        <v>#NAME?</v>
      </c>
      <c r="GV30" s="123" t="e">
        <f t="shared" ca="1" si="55"/>
        <v>#NAME?</v>
      </c>
      <c r="GW30" s="123" t="e">
        <f t="shared" ca="1" si="56"/>
        <v>#NAME?</v>
      </c>
      <c r="GX30" s="123" t="e">
        <f t="shared" ca="1" si="57"/>
        <v>#NAME?</v>
      </c>
      <c r="GY30" s="120"/>
      <c r="GZ30" s="105"/>
      <c r="HA30" s="105"/>
      <c r="HB30" s="105"/>
      <c r="HC30" s="105"/>
      <c r="HD30" s="105"/>
      <c r="HE30" s="105"/>
      <c r="HF30" s="105"/>
      <c r="HG30" s="105"/>
      <c r="HH30" s="105"/>
      <c r="HI30" s="105"/>
      <c r="HJ30" s="105"/>
      <c r="HK30" s="105"/>
      <c r="HL30" s="105">
        <f t="shared" ref="HL30:HL32" si="80">GI30</f>
        <v>0</v>
      </c>
      <c r="HM30" s="105"/>
      <c r="HN30" s="123" t="e">
        <f t="shared" ca="1" si="58"/>
        <v>#NAME?</v>
      </c>
      <c r="HO30" s="123" t="e">
        <f t="shared" ca="1" si="59"/>
        <v>#NAME?</v>
      </c>
      <c r="HP30" s="123" t="e">
        <f t="shared" ca="1" si="60"/>
        <v>#NAME?</v>
      </c>
      <c r="HQ30" s="123" t="e">
        <f t="shared" ca="1" si="61"/>
        <v>#NAME?</v>
      </c>
      <c r="HR30" s="123" t="e">
        <f t="shared" ca="1" si="62"/>
        <v>#NAME?</v>
      </c>
      <c r="HS30" s="123" t="e">
        <f t="shared" ca="1" si="63"/>
        <v>#NAME?</v>
      </c>
      <c r="HT30" s="123" t="e">
        <f t="shared" ca="1" si="64"/>
        <v>#NAME?</v>
      </c>
      <c r="HU30" s="123" t="e">
        <f t="shared" ca="1" si="65"/>
        <v>#NAME?</v>
      </c>
      <c r="HV30" s="123" t="e">
        <f t="shared" ca="1" si="66"/>
        <v>#NAME?</v>
      </c>
      <c r="HW30" s="123" t="e">
        <f t="shared" ca="1" si="67"/>
        <v>#NAME?</v>
      </c>
      <c r="HX30" s="123" t="e">
        <f t="shared" ca="1" si="68"/>
        <v>#NAME?</v>
      </c>
      <c r="HY30" s="123" t="e">
        <f t="shared" ca="1" si="69"/>
        <v>#NAME?</v>
      </c>
      <c r="HZ30" s="123" t="e">
        <f t="shared" ca="1" si="70"/>
        <v>#NAME?</v>
      </c>
      <c r="IA30" s="123" t="e">
        <f t="shared" ca="1" si="71"/>
        <v>#NAME?</v>
      </c>
      <c r="IB30" s="124" t="s">
        <v>243</v>
      </c>
      <c r="IC30" s="103"/>
      <c r="ID30" s="125"/>
      <c r="IE30" s="103"/>
      <c r="IF30" s="103"/>
      <c r="IG30" s="103"/>
      <c r="IH30" s="103"/>
      <c r="II30" s="103"/>
    </row>
    <row r="31" spans="1:244" ht="15" thickBot="1" x14ac:dyDescent="0.25">
      <c r="A31" s="39">
        <v>23</v>
      </c>
      <c r="B31" s="39" t="s">
        <v>245</v>
      </c>
      <c r="C31" s="56" t="s">
        <v>246</v>
      </c>
      <c r="D31" s="39" t="s">
        <v>126</v>
      </c>
      <c r="E31" s="39">
        <v>408602561</v>
      </c>
      <c r="F31" s="102" t="s">
        <v>247</v>
      </c>
      <c r="G31" s="39"/>
      <c r="H31" s="39" t="s">
        <v>128</v>
      </c>
      <c r="I31" s="39">
        <v>1</v>
      </c>
      <c r="J31" s="39">
        <v>4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2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39">
        <v>2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f t="shared" si="21"/>
        <v>4</v>
      </c>
      <c r="AI31" s="39">
        <f t="shared" si="22"/>
        <v>0</v>
      </c>
      <c r="AJ31" s="39">
        <f t="shared" si="23"/>
        <v>2</v>
      </c>
      <c r="AK31" s="39">
        <f t="shared" si="24"/>
        <v>2</v>
      </c>
      <c r="AL31" s="39">
        <f t="shared" si="25"/>
        <v>2</v>
      </c>
      <c r="AM31" s="57">
        <f t="shared" si="26"/>
        <v>70906</v>
      </c>
      <c r="AN31" s="57">
        <v>1</v>
      </c>
      <c r="AO31" s="57">
        <f t="shared" si="27"/>
        <v>70906</v>
      </c>
      <c r="AP31" s="49"/>
      <c r="AQ31" s="39" t="s">
        <v>40</v>
      </c>
      <c r="AR31" s="39" t="s">
        <v>40</v>
      </c>
      <c r="AS31" s="39"/>
      <c r="AT31" s="39"/>
      <c r="AU31" s="58"/>
      <c r="AV31" s="58"/>
      <c r="AW31" s="39"/>
      <c r="AX31" s="39"/>
      <c r="AY31" s="39"/>
      <c r="AZ31" s="39"/>
      <c r="BA31" s="39">
        <f t="shared" si="28"/>
        <v>0</v>
      </c>
      <c r="BB31" s="78" t="e">
        <f t="shared" ca="1" si="29"/>
        <v>#NAME?</v>
      </c>
      <c r="BC31" s="39"/>
      <c r="BD31" s="75">
        <f t="shared" si="30"/>
        <v>70906</v>
      </c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>
        <f>SUM($BE31,$BF31:BF31)-SUM($CV$1:CW$1)*SUM($P31:$Q31,$W31)-SUM($CV$2:CW$2)*SUM($R31:$V31)-SUM($CV$3:CW$3)*$X31-SUM($CV$4:CW$4)*SUM($K31:$L31)-SUM($CV$5:CW$5)*SUM($M31:$N31)-SUM($CV$6:CW$6)*$O31-SUM($CV$7:CW$7)*SUM($Y31:$Z31,$AF31)-SUM($CV$8:CW$8)*SUM($AA31:$AE31)-SUM($CV$9:CW$9)*$AG31</f>
        <v>0</v>
      </c>
      <c r="CX31" s="39">
        <f>SUM($BE31,$BF31:BG31)-SUM($CV$1:CX$1)*SUM($P31:$Q31,$W31)-SUM($CV$2:CX$2)*SUM($R31:$V31)-SUM($CV$3:CX$3)*$X31-SUM($CV$4:CX$4)*SUM($K31:$L31)-SUM($CV$5:CX$5)*SUM($M31:$N31)-SUM($CV$6:CX$6)*$O31-SUM($CV$7:CX$7)*SUM($Y31:$Z31,$AF31)-SUM($CV$8:CX$8)*SUM($AA31:$AE31)-SUM($CV$9:CX$9)*$AG31</f>
        <v>0</v>
      </c>
      <c r="CY31" s="39">
        <f>SUM($BE31,$BF31:BH31)-SUM($CV$1:CY$1)*SUM($P31:$Q31,$W31)-SUM($CV$2:CY$2)*SUM($R31:$V31)-SUM($CV$3:CY$3)*$X31-SUM($CV$4:CY$4)*SUM($K31:$L31)-SUM($CV$5:CY$5)*SUM($M31:$N31)-SUM($CV$6:CY$6)*$O31-SUM($CV$7:CY$7)*SUM($Y31:$Z31,$AF31)-SUM($CV$8:CY$8)*SUM($AA31:$AE31)-SUM($CV$9:CY$9)*$AG31</f>
        <v>0</v>
      </c>
      <c r="CZ31" s="39">
        <f>SUM($BE31,$BF31:BI31)-SUM($CV$1:CZ$1)*SUM($P31:$Q31,$W31)-SUM($CV$2:CZ$2)*SUM($R31:$V31)-SUM($CV$3:CZ$3)*$X31-SUM($CV$4:CZ$4)*SUM($K31:$L31)-SUM($CV$5:CZ$5)*SUM($M31:$N31)-SUM($CV$6:CZ$6)*$O31-SUM($CV$7:CZ$7)*SUM($Y31:$Z31,$AF31)-SUM($CV$8:CZ$8)*SUM($AA31:$AE31)-SUM($CV$9:CZ$9)*$AG31</f>
        <v>0</v>
      </c>
      <c r="DA31" s="39">
        <f>SUM($BE31,$BF31:BJ31)-SUM($CV$1:DA$1)*SUM($P31:$Q31,$W31)-SUM($CV$2:DA$2)*SUM($R31:$V31)-SUM($CV$3:DA$3)*$X31-SUM($CV$4:DA$4)*SUM($K31:$L31)-SUM($CV$5:DA$5)*SUM($M31:$N31)-SUM($CV$6:DA$6)*$O31-SUM($CV$7:DA$7)*SUM($Y31:$Z31,$AF31)-SUM($CV$8:DA$8)*SUM($AA31:$AE31)-SUM($CV$9:DA$9)*$AG31</f>
        <v>0</v>
      </c>
      <c r="DB31" s="39">
        <f>SUM($BE31,$BF31:BK31)-SUM($CV$1:DB$1)*SUM($P31:$Q31,$W31)-SUM($CV$2:DB$2)*SUM($R31:$V31)-SUM($CV$3:DB$3)*$X31-SUM($CV$4:DB$4)*SUM($K31:$L31)-SUM($CV$5:DB$5)*SUM($M31:$N31)-SUM($CV$6:DB$6)*$O31-SUM($CV$7:DB$7)*SUM($Y31:$Z31,$AF31)-SUM($CV$8:DB$8)*SUM($AA31:$AE31)-SUM($CV$9:DB$9)*$AG31</f>
        <v>-400</v>
      </c>
      <c r="DC31" s="39">
        <f>SUM($BE31,$BF31:BL31)-SUM($CV$1:DC$1)*SUM($P31:$Q31,$W31)-SUM($CV$2:DC$2)*SUM($R31:$V31)-SUM($CV$3:DC$3)*$X31-SUM($CV$4:DC$4)*SUM($K31:$L31)-SUM($CV$5:DC$5)*SUM($M31:$N31)-SUM($CV$6:DC$6)*$O31-SUM($CV$7:DC$7)*SUM($Y31:$Z31,$AF31)-SUM($CV$8:DC$8)*SUM($AA31:$AE31)-SUM($CV$9:DC$9)*$AG31</f>
        <v>-1200</v>
      </c>
      <c r="DD31" s="39">
        <f>SUM($BE31,$BF31:BM31)-SUM($CV$1:DD$1)*SUM($P31:$Q31,$W31)-SUM($CV$2:DD$2)*SUM($R31:$V31)-SUM($CV$3:DD$3)*$X31-SUM($CV$4:DD$4)*SUM($K31:$L31)-SUM($CV$5:DD$5)*SUM($M31:$N31)-SUM($CV$6:DD$6)*$O31-SUM($CV$7:DD$7)*SUM($Y31:$Z31,$AF31)-SUM($CV$8:DD$8)*SUM($AA31:$AE31)-SUM($CV$9:DD$9)*$AG31</f>
        <v>-2462</v>
      </c>
      <c r="DE31" s="39">
        <f>SUM($BE31,$BF31:BN31)-SUM($CV$1:DE$1)*SUM($P31:$Q31,$W31)-SUM($CV$2:DE$2)*SUM($R31:$V31)-SUM($CV$3:DE$3)*$X31-SUM($CV$4:DE$4)*SUM($K31:$L31)-SUM($CV$5:DE$5)*SUM($M31:$N31)-SUM($CV$6:DE$6)*$O31-SUM($CV$7:DE$7)*SUM($Y31:$Z31,$AF31)-SUM($CV$8:DE$8)*SUM($AA31:$AE31)-SUM($CV$9:DE$9)*$AG31</f>
        <v>-3562</v>
      </c>
      <c r="DF31" s="39">
        <f>SUM($BE31,$BF31:BO31)-SUM($CV$1:DF$1)*SUM($P31:$Q31,$W31)-SUM($CV$2:DF$2)*SUM($R31:$V31)-SUM($CV$3:DF$3)*$X31-SUM($CV$4:DF$4)*SUM($K31:$L31)-SUM($CV$5:DF$5)*SUM($M31:$N31)-SUM($CV$6:DF$6)*$O31-SUM($CV$7:DF$7)*SUM($Y31:$Z31,$AF31)-SUM($CV$8:DF$8)*SUM($AA31:$AE31)-SUM($CV$9:DF$9)*$AG31</f>
        <v>-4962</v>
      </c>
      <c r="DG31" s="39">
        <f>SUM($BE31,$BF31:BP31)-SUM($CV$1:DG$1)*SUM($P31:$Q31,$W31)-SUM($CV$2:DG$2)*SUM($R31:$V31)-SUM($CV$3:DG$3)*$X31-SUM($CV$4:DG$4)*SUM($K31:$L31)-SUM($CV$5:DG$5)*SUM($M31:$N31)-SUM($CV$6:DG$6)*$O31-SUM($CV$7:DG$7)*SUM($Y31:$Z31,$AF31)-SUM($CV$8:DG$8)*SUM($AA31:$AE31)-SUM($CV$9:DG$9)*$AG31</f>
        <v>-6462</v>
      </c>
      <c r="DH31" s="39">
        <f>SUM($BE31,$BF31:BQ31)-SUM($CV$1:DH$1)*SUM($P31:$Q31,$W31)-SUM($CV$2:DH$2)*SUM($R31:$V31)-SUM($CV$3:DH$3)*$X31-SUM($CV$4:DH$4)*SUM($K31:$L31)-SUM($CV$5:DH$5)*SUM($M31:$N31)-SUM($CV$6:DH$6)*$O31-SUM($CV$7:DH$7)*SUM($Y31:$Z31,$AF31)-SUM($CV$8:DH$8)*SUM($AA31:$AE31)-SUM($CV$9:DH$9)*$AG31</f>
        <v>-7962</v>
      </c>
      <c r="DI31" s="39">
        <f>SUM($BE31,$BF31:BR31)-SUM($CV$1:DI$1)*SUM($P31:$Q31,$W31)-SUM($CV$2:DI$2)*SUM($R31:$V31)-SUM($CV$3:DI$3)*$X31-SUM($CV$4:DI$4)*SUM($K31:$L31)-SUM($CV$5:DI$5)*SUM($M31:$N31)-SUM($CV$6:DI$6)*$O31-SUM($CV$7:DI$7)*SUM($Y31:$Z31,$AF31)-SUM($CV$8:DI$8)*SUM($AA31:$AE31)-SUM($CV$9:DI$9)*$AG31</f>
        <v>-9462</v>
      </c>
      <c r="DJ31" s="39">
        <f>SUM($BE31,$BF31:BS31)-SUM($CV$1:DJ$1)*SUM($P31:$Q31,$W31)-SUM($CV$2:DJ$2)*SUM($R31:$V31)-SUM($CV$3:DJ$3)*$X31-SUM($CV$4:DJ$4)*SUM($K31:$L31)-SUM($CV$5:DJ$5)*SUM($M31:$N31)-SUM($CV$6:DJ$6)*$O31-SUM($CV$7:DJ$7)*SUM($Y31:$Z31,$AF31)-SUM($CV$8:DJ$8)*SUM($AA31:$AE31)-SUM($CV$9:DJ$9)*$AG31</f>
        <v>-10962</v>
      </c>
      <c r="DK31" s="39">
        <f>SUM($BE31,$BF31:BT31)-SUM($CV$1:DK$1)*SUM($P31:$Q31,$W31)-SUM($CV$2:DK$2)*SUM($R31:$V31)-SUM($CV$3:DK$3)*$X31-SUM($CV$4:DK$4)*SUM($K31:$L31)-SUM($CV$5:DK$5)*SUM($M31:$N31)-SUM($CV$6:DK$6)*$O31-SUM($CV$7:DK$7)*SUM($Y31:$Z31,$AF31)-SUM($CV$8:DK$8)*SUM($AA31:$AE31)-SUM($CV$9:DK$9)*$AG31</f>
        <v>-12462</v>
      </c>
      <c r="DL31" s="39">
        <f>SUM($BE31,$BF31:BU31)-SUM($CV$1:DL$1)*SUM($P31:$Q31,$W31)-SUM($CV$2:DL$2)*SUM($R31:$V31)-SUM($CV$3:DL$3)*$X31-SUM($CV$4:DL$4)*SUM($K31:$L31)-SUM($CV$5:DL$5)*SUM($M31:$N31)-SUM($CV$6:DL$6)*$O31-SUM($CV$7:DL$7)*SUM($Y31:$Z31,$AF31)-SUM($CV$8:DL$8)*SUM($AA31:$AE31)-SUM($CV$9:DL$9)*$AG31</f>
        <v>-13962</v>
      </c>
      <c r="DM31" s="39">
        <f>SUM($BE31,$BF31:BV31)-SUM($CV$1:DM$1)*SUM($P31:$Q31,$W31)-SUM($CV$2:DM$2)*SUM($R31:$V31)-SUM($CV$3:DM$3)*$X31-SUM($CV$4:DM$4)*SUM($K31:$L31)-SUM($CV$5:DM$5)*SUM($M31:$N31)-SUM($CV$6:DM$6)*$O31-SUM($CV$7:DM$7)*SUM($Y31:$Z31,$AF31)-SUM($CV$8:DM$8)*SUM($AA31:$AE31)-SUM($CV$9:DM$9)*$AG31</f>
        <v>-15962</v>
      </c>
      <c r="DN31" s="39">
        <f>SUM($BE31,$BF31:BW31)-SUM($CV$1:DN$1)*SUM($P31:$Q31,$W31)-SUM($CV$2:DN$2)*SUM($R31:$V31)-SUM($CV$3:DN$3)*$X31-SUM($CV$4:DN$4)*SUM($K31:$L31)-SUM($CV$5:DN$5)*SUM($M31:$N31)-SUM($CV$6:DN$6)*$O31-SUM($CV$7:DN$7)*SUM($Y31:$Z31,$AF31)-SUM($CV$8:DN$8)*SUM($AA31:$AE31)-SUM($CV$9:DN$9)*$AG31</f>
        <v>-17962</v>
      </c>
      <c r="DO31" s="39">
        <f>SUM($BE31,$BF31:BX31)-SUM($CV$1:DO$1)*SUM($P31:$Q31,$W31)-SUM($CV$2:DO$2)*SUM($R31:$V31)-SUM($CV$3:DO$3)*$X31-SUM($CV$4:DO$4)*SUM($K31:$L31)-SUM($CV$5:DO$5)*SUM($M31:$N31)-SUM($CV$6:DO$6)*$O31-SUM($CV$7:DO$7)*SUM($Y31:$Z31,$AF31)-SUM($CV$8:DO$8)*SUM($AA31:$AE31)-SUM($CV$9:DO$9)*$AG31</f>
        <v>-19962</v>
      </c>
      <c r="DP31" s="39">
        <f>SUM($BE31,$BF31:BY31)-SUM($CV$1:DP$1)*SUM($P31:$Q31,$W31)-SUM($CV$2:DP$2)*SUM($R31:$V31)-SUM($CV$3:DP$3)*$X31-SUM($CV$4:DP$4)*SUM($K31:$L31)-SUM($CV$5:DP$5)*SUM($M31:$N31)-SUM($CV$6:DP$6)*$O31-SUM($CV$7:DP$7)*SUM($Y31:$Z31,$AF31)-SUM($CV$8:DP$8)*SUM($AA31:$AE31)-SUM($CV$9:DP$9)*$AG31</f>
        <v>-21962</v>
      </c>
      <c r="DQ31" s="39">
        <f>SUM($BE31,$BF31:BZ31)-SUM($CV$1:DQ$1)*SUM($P31:$Q31,$W31)-SUM($CV$2:DQ$2)*SUM($R31:$V31)-SUM($CV$3:DQ$3)*$X31-SUM($CV$4:DQ$4)*SUM($K31:$L31)-SUM($CV$5:DQ$5)*SUM($M31:$N31)-SUM($CV$6:DQ$6)*$O31-SUM($CV$7:DQ$7)*SUM($Y31:$Z31,$AF31)-SUM($CV$8:DQ$8)*SUM($AA31:$AE31)-SUM($CV$9:DQ$9)*$AG31</f>
        <v>-23962</v>
      </c>
      <c r="DR31" s="39">
        <f>SUM($BE31,$BF31:CA31)-SUM($CV$1:DR$1)*SUM($P31:$Q31,$W31)-SUM($CV$2:DR$2)*SUM($R31:$V31)-SUM($CV$3:DR$3)*$X31-SUM($CV$4:DR$4)*SUM($K31:$L31)-SUM($CV$5:DR$5)*SUM($M31:$N31)-SUM($CV$6:DR$6)*$O31-SUM($CV$7:DR$7)*SUM($Y31:$Z31,$AF31)-SUM($CV$8:DR$8)*SUM($AA31:$AE31)-SUM($CV$9:DR$9)*$AG31</f>
        <v>-25962</v>
      </c>
      <c r="DS31" s="39">
        <f>SUM($BE31,$BF31:CB31)-SUM($CV$1:DS$1)*SUM($P31:$Q31,$W31)-SUM($CV$2:DS$2)*SUM($R31:$V31)-SUM($CV$3:DS$3)*$X31-SUM($CV$4:DS$4)*SUM($K31:$L31)-SUM($CV$5:DS$5)*SUM($M31:$N31)-SUM($CV$6:DS$6)*$O31-SUM($CV$7:DS$7)*SUM($Y31:$Z31,$AF31)-SUM($CV$8:DS$8)*SUM($AA31:$AE31)-SUM($CV$9:DS$9)*$AG31</f>
        <v>-27962</v>
      </c>
      <c r="DT31" s="39">
        <f>SUM($BE31,$BF31:CC31)-SUM($CV$1:DT$1)*SUM($P31:$Q31,$W31)-SUM($CV$2:DT$2)*SUM($R31:$V31)-SUM($CV$3:DT$3)*$X31-SUM($CV$4:DT$4)*SUM($K31:$L31)-SUM($CV$5:DT$5)*SUM($M31:$N31)-SUM($CV$6:DT$6)*$O31-SUM($CV$7:DT$7)*SUM($Y31:$Z31,$AF31)-SUM($CV$8:DT$8)*SUM($AA31:$AE31)-SUM($CV$9:DT$9)*$AG31</f>
        <v>-29962</v>
      </c>
      <c r="DU31" s="39">
        <f>SUM($BE31,$BF31:CD31)-SUM($CV$1:DU$1)*SUM($P31:$Q31,$W31)-SUM($CV$2:DU$2)*SUM($R31:$V31)-SUM($CV$3:DU$3)*$X31-SUM($CV$4:DU$4)*SUM($K31:$L31)-SUM($CV$5:DU$5)*SUM($M31:$N31)-SUM($CV$6:DU$6)*$O31-SUM($CV$7:DU$7)*SUM($Y31:$Z31,$AF31)-SUM($CV$8:DU$8)*SUM($AA31:$AE31)-SUM($CV$9:DU$9)*$AG31</f>
        <v>-31962</v>
      </c>
      <c r="DV31" s="39">
        <f>SUM($BE31,$BF31:CE31)-SUM($CV$1:DV$1)*SUM($P31:$Q31,$W31)-SUM($CV$2:DV$2)*SUM($R31:$V31)-SUM($CV$3:DV$3)*$X31-SUM($CV$4:DV$4)*SUM($K31:$L31)-SUM($CV$5:DV$5)*SUM($M31:$N31)-SUM($CV$6:DV$6)*$O31-SUM($CV$7:DV$7)*SUM($Y31:$Z31,$AF31)-SUM($CV$8:DV$8)*SUM($AA31:$AE31)-SUM($CV$9:DV$9)*$AG31</f>
        <v>-33962</v>
      </c>
      <c r="DW31" s="39">
        <f>SUM($BE31,$BF31:CF31)-SUM($CV$1:DW$1)*SUM($P31:$Q31,$W31)-SUM($CV$2:DW$2)*SUM($R31:$V31)-SUM($CV$3:DW$3)*$X31-SUM($CV$4:DW$4)*SUM($K31:$L31)-SUM($CV$5:DW$5)*SUM($M31:$N31)-SUM($CV$6:DW$6)*$O31-SUM($CV$7:DW$7)*SUM($Y31:$Z31,$AF31)-SUM($CV$8:DW$8)*SUM($AA31:$AE31)-SUM($CV$9:DW$9)*$AG31</f>
        <v>-35962</v>
      </c>
      <c r="DX31" s="39">
        <f>SUM($BE31,$BF31:CG31)-SUM($CV$1:DX$1)*SUM($P31:$Q31,$W31)-SUM($CV$2:DX$2)*SUM($R31:$V31)-SUM($CV$3:DX$3)*$X31-SUM($CV$4:DX$4)*SUM($K31:$L31)-SUM($CV$5:DX$5)*SUM($M31:$N31)-SUM($CV$6:DX$6)*$O31-SUM($CV$7:DX$7)*SUM($Y31:$Z31,$AF31)-SUM($CV$8:DX$8)*SUM($AA31:$AE31)-SUM($CV$9:DX$9)*$AG31</f>
        <v>-37962</v>
      </c>
      <c r="DY31" s="39">
        <f>SUM($BE31,$BF31:CH31)-SUM($CV$1:DY$1)*SUM($P31:$Q31,$W31)-SUM($CV$2:DY$2)*SUM($R31:$V31)-SUM($CV$3:DY$3)*$X31-SUM($CV$4:DY$4)*SUM($K31:$L31)-SUM($CV$5:DY$5)*SUM($M31:$N31)-SUM($CV$6:DY$6)*$O31-SUM($CV$7:DY$7)*SUM($Y31:$Z31,$AF31)-SUM($CV$8:DY$8)*SUM($AA31:$AE31)-SUM($CV$9:DY$9)*$AG31</f>
        <v>-39962</v>
      </c>
      <c r="DZ31" s="39">
        <f>SUM($BE31,$BF31:CI31)-SUM($CV$1:DZ$1)*SUM($P31:$Q31,$W31)-SUM($CV$2:DZ$2)*SUM($R31:$V31)-SUM($CV$3:DZ$3)*$X31-SUM($CV$4:DZ$4)*SUM($K31:$L31)-SUM($CV$5:DZ$5)*SUM($M31:$N31)-SUM($CV$6:DZ$6)*$O31-SUM($CV$7:DZ$7)*SUM($Y31:$Z31,$AF31)-SUM($CV$8:DZ$8)*SUM($AA31:$AE31)-SUM($CV$9:DZ$9)*$AG31</f>
        <v>-41962</v>
      </c>
      <c r="EA31" s="39">
        <f>SUM($BE31,$BF31:CJ31)-SUM($CV$1:EA$1)*SUM($P31:$Q31,$W31)-SUM($CV$2:EA$2)*SUM($R31:$V31)-SUM($CV$3:EA$3)*$X31-SUM($CV$4:EA$4)*SUM($K31:$L31)-SUM($CV$5:EA$5)*SUM($M31:$N31)-SUM($CV$6:EA$6)*$O31-SUM($CV$7:EA$7)*SUM($Y31:$Z31,$AF31)-SUM($CV$8:EA$8)*SUM($AA31:$AE31)-SUM($CV$9:EA$9)*$AG31</f>
        <v>-43962</v>
      </c>
      <c r="EB31" s="39">
        <f>SUM($BE31,$BF31:CK31)-SUM($CV$1:EB$1)*SUM($P31:$Q31,$W31)-SUM($CV$2:EB$2)*SUM($R31:$V31)-SUM($CV$3:EB$3)*$X31-SUM($CV$4:EB$4)*SUM($K31:$L31)-SUM($CV$5:EB$5)*SUM($M31:$N31)-SUM($CV$6:EB$6)*$O31-SUM($CV$7:EB$7)*SUM($Y31:$Z31,$AF31)-SUM($CV$8:EB$8)*SUM($AA31:$AE31)-SUM($CV$9:EB$9)*$AG31</f>
        <v>-45962</v>
      </c>
      <c r="EC31" s="39">
        <f>SUM($BE31,$BF31:CL31)-SUM($CV$1:EC$1)*SUM($P31:$Q31,$W31)-SUM($CV$2:EC$2)*SUM($R31:$V31)-SUM($CV$3:EC$3)*$X31-SUM($CV$4:EC$4)*SUM($K31:$L31)-SUM($CV$5:EC$5)*SUM($M31:$N31)-SUM($CV$6:EC$6)*$O31-SUM($CV$7:EC$7)*SUM($Y31:$Z31,$AF31)-SUM($CV$8:EC$8)*SUM($AA31:$AE31)-SUM($CV$9:EC$9)*$AG31</f>
        <v>-47962</v>
      </c>
      <c r="ED31" s="39">
        <f>SUM($BE31,$BF31:CM31)-SUM($CV$1:ED$1)*SUM($P31:$Q31,$W31)-SUM($CV$2:ED$2)*SUM($R31:$V31)-SUM($CV$3:ED$3)*$X31-SUM($CV$4:ED$4)*SUM($K31:$L31)-SUM($CV$5:ED$5)*SUM($M31:$N31)-SUM($CV$6:ED$6)*$O31-SUM($CV$7:ED$7)*SUM($Y31:$Z31,$AF31)-SUM($CV$8:ED$8)*SUM($AA31:$AE31)-SUM($CV$9:ED$9)*$AG31</f>
        <v>-49962</v>
      </c>
      <c r="EE31" s="39">
        <f>SUM($BE31,$BF31:CN31)-SUM($CV$1:EE$1)*SUM($P31:$Q31,$W31)-SUM($CV$2:EE$2)*SUM($R31:$V31)-SUM($CV$3:EE$3)*$X31-SUM($CV$4:EE$4)*SUM($K31:$L31)-SUM($CV$5:EE$5)*SUM($M31:$N31)-SUM($CV$6:EE$6)*$O31-SUM($CV$7:EE$7)*SUM($Y31:$Z31,$AF31)-SUM($CV$8:EE$8)*SUM($AA31:$AE31)-SUM($CV$9:EE$9)*$AG31</f>
        <v>-51962</v>
      </c>
      <c r="EF31" s="39">
        <f>SUM($BE31,$BF31:CO31)-SUM($CV$1:EF$1)*SUM($P31:$Q31,$W31)-SUM($CV$2:EF$2)*SUM($R31:$V31)-SUM($CV$3:EF$3)*$X31-SUM($CV$4:EF$4)*SUM($K31:$L31)-SUM($CV$5:EF$5)*SUM($M31:$N31)-SUM($CV$6:EF$6)*$O31-SUM($CV$7:EF$7)*SUM($Y31:$Z31,$AF31)-SUM($CV$8:EF$8)*SUM($AA31:$AE31)-SUM($CV$9:EF$9)*$AG31</f>
        <v>-53962</v>
      </c>
      <c r="EG31" s="39">
        <f>SUM($BE31,$BF31:CP31)-SUM($CV$1:EG$1)*SUM($P31:$Q31,$W31)-SUM($CV$2:EG$2)*SUM($R31:$V31)-SUM($CV$3:EG$3)*$X31-SUM($CV$4:EG$4)*SUM($K31:$L31)-SUM($CV$5:EG$5)*SUM($M31:$N31)-SUM($CV$6:EG$6)*$O31-SUM($CV$7:EG$7)*SUM($Y31:$Z31,$AF31)-SUM($CV$8:EG$8)*SUM($AA31:$AE31)-SUM($CV$9:EG$9)*$AG31</f>
        <v>-55962</v>
      </c>
      <c r="EH31" s="39">
        <f>SUM($BE31,$BF31:CQ31)-SUM($CV$1:EH$1)*SUM($P31:$Q31,$W31)-SUM($CV$2:EH$2)*SUM($R31:$V31)-SUM($CV$3:EH$3)*$X31-SUM($CV$4:EH$4)*SUM($K31:$L31)-SUM($CV$5:EH$5)*SUM($M31:$N31)-SUM($CV$6:EH$6)*$O31-SUM($CV$7:EH$7)*SUM($Y31:$Z31,$AF31)-SUM($CV$8:EH$8)*SUM($AA31:$AE31)-SUM($CV$9:EH$9)*$AG31</f>
        <v>-57962</v>
      </c>
      <c r="EI31" s="39">
        <f>SUM($BE31,$BF31:CR31)-SUM($CV$1:EI$1)*SUM($P31:$Q31,$W31)-SUM($CV$2:EI$2)*SUM($R31:$V31)-SUM($CV$3:EI$3)*$X31-SUM($CV$4:EI$4)*SUM($K31:$L31)-SUM($CV$5:EI$5)*SUM($M31:$N31)-SUM($CV$6:EI$6)*$O31-SUM($CV$7:EI$7)*SUM($Y31:$Z31,$AF31)-SUM($CV$8:EI$8)*SUM($AA31:$AE31)-SUM($CV$9:EI$9)*$AG31</f>
        <v>-59962</v>
      </c>
      <c r="EJ31" s="39">
        <f>SUM($BE31,$BF31:CS31)-SUM($CV$1:EJ$1)*SUM($P31:$Q31,$W31)-SUM($CV$2:EJ$2)*SUM($R31:$V31)-SUM($CV$3:EJ$3)*$X31-SUM($CV$4:EJ$4)*SUM($K31:$L31)-SUM($CV$5:EJ$5)*SUM($M31:$N31)-SUM($CV$6:EJ$6)*$O31-SUM($CV$7:EJ$7)*SUM($Y31:$Z31,$AF31)-SUM($CV$8:EJ$8)*SUM($AA31:$AE31)-SUM($CV$9:EJ$9)*$AG31</f>
        <v>-61962</v>
      </c>
      <c r="EK31" s="39">
        <f>SUM($BE31,$BF31:CT31)-SUM($CV$1:EK$1)*SUM($P31:$Q31,$W31)-SUM($CV$2:EK$2)*SUM($R31:$V31)-SUM($CV$3:EK$3)*$X31-SUM($CV$4:EK$4)*SUM($K31:$L31)-SUM($CV$5:EK$5)*SUM($M31:$N31)-SUM($CV$6:EK$6)*$O31-SUM($CV$7:EK$7)*SUM($Y31:$Z31,$AF31)-SUM($CV$8:EK$8)*SUM($AA31:$AE31)-SUM($CV$9:EK$9)*$AG31</f>
        <v>-63962</v>
      </c>
      <c r="EL31" s="39">
        <f>SUM($BE31,$BF31:CU31)-SUM($CV$1:EL$1)*SUM($P31:$Q31,$W31)-SUM($CV$2:EL$2)*SUM($R31:$V31)-SUM($CV$3:EL$3)*$X31-SUM($CV$4:EL$4)*SUM($K31:$L31)-SUM($CV$5:EL$5)*SUM($M31:$N31)-SUM($CV$6:EL$6)*$O31-SUM($CV$7:EL$7)*SUM($Y31:$Z31,$AF31)-SUM($CV$8:EL$8)*SUM($AA31:$AE31)-SUM($CV$9:EL$9)*$AG31</f>
        <v>-65962</v>
      </c>
      <c r="EM31" s="39">
        <f>SUM($BE31,$BF31:CV31)-SUM($CV$1:EM$1)*SUM($P31:$Q31,$W31)-SUM($CV$2:EM$2)*SUM($R31:$V31)-SUM($CV$3:EM$3)*$X31-SUM($CV$4:EM$4)*SUM($K31:$L31)-SUM($CV$5:EM$5)*SUM($M31:$N31)-SUM($CV$6:EM$6)*$O31-SUM($CV$7:EM$7)*SUM($Y31:$Z31,$AF31)-SUM($CV$8:EM$8)*SUM($AA31:$AE31)-SUM($CV$9:EM$9)*$AG31</f>
        <v>-67962</v>
      </c>
      <c r="EN31" s="39">
        <f>SUM($BE31,$BF31:CW31)-SUM($CV$1:EN$1)*SUM($P31:$Q31,$W31)-SUM($CV$2:EN$2)*SUM($R31:$V31)-SUM($CV$3:EN$3)*$X31-SUM($CV$4:EN$4)*SUM($K31:$L31)-SUM($CV$5:EN$5)*SUM($M31:$N31)-SUM($CV$6:EN$6)*$O31-SUM($CV$7:EN$7)*SUM($Y31:$Z31,$AF31)-SUM($CV$8:EN$8)*SUM($AA31:$AE31)-SUM($CV$9:EN$9)*$AG31</f>
        <v>-69962</v>
      </c>
      <c r="EO31" s="39">
        <f>SUM($BE31,$BF31:CX31)-SUM($CV$1:EO$1)*SUM($P31:$Q31,$W31)-SUM($CV$2:EO$2)*SUM($R31:$V31)-SUM($CV$3:EO$3)*$X31-SUM($CV$4:EO$4)*SUM($K31:$L31)-SUM($CV$5:EO$5)*SUM($M31:$N31)-SUM($CV$6:EO$6)*$O31-SUM($CV$7:EO$7)*SUM($Y31:$Z31,$AF31)-SUM($CV$8:EO$8)*SUM($AA31:$AE31)-SUM($CV$9:EO$9)*$AG31</f>
        <v>-71622</v>
      </c>
      <c r="EP31" s="96" t="s">
        <v>40</v>
      </c>
      <c r="EQ31" s="103" t="str">
        <f t="shared" si="31"/>
        <v>1093V980-001</v>
      </c>
      <c r="ER31" s="96" t="str">
        <f t="shared" si="78"/>
        <v>TBD</v>
      </c>
      <c r="ES31" s="115">
        <f t="shared" si="75"/>
        <v>0</v>
      </c>
      <c r="ET31" s="116">
        <f t="shared" si="73"/>
        <v>0</v>
      </c>
      <c r="EU31" s="107" t="e">
        <f t="shared" ca="1" si="34"/>
        <v>#NAME?</v>
      </c>
      <c r="EV31" s="107" t="e">
        <f t="shared" ca="1" si="35"/>
        <v>#NAME?</v>
      </c>
      <c r="EW31" s="117">
        <f t="shared" si="36"/>
        <v>1</v>
      </c>
      <c r="EX31" s="117">
        <f t="shared" si="74"/>
        <v>1</v>
      </c>
      <c r="EY31" s="103"/>
      <c r="EZ31" s="117">
        <f t="shared" si="37"/>
        <v>70906</v>
      </c>
      <c r="FA31" s="118" t="e">
        <f t="shared" ca="1" si="38"/>
        <v>#NAME?</v>
      </c>
      <c r="FB31" s="117">
        <f t="shared" si="39"/>
        <v>0</v>
      </c>
      <c r="FC31" s="118" t="e">
        <f t="shared" ca="1" si="40"/>
        <v>#NAME?</v>
      </c>
      <c r="FD31" s="119"/>
      <c r="FE31" s="118"/>
      <c r="FF31" s="118" t="s">
        <v>40</v>
      </c>
      <c r="FG31" s="103"/>
      <c r="FH31" s="103"/>
      <c r="FI31" s="105">
        <f t="array" ref="FI31">SUMPRODUCT($AI31:$AL31,TRANSPOSE(FI$1:FI$4))</f>
        <v>6130</v>
      </c>
      <c r="FJ31" s="105">
        <f t="array" ref="FJ31">SUMPRODUCT($AI31:$AL31,TRANSPOSE(FJ$1:FJ$4))</f>
        <v>6130</v>
      </c>
      <c r="FK31" s="105">
        <f t="array" ref="FK31">SUMPRODUCT($AI31:$AL31,TRANSPOSE(FK$1:FK$4))</f>
        <v>6130</v>
      </c>
      <c r="FL31" s="105">
        <f t="array" ref="FL31">SUMPRODUCT($AI31:$AL31,TRANSPOSE(FL$1:FL$4))</f>
        <v>6130</v>
      </c>
      <c r="FM31" s="105">
        <f t="array" ref="FM31">SUMPRODUCT($AI31:$AL31,TRANSPOSE(FM$1:FM$4))</f>
        <v>6130</v>
      </c>
      <c r="FN31" s="105">
        <f t="array" ref="FN31">SUMPRODUCT($AI31:$AL31,TRANSPOSE(FN$1:FN$4))</f>
        <v>6130</v>
      </c>
      <c r="FO31" s="105">
        <f t="array" ref="FO31">SUMPRODUCT($AI31:$AL31,TRANSPOSE(FO$1:FO$4))</f>
        <v>6130</v>
      </c>
      <c r="FP31" s="105">
        <f t="array" ref="FP31">SUMPRODUCT($AI31:$AL31,TRANSPOSE(FP$1:FP$4))</f>
        <v>6130</v>
      </c>
      <c r="FQ31" s="105">
        <f t="array" ref="FQ31">SUMPRODUCT($AI31:$AL31,TRANSPOSE(FQ$1:FQ$4))</f>
        <v>6130</v>
      </c>
      <c r="FR31" s="105">
        <f t="array" ref="FR31">SUMPRODUCT($AI31:$AL31,TRANSPOSE(FR$1:FR$4))</f>
        <v>6100</v>
      </c>
      <c r="FS31" s="105">
        <f t="array" ref="FS31">SUMPRODUCT($AI31:$AL31,TRANSPOSE(FS$1:FS$4))</f>
        <v>6000</v>
      </c>
      <c r="FT31" s="105">
        <f t="array" ref="FT31">SUMPRODUCT($AI31:$AL31,TRANSPOSE(FT$1:FT$4))</f>
        <v>3636</v>
      </c>
      <c r="FU31" s="105">
        <f t="array" ref="FU31">SUMPRODUCT($AI31:$AL31,TRANSPOSE(FU$1:FU$4))</f>
        <v>0</v>
      </c>
      <c r="FV31" s="120"/>
      <c r="FW31" s="105">
        <f t="shared" si="41"/>
        <v>6130</v>
      </c>
      <c r="FX31" s="121">
        <f>CEILING(SUM($FI31:FJ31)-SUM($FW31:FW31),$EW31)</f>
        <v>6130</v>
      </c>
      <c r="FY31" s="121">
        <f>CEILING(SUM($FI31:FK31)-SUM($FW31:FX31),$EW31)</f>
        <v>6130</v>
      </c>
      <c r="FZ31" s="121">
        <f>CEILING(SUM($FI31:FL31)-SUM($FW31:FY31),$EW31)</f>
        <v>6130</v>
      </c>
      <c r="GA31" s="121">
        <f>CEILING(SUM($FI31:FM31)-SUM($FW31:FZ31),$EW31)</f>
        <v>6130</v>
      </c>
      <c r="GB31" s="121">
        <f>CEILING(SUM($FI31:FN31)-SUM($FW31:GA31),$EW31)</f>
        <v>6130</v>
      </c>
      <c r="GC31" s="121">
        <f>CEILING(SUM($FI31:FO31)-SUM($FW31:GB31),$EW31)</f>
        <v>6130</v>
      </c>
      <c r="GD31" s="121">
        <f>CEILING(SUM($FI31:FP31)-SUM($FW31:GC31),$EW31)</f>
        <v>6130</v>
      </c>
      <c r="GE31" s="121">
        <f>CEILING(SUM($FI31:FQ31)-SUM($FW31:GD31),$EW31)</f>
        <v>6130</v>
      </c>
      <c r="GF31" s="121">
        <f>CEILING(SUM($FI31:FR31)-SUM($FW31:GE31),$EW31)</f>
        <v>6100</v>
      </c>
      <c r="GG31" s="121">
        <f>CEILING(SUM($FI31:FS31)-SUM($FW31:GF31),$EW31)</f>
        <v>6000</v>
      </c>
      <c r="GH31" s="121">
        <f t="shared" si="42"/>
        <v>3636</v>
      </c>
      <c r="GI31" s="121">
        <f t="shared" si="43"/>
        <v>0</v>
      </c>
      <c r="GJ31" s="120"/>
      <c r="GK31" s="123" t="e">
        <f t="shared" ca="1" si="44"/>
        <v>#NAME?</v>
      </c>
      <c r="GL31" s="123" t="e">
        <f t="shared" ca="1" si="45"/>
        <v>#NAME?</v>
      </c>
      <c r="GM31" s="123" t="e">
        <f t="shared" ca="1" si="46"/>
        <v>#NAME?</v>
      </c>
      <c r="GN31" s="123" t="e">
        <f t="shared" ca="1" si="47"/>
        <v>#NAME?</v>
      </c>
      <c r="GO31" s="123" t="e">
        <f t="shared" ca="1" si="48"/>
        <v>#NAME?</v>
      </c>
      <c r="GP31" s="123" t="e">
        <f t="shared" ca="1" si="49"/>
        <v>#NAME?</v>
      </c>
      <c r="GQ31" s="123" t="e">
        <f t="shared" ca="1" si="50"/>
        <v>#NAME?</v>
      </c>
      <c r="GR31" s="123" t="e">
        <f t="shared" ca="1" si="51"/>
        <v>#NAME?</v>
      </c>
      <c r="GS31" s="123" t="e">
        <f t="shared" ca="1" si="52"/>
        <v>#NAME?</v>
      </c>
      <c r="GT31" s="123" t="e">
        <f t="shared" ca="1" si="53"/>
        <v>#NAME?</v>
      </c>
      <c r="GU31" s="123" t="e">
        <f t="shared" ca="1" si="54"/>
        <v>#NAME?</v>
      </c>
      <c r="GV31" s="123" t="e">
        <f t="shared" ca="1" si="55"/>
        <v>#NAME?</v>
      </c>
      <c r="GW31" s="123" t="e">
        <f t="shared" ca="1" si="56"/>
        <v>#NAME?</v>
      </c>
      <c r="GX31" s="123" t="e">
        <f t="shared" ca="1" si="57"/>
        <v>#NAME?</v>
      </c>
      <c r="GY31" s="120"/>
      <c r="GZ31" s="105"/>
      <c r="HA31" s="105"/>
      <c r="HB31" s="105"/>
      <c r="HC31" s="105"/>
      <c r="HD31" s="105"/>
      <c r="HE31" s="105"/>
      <c r="HF31" s="105"/>
      <c r="HG31" s="105"/>
      <c r="HH31" s="105"/>
      <c r="HI31" s="105"/>
      <c r="HJ31" s="105"/>
      <c r="HK31" s="105"/>
      <c r="HL31" s="105">
        <f t="shared" si="80"/>
        <v>0</v>
      </c>
      <c r="HM31" s="105"/>
      <c r="HN31" s="123" t="e">
        <f t="shared" ca="1" si="58"/>
        <v>#NAME?</v>
      </c>
      <c r="HO31" s="123" t="e">
        <f t="shared" ca="1" si="59"/>
        <v>#NAME?</v>
      </c>
      <c r="HP31" s="123" t="e">
        <f t="shared" ca="1" si="60"/>
        <v>#NAME?</v>
      </c>
      <c r="HQ31" s="123" t="e">
        <f t="shared" ca="1" si="61"/>
        <v>#NAME?</v>
      </c>
      <c r="HR31" s="123" t="e">
        <f t="shared" ca="1" si="62"/>
        <v>#NAME?</v>
      </c>
      <c r="HS31" s="123" t="e">
        <f t="shared" ca="1" si="63"/>
        <v>#NAME?</v>
      </c>
      <c r="HT31" s="123" t="e">
        <f t="shared" ca="1" si="64"/>
        <v>#NAME?</v>
      </c>
      <c r="HU31" s="123" t="e">
        <f t="shared" ca="1" si="65"/>
        <v>#NAME?</v>
      </c>
      <c r="HV31" s="123" t="e">
        <f t="shared" ca="1" si="66"/>
        <v>#NAME?</v>
      </c>
      <c r="HW31" s="123" t="e">
        <f t="shared" ca="1" si="67"/>
        <v>#NAME?</v>
      </c>
      <c r="HX31" s="123" t="e">
        <f t="shared" ca="1" si="68"/>
        <v>#NAME?</v>
      </c>
      <c r="HY31" s="123" t="e">
        <f t="shared" ca="1" si="69"/>
        <v>#NAME?</v>
      </c>
      <c r="HZ31" s="123" t="e">
        <f t="shared" ca="1" si="70"/>
        <v>#NAME?</v>
      </c>
      <c r="IA31" s="123" t="e">
        <f t="shared" ca="1" si="71"/>
        <v>#NAME?</v>
      </c>
      <c r="IB31" s="124" t="s">
        <v>245</v>
      </c>
      <c r="IC31" s="103"/>
      <c r="ID31" s="125"/>
      <c r="IE31" s="103"/>
      <c r="IF31" s="103"/>
      <c r="IG31" s="103" t="s">
        <v>40</v>
      </c>
      <c r="IH31" s="103"/>
      <c r="II31" s="103"/>
    </row>
    <row r="32" spans="1:244" ht="15" thickBot="1" x14ac:dyDescent="0.25">
      <c r="A32" s="39">
        <v>26</v>
      </c>
      <c r="B32" s="39" t="s">
        <v>248</v>
      </c>
      <c r="C32" s="56" t="s">
        <v>249</v>
      </c>
      <c r="D32" s="39" t="s">
        <v>126</v>
      </c>
      <c r="E32" s="39">
        <v>408574150</v>
      </c>
      <c r="F32" s="102" t="s">
        <v>250</v>
      </c>
      <c r="G32" s="39"/>
      <c r="H32" s="39" t="s">
        <v>128</v>
      </c>
      <c r="I32" s="39">
        <v>1</v>
      </c>
      <c r="J32" s="39">
        <v>4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2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2</v>
      </c>
      <c r="AC32" s="39">
        <v>0</v>
      </c>
      <c r="AD32" s="39">
        <v>0</v>
      </c>
      <c r="AE32" s="39">
        <v>0</v>
      </c>
      <c r="AF32" s="39">
        <v>0</v>
      </c>
      <c r="AG32" s="39">
        <v>0</v>
      </c>
      <c r="AH32" s="39">
        <f t="shared" si="21"/>
        <v>4</v>
      </c>
      <c r="AI32" s="39">
        <f t="shared" si="22"/>
        <v>0</v>
      </c>
      <c r="AJ32" s="39">
        <f t="shared" si="23"/>
        <v>2</v>
      </c>
      <c r="AK32" s="39">
        <f t="shared" si="24"/>
        <v>2</v>
      </c>
      <c r="AL32" s="39">
        <f t="shared" si="25"/>
        <v>2</v>
      </c>
      <c r="AM32" s="57">
        <f t="shared" si="26"/>
        <v>70906</v>
      </c>
      <c r="AN32" s="57">
        <v>1</v>
      </c>
      <c r="AO32" s="57">
        <f t="shared" si="27"/>
        <v>70906</v>
      </c>
      <c r="AP32" s="49"/>
      <c r="AQ32" s="39" t="s">
        <v>40</v>
      </c>
      <c r="AR32" s="39" t="s">
        <v>40</v>
      </c>
      <c r="AS32" s="39"/>
      <c r="AT32" s="39"/>
      <c r="AU32" s="58"/>
      <c r="AV32" s="58"/>
      <c r="AW32" s="39"/>
      <c r="AX32" s="39"/>
      <c r="AY32" s="39"/>
      <c r="AZ32" s="39"/>
      <c r="BA32" s="39">
        <f t="shared" si="28"/>
        <v>0</v>
      </c>
      <c r="BB32" s="78" t="e">
        <f t="shared" ca="1" si="29"/>
        <v>#NAME?</v>
      </c>
      <c r="BC32" s="39"/>
      <c r="BD32" s="75">
        <f t="shared" si="30"/>
        <v>70906</v>
      </c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>
        <f>SUM($BE32,$BF32:BF32)-SUM($CV$1:CW$1)*SUM($P32:$Q32,$W32)-SUM($CV$2:CW$2)*SUM($R32:$V32)-SUM($CV$3:CW$3)*$X32-SUM($CV$4:CW$4)*SUM($K32:$L32)-SUM($CV$5:CW$5)*SUM($M32:$N32)-SUM($CV$6:CW$6)*$O32-SUM($CV$7:CW$7)*SUM($Y32:$Z32,$AF32)-SUM($CV$8:CW$8)*SUM($AA32:$AE32)-SUM($CV$9:CW$9)*$AG32</f>
        <v>0</v>
      </c>
      <c r="CX32" s="39">
        <f>SUM($BE32,$BF32:BG32)-SUM($CV$1:CX$1)*SUM($P32:$Q32,$W32)-SUM($CV$2:CX$2)*SUM($R32:$V32)-SUM($CV$3:CX$3)*$X32-SUM($CV$4:CX$4)*SUM($K32:$L32)-SUM($CV$5:CX$5)*SUM($M32:$N32)-SUM($CV$6:CX$6)*$O32-SUM($CV$7:CX$7)*SUM($Y32:$Z32,$AF32)-SUM($CV$8:CX$8)*SUM($AA32:$AE32)-SUM($CV$9:CX$9)*$AG32</f>
        <v>0</v>
      </c>
      <c r="CY32" s="39">
        <f>SUM($BE32,$BF32:BH32)-SUM($CV$1:CY$1)*SUM($P32:$Q32,$W32)-SUM($CV$2:CY$2)*SUM($R32:$V32)-SUM($CV$3:CY$3)*$X32-SUM($CV$4:CY$4)*SUM($K32:$L32)-SUM($CV$5:CY$5)*SUM($M32:$N32)-SUM($CV$6:CY$6)*$O32-SUM($CV$7:CY$7)*SUM($Y32:$Z32,$AF32)-SUM($CV$8:CY$8)*SUM($AA32:$AE32)-SUM($CV$9:CY$9)*$AG32</f>
        <v>0</v>
      </c>
      <c r="CZ32" s="39">
        <f>SUM($BE32,$BF32:BI32)-SUM($CV$1:CZ$1)*SUM($P32:$Q32,$W32)-SUM($CV$2:CZ$2)*SUM($R32:$V32)-SUM($CV$3:CZ$3)*$X32-SUM($CV$4:CZ$4)*SUM($K32:$L32)-SUM($CV$5:CZ$5)*SUM($M32:$N32)-SUM($CV$6:CZ$6)*$O32-SUM($CV$7:CZ$7)*SUM($Y32:$Z32,$AF32)-SUM($CV$8:CZ$8)*SUM($AA32:$AE32)-SUM($CV$9:CZ$9)*$AG32</f>
        <v>0</v>
      </c>
      <c r="DA32" s="39">
        <f>SUM($BE32,$BF32:BJ32)-SUM($CV$1:DA$1)*SUM($P32:$Q32,$W32)-SUM($CV$2:DA$2)*SUM($R32:$V32)-SUM($CV$3:DA$3)*$X32-SUM($CV$4:DA$4)*SUM($K32:$L32)-SUM($CV$5:DA$5)*SUM($M32:$N32)-SUM($CV$6:DA$6)*$O32-SUM($CV$7:DA$7)*SUM($Y32:$Z32,$AF32)-SUM($CV$8:DA$8)*SUM($AA32:$AE32)-SUM($CV$9:DA$9)*$AG32</f>
        <v>0</v>
      </c>
      <c r="DB32" s="39">
        <f>SUM($BE32,$BF32:BK32)-SUM($CV$1:DB$1)*SUM($P32:$Q32,$W32)-SUM($CV$2:DB$2)*SUM($R32:$V32)-SUM($CV$3:DB$3)*$X32-SUM($CV$4:DB$4)*SUM($K32:$L32)-SUM($CV$5:DB$5)*SUM($M32:$N32)-SUM($CV$6:DB$6)*$O32-SUM($CV$7:DB$7)*SUM($Y32:$Z32,$AF32)-SUM($CV$8:DB$8)*SUM($AA32:$AE32)-SUM($CV$9:DB$9)*$AG32</f>
        <v>-400</v>
      </c>
      <c r="DC32" s="39">
        <f>SUM($BE32,$BF32:BL32)-SUM($CV$1:DC$1)*SUM($P32:$Q32,$W32)-SUM($CV$2:DC$2)*SUM($R32:$V32)-SUM($CV$3:DC$3)*$X32-SUM($CV$4:DC$4)*SUM($K32:$L32)-SUM($CV$5:DC$5)*SUM($M32:$N32)-SUM($CV$6:DC$6)*$O32-SUM($CV$7:DC$7)*SUM($Y32:$Z32,$AF32)-SUM($CV$8:DC$8)*SUM($AA32:$AE32)-SUM($CV$9:DC$9)*$AG32</f>
        <v>-1200</v>
      </c>
      <c r="DD32" s="39">
        <f>SUM($BE32,$BF32:BM32)-SUM($CV$1:DD$1)*SUM($P32:$Q32,$W32)-SUM($CV$2:DD$2)*SUM($R32:$V32)-SUM($CV$3:DD$3)*$X32-SUM($CV$4:DD$4)*SUM($K32:$L32)-SUM($CV$5:DD$5)*SUM($M32:$N32)-SUM($CV$6:DD$6)*$O32-SUM($CV$7:DD$7)*SUM($Y32:$Z32,$AF32)-SUM($CV$8:DD$8)*SUM($AA32:$AE32)-SUM($CV$9:DD$9)*$AG32</f>
        <v>-2462</v>
      </c>
      <c r="DE32" s="39">
        <f>SUM($BE32,$BF32:BN32)-SUM($CV$1:DE$1)*SUM($P32:$Q32,$W32)-SUM($CV$2:DE$2)*SUM($R32:$V32)-SUM($CV$3:DE$3)*$X32-SUM($CV$4:DE$4)*SUM($K32:$L32)-SUM($CV$5:DE$5)*SUM($M32:$N32)-SUM($CV$6:DE$6)*$O32-SUM($CV$7:DE$7)*SUM($Y32:$Z32,$AF32)-SUM($CV$8:DE$8)*SUM($AA32:$AE32)-SUM($CV$9:DE$9)*$AG32</f>
        <v>-3562</v>
      </c>
      <c r="DF32" s="39">
        <f>SUM($BE32,$BF32:BO32)-SUM($CV$1:DF$1)*SUM($P32:$Q32,$W32)-SUM($CV$2:DF$2)*SUM($R32:$V32)-SUM($CV$3:DF$3)*$X32-SUM($CV$4:DF$4)*SUM($K32:$L32)-SUM($CV$5:DF$5)*SUM($M32:$N32)-SUM($CV$6:DF$6)*$O32-SUM($CV$7:DF$7)*SUM($Y32:$Z32,$AF32)-SUM($CV$8:DF$8)*SUM($AA32:$AE32)-SUM($CV$9:DF$9)*$AG32</f>
        <v>-4962</v>
      </c>
      <c r="DG32" s="39">
        <f>SUM($BE32,$BF32:BP32)-SUM($CV$1:DG$1)*SUM($P32:$Q32,$W32)-SUM($CV$2:DG$2)*SUM($R32:$V32)-SUM($CV$3:DG$3)*$X32-SUM($CV$4:DG$4)*SUM($K32:$L32)-SUM($CV$5:DG$5)*SUM($M32:$N32)-SUM($CV$6:DG$6)*$O32-SUM($CV$7:DG$7)*SUM($Y32:$Z32,$AF32)-SUM($CV$8:DG$8)*SUM($AA32:$AE32)-SUM($CV$9:DG$9)*$AG32</f>
        <v>-6462</v>
      </c>
      <c r="DH32" s="39">
        <f>SUM($BE32,$BF32:BQ32)-SUM($CV$1:DH$1)*SUM($P32:$Q32,$W32)-SUM($CV$2:DH$2)*SUM($R32:$V32)-SUM($CV$3:DH$3)*$X32-SUM($CV$4:DH$4)*SUM($K32:$L32)-SUM($CV$5:DH$5)*SUM($M32:$N32)-SUM($CV$6:DH$6)*$O32-SUM($CV$7:DH$7)*SUM($Y32:$Z32,$AF32)-SUM($CV$8:DH$8)*SUM($AA32:$AE32)-SUM($CV$9:DH$9)*$AG32</f>
        <v>-7962</v>
      </c>
      <c r="DI32" s="39">
        <f>SUM($BE32,$BF32:BR32)-SUM($CV$1:DI$1)*SUM($P32:$Q32,$W32)-SUM($CV$2:DI$2)*SUM($R32:$V32)-SUM($CV$3:DI$3)*$X32-SUM($CV$4:DI$4)*SUM($K32:$L32)-SUM($CV$5:DI$5)*SUM($M32:$N32)-SUM($CV$6:DI$6)*$O32-SUM($CV$7:DI$7)*SUM($Y32:$Z32,$AF32)-SUM($CV$8:DI$8)*SUM($AA32:$AE32)-SUM($CV$9:DI$9)*$AG32</f>
        <v>-9462</v>
      </c>
      <c r="DJ32" s="39">
        <f>SUM($BE32,$BF32:BS32)-SUM($CV$1:DJ$1)*SUM($P32:$Q32,$W32)-SUM($CV$2:DJ$2)*SUM($R32:$V32)-SUM($CV$3:DJ$3)*$X32-SUM($CV$4:DJ$4)*SUM($K32:$L32)-SUM($CV$5:DJ$5)*SUM($M32:$N32)-SUM($CV$6:DJ$6)*$O32-SUM($CV$7:DJ$7)*SUM($Y32:$Z32,$AF32)-SUM($CV$8:DJ$8)*SUM($AA32:$AE32)-SUM($CV$9:DJ$9)*$AG32</f>
        <v>-10962</v>
      </c>
      <c r="DK32" s="39">
        <f>SUM($BE32,$BF32:BT32)-SUM($CV$1:DK$1)*SUM($P32:$Q32,$W32)-SUM($CV$2:DK$2)*SUM($R32:$V32)-SUM($CV$3:DK$3)*$X32-SUM($CV$4:DK$4)*SUM($K32:$L32)-SUM($CV$5:DK$5)*SUM($M32:$N32)-SUM($CV$6:DK$6)*$O32-SUM($CV$7:DK$7)*SUM($Y32:$Z32,$AF32)-SUM($CV$8:DK$8)*SUM($AA32:$AE32)-SUM($CV$9:DK$9)*$AG32</f>
        <v>-12462</v>
      </c>
      <c r="DL32" s="39">
        <f>SUM($BE32,$BF32:BU32)-SUM($CV$1:DL$1)*SUM($P32:$Q32,$W32)-SUM($CV$2:DL$2)*SUM($R32:$V32)-SUM($CV$3:DL$3)*$X32-SUM($CV$4:DL$4)*SUM($K32:$L32)-SUM($CV$5:DL$5)*SUM($M32:$N32)-SUM($CV$6:DL$6)*$O32-SUM($CV$7:DL$7)*SUM($Y32:$Z32,$AF32)-SUM($CV$8:DL$8)*SUM($AA32:$AE32)-SUM($CV$9:DL$9)*$AG32</f>
        <v>-13962</v>
      </c>
      <c r="DM32" s="39">
        <f>SUM($BE32,$BF32:BV32)-SUM($CV$1:DM$1)*SUM($P32:$Q32,$W32)-SUM($CV$2:DM$2)*SUM($R32:$V32)-SUM($CV$3:DM$3)*$X32-SUM($CV$4:DM$4)*SUM($K32:$L32)-SUM($CV$5:DM$5)*SUM($M32:$N32)-SUM($CV$6:DM$6)*$O32-SUM($CV$7:DM$7)*SUM($Y32:$Z32,$AF32)-SUM($CV$8:DM$8)*SUM($AA32:$AE32)-SUM($CV$9:DM$9)*$AG32</f>
        <v>-15962</v>
      </c>
      <c r="DN32" s="39">
        <f>SUM($BE32,$BF32:BW32)-SUM($CV$1:DN$1)*SUM($P32:$Q32,$W32)-SUM($CV$2:DN$2)*SUM($R32:$V32)-SUM($CV$3:DN$3)*$X32-SUM($CV$4:DN$4)*SUM($K32:$L32)-SUM($CV$5:DN$5)*SUM($M32:$N32)-SUM($CV$6:DN$6)*$O32-SUM($CV$7:DN$7)*SUM($Y32:$Z32,$AF32)-SUM($CV$8:DN$8)*SUM($AA32:$AE32)-SUM($CV$9:DN$9)*$AG32</f>
        <v>-17962</v>
      </c>
      <c r="DO32" s="39">
        <f>SUM($BE32,$BF32:BX32)-SUM($CV$1:DO$1)*SUM($P32:$Q32,$W32)-SUM($CV$2:DO$2)*SUM($R32:$V32)-SUM($CV$3:DO$3)*$X32-SUM($CV$4:DO$4)*SUM($K32:$L32)-SUM($CV$5:DO$5)*SUM($M32:$N32)-SUM($CV$6:DO$6)*$O32-SUM($CV$7:DO$7)*SUM($Y32:$Z32,$AF32)-SUM($CV$8:DO$8)*SUM($AA32:$AE32)-SUM($CV$9:DO$9)*$AG32</f>
        <v>-19962</v>
      </c>
      <c r="DP32" s="39">
        <f>SUM($BE32,$BF32:BY32)-SUM($CV$1:DP$1)*SUM($P32:$Q32,$W32)-SUM($CV$2:DP$2)*SUM($R32:$V32)-SUM($CV$3:DP$3)*$X32-SUM($CV$4:DP$4)*SUM($K32:$L32)-SUM($CV$5:DP$5)*SUM($M32:$N32)-SUM($CV$6:DP$6)*$O32-SUM($CV$7:DP$7)*SUM($Y32:$Z32,$AF32)-SUM($CV$8:DP$8)*SUM($AA32:$AE32)-SUM($CV$9:DP$9)*$AG32</f>
        <v>-21962</v>
      </c>
      <c r="DQ32" s="39">
        <f>SUM($BE32,$BF32:BZ32)-SUM($CV$1:DQ$1)*SUM($P32:$Q32,$W32)-SUM($CV$2:DQ$2)*SUM($R32:$V32)-SUM($CV$3:DQ$3)*$X32-SUM($CV$4:DQ$4)*SUM($K32:$L32)-SUM($CV$5:DQ$5)*SUM($M32:$N32)-SUM($CV$6:DQ$6)*$O32-SUM($CV$7:DQ$7)*SUM($Y32:$Z32,$AF32)-SUM($CV$8:DQ$8)*SUM($AA32:$AE32)-SUM($CV$9:DQ$9)*$AG32</f>
        <v>-23962</v>
      </c>
      <c r="DR32" s="39">
        <f>SUM($BE32,$BF32:CA32)-SUM($CV$1:DR$1)*SUM($P32:$Q32,$W32)-SUM($CV$2:DR$2)*SUM($R32:$V32)-SUM($CV$3:DR$3)*$X32-SUM($CV$4:DR$4)*SUM($K32:$L32)-SUM($CV$5:DR$5)*SUM($M32:$N32)-SUM($CV$6:DR$6)*$O32-SUM($CV$7:DR$7)*SUM($Y32:$Z32,$AF32)-SUM($CV$8:DR$8)*SUM($AA32:$AE32)-SUM($CV$9:DR$9)*$AG32</f>
        <v>-25962</v>
      </c>
      <c r="DS32" s="39">
        <f>SUM($BE32,$BF32:CB32)-SUM($CV$1:DS$1)*SUM($P32:$Q32,$W32)-SUM($CV$2:DS$2)*SUM($R32:$V32)-SUM($CV$3:DS$3)*$X32-SUM($CV$4:DS$4)*SUM($K32:$L32)-SUM($CV$5:DS$5)*SUM($M32:$N32)-SUM($CV$6:DS$6)*$O32-SUM($CV$7:DS$7)*SUM($Y32:$Z32,$AF32)-SUM($CV$8:DS$8)*SUM($AA32:$AE32)-SUM($CV$9:DS$9)*$AG32</f>
        <v>-27962</v>
      </c>
      <c r="DT32" s="39">
        <f>SUM($BE32,$BF32:CC32)-SUM($CV$1:DT$1)*SUM($P32:$Q32,$W32)-SUM($CV$2:DT$2)*SUM($R32:$V32)-SUM($CV$3:DT$3)*$X32-SUM($CV$4:DT$4)*SUM($K32:$L32)-SUM($CV$5:DT$5)*SUM($M32:$N32)-SUM($CV$6:DT$6)*$O32-SUM($CV$7:DT$7)*SUM($Y32:$Z32,$AF32)-SUM($CV$8:DT$8)*SUM($AA32:$AE32)-SUM($CV$9:DT$9)*$AG32</f>
        <v>-29962</v>
      </c>
      <c r="DU32" s="39">
        <f>SUM($BE32,$BF32:CD32)-SUM($CV$1:DU$1)*SUM($P32:$Q32,$W32)-SUM($CV$2:DU$2)*SUM($R32:$V32)-SUM($CV$3:DU$3)*$X32-SUM($CV$4:DU$4)*SUM($K32:$L32)-SUM($CV$5:DU$5)*SUM($M32:$N32)-SUM($CV$6:DU$6)*$O32-SUM($CV$7:DU$7)*SUM($Y32:$Z32,$AF32)-SUM($CV$8:DU$8)*SUM($AA32:$AE32)-SUM($CV$9:DU$9)*$AG32</f>
        <v>-31962</v>
      </c>
      <c r="DV32" s="39">
        <f>SUM($BE32,$BF32:CE32)-SUM($CV$1:DV$1)*SUM($P32:$Q32,$W32)-SUM($CV$2:DV$2)*SUM($R32:$V32)-SUM($CV$3:DV$3)*$X32-SUM($CV$4:DV$4)*SUM($K32:$L32)-SUM($CV$5:DV$5)*SUM($M32:$N32)-SUM($CV$6:DV$6)*$O32-SUM($CV$7:DV$7)*SUM($Y32:$Z32,$AF32)-SUM($CV$8:DV$8)*SUM($AA32:$AE32)-SUM($CV$9:DV$9)*$AG32</f>
        <v>-33962</v>
      </c>
      <c r="DW32" s="39">
        <f>SUM($BE32,$BF32:CF32)-SUM($CV$1:DW$1)*SUM($P32:$Q32,$W32)-SUM($CV$2:DW$2)*SUM($R32:$V32)-SUM($CV$3:DW$3)*$X32-SUM($CV$4:DW$4)*SUM($K32:$L32)-SUM($CV$5:DW$5)*SUM($M32:$N32)-SUM($CV$6:DW$6)*$O32-SUM($CV$7:DW$7)*SUM($Y32:$Z32,$AF32)-SUM($CV$8:DW$8)*SUM($AA32:$AE32)-SUM($CV$9:DW$9)*$AG32</f>
        <v>-35962</v>
      </c>
      <c r="DX32" s="39">
        <f>SUM($BE32,$BF32:CG32)-SUM($CV$1:DX$1)*SUM($P32:$Q32,$W32)-SUM($CV$2:DX$2)*SUM($R32:$V32)-SUM($CV$3:DX$3)*$X32-SUM($CV$4:DX$4)*SUM($K32:$L32)-SUM($CV$5:DX$5)*SUM($M32:$N32)-SUM($CV$6:DX$6)*$O32-SUM($CV$7:DX$7)*SUM($Y32:$Z32,$AF32)-SUM($CV$8:DX$8)*SUM($AA32:$AE32)-SUM($CV$9:DX$9)*$AG32</f>
        <v>-37962</v>
      </c>
      <c r="DY32" s="39">
        <f>SUM($BE32,$BF32:CH32)-SUM($CV$1:DY$1)*SUM($P32:$Q32,$W32)-SUM($CV$2:DY$2)*SUM($R32:$V32)-SUM($CV$3:DY$3)*$X32-SUM($CV$4:DY$4)*SUM($K32:$L32)-SUM($CV$5:DY$5)*SUM($M32:$N32)-SUM($CV$6:DY$6)*$O32-SUM($CV$7:DY$7)*SUM($Y32:$Z32,$AF32)-SUM($CV$8:DY$8)*SUM($AA32:$AE32)-SUM($CV$9:DY$9)*$AG32</f>
        <v>-39962</v>
      </c>
      <c r="DZ32" s="39">
        <f>SUM($BE32,$BF32:CI32)-SUM($CV$1:DZ$1)*SUM($P32:$Q32,$W32)-SUM($CV$2:DZ$2)*SUM($R32:$V32)-SUM($CV$3:DZ$3)*$X32-SUM($CV$4:DZ$4)*SUM($K32:$L32)-SUM($CV$5:DZ$5)*SUM($M32:$N32)-SUM($CV$6:DZ$6)*$O32-SUM($CV$7:DZ$7)*SUM($Y32:$Z32,$AF32)-SUM($CV$8:DZ$8)*SUM($AA32:$AE32)-SUM($CV$9:DZ$9)*$AG32</f>
        <v>-41962</v>
      </c>
      <c r="EA32" s="39">
        <f>SUM($BE32,$BF32:CJ32)-SUM($CV$1:EA$1)*SUM($P32:$Q32,$W32)-SUM($CV$2:EA$2)*SUM($R32:$V32)-SUM($CV$3:EA$3)*$X32-SUM($CV$4:EA$4)*SUM($K32:$L32)-SUM($CV$5:EA$5)*SUM($M32:$N32)-SUM($CV$6:EA$6)*$O32-SUM($CV$7:EA$7)*SUM($Y32:$Z32,$AF32)-SUM($CV$8:EA$8)*SUM($AA32:$AE32)-SUM($CV$9:EA$9)*$AG32</f>
        <v>-43962</v>
      </c>
      <c r="EB32" s="39">
        <f>SUM($BE32,$BF32:CK32)-SUM($CV$1:EB$1)*SUM($P32:$Q32,$W32)-SUM($CV$2:EB$2)*SUM($R32:$V32)-SUM($CV$3:EB$3)*$X32-SUM($CV$4:EB$4)*SUM($K32:$L32)-SUM($CV$5:EB$5)*SUM($M32:$N32)-SUM($CV$6:EB$6)*$O32-SUM($CV$7:EB$7)*SUM($Y32:$Z32,$AF32)-SUM($CV$8:EB$8)*SUM($AA32:$AE32)-SUM($CV$9:EB$9)*$AG32</f>
        <v>-45962</v>
      </c>
      <c r="EC32" s="39">
        <f>SUM($BE32,$BF32:CL32)-SUM($CV$1:EC$1)*SUM($P32:$Q32,$W32)-SUM($CV$2:EC$2)*SUM($R32:$V32)-SUM($CV$3:EC$3)*$X32-SUM($CV$4:EC$4)*SUM($K32:$L32)-SUM($CV$5:EC$5)*SUM($M32:$N32)-SUM($CV$6:EC$6)*$O32-SUM($CV$7:EC$7)*SUM($Y32:$Z32,$AF32)-SUM($CV$8:EC$8)*SUM($AA32:$AE32)-SUM($CV$9:EC$9)*$AG32</f>
        <v>-47962</v>
      </c>
      <c r="ED32" s="39">
        <f>SUM($BE32,$BF32:CM32)-SUM($CV$1:ED$1)*SUM($P32:$Q32,$W32)-SUM($CV$2:ED$2)*SUM($R32:$V32)-SUM($CV$3:ED$3)*$X32-SUM($CV$4:ED$4)*SUM($K32:$L32)-SUM($CV$5:ED$5)*SUM($M32:$N32)-SUM($CV$6:ED$6)*$O32-SUM($CV$7:ED$7)*SUM($Y32:$Z32,$AF32)-SUM($CV$8:ED$8)*SUM($AA32:$AE32)-SUM($CV$9:ED$9)*$AG32</f>
        <v>-49962</v>
      </c>
      <c r="EE32" s="39">
        <f>SUM($BE32,$BF32:CN32)-SUM($CV$1:EE$1)*SUM($P32:$Q32,$W32)-SUM($CV$2:EE$2)*SUM($R32:$V32)-SUM($CV$3:EE$3)*$X32-SUM($CV$4:EE$4)*SUM($K32:$L32)-SUM($CV$5:EE$5)*SUM($M32:$N32)-SUM($CV$6:EE$6)*$O32-SUM($CV$7:EE$7)*SUM($Y32:$Z32,$AF32)-SUM($CV$8:EE$8)*SUM($AA32:$AE32)-SUM($CV$9:EE$9)*$AG32</f>
        <v>-51962</v>
      </c>
      <c r="EF32" s="39">
        <f>SUM($BE32,$BF32:CO32)-SUM($CV$1:EF$1)*SUM($P32:$Q32,$W32)-SUM($CV$2:EF$2)*SUM($R32:$V32)-SUM($CV$3:EF$3)*$X32-SUM($CV$4:EF$4)*SUM($K32:$L32)-SUM($CV$5:EF$5)*SUM($M32:$N32)-SUM($CV$6:EF$6)*$O32-SUM($CV$7:EF$7)*SUM($Y32:$Z32,$AF32)-SUM($CV$8:EF$8)*SUM($AA32:$AE32)-SUM($CV$9:EF$9)*$AG32</f>
        <v>-53962</v>
      </c>
      <c r="EG32" s="39">
        <f>SUM($BE32,$BF32:CP32)-SUM($CV$1:EG$1)*SUM($P32:$Q32,$W32)-SUM($CV$2:EG$2)*SUM($R32:$V32)-SUM($CV$3:EG$3)*$X32-SUM($CV$4:EG$4)*SUM($K32:$L32)-SUM($CV$5:EG$5)*SUM($M32:$N32)-SUM($CV$6:EG$6)*$O32-SUM($CV$7:EG$7)*SUM($Y32:$Z32,$AF32)-SUM($CV$8:EG$8)*SUM($AA32:$AE32)-SUM($CV$9:EG$9)*$AG32</f>
        <v>-55962</v>
      </c>
      <c r="EH32" s="39">
        <f>SUM($BE32,$BF32:CQ32)-SUM($CV$1:EH$1)*SUM($P32:$Q32,$W32)-SUM($CV$2:EH$2)*SUM($R32:$V32)-SUM($CV$3:EH$3)*$X32-SUM($CV$4:EH$4)*SUM($K32:$L32)-SUM($CV$5:EH$5)*SUM($M32:$N32)-SUM($CV$6:EH$6)*$O32-SUM($CV$7:EH$7)*SUM($Y32:$Z32,$AF32)-SUM($CV$8:EH$8)*SUM($AA32:$AE32)-SUM($CV$9:EH$9)*$AG32</f>
        <v>-57962</v>
      </c>
      <c r="EI32" s="39">
        <f>SUM($BE32,$BF32:CR32)-SUM($CV$1:EI$1)*SUM($P32:$Q32,$W32)-SUM($CV$2:EI$2)*SUM($R32:$V32)-SUM($CV$3:EI$3)*$X32-SUM($CV$4:EI$4)*SUM($K32:$L32)-SUM($CV$5:EI$5)*SUM($M32:$N32)-SUM($CV$6:EI$6)*$O32-SUM($CV$7:EI$7)*SUM($Y32:$Z32,$AF32)-SUM($CV$8:EI$8)*SUM($AA32:$AE32)-SUM($CV$9:EI$9)*$AG32</f>
        <v>-59962</v>
      </c>
      <c r="EJ32" s="39">
        <f>SUM($BE32,$BF32:CS32)-SUM($CV$1:EJ$1)*SUM($P32:$Q32,$W32)-SUM($CV$2:EJ$2)*SUM($R32:$V32)-SUM($CV$3:EJ$3)*$X32-SUM($CV$4:EJ$4)*SUM($K32:$L32)-SUM($CV$5:EJ$5)*SUM($M32:$N32)-SUM($CV$6:EJ$6)*$O32-SUM($CV$7:EJ$7)*SUM($Y32:$Z32,$AF32)-SUM($CV$8:EJ$8)*SUM($AA32:$AE32)-SUM($CV$9:EJ$9)*$AG32</f>
        <v>-61962</v>
      </c>
      <c r="EK32" s="39">
        <f>SUM($BE32,$BF32:CT32)-SUM($CV$1:EK$1)*SUM($P32:$Q32,$W32)-SUM($CV$2:EK$2)*SUM($R32:$V32)-SUM($CV$3:EK$3)*$X32-SUM($CV$4:EK$4)*SUM($K32:$L32)-SUM($CV$5:EK$5)*SUM($M32:$N32)-SUM($CV$6:EK$6)*$O32-SUM($CV$7:EK$7)*SUM($Y32:$Z32,$AF32)-SUM($CV$8:EK$8)*SUM($AA32:$AE32)-SUM($CV$9:EK$9)*$AG32</f>
        <v>-63962</v>
      </c>
      <c r="EL32" s="39">
        <f>SUM($BE32,$BF32:CU32)-SUM($CV$1:EL$1)*SUM($P32:$Q32,$W32)-SUM($CV$2:EL$2)*SUM($R32:$V32)-SUM($CV$3:EL$3)*$X32-SUM($CV$4:EL$4)*SUM($K32:$L32)-SUM($CV$5:EL$5)*SUM($M32:$N32)-SUM($CV$6:EL$6)*$O32-SUM($CV$7:EL$7)*SUM($Y32:$Z32,$AF32)-SUM($CV$8:EL$8)*SUM($AA32:$AE32)-SUM($CV$9:EL$9)*$AG32</f>
        <v>-65962</v>
      </c>
      <c r="EM32" s="39">
        <f>SUM($BE32,$BF32:CV32)-SUM($CV$1:EM$1)*SUM($P32:$Q32,$W32)-SUM($CV$2:EM$2)*SUM($R32:$V32)-SUM($CV$3:EM$3)*$X32-SUM($CV$4:EM$4)*SUM($K32:$L32)-SUM($CV$5:EM$5)*SUM($M32:$N32)-SUM($CV$6:EM$6)*$O32-SUM($CV$7:EM$7)*SUM($Y32:$Z32,$AF32)-SUM($CV$8:EM$8)*SUM($AA32:$AE32)-SUM($CV$9:EM$9)*$AG32</f>
        <v>-67962</v>
      </c>
      <c r="EN32" s="39">
        <f>SUM($BE32,$BF32:CW32)-SUM($CV$1:EN$1)*SUM($P32:$Q32,$W32)-SUM($CV$2:EN$2)*SUM($R32:$V32)-SUM($CV$3:EN$3)*$X32-SUM($CV$4:EN$4)*SUM($K32:$L32)-SUM($CV$5:EN$5)*SUM($M32:$N32)-SUM($CV$6:EN$6)*$O32-SUM($CV$7:EN$7)*SUM($Y32:$Z32,$AF32)-SUM($CV$8:EN$8)*SUM($AA32:$AE32)-SUM($CV$9:EN$9)*$AG32</f>
        <v>-69962</v>
      </c>
      <c r="EO32" s="39">
        <f>SUM($BE32,$BF32:CX32)-SUM($CV$1:EO$1)*SUM($P32:$Q32,$W32)-SUM($CV$2:EO$2)*SUM($R32:$V32)-SUM($CV$3:EO$3)*$X32-SUM($CV$4:EO$4)*SUM($K32:$L32)-SUM($CV$5:EO$5)*SUM($M32:$N32)-SUM($CV$6:EO$6)*$O32-SUM($CV$7:EO$7)*SUM($Y32:$Z32,$AF32)-SUM($CV$8:EO$8)*SUM($AA32:$AE32)-SUM($CV$9:EO$9)*$AG32</f>
        <v>-71622</v>
      </c>
      <c r="EP32" s="96" t="s">
        <v>40</v>
      </c>
      <c r="EQ32" s="103" t="str">
        <f t="shared" si="31"/>
        <v>1094B222-001</v>
      </c>
      <c r="ER32" s="96" t="str">
        <f t="shared" si="78"/>
        <v>TBD</v>
      </c>
      <c r="ES32" s="115">
        <f t="shared" si="75"/>
        <v>0</v>
      </c>
      <c r="ET32" s="116">
        <f t="shared" si="73"/>
        <v>0</v>
      </c>
      <c r="EU32" s="107" t="e">
        <f t="shared" ca="1" si="34"/>
        <v>#NAME?</v>
      </c>
      <c r="EV32" s="107" t="e">
        <f t="shared" ca="1" si="35"/>
        <v>#NAME?</v>
      </c>
      <c r="EW32" s="117">
        <f t="shared" si="36"/>
        <v>1</v>
      </c>
      <c r="EX32" s="117">
        <f t="shared" si="74"/>
        <v>1</v>
      </c>
      <c r="EY32" s="103"/>
      <c r="EZ32" s="117">
        <f t="shared" si="37"/>
        <v>70906</v>
      </c>
      <c r="FA32" s="118" t="e">
        <f t="shared" ca="1" si="38"/>
        <v>#NAME?</v>
      </c>
      <c r="FB32" s="117">
        <f t="shared" si="39"/>
        <v>0</v>
      </c>
      <c r="FC32" s="118" t="e">
        <f t="shared" ca="1" si="40"/>
        <v>#NAME?</v>
      </c>
      <c r="FD32" s="119"/>
      <c r="FE32" s="118"/>
      <c r="FF32" s="118" t="s">
        <v>40</v>
      </c>
      <c r="FG32" s="103"/>
      <c r="FH32" s="103"/>
      <c r="FI32" s="105">
        <f t="array" ref="FI32">SUMPRODUCT($AI32:$AL32,TRANSPOSE(FI$1:FI$4))</f>
        <v>6130</v>
      </c>
      <c r="FJ32" s="105">
        <f t="array" ref="FJ32">SUMPRODUCT($AI32:$AL32,TRANSPOSE(FJ$1:FJ$4))</f>
        <v>6130</v>
      </c>
      <c r="FK32" s="105">
        <f t="array" ref="FK32">SUMPRODUCT($AI32:$AL32,TRANSPOSE(FK$1:FK$4))</f>
        <v>6130</v>
      </c>
      <c r="FL32" s="105">
        <f t="array" ref="FL32">SUMPRODUCT($AI32:$AL32,TRANSPOSE(FL$1:FL$4))</f>
        <v>6130</v>
      </c>
      <c r="FM32" s="105">
        <f t="array" ref="FM32">SUMPRODUCT($AI32:$AL32,TRANSPOSE(FM$1:FM$4))</f>
        <v>6130</v>
      </c>
      <c r="FN32" s="105">
        <f t="array" ref="FN32">SUMPRODUCT($AI32:$AL32,TRANSPOSE(FN$1:FN$4))</f>
        <v>6130</v>
      </c>
      <c r="FO32" s="105">
        <f t="array" ref="FO32">SUMPRODUCT($AI32:$AL32,TRANSPOSE(FO$1:FO$4))</f>
        <v>6130</v>
      </c>
      <c r="FP32" s="105">
        <f t="array" ref="FP32">SUMPRODUCT($AI32:$AL32,TRANSPOSE(FP$1:FP$4))</f>
        <v>6130</v>
      </c>
      <c r="FQ32" s="105">
        <f t="array" ref="FQ32">SUMPRODUCT($AI32:$AL32,TRANSPOSE(FQ$1:FQ$4))</f>
        <v>6130</v>
      </c>
      <c r="FR32" s="105">
        <f t="array" ref="FR32">SUMPRODUCT($AI32:$AL32,TRANSPOSE(FR$1:FR$4))</f>
        <v>6100</v>
      </c>
      <c r="FS32" s="105">
        <f t="array" ref="FS32">SUMPRODUCT($AI32:$AL32,TRANSPOSE(FS$1:FS$4))</f>
        <v>6000</v>
      </c>
      <c r="FT32" s="105">
        <f t="array" ref="FT32">SUMPRODUCT($AI32:$AL32,TRANSPOSE(FT$1:FT$4))</f>
        <v>3636</v>
      </c>
      <c r="FU32" s="105">
        <f t="array" ref="FU32">SUMPRODUCT($AI32:$AL32,TRANSPOSE(FU$1:FU$4))</f>
        <v>0</v>
      </c>
      <c r="FV32" s="120"/>
      <c r="FW32" s="105">
        <f t="shared" si="41"/>
        <v>6130</v>
      </c>
      <c r="FX32" s="121">
        <f>CEILING(SUM($FI32:FJ32)-SUM($FW32:FW32),$EW32)</f>
        <v>6130</v>
      </c>
      <c r="FY32" s="121">
        <f>CEILING(SUM($FI32:FK32)-SUM($FW32:FX32),$EW32)</f>
        <v>6130</v>
      </c>
      <c r="FZ32" s="121">
        <f>CEILING(SUM($FI32:FL32)-SUM($FW32:FY32),$EW32)</f>
        <v>6130</v>
      </c>
      <c r="GA32" s="121">
        <f>CEILING(SUM($FI32:FM32)-SUM($FW32:FZ32),$EW32)</f>
        <v>6130</v>
      </c>
      <c r="GB32" s="121">
        <f>CEILING(SUM($FI32:FN32)-SUM($FW32:GA32),$EW32)</f>
        <v>6130</v>
      </c>
      <c r="GC32" s="121">
        <f>CEILING(SUM($FI32:FO32)-SUM($FW32:GB32),$EW32)</f>
        <v>6130</v>
      </c>
      <c r="GD32" s="121">
        <f>CEILING(SUM($FI32:FP32)-SUM($FW32:GC32),$EW32)</f>
        <v>6130</v>
      </c>
      <c r="GE32" s="121">
        <f>CEILING(SUM($FI32:FQ32)-SUM($FW32:GD32),$EW32)</f>
        <v>6130</v>
      </c>
      <c r="GF32" s="121">
        <f>CEILING(SUM($FI32:FR32)-SUM($FW32:GE32),$EW32)</f>
        <v>6100</v>
      </c>
      <c r="GG32" s="121">
        <f>CEILING(SUM($FI32:FS32)-SUM($FW32:GF32),$EW32)</f>
        <v>6000</v>
      </c>
      <c r="GH32" s="121">
        <f t="shared" si="42"/>
        <v>3636</v>
      </c>
      <c r="GI32" s="121">
        <f t="shared" si="43"/>
        <v>0</v>
      </c>
      <c r="GJ32" s="120"/>
      <c r="GK32" s="123" t="e">
        <f t="shared" ca="1" si="44"/>
        <v>#NAME?</v>
      </c>
      <c r="GL32" s="123" t="e">
        <f t="shared" ca="1" si="45"/>
        <v>#NAME?</v>
      </c>
      <c r="GM32" s="123" t="e">
        <f t="shared" ca="1" si="46"/>
        <v>#NAME?</v>
      </c>
      <c r="GN32" s="123" t="e">
        <f t="shared" ca="1" si="47"/>
        <v>#NAME?</v>
      </c>
      <c r="GO32" s="123" t="e">
        <f t="shared" ca="1" si="48"/>
        <v>#NAME?</v>
      </c>
      <c r="GP32" s="123" t="e">
        <f t="shared" ca="1" si="49"/>
        <v>#NAME?</v>
      </c>
      <c r="GQ32" s="123" t="e">
        <f t="shared" ca="1" si="50"/>
        <v>#NAME?</v>
      </c>
      <c r="GR32" s="123" t="e">
        <f t="shared" ca="1" si="51"/>
        <v>#NAME?</v>
      </c>
      <c r="GS32" s="123" t="e">
        <f t="shared" ca="1" si="52"/>
        <v>#NAME?</v>
      </c>
      <c r="GT32" s="123" t="e">
        <f t="shared" ca="1" si="53"/>
        <v>#NAME?</v>
      </c>
      <c r="GU32" s="123" t="e">
        <f t="shared" ca="1" si="54"/>
        <v>#NAME?</v>
      </c>
      <c r="GV32" s="123" t="e">
        <f t="shared" ca="1" si="55"/>
        <v>#NAME?</v>
      </c>
      <c r="GW32" s="123" t="e">
        <f t="shared" ca="1" si="56"/>
        <v>#NAME?</v>
      </c>
      <c r="GX32" s="123" t="e">
        <f t="shared" ca="1" si="57"/>
        <v>#NAME?</v>
      </c>
      <c r="GY32" s="120"/>
      <c r="GZ32" s="105"/>
      <c r="HA32" s="105"/>
      <c r="HB32" s="105"/>
      <c r="HC32" s="105"/>
      <c r="HD32" s="105"/>
      <c r="HE32" s="105"/>
      <c r="HF32" s="105"/>
      <c r="HG32" s="105"/>
      <c r="HH32" s="105"/>
      <c r="HI32" s="105"/>
      <c r="HJ32" s="105"/>
      <c r="HK32" s="105"/>
      <c r="HL32" s="105">
        <f t="shared" si="80"/>
        <v>0</v>
      </c>
      <c r="HM32" s="105"/>
      <c r="HN32" s="123" t="e">
        <f t="shared" ca="1" si="58"/>
        <v>#NAME?</v>
      </c>
      <c r="HO32" s="123" t="e">
        <f t="shared" ca="1" si="59"/>
        <v>#NAME?</v>
      </c>
      <c r="HP32" s="123" t="e">
        <f t="shared" ca="1" si="60"/>
        <v>#NAME?</v>
      </c>
      <c r="HQ32" s="123" t="e">
        <f t="shared" ca="1" si="61"/>
        <v>#NAME?</v>
      </c>
      <c r="HR32" s="123" t="e">
        <f t="shared" ca="1" si="62"/>
        <v>#NAME?</v>
      </c>
      <c r="HS32" s="123" t="e">
        <f t="shared" ca="1" si="63"/>
        <v>#NAME?</v>
      </c>
      <c r="HT32" s="123" t="e">
        <f t="shared" ca="1" si="64"/>
        <v>#NAME?</v>
      </c>
      <c r="HU32" s="123" t="e">
        <f t="shared" ca="1" si="65"/>
        <v>#NAME?</v>
      </c>
      <c r="HV32" s="123" t="e">
        <f t="shared" ca="1" si="66"/>
        <v>#NAME?</v>
      </c>
      <c r="HW32" s="123" t="e">
        <f t="shared" ca="1" si="67"/>
        <v>#NAME?</v>
      </c>
      <c r="HX32" s="123" t="e">
        <f t="shared" ca="1" si="68"/>
        <v>#NAME?</v>
      </c>
      <c r="HY32" s="123" t="e">
        <f t="shared" ca="1" si="69"/>
        <v>#NAME?</v>
      </c>
      <c r="HZ32" s="123" t="e">
        <f t="shared" ca="1" si="70"/>
        <v>#NAME?</v>
      </c>
      <c r="IA32" s="123" t="e">
        <f t="shared" ca="1" si="71"/>
        <v>#NAME?</v>
      </c>
      <c r="IB32" s="124" t="s">
        <v>248</v>
      </c>
      <c r="IC32" s="103"/>
      <c r="ID32" s="125"/>
      <c r="IE32" s="103"/>
      <c r="IF32" s="103"/>
      <c r="IG32" s="103" t="s">
        <v>40</v>
      </c>
      <c r="IH32" s="103"/>
      <c r="II32" s="103"/>
    </row>
    <row r="33" spans="1:243" ht="14.25" x14ac:dyDescent="0.2">
      <c r="A33" s="39">
        <v>27</v>
      </c>
      <c r="B33" s="39" t="s">
        <v>251</v>
      </c>
      <c r="C33" s="56" t="s">
        <v>252</v>
      </c>
      <c r="D33" s="39" t="s">
        <v>126</v>
      </c>
      <c r="E33" s="39">
        <v>400969533</v>
      </c>
      <c r="F33" s="102" t="s">
        <v>253</v>
      </c>
      <c r="G33" s="39"/>
      <c r="H33" s="39" t="s">
        <v>128</v>
      </c>
      <c r="I33" s="39">
        <v>1</v>
      </c>
      <c r="J33" s="39">
        <v>2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1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1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f t="shared" si="21"/>
        <v>2</v>
      </c>
      <c r="AI33" s="39">
        <f t="shared" si="22"/>
        <v>0</v>
      </c>
      <c r="AJ33" s="39">
        <f t="shared" si="23"/>
        <v>1</v>
      </c>
      <c r="AK33" s="39">
        <f t="shared" si="24"/>
        <v>1</v>
      </c>
      <c r="AL33" s="39">
        <f t="shared" si="25"/>
        <v>1</v>
      </c>
      <c r="AM33" s="57">
        <f t="shared" si="26"/>
        <v>35453</v>
      </c>
      <c r="AN33" s="57">
        <v>1</v>
      </c>
      <c r="AO33" s="57">
        <f t="shared" si="27"/>
        <v>35453</v>
      </c>
      <c r="AP33" s="39"/>
      <c r="AQ33" s="39" t="s">
        <v>238</v>
      </c>
      <c r="AR33" s="39" t="s">
        <v>239</v>
      </c>
      <c r="AS33" s="39"/>
      <c r="AT33" s="39"/>
      <c r="AU33" s="58">
        <v>1</v>
      </c>
      <c r="AV33" s="58" t="s">
        <v>11</v>
      </c>
      <c r="AW33" s="39" t="s">
        <v>240</v>
      </c>
      <c r="AX33" s="39" t="s">
        <v>241</v>
      </c>
      <c r="AY33" s="39"/>
      <c r="AZ33" s="39">
        <v>91.973118825300006</v>
      </c>
      <c r="BA33" s="39" t="str">
        <f t="shared" si="28"/>
        <v>P0013</v>
      </c>
      <c r="BB33" s="78" t="e">
        <f t="shared" ca="1" si="29"/>
        <v>#NAME?</v>
      </c>
      <c r="BC33" s="39"/>
      <c r="BD33" s="75">
        <f t="shared" si="30"/>
        <v>35453</v>
      </c>
      <c r="BE33" s="39"/>
      <c r="BF33" s="39"/>
      <c r="BG33" s="39"/>
      <c r="BH33" s="39"/>
      <c r="BI33" s="39"/>
      <c r="BJ33" s="39"/>
      <c r="BK33" s="39"/>
      <c r="BL33" s="39">
        <v>18390</v>
      </c>
      <c r="BM33" s="39"/>
      <c r="BN33" s="39"/>
      <c r="BO33" s="39"/>
      <c r="BP33" s="39">
        <v>17063</v>
      </c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>
        <f>SUM($BE33,$BF33:BF33)-SUM($CV$1:CW$1)*SUM($P33:$Q33,$W33)-SUM($CV$2:CW$2)*SUM($R33:$V33)-SUM($CV$3:CW$3)*$X33-SUM($CV$4:CW$4)*SUM($K33:$L33)-SUM($CV$5:CW$5)*SUM($M33:$N33)-SUM($CV$6:CW$6)*$O33-SUM($CV$7:CW$7)*SUM($Y33:$Z33,$AF33)-SUM($CV$8:CW$8)*SUM($AA33:$AE33)-SUM($CV$9:CW$9)*$AG33</f>
        <v>0</v>
      </c>
      <c r="CX33" s="39">
        <f>SUM($BE33,$BF33:BG33)-SUM($CV$1:CX$1)*SUM($P33:$Q33,$W33)-SUM($CV$2:CX$2)*SUM($R33:$V33)-SUM($CV$3:CX$3)*$X33-SUM($CV$4:CX$4)*SUM($K33:$L33)-SUM($CV$5:CX$5)*SUM($M33:$N33)-SUM($CV$6:CX$6)*$O33-SUM($CV$7:CX$7)*SUM($Y33:$Z33,$AF33)-SUM($CV$8:CX$8)*SUM($AA33:$AE33)-SUM($CV$9:CX$9)*$AG33</f>
        <v>0</v>
      </c>
      <c r="CY33" s="39">
        <f>SUM($BE33,$BF33:BH33)-SUM($CV$1:CY$1)*SUM($P33:$Q33,$W33)-SUM($CV$2:CY$2)*SUM($R33:$V33)-SUM($CV$3:CY$3)*$X33-SUM($CV$4:CY$4)*SUM($K33:$L33)-SUM($CV$5:CY$5)*SUM($M33:$N33)-SUM($CV$6:CY$6)*$O33-SUM($CV$7:CY$7)*SUM($Y33:$Z33,$AF33)-SUM($CV$8:CY$8)*SUM($AA33:$AE33)-SUM($CV$9:CY$9)*$AG33</f>
        <v>0</v>
      </c>
      <c r="CZ33" s="39">
        <f>SUM($BE33,$BF33:BI33)-SUM($CV$1:CZ$1)*SUM($P33:$Q33,$W33)-SUM($CV$2:CZ$2)*SUM($R33:$V33)-SUM($CV$3:CZ$3)*$X33-SUM($CV$4:CZ$4)*SUM($K33:$L33)-SUM($CV$5:CZ$5)*SUM($M33:$N33)-SUM($CV$6:CZ$6)*$O33-SUM($CV$7:CZ$7)*SUM($Y33:$Z33,$AF33)-SUM($CV$8:CZ$8)*SUM($AA33:$AE33)-SUM($CV$9:CZ$9)*$AG33</f>
        <v>0</v>
      </c>
      <c r="DA33" s="39">
        <f>SUM($BE33,$BF33:BJ33)-SUM($CV$1:DA$1)*SUM($P33:$Q33,$W33)-SUM($CV$2:DA$2)*SUM($R33:$V33)-SUM($CV$3:DA$3)*$X33-SUM($CV$4:DA$4)*SUM($K33:$L33)-SUM($CV$5:DA$5)*SUM($M33:$N33)-SUM($CV$6:DA$6)*$O33-SUM($CV$7:DA$7)*SUM($Y33:$Z33,$AF33)-SUM($CV$8:DA$8)*SUM($AA33:$AE33)-SUM($CV$9:DA$9)*$AG33</f>
        <v>0</v>
      </c>
      <c r="DB33" s="39">
        <f>SUM($BE33,$BF33:BK33)-SUM($CV$1:DB$1)*SUM($P33:$Q33,$W33)-SUM($CV$2:DB$2)*SUM($R33:$V33)-SUM($CV$3:DB$3)*$X33-SUM($CV$4:DB$4)*SUM($K33:$L33)-SUM($CV$5:DB$5)*SUM($M33:$N33)-SUM($CV$6:DB$6)*$O33-SUM($CV$7:DB$7)*SUM($Y33:$Z33,$AF33)-SUM($CV$8:DB$8)*SUM($AA33:$AE33)-SUM($CV$9:DB$9)*$AG33</f>
        <v>-200</v>
      </c>
      <c r="DC33" s="39">
        <f>SUM($BE33,$BF33:BL33)-SUM($CV$1:DC$1)*SUM($P33:$Q33,$W33)-SUM($CV$2:DC$2)*SUM($R33:$V33)-SUM($CV$3:DC$3)*$X33-SUM($CV$4:DC$4)*SUM($K33:$L33)-SUM($CV$5:DC$5)*SUM($M33:$N33)-SUM($CV$6:DC$6)*$O33-SUM($CV$7:DC$7)*SUM($Y33:$Z33,$AF33)-SUM($CV$8:DC$8)*SUM($AA33:$AE33)-SUM($CV$9:DC$9)*$AG33</f>
        <v>17790</v>
      </c>
      <c r="DD33" s="39">
        <f>SUM($BE33,$BF33:BM33)-SUM($CV$1:DD$1)*SUM($P33:$Q33,$W33)-SUM($CV$2:DD$2)*SUM($R33:$V33)-SUM($CV$3:DD$3)*$X33-SUM($CV$4:DD$4)*SUM($K33:$L33)-SUM($CV$5:DD$5)*SUM($M33:$N33)-SUM($CV$6:DD$6)*$O33-SUM($CV$7:DD$7)*SUM($Y33:$Z33,$AF33)-SUM($CV$8:DD$8)*SUM($AA33:$AE33)-SUM($CV$9:DD$9)*$AG33</f>
        <v>17159</v>
      </c>
      <c r="DE33" s="39">
        <f>SUM($BE33,$BF33:BN33)-SUM($CV$1:DE$1)*SUM($P33:$Q33,$W33)-SUM($CV$2:DE$2)*SUM($R33:$V33)-SUM($CV$3:DE$3)*$X33-SUM($CV$4:DE$4)*SUM($K33:$L33)-SUM($CV$5:DE$5)*SUM($M33:$N33)-SUM($CV$6:DE$6)*$O33-SUM($CV$7:DE$7)*SUM($Y33:$Z33,$AF33)-SUM($CV$8:DE$8)*SUM($AA33:$AE33)-SUM($CV$9:DE$9)*$AG33</f>
        <v>16609</v>
      </c>
      <c r="DF33" s="39">
        <f>SUM($BE33,$BF33:BO33)-SUM($CV$1:DF$1)*SUM($P33:$Q33,$W33)-SUM($CV$2:DF$2)*SUM($R33:$V33)-SUM($CV$3:DF$3)*$X33-SUM($CV$4:DF$4)*SUM($K33:$L33)-SUM($CV$5:DF$5)*SUM($M33:$N33)-SUM($CV$6:DF$6)*$O33-SUM($CV$7:DF$7)*SUM($Y33:$Z33,$AF33)-SUM($CV$8:DF$8)*SUM($AA33:$AE33)-SUM($CV$9:DF$9)*$AG33</f>
        <v>15909</v>
      </c>
      <c r="DG33" s="39">
        <f>SUM($BE33,$BF33:BP33)-SUM($CV$1:DG$1)*SUM($P33:$Q33,$W33)-SUM($CV$2:DG$2)*SUM($R33:$V33)-SUM($CV$3:DG$3)*$X33-SUM($CV$4:DG$4)*SUM($K33:$L33)-SUM($CV$5:DG$5)*SUM($M33:$N33)-SUM($CV$6:DG$6)*$O33-SUM($CV$7:DG$7)*SUM($Y33:$Z33,$AF33)-SUM($CV$8:DG$8)*SUM($AA33:$AE33)-SUM($CV$9:DG$9)*$AG33</f>
        <v>32222</v>
      </c>
      <c r="DH33" s="39">
        <f>SUM($BE33,$BF33:BQ33)-SUM($CV$1:DH$1)*SUM($P33:$Q33,$W33)-SUM($CV$2:DH$2)*SUM($R33:$V33)-SUM($CV$3:DH$3)*$X33-SUM($CV$4:DH$4)*SUM($K33:$L33)-SUM($CV$5:DH$5)*SUM($M33:$N33)-SUM($CV$6:DH$6)*$O33-SUM($CV$7:DH$7)*SUM($Y33:$Z33,$AF33)-SUM($CV$8:DH$8)*SUM($AA33:$AE33)-SUM($CV$9:DH$9)*$AG33</f>
        <v>31472</v>
      </c>
      <c r="DI33" s="39">
        <f>SUM($BE33,$BF33:BR33)-SUM($CV$1:DI$1)*SUM($P33:$Q33,$W33)-SUM($CV$2:DI$2)*SUM($R33:$V33)-SUM($CV$3:DI$3)*$X33-SUM($CV$4:DI$4)*SUM($K33:$L33)-SUM($CV$5:DI$5)*SUM($M33:$N33)-SUM($CV$6:DI$6)*$O33-SUM($CV$7:DI$7)*SUM($Y33:$Z33,$AF33)-SUM($CV$8:DI$8)*SUM($AA33:$AE33)-SUM($CV$9:DI$9)*$AG33</f>
        <v>30722</v>
      </c>
      <c r="DJ33" s="39">
        <f>SUM($BE33,$BF33:BS33)-SUM($CV$1:DJ$1)*SUM($P33:$Q33,$W33)-SUM($CV$2:DJ$2)*SUM($R33:$V33)-SUM($CV$3:DJ$3)*$X33-SUM($CV$4:DJ$4)*SUM($K33:$L33)-SUM($CV$5:DJ$5)*SUM($M33:$N33)-SUM($CV$6:DJ$6)*$O33-SUM($CV$7:DJ$7)*SUM($Y33:$Z33,$AF33)-SUM($CV$8:DJ$8)*SUM($AA33:$AE33)-SUM($CV$9:DJ$9)*$AG33</f>
        <v>29972</v>
      </c>
      <c r="DK33" s="39">
        <f>SUM($BE33,$BF33:BT33)-SUM($CV$1:DK$1)*SUM($P33:$Q33,$W33)-SUM($CV$2:DK$2)*SUM($R33:$V33)-SUM($CV$3:DK$3)*$X33-SUM($CV$4:DK$4)*SUM($K33:$L33)-SUM($CV$5:DK$5)*SUM($M33:$N33)-SUM($CV$6:DK$6)*$O33-SUM($CV$7:DK$7)*SUM($Y33:$Z33,$AF33)-SUM($CV$8:DK$8)*SUM($AA33:$AE33)-SUM($CV$9:DK$9)*$AG33</f>
        <v>29222</v>
      </c>
      <c r="DL33" s="39">
        <f>SUM($BE33,$BF33:BU33)-SUM($CV$1:DL$1)*SUM($P33:$Q33,$W33)-SUM($CV$2:DL$2)*SUM($R33:$V33)-SUM($CV$3:DL$3)*$X33-SUM($CV$4:DL$4)*SUM($K33:$L33)-SUM($CV$5:DL$5)*SUM($M33:$N33)-SUM($CV$6:DL$6)*$O33-SUM($CV$7:DL$7)*SUM($Y33:$Z33,$AF33)-SUM($CV$8:DL$8)*SUM($AA33:$AE33)-SUM($CV$9:DL$9)*$AG33</f>
        <v>28472</v>
      </c>
      <c r="DM33" s="39">
        <f>SUM($BE33,$BF33:BV33)-SUM($CV$1:DM$1)*SUM($P33:$Q33,$W33)-SUM($CV$2:DM$2)*SUM($R33:$V33)-SUM($CV$3:DM$3)*$X33-SUM($CV$4:DM$4)*SUM($K33:$L33)-SUM($CV$5:DM$5)*SUM($M33:$N33)-SUM($CV$6:DM$6)*$O33-SUM($CV$7:DM$7)*SUM($Y33:$Z33,$AF33)-SUM($CV$8:DM$8)*SUM($AA33:$AE33)-SUM($CV$9:DM$9)*$AG33</f>
        <v>27472</v>
      </c>
      <c r="DN33" s="39">
        <f>SUM($BE33,$BF33:BW33)-SUM($CV$1:DN$1)*SUM($P33:$Q33,$W33)-SUM($CV$2:DN$2)*SUM($R33:$V33)-SUM($CV$3:DN$3)*$X33-SUM($CV$4:DN$4)*SUM($K33:$L33)-SUM($CV$5:DN$5)*SUM($M33:$N33)-SUM($CV$6:DN$6)*$O33-SUM($CV$7:DN$7)*SUM($Y33:$Z33,$AF33)-SUM($CV$8:DN$8)*SUM($AA33:$AE33)-SUM($CV$9:DN$9)*$AG33</f>
        <v>26472</v>
      </c>
      <c r="DO33" s="39">
        <f>SUM($BE33,$BF33:BX33)-SUM($CV$1:DO$1)*SUM($P33:$Q33,$W33)-SUM($CV$2:DO$2)*SUM($R33:$V33)-SUM($CV$3:DO$3)*$X33-SUM($CV$4:DO$4)*SUM($K33:$L33)-SUM($CV$5:DO$5)*SUM($M33:$N33)-SUM($CV$6:DO$6)*$O33-SUM($CV$7:DO$7)*SUM($Y33:$Z33,$AF33)-SUM($CV$8:DO$8)*SUM($AA33:$AE33)-SUM($CV$9:DO$9)*$AG33</f>
        <v>25472</v>
      </c>
      <c r="DP33" s="39">
        <f>SUM($BE33,$BF33:BY33)-SUM($CV$1:DP$1)*SUM($P33:$Q33,$W33)-SUM($CV$2:DP$2)*SUM($R33:$V33)-SUM($CV$3:DP$3)*$X33-SUM($CV$4:DP$4)*SUM($K33:$L33)-SUM($CV$5:DP$5)*SUM($M33:$N33)-SUM($CV$6:DP$6)*$O33-SUM($CV$7:DP$7)*SUM($Y33:$Z33,$AF33)-SUM($CV$8:DP$8)*SUM($AA33:$AE33)-SUM($CV$9:DP$9)*$AG33</f>
        <v>24472</v>
      </c>
      <c r="DQ33" s="39">
        <f>SUM($BE33,$BF33:BZ33)-SUM($CV$1:DQ$1)*SUM($P33:$Q33,$W33)-SUM($CV$2:DQ$2)*SUM($R33:$V33)-SUM($CV$3:DQ$3)*$X33-SUM($CV$4:DQ$4)*SUM($K33:$L33)-SUM($CV$5:DQ$5)*SUM($M33:$N33)-SUM($CV$6:DQ$6)*$O33-SUM($CV$7:DQ$7)*SUM($Y33:$Z33,$AF33)-SUM($CV$8:DQ$8)*SUM($AA33:$AE33)-SUM($CV$9:DQ$9)*$AG33</f>
        <v>23472</v>
      </c>
      <c r="DR33" s="39">
        <f>SUM($BE33,$BF33:CA33)-SUM($CV$1:DR$1)*SUM($P33:$Q33,$W33)-SUM($CV$2:DR$2)*SUM($R33:$V33)-SUM($CV$3:DR$3)*$X33-SUM($CV$4:DR$4)*SUM($K33:$L33)-SUM($CV$5:DR$5)*SUM($M33:$N33)-SUM($CV$6:DR$6)*$O33-SUM($CV$7:DR$7)*SUM($Y33:$Z33,$AF33)-SUM($CV$8:DR$8)*SUM($AA33:$AE33)-SUM($CV$9:DR$9)*$AG33</f>
        <v>22472</v>
      </c>
      <c r="DS33" s="39">
        <f>SUM($BE33,$BF33:CB33)-SUM($CV$1:DS$1)*SUM($P33:$Q33,$W33)-SUM($CV$2:DS$2)*SUM($R33:$V33)-SUM($CV$3:DS$3)*$X33-SUM($CV$4:DS$4)*SUM($K33:$L33)-SUM($CV$5:DS$5)*SUM($M33:$N33)-SUM($CV$6:DS$6)*$O33-SUM($CV$7:DS$7)*SUM($Y33:$Z33,$AF33)-SUM($CV$8:DS$8)*SUM($AA33:$AE33)-SUM($CV$9:DS$9)*$AG33</f>
        <v>21472</v>
      </c>
      <c r="DT33" s="39">
        <f>SUM($BE33,$BF33:CC33)-SUM($CV$1:DT$1)*SUM($P33:$Q33,$W33)-SUM($CV$2:DT$2)*SUM($R33:$V33)-SUM($CV$3:DT$3)*$X33-SUM($CV$4:DT$4)*SUM($K33:$L33)-SUM($CV$5:DT$5)*SUM($M33:$N33)-SUM($CV$6:DT$6)*$O33-SUM($CV$7:DT$7)*SUM($Y33:$Z33,$AF33)-SUM($CV$8:DT$8)*SUM($AA33:$AE33)-SUM($CV$9:DT$9)*$AG33</f>
        <v>20472</v>
      </c>
      <c r="DU33" s="39">
        <f>SUM($BE33,$BF33:CD33)-SUM($CV$1:DU$1)*SUM($P33:$Q33,$W33)-SUM($CV$2:DU$2)*SUM($R33:$V33)-SUM($CV$3:DU$3)*$X33-SUM($CV$4:DU$4)*SUM($K33:$L33)-SUM($CV$5:DU$5)*SUM($M33:$N33)-SUM($CV$6:DU$6)*$O33-SUM($CV$7:DU$7)*SUM($Y33:$Z33,$AF33)-SUM($CV$8:DU$8)*SUM($AA33:$AE33)-SUM($CV$9:DU$9)*$AG33</f>
        <v>19472</v>
      </c>
      <c r="DV33" s="39">
        <f>SUM($BE33,$BF33:CE33)-SUM($CV$1:DV$1)*SUM($P33:$Q33,$W33)-SUM($CV$2:DV$2)*SUM($R33:$V33)-SUM($CV$3:DV$3)*$X33-SUM($CV$4:DV$4)*SUM($K33:$L33)-SUM($CV$5:DV$5)*SUM($M33:$N33)-SUM($CV$6:DV$6)*$O33-SUM($CV$7:DV$7)*SUM($Y33:$Z33,$AF33)-SUM($CV$8:DV$8)*SUM($AA33:$AE33)-SUM($CV$9:DV$9)*$AG33</f>
        <v>18472</v>
      </c>
      <c r="DW33" s="39">
        <f>SUM($BE33,$BF33:CF33)-SUM($CV$1:DW$1)*SUM($P33:$Q33,$W33)-SUM($CV$2:DW$2)*SUM($R33:$V33)-SUM($CV$3:DW$3)*$X33-SUM($CV$4:DW$4)*SUM($K33:$L33)-SUM($CV$5:DW$5)*SUM($M33:$N33)-SUM($CV$6:DW$6)*$O33-SUM($CV$7:DW$7)*SUM($Y33:$Z33,$AF33)-SUM($CV$8:DW$8)*SUM($AA33:$AE33)-SUM($CV$9:DW$9)*$AG33</f>
        <v>17472</v>
      </c>
      <c r="DX33" s="39">
        <f>SUM($BE33,$BF33:CG33)-SUM($CV$1:DX$1)*SUM($P33:$Q33,$W33)-SUM($CV$2:DX$2)*SUM($R33:$V33)-SUM($CV$3:DX$3)*$X33-SUM($CV$4:DX$4)*SUM($K33:$L33)-SUM($CV$5:DX$5)*SUM($M33:$N33)-SUM($CV$6:DX$6)*$O33-SUM($CV$7:DX$7)*SUM($Y33:$Z33,$AF33)-SUM($CV$8:DX$8)*SUM($AA33:$AE33)-SUM($CV$9:DX$9)*$AG33</f>
        <v>16472</v>
      </c>
      <c r="DY33" s="39">
        <f>SUM($BE33,$BF33:CH33)-SUM($CV$1:DY$1)*SUM($P33:$Q33,$W33)-SUM($CV$2:DY$2)*SUM($R33:$V33)-SUM($CV$3:DY$3)*$X33-SUM($CV$4:DY$4)*SUM($K33:$L33)-SUM($CV$5:DY$5)*SUM($M33:$N33)-SUM($CV$6:DY$6)*$O33-SUM($CV$7:DY$7)*SUM($Y33:$Z33,$AF33)-SUM($CV$8:DY$8)*SUM($AA33:$AE33)-SUM($CV$9:DY$9)*$AG33</f>
        <v>15472</v>
      </c>
      <c r="DZ33" s="39">
        <f>SUM($BE33,$BF33:CI33)-SUM($CV$1:DZ$1)*SUM($P33:$Q33,$W33)-SUM($CV$2:DZ$2)*SUM($R33:$V33)-SUM($CV$3:DZ$3)*$X33-SUM($CV$4:DZ$4)*SUM($K33:$L33)-SUM($CV$5:DZ$5)*SUM($M33:$N33)-SUM($CV$6:DZ$6)*$O33-SUM($CV$7:DZ$7)*SUM($Y33:$Z33,$AF33)-SUM($CV$8:DZ$8)*SUM($AA33:$AE33)-SUM($CV$9:DZ$9)*$AG33</f>
        <v>14472</v>
      </c>
      <c r="EA33" s="39">
        <f>SUM($BE33,$BF33:CJ33)-SUM($CV$1:EA$1)*SUM($P33:$Q33,$W33)-SUM($CV$2:EA$2)*SUM($R33:$V33)-SUM($CV$3:EA$3)*$X33-SUM($CV$4:EA$4)*SUM($K33:$L33)-SUM($CV$5:EA$5)*SUM($M33:$N33)-SUM($CV$6:EA$6)*$O33-SUM($CV$7:EA$7)*SUM($Y33:$Z33,$AF33)-SUM($CV$8:EA$8)*SUM($AA33:$AE33)-SUM($CV$9:EA$9)*$AG33</f>
        <v>13472</v>
      </c>
      <c r="EB33" s="39">
        <f>SUM($BE33,$BF33:CK33)-SUM($CV$1:EB$1)*SUM($P33:$Q33,$W33)-SUM($CV$2:EB$2)*SUM($R33:$V33)-SUM($CV$3:EB$3)*$X33-SUM($CV$4:EB$4)*SUM($K33:$L33)-SUM($CV$5:EB$5)*SUM($M33:$N33)-SUM($CV$6:EB$6)*$O33-SUM($CV$7:EB$7)*SUM($Y33:$Z33,$AF33)-SUM($CV$8:EB$8)*SUM($AA33:$AE33)-SUM($CV$9:EB$9)*$AG33</f>
        <v>12472</v>
      </c>
      <c r="EC33" s="39">
        <f>SUM($BE33,$BF33:CL33)-SUM($CV$1:EC$1)*SUM($P33:$Q33,$W33)-SUM($CV$2:EC$2)*SUM($R33:$V33)-SUM($CV$3:EC$3)*$X33-SUM($CV$4:EC$4)*SUM($K33:$L33)-SUM($CV$5:EC$5)*SUM($M33:$N33)-SUM($CV$6:EC$6)*$O33-SUM($CV$7:EC$7)*SUM($Y33:$Z33,$AF33)-SUM($CV$8:EC$8)*SUM($AA33:$AE33)-SUM($CV$9:EC$9)*$AG33</f>
        <v>11472</v>
      </c>
      <c r="ED33" s="39">
        <f>SUM($BE33,$BF33:CM33)-SUM($CV$1:ED$1)*SUM($P33:$Q33,$W33)-SUM($CV$2:ED$2)*SUM($R33:$V33)-SUM($CV$3:ED$3)*$X33-SUM($CV$4:ED$4)*SUM($K33:$L33)-SUM($CV$5:ED$5)*SUM($M33:$N33)-SUM($CV$6:ED$6)*$O33-SUM($CV$7:ED$7)*SUM($Y33:$Z33,$AF33)-SUM($CV$8:ED$8)*SUM($AA33:$AE33)-SUM($CV$9:ED$9)*$AG33</f>
        <v>10472</v>
      </c>
      <c r="EE33" s="39">
        <f>SUM($BE33,$BF33:CN33)-SUM($CV$1:EE$1)*SUM($P33:$Q33,$W33)-SUM($CV$2:EE$2)*SUM($R33:$V33)-SUM($CV$3:EE$3)*$X33-SUM($CV$4:EE$4)*SUM($K33:$L33)-SUM($CV$5:EE$5)*SUM($M33:$N33)-SUM($CV$6:EE$6)*$O33-SUM($CV$7:EE$7)*SUM($Y33:$Z33,$AF33)-SUM($CV$8:EE$8)*SUM($AA33:$AE33)-SUM($CV$9:EE$9)*$AG33</f>
        <v>9472</v>
      </c>
      <c r="EF33" s="39">
        <f>SUM($BE33,$BF33:CO33)-SUM($CV$1:EF$1)*SUM($P33:$Q33,$W33)-SUM($CV$2:EF$2)*SUM($R33:$V33)-SUM($CV$3:EF$3)*$X33-SUM($CV$4:EF$4)*SUM($K33:$L33)-SUM($CV$5:EF$5)*SUM($M33:$N33)-SUM($CV$6:EF$6)*$O33-SUM($CV$7:EF$7)*SUM($Y33:$Z33,$AF33)-SUM($CV$8:EF$8)*SUM($AA33:$AE33)-SUM($CV$9:EF$9)*$AG33</f>
        <v>8472</v>
      </c>
      <c r="EG33" s="39">
        <f>SUM($BE33,$BF33:CP33)-SUM($CV$1:EG$1)*SUM($P33:$Q33,$W33)-SUM($CV$2:EG$2)*SUM($R33:$V33)-SUM($CV$3:EG$3)*$X33-SUM($CV$4:EG$4)*SUM($K33:$L33)-SUM($CV$5:EG$5)*SUM($M33:$N33)-SUM($CV$6:EG$6)*$O33-SUM($CV$7:EG$7)*SUM($Y33:$Z33,$AF33)-SUM($CV$8:EG$8)*SUM($AA33:$AE33)-SUM($CV$9:EG$9)*$AG33</f>
        <v>7472</v>
      </c>
      <c r="EH33" s="39">
        <f>SUM($BE33,$BF33:CQ33)-SUM($CV$1:EH$1)*SUM($P33:$Q33,$W33)-SUM($CV$2:EH$2)*SUM($R33:$V33)-SUM($CV$3:EH$3)*$X33-SUM($CV$4:EH$4)*SUM($K33:$L33)-SUM($CV$5:EH$5)*SUM($M33:$N33)-SUM($CV$6:EH$6)*$O33-SUM($CV$7:EH$7)*SUM($Y33:$Z33,$AF33)-SUM($CV$8:EH$8)*SUM($AA33:$AE33)-SUM($CV$9:EH$9)*$AG33</f>
        <v>6472</v>
      </c>
      <c r="EI33" s="39">
        <f>SUM($BE33,$BF33:CR33)-SUM($CV$1:EI$1)*SUM($P33:$Q33,$W33)-SUM($CV$2:EI$2)*SUM($R33:$V33)-SUM($CV$3:EI$3)*$X33-SUM($CV$4:EI$4)*SUM($K33:$L33)-SUM($CV$5:EI$5)*SUM($M33:$N33)-SUM($CV$6:EI$6)*$O33-SUM($CV$7:EI$7)*SUM($Y33:$Z33,$AF33)-SUM($CV$8:EI$8)*SUM($AA33:$AE33)-SUM($CV$9:EI$9)*$AG33</f>
        <v>5472</v>
      </c>
      <c r="EJ33" s="39">
        <f>SUM($BE33,$BF33:CS33)-SUM($CV$1:EJ$1)*SUM($P33:$Q33,$W33)-SUM($CV$2:EJ$2)*SUM($R33:$V33)-SUM($CV$3:EJ$3)*$X33-SUM($CV$4:EJ$4)*SUM($K33:$L33)-SUM($CV$5:EJ$5)*SUM($M33:$N33)-SUM($CV$6:EJ$6)*$O33-SUM($CV$7:EJ$7)*SUM($Y33:$Z33,$AF33)-SUM($CV$8:EJ$8)*SUM($AA33:$AE33)-SUM($CV$9:EJ$9)*$AG33</f>
        <v>4472</v>
      </c>
      <c r="EK33" s="39">
        <f>SUM($BE33,$BF33:CT33)-SUM($CV$1:EK$1)*SUM($P33:$Q33,$W33)-SUM($CV$2:EK$2)*SUM($R33:$V33)-SUM($CV$3:EK$3)*$X33-SUM($CV$4:EK$4)*SUM($K33:$L33)-SUM($CV$5:EK$5)*SUM($M33:$N33)-SUM($CV$6:EK$6)*$O33-SUM($CV$7:EK$7)*SUM($Y33:$Z33,$AF33)-SUM($CV$8:EK$8)*SUM($AA33:$AE33)-SUM($CV$9:EK$9)*$AG33</f>
        <v>3472</v>
      </c>
      <c r="EL33" s="39">
        <f>SUM($BE33,$BF33:CU33)-SUM($CV$1:EL$1)*SUM($P33:$Q33,$W33)-SUM($CV$2:EL$2)*SUM($R33:$V33)-SUM($CV$3:EL$3)*$X33-SUM($CV$4:EL$4)*SUM($K33:$L33)-SUM($CV$5:EL$5)*SUM($M33:$N33)-SUM($CV$6:EL$6)*$O33-SUM($CV$7:EL$7)*SUM($Y33:$Z33,$AF33)-SUM($CV$8:EL$8)*SUM($AA33:$AE33)-SUM($CV$9:EL$9)*$AG33</f>
        <v>2472</v>
      </c>
      <c r="EM33" s="39">
        <f>SUM($BE33,$BF33:CV33)-SUM($CV$1:EM$1)*SUM($P33:$Q33,$W33)-SUM($CV$2:EM$2)*SUM($R33:$V33)-SUM($CV$3:EM$3)*$X33-SUM($CV$4:EM$4)*SUM($K33:$L33)-SUM($CV$5:EM$5)*SUM($M33:$N33)-SUM($CV$6:EM$6)*$O33-SUM($CV$7:EM$7)*SUM($Y33:$Z33,$AF33)-SUM($CV$8:EM$8)*SUM($AA33:$AE33)-SUM($CV$9:EM$9)*$AG33</f>
        <v>1472</v>
      </c>
      <c r="EN33" s="39">
        <f>SUM($BE33,$BF33:CW33)-SUM($CV$1:EN$1)*SUM($P33:$Q33,$W33)-SUM($CV$2:EN$2)*SUM($R33:$V33)-SUM($CV$3:EN$3)*$X33-SUM($CV$4:EN$4)*SUM($K33:$L33)-SUM($CV$5:EN$5)*SUM($M33:$N33)-SUM($CV$6:EN$6)*$O33-SUM($CV$7:EN$7)*SUM($Y33:$Z33,$AF33)-SUM($CV$8:EN$8)*SUM($AA33:$AE33)-SUM($CV$9:EN$9)*$AG33</f>
        <v>472</v>
      </c>
      <c r="EO33" s="39">
        <f>SUM($BE33,$BF33:CX33)-SUM($CV$1:EO$1)*SUM($P33:$Q33,$W33)-SUM($CV$2:EO$2)*SUM($R33:$V33)-SUM($CV$3:EO$3)*$X33-SUM($CV$4:EO$4)*SUM($K33:$L33)-SUM($CV$5:EO$5)*SUM($M33:$N33)-SUM($CV$6:EO$6)*$O33-SUM($CV$7:EO$7)*SUM($Y33:$Z33,$AF33)-SUM($CV$8:EO$8)*SUM($AA33:$AE33)-SUM($CV$9:EO$9)*$AG33</f>
        <v>-358</v>
      </c>
      <c r="EP33" s="96" t="str">
        <f>AR33</f>
        <v>WAVE</v>
      </c>
      <c r="EQ33" s="103" t="str">
        <f t="shared" si="31"/>
        <v>1094B532-001</v>
      </c>
      <c r="ER33" s="96" t="str">
        <f t="shared" si="78"/>
        <v>WAVE MECHANICS</v>
      </c>
      <c r="ES33" s="115">
        <f t="shared" si="75"/>
        <v>1</v>
      </c>
      <c r="ET33" s="116" t="str">
        <f t="shared" si="73"/>
        <v>USD</v>
      </c>
      <c r="EU33" s="107" t="e">
        <f t="shared" ca="1" si="34"/>
        <v>#NAME?</v>
      </c>
      <c r="EV33" s="107" t="e">
        <f t="shared" ca="1" si="35"/>
        <v>#NAME?</v>
      </c>
      <c r="EW33" s="117">
        <f t="shared" si="36"/>
        <v>1</v>
      </c>
      <c r="EX33" s="117">
        <f t="shared" si="74"/>
        <v>1</v>
      </c>
      <c r="EY33" s="103"/>
      <c r="EZ33" s="117">
        <f t="shared" si="37"/>
        <v>35453</v>
      </c>
      <c r="FA33" s="118" t="e">
        <f t="shared" ca="1" si="38"/>
        <v>#NAME?</v>
      </c>
      <c r="FB33" s="117">
        <f t="shared" si="39"/>
        <v>0</v>
      </c>
      <c r="FC33" s="118" t="e">
        <f t="shared" ca="1" si="40"/>
        <v>#NAME?</v>
      </c>
      <c r="FD33" s="119">
        <v>45523</v>
      </c>
      <c r="FE33" s="118" t="s">
        <v>130</v>
      </c>
      <c r="FF33" s="118" t="s">
        <v>26</v>
      </c>
      <c r="FG33" s="103" t="s">
        <v>144</v>
      </c>
      <c r="FH33" s="103" t="s">
        <v>145</v>
      </c>
      <c r="FI33" s="105">
        <f t="array" ref="FI33">SUMPRODUCT($AI33:$AL33,TRANSPOSE(FI$1:FI$4))</f>
        <v>3065</v>
      </c>
      <c r="FJ33" s="105">
        <f t="array" ref="FJ33">SUMPRODUCT($AI33:$AL33,TRANSPOSE(FJ$1:FJ$4))</f>
        <v>3065</v>
      </c>
      <c r="FK33" s="105">
        <f t="array" ref="FK33">SUMPRODUCT($AI33:$AL33,TRANSPOSE(FK$1:FK$4))</f>
        <v>3065</v>
      </c>
      <c r="FL33" s="105">
        <f t="array" ref="FL33">SUMPRODUCT($AI33:$AL33,TRANSPOSE(FL$1:FL$4))</f>
        <v>3065</v>
      </c>
      <c r="FM33" s="105">
        <f t="array" ref="FM33">SUMPRODUCT($AI33:$AL33,TRANSPOSE(FM$1:FM$4))</f>
        <v>3065</v>
      </c>
      <c r="FN33" s="105">
        <f t="array" ref="FN33">SUMPRODUCT($AI33:$AL33,TRANSPOSE(FN$1:FN$4))</f>
        <v>3065</v>
      </c>
      <c r="FO33" s="105">
        <f t="array" ref="FO33">SUMPRODUCT($AI33:$AL33,TRANSPOSE(FO$1:FO$4))</f>
        <v>3065</v>
      </c>
      <c r="FP33" s="105">
        <f t="array" ref="FP33">SUMPRODUCT($AI33:$AL33,TRANSPOSE(FP$1:FP$4))</f>
        <v>3065</v>
      </c>
      <c r="FQ33" s="105">
        <f t="array" ref="FQ33">SUMPRODUCT($AI33:$AL33,TRANSPOSE(FQ$1:FQ$4))</f>
        <v>3065</v>
      </c>
      <c r="FR33" s="105">
        <f t="array" ref="FR33">SUMPRODUCT($AI33:$AL33,TRANSPOSE(FR$1:FR$4))</f>
        <v>3050</v>
      </c>
      <c r="FS33" s="105">
        <f t="array" ref="FS33">SUMPRODUCT($AI33:$AL33,TRANSPOSE(FS$1:FS$4))</f>
        <v>3000</v>
      </c>
      <c r="FT33" s="105">
        <f t="array" ref="FT33">SUMPRODUCT($AI33:$AL33,TRANSPOSE(FT$1:FT$4))</f>
        <v>1818</v>
      </c>
      <c r="FU33" s="105">
        <f t="array" ref="FU33">SUMPRODUCT($AI33:$AL33,TRANSPOSE(FU$1:FU$4))</f>
        <v>0</v>
      </c>
      <c r="FV33" s="120"/>
      <c r="FW33" s="105">
        <f t="shared" si="41"/>
        <v>3065</v>
      </c>
      <c r="FX33" s="121">
        <f>CEILING(SUM($FI33:FJ33)-SUM($FW33:FW33),$EW33)</f>
        <v>3065</v>
      </c>
      <c r="FY33" s="121">
        <f>CEILING(SUM($FI33:FK33)-SUM($FW33:FX33),$EW33)</f>
        <v>3065</v>
      </c>
      <c r="FZ33" s="121">
        <f>CEILING(SUM($FI33:FL33)-SUM($FW33:FY33),$EW33)</f>
        <v>3065</v>
      </c>
      <c r="GA33" s="121">
        <f>CEILING(SUM($FI33:FM33)-SUM($FW33:FZ33),$EW33)</f>
        <v>3065</v>
      </c>
      <c r="GB33" s="121">
        <f>CEILING(SUM($FI33:FN33)-SUM($FW33:GA33),$EW33)</f>
        <v>3065</v>
      </c>
      <c r="GC33" s="121">
        <f>CEILING(SUM($FI33:FO33)-SUM($FW33:GB33),$EW33)</f>
        <v>3065</v>
      </c>
      <c r="GD33" s="121">
        <f>CEILING(SUM($FI33:FP33)-SUM($FW33:GC33),$EW33)</f>
        <v>3065</v>
      </c>
      <c r="GE33" s="121">
        <f>CEILING(SUM($FI33:FQ33)-SUM($FW33:GD33),$EW33)</f>
        <v>3065</v>
      </c>
      <c r="GF33" s="121">
        <f>CEILING(SUM($FI33:FR33)-SUM($FW33:GE33),$EW33)</f>
        <v>3050</v>
      </c>
      <c r="GG33" s="121">
        <f>CEILING(SUM($FI33:FS33)-SUM($FW33:GF33),$EW33)</f>
        <v>3000</v>
      </c>
      <c r="GH33" s="121">
        <f t="shared" si="42"/>
        <v>1818</v>
      </c>
      <c r="GI33" s="121">
        <f t="shared" si="43"/>
        <v>0</v>
      </c>
      <c r="GJ33" s="120"/>
      <c r="GK33" s="123" t="e">
        <f t="shared" ca="1" si="44"/>
        <v>#NAME?</v>
      </c>
      <c r="GL33" s="123" t="e">
        <f t="shared" ca="1" si="45"/>
        <v>#NAME?</v>
      </c>
      <c r="GM33" s="123" t="e">
        <f t="shared" ca="1" si="46"/>
        <v>#NAME?</v>
      </c>
      <c r="GN33" s="123" t="e">
        <f t="shared" ca="1" si="47"/>
        <v>#NAME?</v>
      </c>
      <c r="GO33" s="123" t="e">
        <f t="shared" ca="1" si="48"/>
        <v>#NAME?</v>
      </c>
      <c r="GP33" s="123" t="e">
        <f t="shared" ca="1" si="49"/>
        <v>#NAME?</v>
      </c>
      <c r="GQ33" s="123" t="e">
        <f t="shared" ca="1" si="50"/>
        <v>#NAME?</v>
      </c>
      <c r="GR33" s="123" t="e">
        <f t="shared" ca="1" si="51"/>
        <v>#NAME?</v>
      </c>
      <c r="GS33" s="123" t="e">
        <f t="shared" ca="1" si="52"/>
        <v>#NAME?</v>
      </c>
      <c r="GT33" s="123" t="e">
        <f t="shared" ca="1" si="53"/>
        <v>#NAME?</v>
      </c>
      <c r="GU33" s="123" t="e">
        <f t="shared" ca="1" si="54"/>
        <v>#NAME?</v>
      </c>
      <c r="GV33" s="123" t="e">
        <f t="shared" ca="1" si="55"/>
        <v>#NAME?</v>
      </c>
      <c r="GW33" s="123" t="e">
        <f t="shared" ca="1" si="56"/>
        <v>#NAME?</v>
      </c>
      <c r="GX33" s="123" t="e">
        <f t="shared" ca="1" si="57"/>
        <v>#NAME?</v>
      </c>
      <c r="GY33" s="120">
        <v>2</v>
      </c>
      <c r="GZ33" s="105">
        <f>SUM(FW33:GB33)</f>
        <v>18390</v>
      </c>
      <c r="HA33" s="105"/>
      <c r="HB33" s="105"/>
      <c r="HC33" s="105"/>
      <c r="HD33" s="105"/>
      <c r="HE33" s="105"/>
      <c r="HF33" s="105">
        <f>SUM(GC33:GI33)</f>
        <v>17063</v>
      </c>
      <c r="HG33" s="105"/>
      <c r="HH33" s="105"/>
      <c r="HI33" s="105"/>
      <c r="HJ33" s="105"/>
      <c r="HK33" s="105"/>
      <c r="HL33" s="105"/>
      <c r="HM33" s="105"/>
      <c r="HN33" s="123" t="e">
        <f t="shared" ca="1" si="58"/>
        <v>#NAME?</v>
      </c>
      <c r="HO33" s="123" t="e">
        <f t="shared" ca="1" si="59"/>
        <v>#NAME?</v>
      </c>
      <c r="HP33" s="123" t="e">
        <f t="shared" ca="1" si="60"/>
        <v>#NAME?</v>
      </c>
      <c r="HQ33" s="123" t="e">
        <f t="shared" ca="1" si="61"/>
        <v>#NAME?</v>
      </c>
      <c r="HR33" s="123" t="e">
        <f t="shared" ca="1" si="62"/>
        <v>#NAME?</v>
      </c>
      <c r="HS33" s="123" t="e">
        <f t="shared" ca="1" si="63"/>
        <v>#NAME?</v>
      </c>
      <c r="HT33" s="123" t="e">
        <f t="shared" ca="1" si="64"/>
        <v>#NAME?</v>
      </c>
      <c r="HU33" s="123" t="e">
        <f t="shared" ca="1" si="65"/>
        <v>#NAME?</v>
      </c>
      <c r="HV33" s="123" t="e">
        <f t="shared" ca="1" si="66"/>
        <v>#NAME?</v>
      </c>
      <c r="HW33" s="123" t="e">
        <f t="shared" ca="1" si="67"/>
        <v>#NAME?</v>
      </c>
      <c r="HX33" s="123" t="e">
        <f t="shared" ca="1" si="68"/>
        <v>#NAME?</v>
      </c>
      <c r="HY33" s="123" t="e">
        <f t="shared" ca="1" si="69"/>
        <v>#NAME?</v>
      </c>
      <c r="HZ33" s="123" t="e">
        <f t="shared" ca="1" si="70"/>
        <v>#NAME?</v>
      </c>
      <c r="IA33" s="123" t="e">
        <f t="shared" ca="1" si="71"/>
        <v>#NAME?</v>
      </c>
      <c r="IB33" s="124" t="s">
        <v>251</v>
      </c>
      <c r="IC33" s="103" t="s">
        <v>242</v>
      </c>
      <c r="ID33" s="125">
        <v>45525</v>
      </c>
      <c r="IE33" s="103" t="s">
        <v>147</v>
      </c>
      <c r="IF33" s="103"/>
      <c r="IG33" s="103" t="s">
        <v>147</v>
      </c>
      <c r="IH33" s="103"/>
      <c r="II33" s="103"/>
    </row>
    <row r="34" spans="1:243" ht="14.25" x14ac:dyDescent="0.2">
      <c r="A34" s="39">
        <v>28</v>
      </c>
      <c r="B34" s="39" t="s">
        <v>254</v>
      </c>
      <c r="C34" s="56" t="s">
        <v>255</v>
      </c>
      <c r="D34" s="39" t="s">
        <v>126</v>
      </c>
      <c r="E34" s="39">
        <v>403572964</v>
      </c>
      <c r="F34" s="102" t="s">
        <v>256</v>
      </c>
      <c r="G34" s="39"/>
      <c r="H34" s="39" t="s">
        <v>128</v>
      </c>
      <c r="I34" s="39">
        <v>1</v>
      </c>
      <c r="J34" s="39">
        <v>3</v>
      </c>
      <c r="K34" s="39">
        <v>0</v>
      </c>
      <c r="L34" s="39">
        <v>0</v>
      </c>
      <c r="M34" s="39">
        <v>1</v>
      </c>
      <c r="N34" s="39">
        <v>0</v>
      </c>
      <c r="O34" s="39">
        <v>0</v>
      </c>
      <c r="P34" s="39">
        <v>0</v>
      </c>
      <c r="Q34" s="39">
        <v>0</v>
      </c>
      <c r="R34" s="39">
        <v>1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  <c r="AA34" s="39">
        <v>1</v>
      </c>
      <c r="AB34" s="39">
        <v>0</v>
      </c>
      <c r="AC34" s="39">
        <v>0</v>
      </c>
      <c r="AD34" s="39">
        <v>0</v>
      </c>
      <c r="AE34" s="39">
        <v>0</v>
      </c>
      <c r="AF34" s="39">
        <v>0</v>
      </c>
      <c r="AG34" s="39">
        <v>0</v>
      </c>
      <c r="AH34" s="39">
        <f t="shared" si="21"/>
        <v>3</v>
      </c>
      <c r="AI34" s="39">
        <f t="shared" si="22"/>
        <v>1</v>
      </c>
      <c r="AJ34" s="39">
        <f t="shared" si="23"/>
        <v>1</v>
      </c>
      <c r="AK34" s="39">
        <f t="shared" si="24"/>
        <v>1</v>
      </c>
      <c r="AL34" s="39">
        <f t="shared" si="25"/>
        <v>2</v>
      </c>
      <c r="AM34" s="57">
        <f t="shared" si="26"/>
        <v>70681</v>
      </c>
      <c r="AN34" s="57">
        <v>1</v>
      </c>
      <c r="AO34" s="57">
        <f t="shared" si="27"/>
        <v>70681</v>
      </c>
      <c r="AP34" s="39"/>
      <c r="AQ34" s="39" t="s">
        <v>238</v>
      </c>
      <c r="AR34" s="39" t="s">
        <v>239</v>
      </c>
      <c r="AS34" s="39"/>
      <c r="AT34" s="39"/>
      <c r="AU34" s="58">
        <v>3</v>
      </c>
      <c r="AV34" s="58" t="s">
        <v>11</v>
      </c>
      <c r="AW34" s="39" t="s">
        <v>240</v>
      </c>
      <c r="AX34" s="39" t="s">
        <v>241</v>
      </c>
      <c r="AY34" s="39"/>
      <c r="AZ34" s="39">
        <v>91.973118825300006</v>
      </c>
      <c r="BA34" s="39" t="str">
        <f t="shared" si="28"/>
        <v>P0013</v>
      </c>
      <c r="BB34" s="78" t="e">
        <f t="shared" ca="1" si="29"/>
        <v>#NAME?</v>
      </c>
      <c r="BC34" s="39"/>
      <c r="BD34" s="75">
        <f t="shared" si="30"/>
        <v>70681</v>
      </c>
      <c r="BE34" s="39"/>
      <c r="BF34" s="39"/>
      <c r="BG34" s="39"/>
      <c r="BH34" s="39"/>
      <c r="BI34" s="39"/>
      <c r="BJ34" s="39"/>
      <c r="BK34" s="39"/>
      <c r="BL34" s="39">
        <v>12130</v>
      </c>
      <c r="BM34" s="39"/>
      <c r="BN34" s="39"/>
      <c r="BO34" s="39"/>
      <c r="BP34" s="39"/>
      <c r="BQ34" s="39"/>
      <c r="BR34" s="39">
        <v>12130</v>
      </c>
      <c r="BS34" s="39"/>
      <c r="BT34" s="39"/>
      <c r="BU34" s="39"/>
      <c r="BV34" s="39">
        <v>12130</v>
      </c>
      <c r="BW34" s="39"/>
      <c r="BX34" s="39"/>
      <c r="BY34" s="39"/>
      <c r="BZ34" s="39"/>
      <c r="CA34" s="39"/>
      <c r="CB34" s="39">
        <v>12130</v>
      </c>
      <c r="CC34" s="39"/>
      <c r="CD34" s="39"/>
      <c r="CE34" s="39"/>
      <c r="CF34" s="39"/>
      <c r="CG34" s="39"/>
      <c r="CH34" s="39">
        <v>12115</v>
      </c>
      <c r="CI34" s="39"/>
      <c r="CJ34" s="39"/>
      <c r="CK34" s="39"/>
      <c r="CL34" s="39"/>
      <c r="CM34" s="39"/>
      <c r="CN34" s="39">
        <v>10046</v>
      </c>
      <c r="CO34" s="39"/>
      <c r="CP34" s="39"/>
      <c r="CQ34" s="39"/>
      <c r="CR34" s="39"/>
      <c r="CS34" s="39"/>
      <c r="CT34" s="39"/>
      <c r="CU34" s="39"/>
      <c r="CV34" s="39"/>
      <c r="CW34" s="39">
        <f>SUM($BE34,$BF34:BF34)-SUM($CV$1:CW$1)*SUM($P34:$Q34,$W34)-SUM($CV$2:CW$2)*SUM($R34:$V34)-SUM($CV$3:CW$3)*$X34-SUM($CV$4:CW$4)*SUM($K34:$L34)-SUM($CV$5:CW$5)*SUM($M34:$N34)-SUM($CV$6:CW$6)*$O34-SUM($CV$7:CW$7)*SUM($Y34:$Z34,$AF34)-SUM($CV$8:CW$8)*SUM($AA34:$AE34)-SUM($CV$9:CW$9)*$AG34</f>
        <v>0</v>
      </c>
      <c r="CX34" s="39">
        <f>SUM($BE34,$BF34:BG34)-SUM($CV$1:CX$1)*SUM($P34:$Q34,$W34)-SUM($CV$2:CX$2)*SUM($R34:$V34)-SUM($CV$3:CX$3)*$X34-SUM($CV$4:CX$4)*SUM($K34:$L34)-SUM($CV$5:CX$5)*SUM($M34:$N34)-SUM($CV$6:CX$6)*$O34-SUM($CV$7:CX$7)*SUM($Y34:$Z34,$AF34)-SUM($CV$8:CX$8)*SUM($AA34:$AE34)-SUM($CV$9:CX$9)*$AG34</f>
        <v>0</v>
      </c>
      <c r="CY34" s="39">
        <f>SUM($BE34,$BF34:BH34)-SUM($CV$1:CY$1)*SUM($P34:$Q34,$W34)-SUM($CV$2:CY$2)*SUM($R34:$V34)-SUM($CV$3:CY$3)*$X34-SUM($CV$4:CY$4)*SUM($K34:$L34)-SUM($CV$5:CY$5)*SUM($M34:$N34)-SUM($CV$6:CY$6)*$O34-SUM($CV$7:CY$7)*SUM($Y34:$Z34,$AF34)-SUM($CV$8:CY$8)*SUM($AA34:$AE34)-SUM($CV$9:CY$9)*$AG34</f>
        <v>0</v>
      </c>
      <c r="CZ34" s="39">
        <f>SUM($BE34,$BF34:BI34)-SUM($CV$1:CZ$1)*SUM($P34:$Q34,$W34)-SUM($CV$2:CZ$2)*SUM($R34:$V34)-SUM($CV$3:CZ$3)*$X34-SUM($CV$4:CZ$4)*SUM($K34:$L34)-SUM($CV$5:CZ$5)*SUM($M34:$N34)-SUM($CV$6:CZ$6)*$O34-SUM($CV$7:CZ$7)*SUM($Y34:$Z34,$AF34)-SUM($CV$8:CZ$8)*SUM($AA34:$AE34)-SUM($CV$9:CZ$9)*$AG34</f>
        <v>0</v>
      </c>
      <c r="DA34" s="39">
        <f>SUM($BE34,$BF34:BJ34)-SUM($CV$1:DA$1)*SUM($P34:$Q34,$W34)-SUM($CV$2:DA$2)*SUM($R34:$V34)-SUM($CV$3:DA$3)*$X34-SUM($CV$4:DA$4)*SUM($K34:$L34)-SUM($CV$5:DA$5)*SUM($M34:$N34)-SUM($CV$6:DA$6)*$O34-SUM($CV$7:DA$7)*SUM($Y34:$Z34,$AF34)-SUM($CV$8:DA$8)*SUM($AA34:$AE34)-SUM($CV$9:DA$9)*$AG34</f>
        <v>0</v>
      </c>
      <c r="DB34" s="39">
        <f>SUM($BE34,$BF34:BK34)-SUM($CV$1:DB$1)*SUM($P34:$Q34,$W34)-SUM($CV$2:DB$2)*SUM($R34:$V34)-SUM($CV$3:DB$3)*$X34-SUM($CV$4:DB$4)*SUM($K34:$L34)-SUM($CV$5:DB$5)*SUM($M34:$N34)-SUM($CV$6:DB$6)*$O34-SUM($CV$7:DB$7)*SUM($Y34:$Z34,$AF34)-SUM($CV$8:DB$8)*SUM($AA34:$AE34)-SUM($CV$9:DB$9)*$AG34</f>
        <v>-300</v>
      </c>
      <c r="DC34" s="39">
        <f>SUM($BE34,$BF34:BL34)-SUM($CV$1:DC$1)*SUM($P34:$Q34,$W34)-SUM($CV$2:DC$2)*SUM($R34:$V34)-SUM($CV$3:DC$3)*$X34-SUM($CV$4:DC$4)*SUM($K34:$L34)-SUM($CV$5:DC$5)*SUM($M34:$N34)-SUM($CV$6:DC$6)*$O34-SUM($CV$7:DC$7)*SUM($Y34:$Z34,$AF34)-SUM($CV$8:DC$8)*SUM($AA34:$AE34)-SUM($CV$9:DC$9)*$AG34</f>
        <v>11230</v>
      </c>
      <c r="DD34" s="39">
        <f>SUM($BE34,$BF34:BM34)-SUM($CV$1:DD$1)*SUM($P34:$Q34,$W34)-SUM($CV$2:DD$2)*SUM($R34:$V34)-SUM($CV$3:DD$3)*$X34-SUM($CV$4:DD$4)*SUM($K34:$L34)-SUM($CV$5:DD$5)*SUM($M34:$N34)-SUM($CV$6:DD$6)*$O34-SUM($CV$7:DD$7)*SUM($Y34:$Z34,$AF34)-SUM($CV$8:DD$8)*SUM($AA34:$AE34)-SUM($CV$9:DD$9)*$AG34</f>
        <v>10299</v>
      </c>
      <c r="DE34" s="39">
        <f>SUM($BE34,$BF34:BN34)-SUM($CV$1:DE$1)*SUM($P34:$Q34,$W34)-SUM($CV$2:DE$2)*SUM($R34:$V34)-SUM($CV$3:DE$3)*$X34-SUM($CV$4:DE$4)*SUM($K34:$L34)-SUM($CV$5:DE$5)*SUM($M34:$N34)-SUM($CV$6:DE$6)*$O34-SUM($CV$7:DE$7)*SUM($Y34:$Z34,$AF34)-SUM($CV$8:DE$8)*SUM($AA34:$AE34)-SUM($CV$9:DE$9)*$AG34</f>
        <v>9199</v>
      </c>
      <c r="DF34" s="39">
        <f>SUM($BE34,$BF34:BO34)-SUM($CV$1:DF$1)*SUM($P34:$Q34,$W34)-SUM($CV$2:DF$2)*SUM($R34:$V34)-SUM($CV$3:DF$3)*$X34-SUM($CV$4:DF$4)*SUM($K34:$L34)-SUM($CV$5:DF$5)*SUM($M34:$N34)-SUM($CV$6:DF$6)*$O34-SUM($CV$7:DF$7)*SUM($Y34:$Z34,$AF34)-SUM($CV$8:DF$8)*SUM($AA34:$AE34)-SUM($CV$9:DF$9)*$AG34</f>
        <v>7799</v>
      </c>
      <c r="DG34" s="39">
        <f>SUM($BE34,$BF34:BP34)-SUM($CV$1:DG$1)*SUM($P34:$Q34,$W34)-SUM($CV$2:DG$2)*SUM($R34:$V34)-SUM($CV$3:DG$3)*$X34-SUM($CV$4:DG$4)*SUM($K34:$L34)-SUM($CV$5:DG$5)*SUM($M34:$N34)-SUM($CV$6:DG$6)*$O34-SUM($CV$7:DG$7)*SUM($Y34:$Z34,$AF34)-SUM($CV$8:DG$8)*SUM($AA34:$AE34)-SUM($CV$9:DG$9)*$AG34</f>
        <v>6299</v>
      </c>
      <c r="DH34" s="39">
        <f>SUM($BE34,$BF34:BQ34)-SUM($CV$1:DH$1)*SUM($P34:$Q34,$W34)-SUM($CV$2:DH$2)*SUM($R34:$V34)-SUM($CV$3:DH$3)*$X34-SUM($CV$4:DH$4)*SUM($K34:$L34)-SUM($CV$5:DH$5)*SUM($M34:$N34)-SUM($CV$6:DH$6)*$O34-SUM($CV$7:DH$7)*SUM($Y34:$Z34,$AF34)-SUM($CV$8:DH$8)*SUM($AA34:$AE34)-SUM($CV$9:DH$9)*$AG34</f>
        <v>4799</v>
      </c>
      <c r="DI34" s="39">
        <f>SUM($BE34,$BF34:BR34)-SUM($CV$1:DI$1)*SUM($P34:$Q34,$W34)-SUM($CV$2:DI$2)*SUM($R34:$V34)-SUM($CV$3:DI$3)*$X34-SUM($CV$4:DI$4)*SUM($K34:$L34)-SUM($CV$5:DI$5)*SUM($M34:$N34)-SUM($CV$6:DI$6)*$O34-SUM($CV$7:DI$7)*SUM($Y34:$Z34,$AF34)-SUM($CV$8:DI$8)*SUM($AA34:$AE34)-SUM($CV$9:DI$9)*$AG34</f>
        <v>15429</v>
      </c>
      <c r="DJ34" s="39">
        <f>SUM($BE34,$BF34:BS34)-SUM($CV$1:DJ$1)*SUM($P34:$Q34,$W34)-SUM($CV$2:DJ$2)*SUM($R34:$V34)-SUM($CV$3:DJ$3)*$X34-SUM($CV$4:DJ$4)*SUM($K34:$L34)-SUM($CV$5:DJ$5)*SUM($M34:$N34)-SUM($CV$6:DJ$6)*$O34-SUM($CV$7:DJ$7)*SUM($Y34:$Z34,$AF34)-SUM($CV$8:DJ$8)*SUM($AA34:$AE34)-SUM($CV$9:DJ$9)*$AG34</f>
        <v>13929</v>
      </c>
      <c r="DK34" s="39">
        <f>SUM($BE34,$BF34:BT34)-SUM($CV$1:DK$1)*SUM($P34:$Q34,$W34)-SUM($CV$2:DK$2)*SUM($R34:$V34)-SUM($CV$3:DK$3)*$X34-SUM($CV$4:DK$4)*SUM($K34:$L34)-SUM($CV$5:DK$5)*SUM($M34:$N34)-SUM($CV$6:DK$6)*$O34-SUM($CV$7:DK$7)*SUM($Y34:$Z34,$AF34)-SUM($CV$8:DK$8)*SUM($AA34:$AE34)-SUM($CV$9:DK$9)*$AG34</f>
        <v>12429</v>
      </c>
      <c r="DL34" s="39">
        <f>SUM($BE34,$BF34:BU34)-SUM($CV$1:DL$1)*SUM($P34:$Q34,$W34)-SUM($CV$2:DL$2)*SUM($R34:$V34)-SUM($CV$3:DL$3)*$X34-SUM($CV$4:DL$4)*SUM($K34:$L34)-SUM($CV$5:DL$5)*SUM($M34:$N34)-SUM($CV$6:DL$6)*$O34-SUM($CV$7:DL$7)*SUM($Y34:$Z34,$AF34)-SUM($CV$8:DL$8)*SUM($AA34:$AE34)-SUM($CV$9:DL$9)*$AG34</f>
        <v>10929</v>
      </c>
      <c r="DM34" s="39">
        <f>SUM($BE34,$BF34:BV34)-SUM($CV$1:DM$1)*SUM($P34:$Q34,$W34)-SUM($CV$2:DM$2)*SUM($R34:$V34)-SUM($CV$3:DM$3)*$X34-SUM($CV$4:DM$4)*SUM($K34:$L34)-SUM($CV$5:DM$5)*SUM($M34:$N34)-SUM($CV$6:DM$6)*$O34-SUM($CV$7:DM$7)*SUM($Y34:$Z34,$AF34)-SUM($CV$8:DM$8)*SUM($AA34:$AE34)-SUM($CV$9:DM$9)*$AG34</f>
        <v>21059</v>
      </c>
      <c r="DN34" s="39">
        <f>SUM($BE34,$BF34:BW34)-SUM($CV$1:DN$1)*SUM($P34:$Q34,$W34)-SUM($CV$2:DN$2)*SUM($R34:$V34)-SUM($CV$3:DN$3)*$X34-SUM($CV$4:DN$4)*SUM($K34:$L34)-SUM($CV$5:DN$5)*SUM($M34:$N34)-SUM($CV$6:DN$6)*$O34-SUM($CV$7:DN$7)*SUM($Y34:$Z34,$AF34)-SUM($CV$8:DN$8)*SUM($AA34:$AE34)-SUM($CV$9:DN$9)*$AG34</f>
        <v>19059</v>
      </c>
      <c r="DO34" s="39">
        <f>SUM($BE34,$BF34:BX34)-SUM($CV$1:DO$1)*SUM($P34:$Q34,$W34)-SUM($CV$2:DO$2)*SUM($R34:$V34)-SUM($CV$3:DO$3)*$X34-SUM($CV$4:DO$4)*SUM($K34:$L34)-SUM($CV$5:DO$5)*SUM($M34:$N34)-SUM($CV$6:DO$6)*$O34-SUM($CV$7:DO$7)*SUM($Y34:$Z34,$AF34)-SUM($CV$8:DO$8)*SUM($AA34:$AE34)-SUM($CV$9:DO$9)*$AG34</f>
        <v>17059</v>
      </c>
      <c r="DP34" s="39">
        <f>SUM($BE34,$BF34:BY34)-SUM($CV$1:DP$1)*SUM($P34:$Q34,$W34)-SUM($CV$2:DP$2)*SUM($R34:$V34)-SUM($CV$3:DP$3)*$X34-SUM($CV$4:DP$4)*SUM($K34:$L34)-SUM($CV$5:DP$5)*SUM($M34:$N34)-SUM($CV$6:DP$6)*$O34-SUM($CV$7:DP$7)*SUM($Y34:$Z34,$AF34)-SUM($CV$8:DP$8)*SUM($AA34:$AE34)-SUM($CV$9:DP$9)*$AG34</f>
        <v>15059</v>
      </c>
      <c r="DQ34" s="39">
        <f>SUM($BE34,$BF34:BZ34)-SUM($CV$1:DQ$1)*SUM($P34:$Q34,$W34)-SUM($CV$2:DQ$2)*SUM($R34:$V34)-SUM($CV$3:DQ$3)*$X34-SUM($CV$4:DQ$4)*SUM($K34:$L34)-SUM($CV$5:DQ$5)*SUM($M34:$N34)-SUM($CV$6:DQ$6)*$O34-SUM($CV$7:DQ$7)*SUM($Y34:$Z34,$AF34)-SUM($CV$8:DQ$8)*SUM($AA34:$AE34)-SUM($CV$9:DQ$9)*$AG34</f>
        <v>13059</v>
      </c>
      <c r="DR34" s="39">
        <f>SUM($BE34,$BF34:CA34)-SUM($CV$1:DR$1)*SUM($P34:$Q34,$W34)-SUM($CV$2:DR$2)*SUM($R34:$V34)-SUM($CV$3:DR$3)*$X34-SUM($CV$4:DR$4)*SUM($K34:$L34)-SUM($CV$5:DR$5)*SUM($M34:$N34)-SUM($CV$6:DR$6)*$O34-SUM($CV$7:DR$7)*SUM($Y34:$Z34,$AF34)-SUM($CV$8:DR$8)*SUM($AA34:$AE34)-SUM($CV$9:DR$9)*$AG34</f>
        <v>11059</v>
      </c>
      <c r="DS34" s="39">
        <f>SUM($BE34,$BF34:CB34)-SUM($CV$1:DS$1)*SUM($P34:$Q34,$W34)-SUM($CV$2:DS$2)*SUM($R34:$V34)-SUM($CV$3:DS$3)*$X34-SUM($CV$4:DS$4)*SUM($K34:$L34)-SUM($CV$5:DS$5)*SUM($M34:$N34)-SUM($CV$6:DS$6)*$O34-SUM($CV$7:DS$7)*SUM($Y34:$Z34,$AF34)-SUM($CV$8:DS$8)*SUM($AA34:$AE34)-SUM($CV$9:DS$9)*$AG34</f>
        <v>21189</v>
      </c>
      <c r="DT34" s="39">
        <f>SUM($BE34,$BF34:CC34)-SUM($CV$1:DT$1)*SUM($P34:$Q34,$W34)-SUM($CV$2:DT$2)*SUM($R34:$V34)-SUM($CV$3:DT$3)*$X34-SUM($CV$4:DT$4)*SUM($K34:$L34)-SUM($CV$5:DT$5)*SUM($M34:$N34)-SUM($CV$6:DT$6)*$O34-SUM($CV$7:DT$7)*SUM($Y34:$Z34,$AF34)-SUM($CV$8:DT$8)*SUM($AA34:$AE34)-SUM($CV$9:DT$9)*$AG34</f>
        <v>19189</v>
      </c>
      <c r="DU34" s="39">
        <f>SUM($BE34,$BF34:CD34)-SUM($CV$1:DU$1)*SUM($P34:$Q34,$W34)-SUM($CV$2:DU$2)*SUM($R34:$V34)-SUM($CV$3:DU$3)*$X34-SUM($CV$4:DU$4)*SUM($K34:$L34)-SUM($CV$5:DU$5)*SUM($M34:$N34)-SUM($CV$6:DU$6)*$O34-SUM($CV$7:DU$7)*SUM($Y34:$Z34,$AF34)-SUM($CV$8:DU$8)*SUM($AA34:$AE34)-SUM($CV$9:DU$9)*$AG34</f>
        <v>17189</v>
      </c>
      <c r="DV34" s="39">
        <f>SUM($BE34,$BF34:CE34)-SUM($CV$1:DV$1)*SUM($P34:$Q34,$W34)-SUM($CV$2:DV$2)*SUM($R34:$V34)-SUM($CV$3:DV$3)*$X34-SUM($CV$4:DV$4)*SUM($K34:$L34)-SUM($CV$5:DV$5)*SUM($M34:$N34)-SUM($CV$6:DV$6)*$O34-SUM($CV$7:DV$7)*SUM($Y34:$Z34,$AF34)-SUM($CV$8:DV$8)*SUM($AA34:$AE34)-SUM($CV$9:DV$9)*$AG34</f>
        <v>15189</v>
      </c>
      <c r="DW34" s="39">
        <f>SUM($BE34,$BF34:CF34)-SUM($CV$1:DW$1)*SUM($P34:$Q34,$W34)-SUM($CV$2:DW$2)*SUM($R34:$V34)-SUM($CV$3:DW$3)*$X34-SUM($CV$4:DW$4)*SUM($K34:$L34)-SUM($CV$5:DW$5)*SUM($M34:$N34)-SUM($CV$6:DW$6)*$O34-SUM($CV$7:DW$7)*SUM($Y34:$Z34,$AF34)-SUM($CV$8:DW$8)*SUM($AA34:$AE34)-SUM($CV$9:DW$9)*$AG34</f>
        <v>13189</v>
      </c>
      <c r="DX34" s="39">
        <f>SUM($BE34,$BF34:CG34)-SUM($CV$1:DX$1)*SUM($P34:$Q34,$W34)-SUM($CV$2:DX$2)*SUM($R34:$V34)-SUM($CV$3:DX$3)*$X34-SUM($CV$4:DX$4)*SUM($K34:$L34)-SUM($CV$5:DX$5)*SUM($M34:$N34)-SUM($CV$6:DX$6)*$O34-SUM($CV$7:DX$7)*SUM($Y34:$Z34,$AF34)-SUM($CV$8:DX$8)*SUM($AA34:$AE34)-SUM($CV$9:DX$9)*$AG34</f>
        <v>11189</v>
      </c>
      <c r="DY34" s="39">
        <f>SUM($BE34,$BF34:CH34)-SUM($CV$1:DY$1)*SUM($P34:$Q34,$W34)-SUM($CV$2:DY$2)*SUM($R34:$V34)-SUM($CV$3:DY$3)*$X34-SUM($CV$4:DY$4)*SUM($K34:$L34)-SUM($CV$5:DY$5)*SUM($M34:$N34)-SUM($CV$6:DY$6)*$O34-SUM($CV$7:DY$7)*SUM($Y34:$Z34,$AF34)-SUM($CV$8:DY$8)*SUM($AA34:$AE34)-SUM($CV$9:DY$9)*$AG34</f>
        <v>21304</v>
      </c>
      <c r="DZ34" s="39">
        <f>SUM($BE34,$BF34:CI34)-SUM($CV$1:DZ$1)*SUM($P34:$Q34,$W34)-SUM($CV$2:DZ$2)*SUM($R34:$V34)-SUM($CV$3:DZ$3)*$X34-SUM($CV$4:DZ$4)*SUM($K34:$L34)-SUM($CV$5:DZ$5)*SUM($M34:$N34)-SUM($CV$6:DZ$6)*$O34-SUM($CV$7:DZ$7)*SUM($Y34:$Z34,$AF34)-SUM($CV$8:DZ$8)*SUM($AA34:$AE34)-SUM($CV$9:DZ$9)*$AG34</f>
        <v>19304</v>
      </c>
      <c r="EA34" s="39">
        <f>SUM($BE34,$BF34:CJ34)-SUM($CV$1:EA$1)*SUM($P34:$Q34,$W34)-SUM($CV$2:EA$2)*SUM($R34:$V34)-SUM($CV$3:EA$3)*$X34-SUM($CV$4:EA$4)*SUM($K34:$L34)-SUM($CV$5:EA$5)*SUM($M34:$N34)-SUM($CV$6:EA$6)*$O34-SUM($CV$7:EA$7)*SUM($Y34:$Z34,$AF34)-SUM($CV$8:EA$8)*SUM($AA34:$AE34)-SUM($CV$9:EA$9)*$AG34</f>
        <v>17304</v>
      </c>
      <c r="EB34" s="39">
        <f>SUM($BE34,$BF34:CK34)-SUM($CV$1:EB$1)*SUM($P34:$Q34,$W34)-SUM($CV$2:EB$2)*SUM($R34:$V34)-SUM($CV$3:EB$3)*$X34-SUM($CV$4:EB$4)*SUM($K34:$L34)-SUM($CV$5:EB$5)*SUM($M34:$N34)-SUM($CV$6:EB$6)*$O34-SUM($CV$7:EB$7)*SUM($Y34:$Z34,$AF34)-SUM($CV$8:EB$8)*SUM($AA34:$AE34)-SUM($CV$9:EB$9)*$AG34</f>
        <v>15304</v>
      </c>
      <c r="EC34" s="39">
        <f>SUM($BE34,$BF34:CL34)-SUM($CV$1:EC$1)*SUM($P34:$Q34,$W34)-SUM($CV$2:EC$2)*SUM($R34:$V34)-SUM($CV$3:EC$3)*$X34-SUM($CV$4:EC$4)*SUM($K34:$L34)-SUM($CV$5:EC$5)*SUM($M34:$N34)-SUM($CV$6:EC$6)*$O34-SUM($CV$7:EC$7)*SUM($Y34:$Z34,$AF34)-SUM($CV$8:EC$8)*SUM($AA34:$AE34)-SUM($CV$9:EC$9)*$AG34</f>
        <v>13304</v>
      </c>
      <c r="ED34" s="39">
        <f>SUM($BE34,$BF34:CM34)-SUM($CV$1:ED$1)*SUM($P34:$Q34,$W34)-SUM($CV$2:ED$2)*SUM($R34:$V34)-SUM($CV$3:ED$3)*$X34-SUM($CV$4:ED$4)*SUM($K34:$L34)-SUM($CV$5:ED$5)*SUM($M34:$N34)-SUM($CV$6:ED$6)*$O34-SUM($CV$7:ED$7)*SUM($Y34:$Z34,$AF34)-SUM($CV$8:ED$8)*SUM($AA34:$AE34)-SUM($CV$9:ED$9)*$AG34</f>
        <v>11304</v>
      </c>
      <c r="EE34" s="39">
        <f>SUM($BE34,$BF34:CN34)-SUM($CV$1:EE$1)*SUM($P34:$Q34,$W34)-SUM($CV$2:EE$2)*SUM($R34:$V34)-SUM($CV$3:EE$3)*$X34-SUM($CV$4:EE$4)*SUM($K34:$L34)-SUM($CV$5:EE$5)*SUM($M34:$N34)-SUM($CV$6:EE$6)*$O34-SUM($CV$7:EE$7)*SUM($Y34:$Z34,$AF34)-SUM($CV$8:EE$8)*SUM($AA34:$AE34)-SUM($CV$9:EE$9)*$AG34</f>
        <v>19350</v>
      </c>
      <c r="EF34" s="39">
        <f>SUM($BE34,$BF34:CO34)-SUM($CV$1:EF$1)*SUM($P34:$Q34,$W34)-SUM($CV$2:EF$2)*SUM($R34:$V34)-SUM($CV$3:EF$3)*$X34-SUM($CV$4:EF$4)*SUM($K34:$L34)-SUM($CV$5:EF$5)*SUM($M34:$N34)-SUM($CV$6:EF$6)*$O34-SUM($CV$7:EF$7)*SUM($Y34:$Z34,$AF34)-SUM($CV$8:EF$8)*SUM($AA34:$AE34)-SUM($CV$9:EF$9)*$AG34</f>
        <v>17350</v>
      </c>
      <c r="EG34" s="39">
        <f>SUM($BE34,$BF34:CP34)-SUM($CV$1:EG$1)*SUM($P34:$Q34,$W34)-SUM($CV$2:EG$2)*SUM($R34:$V34)-SUM($CV$3:EG$3)*$X34-SUM($CV$4:EG$4)*SUM($K34:$L34)-SUM($CV$5:EG$5)*SUM($M34:$N34)-SUM($CV$6:EG$6)*$O34-SUM($CV$7:EG$7)*SUM($Y34:$Z34,$AF34)-SUM($CV$8:EG$8)*SUM($AA34:$AE34)-SUM($CV$9:EG$9)*$AG34</f>
        <v>15350</v>
      </c>
      <c r="EH34" s="39">
        <f>SUM($BE34,$BF34:CQ34)-SUM($CV$1:EH$1)*SUM($P34:$Q34,$W34)-SUM($CV$2:EH$2)*SUM($R34:$V34)-SUM($CV$3:EH$3)*$X34-SUM($CV$4:EH$4)*SUM($K34:$L34)-SUM($CV$5:EH$5)*SUM($M34:$N34)-SUM($CV$6:EH$6)*$O34-SUM($CV$7:EH$7)*SUM($Y34:$Z34,$AF34)-SUM($CV$8:EH$8)*SUM($AA34:$AE34)-SUM($CV$9:EH$9)*$AG34</f>
        <v>13350</v>
      </c>
      <c r="EI34" s="39">
        <f>SUM($BE34,$BF34:CR34)-SUM($CV$1:EI$1)*SUM($P34:$Q34,$W34)-SUM($CV$2:EI$2)*SUM($R34:$V34)-SUM($CV$3:EI$3)*$X34-SUM($CV$4:EI$4)*SUM($K34:$L34)-SUM($CV$5:EI$5)*SUM($M34:$N34)-SUM($CV$6:EI$6)*$O34-SUM($CV$7:EI$7)*SUM($Y34:$Z34,$AF34)-SUM($CV$8:EI$8)*SUM($AA34:$AE34)-SUM($CV$9:EI$9)*$AG34</f>
        <v>11350</v>
      </c>
      <c r="EJ34" s="39">
        <f>SUM($BE34,$BF34:CS34)-SUM($CV$1:EJ$1)*SUM($P34:$Q34,$W34)-SUM($CV$2:EJ$2)*SUM($R34:$V34)-SUM($CV$3:EJ$3)*$X34-SUM($CV$4:EJ$4)*SUM($K34:$L34)-SUM($CV$5:EJ$5)*SUM($M34:$N34)-SUM($CV$6:EJ$6)*$O34-SUM($CV$7:EJ$7)*SUM($Y34:$Z34,$AF34)-SUM($CV$8:EJ$8)*SUM($AA34:$AE34)-SUM($CV$9:EJ$9)*$AG34</f>
        <v>9350</v>
      </c>
      <c r="EK34" s="39">
        <f>SUM($BE34,$BF34:CT34)-SUM($CV$1:EK$1)*SUM($P34:$Q34,$W34)-SUM($CV$2:EK$2)*SUM($R34:$V34)-SUM($CV$3:EK$3)*$X34-SUM($CV$4:EK$4)*SUM($K34:$L34)-SUM($CV$5:EK$5)*SUM($M34:$N34)-SUM($CV$6:EK$6)*$O34-SUM($CV$7:EK$7)*SUM($Y34:$Z34,$AF34)-SUM($CV$8:EK$8)*SUM($AA34:$AE34)-SUM($CV$9:EK$9)*$AG34</f>
        <v>7350</v>
      </c>
      <c r="EL34" s="39">
        <f>SUM($BE34,$BF34:CU34)-SUM($CV$1:EL$1)*SUM($P34:$Q34,$W34)-SUM($CV$2:EL$2)*SUM($R34:$V34)-SUM($CV$3:EL$3)*$X34-SUM($CV$4:EL$4)*SUM($K34:$L34)-SUM($CV$5:EL$5)*SUM($M34:$N34)-SUM($CV$6:EL$6)*$O34-SUM($CV$7:EL$7)*SUM($Y34:$Z34,$AF34)-SUM($CV$8:EL$8)*SUM($AA34:$AE34)-SUM($CV$9:EL$9)*$AG34</f>
        <v>5350</v>
      </c>
      <c r="EM34" s="39">
        <f>SUM($BE34,$BF34:CV34)-SUM($CV$1:EM$1)*SUM($P34:$Q34,$W34)-SUM($CV$2:EM$2)*SUM($R34:$V34)-SUM($CV$3:EM$3)*$X34-SUM($CV$4:EM$4)*SUM($K34:$L34)-SUM($CV$5:EM$5)*SUM($M34:$N34)-SUM($CV$6:EM$6)*$O34-SUM($CV$7:EM$7)*SUM($Y34:$Z34,$AF34)-SUM($CV$8:EM$8)*SUM($AA34:$AE34)-SUM($CV$9:EM$9)*$AG34</f>
        <v>3350</v>
      </c>
      <c r="EN34" s="39">
        <f>SUM($BE34,$BF34:CW34)-SUM($CV$1:EN$1)*SUM($P34:$Q34,$W34)-SUM($CV$2:EN$2)*SUM($R34:$V34)-SUM($CV$3:EN$3)*$X34-SUM($CV$4:EN$4)*SUM($K34:$L34)-SUM($CV$5:EN$5)*SUM($M34:$N34)-SUM($CV$6:EN$6)*$O34-SUM($CV$7:EN$7)*SUM($Y34:$Z34,$AF34)-SUM($CV$8:EN$8)*SUM($AA34:$AE34)-SUM($CV$9:EN$9)*$AG34</f>
        <v>1350</v>
      </c>
      <c r="EO34" s="39">
        <f>SUM($BE34,$BF34:CX34)-SUM($CV$1:EO$1)*SUM($P34:$Q34,$W34)-SUM($CV$2:EO$2)*SUM($R34:$V34)-SUM($CV$3:EO$3)*$X34-SUM($CV$4:EO$4)*SUM($K34:$L34)-SUM($CV$5:EO$5)*SUM($M34:$N34)-SUM($CV$6:EO$6)*$O34-SUM($CV$7:EO$7)*SUM($Y34:$Z34,$AF34)-SUM($CV$8:EO$8)*SUM($AA34:$AE34)-SUM($CV$9:EO$9)*$AG34</f>
        <v>92</v>
      </c>
      <c r="EP34" s="96" t="str">
        <f>AR34</f>
        <v>WAVE</v>
      </c>
      <c r="EQ34" s="103" t="str">
        <f t="shared" si="31"/>
        <v>1094L913-001</v>
      </c>
      <c r="ER34" s="96" t="str">
        <f t="shared" si="78"/>
        <v>WAVE MECHANICS</v>
      </c>
      <c r="ES34" s="115">
        <f t="shared" si="75"/>
        <v>3</v>
      </c>
      <c r="ET34" s="116" t="str">
        <f t="shared" si="73"/>
        <v>USD</v>
      </c>
      <c r="EU34" s="107" t="e">
        <f t="shared" ca="1" si="34"/>
        <v>#NAME?</v>
      </c>
      <c r="EV34" s="107" t="e">
        <f t="shared" ca="1" si="35"/>
        <v>#NAME?</v>
      </c>
      <c r="EW34" s="117">
        <f t="shared" si="36"/>
        <v>1</v>
      </c>
      <c r="EX34" s="117">
        <f t="shared" si="74"/>
        <v>1</v>
      </c>
      <c r="EY34" s="103"/>
      <c r="EZ34" s="117">
        <f t="shared" si="37"/>
        <v>70681</v>
      </c>
      <c r="FA34" s="118" t="e">
        <f t="shared" ca="1" si="38"/>
        <v>#NAME?</v>
      </c>
      <c r="FB34" s="117">
        <f t="shared" si="39"/>
        <v>0</v>
      </c>
      <c r="FC34" s="118" t="e">
        <f t="shared" ca="1" si="40"/>
        <v>#NAME?</v>
      </c>
      <c r="FD34" s="119">
        <v>45523</v>
      </c>
      <c r="FE34" s="118" t="s">
        <v>130</v>
      </c>
      <c r="FF34" s="118" t="s">
        <v>26</v>
      </c>
      <c r="FG34" s="103" t="s">
        <v>144</v>
      </c>
      <c r="FH34" s="103" t="s">
        <v>145</v>
      </c>
      <c r="FI34" s="105">
        <f t="array" ref="FI34">SUMPRODUCT($AI34:$AL34,TRANSPOSE(FI$1:FI$4))</f>
        <v>6065</v>
      </c>
      <c r="FJ34" s="105">
        <f t="array" ref="FJ34">SUMPRODUCT($AI34:$AL34,TRANSPOSE(FJ$1:FJ$4))</f>
        <v>6065</v>
      </c>
      <c r="FK34" s="105">
        <f t="array" ref="FK34">SUMPRODUCT($AI34:$AL34,TRANSPOSE(FK$1:FK$4))</f>
        <v>6065</v>
      </c>
      <c r="FL34" s="105">
        <f t="array" ref="FL34">SUMPRODUCT($AI34:$AL34,TRANSPOSE(FL$1:FL$4))</f>
        <v>6065</v>
      </c>
      <c r="FM34" s="105">
        <f t="array" ref="FM34">SUMPRODUCT($AI34:$AL34,TRANSPOSE(FM$1:FM$4))</f>
        <v>6065</v>
      </c>
      <c r="FN34" s="105">
        <f t="array" ref="FN34">SUMPRODUCT($AI34:$AL34,TRANSPOSE(FN$1:FN$4))</f>
        <v>6065</v>
      </c>
      <c r="FO34" s="105">
        <f t="array" ref="FO34">SUMPRODUCT($AI34:$AL34,TRANSPOSE(FO$1:FO$4))</f>
        <v>6065</v>
      </c>
      <c r="FP34" s="105">
        <f t="array" ref="FP34">SUMPRODUCT($AI34:$AL34,TRANSPOSE(FP$1:FP$4))</f>
        <v>6065</v>
      </c>
      <c r="FQ34" s="105">
        <f t="array" ref="FQ34">SUMPRODUCT($AI34:$AL34,TRANSPOSE(FQ$1:FQ$4))</f>
        <v>6065</v>
      </c>
      <c r="FR34" s="105">
        <f t="array" ref="FR34">SUMPRODUCT($AI34:$AL34,TRANSPOSE(FR$1:FR$4))</f>
        <v>6050</v>
      </c>
      <c r="FS34" s="105">
        <f t="array" ref="FS34">SUMPRODUCT($AI34:$AL34,TRANSPOSE(FS$1:FS$4))</f>
        <v>6000</v>
      </c>
      <c r="FT34" s="105">
        <f t="array" ref="FT34">SUMPRODUCT($AI34:$AL34,TRANSPOSE(FT$1:FT$4))</f>
        <v>4046</v>
      </c>
      <c r="FU34" s="105">
        <f t="array" ref="FU34">SUMPRODUCT($AI34:$AL34,TRANSPOSE(FU$1:FU$4))</f>
        <v>0</v>
      </c>
      <c r="FV34" s="120"/>
      <c r="FW34" s="105">
        <f t="shared" si="41"/>
        <v>6065</v>
      </c>
      <c r="FX34" s="121">
        <f>CEILING(SUM($FI34:FJ34)-SUM($FW34:FW34),$EW34)</f>
        <v>6065</v>
      </c>
      <c r="FY34" s="121">
        <f>CEILING(SUM($FI34:FK34)-SUM($FW34:FX34),$EW34)</f>
        <v>6065</v>
      </c>
      <c r="FZ34" s="121">
        <f>CEILING(SUM($FI34:FL34)-SUM($FW34:FY34),$EW34)</f>
        <v>6065</v>
      </c>
      <c r="GA34" s="121">
        <f>CEILING(SUM($FI34:FM34)-SUM($FW34:FZ34),$EW34)</f>
        <v>6065</v>
      </c>
      <c r="GB34" s="121">
        <f>CEILING(SUM($FI34:FN34)-SUM($FW34:GA34),$EW34)</f>
        <v>6065</v>
      </c>
      <c r="GC34" s="121">
        <f>CEILING(SUM($FI34:FO34)-SUM($FW34:GB34),$EW34)</f>
        <v>6065</v>
      </c>
      <c r="GD34" s="121">
        <f>CEILING(SUM($FI34:FP34)-SUM($FW34:GC34),$EW34)</f>
        <v>6065</v>
      </c>
      <c r="GE34" s="121">
        <f>CEILING(SUM($FI34:FQ34)-SUM($FW34:GD34),$EW34)</f>
        <v>6065</v>
      </c>
      <c r="GF34" s="121">
        <f>CEILING(SUM($FI34:FR34)-SUM($FW34:GE34),$EW34)</f>
        <v>6050</v>
      </c>
      <c r="GG34" s="121">
        <f>CEILING(SUM($FI34:FS34)-SUM($FW34:GF34),$EW34)</f>
        <v>6000</v>
      </c>
      <c r="GH34" s="121">
        <f t="shared" si="42"/>
        <v>4046</v>
      </c>
      <c r="GI34" s="121">
        <f t="shared" si="43"/>
        <v>0</v>
      </c>
      <c r="GJ34" s="120"/>
      <c r="GK34" s="123" t="e">
        <f t="shared" ca="1" si="44"/>
        <v>#NAME?</v>
      </c>
      <c r="GL34" s="123" t="e">
        <f t="shared" ca="1" si="45"/>
        <v>#NAME?</v>
      </c>
      <c r="GM34" s="123" t="e">
        <f t="shared" ca="1" si="46"/>
        <v>#NAME?</v>
      </c>
      <c r="GN34" s="123" t="e">
        <f t="shared" ca="1" si="47"/>
        <v>#NAME?</v>
      </c>
      <c r="GO34" s="123" t="e">
        <f t="shared" ca="1" si="48"/>
        <v>#NAME?</v>
      </c>
      <c r="GP34" s="123" t="e">
        <f t="shared" ca="1" si="49"/>
        <v>#NAME?</v>
      </c>
      <c r="GQ34" s="123" t="e">
        <f t="shared" ca="1" si="50"/>
        <v>#NAME?</v>
      </c>
      <c r="GR34" s="123" t="e">
        <f t="shared" ca="1" si="51"/>
        <v>#NAME?</v>
      </c>
      <c r="GS34" s="123" t="e">
        <f t="shared" ca="1" si="52"/>
        <v>#NAME?</v>
      </c>
      <c r="GT34" s="123" t="e">
        <f t="shared" ca="1" si="53"/>
        <v>#NAME?</v>
      </c>
      <c r="GU34" s="123" t="e">
        <f t="shared" ca="1" si="54"/>
        <v>#NAME?</v>
      </c>
      <c r="GV34" s="123" t="e">
        <f t="shared" ca="1" si="55"/>
        <v>#NAME?</v>
      </c>
      <c r="GW34" s="123" t="e">
        <f t="shared" ca="1" si="56"/>
        <v>#NAME?</v>
      </c>
      <c r="GX34" s="123" t="e">
        <f t="shared" ca="1" si="57"/>
        <v>#NAME?</v>
      </c>
      <c r="GY34" s="120">
        <v>6</v>
      </c>
      <c r="GZ34" s="105">
        <f>SUM(FW34:FX34)</f>
        <v>12130</v>
      </c>
      <c r="HA34" s="105"/>
      <c r="HB34" s="105">
        <f>SUM(FY34:FZ34)</f>
        <v>12130</v>
      </c>
      <c r="HC34" s="105"/>
      <c r="HD34" s="105">
        <f>SUM(GA34:GB34)</f>
        <v>12130</v>
      </c>
      <c r="HE34" s="105"/>
      <c r="HF34" s="105">
        <f>SUM(GC34:GD34)</f>
        <v>12130</v>
      </c>
      <c r="HG34" s="105"/>
      <c r="HH34" s="105">
        <f>SUM(GE34:GF34)</f>
        <v>12115</v>
      </c>
      <c r="HI34" s="105"/>
      <c r="HJ34" s="105">
        <f>SUM(GG34:GI34)</f>
        <v>10046</v>
      </c>
      <c r="HK34" s="105"/>
      <c r="HL34" s="105">
        <f>GI34</f>
        <v>0</v>
      </c>
      <c r="HM34" s="105"/>
      <c r="HN34" s="123" t="e">
        <f t="shared" ca="1" si="58"/>
        <v>#NAME?</v>
      </c>
      <c r="HO34" s="123" t="e">
        <f t="shared" ca="1" si="59"/>
        <v>#NAME?</v>
      </c>
      <c r="HP34" s="123" t="e">
        <f t="shared" ca="1" si="60"/>
        <v>#NAME?</v>
      </c>
      <c r="HQ34" s="123" t="e">
        <f t="shared" ca="1" si="61"/>
        <v>#NAME?</v>
      </c>
      <c r="HR34" s="123" t="e">
        <f t="shared" ca="1" si="62"/>
        <v>#NAME?</v>
      </c>
      <c r="HS34" s="123" t="e">
        <f t="shared" ca="1" si="63"/>
        <v>#NAME?</v>
      </c>
      <c r="HT34" s="123" t="e">
        <f t="shared" ca="1" si="64"/>
        <v>#NAME?</v>
      </c>
      <c r="HU34" s="123" t="e">
        <f t="shared" ca="1" si="65"/>
        <v>#NAME?</v>
      </c>
      <c r="HV34" s="123" t="e">
        <f t="shared" ca="1" si="66"/>
        <v>#NAME?</v>
      </c>
      <c r="HW34" s="123" t="e">
        <f t="shared" ca="1" si="67"/>
        <v>#NAME?</v>
      </c>
      <c r="HX34" s="123" t="e">
        <f t="shared" ca="1" si="68"/>
        <v>#NAME?</v>
      </c>
      <c r="HY34" s="123" t="e">
        <f t="shared" ca="1" si="69"/>
        <v>#NAME?</v>
      </c>
      <c r="HZ34" s="123" t="e">
        <f t="shared" ca="1" si="70"/>
        <v>#NAME?</v>
      </c>
      <c r="IA34" s="123" t="e">
        <f t="shared" ca="1" si="71"/>
        <v>#NAME?</v>
      </c>
      <c r="IB34" s="124" t="s">
        <v>254</v>
      </c>
      <c r="IC34" s="103" t="s">
        <v>242</v>
      </c>
      <c r="ID34" s="125">
        <v>45525</v>
      </c>
      <c r="IE34" s="103" t="s">
        <v>147</v>
      </c>
      <c r="IF34" s="103"/>
      <c r="IG34" s="103" t="s">
        <v>147</v>
      </c>
      <c r="IH34" s="103"/>
      <c r="II34" s="103"/>
    </row>
    <row r="35" spans="1:243" ht="14.25" x14ac:dyDescent="0.2">
      <c r="A35" s="39">
        <v>29</v>
      </c>
      <c r="B35" s="39" t="s">
        <v>257</v>
      </c>
      <c r="C35" s="56" t="s">
        <v>258</v>
      </c>
      <c r="D35" s="39" t="s">
        <v>126</v>
      </c>
      <c r="E35" s="39">
        <v>403581663</v>
      </c>
      <c r="F35" s="102" t="s">
        <v>259</v>
      </c>
      <c r="G35" s="39"/>
      <c r="H35" s="39" t="s">
        <v>128</v>
      </c>
      <c r="I35" s="39">
        <v>1</v>
      </c>
      <c r="J35" s="39">
        <v>6</v>
      </c>
      <c r="K35" s="39">
        <v>0</v>
      </c>
      <c r="L35" s="39">
        <v>2</v>
      </c>
      <c r="M35" s="39">
        <v>0</v>
      </c>
      <c r="N35" s="39">
        <v>0</v>
      </c>
      <c r="O35" s="39">
        <v>0</v>
      </c>
      <c r="P35" s="39">
        <v>0</v>
      </c>
      <c r="Q35" s="39">
        <v>2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2</v>
      </c>
      <c r="AA35" s="39">
        <v>0</v>
      </c>
      <c r="AB35" s="39">
        <v>0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f t="shared" si="21"/>
        <v>6</v>
      </c>
      <c r="AI35" s="39">
        <f t="shared" si="22"/>
        <v>2</v>
      </c>
      <c r="AJ35" s="39">
        <f t="shared" si="23"/>
        <v>2</v>
      </c>
      <c r="AK35" s="39">
        <f t="shared" si="24"/>
        <v>2</v>
      </c>
      <c r="AL35" s="39">
        <f t="shared" si="25"/>
        <v>0</v>
      </c>
      <c r="AM35" s="57">
        <f t="shared" si="26"/>
        <v>141242</v>
      </c>
      <c r="AN35" s="57">
        <v>1</v>
      </c>
      <c r="AO35" s="57">
        <f t="shared" si="27"/>
        <v>141242</v>
      </c>
      <c r="AP35" s="39"/>
      <c r="AQ35" s="39" t="s">
        <v>238</v>
      </c>
      <c r="AR35" s="39" t="s">
        <v>239</v>
      </c>
      <c r="AS35" s="39"/>
      <c r="AT35" s="39"/>
      <c r="AU35" s="58">
        <v>1.7</v>
      </c>
      <c r="AV35" s="58" t="s">
        <v>11</v>
      </c>
      <c r="AW35" s="39" t="s">
        <v>240</v>
      </c>
      <c r="AX35" s="39" t="s">
        <v>241</v>
      </c>
      <c r="AY35" s="39"/>
      <c r="AZ35" s="39">
        <v>91.973118825300006</v>
      </c>
      <c r="BA35" s="39" t="str">
        <f t="shared" si="28"/>
        <v>P0013</v>
      </c>
      <c r="BB35" s="78" t="e">
        <f t="shared" ca="1" si="29"/>
        <v>#NAME?</v>
      </c>
      <c r="BC35" s="39"/>
      <c r="BD35" s="75">
        <f t="shared" si="30"/>
        <v>141242</v>
      </c>
      <c r="BE35" s="39"/>
      <c r="BF35" s="39"/>
      <c r="BG35" s="39"/>
      <c r="BH35" s="39"/>
      <c r="BI35" s="39"/>
      <c r="BJ35" s="39"/>
      <c r="BK35" s="39"/>
      <c r="BL35" s="39">
        <v>24260</v>
      </c>
      <c r="BM35" s="39"/>
      <c r="BN35" s="39"/>
      <c r="BO35" s="39"/>
      <c r="BP35" s="39"/>
      <c r="BQ35" s="39"/>
      <c r="BR35" s="39">
        <v>24260</v>
      </c>
      <c r="BS35" s="39"/>
      <c r="BT35" s="39"/>
      <c r="BU35" s="39"/>
      <c r="BV35" s="39">
        <v>24260</v>
      </c>
      <c r="BW35" s="39"/>
      <c r="BX35" s="39"/>
      <c r="BY35" s="39"/>
      <c r="BZ35" s="39"/>
      <c r="CA35" s="39"/>
      <c r="CB35" s="39">
        <v>24260</v>
      </c>
      <c r="CC35" s="39"/>
      <c r="CD35" s="39"/>
      <c r="CE35" s="39"/>
      <c r="CF35" s="39"/>
      <c r="CG35" s="39"/>
      <c r="CH35" s="39">
        <v>24260</v>
      </c>
      <c r="CI35" s="39"/>
      <c r="CJ35" s="39"/>
      <c r="CK35" s="39"/>
      <c r="CL35" s="39"/>
      <c r="CM35" s="39"/>
      <c r="CN35" s="39">
        <v>19972</v>
      </c>
      <c r="CO35" s="39"/>
      <c r="CP35" s="39"/>
      <c r="CQ35" s="39"/>
      <c r="CR35" s="39"/>
      <c r="CS35" s="39"/>
      <c r="CT35" s="39"/>
      <c r="CU35" s="39"/>
      <c r="CV35" s="39"/>
      <c r="CW35" s="39">
        <f>SUM($BE35,$BF35:BF35)-SUM($CV$1:CW$1)*SUM($P35:$Q35,$W35)-SUM($CV$2:CW$2)*SUM($R35:$V35)-SUM($CV$3:CW$3)*$X35-SUM($CV$4:CW$4)*SUM($K35:$L35)-SUM($CV$5:CW$5)*SUM($M35:$N35)-SUM($CV$6:CW$6)*$O35-SUM($CV$7:CW$7)*SUM($Y35:$Z35,$AF35)-SUM($CV$8:CW$8)*SUM($AA35:$AE35)-SUM($CV$9:CW$9)*$AG35</f>
        <v>0</v>
      </c>
      <c r="CX35" s="39">
        <f>SUM($BE35,$BF35:BG35)-SUM($CV$1:CX$1)*SUM($P35:$Q35,$W35)-SUM($CV$2:CX$2)*SUM($R35:$V35)-SUM($CV$3:CX$3)*$X35-SUM($CV$4:CX$4)*SUM($K35:$L35)-SUM($CV$5:CX$5)*SUM($M35:$N35)-SUM($CV$6:CX$6)*$O35-SUM($CV$7:CX$7)*SUM($Y35:$Z35,$AF35)-SUM($CV$8:CX$8)*SUM($AA35:$AE35)-SUM($CV$9:CX$9)*$AG35</f>
        <v>0</v>
      </c>
      <c r="CY35" s="39">
        <f>SUM($BE35,$BF35:BH35)-SUM($CV$1:CY$1)*SUM($P35:$Q35,$W35)-SUM($CV$2:CY$2)*SUM($R35:$V35)-SUM($CV$3:CY$3)*$X35-SUM($CV$4:CY$4)*SUM($K35:$L35)-SUM($CV$5:CY$5)*SUM($M35:$N35)-SUM($CV$6:CY$6)*$O35-SUM($CV$7:CY$7)*SUM($Y35:$Z35,$AF35)-SUM($CV$8:CY$8)*SUM($AA35:$AE35)-SUM($CV$9:CY$9)*$AG35</f>
        <v>0</v>
      </c>
      <c r="CZ35" s="39">
        <f>SUM($BE35,$BF35:BI35)-SUM($CV$1:CZ$1)*SUM($P35:$Q35,$W35)-SUM($CV$2:CZ$2)*SUM($R35:$V35)-SUM($CV$3:CZ$3)*$X35-SUM($CV$4:CZ$4)*SUM($K35:$L35)-SUM($CV$5:CZ$5)*SUM($M35:$N35)-SUM($CV$6:CZ$6)*$O35-SUM($CV$7:CZ$7)*SUM($Y35:$Z35,$AF35)-SUM($CV$8:CZ$8)*SUM($AA35:$AE35)-SUM($CV$9:CZ$9)*$AG35</f>
        <v>0</v>
      </c>
      <c r="DA35" s="39">
        <f>SUM($BE35,$BF35:BJ35)-SUM($CV$1:DA$1)*SUM($P35:$Q35,$W35)-SUM($CV$2:DA$2)*SUM($R35:$V35)-SUM($CV$3:DA$3)*$X35-SUM($CV$4:DA$4)*SUM($K35:$L35)-SUM($CV$5:DA$5)*SUM($M35:$N35)-SUM($CV$6:DA$6)*$O35-SUM($CV$7:DA$7)*SUM($Y35:$Z35,$AF35)-SUM($CV$8:DA$8)*SUM($AA35:$AE35)-SUM($CV$9:DA$9)*$AG35</f>
        <v>0</v>
      </c>
      <c r="DB35" s="39">
        <f>SUM($BE35,$BF35:BK35)-SUM($CV$1:DB$1)*SUM($P35:$Q35,$W35)-SUM($CV$2:DB$2)*SUM($R35:$V35)-SUM($CV$3:DB$3)*$X35-SUM($CV$4:DB$4)*SUM($K35:$L35)-SUM($CV$5:DB$5)*SUM($M35:$N35)-SUM($CV$6:DB$6)*$O35-SUM($CV$7:DB$7)*SUM($Y35:$Z35,$AF35)-SUM($CV$8:DB$8)*SUM($AA35:$AE35)-SUM($CV$9:DB$9)*$AG35</f>
        <v>-600</v>
      </c>
      <c r="DC35" s="39">
        <f>SUM($BE35,$BF35:BL35)-SUM($CV$1:DC$1)*SUM($P35:$Q35,$W35)-SUM($CV$2:DC$2)*SUM($R35:$V35)-SUM($CV$3:DC$3)*$X35-SUM($CV$4:DC$4)*SUM($K35:$L35)-SUM($CV$5:DC$5)*SUM($M35:$N35)-SUM($CV$6:DC$6)*$O35-SUM($CV$7:DC$7)*SUM($Y35:$Z35,$AF35)-SUM($CV$8:DC$8)*SUM($AA35:$AE35)-SUM($CV$9:DC$9)*$AG35</f>
        <v>22460</v>
      </c>
      <c r="DD35" s="39">
        <f>SUM($BE35,$BF35:BM35)-SUM($CV$1:DD$1)*SUM($P35:$Q35,$W35)-SUM($CV$2:DD$2)*SUM($R35:$V35)-SUM($CV$3:DD$3)*$X35-SUM($CV$4:DD$4)*SUM($K35:$L35)-SUM($CV$5:DD$5)*SUM($M35:$N35)-SUM($CV$6:DD$6)*$O35-SUM($CV$7:DD$7)*SUM($Y35:$Z35,$AF35)-SUM($CV$8:DD$8)*SUM($AA35:$AE35)-SUM($CV$9:DD$9)*$AG35</f>
        <v>20598</v>
      </c>
      <c r="DE35" s="39">
        <f>SUM($BE35,$BF35:BN35)-SUM($CV$1:DE$1)*SUM($P35:$Q35,$W35)-SUM($CV$2:DE$2)*SUM($R35:$V35)-SUM($CV$3:DE$3)*$X35-SUM($CV$4:DE$4)*SUM($K35:$L35)-SUM($CV$5:DE$5)*SUM($M35:$N35)-SUM($CV$6:DE$6)*$O35-SUM($CV$7:DE$7)*SUM($Y35:$Z35,$AF35)-SUM($CV$8:DE$8)*SUM($AA35:$AE35)-SUM($CV$9:DE$9)*$AG35</f>
        <v>18398</v>
      </c>
      <c r="DF35" s="39">
        <f>SUM($BE35,$BF35:BO35)-SUM($CV$1:DF$1)*SUM($P35:$Q35,$W35)-SUM($CV$2:DF$2)*SUM($R35:$V35)-SUM($CV$3:DF$3)*$X35-SUM($CV$4:DF$4)*SUM($K35:$L35)-SUM($CV$5:DF$5)*SUM($M35:$N35)-SUM($CV$6:DF$6)*$O35-SUM($CV$7:DF$7)*SUM($Y35:$Z35,$AF35)-SUM($CV$8:DF$8)*SUM($AA35:$AE35)-SUM($CV$9:DF$9)*$AG35</f>
        <v>15598</v>
      </c>
      <c r="DG35" s="39">
        <f>SUM($BE35,$BF35:BP35)-SUM($CV$1:DG$1)*SUM($P35:$Q35,$W35)-SUM($CV$2:DG$2)*SUM($R35:$V35)-SUM($CV$3:DG$3)*$X35-SUM($CV$4:DG$4)*SUM($K35:$L35)-SUM($CV$5:DG$5)*SUM($M35:$N35)-SUM($CV$6:DG$6)*$O35-SUM($CV$7:DG$7)*SUM($Y35:$Z35,$AF35)-SUM($CV$8:DG$8)*SUM($AA35:$AE35)-SUM($CV$9:DG$9)*$AG35</f>
        <v>12598</v>
      </c>
      <c r="DH35" s="39">
        <f>SUM($BE35,$BF35:BQ35)-SUM($CV$1:DH$1)*SUM($P35:$Q35,$W35)-SUM($CV$2:DH$2)*SUM($R35:$V35)-SUM($CV$3:DH$3)*$X35-SUM($CV$4:DH$4)*SUM($K35:$L35)-SUM($CV$5:DH$5)*SUM($M35:$N35)-SUM($CV$6:DH$6)*$O35-SUM($CV$7:DH$7)*SUM($Y35:$Z35,$AF35)-SUM($CV$8:DH$8)*SUM($AA35:$AE35)-SUM($CV$9:DH$9)*$AG35</f>
        <v>9598</v>
      </c>
      <c r="DI35" s="39">
        <f>SUM($BE35,$BF35:BR35)-SUM($CV$1:DI$1)*SUM($P35:$Q35,$W35)-SUM($CV$2:DI$2)*SUM($R35:$V35)-SUM($CV$3:DI$3)*$X35-SUM($CV$4:DI$4)*SUM($K35:$L35)-SUM($CV$5:DI$5)*SUM($M35:$N35)-SUM($CV$6:DI$6)*$O35-SUM($CV$7:DI$7)*SUM($Y35:$Z35,$AF35)-SUM($CV$8:DI$8)*SUM($AA35:$AE35)-SUM($CV$9:DI$9)*$AG35</f>
        <v>30858</v>
      </c>
      <c r="DJ35" s="39">
        <f>SUM($BE35,$BF35:BS35)-SUM($CV$1:DJ$1)*SUM($P35:$Q35,$W35)-SUM($CV$2:DJ$2)*SUM($R35:$V35)-SUM($CV$3:DJ$3)*$X35-SUM($CV$4:DJ$4)*SUM($K35:$L35)-SUM($CV$5:DJ$5)*SUM($M35:$N35)-SUM($CV$6:DJ$6)*$O35-SUM($CV$7:DJ$7)*SUM($Y35:$Z35,$AF35)-SUM($CV$8:DJ$8)*SUM($AA35:$AE35)-SUM($CV$9:DJ$9)*$AG35</f>
        <v>27858</v>
      </c>
      <c r="DK35" s="39">
        <f>SUM($BE35,$BF35:BT35)-SUM($CV$1:DK$1)*SUM($P35:$Q35,$W35)-SUM($CV$2:DK$2)*SUM($R35:$V35)-SUM($CV$3:DK$3)*$X35-SUM($CV$4:DK$4)*SUM($K35:$L35)-SUM($CV$5:DK$5)*SUM($M35:$N35)-SUM($CV$6:DK$6)*$O35-SUM($CV$7:DK$7)*SUM($Y35:$Z35,$AF35)-SUM($CV$8:DK$8)*SUM($AA35:$AE35)-SUM($CV$9:DK$9)*$AG35</f>
        <v>24858</v>
      </c>
      <c r="DL35" s="39">
        <f>SUM($BE35,$BF35:BU35)-SUM($CV$1:DL$1)*SUM($P35:$Q35,$W35)-SUM($CV$2:DL$2)*SUM($R35:$V35)-SUM($CV$3:DL$3)*$X35-SUM($CV$4:DL$4)*SUM($K35:$L35)-SUM($CV$5:DL$5)*SUM($M35:$N35)-SUM($CV$6:DL$6)*$O35-SUM($CV$7:DL$7)*SUM($Y35:$Z35,$AF35)-SUM($CV$8:DL$8)*SUM($AA35:$AE35)-SUM($CV$9:DL$9)*$AG35</f>
        <v>21858</v>
      </c>
      <c r="DM35" s="39">
        <f>SUM($BE35,$BF35:BV35)-SUM($CV$1:DM$1)*SUM($P35:$Q35,$W35)-SUM($CV$2:DM$2)*SUM($R35:$V35)-SUM($CV$3:DM$3)*$X35-SUM($CV$4:DM$4)*SUM($K35:$L35)-SUM($CV$5:DM$5)*SUM($M35:$N35)-SUM($CV$6:DM$6)*$O35-SUM($CV$7:DM$7)*SUM($Y35:$Z35,$AF35)-SUM($CV$8:DM$8)*SUM($AA35:$AE35)-SUM($CV$9:DM$9)*$AG35</f>
        <v>42118</v>
      </c>
      <c r="DN35" s="39">
        <f>SUM($BE35,$BF35:BW35)-SUM($CV$1:DN$1)*SUM($P35:$Q35,$W35)-SUM($CV$2:DN$2)*SUM($R35:$V35)-SUM($CV$3:DN$3)*$X35-SUM($CV$4:DN$4)*SUM($K35:$L35)-SUM($CV$5:DN$5)*SUM($M35:$N35)-SUM($CV$6:DN$6)*$O35-SUM($CV$7:DN$7)*SUM($Y35:$Z35,$AF35)-SUM($CV$8:DN$8)*SUM($AA35:$AE35)-SUM($CV$9:DN$9)*$AG35</f>
        <v>38118</v>
      </c>
      <c r="DO35" s="39">
        <f>SUM($BE35,$BF35:BX35)-SUM($CV$1:DO$1)*SUM($P35:$Q35,$W35)-SUM($CV$2:DO$2)*SUM($R35:$V35)-SUM($CV$3:DO$3)*$X35-SUM($CV$4:DO$4)*SUM($K35:$L35)-SUM($CV$5:DO$5)*SUM($M35:$N35)-SUM($CV$6:DO$6)*$O35-SUM($CV$7:DO$7)*SUM($Y35:$Z35,$AF35)-SUM($CV$8:DO$8)*SUM($AA35:$AE35)-SUM($CV$9:DO$9)*$AG35</f>
        <v>34118</v>
      </c>
      <c r="DP35" s="39">
        <f>SUM($BE35,$BF35:BY35)-SUM($CV$1:DP$1)*SUM($P35:$Q35,$W35)-SUM($CV$2:DP$2)*SUM($R35:$V35)-SUM($CV$3:DP$3)*$X35-SUM($CV$4:DP$4)*SUM($K35:$L35)-SUM($CV$5:DP$5)*SUM($M35:$N35)-SUM($CV$6:DP$6)*$O35-SUM($CV$7:DP$7)*SUM($Y35:$Z35,$AF35)-SUM($CV$8:DP$8)*SUM($AA35:$AE35)-SUM($CV$9:DP$9)*$AG35</f>
        <v>30118</v>
      </c>
      <c r="DQ35" s="39">
        <f>SUM($BE35,$BF35:BZ35)-SUM($CV$1:DQ$1)*SUM($P35:$Q35,$W35)-SUM($CV$2:DQ$2)*SUM($R35:$V35)-SUM($CV$3:DQ$3)*$X35-SUM($CV$4:DQ$4)*SUM($K35:$L35)-SUM($CV$5:DQ$5)*SUM($M35:$N35)-SUM($CV$6:DQ$6)*$O35-SUM($CV$7:DQ$7)*SUM($Y35:$Z35,$AF35)-SUM($CV$8:DQ$8)*SUM($AA35:$AE35)-SUM($CV$9:DQ$9)*$AG35</f>
        <v>26118</v>
      </c>
      <c r="DR35" s="39">
        <f>SUM($BE35,$BF35:CA35)-SUM($CV$1:DR$1)*SUM($P35:$Q35,$W35)-SUM($CV$2:DR$2)*SUM($R35:$V35)-SUM($CV$3:DR$3)*$X35-SUM($CV$4:DR$4)*SUM($K35:$L35)-SUM($CV$5:DR$5)*SUM($M35:$N35)-SUM($CV$6:DR$6)*$O35-SUM($CV$7:DR$7)*SUM($Y35:$Z35,$AF35)-SUM($CV$8:DR$8)*SUM($AA35:$AE35)-SUM($CV$9:DR$9)*$AG35</f>
        <v>22118</v>
      </c>
      <c r="DS35" s="39">
        <f>SUM($BE35,$BF35:CB35)-SUM($CV$1:DS$1)*SUM($P35:$Q35,$W35)-SUM($CV$2:DS$2)*SUM($R35:$V35)-SUM($CV$3:DS$3)*$X35-SUM($CV$4:DS$4)*SUM($K35:$L35)-SUM($CV$5:DS$5)*SUM($M35:$N35)-SUM($CV$6:DS$6)*$O35-SUM($CV$7:DS$7)*SUM($Y35:$Z35,$AF35)-SUM($CV$8:DS$8)*SUM($AA35:$AE35)-SUM($CV$9:DS$9)*$AG35</f>
        <v>42378</v>
      </c>
      <c r="DT35" s="39">
        <f>SUM($BE35,$BF35:CC35)-SUM($CV$1:DT$1)*SUM($P35:$Q35,$W35)-SUM($CV$2:DT$2)*SUM($R35:$V35)-SUM($CV$3:DT$3)*$X35-SUM($CV$4:DT$4)*SUM($K35:$L35)-SUM($CV$5:DT$5)*SUM($M35:$N35)-SUM($CV$6:DT$6)*$O35-SUM($CV$7:DT$7)*SUM($Y35:$Z35,$AF35)-SUM($CV$8:DT$8)*SUM($AA35:$AE35)-SUM($CV$9:DT$9)*$AG35</f>
        <v>38378</v>
      </c>
      <c r="DU35" s="39">
        <f>SUM($BE35,$BF35:CD35)-SUM($CV$1:DU$1)*SUM($P35:$Q35,$W35)-SUM($CV$2:DU$2)*SUM($R35:$V35)-SUM($CV$3:DU$3)*$X35-SUM($CV$4:DU$4)*SUM($K35:$L35)-SUM($CV$5:DU$5)*SUM($M35:$N35)-SUM($CV$6:DU$6)*$O35-SUM($CV$7:DU$7)*SUM($Y35:$Z35,$AF35)-SUM($CV$8:DU$8)*SUM($AA35:$AE35)-SUM($CV$9:DU$9)*$AG35</f>
        <v>34378</v>
      </c>
      <c r="DV35" s="39">
        <f>SUM($BE35,$BF35:CE35)-SUM($CV$1:DV$1)*SUM($P35:$Q35,$W35)-SUM($CV$2:DV$2)*SUM($R35:$V35)-SUM($CV$3:DV$3)*$X35-SUM($CV$4:DV$4)*SUM($K35:$L35)-SUM($CV$5:DV$5)*SUM($M35:$N35)-SUM($CV$6:DV$6)*$O35-SUM($CV$7:DV$7)*SUM($Y35:$Z35,$AF35)-SUM($CV$8:DV$8)*SUM($AA35:$AE35)-SUM($CV$9:DV$9)*$AG35</f>
        <v>30378</v>
      </c>
      <c r="DW35" s="39">
        <f>SUM($BE35,$BF35:CF35)-SUM($CV$1:DW$1)*SUM($P35:$Q35,$W35)-SUM($CV$2:DW$2)*SUM($R35:$V35)-SUM($CV$3:DW$3)*$X35-SUM($CV$4:DW$4)*SUM($K35:$L35)-SUM($CV$5:DW$5)*SUM($M35:$N35)-SUM($CV$6:DW$6)*$O35-SUM($CV$7:DW$7)*SUM($Y35:$Z35,$AF35)-SUM($CV$8:DW$8)*SUM($AA35:$AE35)-SUM($CV$9:DW$9)*$AG35</f>
        <v>26378</v>
      </c>
      <c r="DX35" s="39">
        <f>SUM($BE35,$BF35:CG35)-SUM($CV$1:DX$1)*SUM($P35:$Q35,$W35)-SUM($CV$2:DX$2)*SUM($R35:$V35)-SUM($CV$3:DX$3)*$X35-SUM($CV$4:DX$4)*SUM($K35:$L35)-SUM($CV$5:DX$5)*SUM($M35:$N35)-SUM($CV$6:DX$6)*$O35-SUM($CV$7:DX$7)*SUM($Y35:$Z35,$AF35)-SUM($CV$8:DX$8)*SUM($AA35:$AE35)-SUM($CV$9:DX$9)*$AG35</f>
        <v>22378</v>
      </c>
      <c r="DY35" s="39">
        <f>SUM($BE35,$BF35:CH35)-SUM($CV$1:DY$1)*SUM($P35:$Q35,$W35)-SUM($CV$2:DY$2)*SUM($R35:$V35)-SUM($CV$3:DY$3)*$X35-SUM($CV$4:DY$4)*SUM($K35:$L35)-SUM($CV$5:DY$5)*SUM($M35:$N35)-SUM($CV$6:DY$6)*$O35-SUM($CV$7:DY$7)*SUM($Y35:$Z35,$AF35)-SUM($CV$8:DY$8)*SUM($AA35:$AE35)-SUM($CV$9:DY$9)*$AG35</f>
        <v>42638</v>
      </c>
      <c r="DZ35" s="39">
        <f>SUM($BE35,$BF35:CI35)-SUM($CV$1:DZ$1)*SUM($P35:$Q35,$W35)-SUM($CV$2:DZ$2)*SUM($R35:$V35)-SUM($CV$3:DZ$3)*$X35-SUM($CV$4:DZ$4)*SUM($K35:$L35)-SUM($CV$5:DZ$5)*SUM($M35:$N35)-SUM($CV$6:DZ$6)*$O35-SUM($CV$7:DZ$7)*SUM($Y35:$Z35,$AF35)-SUM($CV$8:DZ$8)*SUM($AA35:$AE35)-SUM($CV$9:DZ$9)*$AG35</f>
        <v>38638</v>
      </c>
      <c r="EA35" s="39">
        <f>SUM($BE35,$BF35:CJ35)-SUM($CV$1:EA$1)*SUM($P35:$Q35,$W35)-SUM($CV$2:EA$2)*SUM($R35:$V35)-SUM($CV$3:EA$3)*$X35-SUM($CV$4:EA$4)*SUM($K35:$L35)-SUM($CV$5:EA$5)*SUM($M35:$N35)-SUM($CV$6:EA$6)*$O35-SUM($CV$7:EA$7)*SUM($Y35:$Z35,$AF35)-SUM($CV$8:EA$8)*SUM($AA35:$AE35)-SUM($CV$9:EA$9)*$AG35</f>
        <v>34638</v>
      </c>
      <c r="EB35" s="39">
        <f>SUM($BE35,$BF35:CK35)-SUM($CV$1:EB$1)*SUM($P35:$Q35,$W35)-SUM($CV$2:EB$2)*SUM($R35:$V35)-SUM($CV$3:EB$3)*$X35-SUM($CV$4:EB$4)*SUM($K35:$L35)-SUM($CV$5:EB$5)*SUM($M35:$N35)-SUM($CV$6:EB$6)*$O35-SUM($CV$7:EB$7)*SUM($Y35:$Z35,$AF35)-SUM($CV$8:EB$8)*SUM($AA35:$AE35)-SUM($CV$9:EB$9)*$AG35</f>
        <v>30638</v>
      </c>
      <c r="EC35" s="39">
        <f>SUM($BE35,$BF35:CL35)-SUM($CV$1:EC$1)*SUM($P35:$Q35,$W35)-SUM($CV$2:EC$2)*SUM($R35:$V35)-SUM($CV$3:EC$3)*$X35-SUM($CV$4:EC$4)*SUM($K35:$L35)-SUM($CV$5:EC$5)*SUM($M35:$N35)-SUM($CV$6:EC$6)*$O35-SUM($CV$7:EC$7)*SUM($Y35:$Z35,$AF35)-SUM($CV$8:EC$8)*SUM($AA35:$AE35)-SUM($CV$9:EC$9)*$AG35</f>
        <v>26638</v>
      </c>
      <c r="ED35" s="39">
        <f>SUM($BE35,$BF35:CM35)-SUM($CV$1:ED$1)*SUM($P35:$Q35,$W35)-SUM($CV$2:ED$2)*SUM($R35:$V35)-SUM($CV$3:ED$3)*$X35-SUM($CV$4:ED$4)*SUM($K35:$L35)-SUM($CV$5:ED$5)*SUM($M35:$N35)-SUM($CV$6:ED$6)*$O35-SUM($CV$7:ED$7)*SUM($Y35:$Z35,$AF35)-SUM($CV$8:ED$8)*SUM($AA35:$AE35)-SUM($CV$9:ED$9)*$AG35</f>
        <v>22638</v>
      </c>
      <c r="EE35" s="39">
        <f>SUM($BE35,$BF35:CN35)-SUM($CV$1:EE$1)*SUM($P35:$Q35,$W35)-SUM($CV$2:EE$2)*SUM($R35:$V35)-SUM($CV$3:EE$3)*$X35-SUM($CV$4:EE$4)*SUM($K35:$L35)-SUM($CV$5:EE$5)*SUM($M35:$N35)-SUM($CV$6:EE$6)*$O35-SUM($CV$7:EE$7)*SUM($Y35:$Z35,$AF35)-SUM($CV$8:EE$8)*SUM($AA35:$AE35)-SUM($CV$9:EE$9)*$AG35</f>
        <v>38610</v>
      </c>
      <c r="EF35" s="39">
        <f>SUM($BE35,$BF35:CO35)-SUM($CV$1:EF$1)*SUM($P35:$Q35,$W35)-SUM($CV$2:EF$2)*SUM($R35:$V35)-SUM($CV$3:EF$3)*$X35-SUM($CV$4:EF$4)*SUM($K35:$L35)-SUM($CV$5:EF$5)*SUM($M35:$N35)-SUM($CV$6:EF$6)*$O35-SUM($CV$7:EF$7)*SUM($Y35:$Z35,$AF35)-SUM($CV$8:EF$8)*SUM($AA35:$AE35)-SUM($CV$9:EF$9)*$AG35</f>
        <v>34610</v>
      </c>
      <c r="EG35" s="39">
        <f>SUM($BE35,$BF35:CP35)-SUM($CV$1:EG$1)*SUM($P35:$Q35,$W35)-SUM($CV$2:EG$2)*SUM($R35:$V35)-SUM($CV$3:EG$3)*$X35-SUM($CV$4:EG$4)*SUM($K35:$L35)-SUM($CV$5:EG$5)*SUM($M35:$N35)-SUM($CV$6:EG$6)*$O35-SUM($CV$7:EG$7)*SUM($Y35:$Z35,$AF35)-SUM($CV$8:EG$8)*SUM($AA35:$AE35)-SUM($CV$9:EG$9)*$AG35</f>
        <v>30610</v>
      </c>
      <c r="EH35" s="39">
        <f>SUM($BE35,$BF35:CQ35)-SUM($CV$1:EH$1)*SUM($P35:$Q35,$W35)-SUM($CV$2:EH$2)*SUM($R35:$V35)-SUM($CV$3:EH$3)*$X35-SUM($CV$4:EH$4)*SUM($K35:$L35)-SUM($CV$5:EH$5)*SUM($M35:$N35)-SUM($CV$6:EH$6)*$O35-SUM($CV$7:EH$7)*SUM($Y35:$Z35,$AF35)-SUM($CV$8:EH$8)*SUM($AA35:$AE35)-SUM($CV$9:EH$9)*$AG35</f>
        <v>26610</v>
      </c>
      <c r="EI35" s="39">
        <f>SUM($BE35,$BF35:CR35)-SUM($CV$1:EI$1)*SUM($P35:$Q35,$W35)-SUM($CV$2:EI$2)*SUM($R35:$V35)-SUM($CV$3:EI$3)*$X35-SUM($CV$4:EI$4)*SUM($K35:$L35)-SUM($CV$5:EI$5)*SUM($M35:$N35)-SUM($CV$6:EI$6)*$O35-SUM($CV$7:EI$7)*SUM($Y35:$Z35,$AF35)-SUM($CV$8:EI$8)*SUM($AA35:$AE35)-SUM($CV$9:EI$9)*$AG35</f>
        <v>22610</v>
      </c>
      <c r="EJ35" s="39">
        <f>SUM($BE35,$BF35:CS35)-SUM($CV$1:EJ$1)*SUM($P35:$Q35,$W35)-SUM($CV$2:EJ$2)*SUM($R35:$V35)-SUM($CV$3:EJ$3)*$X35-SUM($CV$4:EJ$4)*SUM($K35:$L35)-SUM($CV$5:EJ$5)*SUM($M35:$N35)-SUM($CV$6:EJ$6)*$O35-SUM($CV$7:EJ$7)*SUM($Y35:$Z35,$AF35)-SUM($CV$8:EJ$8)*SUM($AA35:$AE35)-SUM($CV$9:EJ$9)*$AG35</f>
        <v>18610</v>
      </c>
      <c r="EK35" s="39">
        <f>SUM($BE35,$BF35:CT35)-SUM($CV$1:EK$1)*SUM($P35:$Q35,$W35)-SUM($CV$2:EK$2)*SUM($R35:$V35)-SUM($CV$3:EK$3)*$X35-SUM($CV$4:EK$4)*SUM($K35:$L35)-SUM($CV$5:EK$5)*SUM($M35:$N35)-SUM($CV$6:EK$6)*$O35-SUM($CV$7:EK$7)*SUM($Y35:$Z35,$AF35)-SUM($CV$8:EK$8)*SUM($AA35:$AE35)-SUM($CV$9:EK$9)*$AG35</f>
        <v>14610</v>
      </c>
      <c r="EL35" s="39">
        <f>SUM($BE35,$BF35:CU35)-SUM($CV$1:EL$1)*SUM($P35:$Q35,$W35)-SUM($CV$2:EL$2)*SUM($R35:$V35)-SUM($CV$3:EL$3)*$X35-SUM($CV$4:EL$4)*SUM($K35:$L35)-SUM($CV$5:EL$5)*SUM($M35:$N35)-SUM($CV$6:EL$6)*$O35-SUM($CV$7:EL$7)*SUM($Y35:$Z35,$AF35)-SUM($CV$8:EL$8)*SUM($AA35:$AE35)-SUM($CV$9:EL$9)*$AG35</f>
        <v>10610</v>
      </c>
      <c r="EM35" s="39">
        <f>SUM($BE35,$BF35:CV35)-SUM($CV$1:EM$1)*SUM($P35:$Q35,$W35)-SUM($CV$2:EM$2)*SUM($R35:$V35)-SUM($CV$3:EM$3)*$X35-SUM($CV$4:EM$4)*SUM($K35:$L35)-SUM($CV$5:EM$5)*SUM($M35:$N35)-SUM($CV$6:EM$6)*$O35-SUM($CV$7:EM$7)*SUM($Y35:$Z35,$AF35)-SUM($CV$8:EM$8)*SUM($AA35:$AE35)-SUM($CV$9:EM$9)*$AG35</f>
        <v>6610</v>
      </c>
      <c r="EN35" s="39">
        <f>SUM($BE35,$BF35:CW35)-SUM($CV$1:EN$1)*SUM($P35:$Q35,$W35)-SUM($CV$2:EN$2)*SUM($R35:$V35)-SUM($CV$3:EN$3)*$X35-SUM($CV$4:EN$4)*SUM($K35:$L35)-SUM($CV$5:EN$5)*SUM($M35:$N35)-SUM($CV$6:EN$6)*$O35-SUM($CV$7:EN$7)*SUM($Y35:$Z35,$AF35)-SUM($CV$8:EN$8)*SUM($AA35:$AE35)-SUM($CV$9:EN$9)*$AG35</f>
        <v>2610</v>
      </c>
      <c r="EO35" s="39">
        <f>SUM($BE35,$BF35:CX35)-SUM($CV$1:EO$1)*SUM($P35:$Q35,$W35)-SUM($CV$2:EO$2)*SUM($R35:$V35)-SUM($CV$3:EO$3)*$X35-SUM($CV$4:EO$4)*SUM($K35:$L35)-SUM($CV$5:EO$5)*SUM($M35:$N35)-SUM($CV$6:EO$6)*$O35-SUM($CV$7:EO$7)*SUM($Y35:$Z35,$AF35)-SUM($CV$8:EO$8)*SUM($AA35:$AE35)-SUM($CV$9:EO$9)*$AG35</f>
        <v>94</v>
      </c>
      <c r="EP35" s="96" t="str">
        <f>AR35</f>
        <v>WAVE</v>
      </c>
      <c r="EQ35" s="103" t="str">
        <f t="shared" si="31"/>
        <v>1094L925-001</v>
      </c>
      <c r="ER35" s="96" t="str">
        <f t="shared" si="78"/>
        <v>WAVE MECHANICS</v>
      </c>
      <c r="ES35" s="115">
        <f t="shared" si="75"/>
        <v>1.7</v>
      </c>
      <c r="ET35" s="116" t="str">
        <f t="shared" si="73"/>
        <v>USD</v>
      </c>
      <c r="EU35" s="107" t="e">
        <f t="shared" ca="1" si="34"/>
        <v>#NAME?</v>
      </c>
      <c r="EV35" s="107" t="e">
        <f t="shared" ca="1" si="35"/>
        <v>#NAME?</v>
      </c>
      <c r="EW35" s="117">
        <f t="shared" si="36"/>
        <v>1</v>
      </c>
      <c r="EX35" s="117">
        <f t="shared" si="74"/>
        <v>1</v>
      </c>
      <c r="EY35" s="103"/>
      <c r="EZ35" s="117">
        <f t="shared" si="37"/>
        <v>141242</v>
      </c>
      <c r="FA35" s="118" t="e">
        <f t="shared" ca="1" si="38"/>
        <v>#NAME?</v>
      </c>
      <c r="FB35" s="117">
        <f t="shared" si="39"/>
        <v>0</v>
      </c>
      <c r="FC35" s="118" t="e">
        <f t="shared" ca="1" si="40"/>
        <v>#NAME?</v>
      </c>
      <c r="FD35" s="119">
        <v>45523</v>
      </c>
      <c r="FE35" s="118" t="s">
        <v>130</v>
      </c>
      <c r="FF35" s="118" t="s">
        <v>26</v>
      </c>
      <c r="FG35" s="103" t="s">
        <v>144</v>
      </c>
      <c r="FH35" s="103" t="s">
        <v>145</v>
      </c>
      <c r="FI35" s="105">
        <f t="array" ref="FI35">SUMPRODUCT($AI35:$AL35,TRANSPOSE(FI$1:FI$4))</f>
        <v>12130</v>
      </c>
      <c r="FJ35" s="105">
        <f t="array" ref="FJ35">SUMPRODUCT($AI35:$AL35,TRANSPOSE(FJ$1:FJ$4))</f>
        <v>12130</v>
      </c>
      <c r="FK35" s="105">
        <f t="array" ref="FK35">SUMPRODUCT($AI35:$AL35,TRANSPOSE(FK$1:FK$4))</f>
        <v>12130</v>
      </c>
      <c r="FL35" s="105">
        <f t="array" ref="FL35">SUMPRODUCT($AI35:$AL35,TRANSPOSE(FL$1:FL$4))</f>
        <v>12130</v>
      </c>
      <c r="FM35" s="105">
        <f t="array" ref="FM35">SUMPRODUCT($AI35:$AL35,TRANSPOSE(FM$1:FM$4))</f>
        <v>12130</v>
      </c>
      <c r="FN35" s="105">
        <f t="array" ref="FN35">SUMPRODUCT($AI35:$AL35,TRANSPOSE(FN$1:FN$4))</f>
        <v>12130</v>
      </c>
      <c r="FO35" s="105">
        <f t="array" ref="FO35">SUMPRODUCT($AI35:$AL35,TRANSPOSE(FO$1:FO$4))</f>
        <v>12130</v>
      </c>
      <c r="FP35" s="105">
        <f t="array" ref="FP35">SUMPRODUCT($AI35:$AL35,TRANSPOSE(FP$1:FP$4))</f>
        <v>12130</v>
      </c>
      <c r="FQ35" s="105">
        <f t="array" ref="FQ35">SUMPRODUCT($AI35:$AL35,TRANSPOSE(FQ$1:FQ$4))</f>
        <v>12130</v>
      </c>
      <c r="FR35" s="105">
        <f t="array" ref="FR35">SUMPRODUCT($AI35:$AL35,TRANSPOSE(FR$1:FR$4))</f>
        <v>12100</v>
      </c>
      <c r="FS35" s="105">
        <f t="array" ref="FS35">SUMPRODUCT($AI35:$AL35,TRANSPOSE(FS$1:FS$4))</f>
        <v>12000</v>
      </c>
      <c r="FT35" s="105">
        <f t="array" ref="FT35">SUMPRODUCT($AI35:$AL35,TRANSPOSE(FT$1:FT$4))</f>
        <v>7972</v>
      </c>
      <c r="FU35" s="105">
        <f t="array" ref="FU35">SUMPRODUCT($AI35:$AL35,TRANSPOSE(FU$1:FU$4))</f>
        <v>0</v>
      </c>
      <c r="FV35" s="120"/>
      <c r="FW35" s="105">
        <f t="shared" si="41"/>
        <v>12130</v>
      </c>
      <c r="FX35" s="121">
        <f>CEILING(SUM($FI35:FJ35)-SUM($FW35:FW35),$EW35)</f>
        <v>12130</v>
      </c>
      <c r="FY35" s="121">
        <f>CEILING(SUM($FI35:FK35)-SUM($FW35:FX35),$EW35)</f>
        <v>12130</v>
      </c>
      <c r="FZ35" s="121">
        <f>CEILING(SUM($FI35:FL35)-SUM($FW35:FY35),$EW35)</f>
        <v>12130</v>
      </c>
      <c r="GA35" s="121">
        <f>CEILING(SUM($FI35:FM35)-SUM($FW35:FZ35),$EW35)</f>
        <v>12130</v>
      </c>
      <c r="GB35" s="121">
        <f>CEILING(SUM($FI35:FN35)-SUM($FW35:GA35),$EW35)</f>
        <v>12130</v>
      </c>
      <c r="GC35" s="121">
        <f>CEILING(SUM($FI35:FO35)-SUM($FW35:GB35),$EW35)</f>
        <v>12130</v>
      </c>
      <c r="GD35" s="121">
        <f>CEILING(SUM($FI35:FP35)-SUM($FW35:GC35),$EW35)</f>
        <v>12130</v>
      </c>
      <c r="GE35" s="121">
        <f>CEILING(SUM($FI35:FQ35)-SUM($FW35:GD35),$EW35)</f>
        <v>12130</v>
      </c>
      <c r="GF35" s="121">
        <f>CEILING(SUM($FI35:FR35)-SUM($FW35:GE35),$EW35)</f>
        <v>12100</v>
      </c>
      <c r="GG35" s="121">
        <f>CEILING(SUM($FI35:FS35)-SUM($FW35:GF35),$EW35)</f>
        <v>12000</v>
      </c>
      <c r="GH35" s="121">
        <f t="shared" si="42"/>
        <v>7972</v>
      </c>
      <c r="GI35" s="121">
        <f t="shared" si="43"/>
        <v>0</v>
      </c>
      <c r="GJ35" s="120"/>
      <c r="GK35" s="123" t="e">
        <f t="shared" ca="1" si="44"/>
        <v>#NAME?</v>
      </c>
      <c r="GL35" s="123" t="e">
        <f t="shared" ca="1" si="45"/>
        <v>#NAME?</v>
      </c>
      <c r="GM35" s="123" t="e">
        <f t="shared" ca="1" si="46"/>
        <v>#NAME?</v>
      </c>
      <c r="GN35" s="123" t="e">
        <f t="shared" ca="1" si="47"/>
        <v>#NAME?</v>
      </c>
      <c r="GO35" s="123" t="e">
        <f t="shared" ca="1" si="48"/>
        <v>#NAME?</v>
      </c>
      <c r="GP35" s="123" t="e">
        <f t="shared" ca="1" si="49"/>
        <v>#NAME?</v>
      </c>
      <c r="GQ35" s="123" t="e">
        <f t="shared" ca="1" si="50"/>
        <v>#NAME?</v>
      </c>
      <c r="GR35" s="123" t="e">
        <f t="shared" ca="1" si="51"/>
        <v>#NAME?</v>
      </c>
      <c r="GS35" s="123" t="e">
        <f t="shared" ca="1" si="52"/>
        <v>#NAME?</v>
      </c>
      <c r="GT35" s="123" t="e">
        <f t="shared" ca="1" si="53"/>
        <v>#NAME?</v>
      </c>
      <c r="GU35" s="123" t="e">
        <f t="shared" ca="1" si="54"/>
        <v>#NAME?</v>
      </c>
      <c r="GV35" s="123" t="e">
        <f t="shared" ca="1" si="55"/>
        <v>#NAME?</v>
      </c>
      <c r="GW35" s="123" t="e">
        <f t="shared" ca="1" si="56"/>
        <v>#NAME?</v>
      </c>
      <c r="GX35" s="123" t="e">
        <f t="shared" ca="1" si="57"/>
        <v>#NAME?</v>
      </c>
      <c r="GY35" s="120">
        <v>6</v>
      </c>
      <c r="GZ35" s="105">
        <f>SUM(FW35:FX35)</f>
        <v>24260</v>
      </c>
      <c r="HA35" s="105"/>
      <c r="HB35" s="105">
        <f>SUM(FY35:FZ35)</f>
        <v>24260</v>
      </c>
      <c r="HC35" s="105"/>
      <c r="HD35" s="105">
        <f>SUM(GA35:GB35)</f>
        <v>24260</v>
      </c>
      <c r="HE35" s="105"/>
      <c r="HF35" s="105">
        <f>SUM(GC35:GD35)</f>
        <v>24260</v>
      </c>
      <c r="HG35" s="105"/>
      <c r="HH35" s="105">
        <f>SUM(GE35:GF35)</f>
        <v>24230</v>
      </c>
      <c r="HI35" s="105"/>
      <c r="HJ35" s="105">
        <f>SUM(GG35:GI35)</f>
        <v>19972</v>
      </c>
      <c r="HK35" s="105"/>
      <c r="HL35" s="105">
        <f>GI35</f>
        <v>0</v>
      </c>
      <c r="HM35" s="105"/>
      <c r="HN35" s="123" t="e">
        <f t="shared" ca="1" si="58"/>
        <v>#NAME?</v>
      </c>
      <c r="HO35" s="123" t="e">
        <f t="shared" ca="1" si="59"/>
        <v>#NAME?</v>
      </c>
      <c r="HP35" s="123" t="e">
        <f t="shared" ca="1" si="60"/>
        <v>#NAME?</v>
      </c>
      <c r="HQ35" s="123" t="e">
        <f t="shared" ca="1" si="61"/>
        <v>#NAME?</v>
      </c>
      <c r="HR35" s="123" t="e">
        <f t="shared" ca="1" si="62"/>
        <v>#NAME?</v>
      </c>
      <c r="HS35" s="123" t="e">
        <f t="shared" ca="1" si="63"/>
        <v>#NAME?</v>
      </c>
      <c r="HT35" s="123" t="e">
        <f t="shared" ca="1" si="64"/>
        <v>#NAME?</v>
      </c>
      <c r="HU35" s="123" t="e">
        <f t="shared" ca="1" si="65"/>
        <v>#NAME?</v>
      </c>
      <c r="HV35" s="123" t="e">
        <f t="shared" ca="1" si="66"/>
        <v>#NAME?</v>
      </c>
      <c r="HW35" s="123" t="e">
        <f t="shared" ca="1" si="67"/>
        <v>#NAME?</v>
      </c>
      <c r="HX35" s="123" t="e">
        <f t="shared" ca="1" si="68"/>
        <v>#NAME?</v>
      </c>
      <c r="HY35" s="123" t="e">
        <f t="shared" ca="1" si="69"/>
        <v>#NAME?</v>
      </c>
      <c r="HZ35" s="123" t="e">
        <f t="shared" ca="1" si="70"/>
        <v>#NAME?</v>
      </c>
      <c r="IA35" s="123" t="e">
        <f t="shared" ca="1" si="71"/>
        <v>#NAME?</v>
      </c>
      <c r="IB35" s="124" t="s">
        <v>257</v>
      </c>
      <c r="IC35" s="103" t="s">
        <v>242</v>
      </c>
      <c r="ID35" s="125">
        <v>45525</v>
      </c>
      <c r="IE35" s="103" t="s">
        <v>147</v>
      </c>
      <c r="IF35" s="103"/>
      <c r="IG35" s="103" t="s">
        <v>147</v>
      </c>
      <c r="IH35" s="103"/>
      <c r="II35" s="103"/>
    </row>
    <row r="36" spans="1:243" ht="14.25" x14ac:dyDescent="0.2">
      <c r="A36" s="39">
        <v>30</v>
      </c>
      <c r="B36" s="39" t="s">
        <v>260</v>
      </c>
      <c r="C36" s="56" t="s">
        <v>261</v>
      </c>
      <c r="D36" s="39" t="s">
        <v>126</v>
      </c>
      <c r="E36" s="39">
        <v>403581662</v>
      </c>
      <c r="F36" s="102" t="s">
        <v>262</v>
      </c>
      <c r="G36" s="39"/>
      <c r="H36" s="39" t="s">
        <v>128</v>
      </c>
      <c r="I36" s="39">
        <v>1</v>
      </c>
      <c r="J36" s="39">
        <v>6</v>
      </c>
      <c r="K36" s="39">
        <v>0</v>
      </c>
      <c r="L36" s="39">
        <v>2</v>
      </c>
      <c r="M36" s="39">
        <v>0</v>
      </c>
      <c r="N36" s="39">
        <v>0</v>
      </c>
      <c r="O36" s="39">
        <v>0</v>
      </c>
      <c r="P36" s="39">
        <v>0</v>
      </c>
      <c r="Q36" s="39">
        <v>2</v>
      </c>
      <c r="R36" s="39">
        <v>0</v>
      </c>
      <c r="S36" s="39">
        <v>0</v>
      </c>
      <c r="T36" s="39">
        <v>0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2</v>
      </c>
      <c r="AA36" s="39">
        <v>0</v>
      </c>
      <c r="AB36" s="39">
        <v>0</v>
      </c>
      <c r="AC36" s="39">
        <v>0</v>
      </c>
      <c r="AD36" s="39">
        <v>0</v>
      </c>
      <c r="AE36" s="39">
        <v>0</v>
      </c>
      <c r="AF36" s="39">
        <v>0</v>
      </c>
      <c r="AG36" s="39">
        <v>0</v>
      </c>
      <c r="AH36" s="39">
        <f t="shared" si="21"/>
        <v>6</v>
      </c>
      <c r="AI36" s="39">
        <f t="shared" si="22"/>
        <v>2</v>
      </c>
      <c r="AJ36" s="39">
        <f t="shared" si="23"/>
        <v>2</v>
      </c>
      <c r="AK36" s="39">
        <f t="shared" si="24"/>
        <v>2</v>
      </c>
      <c r="AL36" s="39">
        <f t="shared" si="25"/>
        <v>0</v>
      </c>
      <c r="AM36" s="57">
        <f t="shared" si="26"/>
        <v>141242</v>
      </c>
      <c r="AN36" s="57">
        <v>1</v>
      </c>
      <c r="AO36" s="57">
        <f t="shared" si="27"/>
        <v>141242</v>
      </c>
      <c r="AP36" s="39"/>
      <c r="AQ36" s="39" t="s">
        <v>238</v>
      </c>
      <c r="AR36" s="39" t="s">
        <v>239</v>
      </c>
      <c r="AS36" s="39"/>
      <c r="AT36" s="39"/>
      <c r="AU36" s="58">
        <v>1.47</v>
      </c>
      <c r="AV36" s="58" t="s">
        <v>11</v>
      </c>
      <c r="AW36" s="39" t="s">
        <v>240</v>
      </c>
      <c r="AX36" s="39" t="s">
        <v>241</v>
      </c>
      <c r="AY36" s="39"/>
      <c r="AZ36" s="39">
        <v>91.973118825300006</v>
      </c>
      <c r="BA36" s="39" t="str">
        <f t="shared" si="28"/>
        <v>P0013</v>
      </c>
      <c r="BB36" s="78" t="e">
        <f t="shared" ca="1" si="29"/>
        <v>#NAME?</v>
      </c>
      <c r="BC36" s="39"/>
      <c r="BD36" s="75">
        <f t="shared" si="30"/>
        <v>141242</v>
      </c>
      <c r="BE36" s="39"/>
      <c r="BF36" s="39"/>
      <c r="BG36" s="39"/>
      <c r="BH36" s="39"/>
      <c r="BI36" s="39"/>
      <c r="BJ36" s="39"/>
      <c r="BK36" s="39"/>
      <c r="BL36" s="39">
        <v>24260</v>
      </c>
      <c r="BM36" s="39"/>
      <c r="BN36" s="39"/>
      <c r="BO36" s="39"/>
      <c r="BP36" s="39"/>
      <c r="BQ36" s="39"/>
      <c r="BR36" s="39">
        <v>24260</v>
      </c>
      <c r="BS36" s="39"/>
      <c r="BT36" s="39"/>
      <c r="BU36" s="39"/>
      <c r="BV36" s="39">
        <v>24260</v>
      </c>
      <c r="BW36" s="39"/>
      <c r="BX36" s="39"/>
      <c r="BY36" s="39"/>
      <c r="BZ36" s="39"/>
      <c r="CA36" s="39"/>
      <c r="CB36" s="39">
        <v>24260</v>
      </c>
      <c r="CC36" s="39"/>
      <c r="CD36" s="39"/>
      <c r="CE36" s="39"/>
      <c r="CF36" s="39"/>
      <c r="CG36" s="39"/>
      <c r="CH36" s="39">
        <v>24260</v>
      </c>
      <c r="CI36" s="39"/>
      <c r="CJ36" s="39"/>
      <c r="CK36" s="39"/>
      <c r="CL36" s="39"/>
      <c r="CM36" s="39"/>
      <c r="CN36" s="39">
        <v>19972</v>
      </c>
      <c r="CO36" s="39"/>
      <c r="CP36" s="39"/>
      <c r="CQ36" s="39"/>
      <c r="CR36" s="39"/>
      <c r="CS36" s="39"/>
      <c r="CT36" s="39"/>
      <c r="CU36" s="39"/>
      <c r="CV36" s="39"/>
      <c r="CW36" s="39">
        <f>SUM($BE36,$BF36:BF36)-SUM($CV$1:CW$1)*SUM($P36:$Q36,$W36)-SUM($CV$2:CW$2)*SUM($R36:$V36)-SUM($CV$3:CW$3)*$X36-SUM($CV$4:CW$4)*SUM($K36:$L36)-SUM($CV$5:CW$5)*SUM($M36:$N36)-SUM($CV$6:CW$6)*$O36-SUM($CV$7:CW$7)*SUM($Y36:$Z36,$AF36)-SUM($CV$8:CW$8)*SUM($AA36:$AE36)-SUM($CV$9:CW$9)*$AG36</f>
        <v>0</v>
      </c>
      <c r="CX36" s="39">
        <f>SUM($BE36,$BF36:BG36)-SUM($CV$1:CX$1)*SUM($P36:$Q36,$W36)-SUM($CV$2:CX$2)*SUM($R36:$V36)-SUM($CV$3:CX$3)*$X36-SUM($CV$4:CX$4)*SUM($K36:$L36)-SUM($CV$5:CX$5)*SUM($M36:$N36)-SUM($CV$6:CX$6)*$O36-SUM($CV$7:CX$7)*SUM($Y36:$Z36,$AF36)-SUM($CV$8:CX$8)*SUM($AA36:$AE36)-SUM($CV$9:CX$9)*$AG36</f>
        <v>0</v>
      </c>
      <c r="CY36" s="39">
        <f>SUM($BE36,$BF36:BH36)-SUM($CV$1:CY$1)*SUM($P36:$Q36,$W36)-SUM($CV$2:CY$2)*SUM($R36:$V36)-SUM($CV$3:CY$3)*$X36-SUM($CV$4:CY$4)*SUM($K36:$L36)-SUM($CV$5:CY$5)*SUM($M36:$N36)-SUM($CV$6:CY$6)*$O36-SUM($CV$7:CY$7)*SUM($Y36:$Z36,$AF36)-SUM($CV$8:CY$8)*SUM($AA36:$AE36)-SUM($CV$9:CY$9)*$AG36</f>
        <v>0</v>
      </c>
      <c r="CZ36" s="39">
        <f>SUM($BE36,$BF36:BI36)-SUM($CV$1:CZ$1)*SUM($P36:$Q36,$W36)-SUM($CV$2:CZ$2)*SUM($R36:$V36)-SUM($CV$3:CZ$3)*$X36-SUM($CV$4:CZ$4)*SUM($K36:$L36)-SUM($CV$5:CZ$5)*SUM($M36:$N36)-SUM($CV$6:CZ$6)*$O36-SUM($CV$7:CZ$7)*SUM($Y36:$Z36,$AF36)-SUM($CV$8:CZ$8)*SUM($AA36:$AE36)-SUM($CV$9:CZ$9)*$AG36</f>
        <v>0</v>
      </c>
      <c r="DA36" s="39">
        <f>SUM($BE36,$BF36:BJ36)-SUM($CV$1:DA$1)*SUM($P36:$Q36,$W36)-SUM($CV$2:DA$2)*SUM($R36:$V36)-SUM($CV$3:DA$3)*$X36-SUM($CV$4:DA$4)*SUM($K36:$L36)-SUM($CV$5:DA$5)*SUM($M36:$N36)-SUM($CV$6:DA$6)*$O36-SUM($CV$7:DA$7)*SUM($Y36:$Z36,$AF36)-SUM($CV$8:DA$8)*SUM($AA36:$AE36)-SUM($CV$9:DA$9)*$AG36</f>
        <v>0</v>
      </c>
      <c r="DB36" s="39">
        <f>SUM($BE36,$BF36:BK36)-SUM($CV$1:DB$1)*SUM($P36:$Q36,$W36)-SUM($CV$2:DB$2)*SUM($R36:$V36)-SUM($CV$3:DB$3)*$X36-SUM($CV$4:DB$4)*SUM($K36:$L36)-SUM($CV$5:DB$5)*SUM($M36:$N36)-SUM($CV$6:DB$6)*$O36-SUM($CV$7:DB$7)*SUM($Y36:$Z36,$AF36)-SUM($CV$8:DB$8)*SUM($AA36:$AE36)-SUM($CV$9:DB$9)*$AG36</f>
        <v>-600</v>
      </c>
      <c r="DC36" s="39">
        <f>SUM($BE36,$BF36:BL36)-SUM($CV$1:DC$1)*SUM($P36:$Q36,$W36)-SUM($CV$2:DC$2)*SUM($R36:$V36)-SUM($CV$3:DC$3)*$X36-SUM($CV$4:DC$4)*SUM($K36:$L36)-SUM($CV$5:DC$5)*SUM($M36:$N36)-SUM($CV$6:DC$6)*$O36-SUM($CV$7:DC$7)*SUM($Y36:$Z36,$AF36)-SUM($CV$8:DC$8)*SUM($AA36:$AE36)-SUM($CV$9:DC$9)*$AG36</f>
        <v>22460</v>
      </c>
      <c r="DD36" s="39">
        <f>SUM($BE36,$BF36:BM36)-SUM($CV$1:DD$1)*SUM($P36:$Q36,$W36)-SUM($CV$2:DD$2)*SUM($R36:$V36)-SUM($CV$3:DD$3)*$X36-SUM($CV$4:DD$4)*SUM($K36:$L36)-SUM($CV$5:DD$5)*SUM($M36:$N36)-SUM($CV$6:DD$6)*$O36-SUM($CV$7:DD$7)*SUM($Y36:$Z36,$AF36)-SUM($CV$8:DD$8)*SUM($AA36:$AE36)-SUM($CV$9:DD$9)*$AG36</f>
        <v>20598</v>
      </c>
      <c r="DE36" s="39">
        <f>SUM($BE36,$BF36:BN36)-SUM($CV$1:DE$1)*SUM($P36:$Q36,$W36)-SUM($CV$2:DE$2)*SUM($R36:$V36)-SUM($CV$3:DE$3)*$X36-SUM($CV$4:DE$4)*SUM($K36:$L36)-SUM($CV$5:DE$5)*SUM($M36:$N36)-SUM($CV$6:DE$6)*$O36-SUM($CV$7:DE$7)*SUM($Y36:$Z36,$AF36)-SUM($CV$8:DE$8)*SUM($AA36:$AE36)-SUM($CV$9:DE$9)*$AG36</f>
        <v>18398</v>
      </c>
      <c r="DF36" s="39">
        <f>SUM($BE36,$BF36:BO36)-SUM($CV$1:DF$1)*SUM($P36:$Q36,$W36)-SUM($CV$2:DF$2)*SUM($R36:$V36)-SUM($CV$3:DF$3)*$X36-SUM($CV$4:DF$4)*SUM($K36:$L36)-SUM($CV$5:DF$5)*SUM($M36:$N36)-SUM($CV$6:DF$6)*$O36-SUM($CV$7:DF$7)*SUM($Y36:$Z36,$AF36)-SUM($CV$8:DF$8)*SUM($AA36:$AE36)-SUM($CV$9:DF$9)*$AG36</f>
        <v>15598</v>
      </c>
      <c r="DG36" s="39">
        <f>SUM($BE36,$BF36:BP36)-SUM($CV$1:DG$1)*SUM($P36:$Q36,$W36)-SUM($CV$2:DG$2)*SUM($R36:$V36)-SUM($CV$3:DG$3)*$X36-SUM($CV$4:DG$4)*SUM($K36:$L36)-SUM($CV$5:DG$5)*SUM($M36:$N36)-SUM($CV$6:DG$6)*$O36-SUM($CV$7:DG$7)*SUM($Y36:$Z36,$AF36)-SUM($CV$8:DG$8)*SUM($AA36:$AE36)-SUM($CV$9:DG$9)*$AG36</f>
        <v>12598</v>
      </c>
      <c r="DH36" s="39">
        <f>SUM($BE36,$BF36:BQ36)-SUM($CV$1:DH$1)*SUM($P36:$Q36,$W36)-SUM($CV$2:DH$2)*SUM($R36:$V36)-SUM($CV$3:DH$3)*$X36-SUM($CV$4:DH$4)*SUM($K36:$L36)-SUM($CV$5:DH$5)*SUM($M36:$N36)-SUM($CV$6:DH$6)*$O36-SUM($CV$7:DH$7)*SUM($Y36:$Z36,$AF36)-SUM($CV$8:DH$8)*SUM($AA36:$AE36)-SUM($CV$9:DH$9)*$AG36</f>
        <v>9598</v>
      </c>
      <c r="DI36" s="39">
        <f>SUM($BE36,$BF36:BR36)-SUM($CV$1:DI$1)*SUM($P36:$Q36,$W36)-SUM($CV$2:DI$2)*SUM($R36:$V36)-SUM($CV$3:DI$3)*$X36-SUM($CV$4:DI$4)*SUM($K36:$L36)-SUM($CV$5:DI$5)*SUM($M36:$N36)-SUM($CV$6:DI$6)*$O36-SUM($CV$7:DI$7)*SUM($Y36:$Z36,$AF36)-SUM($CV$8:DI$8)*SUM($AA36:$AE36)-SUM($CV$9:DI$9)*$AG36</f>
        <v>30858</v>
      </c>
      <c r="DJ36" s="39">
        <f>SUM($BE36,$BF36:BS36)-SUM($CV$1:DJ$1)*SUM($P36:$Q36,$W36)-SUM($CV$2:DJ$2)*SUM($R36:$V36)-SUM($CV$3:DJ$3)*$X36-SUM($CV$4:DJ$4)*SUM($K36:$L36)-SUM($CV$5:DJ$5)*SUM($M36:$N36)-SUM($CV$6:DJ$6)*$O36-SUM($CV$7:DJ$7)*SUM($Y36:$Z36,$AF36)-SUM($CV$8:DJ$8)*SUM($AA36:$AE36)-SUM($CV$9:DJ$9)*$AG36</f>
        <v>27858</v>
      </c>
      <c r="DK36" s="39">
        <f>SUM($BE36,$BF36:BT36)-SUM($CV$1:DK$1)*SUM($P36:$Q36,$W36)-SUM($CV$2:DK$2)*SUM($R36:$V36)-SUM($CV$3:DK$3)*$X36-SUM($CV$4:DK$4)*SUM($K36:$L36)-SUM($CV$5:DK$5)*SUM($M36:$N36)-SUM($CV$6:DK$6)*$O36-SUM($CV$7:DK$7)*SUM($Y36:$Z36,$AF36)-SUM($CV$8:DK$8)*SUM($AA36:$AE36)-SUM($CV$9:DK$9)*$AG36</f>
        <v>24858</v>
      </c>
      <c r="DL36" s="39">
        <f>SUM($BE36,$BF36:BU36)-SUM($CV$1:DL$1)*SUM($P36:$Q36,$W36)-SUM($CV$2:DL$2)*SUM($R36:$V36)-SUM($CV$3:DL$3)*$X36-SUM($CV$4:DL$4)*SUM($K36:$L36)-SUM($CV$5:DL$5)*SUM($M36:$N36)-SUM($CV$6:DL$6)*$O36-SUM($CV$7:DL$7)*SUM($Y36:$Z36,$AF36)-SUM($CV$8:DL$8)*SUM($AA36:$AE36)-SUM($CV$9:DL$9)*$AG36</f>
        <v>21858</v>
      </c>
      <c r="DM36" s="39">
        <f>SUM($BE36,$BF36:BV36)-SUM($CV$1:DM$1)*SUM($P36:$Q36,$W36)-SUM($CV$2:DM$2)*SUM($R36:$V36)-SUM($CV$3:DM$3)*$X36-SUM($CV$4:DM$4)*SUM($K36:$L36)-SUM($CV$5:DM$5)*SUM($M36:$N36)-SUM($CV$6:DM$6)*$O36-SUM($CV$7:DM$7)*SUM($Y36:$Z36,$AF36)-SUM($CV$8:DM$8)*SUM($AA36:$AE36)-SUM($CV$9:DM$9)*$AG36</f>
        <v>42118</v>
      </c>
      <c r="DN36" s="39">
        <f>SUM($BE36,$BF36:BW36)-SUM($CV$1:DN$1)*SUM($P36:$Q36,$W36)-SUM($CV$2:DN$2)*SUM($R36:$V36)-SUM($CV$3:DN$3)*$X36-SUM($CV$4:DN$4)*SUM($K36:$L36)-SUM($CV$5:DN$5)*SUM($M36:$N36)-SUM($CV$6:DN$6)*$O36-SUM($CV$7:DN$7)*SUM($Y36:$Z36,$AF36)-SUM($CV$8:DN$8)*SUM($AA36:$AE36)-SUM($CV$9:DN$9)*$AG36</f>
        <v>38118</v>
      </c>
      <c r="DO36" s="39">
        <f>SUM($BE36,$BF36:BX36)-SUM($CV$1:DO$1)*SUM($P36:$Q36,$W36)-SUM($CV$2:DO$2)*SUM($R36:$V36)-SUM($CV$3:DO$3)*$X36-SUM($CV$4:DO$4)*SUM($K36:$L36)-SUM($CV$5:DO$5)*SUM($M36:$N36)-SUM($CV$6:DO$6)*$O36-SUM($CV$7:DO$7)*SUM($Y36:$Z36,$AF36)-SUM($CV$8:DO$8)*SUM($AA36:$AE36)-SUM($CV$9:DO$9)*$AG36</f>
        <v>34118</v>
      </c>
      <c r="DP36" s="39">
        <f>SUM($BE36,$BF36:BY36)-SUM($CV$1:DP$1)*SUM($P36:$Q36,$W36)-SUM($CV$2:DP$2)*SUM($R36:$V36)-SUM($CV$3:DP$3)*$X36-SUM($CV$4:DP$4)*SUM($K36:$L36)-SUM($CV$5:DP$5)*SUM($M36:$N36)-SUM($CV$6:DP$6)*$O36-SUM($CV$7:DP$7)*SUM($Y36:$Z36,$AF36)-SUM($CV$8:DP$8)*SUM($AA36:$AE36)-SUM($CV$9:DP$9)*$AG36</f>
        <v>30118</v>
      </c>
      <c r="DQ36" s="39">
        <f>SUM($BE36,$BF36:BZ36)-SUM($CV$1:DQ$1)*SUM($P36:$Q36,$W36)-SUM($CV$2:DQ$2)*SUM($R36:$V36)-SUM($CV$3:DQ$3)*$X36-SUM($CV$4:DQ$4)*SUM($K36:$L36)-SUM($CV$5:DQ$5)*SUM($M36:$N36)-SUM($CV$6:DQ$6)*$O36-SUM($CV$7:DQ$7)*SUM($Y36:$Z36,$AF36)-SUM($CV$8:DQ$8)*SUM($AA36:$AE36)-SUM($CV$9:DQ$9)*$AG36</f>
        <v>26118</v>
      </c>
      <c r="DR36" s="39">
        <f>SUM($BE36,$BF36:CA36)-SUM($CV$1:DR$1)*SUM($P36:$Q36,$W36)-SUM($CV$2:DR$2)*SUM($R36:$V36)-SUM($CV$3:DR$3)*$X36-SUM($CV$4:DR$4)*SUM($K36:$L36)-SUM($CV$5:DR$5)*SUM($M36:$N36)-SUM($CV$6:DR$6)*$O36-SUM($CV$7:DR$7)*SUM($Y36:$Z36,$AF36)-SUM($CV$8:DR$8)*SUM($AA36:$AE36)-SUM($CV$9:DR$9)*$AG36</f>
        <v>22118</v>
      </c>
      <c r="DS36" s="39">
        <f>SUM($BE36,$BF36:CB36)-SUM($CV$1:DS$1)*SUM($P36:$Q36,$W36)-SUM($CV$2:DS$2)*SUM($R36:$V36)-SUM($CV$3:DS$3)*$X36-SUM($CV$4:DS$4)*SUM($K36:$L36)-SUM($CV$5:DS$5)*SUM($M36:$N36)-SUM($CV$6:DS$6)*$O36-SUM($CV$7:DS$7)*SUM($Y36:$Z36,$AF36)-SUM($CV$8:DS$8)*SUM($AA36:$AE36)-SUM($CV$9:DS$9)*$AG36</f>
        <v>42378</v>
      </c>
      <c r="DT36" s="39">
        <f>SUM($BE36,$BF36:CC36)-SUM($CV$1:DT$1)*SUM($P36:$Q36,$W36)-SUM($CV$2:DT$2)*SUM($R36:$V36)-SUM($CV$3:DT$3)*$X36-SUM($CV$4:DT$4)*SUM($K36:$L36)-SUM($CV$5:DT$5)*SUM($M36:$N36)-SUM($CV$6:DT$6)*$O36-SUM($CV$7:DT$7)*SUM($Y36:$Z36,$AF36)-SUM($CV$8:DT$8)*SUM($AA36:$AE36)-SUM($CV$9:DT$9)*$AG36</f>
        <v>38378</v>
      </c>
      <c r="DU36" s="39">
        <f>SUM($BE36,$BF36:CD36)-SUM($CV$1:DU$1)*SUM($P36:$Q36,$W36)-SUM($CV$2:DU$2)*SUM($R36:$V36)-SUM($CV$3:DU$3)*$X36-SUM($CV$4:DU$4)*SUM($K36:$L36)-SUM($CV$5:DU$5)*SUM($M36:$N36)-SUM($CV$6:DU$6)*$O36-SUM($CV$7:DU$7)*SUM($Y36:$Z36,$AF36)-SUM($CV$8:DU$8)*SUM($AA36:$AE36)-SUM($CV$9:DU$9)*$AG36</f>
        <v>34378</v>
      </c>
      <c r="DV36" s="39">
        <f>SUM($BE36,$BF36:CE36)-SUM($CV$1:DV$1)*SUM($P36:$Q36,$W36)-SUM($CV$2:DV$2)*SUM($R36:$V36)-SUM($CV$3:DV$3)*$X36-SUM($CV$4:DV$4)*SUM($K36:$L36)-SUM($CV$5:DV$5)*SUM($M36:$N36)-SUM($CV$6:DV$6)*$O36-SUM($CV$7:DV$7)*SUM($Y36:$Z36,$AF36)-SUM($CV$8:DV$8)*SUM($AA36:$AE36)-SUM($CV$9:DV$9)*$AG36</f>
        <v>30378</v>
      </c>
      <c r="DW36" s="39">
        <f>SUM($BE36,$BF36:CF36)-SUM($CV$1:DW$1)*SUM($P36:$Q36,$W36)-SUM($CV$2:DW$2)*SUM($R36:$V36)-SUM($CV$3:DW$3)*$X36-SUM($CV$4:DW$4)*SUM($K36:$L36)-SUM($CV$5:DW$5)*SUM($M36:$N36)-SUM($CV$6:DW$6)*$O36-SUM($CV$7:DW$7)*SUM($Y36:$Z36,$AF36)-SUM($CV$8:DW$8)*SUM($AA36:$AE36)-SUM($CV$9:DW$9)*$AG36</f>
        <v>26378</v>
      </c>
      <c r="DX36" s="39">
        <f>SUM($BE36,$BF36:CG36)-SUM($CV$1:DX$1)*SUM($P36:$Q36,$W36)-SUM($CV$2:DX$2)*SUM($R36:$V36)-SUM($CV$3:DX$3)*$X36-SUM($CV$4:DX$4)*SUM($K36:$L36)-SUM($CV$5:DX$5)*SUM($M36:$N36)-SUM($CV$6:DX$6)*$O36-SUM($CV$7:DX$7)*SUM($Y36:$Z36,$AF36)-SUM($CV$8:DX$8)*SUM($AA36:$AE36)-SUM($CV$9:DX$9)*$AG36</f>
        <v>22378</v>
      </c>
      <c r="DY36" s="39">
        <f>SUM($BE36,$BF36:CH36)-SUM($CV$1:DY$1)*SUM($P36:$Q36,$W36)-SUM($CV$2:DY$2)*SUM($R36:$V36)-SUM($CV$3:DY$3)*$X36-SUM($CV$4:DY$4)*SUM($K36:$L36)-SUM($CV$5:DY$5)*SUM($M36:$N36)-SUM($CV$6:DY$6)*$O36-SUM($CV$7:DY$7)*SUM($Y36:$Z36,$AF36)-SUM($CV$8:DY$8)*SUM($AA36:$AE36)-SUM($CV$9:DY$9)*$AG36</f>
        <v>42638</v>
      </c>
      <c r="DZ36" s="39">
        <f>SUM($BE36,$BF36:CI36)-SUM($CV$1:DZ$1)*SUM($P36:$Q36,$W36)-SUM($CV$2:DZ$2)*SUM($R36:$V36)-SUM($CV$3:DZ$3)*$X36-SUM($CV$4:DZ$4)*SUM($K36:$L36)-SUM($CV$5:DZ$5)*SUM($M36:$N36)-SUM($CV$6:DZ$6)*$O36-SUM($CV$7:DZ$7)*SUM($Y36:$Z36,$AF36)-SUM($CV$8:DZ$8)*SUM($AA36:$AE36)-SUM($CV$9:DZ$9)*$AG36</f>
        <v>38638</v>
      </c>
      <c r="EA36" s="39">
        <f>SUM($BE36,$BF36:CJ36)-SUM($CV$1:EA$1)*SUM($P36:$Q36,$W36)-SUM($CV$2:EA$2)*SUM($R36:$V36)-SUM($CV$3:EA$3)*$X36-SUM($CV$4:EA$4)*SUM($K36:$L36)-SUM($CV$5:EA$5)*SUM($M36:$N36)-SUM($CV$6:EA$6)*$O36-SUM($CV$7:EA$7)*SUM($Y36:$Z36,$AF36)-SUM($CV$8:EA$8)*SUM($AA36:$AE36)-SUM($CV$9:EA$9)*$AG36</f>
        <v>34638</v>
      </c>
      <c r="EB36" s="39">
        <f>SUM($BE36,$BF36:CK36)-SUM($CV$1:EB$1)*SUM($P36:$Q36,$W36)-SUM($CV$2:EB$2)*SUM($R36:$V36)-SUM($CV$3:EB$3)*$X36-SUM($CV$4:EB$4)*SUM($K36:$L36)-SUM($CV$5:EB$5)*SUM($M36:$N36)-SUM($CV$6:EB$6)*$O36-SUM($CV$7:EB$7)*SUM($Y36:$Z36,$AF36)-SUM($CV$8:EB$8)*SUM($AA36:$AE36)-SUM($CV$9:EB$9)*$AG36</f>
        <v>30638</v>
      </c>
      <c r="EC36" s="39">
        <f>SUM($BE36,$BF36:CL36)-SUM($CV$1:EC$1)*SUM($P36:$Q36,$W36)-SUM($CV$2:EC$2)*SUM($R36:$V36)-SUM($CV$3:EC$3)*$X36-SUM($CV$4:EC$4)*SUM($K36:$L36)-SUM($CV$5:EC$5)*SUM($M36:$N36)-SUM($CV$6:EC$6)*$O36-SUM($CV$7:EC$7)*SUM($Y36:$Z36,$AF36)-SUM($CV$8:EC$8)*SUM($AA36:$AE36)-SUM($CV$9:EC$9)*$AG36</f>
        <v>26638</v>
      </c>
      <c r="ED36" s="39">
        <f>SUM($BE36,$BF36:CM36)-SUM($CV$1:ED$1)*SUM($P36:$Q36,$W36)-SUM($CV$2:ED$2)*SUM($R36:$V36)-SUM($CV$3:ED$3)*$X36-SUM($CV$4:ED$4)*SUM($K36:$L36)-SUM($CV$5:ED$5)*SUM($M36:$N36)-SUM($CV$6:ED$6)*$O36-SUM($CV$7:ED$7)*SUM($Y36:$Z36,$AF36)-SUM($CV$8:ED$8)*SUM($AA36:$AE36)-SUM($CV$9:ED$9)*$AG36</f>
        <v>22638</v>
      </c>
      <c r="EE36" s="39">
        <f>SUM($BE36,$BF36:CN36)-SUM($CV$1:EE$1)*SUM($P36:$Q36,$W36)-SUM($CV$2:EE$2)*SUM($R36:$V36)-SUM($CV$3:EE$3)*$X36-SUM($CV$4:EE$4)*SUM($K36:$L36)-SUM($CV$5:EE$5)*SUM($M36:$N36)-SUM($CV$6:EE$6)*$O36-SUM($CV$7:EE$7)*SUM($Y36:$Z36,$AF36)-SUM($CV$8:EE$8)*SUM($AA36:$AE36)-SUM($CV$9:EE$9)*$AG36</f>
        <v>38610</v>
      </c>
      <c r="EF36" s="39">
        <f>SUM($BE36,$BF36:CO36)-SUM($CV$1:EF$1)*SUM($P36:$Q36,$W36)-SUM($CV$2:EF$2)*SUM($R36:$V36)-SUM($CV$3:EF$3)*$X36-SUM($CV$4:EF$4)*SUM($K36:$L36)-SUM($CV$5:EF$5)*SUM($M36:$N36)-SUM($CV$6:EF$6)*$O36-SUM($CV$7:EF$7)*SUM($Y36:$Z36,$AF36)-SUM($CV$8:EF$8)*SUM($AA36:$AE36)-SUM($CV$9:EF$9)*$AG36</f>
        <v>34610</v>
      </c>
      <c r="EG36" s="39">
        <f>SUM($BE36,$BF36:CP36)-SUM($CV$1:EG$1)*SUM($P36:$Q36,$W36)-SUM($CV$2:EG$2)*SUM($R36:$V36)-SUM($CV$3:EG$3)*$X36-SUM($CV$4:EG$4)*SUM($K36:$L36)-SUM($CV$5:EG$5)*SUM($M36:$N36)-SUM($CV$6:EG$6)*$O36-SUM($CV$7:EG$7)*SUM($Y36:$Z36,$AF36)-SUM($CV$8:EG$8)*SUM($AA36:$AE36)-SUM($CV$9:EG$9)*$AG36</f>
        <v>30610</v>
      </c>
      <c r="EH36" s="39">
        <f>SUM($BE36,$BF36:CQ36)-SUM($CV$1:EH$1)*SUM($P36:$Q36,$W36)-SUM($CV$2:EH$2)*SUM($R36:$V36)-SUM($CV$3:EH$3)*$X36-SUM($CV$4:EH$4)*SUM($K36:$L36)-SUM($CV$5:EH$5)*SUM($M36:$N36)-SUM($CV$6:EH$6)*$O36-SUM($CV$7:EH$7)*SUM($Y36:$Z36,$AF36)-SUM($CV$8:EH$8)*SUM($AA36:$AE36)-SUM($CV$9:EH$9)*$AG36</f>
        <v>26610</v>
      </c>
      <c r="EI36" s="39">
        <f>SUM($BE36,$BF36:CR36)-SUM($CV$1:EI$1)*SUM($P36:$Q36,$W36)-SUM($CV$2:EI$2)*SUM($R36:$V36)-SUM($CV$3:EI$3)*$X36-SUM($CV$4:EI$4)*SUM($K36:$L36)-SUM($CV$5:EI$5)*SUM($M36:$N36)-SUM($CV$6:EI$6)*$O36-SUM($CV$7:EI$7)*SUM($Y36:$Z36,$AF36)-SUM($CV$8:EI$8)*SUM($AA36:$AE36)-SUM($CV$9:EI$9)*$AG36</f>
        <v>22610</v>
      </c>
      <c r="EJ36" s="39">
        <f>SUM($BE36,$BF36:CS36)-SUM($CV$1:EJ$1)*SUM($P36:$Q36,$W36)-SUM($CV$2:EJ$2)*SUM($R36:$V36)-SUM($CV$3:EJ$3)*$X36-SUM($CV$4:EJ$4)*SUM($K36:$L36)-SUM($CV$5:EJ$5)*SUM($M36:$N36)-SUM($CV$6:EJ$6)*$O36-SUM($CV$7:EJ$7)*SUM($Y36:$Z36,$AF36)-SUM($CV$8:EJ$8)*SUM($AA36:$AE36)-SUM($CV$9:EJ$9)*$AG36</f>
        <v>18610</v>
      </c>
      <c r="EK36" s="39">
        <f>SUM($BE36,$BF36:CT36)-SUM($CV$1:EK$1)*SUM($P36:$Q36,$W36)-SUM($CV$2:EK$2)*SUM($R36:$V36)-SUM($CV$3:EK$3)*$X36-SUM($CV$4:EK$4)*SUM($K36:$L36)-SUM($CV$5:EK$5)*SUM($M36:$N36)-SUM($CV$6:EK$6)*$O36-SUM($CV$7:EK$7)*SUM($Y36:$Z36,$AF36)-SUM($CV$8:EK$8)*SUM($AA36:$AE36)-SUM($CV$9:EK$9)*$AG36</f>
        <v>14610</v>
      </c>
      <c r="EL36" s="39">
        <f>SUM($BE36,$BF36:CU36)-SUM($CV$1:EL$1)*SUM($P36:$Q36,$W36)-SUM($CV$2:EL$2)*SUM($R36:$V36)-SUM($CV$3:EL$3)*$X36-SUM($CV$4:EL$4)*SUM($K36:$L36)-SUM($CV$5:EL$5)*SUM($M36:$N36)-SUM($CV$6:EL$6)*$O36-SUM($CV$7:EL$7)*SUM($Y36:$Z36,$AF36)-SUM($CV$8:EL$8)*SUM($AA36:$AE36)-SUM($CV$9:EL$9)*$AG36</f>
        <v>10610</v>
      </c>
      <c r="EM36" s="39">
        <f>SUM($BE36,$BF36:CV36)-SUM($CV$1:EM$1)*SUM($P36:$Q36,$W36)-SUM($CV$2:EM$2)*SUM($R36:$V36)-SUM($CV$3:EM$3)*$X36-SUM($CV$4:EM$4)*SUM($K36:$L36)-SUM($CV$5:EM$5)*SUM($M36:$N36)-SUM($CV$6:EM$6)*$O36-SUM($CV$7:EM$7)*SUM($Y36:$Z36,$AF36)-SUM($CV$8:EM$8)*SUM($AA36:$AE36)-SUM($CV$9:EM$9)*$AG36</f>
        <v>6610</v>
      </c>
      <c r="EN36" s="39">
        <f>SUM($BE36,$BF36:CW36)-SUM($CV$1:EN$1)*SUM($P36:$Q36,$W36)-SUM($CV$2:EN$2)*SUM($R36:$V36)-SUM($CV$3:EN$3)*$X36-SUM($CV$4:EN$4)*SUM($K36:$L36)-SUM($CV$5:EN$5)*SUM($M36:$N36)-SUM($CV$6:EN$6)*$O36-SUM($CV$7:EN$7)*SUM($Y36:$Z36,$AF36)-SUM($CV$8:EN$8)*SUM($AA36:$AE36)-SUM($CV$9:EN$9)*$AG36</f>
        <v>2610</v>
      </c>
      <c r="EO36" s="39">
        <f>SUM($BE36,$BF36:CX36)-SUM($CV$1:EO$1)*SUM($P36:$Q36,$W36)-SUM($CV$2:EO$2)*SUM($R36:$V36)-SUM($CV$3:EO$3)*$X36-SUM($CV$4:EO$4)*SUM($K36:$L36)-SUM($CV$5:EO$5)*SUM($M36:$N36)-SUM($CV$6:EO$6)*$O36-SUM($CV$7:EO$7)*SUM($Y36:$Z36,$AF36)-SUM($CV$8:EO$8)*SUM($AA36:$AE36)-SUM($CV$9:EO$9)*$AG36</f>
        <v>94</v>
      </c>
      <c r="EP36" s="96" t="str">
        <f>AR36</f>
        <v>WAVE</v>
      </c>
      <c r="EQ36" s="103" t="str">
        <f t="shared" si="31"/>
        <v>1094L926-001</v>
      </c>
      <c r="ER36" s="96" t="str">
        <f t="shared" si="78"/>
        <v>WAVE MECHANICS</v>
      </c>
      <c r="ES36" s="115">
        <f t="shared" si="75"/>
        <v>1.47</v>
      </c>
      <c r="ET36" s="116" t="str">
        <f t="shared" si="73"/>
        <v>USD</v>
      </c>
      <c r="EU36" s="107" t="e">
        <f t="shared" ca="1" si="34"/>
        <v>#NAME?</v>
      </c>
      <c r="EV36" s="107" t="e">
        <f t="shared" ca="1" si="35"/>
        <v>#NAME?</v>
      </c>
      <c r="EW36" s="117">
        <f t="shared" si="36"/>
        <v>1</v>
      </c>
      <c r="EX36" s="117">
        <f t="shared" si="74"/>
        <v>1</v>
      </c>
      <c r="EY36" s="103"/>
      <c r="EZ36" s="117">
        <f t="shared" si="37"/>
        <v>141242</v>
      </c>
      <c r="FA36" s="118" t="e">
        <f t="shared" ca="1" si="38"/>
        <v>#NAME?</v>
      </c>
      <c r="FB36" s="117">
        <f t="shared" si="39"/>
        <v>0</v>
      </c>
      <c r="FC36" s="118" t="e">
        <f t="shared" ca="1" si="40"/>
        <v>#NAME?</v>
      </c>
      <c r="FD36" s="119">
        <v>45523</v>
      </c>
      <c r="FE36" s="118" t="s">
        <v>130</v>
      </c>
      <c r="FF36" s="118" t="s">
        <v>26</v>
      </c>
      <c r="FG36" s="103" t="s">
        <v>144</v>
      </c>
      <c r="FH36" s="103" t="s">
        <v>145</v>
      </c>
      <c r="FI36" s="105">
        <f t="array" ref="FI36">SUMPRODUCT($AI36:$AL36,TRANSPOSE(FI$1:FI$4))</f>
        <v>12130</v>
      </c>
      <c r="FJ36" s="105">
        <f t="array" ref="FJ36">SUMPRODUCT($AI36:$AL36,TRANSPOSE(FJ$1:FJ$4))</f>
        <v>12130</v>
      </c>
      <c r="FK36" s="105">
        <f t="array" ref="FK36">SUMPRODUCT($AI36:$AL36,TRANSPOSE(FK$1:FK$4))</f>
        <v>12130</v>
      </c>
      <c r="FL36" s="105">
        <f t="array" ref="FL36">SUMPRODUCT($AI36:$AL36,TRANSPOSE(FL$1:FL$4))</f>
        <v>12130</v>
      </c>
      <c r="FM36" s="105">
        <f t="array" ref="FM36">SUMPRODUCT($AI36:$AL36,TRANSPOSE(FM$1:FM$4))</f>
        <v>12130</v>
      </c>
      <c r="FN36" s="105">
        <f t="array" ref="FN36">SUMPRODUCT($AI36:$AL36,TRANSPOSE(FN$1:FN$4))</f>
        <v>12130</v>
      </c>
      <c r="FO36" s="105">
        <f t="array" ref="FO36">SUMPRODUCT($AI36:$AL36,TRANSPOSE(FO$1:FO$4))</f>
        <v>12130</v>
      </c>
      <c r="FP36" s="105">
        <f t="array" ref="FP36">SUMPRODUCT($AI36:$AL36,TRANSPOSE(FP$1:FP$4))</f>
        <v>12130</v>
      </c>
      <c r="FQ36" s="105">
        <f t="array" ref="FQ36">SUMPRODUCT($AI36:$AL36,TRANSPOSE(FQ$1:FQ$4))</f>
        <v>12130</v>
      </c>
      <c r="FR36" s="105">
        <f t="array" ref="FR36">SUMPRODUCT($AI36:$AL36,TRANSPOSE(FR$1:FR$4))</f>
        <v>12100</v>
      </c>
      <c r="FS36" s="105">
        <f t="array" ref="FS36">SUMPRODUCT($AI36:$AL36,TRANSPOSE(FS$1:FS$4))</f>
        <v>12000</v>
      </c>
      <c r="FT36" s="105">
        <f t="array" ref="FT36">SUMPRODUCT($AI36:$AL36,TRANSPOSE(FT$1:FT$4))</f>
        <v>7972</v>
      </c>
      <c r="FU36" s="105">
        <f t="array" ref="FU36">SUMPRODUCT($AI36:$AL36,TRANSPOSE(FU$1:FU$4))</f>
        <v>0</v>
      </c>
      <c r="FV36" s="120"/>
      <c r="FW36" s="105">
        <f t="shared" si="41"/>
        <v>12130</v>
      </c>
      <c r="FX36" s="121">
        <f>CEILING(SUM($FI36:FJ36)-SUM($FW36:FW36),$EW36)</f>
        <v>12130</v>
      </c>
      <c r="FY36" s="121">
        <f>CEILING(SUM($FI36:FK36)-SUM($FW36:FX36),$EW36)</f>
        <v>12130</v>
      </c>
      <c r="FZ36" s="121">
        <f>CEILING(SUM($FI36:FL36)-SUM($FW36:FY36),$EW36)</f>
        <v>12130</v>
      </c>
      <c r="GA36" s="121">
        <f>CEILING(SUM($FI36:FM36)-SUM($FW36:FZ36),$EW36)</f>
        <v>12130</v>
      </c>
      <c r="GB36" s="121">
        <f>CEILING(SUM($FI36:FN36)-SUM($FW36:GA36),$EW36)</f>
        <v>12130</v>
      </c>
      <c r="GC36" s="121">
        <f>CEILING(SUM($FI36:FO36)-SUM($FW36:GB36),$EW36)</f>
        <v>12130</v>
      </c>
      <c r="GD36" s="121">
        <f>CEILING(SUM($FI36:FP36)-SUM($FW36:GC36),$EW36)</f>
        <v>12130</v>
      </c>
      <c r="GE36" s="121">
        <f>CEILING(SUM($FI36:FQ36)-SUM($FW36:GD36),$EW36)</f>
        <v>12130</v>
      </c>
      <c r="GF36" s="121">
        <f>CEILING(SUM($FI36:FR36)-SUM($FW36:GE36),$EW36)</f>
        <v>12100</v>
      </c>
      <c r="GG36" s="121">
        <f>CEILING(SUM($FI36:FS36)-SUM($FW36:GF36),$EW36)</f>
        <v>12000</v>
      </c>
      <c r="GH36" s="121">
        <f t="shared" si="42"/>
        <v>7972</v>
      </c>
      <c r="GI36" s="121">
        <f t="shared" si="43"/>
        <v>0</v>
      </c>
      <c r="GJ36" s="120"/>
      <c r="GK36" s="123" t="e">
        <f t="shared" ca="1" si="44"/>
        <v>#NAME?</v>
      </c>
      <c r="GL36" s="123" t="e">
        <f t="shared" ca="1" si="45"/>
        <v>#NAME?</v>
      </c>
      <c r="GM36" s="123" t="e">
        <f t="shared" ca="1" si="46"/>
        <v>#NAME?</v>
      </c>
      <c r="GN36" s="123" t="e">
        <f t="shared" ca="1" si="47"/>
        <v>#NAME?</v>
      </c>
      <c r="GO36" s="123" t="e">
        <f t="shared" ca="1" si="48"/>
        <v>#NAME?</v>
      </c>
      <c r="GP36" s="123" t="e">
        <f t="shared" ca="1" si="49"/>
        <v>#NAME?</v>
      </c>
      <c r="GQ36" s="123" t="e">
        <f t="shared" ca="1" si="50"/>
        <v>#NAME?</v>
      </c>
      <c r="GR36" s="123" t="e">
        <f t="shared" ca="1" si="51"/>
        <v>#NAME?</v>
      </c>
      <c r="GS36" s="123" t="e">
        <f t="shared" ca="1" si="52"/>
        <v>#NAME?</v>
      </c>
      <c r="GT36" s="123" t="e">
        <f t="shared" ca="1" si="53"/>
        <v>#NAME?</v>
      </c>
      <c r="GU36" s="123" t="e">
        <f t="shared" ca="1" si="54"/>
        <v>#NAME?</v>
      </c>
      <c r="GV36" s="123" t="e">
        <f t="shared" ca="1" si="55"/>
        <v>#NAME?</v>
      </c>
      <c r="GW36" s="123" t="e">
        <f t="shared" ca="1" si="56"/>
        <v>#NAME?</v>
      </c>
      <c r="GX36" s="123" t="e">
        <f t="shared" ca="1" si="57"/>
        <v>#NAME?</v>
      </c>
      <c r="GY36" s="120">
        <v>6</v>
      </c>
      <c r="GZ36" s="105">
        <f>SUM(FW36:FX36)</f>
        <v>24260</v>
      </c>
      <c r="HA36" s="105"/>
      <c r="HB36" s="105">
        <f>SUM(FY36:FZ36)</f>
        <v>24260</v>
      </c>
      <c r="HC36" s="105"/>
      <c r="HD36" s="105">
        <f>SUM(GA36:GB36)</f>
        <v>24260</v>
      </c>
      <c r="HE36" s="105"/>
      <c r="HF36" s="105">
        <f>SUM(GC36:GD36)</f>
        <v>24260</v>
      </c>
      <c r="HG36" s="105"/>
      <c r="HH36" s="105">
        <f>SUM(GE36:GF36)</f>
        <v>24230</v>
      </c>
      <c r="HI36" s="105"/>
      <c r="HJ36" s="105">
        <f>SUM(GG36:GI36)</f>
        <v>19972</v>
      </c>
      <c r="HK36" s="105"/>
      <c r="HL36" s="105">
        <f>GI36</f>
        <v>0</v>
      </c>
      <c r="HM36" s="105"/>
      <c r="HN36" s="123" t="e">
        <f t="shared" ca="1" si="58"/>
        <v>#NAME?</v>
      </c>
      <c r="HO36" s="123" t="e">
        <f t="shared" ca="1" si="59"/>
        <v>#NAME?</v>
      </c>
      <c r="HP36" s="123" t="e">
        <f t="shared" ca="1" si="60"/>
        <v>#NAME?</v>
      </c>
      <c r="HQ36" s="123" t="e">
        <f t="shared" ca="1" si="61"/>
        <v>#NAME?</v>
      </c>
      <c r="HR36" s="123" t="e">
        <f t="shared" ca="1" si="62"/>
        <v>#NAME?</v>
      </c>
      <c r="HS36" s="123" t="e">
        <f t="shared" ca="1" si="63"/>
        <v>#NAME?</v>
      </c>
      <c r="HT36" s="123" t="e">
        <f t="shared" ca="1" si="64"/>
        <v>#NAME?</v>
      </c>
      <c r="HU36" s="123" t="e">
        <f t="shared" ca="1" si="65"/>
        <v>#NAME?</v>
      </c>
      <c r="HV36" s="123" t="e">
        <f t="shared" ca="1" si="66"/>
        <v>#NAME?</v>
      </c>
      <c r="HW36" s="123" t="e">
        <f t="shared" ca="1" si="67"/>
        <v>#NAME?</v>
      </c>
      <c r="HX36" s="123" t="e">
        <f t="shared" ca="1" si="68"/>
        <v>#NAME?</v>
      </c>
      <c r="HY36" s="123" t="e">
        <f t="shared" ca="1" si="69"/>
        <v>#NAME?</v>
      </c>
      <c r="HZ36" s="123" t="e">
        <f t="shared" ca="1" si="70"/>
        <v>#NAME?</v>
      </c>
      <c r="IA36" s="123" t="e">
        <f t="shared" ca="1" si="71"/>
        <v>#NAME?</v>
      </c>
      <c r="IB36" s="124" t="s">
        <v>260</v>
      </c>
      <c r="IC36" s="103" t="s">
        <v>242</v>
      </c>
      <c r="ID36" s="125">
        <v>45525</v>
      </c>
      <c r="IE36" s="103" t="s">
        <v>147</v>
      </c>
      <c r="IF36" s="103"/>
      <c r="IG36" s="103" t="s">
        <v>147</v>
      </c>
      <c r="IH36" s="103"/>
      <c r="II36" s="103"/>
    </row>
    <row r="37" spans="1:243" ht="15" thickBot="1" x14ac:dyDescent="0.25">
      <c r="A37" s="39">
        <v>31</v>
      </c>
      <c r="B37" s="39" t="s">
        <v>263</v>
      </c>
      <c r="C37" s="56" t="s">
        <v>264</v>
      </c>
      <c r="D37" s="39" t="s">
        <v>126</v>
      </c>
      <c r="E37" s="39">
        <v>403581656</v>
      </c>
      <c r="F37" s="102" t="s">
        <v>265</v>
      </c>
      <c r="G37" s="39"/>
      <c r="H37" s="39" t="s">
        <v>128</v>
      </c>
      <c r="I37" s="39">
        <v>1</v>
      </c>
      <c r="J37" s="39">
        <v>6</v>
      </c>
      <c r="K37" s="39">
        <v>0</v>
      </c>
      <c r="L37" s="39">
        <v>2</v>
      </c>
      <c r="M37" s="39">
        <v>0</v>
      </c>
      <c r="N37" s="39">
        <v>0</v>
      </c>
      <c r="O37" s="39">
        <v>0</v>
      </c>
      <c r="P37" s="39">
        <v>0</v>
      </c>
      <c r="Q37" s="39">
        <v>2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39">
        <v>2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0</v>
      </c>
      <c r="AH37" s="39">
        <f t="shared" si="21"/>
        <v>6</v>
      </c>
      <c r="AI37" s="39">
        <f t="shared" si="22"/>
        <v>2</v>
      </c>
      <c r="AJ37" s="39">
        <f t="shared" si="23"/>
        <v>2</v>
      </c>
      <c r="AK37" s="39">
        <f t="shared" si="24"/>
        <v>2</v>
      </c>
      <c r="AL37" s="39">
        <f t="shared" si="25"/>
        <v>0</v>
      </c>
      <c r="AM37" s="57">
        <f t="shared" si="26"/>
        <v>141242</v>
      </c>
      <c r="AN37" s="57">
        <v>1</v>
      </c>
      <c r="AO37" s="57">
        <f t="shared" si="27"/>
        <v>141242</v>
      </c>
      <c r="AP37" s="39"/>
      <c r="AQ37" s="39" t="s">
        <v>266</v>
      </c>
      <c r="AR37" s="39" t="s">
        <v>239</v>
      </c>
      <c r="AS37" s="39"/>
      <c r="AT37" s="39"/>
      <c r="AU37" s="58">
        <v>3.3</v>
      </c>
      <c r="AV37" s="58" t="s">
        <v>11</v>
      </c>
      <c r="AW37" s="39" t="s">
        <v>240</v>
      </c>
      <c r="AX37" s="39" t="s">
        <v>241</v>
      </c>
      <c r="AY37" s="39"/>
      <c r="AZ37" s="39">
        <v>91.973118825300006</v>
      </c>
      <c r="BA37" s="39" t="str">
        <f t="shared" si="28"/>
        <v>P0013</v>
      </c>
      <c r="BB37" s="78" t="e">
        <f t="shared" ca="1" si="29"/>
        <v>#NAME?</v>
      </c>
      <c r="BC37" s="39"/>
      <c r="BD37" s="75">
        <f t="shared" si="30"/>
        <v>141242</v>
      </c>
      <c r="BE37" s="39"/>
      <c r="BF37" s="39"/>
      <c r="BG37" s="39"/>
      <c r="BH37" s="39"/>
      <c r="BI37" s="39"/>
      <c r="BJ37" s="39"/>
      <c r="BK37" s="39"/>
      <c r="BL37" s="39">
        <v>24260</v>
      </c>
      <c r="BM37" s="39"/>
      <c r="BN37" s="39"/>
      <c r="BO37" s="39"/>
      <c r="BP37" s="39"/>
      <c r="BQ37" s="39"/>
      <c r="BR37" s="39">
        <v>24260</v>
      </c>
      <c r="BS37" s="39"/>
      <c r="BT37" s="39"/>
      <c r="BU37" s="39"/>
      <c r="BV37" s="39">
        <v>24260</v>
      </c>
      <c r="BW37" s="39"/>
      <c r="BX37" s="39"/>
      <c r="BY37" s="39"/>
      <c r="BZ37" s="39"/>
      <c r="CA37" s="39"/>
      <c r="CB37" s="39">
        <v>24260</v>
      </c>
      <c r="CC37" s="39"/>
      <c r="CD37" s="39"/>
      <c r="CE37" s="39"/>
      <c r="CF37" s="39"/>
      <c r="CG37" s="39"/>
      <c r="CH37" s="39">
        <v>24260</v>
      </c>
      <c r="CI37" s="39"/>
      <c r="CJ37" s="39"/>
      <c r="CK37" s="39"/>
      <c r="CL37" s="39"/>
      <c r="CM37" s="39"/>
      <c r="CN37" s="39">
        <v>19972</v>
      </c>
      <c r="CO37" s="39"/>
      <c r="CP37" s="39"/>
      <c r="CQ37" s="39"/>
      <c r="CR37" s="39"/>
      <c r="CS37" s="39"/>
      <c r="CT37" s="39"/>
      <c r="CU37" s="39"/>
      <c r="CV37" s="39"/>
      <c r="CW37" s="39">
        <f>SUM($BE37,$BF37:BF37)-SUM($CV$1:CW$1)*SUM($P37:$Q37,$W37)-SUM($CV$2:CW$2)*SUM($R37:$V37)-SUM($CV$3:CW$3)*$X37-SUM($CV$4:CW$4)*SUM($K37:$L37)-SUM($CV$5:CW$5)*SUM($M37:$N37)-SUM($CV$6:CW$6)*$O37-SUM($CV$7:CW$7)*SUM($Y37:$Z37,$AF37)-SUM($CV$8:CW$8)*SUM($AA37:$AE37)-SUM($CV$9:CW$9)*$AG37</f>
        <v>0</v>
      </c>
      <c r="CX37" s="39">
        <f>SUM($BE37,$BF37:BG37)-SUM($CV$1:CX$1)*SUM($P37:$Q37,$W37)-SUM($CV$2:CX$2)*SUM($R37:$V37)-SUM($CV$3:CX$3)*$X37-SUM($CV$4:CX$4)*SUM($K37:$L37)-SUM($CV$5:CX$5)*SUM($M37:$N37)-SUM($CV$6:CX$6)*$O37-SUM($CV$7:CX$7)*SUM($Y37:$Z37,$AF37)-SUM($CV$8:CX$8)*SUM($AA37:$AE37)-SUM($CV$9:CX$9)*$AG37</f>
        <v>0</v>
      </c>
      <c r="CY37" s="39">
        <f>SUM($BE37,$BF37:BH37)-SUM($CV$1:CY$1)*SUM($P37:$Q37,$W37)-SUM($CV$2:CY$2)*SUM($R37:$V37)-SUM($CV$3:CY$3)*$X37-SUM($CV$4:CY$4)*SUM($K37:$L37)-SUM($CV$5:CY$5)*SUM($M37:$N37)-SUM($CV$6:CY$6)*$O37-SUM($CV$7:CY$7)*SUM($Y37:$Z37,$AF37)-SUM($CV$8:CY$8)*SUM($AA37:$AE37)-SUM($CV$9:CY$9)*$AG37</f>
        <v>0</v>
      </c>
      <c r="CZ37" s="39">
        <f>SUM($BE37,$BF37:BI37)-SUM($CV$1:CZ$1)*SUM($P37:$Q37,$W37)-SUM($CV$2:CZ$2)*SUM($R37:$V37)-SUM($CV$3:CZ$3)*$X37-SUM($CV$4:CZ$4)*SUM($K37:$L37)-SUM($CV$5:CZ$5)*SUM($M37:$N37)-SUM($CV$6:CZ$6)*$O37-SUM($CV$7:CZ$7)*SUM($Y37:$Z37,$AF37)-SUM($CV$8:CZ$8)*SUM($AA37:$AE37)-SUM($CV$9:CZ$9)*$AG37</f>
        <v>0</v>
      </c>
      <c r="DA37" s="39">
        <f>SUM($BE37,$BF37:BJ37)-SUM($CV$1:DA$1)*SUM($P37:$Q37,$W37)-SUM($CV$2:DA$2)*SUM($R37:$V37)-SUM($CV$3:DA$3)*$X37-SUM($CV$4:DA$4)*SUM($K37:$L37)-SUM($CV$5:DA$5)*SUM($M37:$N37)-SUM($CV$6:DA$6)*$O37-SUM($CV$7:DA$7)*SUM($Y37:$Z37,$AF37)-SUM($CV$8:DA$8)*SUM($AA37:$AE37)-SUM($CV$9:DA$9)*$AG37</f>
        <v>0</v>
      </c>
      <c r="DB37" s="39">
        <f>SUM($BE37,$BF37:BK37)-SUM($CV$1:DB$1)*SUM($P37:$Q37,$W37)-SUM($CV$2:DB$2)*SUM($R37:$V37)-SUM($CV$3:DB$3)*$X37-SUM($CV$4:DB$4)*SUM($K37:$L37)-SUM($CV$5:DB$5)*SUM($M37:$N37)-SUM($CV$6:DB$6)*$O37-SUM($CV$7:DB$7)*SUM($Y37:$Z37,$AF37)-SUM($CV$8:DB$8)*SUM($AA37:$AE37)-SUM($CV$9:DB$9)*$AG37</f>
        <v>-600</v>
      </c>
      <c r="DC37" s="39">
        <f>SUM($BE37,$BF37:BL37)-SUM($CV$1:DC$1)*SUM($P37:$Q37,$W37)-SUM($CV$2:DC$2)*SUM($R37:$V37)-SUM($CV$3:DC$3)*$X37-SUM($CV$4:DC$4)*SUM($K37:$L37)-SUM($CV$5:DC$5)*SUM($M37:$N37)-SUM($CV$6:DC$6)*$O37-SUM($CV$7:DC$7)*SUM($Y37:$Z37,$AF37)-SUM($CV$8:DC$8)*SUM($AA37:$AE37)-SUM($CV$9:DC$9)*$AG37</f>
        <v>22460</v>
      </c>
      <c r="DD37" s="39">
        <f>SUM($BE37,$BF37:BM37)-SUM($CV$1:DD$1)*SUM($P37:$Q37,$W37)-SUM($CV$2:DD$2)*SUM($R37:$V37)-SUM($CV$3:DD$3)*$X37-SUM($CV$4:DD$4)*SUM($K37:$L37)-SUM($CV$5:DD$5)*SUM($M37:$N37)-SUM($CV$6:DD$6)*$O37-SUM($CV$7:DD$7)*SUM($Y37:$Z37,$AF37)-SUM($CV$8:DD$8)*SUM($AA37:$AE37)-SUM($CV$9:DD$9)*$AG37</f>
        <v>20598</v>
      </c>
      <c r="DE37" s="39">
        <f>SUM($BE37,$BF37:BN37)-SUM($CV$1:DE$1)*SUM($P37:$Q37,$W37)-SUM($CV$2:DE$2)*SUM($R37:$V37)-SUM($CV$3:DE$3)*$X37-SUM($CV$4:DE$4)*SUM($K37:$L37)-SUM($CV$5:DE$5)*SUM($M37:$N37)-SUM($CV$6:DE$6)*$O37-SUM($CV$7:DE$7)*SUM($Y37:$Z37,$AF37)-SUM($CV$8:DE$8)*SUM($AA37:$AE37)-SUM($CV$9:DE$9)*$AG37</f>
        <v>18398</v>
      </c>
      <c r="DF37" s="39">
        <f>SUM($BE37,$BF37:BO37)-SUM($CV$1:DF$1)*SUM($P37:$Q37,$W37)-SUM($CV$2:DF$2)*SUM($R37:$V37)-SUM($CV$3:DF$3)*$X37-SUM($CV$4:DF$4)*SUM($K37:$L37)-SUM($CV$5:DF$5)*SUM($M37:$N37)-SUM($CV$6:DF$6)*$O37-SUM($CV$7:DF$7)*SUM($Y37:$Z37,$AF37)-SUM($CV$8:DF$8)*SUM($AA37:$AE37)-SUM($CV$9:DF$9)*$AG37</f>
        <v>15598</v>
      </c>
      <c r="DG37" s="39">
        <f>SUM($BE37,$BF37:BP37)-SUM($CV$1:DG$1)*SUM($P37:$Q37,$W37)-SUM($CV$2:DG$2)*SUM($R37:$V37)-SUM($CV$3:DG$3)*$X37-SUM($CV$4:DG$4)*SUM($K37:$L37)-SUM($CV$5:DG$5)*SUM($M37:$N37)-SUM($CV$6:DG$6)*$O37-SUM($CV$7:DG$7)*SUM($Y37:$Z37,$AF37)-SUM($CV$8:DG$8)*SUM($AA37:$AE37)-SUM($CV$9:DG$9)*$AG37</f>
        <v>12598</v>
      </c>
      <c r="DH37" s="39">
        <f>SUM($BE37,$BF37:BQ37)-SUM($CV$1:DH$1)*SUM($P37:$Q37,$W37)-SUM($CV$2:DH$2)*SUM($R37:$V37)-SUM($CV$3:DH$3)*$X37-SUM($CV$4:DH$4)*SUM($K37:$L37)-SUM($CV$5:DH$5)*SUM($M37:$N37)-SUM($CV$6:DH$6)*$O37-SUM($CV$7:DH$7)*SUM($Y37:$Z37,$AF37)-SUM($CV$8:DH$8)*SUM($AA37:$AE37)-SUM($CV$9:DH$9)*$AG37</f>
        <v>9598</v>
      </c>
      <c r="DI37" s="39">
        <f>SUM($BE37,$BF37:BR37)-SUM($CV$1:DI$1)*SUM($P37:$Q37,$W37)-SUM($CV$2:DI$2)*SUM($R37:$V37)-SUM($CV$3:DI$3)*$X37-SUM($CV$4:DI$4)*SUM($K37:$L37)-SUM($CV$5:DI$5)*SUM($M37:$N37)-SUM($CV$6:DI$6)*$O37-SUM($CV$7:DI$7)*SUM($Y37:$Z37,$AF37)-SUM($CV$8:DI$8)*SUM($AA37:$AE37)-SUM($CV$9:DI$9)*$AG37</f>
        <v>30858</v>
      </c>
      <c r="DJ37" s="39">
        <f>SUM($BE37,$BF37:BS37)-SUM($CV$1:DJ$1)*SUM($P37:$Q37,$W37)-SUM($CV$2:DJ$2)*SUM($R37:$V37)-SUM($CV$3:DJ$3)*$X37-SUM($CV$4:DJ$4)*SUM($K37:$L37)-SUM($CV$5:DJ$5)*SUM($M37:$N37)-SUM($CV$6:DJ$6)*$O37-SUM($CV$7:DJ$7)*SUM($Y37:$Z37,$AF37)-SUM($CV$8:DJ$8)*SUM($AA37:$AE37)-SUM($CV$9:DJ$9)*$AG37</f>
        <v>27858</v>
      </c>
      <c r="DK37" s="39">
        <f>SUM($BE37,$BF37:BT37)-SUM($CV$1:DK$1)*SUM($P37:$Q37,$W37)-SUM($CV$2:DK$2)*SUM($R37:$V37)-SUM($CV$3:DK$3)*$X37-SUM($CV$4:DK$4)*SUM($K37:$L37)-SUM($CV$5:DK$5)*SUM($M37:$N37)-SUM($CV$6:DK$6)*$O37-SUM($CV$7:DK$7)*SUM($Y37:$Z37,$AF37)-SUM($CV$8:DK$8)*SUM($AA37:$AE37)-SUM($CV$9:DK$9)*$AG37</f>
        <v>24858</v>
      </c>
      <c r="DL37" s="39">
        <f>SUM($BE37,$BF37:BU37)-SUM($CV$1:DL$1)*SUM($P37:$Q37,$W37)-SUM($CV$2:DL$2)*SUM($R37:$V37)-SUM($CV$3:DL$3)*$X37-SUM($CV$4:DL$4)*SUM($K37:$L37)-SUM($CV$5:DL$5)*SUM($M37:$N37)-SUM($CV$6:DL$6)*$O37-SUM($CV$7:DL$7)*SUM($Y37:$Z37,$AF37)-SUM($CV$8:DL$8)*SUM($AA37:$AE37)-SUM($CV$9:DL$9)*$AG37</f>
        <v>21858</v>
      </c>
      <c r="DM37" s="39">
        <f>SUM($BE37,$BF37:BV37)-SUM($CV$1:DM$1)*SUM($P37:$Q37,$W37)-SUM($CV$2:DM$2)*SUM($R37:$V37)-SUM($CV$3:DM$3)*$X37-SUM($CV$4:DM$4)*SUM($K37:$L37)-SUM($CV$5:DM$5)*SUM($M37:$N37)-SUM($CV$6:DM$6)*$O37-SUM($CV$7:DM$7)*SUM($Y37:$Z37,$AF37)-SUM($CV$8:DM$8)*SUM($AA37:$AE37)-SUM($CV$9:DM$9)*$AG37</f>
        <v>42118</v>
      </c>
      <c r="DN37" s="39">
        <f>SUM($BE37,$BF37:BW37)-SUM($CV$1:DN$1)*SUM($P37:$Q37,$W37)-SUM($CV$2:DN$2)*SUM($R37:$V37)-SUM($CV$3:DN$3)*$X37-SUM($CV$4:DN$4)*SUM($K37:$L37)-SUM($CV$5:DN$5)*SUM($M37:$N37)-SUM($CV$6:DN$6)*$O37-SUM($CV$7:DN$7)*SUM($Y37:$Z37,$AF37)-SUM($CV$8:DN$8)*SUM($AA37:$AE37)-SUM($CV$9:DN$9)*$AG37</f>
        <v>38118</v>
      </c>
      <c r="DO37" s="39">
        <f>SUM($BE37,$BF37:BX37)-SUM($CV$1:DO$1)*SUM($P37:$Q37,$W37)-SUM($CV$2:DO$2)*SUM($R37:$V37)-SUM($CV$3:DO$3)*$X37-SUM($CV$4:DO$4)*SUM($K37:$L37)-SUM($CV$5:DO$5)*SUM($M37:$N37)-SUM($CV$6:DO$6)*$O37-SUM($CV$7:DO$7)*SUM($Y37:$Z37,$AF37)-SUM($CV$8:DO$8)*SUM($AA37:$AE37)-SUM($CV$9:DO$9)*$AG37</f>
        <v>34118</v>
      </c>
      <c r="DP37" s="39">
        <f>SUM($BE37,$BF37:BY37)-SUM($CV$1:DP$1)*SUM($P37:$Q37,$W37)-SUM($CV$2:DP$2)*SUM($R37:$V37)-SUM($CV$3:DP$3)*$X37-SUM($CV$4:DP$4)*SUM($K37:$L37)-SUM($CV$5:DP$5)*SUM($M37:$N37)-SUM($CV$6:DP$6)*$O37-SUM($CV$7:DP$7)*SUM($Y37:$Z37,$AF37)-SUM($CV$8:DP$8)*SUM($AA37:$AE37)-SUM($CV$9:DP$9)*$AG37</f>
        <v>30118</v>
      </c>
      <c r="DQ37" s="39">
        <f>SUM($BE37,$BF37:BZ37)-SUM($CV$1:DQ$1)*SUM($P37:$Q37,$W37)-SUM($CV$2:DQ$2)*SUM($R37:$V37)-SUM($CV$3:DQ$3)*$X37-SUM($CV$4:DQ$4)*SUM($K37:$L37)-SUM($CV$5:DQ$5)*SUM($M37:$N37)-SUM($CV$6:DQ$6)*$O37-SUM($CV$7:DQ$7)*SUM($Y37:$Z37,$AF37)-SUM($CV$8:DQ$8)*SUM($AA37:$AE37)-SUM($CV$9:DQ$9)*$AG37</f>
        <v>26118</v>
      </c>
      <c r="DR37" s="39">
        <f>SUM($BE37,$BF37:CA37)-SUM($CV$1:DR$1)*SUM($P37:$Q37,$W37)-SUM($CV$2:DR$2)*SUM($R37:$V37)-SUM($CV$3:DR$3)*$X37-SUM($CV$4:DR$4)*SUM($K37:$L37)-SUM($CV$5:DR$5)*SUM($M37:$N37)-SUM($CV$6:DR$6)*$O37-SUM($CV$7:DR$7)*SUM($Y37:$Z37,$AF37)-SUM($CV$8:DR$8)*SUM($AA37:$AE37)-SUM($CV$9:DR$9)*$AG37</f>
        <v>22118</v>
      </c>
      <c r="DS37" s="39">
        <f>SUM($BE37,$BF37:CB37)-SUM($CV$1:DS$1)*SUM($P37:$Q37,$W37)-SUM($CV$2:DS$2)*SUM($R37:$V37)-SUM($CV$3:DS$3)*$X37-SUM($CV$4:DS$4)*SUM($K37:$L37)-SUM($CV$5:DS$5)*SUM($M37:$N37)-SUM($CV$6:DS$6)*$O37-SUM($CV$7:DS$7)*SUM($Y37:$Z37,$AF37)-SUM($CV$8:DS$8)*SUM($AA37:$AE37)-SUM($CV$9:DS$9)*$AG37</f>
        <v>42378</v>
      </c>
      <c r="DT37" s="39">
        <f>SUM($BE37,$BF37:CC37)-SUM($CV$1:DT$1)*SUM($P37:$Q37,$W37)-SUM($CV$2:DT$2)*SUM($R37:$V37)-SUM($CV$3:DT$3)*$X37-SUM($CV$4:DT$4)*SUM($K37:$L37)-SUM($CV$5:DT$5)*SUM($M37:$N37)-SUM($CV$6:DT$6)*$O37-SUM($CV$7:DT$7)*SUM($Y37:$Z37,$AF37)-SUM($CV$8:DT$8)*SUM($AA37:$AE37)-SUM($CV$9:DT$9)*$AG37</f>
        <v>38378</v>
      </c>
      <c r="DU37" s="39">
        <f>SUM($BE37,$BF37:CD37)-SUM($CV$1:DU$1)*SUM($P37:$Q37,$W37)-SUM($CV$2:DU$2)*SUM($R37:$V37)-SUM($CV$3:DU$3)*$X37-SUM($CV$4:DU$4)*SUM($K37:$L37)-SUM($CV$5:DU$5)*SUM($M37:$N37)-SUM($CV$6:DU$6)*$O37-SUM($CV$7:DU$7)*SUM($Y37:$Z37,$AF37)-SUM($CV$8:DU$8)*SUM($AA37:$AE37)-SUM($CV$9:DU$9)*$AG37</f>
        <v>34378</v>
      </c>
      <c r="DV37" s="39">
        <f>SUM($BE37,$BF37:CE37)-SUM($CV$1:DV$1)*SUM($P37:$Q37,$W37)-SUM($CV$2:DV$2)*SUM($R37:$V37)-SUM($CV$3:DV$3)*$X37-SUM($CV$4:DV$4)*SUM($K37:$L37)-SUM($CV$5:DV$5)*SUM($M37:$N37)-SUM($CV$6:DV$6)*$O37-SUM($CV$7:DV$7)*SUM($Y37:$Z37,$AF37)-SUM($CV$8:DV$8)*SUM($AA37:$AE37)-SUM($CV$9:DV$9)*$AG37</f>
        <v>30378</v>
      </c>
      <c r="DW37" s="39">
        <f>SUM($BE37,$BF37:CF37)-SUM($CV$1:DW$1)*SUM($P37:$Q37,$W37)-SUM($CV$2:DW$2)*SUM($R37:$V37)-SUM($CV$3:DW$3)*$X37-SUM($CV$4:DW$4)*SUM($K37:$L37)-SUM($CV$5:DW$5)*SUM($M37:$N37)-SUM($CV$6:DW$6)*$O37-SUM($CV$7:DW$7)*SUM($Y37:$Z37,$AF37)-SUM($CV$8:DW$8)*SUM($AA37:$AE37)-SUM($CV$9:DW$9)*$AG37</f>
        <v>26378</v>
      </c>
      <c r="DX37" s="39">
        <f>SUM($BE37,$BF37:CG37)-SUM($CV$1:DX$1)*SUM($P37:$Q37,$W37)-SUM($CV$2:DX$2)*SUM($R37:$V37)-SUM($CV$3:DX$3)*$X37-SUM($CV$4:DX$4)*SUM($K37:$L37)-SUM($CV$5:DX$5)*SUM($M37:$N37)-SUM($CV$6:DX$6)*$O37-SUM($CV$7:DX$7)*SUM($Y37:$Z37,$AF37)-SUM($CV$8:DX$8)*SUM($AA37:$AE37)-SUM($CV$9:DX$9)*$AG37</f>
        <v>22378</v>
      </c>
      <c r="DY37" s="39">
        <f>SUM($BE37,$BF37:CH37)-SUM($CV$1:DY$1)*SUM($P37:$Q37,$W37)-SUM($CV$2:DY$2)*SUM($R37:$V37)-SUM($CV$3:DY$3)*$X37-SUM($CV$4:DY$4)*SUM($K37:$L37)-SUM($CV$5:DY$5)*SUM($M37:$N37)-SUM($CV$6:DY$6)*$O37-SUM($CV$7:DY$7)*SUM($Y37:$Z37,$AF37)-SUM($CV$8:DY$8)*SUM($AA37:$AE37)-SUM($CV$9:DY$9)*$AG37</f>
        <v>42638</v>
      </c>
      <c r="DZ37" s="39">
        <f>SUM($BE37,$BF37:CI37)-SUM($CV$1:DZ$1)*SUM($P37:$Q37,$W37)-SUM($CV$2:DZ$2)*SUM($R37:$V37)-SUM($CV$3:DZ$3)*$X37-SUM($CV$4:DZ$4)*SUM($K37:$L37)-SUM($CV$5:DZ$5)*SUM($M37:$N37)-SUM($CV$6:DZ$6)*$O37-SUM($CV$7:DZ$7)*SUM($Y37:$Z37,$AF37)-SUM($CV$8:DZ$8)*SUM($AA37:$AE37)-SUM($CV$9:DZ$9)*$AG37</f>
        <v>38638</v>
      </c>
      <c r="EA37" s="39">
        <f>SUM($BE37,$BF37:CJ37)-SUM($CV$1:EA$1)*SUM($P37:$Q37,$W37)-SUM($CV$2:EA$2)*SUM($R37:$V37)-SUM($CV$3:EA$3)*$X37-SUM($CV$4:EA$4)*SUM($K37:$L37)-SUM($CV$5:EA$5)*SUM($M37:$N37)-SUM($CV$6:EA$6)*$O37-SUM($CV$7:EA$7)*SUM($Y37:$Z37,$AF37)-SUM($CV$8:EA$8)*SUM($AA37:$AE37)-SUM($CV$9:EA$9)*$AG37</f>
        <v>34638</v>
      </c>
      <c r="EB37" s="39">
        <f>SUM($BE37,$BF37:CK37)-SUM($CV$1:EB$1)*SUM($P37:$Q37,$W37)-SUM($CV$2:EB$2)*SUM($R37:$V37)-SUM($CV$3:EB$3)*$X37-SUM($CV$4:EB$4)*SUM($K37:$L37)-SUM($CV$5:EB$5)*SUM($M37:$N37)-SUM($CV$6:EB$6)*$O37-SUM($CV$7:EB$7)*SUM($Y37:$Z37,$AF37)-SUM($CV$8:EB$8)*SUM($AA37:$AE37)-SUM($CV$9:EB$9)*$AG37</f>
        <v>30638</v>
      </c>
      <c r="EC37" s="39">
        <f>SUM($BE37,$BF37:CL37)-SUM($CV$1:EC$1)*SUM($P37:$Q37,$W37)-SUM($CV$2:EC$2)*SUM($R37:$V37)-SUM($CV$3:EC$3)*$X37-SUM($CV$4:EC$4)*SUM($K37:$L37)-SUM($CV$5:EC$5)*SUM($M37:$N37)-SUM($CV$6:EC$6)*$O37-SUM($CV$7:EC$7)*SUM($Y37:$Z37,$AF37)-SUM($CV$8:EC$8)*SUM($AA37:$AE37)-SUM($CV$9:EC$9)*$AG37</f>
        <v>26638</v>
      </c>
      <c r="ED37" s="39">
        <f>SUM($BE37,$BF37:CM37)-SUM($CV$1:ED$1)*SUM($P37:$Q37,$W37)-SUM($CV$2:ED$2)*SUM($R37:$V37)-SUM($CV$3:ED$3)*$X37-SUM($CV$4:ED$4)*SUM($K37:$L37)-SUM($CV$5:ED$5)*SUM($M37:$N37)-SUM($CV$6:ED$6)*$O37-SUM($CV$7:ED$7)*SUM($Y37:$Z37,$AF37)-SUM($CV$8:ED$8)*SUM($AA37:$AE37)-SUM($CV$9:ED$9)*$AG37</f>
        <v>22638</v>
      </c>
      <c r="EE37" s="39">
        <f>SUM($BE37,$BF37:CN37)-SUM($CV$1:EE$1)*SUM($P37:$Q37,$W37)-SUM($CV$2:EE$2)*SUM($R37:$V37)-SUM($CV$3:EE$3)*$X37-SUM($CV$4:EE$4)*SUM($K37:$L37)-SUM($CV$5:EE$5)*SUM($M37:$N37)-SUM($CV$6:EE$6)*$O37-SUM($CV$7:EE$7)*SUM($Y37:$Z37,$AF37)-SUM($CV$8:EE$8)*SUM($AA37:$AE37)-SUM($CV$9:EE$9)*$AG37</f>
        <v>38610</v>
      </c>
      <c r="EF37" s="39">
        <f>SUM($BE37,$BF37:CO37)-SUM($CV$1:EF$1)*SUM($P37:$Q37,$W37)-SUM($CV$2:EF$2)*SUM($R37:$V37)-SUM($CV$3:EF$3)*$X37-SUM($CV$4:EF$4)*SUM($K37:$L37)-SUM($CV$5:EF$5)*SUM($M37:$N37)-SUM($CV$6:EF$6)*$O37-SUM($CV$7:EF$7)*SUM($Y37:$Z37,$AF37)-SUM($CV$8:EF$8)*SUM($AA37:$AE37)-SUM($CV$9:EF$9)*$AG37</f>
        <v>34610</v>
      </c>
      <c r="EG37" s="39">
        <f>SUM($BE37,$BF37:CP37)-SUM($CV$1:EG$1)*SUM($P37:$Q37,$W37)-SUM($CV$2:EG$2)*SUM($R37:$V37)-SUM($CV$3:EG$3)*$X37-SUM($CV$4:EG$4)*SUM($K37:$L37)-SUM($CV$5:EG$5)*SUM($M37:$N37)-SUM($CV$6:EG$6)*$O37-SUM($CV$7:EG$7)*SUM($Y37:$Z37,$AF37)-SUM($CV$8:EG$8)*SUM($AA37:$AE37)-SUM($CV$9:EG$9)*$AG37</f>
        <v>30610</v>
      </c>
      <c r="EH37" s="39">
        <f>SUM($BE37,$BF37:CQ37)-SUM($CV$1:EH$1)*SUM($P37:$Q37,$W37)-SUM($CV$2:EH$2)*SUM($R37:$V37)-SUM($CV$3:EH$3)*$X37-SUM($CV$4:EH$4)*SUM($K37:$L37)-SUM($CV$5:EH$5)*SUM($M37:$N37)-SUM($CV$6:EH$6)*$O37-SUM($CV$7:EH$7)*SUM($Y37:$Z37,$AF37)-SUM($CV$8:EH$8)*SUM($AA37:$AE37)-SUM($CV$9:EH$9)*$AG37</f>
        <v>26610</v>
      </c>
      <c r="EI37" s="39">
        <f>SUM($BE37,$BF37:CR37)-SUM($CV$1:EI$1)*SUM($P37:$Q37,$W37)-SUM($CV$2:EI$2)*SUM($R37:$V37)-SUM($CV$3:EI$3)*$X37-SUM($CV$4:EI$4)*SUM($K37:$L37)-SUM($CV$5:EI$5)*SUM($M37:$N37)-SUM($CV$6:EI$6)*$O37-SUM($CV$7:EI$7)*SUM($Y37:$Z37,$AF37)-SUM($CV$8:EI$8)*SUM($AA37:$AE37)-SUM($CV$9:EI$9)*$AG37</f>
        <v>22610</v>
      </c>
      <c r="EJ37" s="39">
        <f>SUM($BE37,$BF37:CS37)-SUM($CV$1:EJ$1)*SUM($P37:$Q37,$W37)-SUM($CV$2:EJ$2)*SUM($R37:$V37)-SUM($CV$3:EJ$3)*$X37-SUM($CV$4:EJ$4)*SUM($K37:$L37)-SUM($CV$5:EJ$5)*SUM($M37:$N37)-SUM($CV$6:EJ$6)*$O37-SUM($CV$7:EJ$7)*SUM($Y37:$Z37,$AF37)-SUM($CV$8:EJ$8)*SUM($AA37:$AE37)-SUM($CV$9:EJ$9)*$AG37</f>
        <v>18610</v>
      </c>
      <c r="EK37" s="39">
        <f>SUM($BE37,$BF37:CT37)-SUM($CV$1:EK$1)*SUM($P37:$Q37,$W37)-SUM($CV$2:EK$2)*SUM($R37:$V37)-SUM($CV$3:EK$3)*$X37-SUM($CV$4:EK$4)*SUM($K37:$L37)-SUM($CV$5:EK$5)*SUM($M37:$N37)-SUM($CV$6:EK$6)*$O37-SUM($CV$7:EK$7)*SUM($Y37:$Z37,$AF37)-SUM($CV$8:EK$8)*SUM($AA37:$AE37)-SUM($CV$9:EK$9)*$AG37</f>
        <v>14610</v>
      </c>
      <c r="EL37" s="39">
        <f>SUM($BE37,$BF37:CU37)-SUM($CV$1:EL$1)*SUM($P37:$Q37,$W37)-SUM($CV$2:EL$2)*SUM($R37:$V37)-SUM($CV$3:EL$3)*$X37-SUM($CV$4:EL$4)*SUM($K37:$L37)-SUM($CV$5:EL$5)*SUM($M37:$N37)-SUM($CV$6:EL$6)*$O37-SUM($CV$7:EL$7)*SUM($Y37:$Z37,$AF37)-SUM($CV$8:EL$8)*SUM($AA37:$AE37)-SUM($CV$9:EL$9)*$AG37</f>
        <v>10610</v>
      </c>
      <c r="EM37" s="39">
        <f>SUM($BE37,$BF37:CV37)-SUM($CV$1:EM$1)*SUM($P37:$Q37,$W37)-SUM($CV$2:EM$2)*SUM($R37:$V37)-SUM($CV$3:EM$3)*$X37-SUM($CV$4:EM$4)*SUM($K37:$L37)-SUM($CV$5:EM$5)*SUM($M37:$N37)-SUM($CV$6:EM$6)*$O37-SUM($CV$7:EM$7)*SUM($Y37:$Z37,$AF37)-SUM($CV$8:EM$8)*SUM($AA37:$AE37)-SUM($CV$9:EM$9)*$AG37</f>
        <v>6610</v>
      </c>
      <c r="EN37" s="39">
        <f>SUM($BE37,$BF37:CW37)-SUM($CV$1:EN$1)*SUM($P37:$Q37,$W37)-SUM($CV$2:EN$2)*SUM($R37:$V37)-SUM($CV$3:EN$3)*$X37-SUM($CV$4:EN$4)*SUM($K37:$L37)-SUM($CV$5:EN$5)*SUM($M37:$N37)-SUM($CV$6:EN$6)*$O37-SUM($CV$7:EN$7)*SUM($Y37:$Z37,$AF37)-SUM($CV$8:EN$8)*SUM($AA37:$AE37)-SUM($CV$9:EN$9)*$AG37</f>
        <v>2610</v>
      </c>
      <c r="EO37" s="39">
        <f>SUM($BE37,$BF37:CX37)-SUM($CV$1:EO$1)*SUM($P37:$Q37,$W37)-SUM($CV$2:EO$2)*SUM($R37:$V37)-SUM($CV$3:EO$3)*$X37-SUM($CV$4:EO$4)*SUM($K37:$L37)-SUM($CV$5:EO$5)*SUM($M37:$N37)-SUM($CV$6:EO$6)*$O37-SUM($CV$7:EO$7)*SUM($Y37:$Z37,$AF37)-SUM($CV$8:EO$8)*SUM($AA37:$AE37)-SUM($CV$9:EO$9)*$AG37</f>
        <v>94</v>
      </c>
      <c r="EP37" s="96" t="str">
        <f>AR37</f>
        <v>WAVE</v>
      </c>
      <c r="EQ37" s="103" t="str">
        <f t="shared" si="31"/>
        <v>1094L935-001</v>
      </c>
      <c r="ER37" s="96" t="s">
        <v>238</v>
      </c>
      <c r="ES37" s="115">
        <f t="shared" si="75"/>
        <v>3.3</v>
      </c>
      <c r="ET37" s="116" t="str">
        <f t="shared" si="73"/>
        <v>USD</v>
      </c>
      <c r="EU37" s="107" t="e">
        <f t="shared" ca="1" si="34"/>
        <v>#NAME?</v>
      </c>
      <c r="EV37" s="107" t="e">
        <f t="shared" ca="1" si="35"/>
        <v>#NAME?</v>
      </c>
      <c r="EW37" s="117">
        <f t="shared" si="36"/>
        <v>1</v>
      </c>
      <c r="EX37" s="117">
        <f t="shared" si="74"/>
        <v>1</v>
      </c>
      <c r="EY37" s="103"/>
      <c r="EZ37" s="117">
        <f t="shared" si="37"/>
        <v>141242</v>
      </c>
      <c r="FA37" s="118" t="e">
        <f t="shared" ca="1" si="38"/>
        <v>#NAME?</v>
      </c>
      <c r="FB37" s="117">
        <f t="shared" si="39"/>
        <v>0</v>
      </c>
      <c r="FC37" s="118" t="e">
        <f t="shared" ca="1" si="40"/>
        <v>#NAME?</v>
      </c>
      <c r="FD37" s="119">
        <v>45523</v>
      </c>
      <c r="FE37" s="118" t="s">
        <v>130</v>
      </c>
      <c r="FF37" s="118" t="s">
        <v>26</v>
      </c>
      <c r="FG37" s="103" t="s">
        <v>144</v>
      </c>
      <c r="FH37" s="103" t="s">
        <v>145</v>
      </c>
      <c r="FI37" s="105">
        <f t="array" ref="FI37">SUMPRODUCT($AI37:$AL37,TRANSPOSE(FI$1:FI$4))</f>
        <v>12130</v>
      </c>
      <c r="FJ37" s="105">
        <f t="array" ref="FJ37">SUMPRODUCT($AI37:$AL37,TRANSPOSE(FJ$1:FJ$4))</f>
        <v>12130</v>
      </c>
      <c r="FK37" s="105">
        <f t="array" ref="FK37">SUMPRODUCT($AI37:$AL37,TRANSPOSE(FK$1:FK$4))</f>
        <v>12130</v>
      </c>
      <c r="FL37" s="105">
        <f t="array" ref="FL37">SUMPRODUCT($AI37:$AL37,TRANSPOSE(FL$1:FL$4))</f>
        <v>12130</v>
      </c>
      <c r="FM37" s="105">
        <f t="array" ref="FM37">SUMPRODUCT($AI37:$AL37,TRANSPOSE(FM$1:FM$4))</f>
        <v>12130</v>
      </c>
      <c r="FN37" s="105">
        <f t="array" ref="FN37">SUMPRODUCT($AI37:$AL37,TRANSPOSE(FN$1:FN$4))</f>
        <v>12130</v>
      </c>
      <c r="FO37" s="105">
        <f t="array" ref="FO37">SUMPRODUCT($AI37:$AL37,TRANSPOSE(FO$1:FO$4))</f>
        <v>12130</v>
      </c>
      <c r="FP37" s="105">
        <f t="array" ref="FP37">SUMPRODUCT($AI37:$AL37,TRANSPOSE(FP$1:FP$4))</f>
        <v>12130</v>
      </c>
      <c r="FQ37" s="105">
        <f t="array" ref="FQ37">SUMPRODUCT($AI37:$AL37,TRANSPOSE(FQ$1:FQ$4))</f>
        <v>12130</v>
      </c>
      <c r="FR37" s="105">
        <f t="array" ref="FR37">SUMPRODUCT($AI37:$AL37,TRANSPOSE(FR$1:FR$4))</f>
        <v>12100</v>
      </c>
      <c r="FS37" s="105">
        <f t="array" ref="FS37">SUMPRODUCT($AI37:$AL37,TRANSPOSE(FS$1:FS$4))</f>
        <v>12000</v>
      </c>
      <c r="FT37" s="105">
        <f t="array" ref="FT37">SUMPRODUCT($AI37:$AL37,TRANSPOSE(FT$1:FT$4))</f>
        <v>7972</v>
      </c>
      <c r="FU37" s="105">
        <f t="array" ref="FU37">SUMPRODUCT($AI37:$AL37,TRANSPOSE(FU$1:FU$4))</f>
        <v>0</v>
      </c>
      <c r="FV37" s="120"/>
      <c r="FW37" s="105">
        <f t="shared" si="41"/>
        <v>12130</v>
      </c>
      <c r="FX37" s="121">
        <f>CEILING(SUM($FI37:FJ37)-SUM($FW37:FW37),$EW37)</f>
        <v>12130</v>
      </c>
      <c r="FY37" s="121">
        <f>CEILING(SUM($FI37:FK37)-SUM($FW37:FX37),$EW37)</f>
        <v>12130</v>
      </c>
      <c r="FZ37" s="121">
        <f>CEILING(SUM($FI37:FL37)-SUM($FW37:FY37),$EW37)</f>
        <v>12130</v>
      </c>
      <c r="GA37" s="121">
        <f>CEILING(SUM($FI37:FM37)-SUM($FW37:FZ37),$EW37)</f>
        <v>12130</v>
      </c>
      <c r="GB37" s="121">
        <f>CEILING(SUM($FI37:FN37)-SUM($FW37:GA37),$EW37)</f>
        <v>12130</v>
      </c>
      <c r="GC37" s="121">
        <f>CEILING(SUM($FI37:FO37)-SUM($FW37:GB37),$EW37)</f>
        <v>12130</v>
      </c>
      <c r="GD37" s="121">
        <f>CEILING(SUM($FI37:FP37)-SUM($FW37:GC37),$EW37)</f>
        <v>12130</v>
      </c>
      <c r="GE37" s="121">
        <f>CEILING(SUM($FI37:FQ37)-SUM($FW37:GD37),$EW37)</f>
        <v>12130</v>
      </c>
      <c r="GF37" s="121">
        <f>CEILING(SUM($FI37:FR37)-SUM($FW37:GE37),$EW37)</f>
        <v>12100</v>
      </c>
      <c r="GG37" s="121">
        <f>CEILING(SUM($FI37:FS37)-SUM($FW37:GF37),$EW37)</f>
        <v>12000</v>
      </c>
      <c r="GH37" s="121">
        <f t="shared" si="42"/>
        <v>7972</v>
      </c>
      <c r="GI37" s="121">
        <f t="shared" si="43"/>
        <v>0</v>
      </c>
      <c r="GJ37" s="120"/>
      <c r="GK37" s="123" t="e">
        <f t="shared" ca="1" si="44"/>
        <v>#NAME?</v>
      </c>
      <c r="GL37" s="123" t="e">
        <f t="shared" ca="1" si="45"/>
        <v>#NAME?</v>
      </c>
      <c r="GM37" s="123" t="e">
        <f t="shared" ca="1" si="46"/>
        <v>#NAME?</v>
      </c>
      <c r="GN37" s="123" t="e">
        <f t="shared" ca="1" si="47"/>
        <v>#NAME?</v>
      </c>
      <c r="GO37" s="123" t="e">
        <f t="shared" ca="1" si="48"/>
        <v>#NAME?</v>
      </c>
      <c r="GP37" s="123" t="e">
        <f t="shared" ca="1" si="49"/>
        <v>#NAME?</v>
      </c>
      <c r="GQ37" s="123" t="e">
        <f t="shared" ca="1" si="50"/>
        <v>#NAME?</v>
      </c>
      <c r="GR37" s="123" t="e">
        <f t="shared" ca="1" si="51"/>
        <v>#NAME?</v>
      </c>
      <c r="GS37" s="123" t="e">
        <f t="shared" ca="1" si="52"/>
        <v>#NAME?</v>
      </c>
      <c r="GT37" s="123" t="e">
        <f t="shared" ca="1" si="53"/>
        <v>#NAME?</v>
      </c>
      <c r="GU37" s="123" t="e">
        <f t="shared" ca="1" si="54"/>
        <v>#NAME?</v>
      </c>
      <c r="GV37" s="123" t="e">
        <f t="shared" ca="1" si="55"/>
        <v>#NAME?</v>
      </c>
      <c r="GW37" s="123" t="e">
        <f t="shared" ca="1" si="56"/>
        <v>#NAME?</v>
      </c>
      <c r="GX37" s="123" t="e">
        <f t="shared" ca="1" si="57"/>
        <v>#NAME?</v>
      </c>
      <c r="GY37" s="120">
        <v>6</v>
      </c>
      <c r="GZ37" s="105">
        <f>SUM(FW37:FX37)</f>
        <v>24260</v>
      </c>
      <c r="HA37" s="105"/>
      <c r="HB37" s="105">
        <f>SUM(FY37:FZ37)</f>
        <v>24260</v>
      </c>
      <c r="HC37" s="105"/>
      <c r="HD37" s="105">
        <f>SUM(GA37:GB37)</f>
        <v>24260</v>
      </c>
      <c r="HE37" s="105"/>
      <c r="HF37" s="105">
        <f>SUM(GC37:GD37)</f>
        <v>24260</v>
      </c>
      <c r="HG37" s="105"/>
      <c r="HH37" s="105">
        <f>SUM(GE37:GF37)</f>
        <v>24230</v>
      </c>
      <c r="HI37" s="105"/>
      <c r="HJ37" s="105">
        <f>SUM(GG37:GI37)</f>
        <v>19972</v>
      </c>
      <c r="HK37" s="105"/>
      <c r="HL37" s="105">
        <f>GI37</f>
        <v>0</v>
      </c>
      <c r="HM37" s="105"/>
      <c r="HN37" s="123" t="e">
        <f t="shared" ca="1" si="58"/>
        <v>#NAME?</v>
      </c>
      <c r="HO37" s="123" t="e">
        <f t="shared" ca="1" si="59"/>
        <v>#NAME?</v>
      </c>
      <c r="HP37" s="123" t="e">
        <f t="shared" ca="1" si="60"/>
        <v>#NAME?</v>
      </c>
      <c r="HQ37" s="123" t="e">
        <f t="shared" ca="1" si="61"/>
        <v>#NAME?</v>
      </c>
      <c r="HR37" s="123" t="e">
        <f t="shared" ca="1" si="62"/>
        <v>#NAME?</v>
      </c>
      <c r="HS37" s="123" t="e">
        <f t="shared" ca="1" si="63"/>
        <v>#NAME?</v>
      </c>
      <c r="HT37" s="123" t="e">
        <f t="shared" ca="1" si="64"/>
        <v>#NAME?</v>
      </c>
      <c r="HU37" s="123" t="e">
        <f t="shared" ca="1" si="65"/>
        <v>#NAME?</v>
      </c>
      <c r="HV37" s="123" t="e">
        <f t="shared" ca="1" si="66"/>
        <v>#NAME?</v>
      </c>
      <c r="HW37" s="123" t="e">
        <f t="shared" ca="1" si="67"/>
        <v>#NAME?</v>
      </c>
      <c r="HX37" s="123" t="e">
        <f t="shared" ca="1" si="68"/>
        <v>#NAME?</v>
      </c>
      <c r="HY37" s="123" t="e">
        <f t="shared" ca="1" si="69"/>
        <v>#NAME?</v>
      </c>
      <c r="HZ37" s="123" t="e">
        <f t="shared" ca="1" si="70"/>
        <v>#NAME?</v>
      </c>
      <c r="IA37" s="123" t="e">
        <f t="shared" ca="1" si="71"/>
        <v>#NAME?</v>
      </c>
      <c r="IB37" s="124" t="s">
        <v>263</v>
      </c>
      <c r="IC37" s="103" t="s">
        <v>242</v>
      </c>
      <c r="ID37" s="125">
        <v>45525</v>
      </c>
      <c r="IE37" s="103" t="s">
        <v>147</v>
      </c>
      <c r="IF37" s="103"/>
      <c r="IG37" s="103" t="s">
        <v>147</v>
      </c>
      <c r="IH37" s="103"/>
      <c r="II37" s="103"/>
    </row>
    <row r="38" spans="1:243" ht="15" thickBot="1" x14ac:dyDescent="0.25">
      <c r="A38" s="39">
        <v>33</v>
      </c>
      <c r="B38" s="39" t="s">
        <v>267</v>
      </c>
      <c r="C38" s="56" t="s">
        <v>68</v>
      </c>
      <c r="D38" s="39" t="s">
        <v>213</v>
      </c>
      <c r="E38" s="39">
        <v>408272431</v>
      </c>
      <c r="F38" s="102" t="s">
        <v>268</v>
      </c>
      <c r="G38" s="39"/>
      <c r="H38" s="39" t="s">
        <v>128</v>
      </c>
      <c r="I38" s="39">
        <v>1</v>
      </c>
      <c r="J38" s="39">
        <v>2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1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1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39">
        <f t="shared" si="21"/>
        <v>2</v>
      </c>
      <c r="AI38" s="39">
        <f t="shared" si="22"/>
        <v>0</v>
      </c>
      <c r="AJ38" s="39">
        <f t="shared" si="23"/>
        <v>1</v>
      </c>
      <c r="AK38" s="39">
        <f t="shared" si="24"/>
        <v>1</v>
      </c>
      <c r="AL38" s="39">
        <f t="shared" si="25"/>
        <v>1</v>
      </c>
      <c r="AM38" s="57">
        <f t="shared" si="26"/>
        <v>35453</v>
      </c>
      <c r="AN38" s="57">
        <v>1</v>
      </c>
      <c r="AO38" s="57">
        <f t="shared" si="27"/>
        <v>35453</v>
      </c>
      <c r="AP38" s="49" t="s">
        <v>129</v>
      </c>
      <c r="AQ38" s="39" t="s">
        <v>129</v>
      </c>
      <c r="AR38" s="39"/>
      <c r="AS38" s="39"/>
      <c r="AT38" s="39"/>
      <c r="AU38" s="58"/>
      <c r="AV38" s="58"/>
      <c r="AW38" s="39"/>
      <c r="AX38" s="39"/>
      <c r="AY38" s="39"/>
      <c r="AZ38" s="39"/>
      <c r="BA38" s="39">
        <f t="shared" si="28"/>
        <v>0</v>
      </c>
      <c r="BB38" s="78" t="e">
        <f t="shared" ca="1" si="29"/>
        <v>#NAME?</v>
      </c>
      <c r="BC38" s="39"/>
      <c r="BD38" s="75">
        <f t="shared" si="30"/>
        <v>35453</v>
      </c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>
        <f>SUM($BE38,$BF38:BF38)-SUM($CV$1:CW$1)*SUM($P38:$Q38,$W38)-SUM($CV$2:CW$2)*SUM($R38:$V38)-SUM($CV$3:CW$3)*$X38-SUM($CV$4:CW$4)*SUM($K38:$L38)-SUM($CV$5:CW$5)*SUM($M38:$N38)-SUM($CV$6:CW$6)*$O38-SUM($CV$7:CW$7)*SUM($Y38:$Z38,$AF38)-SUM($CV$8:CW$8)*SUM($AA38:$AE38)-SUM($CV$9:CW$9)*$AG38</f>
        <v>0</v>
      </c>
      <c r="CX38" s="39">
        <f>SUM($BE38,$BF38:BG38)-SUM($CV$1:CX$1)*SUM($P38:$Q38,$W38)-SUM($CV$2:CX$2)*SUM($R38:$V38)-SUM($CV$3:CX$3)*$X38-SUM($CV$4:CX$4)*SUM($K38:$L38)-SUM($CV$5:CX$5)*SUM($M38:$N38)-SUM($CV$6:CX$6)*$O38-SUM($CV$7:CX$7)*SUM($Y38:$Z38,$AF38)-SUM($CV$8:CX$8)*SUM($AA38:$AE38)-SUM($CV$9:CX$9)*$AG38</f>
        <v>0</v>
      </c>
      <c r="CY38" s="39">
        <f>SUM($BE38,$BF38:BH38)-SUM($CV$1:CY$1)*SUM($P38:$Q38,$W38)-SUM($CV$2:CY$2)*SUM($R38:$V38)-SUM($CV$3:CY$3)*$X38-SUM($CV$4:CY$4)*SUM($K38:$L38)-SUM($CV$5:CY$5)*SUM($M38:$N38)-SUM($CV$6:CY$6)*$O38-SUM($CV$7:CY$7)*SUM($Y38:$Z38,$AF38)-SUM($CV$8:CY$8)*SUM($AA38:$AE38)-SUM($CV$9:CY$9)*$AG38</f>
        <v>0</v>
      </c>
      <c r="CZ38" s="39">
        <f>SUM($BE38,$BF38:BI38)-SUM($CV$1:CZ$1)*SUM($P38:$Q38,$W38)-SUM($CV$2:CZ$2)*SUM($R38:$V38)-SUM($CV$3:CZ$3)*$X38-SUM($CV$4:CZ$4)*SUM($K38:$L38)-SUM($CV$5:CZ$5)*SUM($M38:$N38)-SUM($CV$6:CZ$6)*$O38-SUM($CV$7:CZ$7)*SUM($Y38:$Z38,$AF38)-SUM($CV$8:CZ$8)*SUM($AA38:$AE38)-SUM($CV$9:CZ$9)*$AG38</f>
        <v>0</v>
      </c>
      <c r="DA38" s="39">
        <f>SUM($BE38,$BF38:BJ38)-SUM($CV$1:DA$1)*SUM($P38:$Q38,$W38)-SUM($CV$2:DA$2)*SUM($R38:$V38)-SUM($CV$3:DA$3)*$X38-SUM($CV$4:DA$4)*SUM($K38:$L38)-SUM($CV$5:DA$5)*SUM($M38:$N38)-SUM($CV$6:DA$6)*$O38-SUM($CV$7:DA$7)*SUM($Y38:$Z38,$AF38)-SUM($CV$8:DA$8)*SUM($AA38:$AE38)-SUM($CV$9:DA$9)*$AG38</f>
        <v>0</v>
      </c>
      <c r="DB38" s="39">
        <f>SUM($BE38,$BF38:BK38)-SUM($CV$1:DB$1)*SUM($P38:$Q38,$W38)-SUM($CV$2:DB$2)*SUM($R38:$V38)-SUM($CV$3:DB$3)*$X38-SUM($CV$4:DB$4)*SUM($K38:$L38)-SUM($CV$5:DB$5)*SUM($M38:$N38)-SUM($CV$6:DB$6)*$O38-SUM($CV$7:DB$7)*SUM($Y38:$Z38,$AF38)-SUM($CV$8:DB$8)*SUM($AA38:$AE38)-SUM($CV$9:DB$9)*$AG38</f>
        <v>-200</v>
      </c>
      <c r="DC38" s="39">
        <f>SUM($BE38,$BF38:BL38)-SUM($CV$1:DC$1)*SUM($P38:$Q38,$W38)-SUM($CV$2:DC$2)*SUM($R38:$V38)-SUM($CV$3:DC$3)*$X38-SUM($CV$4:DC$4)*SUM($K38:$L38)-SUM($CV$5:DC$5)*SUM($M38:$N38)-SUM($CV$6:DC$6)*$O38-SUM($CV$7:DC$7)*SUM($Y38:$Z38,$AF38)-SUM($CV$8:DC$8)*SUM($AA38:$AE38)-SUM($CV$9:DC$9)*$AG38</f>
        <v>-600</v>
      </c>
      <c r="DD38" s="39">
        <f>SUM($BE38,$BF38:BM38)-SUM($CV$1:DD$1)*SUM($P38:$Q38,$W38)-SUM($CV$2:DD$2)*SUM($R38:$V38)-SUM($CV$3:DD$3)*$X38-SUM($CV$4:DD$4)*SUM($K38:$L38)-SUM($CV$5:DD$5)*SUM($M38:$N38)-SUM($CV$6:DD$6)*$O38-SUM($CV$7:DD$7)*SUM($Y38:$Z38,$AF38)-SUM($CV$8:DD$8)*SUM($AA38:$AE38)-SUM($CV$9:DD$9)*$AG38</f>
        <v>-1231</v>
      </c>
      <c r="DE38" s="39">
        <f>SUM($BE38,$BF38:BN38)-SUM($CV$1:DE$1)*SUM($P38:$Q38,$W38)-SUM($CV$2:DE$2)*SUM($R38:$V38)-SUM($CV$3:DE$3)*$X38-SUM($CV$4:DE$4)*SUM($K38:$L38)-SUM($CV$5:DE$5)*SUM($M38:$N38)-SUM($CV$6:DE$6)*$O38-SUM($CV$7:DE$7)*SUM($Y38:$Z38,$AF38)-SUM($CV$8:DE$8)*SUM($AA38:$AE38)-SUM($CV$9:DE$9)*$AG38</f>
        <v>-1781</v>
      </c>
      <c r="DF38" s="39">
        <f>SUM($BE38,$BF38:BO38)-SUM($CV$1:DF$1)*SUM($P38:$Q38,$W38)-SUM($CV$2:DF$2)*SUM($R38:$V38)-SUM($CV$3:DF$3)*$X38-SUM($CV$4:DF$4)*SUM($K38:$L38)-SUM($CV$5:DF$5)*SUM($M38:$N38)-SUM($CV$6:DF$6)*$O38-SUM($CV$7:DF$7)*SUM($Y38:$Z38,$AF38)-SUM($CV$8:DF$8)*SUM($AA38:$AE38)-SUM($CV$9:DF$9)*$AG38</f>
        <v>-2481</v>
      </c>
      <c r="DG38" s="39">
        <f>SUM($BE38,$BF38:BP38)-SUM($CV$1:DG$1)*SUM($P38:$Q38,$W38)-SUM($CV$2:DG$2)*SUM($R38:$V38)-SUM($CV$3:DG$3)*$X38-SUM($CV$4:DG$4)*SUM($K38:$L38)-SUM($CV$5:DG$5)*SUM($M38:$N38)-SUM($CV$6:DG$6)*$O38-SUM($CV$7:DG$7)*SUM($Y38:$Z38,$AF38)-SUM($CV$8:DG$8)*SUM($AA38:$AE38)-SUM($CV$9:DG$9)*$AG38</f>
        <v>-3231</v>
      </c>
      <c r="DH38" s="39">
        <f>SUM($BE38,$BF38:BQ38)-SUM($CV$1:DH$1)*SUM($P38:$Q38,$W38)-SUM($CV$2:DH$2)*SUM($R38:$V38)-SUM($CV$3:DH$3)*$X38-SUM($CV$4:DH$4)*SUM($K38:$L38)-SUM($CV$5:DH$5)*SUM($M38:$N38)-SUM($CV$6:DH$6)*$O38-SUM($CV$7:DH$7)*SUM($Y38:$Z38,$AF38)-SUM($CV$8:DH$8)*SUM($AA38:$AE38)-SUM($CV$9:DH$9)*$AG38</f>
        <v>-3981</v>
      </c>
      <c r="DI38" s="39">
        <f>SUM($BE38,$BF38:BR38)-SUM($CV$1:DI$1)*SUM($P38:$Q38,$W38)-SUM($CV$2:DI$2)*SUM($R38:$V38)-SUM($CV$3:DI$3)*$X38-SUM($CV$4:DI$4)*SUM($K38:$L38)-SUM($CV$5:DI$5)*SUM($M38:$N38)-SUM($CV$6:DI$6)*$O38-SUM($CV$7:DI$7)*SUM($Y38:$Z38,$AF38)-SUM($CV$8:DI$8)*SUM($AA38:$AE38)-SUM($CV$9:DI$9)*$AG38</f>
        <v>-4731</v>
      </c>
      <c r="DJ38" s="39">
        <f>SUM($BE38,$BF38:BS38)-SUM($CV$1:DJ$1)*SUM($P38:$Q38,$W38)-SUM($CV$2:DJ$2)*SUM($R38:$V38)-SUM($CV$3:DJ$3)*$X38-SUM($CV$4:DJ$4)*SUM($K38:$L38)-SUM($CV$5:DJ$5)*SUM($M38:$N38)-SUM($CV$6:DJ$6)*$O38-SUM($CV$7:DJ$7)*SUM($Y38:$Z38,$AF38)-SUM($CV$8:DJ$8)*SUM($AA38:$AE38)-SUM($CV$9:DJ$9)*$AG38</f>
        <v>-5481</v>
      </c>
      <c r="DK38" s="39">
        <f>SUM($BE38,$BF38:BT38)-SUM($CV$1:DK$1)*SUM($P38:$Q38,$W38)-SUM($CV$2:DK$2)*SUM($R38:$V38)-SUM($CV$3:DK$3)*$X38-SUM($CV$4:DK$4)*SUM($K38:$L38)-SUM($CV$5:DK$5)*SUM($M38:$N38)-SUM($CV$6:DK$6)*$O38-SUM($CV$7:DK$7)*SUM($Y38:$Z38,$AF38)-SUM($CV$8:DK$8)*SUM($AA38:$AE38)-SUM($CV$9:DK$9)*$AG38</f>
        <v>-6231</v>
      </c>
      <c r="DL38" s="39">
        <f>SUM($BE38,$BF38:BU38)-SUM($CV$1:DL$1)*SUM($P38:$Q38,$W38)-SUM($CV$2:DL$2)*SUM($R38:$V38)-SUM($CV$3:DL$3)*$X38-SUM($CV$4:DL$4)*SUM($K38:$L38)-SUM($CV$5:DL$5)*SUM($M38:$N38)-SUM($CV$6:DL$6)*$O38-SUM($CV$7:DL$7)*SUM($Y38:$Z38,$AF38)-SUM($CV$8:DL$8)*SUM($AA38:$AE38)-SUM($CV$9:DL$9)*$AG38</f>
        <v>-6981</v>
      </c>
      <c r="DM38" s="39">
        <f>SUM($BE38,$BF38:BV38)-SUM($CV$1:DM$1)*SUM($P38:$Q38,$W38)-SUM($CV$2:DM$2)*SUM($R38:$V38)-SUM($CV$3:DM$3)*$X38-SUM($CV$4:DM$4)*SUM($K38:$L38)-SUM($CV$5:DM$5)*SUM($M38:$N38)-SUM($CV$6:DM$6)*$O38-SUM($CV$7:DM$7)*SUM($Y38:$Z38,$AF38)-SUM($CV$8:DM$8)*SUM($AA38:$AE38)-SUM($CV$9:DM$9)*$AG38</f>
        <v>-7981</v>
      </c>
      <c r="DN38" s="39">
        <f>SUM($BE38,$BF38:BW38)-SUM($CV$1:DN$1)*SUM($P38:$Q38,$W38)-SUM($CV$2:DN$2)*SUM($R38:$V38)-SUM($CV$3:DN$3)*$X38-SUM($CV$4:DN$4)*SUM($K38:$L38)-SUM($CV$5:DN$5)*SUM($M38:$N38)-SUM($CV$6:DN$6)*$O38-SUM($CV$7:DN$7)*SUM($Y38:$Z38,$AF38)-SUM($CV$8:DN$8)*SUM($AA38:$AE38)-SUM($CV$9:DN$9)*$AG38</f>
        <v>-8981</v>
      </c>
      <c r="DO38" s="39">
        <f>SUM($BE38,$BF38:BX38)-SUM($CV$1:DO$1)*SUM($P38:$Q38,$W38)-SUM($CV$2:DO$2)*SUM($R38:$V38)-SUM($CV$3:DO$3)*$X38-SUM($CV$4:DO$4)*SUM($K38:$L38)-SUM($CV$5:DO$5)*SUM($M38:$N38)-SUM($CV$6:DO$6)*$O38-SUM($CV$7:DO$7)*SUM($Y38:$Z38,$AF38)-SUM($CV$8:DO$8)*SUM($AA38:$AE38)-SUM($CV$9:DO$9)*$AG38</f>
        <v>-9981</v>
      </c>
      <c r="DP38" s="39">
        <f>SUM($BE38,$BF38:BY38)-SUM($CV$1:DP$1)*SUM($P38:$Q38,$W38)-SUM($CV$2:DP$2)*SUM($R38:$V38)-SUM($CV$3:DP$3)*$X38-SUM($CV$4:DP$4)*SUM($K38:$L38)-SUM($CV$5:DP$5)*SUM($M38:$N38)-SUM($CV$6:DP$6)*$O38-SUM($CV$7:DP$7)*SUM($Y38:$Z38,$AF38)-SUM($CV$8:DP$8)*SUM($AA38:$AE38)-SUM($CV$9:DP$9)*$AG38</f>
        <v>-10981</v>
      </c>
      <c r="DQ38" s="39">
        <f>SUM($BE38,$BF38:BZ38)-SUM($CV$1:DQ$1)*SUM($P38:$Q38,$W38)-SUM($CV$2:DQ$2)*SUM($R38:$V38)-SUM($CV$3:DQ$3)*$X38-SUM($CV$4:DQ$4)*SUM($K38:$L38)-SUM($CV$5:DQ$5)*SUM($M38:$N38)-SUM($CV$6:DQ$6)*$O38-SUM($CV$7:DQ$7)*SUM($Y38:$Z38,$AF38)-SUM($CV$8:DQ$8)*SUM($AA38:$AE38)-SUM($CV$9:DQ$9)*$AG38</f>
        <v>-11981</v>
      </c>
      <c r="DR38" s="39">
        <f>SUM($BE38,$BF38:CA38)-SUM($CV$1:DR$1)*SUM($P38:$Q38,$W38)-SUM($CV$2:DR$2)*SUM($R38:$V38)-SUM($CV$3:DR$3)*$X38-SUM($CV$4:DR$4)*SUM($K38:$L38)-SUM($CV$5:DR$5)*SUM($M38:$N38)-SUM($CV$6:DR$6)*$O38-SUM($CV$7:DR$7)*SUM($Y38:$Z38,$AF38)-SUM($CV$8:DR$8)*SUM($AA38:$AE38)-SUM($CV$9:DR$9)*$AG38</f>
        <v>-12981</v>
      </c>
      <c r="DS38" s="39">
        <f>SUM($BE38,$BF38:CB38)-SUM($CV$1:DS$1)*SUM($P38:$Q38,$W38)-SUM($CV$2:DS$2)*SUM($R38:$V38)-SUM($CV$3:DS$3)*$X38-SUM($CV$4:DS$4)*SUM($K38:$L38)-SUM($CV$5:DS$5)*SUM($M38:$N38)-SUM($CV$6:DS$6)*$O38-SUM($CV$7:DS$7)*SUM($Y38:$Z38,$AF38)-SUM($CV$8:DS$8)*SUM($AA38:$AE38)-SUM($CV$9:DS$9)*$AG38</f>
        <v>-13981</v>
      </c>
      <c r="DT38" s="39">
        <f>SUM($BE38,$BF38:CC38)-SUM($CV$1:DT$1)*SUM($P38:$Q38,$W38)-SUM($CV$2:DT$2)*SUM($R38:$V38)-SUM($CV$3:DT$3)*$X38-SUM($CV$4:DT$4)*SUM($K38:$L38)-SUM($CV$5:DT$5)*SUM($M38:$N38)-SUM($CV$6:DT$6)*$O38-SUM($CV$7:DT$7)*SUM($Y38:$Z38,$AF38)-SUM($CV$8:DT$8)*SUM($AA38:$AE38)-SUM($CV$9:DT$9)*$AG38</f>
        <v>-14981</v>
      </c>
      <c r="DU38" s="39">
        <f>SUM($BE38,$BF38:CD38)-SUM($CV$1:DU$1)*SUM($P38:$Q38,$W38)-SUM($CV$2:DU$2)*SUM($R38:$V38)-SUM($CV$3:DU$3)*$X38-SUM($CV$4:DU$4)*SUM($K38:$L38)-SUM($CV$5:DU$5)*SUM($M38:$N38)-SUM($CV$6:DU$6)*$O38-SUM($CV$7:DU$7)*SUM($Y38:$Z38,$AF38)-SUM($CV$8:DU$8)*SUM($AA38:$AE38)-SUM($CV$9:DU$9)*$AG38</f>
        <v>-15981</v>
      </c>
      <c r="DV38" s="39">
        <f>SUM($BE38,$BF38:CE38)-SUM($CV$1:DV$1)*SUM($P38:$Q38,$W38)-SUM($CV$2:DV$2)*SUM($R38:$V38)-SUM($CV$3:DV$3)*$X38-SUM($CV$4:DV$4)*SUM($K38:$L38)-SUM($CV$5:DV$5)*SUM($M38:$N38)-SUM($CV$6:DV$6)*$O38-SUM($CV$7:DV$7)*SUM($Y38:$Z38,$AF38)-SUM($CV$8:DV$8)*SUM($AA38:$AE38)-SUM($CV$9:DV$9)*$AG38</f>
        <v>-16981</v>
      </c>
      <c r="DW38" s="39">
        <f>SUM($BE38,$BF38:CF38)-SUM($CV$1:DW$1)*SUM($P38:$Q38,$W38)-SUM($CV$2:DW$2)*SUM($R38:$V38)-SUM($CV$3:DW$3)*$X38-SUM($CV$4:DW$4)*SUM($K38:$L38)-SUM($CV$5:DW$5)*SUM($M38:$N38)-SUM($CV$6:DW$6)*$O38-SUM($CV$7:DW$7)*SUM($Y38:$Z38,$AF38)-SUM($CV$8:DW$8)*SUM($AA38:$AE38)-SUM($CV$9:DW$9)*$AG38</f>
        <v>-17981</v>
      </c>
      <c r="DX38" s="39">
        <f>SUM($BE38,$BF38:CG38)-SUM($CV$1:DX$1)*SUM($P38:$Q38,$W38)-SUM($CV$2:DX$2)*SUM($R38:$V38)-SUM($CV$3:DX$3)*$X38-SUM($CV$4:DX$4)*SUM($K38:$L38)-SUM($CV$5:DX$5)*SUM($M38:$N38)-SUM($CV$6:DX$6)*$O38-SUM($CV$7:DX$7)*SUM($Y38:$Z38,$AF38)-SUM($CV$8:DX$8)*SUM($AA38:$AE38)-SUM($CV$9:DX$9)*$AG38</f>
        <v>-18981</v>
      </c>
      <c r="DY38" s="39">
        <f>SUM($BE38,$BF38:CH38)-SUM($CV$1:DY$1)*SUM($P38:$Q38,$W38)-SUM($CV$2:DY$2)*SUM($R38:$V38)-SUM($CV$3:DY$3)*$X38-SUM($CV$4:DY$4)*SUM($K38:$L38)-SUM($CV$5:DY$5)*SUM($M38:$N38)-SUM($CV$6:DY$6)*$O38-SUM($CV$7:DY$7)*SUM($Y38:$Z38,$AF38)-SUM($CV$8:DY$8)*SUM($AA38:$AE38)-SUM($CV$9:DY$9)*$AG38</f>
        <v>-19981</v>
      </c>
      <c r="DZ38" s="39">
        <f>SUM($BE38,$BF38:CI38)-SUM($CV$1:DZ$1)*SUM($P38:$Q38,$W38)-SUM($CV$2:DZ$2)*SUM($R38:$V38)-SUM($CV$3:DZ$3)*$X38-SUM($CV$4:DZ$4)*SUM($K38:$L38)-SUM($CV$5:DZ$5)*SUM($M38:$N38)-SUM($CV$6:DZ$6)*$O38-SUM($CV$7:DZ$7)*SUM($Y38:$Z38,$AF38)-SUM($CV$8:DZ$8)*SUM($AA38:$AE38)-SUM($CV$9:DZ$9)*$AG38</f>
        <v>-20981</v>
      </c>
      <c r="EA38" s="39">
        <f>SUM($BE38,$BF38:CJ38)-SUM($CV$1:EA$1)*SUM($P38:$Q38,$W38)-SUM($CV$2:EA$2)*SUM($R38:$V38)-SUM($CV$3:EA$3)*$X38-SUM($CV$4:EA$4)*SUM($K38:$L38)-SUM($CV$5:EA$5)*SUM($M38:$N38)-SUM($CV$6:EA$6)*$O38-SUM($CV$7:EA$7)*SUM($Y38:$Z38,$AF38)-SUM($CV$8:EA$8)*SUM($AA38:$AE38)-SUM($CV$9:EA$9)*$AG38</f>
        <v>-21981</v>
      </c>
      <c r="EB38" s="39">
        <f>SUM($BE38,$BF38:CK38)-SUM($CV$1:EB$1)*SUM($P38:$Q38,$W38)-SUM($CV$2:EB$2)*SUM($R38:$V38)-SUM($CV$3:EB$3)*$X38-SUM($CV$4:EB$4)*SUM($K38:$L38)-SUM($CV$5:EB$5)*SUM($M38:$N38)-SUM($CV$6:EB$6)*$O38-SUM($CV$7:EB$7)*SUM($Y38:$Z38,$AF38)-SUM($CV$8:EB$8)*SUM($AA38:$AE38)-SUM($CV$9:EB$9)*$AG38</f>
        <v>-22981</v>
      </c>
      <c r="EC38" s="39">
        <f>SUM($BE38,$BF38:CL38)-SUM($CV$1:EC$1)*SUM($P38:$Q38,$W38)-SUM($CV$2:EC$2)*SUM($R38:$V38)-SUM($CV$3:EC$3)*$X38-SUM($CV$4:EC$4)*SUM($K38:$L38)-SUM($CV$5:EC$5)*SUM($M38:$N38)-SUM($CV$6:EC$6)*$O38-SUM($CV$7:EC$7)*SUM($Y38:$Z38,$AF38)-SUM($CV$8:EC$8)*SUM($AA38:$AE38)-SUM($CV$9:EC$9)*$AG38</f>
        <v>-23981</v>
      </c>
      <c r="ED38" s="39">
        <f>SUM($BE38,$BF38:CM38)-SUM($CV$1:ED$1)*SUM($P38:$Q38,$W38)-SUM($CV$2:ED$2)*SUM($R38:$V38)-SUM($CV$3:ED$3)*$X38-SUM($CV$4:ED$4)*SUM($K38:$L38)-SUM($CV$5:ED$5)*SUM($M38:$N38)-SUM($CV$6:ED$6)*$O38-SUM($CV$7:ED$7)*SUM($Y38:$Z38,$AF38)-SUM($CV$8:ED$8)*SUM($AA38:$AE38)-SUM($CV$9:ED$9)*$AG38</f>
        <v>-24981</v>
      </c>
      <c r="EE38" s="39">
        <f>SUM($BE38,$BF38:CN38)-SUM($CV$1:EE$1)*SUM($P38:$Q38,$W38)-SUM($CV$2:EE$2)*SUM($R38:$V38)-SUM($CV$3:EE$3)*$X38-SUM($CV$4:EE$4)*SUM($K38:$L38)-SUM($CV$5:EE$5)*SUM($M38:$N38)-SUM($CV$6:EE$6)*$O38-SUM($CV$7:EE$7)*SUM($Y38:$Z38,$AF38)-SUM($CV$8:EE$8)*SUM($AA38:$AE38)-SUM($CV$9:EE$9)*$AG38</f>
        <v>-25981</v>
      </c>
      <c r="EF38" s="39">
        <f>SUM($BE38,$BF38:CO38)-SUM($CV$1:EF$1)*SUM($P38:$Q38,$W38)-SUM($CV$2:EF$2)*SUM($R38:$V38)-SUM($CV$3:EF$3)*$X38-SUM($CV$4:EF$4)*SUM($K38:$L38)-SUM($CV$5:EF$5)*SUM($M38:$N38)-SUM($CV$6:EF$6)*$O38-SUM($CV$7:EF$7)*SUM($Y38:$Z38,$AF38)-SUM($CV$8:EF$8)*SUM($AA38:$AE38)-SUM($CV$9:EF$9)*$AG38</f>
        <v>-26981</v>
      </c>
      <c r="EG38" s="39">
        <f>SUM($BE38,$BF38:CP38)-SUM($CV$1:EG$1)*SUM($P38:$Q38,$W38)-SUM($CV$2:EG$2)*SUM($R38:$V38)-SUM($CV$3:EG$3)*$X38-SUM($CV$4:EG$4)*SUM($K38:$L38)-SUM($CV$5:EG$5)*SUM($M38:$N38)-SUM($CV$6:EG$6)*$O38-SUM($CV$7:EG$7)*SUM($Y38:$Z38,$AF38)-SUM($CV$8:EG$8)*SUM($AA38:$AE38)-SUM($CV$9:EG$9)*$AG38</f>
        <v>-27981</v>
      </c>
      <c r="EH38" s="39">
        <f>SUM($BE38,$BF38:CQ38)-SUM($CV$1:EH$1)*SUM($P38:$Q38,$W38)-SUM($CV$2:EH$2)*SUM($R38:$V38)-SUM($CV$3:EH$3)*$X38-SUM($CV$4:EH$4)*SUM($K38:$L38)-SUM($CV$5:EH$5)*SUM($M38:$N38)-SUM($CV$6:EH$6)*$O38-SUM($CV$7:EH$7)*SUM($Y38:$Z38,$AF38)-SUM($CV$8:EH$8)*SUM($AA38:$AE38)-SUM($CV$9:EH$9)*$AG38</f>
        <v>-28981</v>
      </c>
      <c r="EI38" s="39">
        <f>SUM($BE38,$BF38:CR38)-SUM($CV$1:EI$1)*SUM($P38:$Q38,$W38)-SUM($CV$2:EI$2)*SUM($R38:$V38)-SUM($CV$3:EI$3)*$X38-SUM($CV$4:EI$4)*SUM($K38:$L38)-SUM($CV$5:EI$5)*SUM($M38:$N38)-SUM($CV$6:EI$6)*$O38-SUM($CV$7:EI$7)*SUM($Y38:$Z38,$AF38)-SUM($CV$8:EI$8)*SUM($AA38:$AE38)-SUM($CV$9:EI$9)*$AG38</f>
        <v>-29981</v>
      </c>
      <c r="EJ38" s="39">
        <f>SUM($BE38,$BF38:CS38)-SUM($CV$1:EJ$1)*SUM($P38:$Q38,$W38)-SUM($CV$2:EJ$2)*SUM($R38:$V38)-SUM($CV$3:EJ$3)*$X38-SUM($CV$4:EJ$4)*SUM($K38:$L38)-SUM($CV$5:EJ$5)*SUM($M38:$N38)-SUM($CV$6:EJ$6)*$O38-SUM($CV$7:EJ$7)*SUM($Y38:$Z38,$AF38)-SUM($CV$8:EJ$8)*SUM($AA38:$AE38)-SUM($CV$9:EJ$9)*$AG38</f>
        <v>-30981</v>
      </c>
      <c r="EK38" s="39">
        <f>SUM($BE38,$BF38:CT38)-SUM($CV$1:EK$1)*SUM($P38:$Q38,$W38)-SUM($CV$2:EK$2)*SUM($R38:$V38)-SUM($CV$3:EK$3)*$X38-SUM($CV$4:EK$4)*SUM($K38:$L38)-SUM($CV$5:EK$5)*SUM($M38:$N38)-SUM($CV$6:EK$6)*$O38-SUM($CV$7:EK$7)*SUM($Y38:$Z38,$AF38)-SUM($CV$8:EK$8)*SUM($AA38:$AE38)-SUM($CV$9:EK$9)*$AG38</f>
        <v>-31981</v>
      </c>
      <c r="EL38" s="39">
        <f>SUM($BE38,$BF38:CU38)-SUM($CV$1:EL$1)*SUM($P38:$Q38,$W38)-SUM($CV$2:EL$2)*SUM($R38:$V38)-SUM($CV$3:EL$3)*$X38-SUM($CV$4:EL$4)*SUM($K38:$L38)-SUM($CV$5:EL$5)*SUM($M38:$N38)-SUM($CV$6:EL$6)*$O38-SUM($CV$7:EL$7)*SUM($Y38:$Z38,$AF38)-SUM($CV$8:EL$8)*SUM($AA38:$AE38)-SUM($CV$9:EL$9)*$AG38</f>
        <v>-32981</v>
      </c>
      <c r="EM38" s="39">
        <f>SUM($BE38,$BF38:CV38)-SUM($CV$1:EM$1)*SUM($P38:$Q38,$W38)-SUM($CV$2:EM$2)*SUM($R38:$V38)-SUM($CV$3:EM$3)*$X38-SUM($CV$4:EM$4)*SUM($K38:$L38)-SUM($CV$5:EM$5)*SUM($M38:$N38)-SUM($CV$6:EM$6)*$O38-SUM($CV$7:EM$7)*SUM($Y38:$Z38,$AF38)-SUM($CV$8:EM$8)*SUM($AA38:$AE38)-SUM($CV$9:EM$9)*$AG38</f>
        <v>-33981</v>
      </c>
      <c r="EN38" s="39">
        <f>SUM($BE38,$BF38:CW38)-SUM($CV$1:EN$1)*SUM($P38:$Q38,$W38)-SUM($CV$2:EN$2)*SUM($R38:$V38)-SUM($CV$3:EN$3)*$X38-SUM($CV$4:EN$4)*SUM($K38:$L38)-SUM($CV$5:EN$5)*SUM($M38:$N38)-SUM($CV$6:EN$6)*$O38-SUM($CV$7:EN$7)*SUM($Y38:$Z38,$AF38)-SUM($CV$8:EN$8)*SUM($AA38:$AE38)-SUM($CV$9:EN$9)*$AG38</f>
        <v>-34981</v>
      </c>
      <c r="EO38" s="39">
        <f>SUM($BE38,$BF38:CX38)-SUM($CV$1:EO$1)*SUM($P38:$Q38,$W38)-SUM($CV$2:EO$2)*SUM($R38:$V38)-SUM($CV$3:EO$3)*$X38-SUM($CV$4:EO$4)*SUM($K38:$L38)-SUM($CV$5:EO$5)*SUM($M38:$N38)-SUM($CV$6:EO$6)*$O38-SUM($CV$7:EO$7)*SUM($Y38:$Z38,$AF38)-SUM($CV$8:EO$8)*SUM($AA38:$AE38)-SUM($CV$9:EO$9)*$AG38</f>
        <v>-35811</v>
      </c>
      <c r="EP38" s="96" t="s">
        <v>129</v>
      </c>
      <c r="EQ38" s="103" t="str">
        <f t="shared" si="31"/>
        <v>1094N754-001</v>
      </c>
      <c r="ER38" s="96" t="str">
        <f>AQ38</f>
        <v>ASSY</v>
      </c>
      <c r="ES38" s="115">
        <f t="shared" si="75"/>
        <v>0</v>
      </c>
      <c r="ET38" s="116">
        <f t="shared" si="73"/>
        <v>0</v>
      </c>
      <c r="EU38" s="107" t="e">
        <f t="shared" ca="1" si="34"/>
        <v>#NAME?</v>
      </c>
      <c r="EV38" s="107" t="e">
        <f t="shared" ca="1" si="35"/>
        <v>#NAME?</v>
      </c>
      <c r="EW38" s="117">
        <f t="shared" si="36"/>
        <v>1</v>
      </c>
      <c r="EX38" s="117">
        <f t="shared" si="74"/>
        <v>1</v>
      </c>
      <c r="EY38" s="103"/>
      <c r="EZ38" s="117">
        <f t="shared" si="37"/>
        <v>35453</v>
      </c>
      <c r="FA38" s="118" t="e">
        <f t="shared" ca="1" si="38"/>
        <v>#NAME?</v>
      </c>
      <c r="FB38" s="117">
        <f t="shared" si="39"/>
        <v>0</v>
      </c>
      <c r="FC38" s="118" t="e">
        <f t="shared" ca="1" si="40"/>
        <v>#NAME?</v>
      </c>
      <c r="FD38" s="119">
        <v>45523</v>
      </c>
      <c r="FE38" s="118" t="s">
        <v>130</v>
      </c>
      <c r="FF38" s="118" t="s">
        <v>129</v>
      </c>
      <c r="FG38" s="103"/>
      <c r="FH38" s="103"/>
      <c r="FI38" s="105">
        <f t="array" ref="FI38">SUMPRODUCT($AI38:$AL38,TRANSPOSE(FI$1:FI$4))</f>
        <v>3065</v>
      </c>
      <c r="FJ38" s="105">
        <f t="array" ref="FJ38">SUMPRODUCT($AI38:$AL38,TRANSPOSE(FJ$1:FJ$4))</f>
        <v>3065</v>
      </c>
      <c r="FK38" s="105">
        <f t="array" ref="FK38">SUMPRODUCT($AI38:$AL38,TRANSPOSE(FK$1:FK$4))</f>
        <v>3065</v>
      </c>
      <c r="FL38" s="105">
        <f t="array" ref="FL38">SUMPRODUCT($AI38:$AL38,TRANSPOSE(FL$1:FL$4))</f>
        <v>3065</v>
      </c>
      <c r="FM38" s="105">
        <f t="array" ref="FM38">SUMPRODUCT($AI38:$AL38,TRANSPOSE(FM$1:FM$4))</f>
        <v>3065</v>
      </c>
      <c r="FN38" s="105">
        <f t="array" ref="FN38">SUMPRODUCT($AI38:$AL38,TRANSPOSE(FN$1:FN$4))</f>
        <v>3065</v>
      </c>
      <c r="FO38" s="105">
        <f t="array" ref="FO38">SUMPRODUCT($AI38:$AL38,TRANSPOSE(FO$1:FO$4))</f>
        <v>3065</v>
      </c>
      <c r="FP38" s="105">
        <f t="array" ref="FP38">SUMPRODUCT($AI38:$AL38,TRANSPOSE(FP$1:FP$4))</f>
        <v>3065</v>
      </c>
      <c r="FQ38" s="105">
        <f t="array" ref="FQ38">SUMPRODUCT($AI38:$AL38,TRANSPOSE(FQ$1:FQ$4))</f>
        <v>3065</v>
      </c>
      <c r="FR38" s="105">
        <f t="array" ref="FR38">SUMPRODUCT($AI38:$AL38,TRANSPOSE(FR$1:FR$4))</f>
        <v>3050</v>
      </c>
      <c r="FS38" s="105">
        <f t="array" ref="FS38">SUMPRODUCT($AI38:$AL38,TRANSPOSE(FS$1:FS$4))</f>
        <v>3000</v>
      </c>
      <c r="FT38" s="105">
        <f t="array" ref="FT38">SUMPRODUCT($AI38:$AL38,TRANSPOSE(FT$1:FT$4))</f>
        <v>1818</v>
      </c>
      <c r="FU38" s="105">
        <f t="array" ref="FU38">SUMPRODUCT($AI38:$AL38,TRANSPOSE(FU$1:FU$4))</f>
        <v>0</v>
      </c>
      <c r="FV38" s="120"/>
      <c r="FW38" s="105">
        <f t="shared" si="41"/>
        <v>3065</v>
      </c>
      <c r="FX38" s="121">
        <f>CEILING(SUM($FI38:FJ38)-SUM($FW38:FW38),$EW38)</f>
        <v>3065</v>
      </c>
      <c r="FY38" s="121">
        <f>CEILING(SUM($FI38:FK38)-SUM($FW38:FX38),$EW38)</f>
        <v>3065</v>
      </c>
      <c r="FZ38" s="121">
        <f>CEILING(SUM($FI38:FL38)-SUM($FW38:FY38),$EW38)</f>
        <v>3065</v>
      </c>
      <c r="GA38" s="121">
        <f>CEILING(SUM($FI38:FM38)-SUM($FW38:FZ38),$EW38)</f>
        <v>3065</v>
      </c>
      <c r="GB38" s="121">
        <f>CEILING(SUM($FI38:FN38)-SUM($FW38:GA38),$EW38)</f>
        <v>3065</v>
      </c>
      <c r="GC38" s="121">
        <f>CEILING(SUM($FI38:FO38)-SUM($FW38:GB38),$EW38)</f>
        <v>3065</v>
      </c>
      <c r="GD38" s="121">
        <f>CEILING(SUM($FI38:FP38)-SUM($FW38:GC38),$EW38)</f>
        <v>3065</v>
      </c>
      <c r="GE38" s="121">
        <f>CEILING(SUM($FI38:FQ38)-SUM($FW38:GD38),$EW38)</f>
        <v>3065</v>
      </c>
      <c r="GF38" s="121">
        <f>CEILING(SUM($FI38:FR38)-SUM($FW38:GE38),$EW38)</f>
        <v>3050</v>
      </c>
      <c r="GG38" s="121">
        <f>CEILING(SUM($FI38:FS38)-SUM($FW38:GF38),$EW38)</f>
        <v>3000</v>
      </c>
      <c r="GH38" s="121">
        <f t="shared" si="42"/>
        <v>1818</v>
      </c>
      <c r="GI38" s="121">
        <f t="shared" si="43"/>
        <v>0</v>
      </c>
      <c r="GJ38" s="120"/>
      <c r="GK38" s="123" t="e">
        <f t="shared" ca="1" si="44"/>
        <v>#NAME?</v>
      </c>
      <c r="GL38" s="123" t="e">
        <f t="shared" ca="1" si="45"/>
        <v>#NAME?</v>
      </c>
      <c r="GM38" s="123" t="e">
        <f t="shared" ca="1" si="46"/>
        <v>#NAME?</v>
      </c>
      <c r="GN38" s="123" t="e">
        <f t="shared" ca="1" si="47"/>
        <v>#NAME?</v>
      </c>
      <c r="GO38" s="123" t="e">
        <f t="shared" ca="1" si="48"/>
        <v>#NAME?</v>
      </c>
      <c r="GP38" s="123" t="e">
        <f t="shared" ca="1" si="49"/>
        <v>#NAME?</v>
      </c>
      <c r="GQ38" s="123" t="e">
        <f t="shared" ca="1" si="50"/>
        <v>#NAME?</v>
      </c>
      <c r="GR38" s="123" t="e">
        <f t="shared" ca="1" si="51"/>
        <v>#NAME?</v>
      </c>
      <c r="GS38" s="123" t="e">
        <f t="shared" ca="1" si="52"/>
        <v>#NAME?</v>
      </c>
      <c r="GT38" s="123" t="e">
        <f t="shared" ca="1" si="53"/>
        <v>#NAME?</v>
      </c>
      <c r="GU38" s="123" t="e">
        <f t="shared" ca="1" si="54"/>
        <v>#NAME?</v>
      </c>
      <c r="GV38" s="123" t="e">
        <f t="shared" ca="1" si="55"/>
        <v>#NAME?</v>
      </c>
      <c r="GW38" s="123" t="e">
        <f t="shared" ca="1" si="56"/>
        <v>#NAME?</v>
      </c>
      <c r="GX38" s="123" t="e">
        <f t="shared" ca="1" si="57"/>
        <v>#NAME?</v>
      </c>
      <c r="GY38" s="120"/>
      <c r="GZ38" s="105"/>
      <c r="HA38" s="105"/>
      <c r="HB38" s="105"/>
      <c r="HC38" s="105"/>
      <c r="HD38" s="105"/>
      <c r="HE38" s="105"/>
      <c r="HF38" s="105"/>
      <c r="HG38" s="105"/>
      <c r="HH38" s="105"/>
      <c r="HI38" s="105"/>
      <c r="HJ38" s="105"/>
      <c r="HK38" s="105"/>
      <c r="HL38" s="105">
        <f t="shared" ref="HL38:HL63" si="81">GI38</f>
        <v>0</v>
      </c>
      <c r="HM38" s="105"/>
      <c r="HN38" s="123" t="e">
        <f t="shared" ca="1" si="58"/>
        <v>#NAME?</v>
      </c>
      <c r="HO38" s="123" t="e">
        <f t="shared" ca="1" si="59"/>
        <v>#NAME?</v>
      </c>
      <c r="HP38" s="123" t="e">
        <f t="shared" ca="1" si="60"/>
        <v>#NAME?</v>
      </c>
      <c r="HQ38" s="123" t="e">
        <f t="shared" ca="1" si="61"/>
        <v>#NAME?</v>
      </c>
      <c r="HR38" s="123" t="e">
        <f t="shared" ca="1" si="62"/>
        <v>#NAME?</v>
      </c>
      <c r="HS38" s="123" t="e">
        <f t="shared" ca="1" si="63"/>
        <v>#NAME?</v>
      </c>
      <c r="HT38" s="123" t="e">
        <f t="shared" ca="1" si="64"/>
        <v>#NAME?</v>
      </c>
      <c r="HU38" s="123" t="e">
        <f t="shared" ca="1" si="65"/>
        <v>#NAME?</v>
      </c>
      <c r="HV38" s="123" t="e">
        <f t="shared" ca="1" si="66"/>
        <v>#NAME?</v>
      </c>
      <c r="HW38" s="123" t="e">
        <f t="shared" ca="1" si="67"/>
        <v>#NAME?</v>
      </c>
      <c r="HX38" s="123" t="e">
        <f t="shared" ca="1" si="68"/>
        <v>#NAME?</v>
      </c>
      <c r="HY38" s="123" t="e">
        <f t="shared" ca="1" si="69"/>
        <v>#NAME?</v>
      </c>
      <c r="HZ38" s="123" t="e">
        <f t="shared" ca="1" si="70"/>
        <v>#NAME?</v>
      </c>
      <c r="IA38" s="123" t="e">
        <f t="shared" ca="1" si="71"/>
        <v>#NAME?</v>
      </c>
      <c r="IB38" s="124" t="s">
        <v>267</v>
      </c>
      <c r="IC38" s="103"/>
      <c r="ID38" s="125"/>
      <c r="IE38" s="103"/>
      <c r="IF38" s="103"/>
      <c r="IG38" s="103"/>
      <c r="IH38" s="103"/>
      <c r="II38" s="103"/>
    </row>
    <row r="39" spans="1:243" ht="15" thickBot="1" x14ac:dyDescent="0.25">
      <c r="A39" s="39">
        <v>35</v>
      </c>
      <c r="B39" s="39" t="s">
        <v>269</v>
      </c>
      <c r="C39" s="56" t="s">
        <v>270</v>
      </c>
      <c r="D39" s="39" t="s">
        <v>213</v>
      </c>
      <c r="E39" s="39">
        <v>408557951</v>
      </c>
      <c r="F39" s="102" t="s">
        <v>271</v>
      </c>
      <c r="G39" s="39"/>
      <c r="H39" s="39" t="s">
        <v>128</v>
      </c>
      <c r="I39" s="39">
        <v>1</v>
      </c>
      <c r="J39" s="39">
        <v>2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1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1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f t="shared" si="21"/>
        <v>2</v>
      </c>
      <c r="AI39" s="39">
        <f t="shared" si="22"/>
        <v>0</v>
      </c>
      <c r="AJ39" s="39">
        <f t="shared" si="23"/>
        <v>1</v>
      </c>
      <c r="AK39" s="39">
        <f t="shared" si="24"/>
        <v>1</v>
      </c>
      <c r="AL39" s="39">
        <f t="shared" si="25"/>
        <v>0</v>
      </c>
      <c r="AM39" s="57">
        <f t="shared" si="26"/>
        <v>35423</v>
      </c>
      <c r="AN39" s="57">
        <v>1</v>
      </c>
      <c r="AO39" s="57">
        <f t="shared" si="27"/>
        <v>35423</v>
      </c>
      <c r="AP39" s="49"/>
      <c r="AQ39" s="39" t="s">
        <v>272</v>
      </c>
      <c r="AR39" s="39" t="s">
        <v>273</v>
      </c>
      <c r="AS39" s="39"/>
      <c r="AT39" s="39"/>
      <c r="AU39" s="58">
        <v>0.6</v>
      </c>
      <c r="AV39" s="58" t="s">
        <v>11</v>
      </c>
      <c r="AW39" s="39" t="s">
        <v>274</v>
      </c>
      <c r="AX39" s="39" t="s">
        <v>275</v>
      </c>
      <c r="AY39" s="39"/>
      <c r="AZ39" s="39" t="s">
        <v>276</v>
      </c>
      <c r="BA39" s="39" t="str">
        <f t="shared" si="28"/>
        <v>P0044</v>
      </c>
      <c r="BB39" s="78" t="e">
        <f t="shared" ca="1" si="29"/>
        <v>#NAME?</v>
      </c>
      <c r="BC39" s="39" t="s">
        <v>277</v>
      </c>
      <c r="BD39" s="75">
        <f t="shared" si="30"/>
        <v>35423</v>
      </c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>
        <f>SUM($BE39,$BF39:BF39)-SUM($CV$1:CW$1)*SUM($P39:$Q39,$W39)-SUM($CV$2:CW$2)*SUM($R39:$V39)-SUM($CV$3:CW$3)*$X39-SUM($CV$4:CW$4)*SUM($K39:$L39)-SUM($CV$5:CW$5)*SUM($M39:$N39)-SUM($CV$6:CW$6)*$O39-SUM($CV$7:CW$7)*SUM($Y39:$Z39,$AF39)-SUM($CV$8:CW$8)*SUM($AA39:$AE39)-SUM($CV$9:CW$9)*$AG39</f>
        <v>0</v>
      </c>
      <c r="CX39" s="39">
        <f>SUM($BE39,$BF39:BG39)-SUM($CV$1:CX$1)*SUM($P39:$Q39,$W39)-SUM($CV$2:CX$2)*SUM($R39:$V39)-SUM($CV$3:CX$3)*$X39-SUM($CV$4:CX$4)*SUM($K39:$L39)-SUM($CV$5:CX$5)*SUM($M39:$N39)-SUM($CV$6:CX$6)*$O39-SUM($CV$7:CX$7)*SUM($Y39:$Z39,$AF39)-SUM($CV$8:CX$8)*SUM($AA39:$AE39)-SUM($CV$9:CX$9)*$AG39</f>
        <v>0</v>
      </c>
      <c r="CY39" s="39">
        <f>SUM($BE39,$BF39:BH39)-SUM($CV$1:CY$1)*SUM($P39:$Q39,$W39)-SUM($CV$2:CY$2)*SUM($R39:$V39)-SUM($CV$3:CY$3)*$X39-SUM($CV$4:CY$4)*SUM($K39:$L39)-SUM($CV$5:CY$5)*SUM($M39:$N39)-SUM($CV$6:CY$6)*$O39-SUM($CV$7:CY$7)*SUM($Y39:$Z39,$AF39)-SUM($CV$8:CY$8)*SUM($AA39:$AE39)-SUM($CV$9:CY$9)*$AG39</f>
        <v>0</v>
      </c>
      <c r="CZ39" s="39">
        <f>SUM($BE39,$BF39:BI39)-SUM($CV$1:CZ$1)*SUM($P39:$Q39,$W39)-SUM($CV$2:CZ$2)*SUM($R39:$V39)-SUM($CV$3:CZ$3)*$X39-SUM($CV$4:CZ$4)*SUM($K39:$L39)-SUM($CV$5:CZ$5)*SUM($M39:$N39)-SUM($CV$6:CZ$6)*$O39-SUM($CV$7:CZ$7)*SUM($Y39:$Z39,$AF39)-SUM($CV$8:CZ$8)*SUM($AA39:$AE39)-SUM($CV$9:CZ$9)*$AG39</f>
        <v>0</v>
      </c>
      <c r="DA39" s="39">
        <f>SUM($BE39,$BF39:BJ39)-SUM($CV$1:DA$1)*SUM($P39:$Q39,$W39)-SUM($CV$2:DA$2)*SUM($R39:$V39)-SUM($CV$3:DA$3)*$X39-SUM($CV$4:DA$4)*SUM($K39:$L39)-SUM($CV$5:DA$5)*SUM($M39:$N39)-SUM($CV$6:DA$6)*$O39-SUM($CV$7:DA$7)*SUM($Y39:$Z39,$AF39)-SUM($CV$8:DA$8)*SUM($AA39:$AE39)-SUM($CV$9:DA$9)*$AG39</f>
        <v>0</v>
      </c>
      <c r="DB39" s="39">
        <f>SUM($BE39,$BF39:BK39)-SUM($CV$1:DB$1)*SUM($P39:$Q39,$W39)-SUM($CV$2:DB$2)*SUM($R39:$V39)-SUM($CV$3:DB$3)*$X39-SUM($CV$4:DB$4)*SUM($K39:$L39)-SUM($CV$5:DB$5)*SUM($M39:$N39)-SUM($CV$6:DB$6)*$O39-SUM($CV$7:DB$7)*SUM($Y39:$Z39,$AF39)-SUM($CV$8:DB$8)*SUM($AA39:$AE39)-SUM($CV$9:DB$9)*$AG39</f>
        <v>-200</v>
      </c>
      <c r="DC39" s="39">
        <f>SUM($BE39,$BF39:BL39)-SUM($CV$1:DC$1)*SUM($P39:$Q39,$W39)-SUM($CV$2:DC$2)*SUM($R39:$V39)-SUM($CV$3:DC$3)*$X39-SUM($CV$4:DC$4)*SUM($K39:$L39)-SUM($CV$5:DC$5)*SUM($M39:$N39)-SUM($CV$6:DC$6)*$O39-SUM($CV$7:DC$7)*SUM($Y39:$Z39,$AF39)-SUM($CV$8:DC$8)*SUM($AA39:$AE39)-SUM($CV$9:DC$9)*$AG39</f>
        <v>-600</v>
      </c>
      <c r="DD39" s="39">
        <f>SUM($BE39,$BF39:BM39)-SUM($CV$1:DD$1)*SUM($P39:$Q39,$W39)-SUM($CV$2:DD$2)*SUM($R39:$V39)-SUM($CV$3:DD$3)*$X39-SUM($CV$4:DD$4)*SUM($K39:$L39)-SUM($CV$5:DD$5)*SUM($M39:$N39)-SUM($CV$6:DD$6)*$O39-SUM($CV$7:DD$7)*SUM($Y39:$Z39,$AF39)-SUM($CV$8:DD$8)*SUM($AA39:$AE39)-SUM($CV$9:DD$9)*$AG39</f>
        <v>-1231</v>
      </c>
      <c r="DE39" s="39">
        <f>SUM($BE39,$BF39:BN39)-SUM($CV$1:DE$1)*SUM($P39:$Q39,$W39)-SUM($CV$2:DE$2)*SUM($R39:$V39)-SUM($CV$3:DE$3)*$X39-SUM($CV$4:DE$4)*SUM($K39:$L39)-SUM($CV$5:DE$5)*SUM($M39:$N39)-SUM($CV$6:DE$6)*$O39-SUM($CV$7:DE$7)*SUM($Y39:$Z39,$AF39)-SUM($CV$8:DE$8)*SUM($AA39:$AE39)-SUM($CV$9:DE$9)*$AG39</f>
        <v>-1781</v>
      </c>
      <c r="DF39" s="39">
        <f>SUM($BE39,$BF39:BO39)-SUM($CV$1:DF$1)*SUM($P39:$Q39,$W39)-SUM($CV$2:DF$2)*SUM($R39:$V39)-SUM($CV$3:DF$3)*$X39-SUM($CV$4:DF$4)*SUM($K39:$L39)-SUM($CV$5:DF$5)*SUM($M39:$N39)-SUM($CV$6:DF$6)*$O39-SUM($CV$7:DF$7)*SUM($Y39:$Z39,$AF39)-SUM($CV$8:DF$8)*SUM($AA39:$AE39)-SUM($CV$9:DF$9)*$AG39</f>
        <v>-2481</v>
      </c>
      <c r="DG39" s="39">
        <f>SUM($BE39,$BF39:BP39)-SUM($CV$1:DG$1)*SUM($P39:$Q39,$W39)-SUM($CV$2:DG$2)*SUM($R39:$V39)-SUM($CV$3:DG$3)*$X39-SUM($CV$4:DG$4)*SUM($K39:$L39)-SUM($CV$5:DG$5)*SUM($M39:$N39)-SUM($CV$6:DG$6)*$O39-SUM($CV$7:DG$7)*SUM($Y39:$Z39,$AF39)-SUM($CV$8:DG$8)*SUM($AA39:$AE39)-SUM($CV$9:DG$9)*$AG39</f>
        <v>-3231</v>
      </c>
      <c r="DH39" s="39">
        <f>SUM($BE39,$BF39:BQ39)-SUM($CV$1:DH$1)*SUM($P39:$Q39,$W39)-SUM($CV$2:DH$2)*SUM($R39:$V39)-SUM($CV$3:DH$3)*$X39-SUM($CV$4:DH$4)*SUM($K39:$L39)-SUM($CV$5:DH$5)*SUM($M39:$N39)-SUM($CV$6:DH$6)*$O39-SUM($CV$7:DH$7)*SUM($Y39:$Z39,$AF39)-SUM($CV$8:DH$8)*SUM($AA39:$AE39)-SUM($CV$9:DH$9)*$AG39</f>
        <v>-3981</v>
      </c>
      <c r="DI39" s="39">
        <f>SUM($BE39,$BF39:BR39)-SUM($CV$1:DI$1)*SUM($P39:$Q39,$W39)-SUM($CV$2:DI$2)*SUM($R39:$V39)-SUM($CV$3:DI$3)*$X39-SUM($CV$4:DI$4)*SUM($K39:$L39)-SUM($CV$5:DI$5)*SUM($M39:$N39)-SUM($CV$6:DI$6)*$O39-SUM($CV$7:DI$7)*SUM($Y39:$Z39,$AF39)-SUM($CV$8:DI$8)*SUM($AA39:$AE39)-SUM($CV$9:DI$9)*$AG39</f>
        <v>-4731</v>
      </c>
      <c r="DJ39" s="39">
        <f>SUM($BE39,$BF39:BS39)-SUM($CV$1:DJ$1)*SUM($P39:$Q39,$W39)-SUM($CV$2:DJ$2)*SUM($R39:$V39)-SUM($CV$3:DJ$3)*$X39-SUM($CV$4:DJ$4)*SUM($K39:$L39)-SUM($CV$5:DJ$5)*SUM($M39:$N39)-SUM($CV$6:DJ$6)*$O39-SUM($CV$7:DJ$7)*SUM($Y39:$Z39,$AF39)-SUM($CV$8:DJ$8)*SUM($AA39:$AE39)-SUM($CV$9:DJ$9)*$AG39</f>
        <v>-5481</v>
      </c>
      <c r="DK39" s="39">
        <f>SUM($BE39,$BF39:BT39)-SUM($CV$1:DK$1)*SUM($P39:$Q39,$W39)-SUM($CV$2:DK$2)*SUM($R39:$V39)-SUM($CV$3:DK$3)*$X39-SUM($CV$4:DK$4)*SUM($K39:$L39)-SUM($CV$5:DK$5)*SUM($M39:$N39)-SUM($CV$6:DK$6)*$O39-SUM($CV$7:DK$7)*SUM($Y39:$Z39,$AF39)-SUM($CV$8:DK$8)*SUM($AA39:$AE39)-SUM($CV$9:DK$9)*$AG39</f>
        <v>-6231</v>
      </c>
      <c r="DL39" s="39">
        <f>SUM($BE39,$BF39:BU39)-SUM($CV$1:DL$1)*SUM($P39:$Q39,$W39)-SUM($CV$2:DL$2)*SUM($R39:$V39)-SUM($CV$3:DL$3)*$X39-SUM($CV$4:DL$4)*SUM($K39:$L39)-SUM($CV$5:DL$5)*SUM($M39:$N39)-SUM($CV$6:DL$6)*$O39-SUM($CV$7:DL$7)*SUM($Y39:$Z39,$AF39)-SUM($CV$8:DL$8)*SUM($AA39:$AE39)-SUM($CV$9:DL$9)*$AG39</f>
        <v>-6981</v>
      </c>
      <c r="DM39" s="39">
        <f>SUM($BE39,$BF39:BV39)-SUM($CV$1:DM$1)*SUM($P39:$Q39,$W39)-SUM($CV$2:DM$2)*SUM($R39:$V39)-SUM($CV$3:DM$3)*$X39-SUM($CV$4:DM$4)*SUM($K39:$L39)-SUM($CV$5:DM$5)*SUM($M39:$N39)-SUM($CV$6:DM$6)*$O39-SUM($CV$7:DM$7)*SUM($Y39:$Z39,$AF39)-SUM($CV$8:DM$8)*SUM($AA39:$AE39)-SUM($CV$9:DM$9)*$AG39</f>
        <v>-7981</v>
      </c>
      <c r="DN39" s="39">
        <f>SUM($BE39,$BF39:BW39)-SUM($CV$1:DN$1)*SUM($P39:$Q39,$W39)-SUM($CV$2:DN$2)*SUM($R39:$V39)-SUM($CV$3:DN$3)*$X39-SUM($CV$4:DN$4)*SUM($K39:$L39)-SUM($CV$5:DN$5)*SUM($M39:$N39)-SUM($CV$6:DN$6)*$O39-SUM($CV$7:DN$7)*SUM($Y39:$Z39,$AF39)-SUM($CV$8:DN$8)*SUM($AA39:$AE39)-SUM($CV$9:DN$9)*$AG39</f>
        <v>-8981</v>
      </c>
      <c r="DO39" s="39">
        <f>SUM($BE39,$BF39:BX39)-SUM($CV$1:DO$1)*SUM($P39:$Q39,$W39)-SUM($CV$2:DO$2)*SUM($R39:$V39)-SUM($CV$3:DO$3)*$X39-SUM($CV$4:DO$4)*SUM($K39:$L39)-SUM($CV$5:DO$5)*SUM($M39:$N39)-SUM($CV$6:DO$6)*$O39-SUM($CV$7:DO$7)*SUM($Y39:$Z39,$AF39)-SUM($CV$8:DO$8)*SUM($AA39:$AE39)-SUM($CV$9:DO$9)*$AG39</f>
        <v>-9981</v>
      </c>
      <c r="DP39" s="39">
        <f>SUM($BE39,$BF39:BY39)-SUM($CV$1:DP$1)*SUM($P39:$Q39,$W39)-SUM($CV$2:DP$2)*SUM($R39:$V39)-SUM($CV$3:DP$3)*$X39-SUM($CV$4:DP$4)*SUM($K39:$L39)-SUM($CV$5:DP$5)*SUM($M39:$N39)-SUM($CV$6:DP$6)*$O39-SUM($CV$7:DP$7)*SUM($Y39:$Z39,$AF39)-SUM($CV$8:DP$8)*SUM($AA39:$AE39)-SUM($CV$9:DP$9)*$AG39</f>
        <v>-10981</v>
      </c>
      <c r="DQ39" s="39">
        <f>SUM($BE39,$BF39:BZ39)-SUM($CV$1:DQ$1)*SUM($P39:$Q39,$W39)-SUM($CV$2:DQ$2)*SUM($R39:$V39)-SUM($CV$3:DQ$3)*$X39-SUM($CV$4:DQ$4)*SUM($K39:$L39)-SUM($CV$5:DQ$5)*SUM($M39:$N39)-SUM($CV$6:DQ$6)*$O39-SUM($CV$7:DQ$7)*SUM($Y39:$Z39,$AF39)-SUM($CV$8:DQ$8)*SUM($AA39:$AE39)-SUM($CV$9:DQ$9)*$AG39</f>
        <v>-11981</v>
      </c>
      <c r="DR39" s="39">
        <f>SUM($BE39,$BF39:CA39)-SUM($CV$1:DR$1)*SUM($P39:$Q39,$W39)-SUM($CV$2:DR$2)*SUM($R39:$V39)-SUM($CV$3:DR$3)*$X39-SUM($CV$4:DR$4)*SUM($K39:$L39)-SUM($CV$5:DR$5)*SUM($M39:$N39)-SUM($CV$6:DR$6)*$O39-SUM($CV$7:DR$7)*SUM($Y39:$Z39,$AF39)-SUM($CV$8:DR$8)*SUM($AA39:$AE39)-SUM($CV$9:DR$9)*$AG39</f>
        <v>-12981</v>
      </c>
      <c r="DS39" s="39">
        <f>SUM($BE39,$BF39:CB39)-SUM($CV$1:DS$1)*SUM($P39:$Q39,$W39)-SUM($CV$2:DS$2)*SUM($R39:$V39)-SUM($CV$3:DS$3)*$X39-SUM($CV$4:DS$4)*SUM($K39:$L39)-SUM($CV$5:DS$5)*SUM($M39:$N39)-SUM($CV$6:DS$6)*$O39-SUM($CV$7:DS$7)*SUM($Y39:$Z39,$AF39)-SUM($CV$8:DS$8)*SUM($AA39:$AE39)-SUM($CV$9:DS$9)*$AG39</f>
        <v>-13981</v>
      </c>
      <c r="DT39" s="39">
        <f>SUM($BE39,$BF39:CC39)-SUM($CV$1:DT$1)*SUM($P39:$Q39,$W39)-SUM($CV$2:DT$2)*SUM($R39:$V39)-SUM($CV$3:DT$3)*$X39-SUM($CV$4:DT$4)*SUM($K39:$L39)-SUM($CV$5:DT$5)*SUM($M39:$N39)-SUM($CV$6:DT$6)*$O39-SUM($CV$7:DT$7)*SUM($Y39:$Z39,$AF39)-SUM($CV$8:DT$8)*SUM($AA39:$AE39)-SUM($CV$9:DT$9)*$AG39</f>
        <v>-14981</v>
      </c>
      <c r="DU39" s="39">
        <f>SUM($BE39,$BF39:CD39)-SUM($CV$1:DU$1)*SUM($P39:$Q39,$W39)-SUM($CV$2:DU$2)*SUM($R39:$V39)-SUM($CV$3:DU$3)*$X39-SUM($CV$4:DU$4)*SUM($K39:$L39)-SUM($CV$5:DU$5)*SUM($M39:$N39)-SUM($CV$6:DU$6)*$O39-SUM($CV$7:DU$7)*SUM($Y39:$Z39,$AF39)-SUM($CV$8:DU$8)*SUM($AA39:$AE39)-SUM($CV$9:DU$9)*$AG39</f>
        <v>-15981</v>
      </c>
      <c r="DV39" s="39">
        <f>SUM($BE39,$BF39:CE39)-SUM($CV$1:DV$1)*SUM($P39:$Q39,$W39)-SUM($CV$2:DV$2)*SUM($R39:$V39)-SUM($CV$3:DV$3)*$X39-SUM($CV$4:DV$4)*SUM($K39:$L39)-SUM($CV$5:DV$5)*SUM($M39:$N39)-SUM($CV$6:DV$6)*$O39-SUM($CV$7:DV$7)*SUM($Y39:$Z39,$AF39)-SUM($CV$8:DV$8)*SUM($AA39:$AE39)-SUM($CV$9:DV$9)*$AG39</f>
        <v>-16981</v>
      </c>
      <c r="DW39" s="39">
        <f>SUM($BE39,$BF39:CF39)-SUM($CV$1:DW$1)*SUM($P39:$Q39,$W39)-SUM($CV$2:DW$2)*SUM($R39:$V39)-SUM($CV$3:DW$3)*$X39-SUM($CV$4:DW$4)*SUM($K39:$L39)-SUM($CV$5:DW$5)*SUM($M39:$N39)-SUM($CV$6:DW$6)*$O39-SUM($CV$7:DW$7)*SUM($Y39:$Z39,$AF39)-SUM($CV$8:DW$8)*SUM($AA39:$AE39)-SUM($CV$9:DW$9)*$AG39</f>
        <v>-17981</v>
      </c>
      <c r="DX39" s="39">
        <f>SUM($BE39,$BF39:CG39)-SUM($CV$1:DX$1)*SUM($P39:$Q39,$W39)-SUM($CV$2:DX$2)*SUM($R39:$V39)-SUM($CV$3:DX$3)*$X39-SUM($CV$4:DX$4)*SUM($K39:$L39)-SUM($CV$5:DX$5)*SUM($M39:$N39)-SUM($CV$6:DX$6)*$O39-SUM($CV$7:DX$7)*SUM($Y39:$Z39,$AF39)-SUM($CV$8:DX$8)*SUM($AA39:$AE39)-SUM($CV$9:DX$9)*$AG39</f>
        <v>-18981</v>
      </c>
      <c r="DY39" s="39">
        <f>SUM($BE39,$BF39:CH39)-SUM($CV$1:DY$1)*SUM($P39:$Q39,$W39)-SUM($CV$2:DY$2)*SUM($R39:$V39)-SUM($CV$3:DY$3)*$X39-SUM($CV$4:DY$4)*SUM($K39:$L39)-SUM($CV$5:DY$5)*SUM($M39:$N39)-SUM($CV$6:DY$6)*$O39-SUM($CV$7:DY$7)*SUM($Y39:$Z39,$AF39)-SUM($CV$8:DY$8)*SUM($AA39:$AE39)-SUM($CV$9:DY$9)*$AG39</f>
        <v>-19981</v>
      </c>
      <c r="DZ39" s="39">
        <f>SUM($BE39,$BF39:CI39)-SUM($CV$1:DZ$1)*SUM($P39:$Q39,$W39)-SUM($CV$2:DZ$2)*SUM($R39:$V39)-SUM($CV$3:DZ$3)*$X39-SUM($CV$4:DZ$4)*SUM($K39:$L39)-SUM($CV$5:DZ$5)*SUM($M39:$N39)-SUM($CV$6:DZ$6)*$O39-SUM($CV$7:DZ$7)*SUM($Y39:$Z39,$AF39)-SUM($CV$8:DZ$8)*SUM($AA39:$AE39)-SUM($CV$9:DZ$9)*$AG39</f>
        <v>-20981</v>
      </c>
      <c r="EA39" s="39">
        <f>SUM($BE39,$BF39:CJ39)-SUM($CV$1:EA$1)*SUM($P39:$Q39,$W39)-SUM($CV$2:EA$2)*SUM($R39:$V39)-SUM($CV$3:EA$3)*$X39-SUM($CV$4:EA$4)*SUM($K39:$L39)-SUM($CV$5:EA$5)*SUM($M39:$N39)-SUM($CV$6:EA$6)*$O39-SUM($CV$7:EA$7)*SUM($Y39:$Z39,$AF39)-SUM($CV$8:EA$8)*SUM($AA39:$AE39)-SUM($CV$9:EA$9)*$AG39</f>
        <v>-21981</v>
      </c>
      <c r="EB39" s="39">
        <f>SUM($BE39,$BF39:CK39)-SUM($CV$1:EB$1)*SUM($P39:$Q39,$W39)-SUM($CV$2:EB$2)*SUM($R39:$V39)-SUM($CV$3:EB$3)*$X39-SUM($CV$4:EB$4)*SUM($K39:$L39)-SUM($CV$5:EB$5)*SUM($M39:$N39)-SUM($CV$6:EB$6)*$O39-SUM($CV$7:EB$7)*SUM($Y39:$Z39,$AF39)-SUM($CV$8:EB$8)*SUM($AA39:$AE39)-SUM($CV$9:EB$9)*$AG39</f>
        <v>-22981</v>
      </c>
      <c r="EC39" s="39">
        <f>SUM($BE39,$BF39:CL39)-SUM($CV$1:EC$1)*SUM($P39:$Q39,$W39)-SUM($CV$2:EC$2)*SUM($R39:$V39)-SUM($CV$3:EC$3)*$X39-SUM($CV$4:EC$4)*SUM($K39:$L39)-SUM($CV$5:EC$5)*SUM($M39:$N39)-SUM($CV$6:EC$6)*$O39-SUM($CV$7:EC$7)*SUM($Y39:$Z39,$AF39)-SUM($CV$8:EC$8)*SUM($AA39:$AE39)-SUM($CV$9:EC$9)*$AG39</f>
        <v>-23981</v>
      </c>
      <c r="ED39" s="39">
        <f>SUM($BE39,$BF39:CM39)-SUM($CV$1:ED$1)*SUM($P39:$Q39,$W39)-SUM($CV$2:ED$2)*SUM($R39:$V39)-SUM($CV$3:ED$3)*$X39-SUM($CV$4:ED$4)*SUM($K39:$L39)-SUM($CV$5:ED$5)*SUM($M39:$N39)-SUM($CV$6:ED$6)*$O39-SUM($CV$7:ED$7)*SUM($Y39:$Z39,$AF39)-SUM($CV$8:ED$8)*SUM($AA39:$AE39)-SUM($CV$9:ED$9)*$AG39</f>
        <v>-24981</v>
      </c>
      <c r="EE39" s="39">
        <f>SUM($BE39,$BF39:CN39)-SUM($CV$1:EE$1)*SUM($P39:$Q39,$W39)-SUM($CV$2:EE$2)*SUM($R39:$V39)-SUM($CV$3:EE$3)*$X39-SUM($CV$4:EE$4)*SUM($K39:$L39)-SUM($CV$5:EE$5)*SUM($M39:$N39)-SUM($CV$6:EE$6)*$O39-SUM($CV$7:EE$7)*SUM($Y39:$Z39,$AF39)-SUM($CV$8:EE$8)*SUM($AA39:$AE39)-SUM($CV$9:EE$9)*$AG39</f>
        <v>-25981</v>
      </c>
      <c r="EF39" s="39">
        <f>SUM($BE39,$BF39:CO39)-SUM($CV$1:EF$1)*SUM($P39:$Q39,$W39)-SUM($CV$2:EF$2)*SUM($R39:$V39)-SUM($CV$3:EF$3)*$X39-SUM($CV$4:EF$4)*SUM($K39:$L39)-SUM($CV$5:EF$5)*SUM($M39:$N39)-SUM($CV$6:EF$6)*$O39-SUM($CV$7:EF$7)*SUM($Y39:$Z39,$AF39)-SUM($CV$8:EF$8)*SUM($AA39:$AE39)-SUM($CV$9:EF$9)*$AG39</f>
        <v>-26981</v>
      </c>
      <c r="EG39" s="39">
        <f>SUM($BE39,$BF39:CP39)-SUM($CV$1:EG$1)*SUM($P39:$Q39,$W39)-SUM($CV$2:EG$2)*SUM($R39:$V39)-SUM($CV$3:EG$3)*$X39-SUM($CV$4:EG$4)*SUM($K39:$L39)-SUM($CV$5:EG$5)*SUM($M39:$N39)-SUM($CV$6:EG$6)*$O39-SUM($CV$7:EG$7)*SUM($Y39:$Z39,$AF39)-SUM($CV$8:EG$8)*SUM($AA39:$AE39)-SUM($CV$9:EG$9)*$AG39</f>
        <v>-27981</v>
      </c>
      <c r="EH39" s="39">
        <f>SUM($BE39,$BF39:CQ39)-SUM($CV$1:EH$1)*SUM($P39:$Q39,$W39)-SUM($CV$2:EH$2)*SUM($R39:$V39)-SUM($CV$3:EH$3)*$X39-SUM($CV$4:EH$4)*SUM($K39:$L39)-SUM($CV$5:EH$5)*SUM($M39:$N39)-SUM($CV$6:EH$6)*$O39-SUM($CV$7:EH$7)*SUM($Y39:$Z39,$AF39)-SUM($CV$8:EH$8)*SUM($AA39:$AE39)-SUM($CV$9:EH$9)*$AG39</f>
        <v>-28981</v>
      </c>
      <c r="EI39" s="39">
        <f>SUM($BE39,$BF39:CR39)-SUM($CV$1:EI$1)*SUM($P39:$Q39,$W39)-SUM($CV$2:EI$2)*SUM($R39:$V39)-SUM($CV$3:EI$3)*$X39-SUM($CV$4:EI$4)*SUM($K39:$L39)-SUM($CV$5:EI$5)*SUM($M39:$N39)-SUM($CV$6:EI$6)*$O39-SUM($CV$7:EI$7)*SUM($Y39:$Z39,$AF39)-SUM($CV$8:EI$8)*SUM($AA39:$AE39)-SUM($CV$9:EI$9)*$AG39</f>
        <v>-29981</v>
      </c>
      <c r="EJ39" s="39">
        <f>SUM($BE39,$BF39:CS39)-SUM($CV$1:EJ$1)*SUM($P39:$Q39,$W39)-SUM($CV$2:EJ$2)*SUM($R39:$V39)-SUM($CV$3:EJ$3)*$X39-SUM($CV$4:EJ$4)*SUM($K39:$L39)-SUM($CV$5:EJ$5)*SUM($M39:$N39)-SUM($CV$6:EJ$6)*$O39-SUM($CV$7:EJ$7)*SUM($Y39:$Z39,$AF39)-SUM($CV$8:EJ$8)*SUM($AA39:$AE39)-SUM($CV$9:EJ$9)*$AG39</f>
        <v>-30981</v>
      </c>
      <c r="EK39" s="39">
        <f>SUM($BE39,$BF39:CT39)-SUM($CV$1:EK$1)*SUM($P39:$Q39,$W39)-SUM($CV$2:EK$2)*SUM($R39:$V39)-SUM($CV$3:EK$3)*$X39-SUM($CV$4:EK$4)*SUM($K39:$L39)-SUM($CV$5:EK$5)*SUM($M39:$N39)-SUM($CV$6:EK$6)*$O39-SUM($CV$7:EK$7)*SUM($Y39:$Z39,$AF39)-SUM($CV$8:EK$8)*SUM($AA39:$AE39)-SUM($CV$9:EK$9)*$AG39</f>
        <v>-31981</v>
      </c>
      <c r="EL39" s="39">
        <f>SUM($BE39,$BF39:CU39)-SUM($CV$1:EL$1)*SUM($P39:$Q39,$W39)-SUM($CV$2:EL$2)*SUM($R39:$V39)-SUM($CV$3:EL$3)*$X39-SUM($CV$4:EL$4)*SUM($K39:$L39)-SUM($CV$5:EL$5)*SUM($M39:$N39)-SUM($CV$6:EL$6)*$O39-SUM($CV$7:EL$7)*SUM($Y39:$Z39,$AF39)-SUM($CV$8:EL$8)*SUM($AA39:$AE39)-SUM($CV$9:EL$9)*$AG39</f>
        <v>-32981</v>
      </c>
      <c r="EM39" s="39">
        <f>SUM($BE39,$BF39:CV39)-SUM($CV$1:EM$1)*SUM($P39:$Q39,$W39)-SUM($CV$2:EM$2)*SUM($R39:$V39)-SUM($CV$3:EM$3)*$X39-SUM($CV$4:EM$4)*SUM($K39:$L39)-SUM($CV$5:EM$5)*SUM($M39:$N39)-SUM($CV$6:EM$6)*$O39-SUM($CV$7:EM$7)*SUM($Y39:$Z39,$AF39)-SUM($CV$8:EM$8)*SUM($AA39:$AE39)-SUM($CV$9:EM$9)*$AG39</f>
        <v>-33981</v>
      </c>
      <c r="EN39" s="39">
        <f>SUM($BE39,$BF39:CW39)-SUM($CV$1:EN$1)*SUM($P39:$Q39,$W39)-SUM($CV$2:EN$2)*SUM($R39:$V39)-SUM($CV$3:EN$3)*$X39-SUM($CV$4:EN$4)*SUM($K39:$L39)-SUM($CV$5:EN$5)*SUM($M39:$N39)-SUM($CV$6:EN$6)*$O39-SUM($CV$7:EN$7)*SUM($Y39:$Z39,$AF39)-SUM($CV$8:EN$8)*SUM($AA39:$AE39)-SUM($CV$9:EN$9)*$AG39</f>
        <v>-34981</v>
      </c>
      <c r="EO39" s="39">
        <f>SUM($BE39,$BF39:CX39)-SUM($CV$1:EO$1)*SUM($P39:$Q39,$W39)-SUM($CV$2:EO$2)*SUM($R39:$V39)-SUM($CV$3:EO$3)*$X39-SUM($CV$4:EO$4)*SUM($K39:$L39)-SUM($CV$5:EO$5)*SUM($M39:$N39)-SUM($CV$6:EO$6)*$O39-SUM($CV$7:EO$7)*SUM($Y39:$Z39,$AF39)-SUM($CV$8:EO$8)*SUM($AA39:$AE39)-SUM($CV$9:EO$9)*$AG39</f>
        <v>-35811</v>
      </c>
      <c r="EP39" s="96" t="s">
        <v>273</v>
      </c>
      <c r="EQ39" s="103" t="str">
        <f t="shared" si="31"/>
        <v>1094N759-001</v>
      </c>
      <c r="ER39" s="96" t="str">
        <f>AQ39</f>
        <v>PHOTO METAL</v>
      </c>
      <c r="ES39" s="115">
        <f t="shared" si="75"/>
        <v>0.6</v>
      </c>
      <c r="ET39" s="116" t="str">
        <f t="shared" si="73"/>
        <v>USD</v>
      </c>
      <c r="EU39" s="107" t="e">
        <f t="shared" ca="1" si="34"/>
        <v>#NAME?</v>
      </c>
      <c r="EV39" s="107" t="e">
        <f t="shared" ca="1" si="35"/>
        <v>#NAME?</v>
      </c>
      <c r="EW39" s="117">
        <f t="shared" si="36"/>
        <v>1</v>
      </c>
      <c r="EX39" s="117">
        <f t="shared" si="74"/>
        <v>1</v>
      </c>
      <c r="EY39" s="103"/>
      <c r="EZ39" s="117">
        <f t="shared" si="37"/>
        <v>35423</v>
      </c>
      <c r="FA39" s="118" t="e">
        <f t="shared" ca="1" si="38"/>
        <v>#NAME?</v>
      </c>
      <c r="FB39" s="117">
        <f t="shared" si="39"/>
        <v>0</v>
      </c>
      <c r="FC39" s="118" t="e">
        <f t="shared" ca="1" si="40"/>
        <v>#NAME?</v>
      </c>
      <c r="FD39" s="119"/>
      <c r="FE39" s="118"/>
      <c r="FF39" s="118" t="s">
        <v>26</v>
      </c>
      <c r="FG39" s="103"/>
      <c r="FH39" s="103" t="s">
        <v>145</v>
      </c>
      <c r="FI39" s="105">
        <f t="array" ref="FI39">SUMPRODUCT($AI39:$AL39,TRANSPOSE(FI$1:FI$4))</f>
        <v>3065</v>
      </c>
      <c r="FJ39" s="105">
        <f t="array" ref="FJ39">SUMPRODUCT($AI39:$AL39,TRANSPOSE(FJ$1:FJ$4))</f>
        <v>3065</v>
      </c>
      <c r="FK39" s="105">
        <f t="array" ref="FK39">SUMPRODUCT($AI39:$AL39,TRANSPOSE(FK$1:FK$4))</f>
        <v>3065</v>
      </c>
      <c r="FL39" s="105">
        <f t="array" ref="FL39">SUMPRODUCT($AI39:$AL39,TRANSPOSE(FL$1:FL$4))</f>
        <v>3065</v>
      </c>
      <c r="FM39" s="105">
        <f t="array" ref="FM39">SUMPRODUCT($AI39:$AL39,TRANSPOSE(FM$1:FM$4))</f>
        <v>3065</v>
      </c>
      <c r="FN39" s="105">
        <f t="array" ref="FN39">SUMPRODUCT($AI39:$AL39,TRANSPOSE(FN$1:FN$4))</f>
        <v>3065</v>
      </c>
      <c r="FO39" s="105">
        <f t="array" ref="FO39">SUMPRODUCT($AI39:$AL39,TRANSPOSE(FO$1:FO$4))</f>
        <v>3065</v>
      </c>
      <c r="FP39" s="105">
        <f t="array" ref="FP39">SUMPRODUCT($AI39:$AL39,TRANSPOSE(FP$1:FP$4))</f>
        <v>3065</v>
      </c>
      <c r="FQ39" s="105">
        <f t="array" ref="FQ39">SUMPRODUCT($AI39:$AL39,TRANSPOSE(FQ$1:FQ$4))</f>
        <v>3065</v>
      </c>
      <c r="FR39" s="105">
        <f t="array" ref="FR39">SUMPRODUCT($AI39:$AL39,TRANSPOSE(FR$1:FR$4))</f>
        <v>3050</v>
      </c>
      <c r="FS39" s="105">
        <f t="array" ref="FS39">SUMPRODUCT($AI39:$AL39,TRANSPOSE(FS$1:FS$4))</f>
        <v>3000</v>
      </c>
      <c r="FT39" s="105">
        <f t="array" ref="FT39">SUMPRODUCT($AI39:$AL39,TRANSPOSE(FT$1:FT$4))</f>
        <v>1788</v>
      </c>
      <c r="FU39" s="105">
        <f t="array" ref="FU39">SUMPRODUCT($AI39:$AL39,TRANSPOSE(FU$1:FU$4))</f>
        <v>0</v>
      </c>
      <c r="FV39" s="120"/>
      <c r="FW39" s="105">
        <f t="shared" si="41"/>
        <v>3065</v>
      </c>
      <c r="FX39" s="121">
        <f>CEILING(SUM($FI39:FJ39)-SUM($FW39:FW39),$EW39)</f>
        <v>3065</v>
      </c>
      <c r="FY39" s="121">
        <f>CEILING(SUM($FI39:FK39)-SUM($FW39:FX39),$EW39)</f>
        <v>3065</v>
      </c>
      <c r="FZ39" s="121">
        <f>CEILING(SUM($FI39:FL39)-SUM($FW39:FY39),$EW39)</f>
        <v>3065</v>
      </c>
      <c r="GA39" s="121">
        <f>CEILING(SUM($FI39:FM39)-SUM($FW39:FZ39),$EW39)</f>
        <v>3065</v>
      </c>
      <c r="GB39" s="121">
        <f>CEILING(SUM($FI39:FN39)-SUM($FW39:GA39),$EW39)</f>
        <v>3065</v>
      </c>
      <c r="GC39" s="121">
        <f>CEILING(SUM($FI39:FO39)-SUM($FW39:GB39),$EW39)</f>
        <v>3065</v>
      </c>
      <c r="GD39" s="121">
        <f>CEILING(SUM($FI39:FP39)-SUM($FW39:GC39),$EW39)</f>
        <v>3065</v>
      </c>
      <c r="GE39" s="121">
        <f>CEILING(SUM($FI39:FQ39)-SUM($FW39:GD39),$EW39)</f>
        <v>3065</v>
      </c>
      <c r="GF39" s="121">
        <f>CEILING(SUM($FI39:FR39)-SUM($FW39:GE39),$EW39)</f>
        <v>3050</v>
      </c>
      <c r="GG39" s="121">
        <f>CEILING(SUM($FI39:FS39)-SUM($FW39:GF39),$EW39)</f>
        <v>3000</v>
      </c>
      <c r="GH39" s="121">
        <f t="shared" si="42"/>
        <v>1788</v>
      </c>
      <c r="GI39" s="121">
        <f t="shared" si="43"/>
        <v>0</v>
      </c>
      <c r="GJ39" s="120"/>
      <c r="GK39" s="123" t="e">
        <f t="shared" ca="1" si="44"/>
        <v>#NAME?</v>
      </c>
      <c r="GL39" s="123" t="e">
        <f t="shared" ca="1" si="45"/>
        <v>#NAME?</v>
      </c>
      <c r="GM39" s="123" t="e">
        <f t="shared" ca="1" si="46"/>
        <v>#NAME?</v>
      </c>
      <c r="GN39" s="123" t="e">
        <f t="shared" ca="1" si="47"/>
        <v>#NAME?</v>
      </c>
      <c r="GO39" s="123" t="e">
        <f t="shared" ca="1" si="48"/>
        <v>#NAME?</v>
      </c>
      <c r="GP39" s="123" t="e">
        <f t="shared" ca="1" si="49"/>
        <v>#NAME?</v>
      </c>
      <c r="GQ39" s="123" t="e">
        <f t="shared" ca="1" si="50"/>
        <v>#NAME?</v>
      </c>
      <c r="GR39" s="123" t="e">
        <f t="shared" ca="1" si="51"/>
        <v>#NAME?</v>
      </c>
      <c r="GS39" s="123" t="e">
        <f t="shared" ca="1" si="52"/>
        <v>#NAME?</v>
      </c>
      <c r="GT39" s="123" t="e">
        <f t="shared" ca="1" si="53"/>
        <v>#NAME?</v>
      </c>
      <c r="GU39" s="123" t="e">
        <f t="shared" ca="1" si="54"/>
        <v>#NAME?</v>
      </c>
      <c r="GV39" s="123" t="e">
        <f t="shared" ca="1" si="55"/>
        <v>#NAME?</v>
      </c>
      <c r="GW39" s="123" t="e">
        <f t="shared" ca="1" si="56"/>
        <v>#NAME?</v>
      </c>
      <c r="GX39" s="123" t="e">
        <f t="shared" ca="1" si="57"/>
        <v>#NAME?</v>
      </c>
      <c r="GY39" s="120">
        <v>4</v>
      </c>
      <c r="GZ39" s="105">
        <f>SUM(FW39:FY39)</f>
        <v>9195</v>
      </c>
      <c r="HA39" s="105"/>
      <c r="HB39" s="105"/>
      <c r="HC39" s="105">
        <f>SUM(FZ39:GB39)</f>
        <v>9195</v>
      </c>
      <c r="HD39" s="105"/>
      <c r="HE39" s="105"/>
      <c r="HF39" s="105">
        <f>SUM(GC39:GE39)</f>
        <v>9195</v>
      </c>
      <c r="HG39" s="105"/>
      <c r="HH39" s="105"/>
      <c r="HI39" s="105">
        <f>SUM(GF39:GI39)</f>
        <v>7838</v>
      </c>
      <c r="HJ39" s="105"/>
      <c r="HK39" s="105"/>
      <c r="HL39" s="105">
        <f t="shared" ref="HL39:HL51" si="82">GI39</f>
        <v>0</v>
      </c>
      <c r="HM39" s="105"/>
      <c r="HN39" s="123" t="e">
        <f t="shared" ca="1" si="58"/>
        <v>#NAME?</v>
      </c>
      <c r="HO39" s="123" t="e">
        <f t="shared" ca="1" si="59"/>
        <v>#NAME?</v>
      </c>
      <c r="HP39" s="123" t="e">
        <f t="shared" ca="1" si="60"/>
        <v>#NAME?</v>
      </c>
      <c r="HQ39" s="123" t="e">
        <f t="shared" ca="1" si="61"/>
        <v>#NAME?</v>
      </c>
      <c r="HR39" s="123" t="e">
        <f t="shared" ca="1" si="62"/>
        <v>#NAME?</v>
      </c>
      <c r="HS39" s="123" t="e">
        <f t="shared" ca="1" si="63"/>
        <v>#NAME?</v>
      </c>
      <c r="HT39" s="123" t="e">
        <f t="shared" ca="1" si="64"/>
        <v>#NAME?</v>
      </c>
      <c r="HU39" s="123" t="e">
        <f t="shared" ca="1" si="65"/>
        <v>#NAME?</v>
      </c>
      <c r="HV39" s="123" t="e">
        <f t="shared" ca="1" si="66"/>
        <v>#NAME?</v>
      </c>
      <c r="HW39" s="123" t="e">
        <f t="shared" ca="1" si="67"/>
        <v>#NAME?</v>
      </c>
      <c r="HX39" s="123" t="e">
        <f t="shared" ca="1" si="68"/>
        <v>#NAME?</v>
      </c>
      <c r="HY39" s="123" t="e">
        <f t="shared" ca="1" si="69"/>
        <v>#NAME?</v>
      </c>
      <c r="HZ39" s="123" t="e">
        <f t="shared" ca="1" si="70"/>
        <v>#NAME?</v>
      </c>
      <c r="IA39" s="123" t="e">
        <f t="shared" ca="1" si="71"/>
        <v>#NAME?</v>
      </c>
      <c r="IB39" s="124" t="s">
        <v>269</v>
      </c>
      <c r="IC39" s="103" t="s">
        <v>278</v>
      </c>
      <c r="ID39" s="125">
        <v>45544</v>
      </c>
      <c r="IE39" s="103" t="s">
        <v>205</v>
      </c>
      <c r="IF39" s="103"/>
      <c r="IG39" s="103" t="s">
        <v>206</v>
      </c>
      <c r="IH39" s="103" t="s">
        <v>279</v>
      </c>
      <c r="II39" s="103" t="s">
        <v>158</v>
      </c>
    </row>
    <row r="40" spans="1:243" ht="14.25" x14ac:dyDescent="0.2">
      <c r="A40" s="39">
        <v>36</v>
      </c>
      <c r="B40" s="39" t="s">
        <v>280</v>
      </c>
      <c r="C40" s="56" t="s">
        <v>281</v>
      </c>
      <c r="D40" s="39" t="s">
        <v>126</v>
      </c>
      <c r="E40" s="39">
        <v>411160563</v>
      </c>
      <c r="F40" s="102" t="s">
        <v>282</v>
      </c>
      <c r="G40" s="39"/>
      <c r="H40" s="39" t="s">
        <v>128</v>
      </c>
      <c r="I40" s="39">
        <v>1</v>
      </c>
      <c r="J40" s="39">
        <v>3</v>
      </c>
      <c r="K40" s="39">
        <v>0</v>
      </c>
      <c r="L40" s="39">
        <v>0</v>
      </c>
      <c r="M40" s="39">
        <v>1</v>
      </c>
      <c r="N40" s="39">
        <v>0</v>
      </c>
      <c r="O40" s="39">
        <v>0</v>
      </c>
      <c r="P40" s="39">
        <v>0</v>
      </c>
      <c r="Q40" s="39">
        <v>0</v>
      </c>
      <c r="R40" s="39">
        <v>1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1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f t="shared" si="21"/>
        <v>3</v>
      </c>
      <c r="AI40" s="39">
        <f t="shared" si="22"/>
        <v>1</v>
      </c>
      <c r="AJ40" s="39">
        <f t="shared" si="23"/>
        <v>1</v>
      </c>
      <c r="AK40" s="39">
        <f t="shared" si="24"/>
        <v>1</v>
      </c>
      <c r="AL40" s="39">
        <f t="shared" si="25"/>
        <v>2</v>
      </c>
      <c r="AM40" s="57">
        <f t="shared" si="26"/>
        <v>70681</v>
      </c>
      <c r="AN40" s="57">
        <v>1</v>
      </c>
      <c r="AO40" s="57">
        <f t="shared" si="27"/>
        <v>70681</v>
      </c>
      <c r="AP40" s="39"/>
      <c r="AQ40" s="39" t="s">
        <v>238</v>
      </c>
      <c r="AR40" s="39" t="s">
        <v>239</v>
      </c>
      <c r="AS40" s="39"/>
      <c r="AT40" s="39"/>
      <c r="AU40" s="58">
        <v>46</v>
      </c>
      <c r="AV40" s="58" t="s">
        <v>11</v>
      </c>
      <c r="AW40" s="39" t="s">
        <v>240</v>
      </c>
      <c r="AX40" s="39" t="s">
        <v>241</v>
      </c>
      <c r="AY40" s="39"/>
      <c r="AZ40" s="39">
        <v>91.973118825300006</v>
      </c>
      <c r="BA40" s="39" t="str">
        <f t="shared" si="28"/>
        <v>P0013</v>
      </c>
      <c r="BB40" s="78" t="e">
        <f t="shared" ca="1" si="29"/>
        <v>#NAME?</v>
      </c>
      <c r="BC40" s="39"/>
      <c r="BD40" s="75">
        <f t="shared" si="30"/>
        <v>70681</v>
      </c>
      <c r="BE40" s="39"/>
      <c r="BF40" s="39"/>
      <c r="BG40" s="39"/>
      <c r="BH40" s="39"/>
      <c r="BI40" s="39"/>
      <c r="BJ40" s="39"/>
      <c r="BK40" s="39"/>
      <c r="BL40" s="39">
        <v>6065</v>
      </c>
      <c r="BM40" s="39"/>
      <c r="BN40" s="39"/>
      <c r="BO40" s="39">
        <v>6065</v>
      </c>
      <c r="BP40" s="39"/>
      <c r="BQ40" s="39"/>
      <c r="BR40" s="39">
        <v>6065</v>
      </c>
      <c r="BS40" s="39"/>
      <c r="BT40" s="39">
        <v>6065</v>
      </c>
      <c r="BU40" s="39"/>
      <c r="BV40" s="39">
        <v>6065</v>
      </c>
      <c r="BW40" s="39"/>
      <c r="BX40" s="39"/>
      <c r="BY40" s="39">
        <v>6065</v>
      </c>
      <c r="BZ40" s="39"/>
      <c r="CA40" s="39"/>
      <c r="CB40" s="39">
        <v>6065</v>
      </c>
      <c r="CC40" s="39"/>
      <c r="CD40" s="39"/>
      <c r="CE40" s="39">
        <v>6065</v>
      </c>
      <c r="CF40" s="39"/>
      <c r="CG40" s="39"/>
      <c r="CH40" s="39">
        <v>6065</v>
      </c>
      <c r="CI40" s="39"/>
      <c r="CJ40" s="39"/>
      <c r="CK40" s="39">
        <v>6050</v>
      </c>
      <c r="CL40" s="39"/>
      <c r="CM40" s="39"/>
      <c r="CN40" s="39">
        <v>6000</v>
      </c>
      <c r="CO40" s="39"/>
      <c r="CP40" s="39"/>
      <c r="CQ40" s="39">
        <v>4046</v>
      </c>
      <c r="CR40" s="39"/>
      <c r="CS40" s="39"/>
      <c r="CT40" s="39"/>
      <c r="CU40" s="39"/>
      <c r="CV40" s="39"/>
      <c r="CW40" s="39">
        <f>SUM($BE40,$BF40:BF40)-SUM($CV$1:CW$1)*SUM($P40:$Q40,$W40)-SUM($CV$2:CW$2)*SUM($R40:$V40)-SUM($CV$3:CW$3)*$X40-SUM($CV$4:CW$4)*SUM($K40:$L40)-SUM($CV$5:CW$5)*SUM($M40:$N40)-SUM($CV$6:CW$6)*$O40-SUM($CV$7:CW$7)*SUM($Y40:$Z40,$AF40)-SUM($CV$8:CW$8)*SUM($AA40:$AE40)-SUM($CV$9:CW$9)*$AG40</f>
        <v>0</v>
      </c>
      <c r="CX40" s="39">
        <f>SUM($BE40,$BF40:BG40)-SUM($CV$1:CX$1)*SUM($P40:$Q40,$W40)-SUM($CV$2:CX$2)*SUM($R40:$V40)-SUM($CV$3:CX$3)*$X40-SUM($CV$4:CX$4)*SUM($K40:$L40)-SUM($CV$5:CX$5)*SUM($M40:$N40)-SUM($CV$6:CX$6)*$O40-SUM($CV$7:CX$7)*SUM($Y40:$Z40,$AF40)-SUM($CV$8:CX$8)*SUM($AA40:$AE40)-SUM($CV$9:CX$9)*$AG40</f>
        <v>0</v>
      </c>
      <c r="CY40" s="39">
        <f>SUM($BE40,$BF40:BH40)-SUM($CV$1:CY$1)*SUM($P40:$Q40,$W40)-SUM($CV$2:CY$2)*SUM($R40:$V40)-SUM($CV$3:CY$3)*$X40-SUM($CV$4:CY$4)*SUM($K40:$L40)-SUM($CV$5:CY$5)*SUM($M40:$N40)-SUM($CV$6:CY$6)*$O40-SUM($CV$7:CY$7)*SUM($Y40:$Z40,$AF40)-SUM($CV$8:CY$8)*SUM($AA40:$AE40)-SUM($CV$9:CY$9)*$AG40</f>
        <v>0</v>
      </c>
      <c r="CZ40" s="39">
        <f>SUM($BE40,$BF40:BI40)-SUM($CV$1:CZ$1)*SUM($P40:$Q40,$W40)-SUM($CV$2:CZ$2)*SUM($R40:$V40)-SUM($CV$3:CZ$3)*$X40-SUM($CV$4:CZ$4)*SUM($K40:$L40)-SUM($CV$5:CZ$5)*SUM($M40:$N40)-SUM($CV$6:CZ$6)*$O40-SUM($CV$7:CZ$7)*SUM($Y40:$Z40,$AF40)-SUM($CV$8:CZ$8)*SUM($AA40:$AE40)-SUM($CV$9:CZ$9)*$AG40</f>
        <v>0</v>
      </c>
      <c r="DA40" s="39">
        <f>SUM($BE40,$BF40:BJ40)-SUM($CV$1:DA$1)*SUM($P40:$Q40,$W40)-SUM($CV$2:DA$2)*SUM($R40:$V40)-SUM($CV$3:DA$3)*$X40-SUM($CV$4:DA$4)*SUM($K40:$L40)-SUM($CV$5:DA$5)*SUM($M40:$N40)-SUM($CV$6:DA$6)*$O40-SUM($CV$7:DA$7)*SUM($Y40:$Z40,$AF40)-SUM($CV$8:DA$8)*SUM($AA40:$AE40)-SUM($CV$9:DA$9)*$AG40</f>
        <v>0</v>
      </c>
      <c r="DB40" s="39">
        <f>SUM($BE40,$BF40:BK40)-SUM($CV$1:DB$1)*SUM($P40:$Q40,$W40)-SUM($CV$2:DB$2)*SUM($R40:$V40)-SUM($CV$3:DB$3)*$X40-SUM($CV$4:DB$4)*SUM($K40:$L40)-SUM($CV$5:DB$5)*SUM($M40:$N40)-SUM($CV$6:DB$6)*$O40-SUM($CV$7:DB$7)*SUM($Y40:$Z40,$AF40)-SUM($CV$8:DB$8)*SUM($AA40:$AE40)-SUM($CV$9:DB$9)*$AG40</f>
        <v>-300</v>
      </c>
      <c r="DC40" s="39">
        <f>SUM($BE40,$BF40:BL40)-SUM($CV$1:DC$1)*SUM($P40:$Q40,$W40)-SUM($CV$2:DC$2)*SUM($R40:$V40)-SUM($CV$3:DC$3)*$X40-SUM($CV$4:DC$4)*SUM($K40:$L40)-SUM($CV$5:DC$5)*SUM($M40:$N40)-SUM($CV$6:DC$6)*$O40-SUM($CV$7:DC$7)*SUM($Y40:$Z40,$AF40)-SUM($CV$8:DC$8)*SUM($AA40:$AE40)-SUM($CV$9:DC$9)*$AG40</f>
        <v>5165</v>
      </c>
      <c r="DD40" s="39">
        <f>SUM($BE40,$BF40:BM40)-SUM($CV$1:DD$1)*SUM($P40:$Q40,$W40)-SUM($CV$2:DD$2)*SUM($R40:$V40)-SUM($CV$3:DD$3)*$X40-SUM($CV$4:DD$4)*SUM($K40:$L40)-SUM($CV$5:DD$5)*SUM($M40:$N40)-SUM($CV$6:DD$6)*$O40-SUM($CV$7:DD$7)*SUM($Y40:$Z40,$AF40)-SUM($CV$8:DD$8)*SUM($AA40:$AE40)-SUM($CV$9:DD$9)*$AG40</f>
        <v>4234</v>
      </c>
      <c r="DE40" s="39">
        <f>SUM($BE40,$BF40:BN40)-SUM($CV$1:DE$1)*SUM($P40:$Q40,$W40)-SUM($CV$2:DE$2)*SUM($R40:$V40)-SUM($CV$3:DE$3)*$X40-SUM($CV$4:DE$4)*SUM($K40:$L40)-SUM($CV$5:DE$5)*SUM($M40:$N40)-SUM($CV$6:DE$6)*$O40-SUM($CV$7:DE$7)*SUM($Y40:$Z40,$AF40)-SUM($CV$8:DE$8)*SUM($AA40:$AE40)-SUM($CV$9:DE$9)*$AG40</f>
        <v>3134</v>
      </c>
      <c r="DF40" s="39">
        <f>SUM($BE40,$BF40:BO40)-SUM($CV$1:DF$1)*SUM($P40:$Q40,$W40)-SUM($CV$2:DF$2)*SUM($R40:$V40)-SUM($CV$3:DF$3)*$X40-SUM($CV$4:DF$4)*SUM($K40:$L40)-SUM($CV$5:DF$5)*SUM($M40:$N40)-SUM($CV$6:DF$6)*$O40-SUM($CV$7:DF$7)*SUM($Y40:$Z40,$AF40)-SUM($CV$8:DF$8)*SUM($AA40:$AE40)-SUM($CV$9:DF$9)*$AG40</f>
        <v>7799</v>
      </c>
      <c r="DG40" s="39">
        <f>SUM($BE40,$BF40:BP40)-SUM($CV$1:DG$1)*SUM($P40:$Q40,$W40)-SUM($CV$2:DG$2)*SUM($R40:$V40)-SUM($CV$3:DG$3)*$X40-SUM($CV$4:DG$4)*SUM($K40:$L40)-SUM($CV$5:DG$5)*SUM($M40:$N40)-SUM($CV$6:DG$6)*$O40-SUM($CV$7:DG$7)*SUM($Y40:$Z40,$AF40)-SUM($CV$8:DG$8)*SUM($AA40:$AE40)-SUM($CV$9:DG$9)*$AG40</f>
        <v>6299</v>
      </c>
      <c r="DH40" s="39">
        <f>SUM($BE40,$BF40:BQ40)-SUM($CV$1:DH$1)*SUM($P40:$Q40,$W40)-SUM($CV$2:DH$2)*SUM($R40:$V40)-SUM($CV$3:DH$3)*$X40-SUM($CV$4:DH$4)*SUM($K40:$L40)-SUM($CV$5:DH$5)*SUM($M40:$N40)-SUM($CV$6:DH$6)*$O40-SUM($CV$7:DH$7)*SUM($Y40:$Z40,$AF40)-SUM($CV$8:DH$8)*SUM($AA40:$AE40)-SUM($CV$9:DH$9)*$AG40</f>
        <v>4799</v>
      </c>
      <c r="DI40" s="39">
        <f>SUM($BE40,$BF40:BR40)-SUM($CV$1:DI$1)*SUM($P40:$Q40,$W40)-SUM($CV$2:DI$2)*SUM($R40:$V40)-SUM($CV$3:DI$3)*$X40-SUM($CV$4:DI$4)*SUM($K40:$L40)-SUM($CV$5:DI$5)*SUM($M40:$N40)-SUM($CV$6:DI$6)*$O40-SUM($CV$7:DI$7)*SUM($Y40:$Z40,$AF40)-SUM($CV$8:DI$8)*SUM($AA40:$AE40)-SUM($CV$9:DI$9)*$AG40</f>
        <v>9364</v>
      </c>
      <c r="DJ40" s="39">
        <f>SUM($BE40,$BF40:BS40)-SUM($CV$1:DJ$1)*SUM($P40:$Q40,$W40)-SUM($CV$2:DJ$2)*SUM($R40:$V40)-SUM($CV$3:DJ$3)*$X40-SUM($CV$4:DJ$4)*SUM($K40:$L40)-SUM($CV$5:DJ$5)*SUM($M40:$N40)-SUM($CV$6:DJ$6)*$O40-SUM($CV$7:DJ$7)*SUM($Y40:$Z40,$AF40)-SUM($CV$8:DJ$8)*SUM($AA40:$AE40)-SUM($CV$9:DJ$9)*$AG40</f>
        <v>7864</v>
      </c>
      <c r="DK40" s="39">
        <f>SUM($BE40,$BF40:BT40)-SUM($CV$1:DK$1)*SUM($P40:$Q40,$W40)-SUM($CV$2:DK$2)*SUM($R40:$V40)-SUM($CV$3:DK$3)*$X40-SUM($CV$4:DK$4)*SUM($K40:$L40)-SUM($CV$5:DK$5)*SUM($M40:$N40)-SUM($CV$6:DK$6)*$O40-SUM($CV$7:DK$7)*SUM($Y40:$Z40,$AF40)-SUM($CV$8:DK$8)*SUM($AA40:$AE40)-SUM($CV$9:DK$9)*$AG40</f>
        <v>12429</v>
      </c>
      <c r="DL40" s="39">
        <f>SUM($BE40,$BF40:BU40)-SUM($CV$1:DL$1)*SUM($P40:$Q40,$W40)-SUM($CV$2:DL$2)*SUM($R40:$V40)-SUM($CV$3:DL$3)*$X40-SUM($CV$4:DL$4)*SUM($K40:$L40)-SUM($CV$5:DL$5)*SUM($M40:$N40)-SUM($CV$6:DL$6)*$O40-SUM($CV$7:DL$7)*SUM($Y40:$Z40,$AF40)-SUM($CV$8:DL$8)*SUM($AA40:$AE40)-SUM($CV$9:DL$9)*$AG40</f>
        <v>10929</v>
      </c>
      <c r="DM40" s="39">
        <f>SUM($BE40,$BF40:BV40)-SUM($CV$1:DM$1)*SUM($P40:$Q40,$W40)-SUM($CV$2:DM$2)*SUM($R40:$V40)-SUM($CV$3:DM$3)*$X40-SUM($CV$4:DM$4)*SUM($K40:$L40)-SUM($CV$5:DM$5)*SUM($M40:$N40)-SUM($CV$6:DM$6)*$O40-SUM($CV$7:DM$7)*SUM($Y40:$Z40,$AF40)-SUM($CV$8:DM$8)*SUM($AA40:$AE40)-SUM($CV$9:DM$9)*$AG40</f>
        <v>14994</v>
      </c>
      <c r="DN40" s="39">
        <f>SUM($BE40,$BF40:BW40)-SUM($CV$1:DN$1)*SUM($P40:$Q40,$W40)-SUM($CV$2:DN$2)*SUM($R40:$V40)-SUM($CV$3:DN$3)*$X40-SUM($CV$4:DN$4)*SUM($K40:$L40)-SUM($CV$5:DN$5)*SUM($M40:$N40)-SUM($CV$6:DN$6)*$O40-SUM($CV$7:DN$7)*SUM($Y40:$Z40,$AF40)-SUM($CV$8:DN$8)*SUM($AA40:$AE40)-SUM($CV$9:DN$9)*$AG40</f>
        <v>12994</v>
      </c>
      <c r="DO40" s="39">
        <f>SUM($BE40,$BF40:BX40)-SUM($CV$1:DO$1)*SUM($P40:$Q40,$W40)-SUM($CV$2:DO$2)*SUM($R40:$V40)-SUM($CV$3:DO$3)*$X40-SUM($CV$4:DO$4)*SUM($K40:$L40)-SUM($CV$5:DO$5)*SUM($M40:$N40)-SUM($CV$6:DO$6)*$O40-SUM($CV$7:DO$7)*SUM($Y40:$Z40,$AF40)-SUM($CV$8:DO$8)*SUM($AA40:$AE40)-SUM($CV$9:DO$9)*$AG40</f>
        <v>10994</v>
      </c>
      <c r="DP40" s="39">
        <f>SUM($BE40,$BF40:BY40)-SUM($CV$1:DP$1)*SUM($P40:$Q40,$W40)-SUM($CV$2:DP$2)*SUM($R40:$V40)-SUM($CV$3:DP$3)*$X40-SUM($CV$4:DP$4)*SUM($K40:$L40)-SUM($CV$5:DP$5)*SUM($M40:$N40)-SUM($CV$6:DP$6)*$O40-SUM($CV$7:DP$7)*SUM($Y40:$Z40,$AF40)-SUM($CV$8:DP$8)*SUM($AA40:$AE40)-SUM($CV$9:DP$9)*$AG40</f>
        <v>15059</v>
      </c>
      <c r="DQ40" s="39">
        <f>SUM($BE40,$BF40:BZ40)-SUM($CV$1:DQ$1)*SUM($P40:$Q40,$W40)-SUM($CV$2:DQ$2)*SUM($R40:$V40)-SUM($CV$3:DQ$3)*$X40-SUM($CV$4:DQ$4)*SUM($K40:$L40)-SUM($CV$5:DQ$5)*SUM($M40:$N40)-SUM($CV$6:DQ$6)*$O40-SUM($CV$7:DQ$7)*SUM($Y40:$Z40,$AF40)-SUM($CV$8:DQ$8)*SUM($AA40:$AE40)-SUM($CV$9:DQ$9)*$AG40</f>
        <v>13059</v>
      </c>
      <c r="DR40" s="39">
        <f>SUM($BE40,$BF40:CA40)-SUM($CV$1:DR$1)*SUM($P40:$Q40,$W40)-SUM($CV$2:DR$2)*SUM($R40:$V40)-SUM($CV$3:DR$3)*$X40-SUM($CV$4:DR$4)*SUM($K40:$L40)-SUM($CV$5:DR$5)*SUM($M40:$N40)-SUM($CV$6:DR$6)*$O40-SUM($CV$7:DR$7)*SUM($Y40:$Z40,$AF40)-SUM($CV$8:DR$8)*SUM($AA40:$AE40)-SUM($CV$9:DR$9)*$AG40</f>
        <v>11059</v>
      </c>
      <c r="DS40" s="39">
        <f>SUM($BE40,$BF40:CB40)-SUM($CV$1:DS$1)*SUM($P40:$Q40,$W40)-SUM($CV$2:DS$2)*SUM($R40:$V40)-SUM($CV$3:DS$3)*$X40-SUM($CV$4:DS$4)*SUM($K40:$L40)-SUM($CV$5:DS$5)*SUM($M40:$N40)-SUM($CV$6:DS$6)*$O40-SUM($CV$7:DS$7)*SUM($Y40:$Z40,$AF40)-SUM($CV$8:DS$8)*SUM($AA40:$AE40)-SUM($CV$9:DS$9)*$AG40</f>
        <v>15124</v>
      </c>
      <c r="DT40" s="39">
        <f>SUM($BE40,$BF40:CC40)-SUM($CV$1:DT$1)*SUM($P40:$Q40,$W40)-SUM($CV$2:DT$2)*SUM($R40:$V40)-SUM($CV$3:DT$3)*$X40-SUM($CV$4:DT$4)*SUM($K40:$L40)-SUM($CV$5:DT$5)*SUM($M40:$N40)-SUM($CV$6:DT$6)*$O40-SUM($CV$7:DT$7)*SUM($Y40:$Z40,$AF40)-SUM($CV$8:DT$8)*SUM($AA40:$AE40)-SUM($CV$9:DT$9)*$AG40</f>
        <v>13124</v>
      </c>
      <c r="DU40" s="39">
        <f>SUM($BE40,$BF40:CD40)-SUM($CV$1:DU$1)*SUM($P40:$Q40,$W40)-SUM($CV$2:DU$2)*SUM($R40:$V40)-SUM($CV$3:DU$3)*$X40-SUM($CV$4:DU$4)*SUM($K40:$L40)-SUM($CV$5:DU$5)*SUM($M40:$N40)-SUM($CV$6:DU$6)*$O40-SUM($CV$7:DU$7)*SUM($Y40:$Z40,$AF40)-SUM($CV$8:DU$8)*SUM($AA40:$AE40)-SUM($CV$9:DU$9)*$AG40</f>
        <v>11124</v>
      </c>
      <c r="DV40" s="39">
        <f>SUM($BE40,$BF40:CE40)-SUM($CV$1:DV$1)*SUM($P40:$Q40,$W40)-SUM($CV$2:DV$2)*SUM($R40:$V40)-SUM($CV$3:DV$3)*$X40-SUM($CV$4:DV$4)*SUM($K40:$L40)-SUM($CV$5:DV$5)*SUM($M40:$N40)-SUM($CV$6:DV$6)*$O40-SUM($CV$7:DV$7)*SUM($Y40:$Z40,$AF40)-SUM($CV$8:DV$8)*SUM($AA40:$AE40)-SUM($CV$9:DV$9)*$AG40</f>
        <v>15189</v>
      </c>
      <c r="DW40" s="39">
        <f>SUM($BE40,$BF40:CF40)-SUM($CV$1:DW$1)*SUM($P40:$Q40,$W40)-SUM($CV$2:DW$2)*SUM($R40:$V40)-SUM($CV$3:DW$3)*$X40-SUM($CV$4:DW$4)*SUM($K40:$L40)-SUM($CV$5:DW$5)*SUM($M40:$N40)-SUM($CV$6:DW$6)*$O40-SUM($CV$7:DW$7)*SUM($Y40:$Z40,$AF40)-SUM($CV$8:DW$8)*SUM($AA40:$AE40)-SUM($CV$9:DW$9)*$AG40</f>
        <v>13189</v>
      </c>
      <c r="DX40" s="39">
        <f>SUM($BE40,$BF40:CG40)-SUM($CV$1:DX$1)*SUM($P40:$Q40,$W40)-SUM($CV$2:DX$2)*SUM($R40:$V40)-SUM($CV$3:DX$3)*$X40-SUM($CV$4:DX$4)*SUM($K40:$L40)-SUM($CV$5:DX$5)*SUM($M40:$N40)-SUM($CV$6:DX$6)*$O40-SUM($CV$7:DX$7)*SUM($Y40:$Z40,$AF40)-SUM($CV$8:DX$8)*SUM($AA40:$AE40)-SUM($CV$9:DX$9)*$AG40</f>
        <v>11189</v>
      </c>
      <c r="DY40" s="39">
        <f>SUM($BE40,$BF40:CH40)-SUM($CV$1:DY$1)*SUM($P40:$Q40,$W40)-SUM($CV$2:DY$2)*SUM($R40:$V40)-SUM($CV$3:DY$3)*$X40-SUM($CV$4:DY$4)*SUM($K40:$L40)-SUM($CV$5:DY$5)*SUM($M40:$N40)-SUM($CV$6:DY$6)*$O40-SUM($CV$7:DY$7)*SUM($Y40:$Z40,$AF40)-SUM($CV$8:DY$8)*SUM($AA40:$AE40)-SUM($CV$9:DY$9)*$AG40</f>
        <v>15254</v>
      </c>
      <c r="DZ40" s="39">
        <f>SUM($BE40,$BF40:CI40)-SUM($CV$1:DZ$1)*SUM($P40:$Q40,$W40)-SUM($CV$2:DZ$2)*SUM($R40:$V40)-SUM($CV$3:DZ$3)*$X40-SUM($CV$4:DZ$4)*SUM($K40:$L40)-SUM($CV$5:DZ$5)*SUM($M40:$N40)-SUM($CV$6:DZ$6)*$O40-SUM($CV$7:DZ$7)*SUM($Y40:$Z40,$AF40)-SUM($CV$8:DZ$8)*SUM($AA40:$AE40)-SUM($CV$9:DZ$9)*$AG40</f>
        <v>13254</v>
      </c>
      <c r="EA40" s="39">
        <f>SUM($BE40,$BF40:CJ40)-SUM($CV$1:EA$1)*SUM($P40:$Q40,$W40)-SUM($CV$2:EA$2)*SUM($R40:$V40)-SUM($CV$3:EA$3)*$X40-SUM($CV$4:EA$4)*SUM($K40:$L40)-SUM($CV$5:EA$5)*SUM($M40:$N40)-SUM($CV$6:EA$6)*$O40-SUM($CV$7:EA$7)*SUM($Y40:$Z40,$AF40)-SUM($CV$8:EA$8)*SUM($AA40:$AE40)-SUM($CV$9:EA$9)*$AG40</f>
        <v>11254</v>
      </c>
      <c r="EB40" s="39">
        <f>SUM($BE40,$BF40:CK40)-SUM($CV$1:EB$1)*SUM($P40:$Q40,$W40)-SUM($CV$2:EB$2)*SUM($R40:$V40)-SUM($CV$3:EB$3)*$X40-SUM($CV$4:EB$4)*SUM($K40:$L40)-SUM($CV$5:EB$5)*SUM($M40:$N40)-SUM($CV$6:EB$6)*$O40-SUM($CV$7:EB$7)*SUM($Y40:$Z40,$AF40)-SUM($CV$8:EB$8)*SUM($AA40:$AE40)-SUM($CV$9:EB$9)*$AG40</f>
        <v>15304</v>
      </c>
      <c r="EC40" s="39">
        <f>SUM($BE40,$BF40:CL40)-SUM($CV$1:EC$1)*SUM($P40:$Q40,$W40)-SUM($CV$2:EC$2)*SUM($R40:$V40)-SUM($CV$3:EC$3)*$X40-SUM($CV$4:EC$4)*SUM($K40:$L40)-SUM($CV$5:EC$5)*SUM($M40:$N40)-SUM($CV$6:EC$6)*$O40-SUM($CV$7:EC$7)*SUM($Y40:$Z40,$AF40)-SUM($CV$8:EC$8)*SUM($AA40:$AE40)-SUM($CV$9:EC$9)*$AG40</f>
        <v>13304</v>
      </c>
      <c r="ED40" s="39">
        <f>SUM($BE40,$BF40:CM40)-SUM($CV$1:ED$1)*SUM($P40:$Q40,$W40)-SUM($CV$2:ED$2)*SUM($R40:$V40)-SUM($CV$3:ED$3)*$X40-SUM($CV$4:ED$4)*SUM($K40:$L40)-SUM($CV$5:ED$5)*SUM($M40:$N40)-SUM($CV$6:ED$6)*$O40-SUM($CV$7:ED$7)*SUM($Y40:$Z40,$AF40)-SUM($CV$8:ED$8)*SUM($AA40:$AE40)-SUM($CV$9:ED$9)*$AG40</f>
        <v>11304</v>
      </c>
      <c r="EE40" s="39">
        <f>SUM($BE40,$BF40:CN40)-SUM($CV$1:EE$1)*SUM($P40:$Q40,$W40)-SUM($CV$2:EE$2)*SUM($R40:$V40)-SUM($CV$3:EE$3)*$X40-SUM($CV$4:EE$4)*SUM($K40:$L40)-SUM($CV$5:EE$5)*SUM($M40:$N40)-SUM($CV$6:EE$6)*$O40-SUM($CV$7:EE$7)*SUM($Y40:$Z40,$AF40)-SUM($CV$8:EE$8)*SUM($AA40:$AE40)-SUM($CV$9:EE$9)*$AG40</f>
        <v>15304</v>
      </c>
      <c r="EF40" s="39">
        <f>SUM($BE40,$BF40:CO40)-SUM($CV$1:EF$1)*SUM($P40:$Q40,$W40)-SUM($CV$2:EF$2)*SUM($R40:$V40)-SUM($CV$3:EF$3)*$X40-SUM($CV$4:EF$4)*SUM($K40:$L40)-SUM($CV$5:EF$5)*SUM($M40:$N40)-SUM($CV$6:EF$6)*$O40-SUM($CV$7:EF$7)*SUM($Y40:$Z40,$AF40)-SUM($CV$8:EF$8)*SUM($AA40:$AE40)-SUM($CV$9:EF$9)*$AG40</f>
        <v>13304</v>
      </c>
      <c r="EG40" s="39">
        <f>SUM($BE40,$BF40:CP40)-SUM($CV$1:EG$1)*SUM($P40:$Q40,$W40)-SUM($CV$2:EG$2)*SUM($R40:$V40)-SUM($CV$3:EG$3)*$X40-SUM($CV$4:EG$4)*SUM($K40:$L40)-SUM($CV$5:EG$5)*SUM($M40:$N40)-SUM($CV$6:EG$6)*$O40-SUM($CV$7:EG$7)*SUM($Y40:$Z40,$AF40)-SUM($CV$8:EG$8)*SUM($AA40:$AE40)-SUM($CV$9:EG$9)*$AG40</f>
        <v>11304</v>
      </c>
      <c r="EH40" s="39">
        <f>SUM($BE40,$BF40:CQ40)-SUM($CV$1:EH$1)*SUM($P40:$Q40,$W40)-SUM($CV$2:EH$2)*SUM($R40:$V40)-SUM($CV$3:EH$3)*$X40-SUM($CV$4:EH$4)*SUM($K40:$L40)-SUM($CV$5:EH$5)*SUM($M40:$N40)-SUM($CV$6:EH$6)*$O40-SUM($CV$7:EH$7)*SUM($Y40:$Z40,$AF40)-SUM($CV$8:EH$8)*SUM($AA40:$AE40)-SUM($CV$9:EH$9)*$AG40</f>
        <v>13350</v>
      </c>
      <c r="EI40" s="39">
        <f>SUM($BE40,$BF40:CR40)-SUM($CV$1:EI$1)*SUM($P40:$Q40,$W40)-SUM($CV$2:EI$2)*SUM($R40:$V40)-SUM($CV$3:EI$3)*$X40-SUM($CV$4:EI$4)*SUM($K40:$L40)-SUM($CV$5:EI$5)*SUM($M40:$N40)-SUM($CV$6:EI$6)*$O40-SUM($CV$7:EI$7)*SUM($Y40:$Z40,$AF40)-SUM($CV$8:EI$8)*SUM($AA40:$AE40)-SUM($CV$9:EI$9)*$AG40</f>
        <v>11350</v>
      </c>
      <c r="EJ40" s="39">
        <f>SUM($BE40,$BF40:CS40)-SUM($CV$1:EJ$1)*SUM($P40:$Q40,$W40)-SUM($CV$2:EJ$2)*SUM($R40:$V40)-SUM($CV$3:EJ$3)*$X40-SUM($CV$4:EJ$4)*SUM($K40:$L40)-SUM($CV$5:EJ$5)*SUM($M40:$N40)-SUM($CV$6:EJ$6)*$O40-SUM($CV$7:EJ$7)*SUM($Y40:$Z40,$AF40)-SUM($CV$8:EJ$8)*SUM($AA40:$AE40)-SUM($CV$9:EJ$9)*$AG40</f>
        <v>9350</v>
      </c>
      <c r="EK40" s="39">
        <f>SUM($BE40,$BF40:CT40)-SUM($CV$1:EK$1)*SUM($P40:$Q40,$W40)-SUM($CV$2:EK$2)*SUM($R40:$V40)-SUM($CV$3:EK$3)*$X40-SUM($CV$4:EK$4)*SUM($K40:$L40)-SUM($CV$5:EK$5)*SUM($M40:$N40)-SUM($CV$6:EK$6)*$O40-SUM($CV$7:EK$7)*SUM($Y40:$Z40,$AF40)-SUM($CV$8:EK$8)*SUM($AA40:$AE40)-SUM($CV$9:EK$9)*$AG40</f>
        <v>7350</v>
      </c>
      <c r="EL40" s="39">
        <f>SUM($BE40,$BF40:CU40)-SUM($CV$1:EL$1)*SUM($P40:$Q40,$W40)-SUM($CV$2:EL$2)*SUM($R40:$V40)-SUM($CV$3:EL$3)*$X40-SUM($CV$4:EL$4)*SUM($K40:$L40)-SUM($CV$5:EL$5)*SUM($M40:$N40)-SUM($CV$6:EL$6)*$O40-SUM($CV$7:EL$7)*SUM($Y40:$Z40,$AF40)-SUM($CV$8:EL$8)*SUM($AA40:$AE40)-SUM($CV$9:EL$9)*$AG40</f>
        <v>5350</v>
      </c>
      <c r="EM40" s="39">
        <f>SUM($BE40,$BF40:CV40)-SUM($CV$1:EM$1)*SUM($P40:$Q40,$W40)-SUM($CV$2:EM$2)*SUM($R40:$V40)-SUM($CV$3:EM$3)*$X40-SUM($CV$4:EM$4)*SUM($K40:$L40)-SUM($CV$5:EM$5)*SUM($M40:$N40)-SUM($CV$6:EM$6)*$O40-SUM($CV$7:EM$7)*SUM($Y40:$Z40,$AF40)-SUM($CV$8:EM$8)*SUM($AA40:$AE40)-SUM($CV$9:EM$9)*$AG40</f>
        <v>3350</v>
      </c>
      <c r="EN40" s="39">
        <f>SUM($BE40,$BF40:CW40)-SUM($CV$1:EN$1)*SUM($P40:$Q40,$W40)-SUM($CV$2:EN$2)*SUM($R40:$V40)-SUM($CV$3:EN$3)*$X40-SUM($CV$4:EN$4)*SUM($K40:$L40)-SUM($CV$5:EN$5)*SUM($M40:$N40)-SUM($CV$6:EN$6)*$O40-SUM($CV$7:EN$7)*SUM($Y40:$Z40,$AF40)-SUM($CV$8:EN$8)*SUM($AA40:$AE40)-SUM($CV$9:EN$9)*$AG40</f>
        <v>1350</v>
      </c>
      <c r="EO40" s="39">
        <f>SUM($BE40,$BF40:CX40)-SUM($CV$1:EO$1)*SUM($P40:$Q40,$W40)-SUM($CV$2:EO$2)*SUM($R40:$V40)-SUM($CV$3:EO$3)*$X40-SUM($CV$4:EO$4)*SUM($K40:$L40)-SUM($CV$5:EO$5)*SUM($M40:$N40)-SUM($CV$6:EO$6)*$O40-SUM($CV$7:EO$7)*SUM($Y40:$Z40,$AF40)-SUM($CV$8:EO$8)*SUM($AA40:$AE40)-SUM($CV$9:EO$9)*$AG40</f>
        <v>92</v>
      </c>
      <c r="EP40" s="96" t="str">
        <f>AR40</f>
        <v>WAVE</v>
      </c>
      <c r="EQ40" s="103" t="str">
        <f t="shared" si="31"/>
        <v>1094N761-002</v>
      </c>
      <c r="ER40" s="96" t="str">
        <f>AQ40</f>
        <v>WAVE MECHANICS</v>
      </c>
      <c r="ES40" s="115">
        <f t="shared" si="75"/>
        <v>46</v>
      </c>
      <c r="ET40" s="116" t="str">
        <f t="shared" si="73"/>
        <v>USD</v>
      </c>
      <c r="EU40" s="107" t="e">
        <f t="shared" ca="1" si="34"/>
        <v>#NAME?</v>
      </c>
      <c r="EV40" s="107" t="e">
        <f t="shared" ca="1" si="35"/>
        <v>#NAME?</v>
      </c>
      <c r="EW40" s="117">
        <f t="shared" si="36"/>
        <v>1</v>
      </c>
      <c r="EX40" s="117">
        <f t="shared" si="74"/>
        <v>1</v>
      </c>
      <c r="EY40" s="103"/>
      <c r="EZ40" s="117">
        <f t="shared" si="37"/>
        <v>70681</v>
      </c>
      <c r="FA40" s="118" t="e">
        <f t="shared" ca="1" si="38"/>
        <v>#NAME?</v>
      </c>
      <c r="FB40" s="117">
        <f t="shared" si="39"/>
        <v>0</v>
      </c>
      <c r="FC40" s="118" t="e">
        <f t="shared" ca="1" si="40"/>
        <v>#NAME?</v>
      </c>
      <c r="FD40" s="119">
        <v>45523</v>
      </c>
      <c r="FE40" s="118" t="s">
        <v>130</v>
      </c>
      <c r="FF40" s="118" t="s">
        <v>26</v>
      </c>
      <c r="FG40" s="103" t="s">
        <v>144</v>
      </c>
      <c r="FH40" s="103" t="s">
        <v>145</v>
      </c>
      <c r="FI40" s="105">
        <f t="array" ref="FI40">SUMPRODUCT($AI40:$AL40,TRANSPOSE(FI$1:FI$4))</f>
        <v>6065</v>
      </c>
      <c r="FJ40" s="105">
        <f t="array" ref="FJ40">SUMPRODUCT($AI40:$AL40,TRANSPOSE(FJ$1:FJ$4))</f>
        <v>6065</v>
      </c>
      <c r="FK40" s="105">
        <f t="array" ref="FK40">SUMPRODUCT($AI40:$AL40,TRANSPOSE(FK$1:FK$4))</f>
        <v>6065</v>
      </c>
      <c r="FL40" s="105">
        <f t="array" ref="FL40">SUMPRODUCT($AI40:$AL40,TRANSPOSE(FL$1:FL$4))</f>
        <v>6065</v>
      </c>
      <c r="FM40" s="105">
        <f t="array" ref="FM40">SUMPRODUCT($AI40:$AL40,TRANSPOSE(FM$1:FM$4))</f>
        <v>6065</v>
      </c>
      <c r="FN40" s="105">
        <f t="array" ref="FN40">SUMPRODUCT($AI40:$AL40,TRANSPOSE(FN$1:FN$4))</f>
        <v>6065</v>
      </c>
      <c r="FO40" s="105">
        <f t="array" ref="FO40">SUMPRODUCT($AI40:$AL40,TRANSPOSE(FO$1:FO$4))</f>
        <v>6065</v>
      </c>
      <c r="FP40" s="105">
        <f t="array" ref="FP40">SUMPRODUCT($AI40:$AL40,TRANSPOSE(FP$1:FP$4))</f>
        <v>6065</v>
      </c>
      <c r="FQ40" s="105">
        <f t="array" ref="FQ40">SUMPRODUCT($AI40:$AL40,TRANSPOSE(FQ$1:FQ$4))</f>
        <v>6065</v>
      </c>
      <c r="FR40" s="105">
        <f t="array" ref="FR40">SUMPRODUCT($AI40:$AL40,TRANSPOSE(FR$1:FR$4))</f>
        <v>6050</v>
      </c>
      <c r="FS40" s="105">
        <f t="array" ref="FS40">SUMPRODUCT($AI40:$AL40,TRANSPOSE(FS$1:FS$4))</f>
        <v>6000</v>
      </c>
      <c r="FT40" s="105">
        <f t="array" ref="FT40">SUMPRODUCT($AI40:$AL40,TRANSPOSE(FT$1:FT$4))</f>
        <v>4046</v>
      </c>
      <c r="FU40" s="105">
        <f t="array" ref="FU40">SUMPRODUCT($AI40:$AL40,TRANSPOSE(FU$1:FU$4))</f>
        <v>0</v>
      </c>
      <c r="FV40" s="120"/>
      <c r="FW40" s="105">
        <f t="shared" si="41"/>
        <v>6065</v>
      </c>
      <c r="FX40" s="121">
        <f>CEILING(SUM($FI40:FJ40)-SUM($FW40:FW40),$EW40)</f>
        <v>6065</v>
      </c>
      <c r="FY40" s="121">
        <f>CEILING(SUM($FI40:FK40)-SUM($FW40:FX40),$EW40)</f>
        <v>6065</v>
      </c>
      <c r="FZ40" s="121">
        <f>CEILING(SUM($FI40:FL40)-SUM($FW40:FY40),$EW40)</f>
        <v>6065</v>
      </c>
      <c r="GA40" s="121">
        <f>CEILING(SUM($FI40:FM40)-SUM($FW40:FZ40),$EW40)</f>
        <v>6065</v>
      </c>
      <c r="GB40" s="121">
        <f>CEILING(SUM($FI40:FN40)-SUM($FW40:GA40),$EW40)</f>
        <v>6065</v>
      </c>
      <c r="GC40" s="121">
        <f>CEILING(SUM($FI40:FO40)-SUM($FW40:GB40),$EW40)</f>
        <v>6065</v>
      </c>
      <c r="GD40" s="121">
        <f>CEILING(SUM($FI40:FP40)-SUM($FW40:GC40),$EW40)</f>
        <v>6065</v>
      </c>
      <c r="GE40" s="121">
        <f>CEILING(SUM($FI40:FQ40)-SUM($FW40:GD40),$EW40)</f>
        <v>6065</v>
      </c>
      <c r="GF40" s="121">
        <f>CEILING(SUM($FI40:FR40)-SUM($FW40:GE40),$EW40)</f>
        <v>6050</v>
      </c>
      <c r="GG40" s="121">
        <f>CEILING(SUM($FI40:FS40)-SUM($FW40:GF40),$EW40)</f>
        <v>6000</v>
      </c>
      <c r="GH40" s="121">
        <f t="shared" si="42"/>
        <v>4046</v>
      </c>
      <c r="GI40" s="121">
        <f t="shared" si="43"/>
        <v>0</v>
      </c>
      <c r="GJ40" s="120"/>
      <c r="GK40" s="123" t="e">
        <f t="shared" ca="1" si="44"/>
        <v>#NAME?</v>
      </c>
      <c r="GL40" s="123" t="e">
        <f t="shared" ca="1" si="45"/>
        <v>#NAME?</v>
      </c>
      <c r="GM40" s="123" t="e">
        <f t="shared" ca="1" si="46"/>
        <v>#NAME?</v>
      </c>
      <c r="GN40" s="123" t="e">
        <f t="shared" ca="1" si="47"/>
        <v>#NAME?</v>
      </c>
      <c r="GO40" s="123" t="e">
        <f t="shared" ca="1" si="48"/>
        <v>#NAME?</v>
      </c>
      <c r="GP40" s="123" t="e">
        <f t="shared" ca="1" si="49"/>
        <v>#NAME?</v>
      </c>
      <c r="GQ40" s="123" t="e">
        <f t="shared" ca="1" si="50"/>
        <v>#NAME?</v>
      </c>
      <c r="GR40" s="123" t="e">
        <f t="shared" ca="1" si="51"/>
        <v>#NAME?</v>
      </c>
      <c r="GS40" s="123" t="e">
        <f t="shared" ca="1" si="52"/>
        <v>#NAME?</v>
      </c>
      <c r="GT40" s="123" t="e">
        <f t="shared" ca="1" si="53"/>
        <v>#NAME?</v>
      </c>
      <c r="GU40" s="123" t="e">
        <f t="shared" ca="1" si="54"/>
        <v>#NAME?</v>
      </c>
      <c r="GV40" s="123" t="e">
        <f t="shared" ca="1" si="55"/>
        <v>#NAME?</v>
      </c>
      <c r="GW40" s="123" t="e">
        <f t="shared" ca="1" si="56"/>
        <v>#NAME?</v>
      </c>
      <c r="GX40" s="123" t="e">
        <f t="shared" ca="1" si="57"/>
        <v>#NAME?</v>
      </c>
      <c r="GY40" s="120">
        <v>12</v>
      </c>
      <c r="GZ40" s="105">
        <f t="shared" ref="GZ40:HK41" si="83">FW40</f>
        <v>6065</v>
      </c>
      <c r="HA40" s="105">
        <f t="shared" si="83"/>
        <v>6065</v>
      </c>
      <c r="HB40" s="105">
        <f t="shared" si="83"/>
        <v>6065</v>
      </c>
      <c r="HC40" s="105">
        <f t="shared" si="83"/>
        <v>6065</v>
      </c>
      <c r="HD40" s="105">
        <f t="shared" si="83"/>
        <v>6065</v>
      </c>
      <c r="HE40" s="105">
        <f t="shared" si="83"/>
        <v>6065</v>
      </c>
      <c r="HF40" s="105">
        <f t="shared" si="83"/>
        <v>6065</v>
      </c>
      <c r="HG40" s="105">
        <f t="shared" si="83"/>
        <v>6065</v>
      </c>
      <c r="HH40" s="105">
        <f t="shared" si="83"/>
        <v>6065</v>
      </c>
      <c r="HI40" s="105">
        <f t="shared" si="83"/>
        <v>6050</v>
      </c>
      <c r="HJ40" s="105">
        <f t="shared" si="83"/>
        <v>6000</v>
      </c>
      <c r="HK40" s="105">
        <f t="shared" si="83"/>
        <v>4046</v>
      </c>
      <c r="HL40" s="105">
        <f t="shared" si="82"/>
        <v>0</v>
      </c>
      <c r="HM40" s="105"/>
      <c r="HN40" s="123" t="e">
        <f t="shared" ca="1" si="58"/>
        <v>#NAME?</v>
      </c>
      <c r="HO40" s="123" t="e">
        <f t="shared" ca="1" si="59"/>
        <v>#NAME?</v>
      </c>
      <c r="HP40" s="123" t="e">
        <f t="shared" ca="1" si="60"/>
        <v>#NAME?</v>
      </c>
      <c r="HQ40" s="123" t="e">
        <f t="shared" ca="1" si="61"/>
        <v>#NAME?</v>
      </c>
      <c r="HR40" s="123" t="e">
        <f t="shared" ca="1" si="62"/>
        <v>#NAME?</v>
      </c>
      <c r="HS40" s="123" t="e">
        <f t="shared" ca="1" si="63"/>
        <v>#NAME?</v>
      </c>
      <c r="HT40" s="123" t="e">
        <f t="shared" ca="1" si="64"/>
        <v>#NAME?</v>
      </c>
      <c r="HU40" s="123" t="e">
        <f t="shared" ca="1" si="65"/>
        <v>#NAME?</v>
      </c>
      <c r="HV40" s="123" t="e">
        <f t="shared" ca="1" si="66"/>
        <v>#NAME?</v>
      </c>
      <c r="HW40" s="123" t="e">
        <f t="shared" ca="1" si="67"/>
        <v>#NAME?</v>
      </c>
      <c r="HX40" s="123" t="e">
        <f t="shared" ca="1" si="68"/>
        <v>#NAME?</v>
      </c>
      <c r="HY40" s="123" t="e">
        <f t="shared" ca="1" si="69"/>
        <v>#NAME?</v>
      </c>
      <c r="HZ40" s="123" t="e">
        <f t="shared" ca="1" si="70"/>
        <v>#NAME?</v>
      </c>
      <c r="IA40" s="123" t="e">
        <f t="shared" ca="1" si="71"/>
        <v>#NAME?</v>
      </c>
      <c r="IB40" s="124" t="s">
        <v>280</v>
      </c>
      <c r="IC40" s="103" t="s">
        <v>242</v>
      </c>
      <c r="ID40" s="125">
        <v>45525</v>
      </c>
      <c r="IE40" s="103" t="s">
        <v>147</v>
      </c>
      <c r="IF40" s="103"/>
      <c r="IG40" s="103" t="s">
        <v>147</v>
      </c>
      <c r="IH40" s="103"/>
      <c r="II40" s="103"/>
    </row>
    <row r="41" spans="1:243" ht="14.25" x14ac:dyDescent="0.2">
      <c r="A41" s="39">
        <v>37</v>
      </c>
      <c r="B41" s="39" t="s">
        <v>283</v>
      </c>
      <c r="C41" s="56" t="s">
        <v>284</v>
      </c>
      <c r="D41" s="39" t="s">
        <v>213</v>
      </c>
      <c r="E41" s="39">
        <v>421436480</v>
      </c>
      <c r="F41" s="102" t="s">
        <v>285</v>
      </c>
      <c r="G41" s="39"/>
      <c r="H41" s="39" t="s">
        <v>128</v>
      </c>
      <c r="I41" s="39">
        <v>1</v>
      </c>
      <c r="J41" s="39">
        <v>3</v>
      </c>
      <c r="K41" s="39">
        <v>0</v>
      </c>
      <c r="L41" s="39">
        <v>1</v>
      </c>
      <c r="M41" s="39">
        <v>0</v>
      </c>
      <c r="N41" s="39">
        <v>0</v>
      </c>
      <c r="O41" s="39">
        <v>0</v>
      </c>
      <c r="P41" s="39">
        <v>0</v>
      </c>
      <c r="Q41" s="39">
        <v>1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1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0</v>
      </c>
      <c r="AH41" s="39">
        <f t="shared" si="21"/>
        <v>3</v>
      </c>
      <c r="AI41" s="39">
        <f t="shared" si="22"/>
        <v>1</v>
      </c>
      <c r="AJ41" s="39">
        <f t="shared" si="23"/>
        <v>1</v>
      </c>
      <c r="AK41" s="39">
        <f t="shared" si="24"/>
        <v>1</v>
      </c>
      <c r="AL41" s="39">
        <f t="shared" si="25"/>
        <v>0</v>
      </c>
      <c r="AM41" s="57">
        <f t="shared" si="26"/>
        <v>70621</v>
      </c>
      <c r="AN41" s="57">
        <v>1</v>
      </c>
      <c r="AO41" s="57">
        <f t="shared" si="27"/>
        <v>70621</v>
      </c>
      <c r="AP41" s="39"/>
      <c r="AQ41" s="39" t="s">
        <v>286</v>
      </c>
      <c r="AR41" s="39" t="s">
        <v>287</v>
      </c>
      <c r="AS41" s="39"/>
      <c r="AT41" s="39"/>
      <c r="AU41" s="58">
        <v>12.3</v>
      </c>
      <c r="AV41" s="58" t="s">
        <v>11</v>
      </c>
      <c r="AW41" s="39" t="s">
        <v>288</v>
      </c>
      <c r="AX41" s="39" t="s">
        <v>289</v>
      </c>
      <c r="AY41" s="39"/>
      <c r="AZ41" s="39" t="s">
        <v>290</v>
      </c>
      <c r="BA41" s="39" t="str">
        <f t="shared" si="28"/>
        <v>P0021</v>
      </c>
      <c r="BB41" s="78" t="e">
        <f t="shared" ca="1" si="29"/>
        <v>#NAME?</v>
      </c>
      <c r="BC41" s="39" t="s">
        <v>291</v>
      </c>
      <c r="BD41" s="75">
        <f t="shared" si="30"/>
        <v>70631</v>
      </c>
      <c r="BE41" s="39"/>
      <c r="BF41" s="39"/>
      <c r="BG41" s="39"/>
      <c r="BH41" s="39"/>
      <c r="BI41" s="39">
        <v>6065</v>
      </c>
      <c r="BJ41" s="39"/>
      <c r="BK41" s="39"/>
      <c r="BL41" s="39"/>
      <c r="BM41" s="39">
        <v>6065</v>
      </c>
      <c r="BN41" s="39"/>
      <c r="BO41" s="39"/>
      <c r="BP41" s="39">
        <v>6065</v>
      </c>
      <c r="BQ41" s="39"/>
      <c r="BR41" s="39"/>
      <c r="BS41" s="39">
        <v>6065</v>
      </c>
      <c r="BT41" s="39"/>
      <c r="BU41" s="39"/>
      <c r="BV41" s="39">
        <v>6065</v>
      </c>
      <c r="BW41" s="39"/>
      <c r="BX41" s="39"/>
      <c r="BY41" s="39">
        <v>6065</v>
      </c>
      <c r="BZ41" s="39"/>
      <c r="CA41" s="39"/>
      <c r="CB41" s="39">
        <v>6065</v>
      </c>
      <c r="CC41" s="39"/>
      <c r="CD41" s="39"/>
      <c r="CE41" s="39">
        <v>6065</v>
      </c>
      <c r="CF41" s="39"/>
      <c r="CG41" s="39"/>
      <c r="CH41" s="39">
        <v>6065</v>
      </c>
      <c r="CI41" s="39"/>
      <c r="CJ41" s="39"/>
      <c r="CK41" s="39">
        <v>6050</v>
      </c>
      <c r="CL41" s="39"/>
      <c r="CM41" s="39"/>
      <c r="CN41" s="39">
        <v>6000</v>
      </c>
      <c r="CO41" s="39"/>
      <c r="CP41" s="39"/>
      <c r="CQ41" s="39">
        <v>3996</v>
      </c>
      <c r="CR41" s="39"/>
      <c r="CS41" s="39"/>
      <c r="CT41" s="39"/>
      <c r="CU41" s="39"/>
      <c r="CV41" s="39"/>
      <c r="CW41" s="39">
        <f>SUM($BE41,$BF41:BF41)-SUM($CV$1:CW$1)*SUM($P41:$Q41,$W41)-SUM($CV$2:CW$2)*SUM($R41:$V41)-SUM($CV$3:CW$3)*$X41-SUM($CV$4:CW$4)*SUM($K41:$L41)-SUM($CV$5:CW$5)*SUM($M41:$N41)-SUM($CV$6:CW$6)*$O41-SUM($CV$7:CW$7)*SUM($Y41:$Z41,$AF41)-SUM($CV$8:CW$8)*SUM($AA41:$AE41)-SUM($CV$9:CW$9)*$AG41</f>
        <v>0</v>
      </c>
      <c r="CX41" s="39">
        <f>SUM($BE41,$BF41:BG41)-SUM($CV$1:CX$1)*SUM($P41:$Q41,$W41)-SUM($CV$2:CX$2)*SUM($R41:$V41)-SUM($CV$3:CX$3)*$X41-SUM($CV$4:CX$4)*SUM($K41:$L41)-SUM($CV$5:CX$5)*SUM($M41:$N41)-SUM($CV$6:CX$6)*$O41-SUM($CV$7:CX$7)*SUM($Y41:$Z41,$AF41)-SUM($CV$8:CX$8)*SUM($AA41:$AE41)-SUM($CV$9:CX$9)*$AG41</f>
        <v>0</v>
      </c>
      <c r="CY41" s="39">
        <f>SUM($BE41,$BF41:BH41)-SUM($CV$1:CY$1)*SUM($P41:$Q41,$W41)-SUM($CV$2:CY$2)*SUM($R41:$V41)-SUM($CV$3:CY$3)*$X41-SUM($CV$4:CY$4)*SUM($K41:$L41)-SUM($CV$5:CY$5)*SUM($M41:$N41)-SUM($CV$6:CY$6)*$O41-SUM($CV$7:CY$7)*SUM($Y41:$Z41,$AF41)-SUM($CV$8:CY$8)*SUM($AA41:$AE41)-SUM($CV$9:CY$9)*$AG41</f>
        <v>0</v>
      </c>
      <c r="CZ41" s="39">
        <f>SUM($BE41,$BF41:BI41)-SUM($CV$1:CZ$1)*SUM($P41:$Q41,$W41)-SUM($CV$2:CZ$2)*SUM($R41:$V41)-SUM($CV$3:CZ$3)*$X41-SUM($CV$4:CZ$4)*SUM($K41:$L41)-SUM($CV$5:CZ$5)*SUM($M41:$N41)-SUM($CV$6:CZ$6)*$O41-SUM($CV$7:CZ$7)*SUM($Y41:$Z41,$AF41)-SUM($CV$8:CZ$8)*SUM($AA41:$AE41)-SUM($CV$9:CZ$9)*$AG41</f>
        <v>6065</v>
      </c>
      <c r="DA41" s="39">
        <f>SUM($BE41,$BF41:BJ41)-SUM($CV$1:DA$1)*SUM($P41:$Q41,$W41)-SUM($CV$2:DA$2)*SUM($R41:$V41)-SUM($CV$3:DA$3)*$X41-SUM($CV$4:DA$4)*SUM($K41:$L41)-SUM($CV$5:DA$5)*SUM($M41:$N41)-SUM($CV$6:DA$6)*$O41-SUM($CV$7:DA$7)*SUM($Y41:$Z41,$AF41)-SUM($CV$8:DA$8)*SUM($AA41:$AE41)-SUM($CV$9:DA$9)*$AG41</f>
        <v>6065</v>
      </c>
      <c r="DB41" s="39">
        <f>SUM($BE41,$BF41:BK41)-SUM($CV$1:DB$1)*SUM($P41:$Q41,$W41)-SUM($CV$2:DB$2)*SUM($R41:$V41)-SUM($CV$3:DB$3)*$X41-SUM($CV$4:DB$4)*SUM($K41:$L41)-SUM($CV$5:DB$5)*SUM($M41:$N41)-SUM($CV$6:DB$6)*$O41-SUM($CV$7:DB$7)*SUM($Y41:$Z41,$AF41)-SUM($CV$8:DB$8)*SUM($AA41:$AE41)-SUM($CV$9:DB$9)*$AG41</f>
        <v>5765</v>
      </c>
      <c r="DC41" s="39">
        <f>SUM($BE41,$BF41:BL41)-SUM($CV$1:DC$1)*SUM($P41:$Q41,$W41)-SUM($CV$2:DC$2)*SUM($R41:$V41)-SUM($CV$3:DC$3)*$X41-SUM($CV$4:DC$4)*SUM($K41:$L41)-SUM($CV$5:DC$5)*SUM($M41:$N41)-SUM($CV$6:DC$6)*$O41-SUM($CV$7:DC$7)*SUM($Y41:$Z41,$AF41)-SUM($CV$8:DC$8)*SUM($AA41:$AE41)-SUM($CV$9:DC$9)*$AG41</f>
        <v>5165</v>
      </c>
      <c r="DD41" s="39">
        <f>SUM($BE41,$BF41:BM41)-SUM($CV$1:DD$1)*SUM($P41:$Q41,$W41)-SUM($CV$2:DD$2)*SUM($R41:$V41)-SUM($CV$3:DD$3)*$X41-SUM($CV$4:DD$4)*SUM($K41:$L41)-SUM($CV$5:DD$5)*SUM($M41:$N41)-SUM($CV$6:DD$6)*$O41-SUM($CV$7:DD$7)*SUM($Y41:$Z41,$AF41)-SUM($CV$8:DD$8)*SUM($AA41:$AE41)-SUM($CV$9:DD$9)*$AG41</f>
        <v>10299</v>
      </c>
      <c r="DE41" s="39">
        <f>SUM($BE41,$BF41:BN41)-SUM($CV$1:DE$1)*SUM($P41:$Q41,$W41)-SUM($CV$2:DE$2)*SUM($R41:$V41)-SUM($CV$3:DE$3)*$X41-SUM($CV$4:DE$4)*SUM($K41:$L41)-SUM($CV$5:DE$5)*SUM($M41:$N41)-SUM($CV$6:DE$6)*$O41-SUM($CV$7:DE$7)*SUM($Y41:$Z41,$AF41)-SUM($CV$8:DE$8)*SUM($AA41:$AE41)-SUM($CV$9:DE$9)*$AG41</f>
        <v>9199</v>
      </c>
      <c r="DF41" s="39">
        <f>SUM($BE41,$BF41:BO41)-SUM($CV$1:DF$1)*SUM($P41:$Q41,$W41)-SUM($CV$2:DF$2)*SUM($R41:$V41)-SUM($CV$3:DF$3)*$X41-SUM($CV$4:DF$4)*SUM($K41:$L41)-SUM($CV$5:DF$5)*SUM($M41:$N41)-SUM($CV$6:DF$6)*$O41-SUM($CV$7:DF$7)*SUM($Y41:$Z41,$AF41)-SUM($CV$8:DF$8)*SUM($AA41:$AE41)-SUM($CV$9:DF$9)*$AG41</f>
        <v>7799</v>
      </c>
      <c r="DG41" s="39">
        <f>SUM($BE41,$BF41:BP41)-SUM($CV$1:DG$1)*SUM($P41:$Q41,$W41)-SUM($CV$2:DG$2)*SUM($R41:$V41)-SUM($CV$3:DG$3)*$X41-SUM($CV$4:DG$4)*SUM($K41:$L41)-SUM($CV$5:DG$5)*SUM($M41:$N41)-SUM($CV$6:DG$6)*$O41-SUM($CV$7:DG$7)*SUM($Y41:$Z41,$AF41)-SUM($CV$8:DG$8)*SUM($AA41:$AE41)-SUM($CV$9:DG$9)*$AG41</f>
        <v>12364</v>
      </c>
      <c r="DH41" s="39">
        <f>SUM($BE41,$BF41:BQ41)-SUM($CV$1:DH$1)*SUM($P41:$Q41,$W41)-SUM($CV$2:DH$2)*SUM($R41:$V41)-SUM($CV$3:DH$3)*$X41-SUM($CV$4:DH$4)*SUM($K41:$L41)-SUM($CV$5:DH$5)*SUM($M41:$N41)-SUM($CV$6:DH$6)*$O41-SUM($CV$7:DH$7)*SUM($Y41:$Z41,$AF41)-SUM($CV$8:DH$8)*SUM($AA41:$AE41)-SUM($CV$9:DH$9)*$AG41</f>
        <v>10864</v>
      </c>
      <c r="DI41" s="39">
        <f>SUM($BE41,$BF41:BR41)-SUM($CV$1:DI$1)*SUM($P41:$Q41,$W41)-SUM($CV$2:DI$2)*SUM($R41:$V41)-SUM($CV$3:DI$3)*$X41-SUM($CV$4:DI$4)*SUM($K41:$L41)-SUM($CV$5:DI$5)*SUM($M41:$N41)-SUM($CV$6:DI$6)*$O41-SUM($CV$7:DI$7)*SUM($Y41:$Z41,$AF41)-SUM($CV$8:DI$8)*SUM($AA41:$AE41)-SUM($CV$9:DI$9)*$AG41</f>
        <v>9364</v>
      </c>
      <c r="DJ41" s="39">
        <f>SUM($BE41,$BF41:BS41)-SUM($CV$1:DJ$1)*SUM($P41:$Q41,$W41)-SUM($CV$2:DJ$2)*SUM($R41:$V41)-SUM($CV$3:DJ$3)*$X41-SUM($CV$4:DJ$4)*SUM($K41:$L41)-SUM($CV$5:DJ$5)*SUM($M41:$N41)-SUM($CV$6:DJ$6)*$O41-SUM($CV$7:DJ$7)*SUM($Y41:$Z41,$AF41)-SUM($CV$8:DJ$8)*SUM($AA41:$AE41)-SUM($CV$9:DJ$9)*$AG41</f>
        <v>13929</v>
      </c>
      <c r="DK41" s="39">
        <f>SUM($BE41,$BF41:BT41)-SUM($CV$1:DK$1)*SUM($P41:$Q41,$W41)-SUM($CV$2:DK$2)*SUM($R41:$V41)-SUM($CV$3:DK$3)*$X41-SUM($CV$4:DK$4)*SUM($K41:$L41)-SUM($CV$5:DK$5)*SUM($M41:$N41)-SUM($CV$6:DK$6)*$O41-SUM($CV$7:DK$7)*SUM($Y41:$Z41,$AF41)-SUM($CV$8:DK$8)*SUM($AA41:$AE41)-SUM($CV$9:DK$9)*$AG41</f>
        <v>12429</v>
      </c>
      <c r="DL41" s="39">
        <f>SUM($BE41,$BF41:BU41)-SUM($CV$1:DL$1)*SUM($P41:$Q41,$W41)-SUM($CV$2:DL$2)*SUM($R41:$V41)-SUM($CV$3:DL$3)*$X41-SUM($CV$4:DL$4)*SUM($K41:$L41)-SUM($CV$5:DL$5)*SUM($M41:$N41)-SUM($CV$6:DL$6)*$O41-SUM($CV$7:DL$7)*SUM($Y41:$Z41,$AF41)-SUM($CV$8:DL$8)*SUM($AA41:$AE41)-SUM($CV$9:DL$9)*$AG41</f>
        <v>10929</v>
      </c>
      <c r="DM41" s="39">
        <f>SUM($BE41,$BF41:BV41)-SUM($CV$1:DM$1)*SUM($P41:$Q41,$W41)-SUM($CV$2:DM$2)*SUM($R41:$V41)-SUM($CV$3:DM$3)*$X41-SUM($CV$4:DM$4)*SUM($K41:$L41)-SUM($CV$5:DM$5)*SUM($M41:$N41)-SUM($CV$6:DM$6)*$O41-SUM($CV$7:DM$7)*SUM($Y41:$Z41,$AF41)-SUM($CV$8:DM$8)*SUM($AA41:$AE41)-SUM($CV$9:DM$9)*$AG41</f>
        <v>14994</v>
      </c>
      <c r="DN41" s="39">
        <f>SUM($BE41,$BF41:BW41)-SUM($CV$1:DN$1)*SUM($P41:$Q41,$W41)-SUM($CV$2:DN$2)*SUM($R41:$V41)-SUM($CV$3:DN$3)*$X41-SUM($CV$4:DN$4)*SUM($K41:$L41)-SUM($CV$5:DN$5)*SUM($M41:$N41)-SUM($CV$6:DN$6)*$O41-SUM($CV$7:DN$7)*SUM($Y41:$Z41,$AF41)-SUM($CV$8:DN$8)*SUM($AA41:$AE41)-SUM($CV$9:DN$9)*$AG41</f>
        <v>12994</v>
      </c>
      <c r="DO41" s="39">
        <f>SUM($BE41,$BF41:BX41)-SUM($CV$1:DO$1)*SUM($P41:$Q41,$W41)-SUM($CV$2:DO$2)*SUM($R41:$V41)-SUM($CV$3:DO$3)*$X41-SUM($CV$4:DO$4)*SUM($K41:$L41)-SUM($CV$5:DO$5)*SUM($M41:$N41)-SUM($CV$6:DO$6)*$O41-SUM($CV$7:DO$7)*SUM($Y41:$Z41,$AF41)-SUM($CV$8:DO$8)*SUM($AA41:$AE41)-SUM($CV$9:DO$9)*$AG41</f>
        <v>10994</v>
      </c>
      <c r="DP41" s="39">
        <f>SUM($BE41,$BF41:BY41)-SUM($CV$1:DP$1)*SUM($P41:$Q41,$W41)-SUM($CV$2:DP$2)*SUM($R41:$V41)-SUM($CV$3:DP$3)*$X41-SUM($CV$4:DP$4)*SUM($K41:$L41)-SUM($CV$5:DP$5)*SUM($M41:$N41)-SUM($CV$6:DP$6)*$O41-SUM($CV$7:DP$7)*SUM($Y41:$Z41,$AF41)-SUM($CV$8:DP$8)*SUM($AA41:$AE41)-SUM($CV$9:DP$9)*$AG41</f>
        <v>15059</v>
      </c>
      <c r="DQ41" s="39">
        <f>SUM($BE41,$BF41:BZ41)-SUM($CV$1:DQ$1)*SUM($P41:$Q41,$W41)-SUM($CV$2:DQ$2)*SUM($R41:$V41)-SUM($CV$3:DQ$3)*$X41-SUM($CV$4:DQ$4)*SUM($K41:$L41)-SUM($CV$5:DQ$5)*SUM($M41:$N41)-SUM($CV$6:DQ$6)*$O41-SUM($CV$7:DQ$7)*SUM($Y41:$Z41,$AF41)-SUM($CV$8:DQ$8)*SUM($AA41:$AE41)-SUM($CV$9:DQ$9)*$AG41</f>
        <v>13059</v>
      </c>
      <c r="DR41" s="39">
        <f>SUM($BE41,$BF41:CA41)-SUM($CV$1:DR$1)*SUM($P41:$Q41,$W41)-SUM($CV$2:DR$2)*SUM($R41:$V41)-SUM($CV$3:DR$3)*$X41-SUM($CV$4:DR$4)*SUM($K41:$L41)-SUM($CV$5:DR$5)*SUM($M41:$N41)-SUM($CV$6:DR$6)*$O41-SUM($CV$7:DR$7)*SUM($Y41:$Z41,$AF41)-SUM($CV$8:DR$8)*SUM($AA41:$AE41)-SUM($CV$9:DR$9)*$AG41</f>
        <v>11059</v>
      </c>
      <c r="DS41" s="39">
        <f>SUM($BE41,$BF41:CB41)-SUM($CV$1:DS$1)*SUM($P41:$Q41,$W41)-SUM($CV$2:DS$2)*SUM($R41:$V41)-SUM($CV$3:DS$3)*$X41-SUM($CV$4:DS$4)*SUM($K41:$L41)-SUM($CV$5:DS$5)*SUM($M41:$N41)-SUM($CV$6:DS$6)*$O41-SUM($CV$7:DS$7)*SUM($Y41:$Z41,$AF41)-SUM($CV$8:DS$8)*SUM($AA41:$AE41)-SUM($CV$9:DS$9)*$AG41</f>
        <v>15124</v>
      </c>
      <c r="DT41" s="39">
        <f>SUM($BE41,$BF41:CC41)-SUM($CV$1:DT$1)*SUM($P41:$Q41,$W41)-SUM($CV$2:DT$2)*SUM($R41:$V41)-SUM($CV$3:DT$3)*$X41-SUM($CV$4:DT$4)*SUM($K41:$L41)-SUM($CV$5:DT$5)*SUM($M41:$N41)-SUM($CV$6:DT$6)*$O41-SUM($CV$7:DT$7)*SUM($Y41:$Z41,$AF41)-SUM($CV$8:DT$8)*SUM($AA41:$AE41)-SUM($CV$9:DT$9)*$AG41</f>
        <v>13124</v>
      </c>
      <c r="DU41" s="39">
        <f>SUM($BE41,$BF41:CD41)-SUM($CV$1:DU$1)*SUM($P41:$Q41,$W41)-SUM($CV$2:DU$2)*SUM($R41:$V41)-SUM($CV$3:DU$3)*$X41-SUM($CV$4:DU$4)*SUM($K41:$L41)-SUM($CV$5:DU$5)*SUM($M41:$N41)-SUM($CV$6:DU$6)*$O41-SUM($CV$7:DU$7)*SUM($Y41:$Z41,$AF41)-SUM($CV$8:DU$8)*SUM($AA41:$AE41)-SUM($CV$9:DU$9)*$AG41</f>
        <v>11124</v>
      </c>
      <c r="DV41" s="39">
        <f>SUM($BE41,$BF41:CE41)-SUM($CV$1:DV$1)*SUM($P41:$Q41,$W41)-SUM($CV$2:DV$2)*SUM($R41:$V41)-SUM($CV$3:DV$3)*$X41-SUM($CV$4:DV$4)*SUM($K41:$L41)-SUM($CV$5:DV$5)*SUM($M41:$N41)-SUM($CV$6:DV$6)*$O41-SUM($CV$7:DV$7)*SUM($Y41:$Z41,$AF41)-SUM($CV$8:DV$8)*SUM($AA41:$AE41)-SUM($CV$9:DV$9)*$AG41</f>
        <v>15189</v>
      </c>
      <c r="DW41" s="39">
        <f>SUM($BE41,$BF41:CF41)-SUM($CV$1:DW$1)*SUM($P41:$Q41,$W41)-SUM($CV$2:DW$2)*SUM($R41:$V41)-SUM($CV$3:DW$3)*$X41-SUM($CV$4:DW$4)*SUM($K41:$L41)-SUM($CV$5:DW$5)*SUM($M41:$N41)-SUM($CV$6:DW$6)*$O41-SUM($CV$7:DW$7)*SUM($Y41:$Z41,$AF41)-SUM($CV$8:DW$8)*SUM($AA41:$AE41)-SUM($CV$9:DW$9)*$AG41</f>
        <v>13189</v>
      </c>
      <c r="DX41" s="39">
        <f>SUM($BE41,$BF41:CG41)-SUM($CV$1:DX$1)*SUM($P41:$Q41,$W41)-SUM($CV$2:DX$2)*SUM($R41:$V41)-SUM($CV$3:DX$3)*$X41-SUM($CV$4:DX$4)*SUM($K41:$L41)-SUM($CV$5:DX$5)*SUM($M41:$N41)-SUM($CV$6:DX$6)*$O41-SUM($CV$7:DX$7)*SUM($Y41:$Z41,$AF41)-SUM($CV$8:DX$8)*SUM($AA41:$AE41)-SUM($CV$9:DX$9)*$AG41</f>
        <v>11189</v>
      </c>
      <c r="DY41" s="39">
        <f>SUM($BE41,$BF41:CH41)-SUM($CV$1:DY$1)*SUM($P41:$Q41,$W41)-SUM($CV$2:DY$2)*SUM($R41:$V41)-SUM($CV$3:DY$3)*$X41-SUM($CV$4:DY$4)*SUM($K41:$L41)-SUM($CV$5:DY$5)*SUM($M41:$N41)-SUM($CV$6:DY$6)*$O41-SUM($CV$7:DY$7)*SUM($Y41:$Z41,$AF41)-SUM($CV$8:DY$8)*SUM($AA41:$AE41)-SUM($CV$9:DY$9)*$AG41</f>
        <v>15254</v>
      </c>
      <c r="DZ41" s="39">
        <f>SUM($BE41,$BF41:CI41)-SUM($CV$1:DZ$1)*SUM($P41:$Q41,$W41)-SUM($CV$2:DZ$2)*SUM($R41:$V41)-SUM($CV$3:DZ$3)*$X41-SUM($CV$4:DZ$4)*SUM($K41:$L41)-SUM($CV$5:DZ$5)*SUM($M41:$N41)-SUM($CV$6:DZ$6)*$O41-SUM($CV$7:DZ$7)*SUM($Y41:$Z41,$AF41)-SUM($CV$8:DZ$8)*SUM($AA41:$AE41)-SUM($CV$9:DZ$9)*$AG41</f>
        <v>13254</v>
      </c>
      <c r="EA41" s="39">
        <f>SUM($BE41,$BF41:CJ41)-SUM($CV$1:EA$1)*SUM($P41:$Q41,$W41)-SUM($CV$2:EA$2)*SUM($R41:$V41)-SUM($CV$3:EA$3)*$X41-SUM($CV$4:EA$4)*SUM($K41:$L41)-SUM($CV$5:EA$5)*SUM($M41:$N41)-SUM($CV$6:EA$6)*$O41-SUM($CV$7:EA$7)*SUM($Y41:$Z41,$AF41)-SUM($CV$8:EA$8)*SUM($AA41:$AE41)-SUM($CV$9:EA$9)*$AG41</f>
        <v>11254</v>
      </c>
      <c r="EB41" s="39">
        <f>SUM($BE41,$BF41:CK41)-SUM($CV$1:EB$1)*SUM($P41:$Q41,$W41)-SUM($CV$2:EB$2)*SUM($R41:$V41)-SUM($CV$3:EB$3)*$X41-SUM($CV$4:EB$4)*SUM($K41:$L41)-SUM($CV$5:EB$5)*SUM($M41:$N41)-SUM($CV$6:EB$6)*$O41-SUM($CV$7:EB$7)*SUM($Y41:$Z41,$AF41)-SUM($CV$8:EB$8)*SUM($AA41:$AE41)-SUM($CV$9:EB$9)*$AG41</f>
        <v>15304</v>
      </c>
      <c r="EC41" s="39">
        <f>SUM($BE41,$BF41:CL41)-SUM($CV$1:EC$1)*SUM($P41:$Q41,$W41)-SUM($CV$2:EC$2)*SUM($R41:$V41)-SUM($CV$3:EC$3)*$X41-SUM($CV$4:EC$4)*SUM($K41:$L41)-SUM($CV$5:EC$5)*SUM($M41:$N41)-SUM($CV$6:EC$6)*$O41-SUM($CV$7:EC$7)*SUM($Y41:$Z41,$AF41)-SUM($CV$8:EC$8)*SUM($AA41:$AE41)-SUM($CV$9:EC$9)*$AG41</f>
        <v>13304</v>
      </c>
      <c r="ED41" s="39">
        <f>SUM($BE41,$BF41:CM41)-SUM($CV$1:ED$1)*SUM($P41:$Q41,$W41)-SUM($CV$2:ED$2)*SUM($R41:$V41)-SUM($CV$3:ED$3)*$X41-SUM($CV$4:ED$4)*SUM($K41:$L41)-SUM($CV$5:ED$5)*SUM($M41:$N41)-SUM($CV$6:ED$6)*$O41-SUM($CV$7:ED$7)*SUM($Y41:$Z41,$AF41)-SUM($CV$8:ED$8)*SUM($AA41:$AE41)-SUM($CV$9:ED$9)*$AG41</f>
        <v>11304</v>
      </c>
      <c r="EE41" s="39">
        <f>SUM($BE41,$BF41:CN41)-SUM($CV$1:EE$1)*SUM($P41:$Q41,$W41)-SUM($CV$2:EE$2)*SUM($R41:$V41)-SUM($CV$3:EE$3)*$X41-SUM($CV$4:EE$4)*SUM($K41:$L41)-SUM($CV$5:EE$5)*SUM($M41:$N41)-SUM($CV$6:EE$6)*$O41-SUM($CV$7:EE$7)*SUM($Y41:$Z41,$AF41)-SUM($CV$8:EE$8)*SUM($AA41:$AE41)-SUM($CV$9:EE$9)*$AG41</f>
        <v>15304</v>
      </c>
      <c r="EF41" s="39">
        <f>SUM($BE41,$BF41:CO41)-SUM($CV$1:EF$1)*SUM($P41:$Q41,$W41)-SUM($CV$2:EF$2)*SUM($R41:$V41)-SUM($CV$3:EF$3)*$X41-SUM($CV$4:EF$4)*SUM($K41:$L41)-SUM($CV$5:EF$5)*SUM($M41:$N41)-SUM($CV$6:EF$6)*$O41-SUM($CV$7:EF$7)*SUM($Y41:$Z41,$AF41)-SUM($CV$8:EF$8)*SUM($AA41:$AE41)-SUM($CV$9:EF$9)*$AG41</f>
        <v>13304</v>
      </c>
      <c r="EG41" s="39">
        <f>SUM($BE41,$BF41:CP41)-SUM($CV$1:EG$1)*SUM($P41:$Q41,$W41)-SUM($CV$2:EG$2)*SUM($R41:$V41)-SUM($CV$3:EG$3)*$X41-SUM($CV$4:EG$4)*SUM($K41:$L41)-SUM($CV$5:EG$5)*SUM($M41:$N41)-SUM($CV$6:EG$6)*$O41-SUM($CV$7:EG$7)*SUM($Y41:$Z41,$AF41)-SUM($CV$8:EG$8)*SUM($AA41:$AE41)-SUM($CV$9:EG$9)*$AG41</f>
        <v>11304</v>
      </c>
      <c r="EH41" s="39">
        <f>SUM($BE41,$BF41:CQ41)-SUM($CV$1:EH$1)*SUM($P41:$Q41,$W41)-SUM($CV$2:EH$2)*SUM($R41:$V41)-SUM($CV$3:EH$3)*$X41-SUM($CV$4:EH$4)*SUM($K41:$L41)-SUM($CV$5:EH$5)*SUM($M41:$N41)-SUM($CV$6:EH$6)*$O41-SUM($CV$7:EH$7)*SUM($Y41:$Z41,$AF41)-SUM($CV$8:EH$8)*SUM($AA41:$AE41)-SUM($CV$9:EH$9)*$AG41</f>
        <v>13300</v>
      </c>
      <c r="EI41" s="39">
        <f>SUM($BE41,$BF41:CR41)-SUM($CV$1:EI$1)*SUM($P41:$Q41,$W41)-SUM($CV$2:EI$2)*SUM($R41:$V41)-SUM($CV$3:EI$3)*$X41-SUM($CV$4:EI$4)*SUM($K41:$L41)-SUM($CV$5:EI$5)*SUM($M41:$N41)-SUM($CV$6:EI$6)*$O41-SUM($CV$7:EI$7)*SUM($Y41:$Z41,$AF41)-SUM($CV$8:EI$8)*SUM($AA41:$AE41)-SUM($CV$9:EI$9)*$AG41</f>
        <v>11300</v>
      </c>
      <c r="EJ41" s="39">
        <f>SUM($BE41,$BF41:CS41)-SUM($CV$1:EJ$1)*SUM($P41:$Q41,$W41)-SUM($CV$2:EJ$2)*SUM($R41:$V41)-SUM($CV$3:EJ$3)*$X41-SUM($CV$4:EJ$4)*SUM($K41:$L41)-SUM($CV$5:EJ$5)*SUM($M41:$N41)-SUM($CV$6:EJ$6)*$O41-SUM($CV$7:EJ$7)*SUM($Y41:$Z41,$AF41)-SUM($CV$8:EJ$8)*SUM($AA41:$AE41)-SUM($CV$9:EJ$9)*$AG41</f>
        <v>9300</v>
      </c>
      <c r="EK41" s="39">
        <f>SUM($BE41,$BF41:CT41)-SUM($CV$1:EK$1)*SUM($P41:$Q41,$W41)-SUM($CV$2:EK$2)*SUM($R41:$V41)-SUM($CV$3:EK$3)*$X41-SUM($CV$4:EK$4)*SUM($K41:$L41)-SUM($CV$5:EK$5)*SUM($M41:$N41)-SUM($CV$6:EK$6)*$O41-SUM($CV$7:EK$7)*SUM($Y41:$Z41,$AF41)-SUM($CV$8:EK$8)*SUM($AA41:$AE41)-SUM($CV$9:EK$9)*$AG41</f>
        <v>7300</v>
      </c>
      <c r="EL41" s="39">
        <f>SUM($BE41,$BF41:CU41)-SUM($CV$1:EL$1)*SUM($P41:$Q41,$W41)-SUM($CV$2:EL$2)*SUM($R41:$V41)-SUM($CV$3:EL$3)*$X41-SUM($CV$4:EL$4)*SUM($K41:$L41)-SUM($CV$5:EL$5)*SUM($M41:$N41)-SUM($CV$6:EL$6)*$O41-SUM($CV$7:EL$7)*SUM($Y41:$Z41,$AF41)-SUM($CV$8:EL$8)*SUM($AA41:$AE41)-SUM($CV$9:EL$9)*$AG41</f>
        <v>5300</v>
      </c>
      <c r="EM41" s="39">
        <f>SUM($BE41,$BF41:CV41)-SUM($CV$1:EM$1)*SUM($P41:$Q41,$W41)-SUM($CV$2:EM$2)*SUM($R41:$V41)-SUM($CV$3:EM$3)*$X41-SUM($CV$4:EM$4)*SUM($K41:$L41)-SUM($CV$5:EM$5)*SUM($M41:$N41)-SUM($CV$6:EM$6)*$O41-SUM($CV$7:EM$7)*SUM($Y41:$Z41,$AF41)-SUM($CV$8:EM$8)*SUM($AA41:$AE41)-SUM($CV$9:EM$9)*$AG41</f>
        <v>3300</v>
      </c>
      <c r="EN41" s="39">
        <f>SUM($BE41,$BF41:CW41)-SUM($CV$1:EN$1)*SUM($P41:$Q41,$W41)-SUM($CV$2:EN$2)*SUM($R41:$V41)-SUM($CV$3:EN$3)*$X41-SUM($CV$4:EN$4)*SUM($K41:$L41)-SUM($CV$5:EN$5)*SUM($M41:$N41)-SUM($CV$6:EN$6)*$O41-SUM($CV$7:EN$7)*SUM($Y41:$Z41,$AF41)-SUM($CV$8:EN$8)*SUM($AA41:$AE41)-SUM($CV$9:EN$9)*$AG41</f>
        <v>1300</v>
      </c>
      <c r="EO41" s="39">
        <f>SUM($BE41,$BF41:CX41)-SUM($CV$1:EO$1)*SUM($P41:$Q41,$W41)-SUM($CV$2:EO$2)*SUM($R41:$V41)-SUM($CV$3:EO$3)*$X41-SUM($CV$4:EO$4)*SUM($K41:$L41)-SUM($CV$5:EO$5)*SUM($M41:$N41)-SUM($CV$6:EO$6)*$O41-SUM($CV$7:EO$7)*SUM($Y41:$Z41,$AF41)-SUM($CV$8:EO$8)*SUM($AA41:$AE41)-SUM($CV$9:EO$9)*$AG41</f>
        <v>42</v>
      </c>
      <c r="EP41" s="96" t="str">
        <f>AR41</f>
        <v>Gumiyan</v>
      </c>
      <c r="EQ41" s="103" t="str">
        <f t="shared" si="31"/>
        <v>1094N762-001</v>
      </c>
      <c r="ER41" s="96" t="s">
        <v>292</v>
      </c>
      <c r="ES41" s="115">
        <f t="shared" si="75"/>
        <v>12.3</v>
      </c>
      <c r="ET41" s="116" t="str">
        <f t="shared" si="73"/>
        <v>USD</v>
      </c>
      <c r="EU41" s="107" t="e">
        <f t="shared" ca="1" si="34"/>
        <v>#NAME?</v>
      </c>
      <c r="EV41" s="107" t="e">
        <f t="shared" ca="1" si="35"/>
        <v>#NAME?</v>
      </c>
      <c r="EW41" s="117">
        <f t="shared" si="36"/>
        <v>1</v>
      </c>
      <c r="EX41" s="117">
        <f t="shared" si="74"/>
        <v>1</v>
      </c>
      <c r="EY41" s="103">
        <v>10</v>
      </c>
      <c r="EZ41" s="117">
        <f t="shared" si="37"/>
        <v>70631</v>
      </c>
      <c r="FA41" s="118" t="e">
        <f t="shared" ca="1" si="38"/>
        <v>#NAME?</v>
      </c>
      <c r="FB41" s="117">
        <f t="shared" si="39"/>
        <v>10</v>
      </c>
      <c r="FC41" s="118" t="e">
        <f t="shared" ca="1" si="40"/>
        <v>#NAME?</v>
      </c>
      <c r="FD41" s="119">
        <v>45523</v>
      </c>
      <c r="FE41" s="118" t="s">
        <v>130</v>
      </c>
      <c r="FF41" s="118" t="s">
        <v>26</v>
      </c>
      <c r="FG41" s="103" t="s">
        <v>144</v>
      </c>
      <c r="FH41" s="103" t="s">
        <v>145</v>
      </c>
      <c r="FI41" s="105">
        <f t="array" ref="FI41">SUMPRODUCT($AI41:$AL41,TRANSPOSE(FI$1:FI$4))</f>
        <v>6065</v>
      </c>
      <c r="FJ41" s="105">
        <f t="array" ref="FJ41">SUMPRODUCT($AI41:$AL41,TRANSPOSE(FJ$1:FJ$4))</f>
        <v>6065</v>
      </c>
      <c r="FK41" s="105">
        <f t="array" ref="FK41">SUMPRODUCT($AI41:$AL41,TRANSPOSE(FK$1:FK$4))</f>
        <v>6065</v>
      </c>
      <c r="FL41" s="105">
        <f t="array" ref="FL41">SUMPRODUCT($AI41:$AL41,TRANSPOSE(FL$1:FL$4))</f>
        <v>6065</v>
      </c>
      <c r="FM41" s="105">
        <f t="array" ref="FM41">SUMPRODUCT($AI41:$AL41,TRANSPOSE(FM$1:FM$4))</f>
        <v>6065</v>
      </c>
      <c r="FN41" s="105">
        <f t="array" ref="FN41">SUMPRODUCT($AI41:$AL41,TRANSPOSE(FN$1:FN$4))</f>
        <v>6065</v>
      </c>
      <c r="FO41" s="105">
        <f t="array" ref="FO41">SUMPRODUCT($AI41:$AL41,TRANSPOSE(FO$1:FO$4))</f>
        <v>6065</v>
      </c>
      <c r="FP41" s="105">
        <f t="array" ref="FP41">SUMPRODUCT($AI41:$AL41,TRANSPOSE(FP$1:FP$4))</f>
        <v>6065</v>
      </c>
      <c r="FQ41" s="105">
        <f t="array" ref="FQ41">SUMPRODUCT($AI41:$AL41,TRANSPOSE(FQ$1:FQ$4))</f>
        <v>6065</v>
      </c>
      <c r="FR41" s="105">
        <f t="array" ref="FR41">SUMPRODUCT($AI41:$AL41,TRANSPOSE(FR$1:FR$4))</f>
        <v>6050</v>
      </c>
      <c r="FS41" s="105">
        <f t="array" ref="FS41">SUMPRODUCT($AI41:$AL41,TRANSPOSE(FS$1:FS$4))</f>
        <v>6000</v>
      </c>
      <c r="FT41" s="105">
        <f t="array" ref="FT41">SUMPRODUCT($AI41:$AL41,TRANSPOSE(FT$1:FT$4))</f>
        <v>3986</v>
      </c>
      <c r="FU41" s="105">
        <f t="array" ref="FU41">SUMPRODUCT($AI41:$AL41,TRANSPOSE(FU$1:FU$4))</f>
        <v>0</v>
      </c>
      <c r="FV41" s="120"/>
      <c r="FW41" s="105">
        <f t="shared" si="41"/>
        <v>6065</v>
      </c>
      <c r="FX41" s="121">
        <f>CEILING(SUM($FI41:FJ41)-SUM($FW41:FW41),$EW41)</f>
        <v>6065</v>
      </c>
      <c r="FY41" s="121">
        <f>CEILING(SUM($FI41:FK41)-SUM($FW41:FX41),$EW41)</f>
        <v>6065</v>
      </c>
      <c r="FZ41" s="121">
        <f>CEILING(SUM($FI41:FL41)-SUM($FW41:FY41),$EW41)</f>
        <v>6065</v>
      </c>
      <c r="GA41" s="121">
        <f>CEILING(SUM($FI41:FM41)-SUM($FW41:FZ41),$EW41)</f>
        <v>6065</v>
      </c>
      <c r="GB41" s="121">
        <f>CEILING(SUM($FI41:FN41)-SUM($FW41:GA41),$EW41)</f>
        <v>6065</v>
      </c>
      <c r="GC41" s="121">
        <f>CEILING(SUM($FI41:FO41)-SUM($FW41:GB41),$EW41)</f>
        <v>6065</v>
      </c>
      <c r="GD41" s="121">
        <f>CEILING(SUM($FI41:FP41)-SUM($FW41:GC41),$EW41)</f>
        <v>6065</v>
      </c>
      <c r="GE41" s="121">
        <f>CEILING(SUM($FI41:FQ41)-SUM($FW41:GD41),$EW41)</f>
        <v>6065</v>
      </c>
      <c r="GF41" s="121">
        <f>CEILING(SUM($FI41:FR41)-SUM($FW41:GE41),$EW41)</f>
        <v>6050</v>
      </c>
      <c r="GG41" s="121">
        <f>CEILING(SUM($FI41:FS41)-SUM($FW41:GF41),$EW41)</f>
        <v>6000</v>
      </c>
      <c r="GH41" s="121">
        <f t="shared" si="42"/>
        <v>3996</v>
      </c>
      <c r="GI41" s="121">
        <f t="shared" si="43"/>
        <v>0</v>
      </c>
      <c r="GJ41" s="120"/>
      <c r="GK41" s="123" t="e">
        <f t="shared" ca="1" si="44"/>
        <v>#NAME?</v>
      </c>
      <c r="GL41" s="123" t="e">
        <f t="shared" ca="1" si="45"/>
        <v>#NAME?</v>
      </c>
      <c r="GM41" s="123" t="e">
        <f t="shared" ca="1" si="46"/>
        <v>#NAME?</v>
      </c>
      <c r="GN41" s="123" t="e">
        <f t="shared" ca="1" si="47"/>
        <v>#NAME?</v>
      </c>
      <c r="GO41" s="123" t="e">
        <f t="shared" ca="1" si="48"/>
        <v>#NAME?</v>
      </c>
      <c r="GP41" s="123" t="e">
        <f t="shared" ca="1" si="49"/>
        <v>#NAME?</v>
      </c>
      <c r="GQ41" s="123" t="e">
        <f t="shared" ca="1" si="50"/>
        <v>#NAME?</v>
      </c>
      <c r="GR41" s="123" t="e">
        <f t="shared" ca="1" si="51"/>
        <v>#NAME?</v>
      </c>
      <c r="GS41" s="123" t="e">
        <f t="shared" ca="1" si="52"/>
        <v>#NAME?</v>
      </c>
      <c r="GT41" s="123" t="e">
        <f t="shared" ca="1" si="53"/>
        <v>#NAME?</v>
      </c>
      <c r="GU41" s="123" t="e">
        <f t="shared" ca="1" si="54"/>
        <v>#NAME?</v>
      </c>
      <c r="GV41" s="123" t="e">
        <f t="shared" ca="1" si="55"/>
        <v>#NAME?</v>
      </c>
      <c r="GW41" s="123" t="e">
        <f t="shared" ca="1" si="56"/>
        <v>#NAME?</v>
      </c>
      <c r="GX41" s="123" t="e">
        <f t="shared" ca="1" si="57"/>
        <v>#NAME?</v>
      </c>
      <c r="GY41" s="120">
        <v>12</v>
      </c>
      <c r="GZ41" s="105">
        <f t="shared" si="83"/>
        <v>6065</v>
      </c>
      <c r="HA41" s="105">
        <f t="shared" si="83"/>
        <v>6065</v>
      </c>
      <c r="HB41" s="105">
        <f t="shared" si="83"/>
        <v>6065</v>
      </c>
      <c r="HC41" s="105">
        <f t="shared" si="83"/>
        <v>6065</v>
      </c>
      <c r="HD41" s="105">
        <f t="shared" si="83"/>
        <v>6065</v>
      </c>
      <c r="HE41" s="105">
        <f t="shared" si="83"/>
        <v>6065</v>
      </c>
      <c r="HF41" s="105">
        <f t="shared" si="83"/>
        <v>6065</v>
      </c>
      <c r="HG41" s="105">
        <f t="shared" si="83"/>
        <v>6065</v>
      </c>
      <c r="HH41" s="105">
        <f t="shared" si="83"/>
        <v>6065</v>
      </c>
      <c r="HI41" s="105">
        <f t="shared" si="83"/>
        <v>6050</v>
      </c>
      <c r="HJ41" s="105">
        <f t="shared" si="83"/>
        <v>6000</v>
      </c>
      <c r="HK41" s="105">
        <f t="shared" si="83"/>
        <v>3996</v>
      </c>
      <c r="HL41" s="105">
        <f t="shared" si="82"/>
        <v>0</v>
      </c>
      <c r="HM41" s="105"/>
      <c r="HN41" s="123" t="e">
        <f t="shared" ca="1" si="58"/>
        <v>#NAME?</v>
      </c>
      <c r="HO41" s="123" t="e">
        <f t="shared" ca="1" si="59"/>
        <v>#NAME?</v>
      </c>
      <c r="HP41" s="123" t="e">
        <f t="shared" ca="1" si="60"/>
        <v>#NAME?</v>
      </c>
      <c r="HQ41" s="123" t="e">
        <f t="shared" ca="1" si="61"/>
        <v>#NAME?</v>
      </c>
      <c r="HR41" s="123" t="e">
        <f t="shared" ca="1" si="62"/>
        <v>#NAME?</v>
      </c>
      <c r="HS41" s="123" t="e">
        <f t="shared" ca="1" si="63"/>
        <v>#NAME?</v>
      </c>
      <c r="HT41" s="123" t="e">
        <f t="shared" ca="1" si="64"/>
        <v>#NAME?</v>
      </c>
      <c r="HU41" s="123" t="e">
        <f t="shared" ca="1" si="65"/>
        <v>#NAME?</v>
      </c>
      <c r="HV41" s="123" t="e">
        <f t="shared" ca="1" si="66"/>
        <v>#NAME?</v>
      </c>
      <c r="HW41" s="123" t="e">
        <f t="shared" ca="1" si="67"/>
        <v>#NAME?</v>
      </c>
      <c r="HX41" s="123" t="e">
        <f t="shared" ca="1" si="68"/>
        <v>#NAME?</v>
      </c>
      <c r="HY41" s="123" t="e">
        <f t="shared" ca="1" si="69"/>
        <v>#NAME?</v>
      </c>
      <c r="HZ41" s="123" t="e">
        <f t="shared" ca="1" si="70"/>
        <v>#NAME?</v>
      </c>
      <c r="IA41" s="123" t="e">
        <f t="shared" ca="1" si="71"/>
        <v>#NAME?</v>
      </c>
      <c r="IB41" s="124" t="s">
        <v>283</v>
      </c>
      <c r="IC41" s="103" t="s">
        <v>293</v>
      </c>
      <c r="ID41" s="125">
        <v>45526</v>
      </c>
      <c r="IE41" s="103" t="s">
        <v>147</v>
      </c>
      <c r="IF41" s="103"/>
      <c r="IG41" s="103" t="s">
        <v>147</v>
      </c>
      <c r="IH41" s="103"/>
      <c r="II41" s="103" t="s">
        <v>158</v>
      </c>
    </row>
    <row r="42" spans="1:243" ht="14.25" x14ac:dyDescent="0.2">
      <c r="A42" s="39">
        <v>38</v>
      </c>
      <c r="B42" s="39" t="s">
        <v>294</v>
      </c>
      <c r="C42" s="56" t="s">
        <v>295</v>
      </c>
      <c r="D42" s="39">
        <v>-2</v>
      </c>
      <c r="E42" s="39">
        <v>400951273</v>
      </c>
      <c r="F42" s="102" t="s">
        <v>296</v>
      </c>
      <c r="G42" s="39"/>
      <c r="H42" s="39" t="s">
        <v>128</v>
      </c>
      <c r="I42" s="39">
        <v>1</v>
      </c>
      <c r="J42" s="39">
        <v>3</v>
      </c>
      <c r="K42" s="39">
        <v>0</v>
      </c>
      <c r="L42" s="39">
        <v>1</v>
      </c>
      <c r="M42" s="39">
        <v>0</v>
      </c>
      <c r="N42" s="39">
        <v>0</v>
      </c>
      <c r="O42" s="39">
        <v>0</v>
      </c>
      <c r="P42" s="39">
        <v>0</v>
      </c>
      <c r="Q42" s="39">
        <v>1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1</v>
      </c>
      <c r="AA42" s="39">
        <v>0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f t="shared" si="21"/>
        <v>3</v>
      </c>
      <c r="AI42" s="39">
        <f t="shared" si="22"/>
        <v>1</v>
      </c>
      <c r="AJ42" s="39">
        <f t="shared" si="23"/>
        <v>1</v>
      </c>
      <c r="AK42" s="39">
        <f t="shared" si="24"/>
        <v>1</v>
      </c>
      <c r="AL42" s="39">
        <f t="shared" si="25"/>
        <v>0</v>
      </c>
      <c r="AM42" s="57">
        <f t="shared" si="26"/>
        <v>70621</v>
      </c>
      <c r="AN42" s="57">
        <v>1</v>
      </c>
      <c r="AO42" s="57">
        <f t="shared" si="27"/>
        <v>70621</v>
      </c>
      <c r="AP42" s="39"/>
      <c r="AQ42" s="39" t="s">
        <v>297</v>
      </c>
      <c r="AR42" s="39" t="s">
        <v>298</v>
      </c>
      <c r="AS42" s="39"/>
      <c r="AT42" s="39"/>
      <c r="AU42" s="58">
        <v>5.69</v>
      </c>
      <c r="AV42" s="58" t="s">
        <v>25</v>
      </c>
      <c r="AW42" s="39" t="s">
        <v>299</v>
      </c>
      <c r="AX42" s="39" t="s">
        <v>300</v>
      </c>
      <c r="AY42" s="39"/>
      <c r="AZ42" s="39" t="s">
        <v>301</v>
      </c>
      <c r="BA42" s="39" t="str">
        <f t="shared" si="28"/>
        <v>P0007</v>
      </c>
      <c r="BB42" s="78" t="e">
        <f t="shared" ca="1" si="29"/>
        <v>#NAME?</v>
      </c>
      <c r="BC42" s="39">
        <v>6</v>
      </c>
      <c r="BD42" s="75">
        <f t="shared" si="30"/>
        <v>70631</v>
      </c>
      <c r="BE42" s="39"/>
      <c r="BF42" s="39"/>
      <c r="BG42" s="39"/>
      <c r="BH42" s="39"/>
      <c r="BI42" s="39">
        <v>1400</v>
      </c>
      <c r="BJ42" s="39"/>
      <c r="BK42" s="39" t="s">
        <v>302</v>
      </c>
      <c r="BL42" s="39"/>
      <c r="BM42" s="39">
        <v>6065</v>
      </c>
      <c r="BN42" s="39"/>
      <c r="BO42" s="39"/>
      <c r="BP42" s="39">
        <v>6065</v>
      </c>
      <c r="BQ42" s="39"/>
      <c r="BR42" s="39"/>
      <c r="BS42" s="39">
        <v>6065</v>
      </c>
      <c r="BT42" s="39"/>
      <c r="BU42" s="39"/>
      <c r="BV42" s="39">
        <v>6065</v>
      </c>
      <c r="BW42" s="39">
        <v>40325</v>
      </c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>
        <f>SUM($BE42,$BF42:BF42)-SUM($CV$1:CW$1)*SUM($P42:$Q42,$W42)-SUM($CV$2:CW$2)*SUM($R42:$V42)-SUM($CV$3:CW$3)*$X42-SUM($CV$4:CW$4)*SUM($K42:$L42)-SUM($CV$5:CW$5)*SUM($M42:$N42)-SUM($CV$6:CW$6)*$O42-SUM($CV$7:CW$7)*SUM($Y42:$Z42,$AF42)-SUM($CV$8:CW$8)*SUM($AA42:$AE42)-SUM($CV$9:CW$9)*$AG42</f>
        <v>0</v>
      </c>
      <c r="CX42" s="39">
        <f>SUM($BE42,$BF42:BG42)-SUM($CV$1:CX$1)*SUM($P42:$Q42,$W42)-SUM($CV$2:CX$2)*SUM($R42:$V42)-SUM($CV$3:CX$3)*$X42-SUM($CV$4:CX$4)*SUM($K42:$L42)-SUM($CV$5:CX$5)*SUM($M42:$N42)-SUM($CV$6:CX$6)*$O42-SUM($CV$7:CX$7)*SUM($Y42:$Z42,$AF42)-SUM($CV$8:CX$8)*SUM($AA42:$AE42)-SUM($CV$9:CX$9)*$AG42</f>
        <v>0</v>
      </c>
      <c r="CY42" s="39">
        <f>SUM($BE42,$BF42:BH42)-SUM($CV$1:CY$1)*SUM($P42:$Q42,$W42)-SUM($CV$2:CY$2)*SUM($R42:$V42)-SUM($CV$3:CY$3)*$X42-SUM($CV$4:CY$4)*SUM($K42:$L42)-SUM($CV$5:CY$5)*SUM($M42:$N42)-SUM($CV$6:CY$6)*$O42-SUM($CV$7:CY$7)*SUM($Y42:$Z42,$AF42)-SUM($CV$8:CY$8)*SUM($AA42:$AE42)-SUM($CV$9:CY$9)*$AG42</f>
        <v>0</v>
      </c>
      <c r="CZ42" s="39">
        <f>SUM($BE42,$BF42:BI42)-SUM($CV$1:CZ$1)*SUM($P42:$Q42,$W42)-SUM($CV$2:CZ$2)*SUM($R42:$V42)-SUM($CV$3:CZ$3)*$X42-SUM($CV$4:CZ$4)*SUM($K42:$L42)-SUM($CV$5:CZ$5)*SUM($M42:$N42)-SUM($CV$6:CZ$6)*$O42-SUM($CV$7:CZ$7)*SUM($Y42:$Z42,$AF42)-SUM($CV$8:CZ$8)*SUM($AA42:$AE42)-SUM($CV$9:CZ$9)*$AG42</f>
        <v>1400</v>
      </c>
      <c r="DA42" s="39">
        <f>SUM($BE42,$BF42:BJ42)-SUM($CV$1:DA$1)*SUM($P42:$Q42,$W42)-SUM($CV$2:DA$2)*SUM($R42:$V42)-SUM($CV$3:DA$3)*$X42-SUM($CV$4:DA$4)*SUM($K42:$L42)-SUM($CV$5:DA$5)*SUM($M42:$N42)-SUM($CV$6:DA$6)*$O42-SUM($CV$7:DA$7)*SUM($Y42:$Z42,$AF42)-SUM($CV$8:DA$8)*SUM($AA42:$AE42)-SUM($CV$9:DA$9)*$AG42</f>
        <v>1400</v>
      </c>
      <c r="DB42" s="39">
        <f>SUM($BE42,$BF42:BK42)-SUM($CV$1:DB$1)*SUM($P42:$Q42,$W42)-SUM($CV$2:DB$2)*SUM($R42:$V42)-SUM($CV$3:DB$3)*$X42-SUM($CV$4:DB$4)*SUM($K42:$L42)-SUM($CV$5:DB$5)*SUM($M42:$N42)-SUM($CV$6:DB$6)*$O42-SUM($CV$7:DB$7)*SUM($Y42:$Z42,$AF42)-SUM($CV$8:DB$8)*SUM($AA42:$AE42)-SUM($CV$9:DB$9)*$AG42</f>
        <v>1100</v>
      </c>
      <c r="DC42" s="39">
        <f>SUM($BE42,$BF42:BL42)-SUM($CV$1:DC$1)*SUM($P42:$Q42,$W42)-SUM($CV$2:DC$2)*SUM($R42:$V42)-SUM($CV$3:DC$3)*$X42-SUM($CV$4:DC$4)*SUM($K42:$L42)-SUM($CV$5:DC$5)*SUM($M42:$N42)-SUM($CV$6:DC$6)*$O42-SUM($CV$7:DC$7)*SUM($Y42:$Z42,$AF42)-SUM($CV$8:DC$8)*SUM($AA42:$AE42)-SUM($CV$9:DC$9)*$AG42</f>
        <v>500</v>
      </c>
      <c r="DD42" s="39">
        <f>SUM($BE42,$BF42:BM42)-SUM($CV$1:DD$1)*SUM($P42:$Q42,$W42)-SUM($CV$2:DD$2)*SUM($R42:$V42)-SUM($CV$3:DD$3)*$X42-SUM($CV$4:DD$4)*SUM($K42:$L42)-SUM($CV$5:DD$5)*SUM($M42:$N42)-SUM($CV$6:DD$6)*$O42-SUM($CV$7:DD$7)*SUM($Y42:$Z42,$AF42)-SUM($CV$8:DD$8)*SUM($AA42:$AE42)-SUM($CV$9:DD$9)*$AG42</f>
        <v>5634</v>
      </c>
      <c r="DE42" s="39">
        <f>SUM($BE42,$BF42:BN42)-SUM($CV$1:DE$1)*SUM($P42:$Q42,$W42)-SUM($CV$2:DE$2)*SUM($R42:$V42)-SUM($CV$3:DE$3)*$X42-SUM($CV$4:DE$4)*SUM($K42:$L42)-SUM($CV$5:DE$5)*SUM($M42:$N42)-SUM($CV$6:DE$6)*$O42-SUM($CV$7:DE$7)*SUM($Y42:$Z42,$AF42)-SUM($CV$8:DE$8)*SUM($AA42:$AE42)-SUM($CV$9:DE$9)*$AG42</f>
        <v>4534</v>
      </c>
      <c r="DF42" s="39">
        <f>SUM($BE42,$BF42:BO42)-SUM($CV$1:DF$1)*SUM($P42:$Q42,$W42)-SUM($CV$2:DF$2)*SUM($R42:$V42)-SUM($CV$3:DF$3)*$X42-SUM($CV$4:DF$4)*SUM($K42:$L42)-SUM($CV$5:DF$5)*SUM($M42:$N42)-SUM($CV$6:DF$6)*$O42-SUM($CV$7:DF$7)*SUM($Y42:$Z42,$AF42)-SUM($CV$8:DF$8)*SUM($AA42:$AE42)-SUM($CV$9:DF$9)*$AG42</f>
        <v>3134</v>
      </c>
      <c r="DG42" s="39">
        <f>SUM($BE42,$BF42:BP42)-SUM($CV$1:DG$1)*SUM($P42:$Q42,$W42)-SUM($CV$2:DG$2)*SUM($R42:$V42)-SUM($CV$3:DG$3)*$X42-SUM($CV$4:DG$4)*SUM($K42:$L42)-SUM($CV$5:DG$5)*SUM($M42:$N42)-SUM($CV$6:DG$6)*$O42-SUM($CV$7:DG$7)*SUM($Y42:$Z42,$AF42)-SUM($CV$8:DG$8)*SUM($AA42:$AE42)-SUM($CV$9:DG$9)*$AG42</f>
        <v>7699</v>
      </c>
      <c r="DH42" s="39">
        <f>SUM($BE42,$BF42:BQ42)-SUM($CV$1:DH$1)*SUM($P42:$Q42,$W42)-SUM($CV$2:DH$2)*SUM($R42:$V42)-SUM($CV$3:DH$3)*$X42-SUM($CV$4:DH$4)*SUM($K42:$L42)-SUM($CV$5:DH$5)*SUM($M42:$N42)-SUM($CV$6:DH$6)*$O42-SUM($CV$7:DH$7)*SUM($Y42:$Z42,$AF42)-SUM($CV$8:DH$8)*SUM($AA42:$AE42)-SUM($CV$9:DH$9)*$AG42</f>
        <v>6199</v>
      </c>
      <c r="DI42" s="39">
        <f>SUM($BE42,$BF42:BR42)-SUM($CV$1:DI$1)*SUM($P42:$Q42,$W42)-SUM($CV$2:DI$2)*SUM($R42:$V42)-SUM($CV$3:DI$3)*$X42-SUM($CV$4:DI$4)*SUM($K42:$L42)-SUM($CV$5:DI$5)*SUM($M42:$N42)-SUM($CV$6:DI$6)*$O42-SUM($CV$7:DI$7)*SUM($Y42:$Z42,$AF42)-SUM($CV$8:DI$8)*SUM($AA42:$AE42)-SUM($CV$9:DI$9)*$AG42</f>
        <v>4699</v>
      </c>
      <c r="DJ42" s="39">
        <f>SUM($BE42,$BF42:BS42)-SUM($CV$1:DJ$1)*SUM($P42:$Q42,$W42)-SUM($CV$2:DJ$2)*SUM($R42:$V42)-SUM($CV$3:DJ$3)*$X42-SUM($CV$4:DJ$4)*SUM($K42:$L42)-SUM($CV$5:DJ$5)*SUM($M42:$N42)-SUM($CV$6:DJ$6)*$O42-SUM($CV$7:DJ$7)*SUM($Y42:$Z42,$AF42)-SUM($CV$8:DJ$8)*SUM($AA42:$AE42)-SUM($CV$9:DJ$9)*$AG42</f>
        <v>9264</v>
      </c>
      <c r="DK42" s="39">
        <f>SUM($BE42,$BF42:BT42)-SUM($CV$1:DK$1)*SUM($P42:$Q42,$W42)-SUM($CV$2:DK$2)*SUM($R42:$V42)-SUM($CV$3:DK$3)*$X42-SUM($CV$4:DK$4)*SUM($K42:$L42)-SUM($CV$5:DK$5)*SUM($M42:$N42)-SUM($CV$6:DK$6)*$O42-SUM($CV$7:DK$7)*SUM($Y42:$Z42,$AF42)-SUM($CV$8:DK$8)*SUM($AA42:$AE42)-SUM($CV$9:DK$9)*$AG42</f>
        <v>7764</v>
      </c>
      <c r="DL42" s="39">
        <f>SUM($BE42,$BF42:BU42)-SUM($CV$1:DL$1)*SUM($P42:$Q42,$W42)-SUM($CV$2:DL$2)*SUM($R42:$V42)-SUM($CV$3:DL$3)*$X42-SUM($CV$4:DL$4)*SUM($K42:$L42)-SUM($CV$5:DL$5)*SUM($M42:$N42)-SUM($CV$6:DL$6)*$O42-SUM($CV$7:DL$7)*SUM($Y42:$Z42,$AF42)-SUM($CV$8:DL$8)*SUM($AA42:$AE42)-SUM($CV$9:DL$9)*$AG42</f>
        <v>6264</v>
      </c>
      <c r="DM42" s="39">
        <f>SUM($BE42,$BF42:BV42)-SUM($CV$1:DM$1)*SUM($P42:$Q42,$W42)-SUM($CV$2:DM$2)*SUM($R42:$V42)-SUM($CV$3:DM$3)*$X42-SUM($CV$4:DM$4)*SUM($K42:$L42)-SUM($CV$5:DM$5)*SUM($M42:$N42)-SUM($CV$6:DM$6)*$O42-SUM($CV$7:DM$7)*SUM($Y42:$Z42,$AF42)-SUM($CV$8:DM$8)*SUM($AA42:$AE42)-SUM($CV$9:DM$9)*$AG42</f>
        <v>10329</v>
      </c>
      <c r="DN42" s="39">
        <f>SUM($BE42,$BF42:BW42)-SUM($CV$1:DN$1)*SUM($P42:$Q42,$W42)-SUM($CV$2:DN$2)*SUM($R42:$V42)-SUM($CV$3:DN$3)*$X42-SUM($CV$4:DN$4)*SUM($K42:$L42)-SUM($CV$5:DN$5)*SUM($M42:$N42)-SUM($CV$6:DN$6)*$O42-SUM($CV$7:DN$7)*SUM($Y42:$Z42,$AF42)-SUM($CV$8:DN$8)*SUM($AA42:$AE42)-SUM($CV$9:DN$9)*$AG42</f>
        <v>48654</v>
      </c>
      <c r="DO42" s="39">
        <f>SUM($BE42,$BF42:BX42)-SUM($CV$1:DO$1)*SUM($P42:$Q42,$W42)-SUM($CV$2:DO$2)*SUM($R42:$V42)-SUM($CV$3:DO$3)*$X42-SUM($CV$4:DO$4)*SUM($K42:$L42)-SUM($CV$5:DO$5)*SUM($M42:$N42)-SUM($CV$6:DO$6)*$O42-SUM($CV$7:DO$7)*SUM($Y42:$Z42,$AF42)-SUM($CV$8:DO$8)*SUM($AA42:$AE42)-SUM($CV$9:DO$9)*$AG42</f>
        <v>46654</v>
      </c>
      <c r="DP42" s="39">
        <f>SUM($BE42,$BF42:BY42)-SUM($CV$1:DP$1)*SUM($P42:$Q42,$W42)-SUM($CV$2:DP$2)*SUM($R42:$V42)-SUM($CV$3:DP$3)*$X42-SUM($CV$4:DP$4)*SUM($K42:$L42)-SUM($CV$5:DP$5)*SUM($M42:$N42)-SUM($CV$6:DP$6)*$O42-SUM($CV$7:DP$7)*SUM($Y42:$Z42,$AF42)-SUM($CV$8:DP$8)*SUM($AA42:$AE42)-SUM($CV$9:DP$9)*$AG42</f>
        <v>44654</v>
      </c>
      <c r="DQ42" s="39">
        <f>SUM($BE42,$BF42:BZ42)-SUM($CV$1:DQ$1)*SUM($P42:$Q42,$W42)-SUM($CV$2:DQ$2)*SUM($R42:$V42)-SUM($CV$3:DQ$3)*$X42-SUM($CV$4:DQ$4)*SUM($K42:$L42)-SUM($CV$5:DQ$5)*SUM($M42:$N42)-SUM($CV$6:DQ$6)*$O42-SUM($CV$7:DQ$7)*SUM($Y42:$Z42,$AF42)-SUM($CV$8:DQ$8)*SUM($AA42:$AE42)-SUM($CV$9:DQ$9)*$AG42</f>
        <v>42654</v>
      </c>
      <c r="DR42" s="39">
        <f>SUM($BE42,$BF42:CA42)-SUM($CV$1:DR$1)*SUM($P42:$Q42,$W42)-SUM($CV$2:DR$2)*SUM($R42:$V42)-SUM($CV$3:DR$3)*$X42-SUM($CV$4:DR$4)*SUM($K42:$L42)-SUM($CV$5:DR$5)*SUM($M42:$N42)-SUM($CV$6:DR$6)*$O42-SUM($CV$7:DR$7)*SUM($Y42:$Z42,$AF42)-SUM($CV$8:DR$8)*SUM($AA42:$AE42)-SUM($CV$9:DR$9)*$AG42</f>
        <v>40654</v>
      </c>
      <c r="DS42" s="39">
        <f>SUM($BE42,$BF42:CB42)-SUM($CV$1:DS$1)*SUM($P42:$Q42,$W42)-SUM($CV$2:DS$2)*SUM($R42:$V42)-SUM($CV$3:DS$3)*$X42-SUM($CV$4:DS$4)*SUM($K42:$L42)-SUM($CV$5:DS$5)*SUM($M42:$N42)-SUM($CV$6:DS$6)*$O42-SUM($CV$7:DS$7)*SUM($Y42:$Z42,$AF42)-SUM($CV$8:DS$8)*SUM($AA42:$AE42)-SUM($CV$9:DS$9)*$AG42</f>
        <v>38654</v>
      </c>
      <c r="DT42" s="39">
        <f>SUM($BE42,$BF42:CC42)-SUM($CV$1:DT$1)*SUM($P42:$Q42,$W42)-SUM($CV$2:DT$2)*SUM($R42:$V42)-SUM($CV$3:DT$3)*$X42-SUM($CV$4:DT$4)*SUM($K42:$L42)-SUM($CV$5:DT$5)*SUM($M42:$N42)-SUM($CV$6:DT$6)*$O42-SUM($CV$7:DT$7)*SUM($Y42:$Z42,$AF42)-SUM($CV$8:DT$8)*SUM($AA42:$AE42)-SUM($CV$9:DT$9)*$AG42</f>
        <v>36654</v>
      </c>
      <c r="DU42" s="39">
        <f>SUM($BE42,$BF42:CD42)-SUM($CV$1:DU$1)*SUM($P42:$Q42,$W42)-SUM($CV$2:DU$2)*SUM($R42:$V42)-SUM($CV$3:DU$3)*$X42-SUM($CV$4:DU$4)*SUM($K42:$L42)-SUM($CV$5:DU$5)*SUM($M42:$N42)-SUM($CV$6:DU$6)*$O42-SUM($CV$7:DU$7)*SUM($Y42:$Z42,$AF42)-SUM($CV$8:DU$8)*SUM($AA42:$AE42)-SUM($CV$9:DU$9)*$AG42</f>
        <v>34654</v>
      </c>
      <c r="DV42" s="39">
        <f>SUM($BE42,$BF42:CE42)-SUM($CV$1:DV$1)*SUM($P42:$Q42,$W42)-SUM($CV$2:DV$2)*SUM($R42:$V42)-SUM($CV$3:DV$3)*$X42-SUM($CV$4:DV$4)*SUM($K42:$L42)-SUM($CV$5:DV$5)*SUM($M42:$N42)-SUM($CV$6:DV$6)*$O42-SUM($CV$7:DV$7)*SUM($Y42:$Z42,$AF42)-SUM($CV$8:DV$8)*SUM($AA42:$AE42)-SUM($CV$9:DV$9)*$AG42</f>
        <v>32654</v>
      </c>
      <c r="DW42" s="39">
        <f>SUM($BE42,$BF42:CF42)-SUM($CV$1:DW$1)*SUM($P42:$Q42,$W42)-SUM($CV$2:DW$2)*SUM($R42:$V42)-SUM($CV$3:DW$3)*$X42-SUM($CV$4:DW$4)*SUM($K42:$L42)-SUM($CV$5:DW$5)*SUM($M42:$N42)-SUM($CV$6:DW$6)*$O42-SUM($CV$7:DW$7)*SUM($Y42:$Z42,$AF42)-SUM($CV$8:DW$8)*SUM($AA42:$AE42)-SUM($CV$9:DW$9)*$AG42</f>
        <v>30654</v>
      </c>
      <c r="DX42" s="39">
        <f>SUM($BE42,$BF42:CG42)-SUM($CV$1:DX$1)*SUM($P42:$Q42,$W42)-SUM($CV$2:DX$2)*SUM($R42:$V42)-SUM($CV$3:DX$3)*$X42-SUM($CV$4:DX$4)*SUM($K42:$L42)-SUM($CV$5:DX$5)*SUM($M42:$N42)-SUM($CV$6:DX$6)*$O42-SUM($CV$7:DX$7)*SUM($Y42:$Z42,$AF42)-SUM($CV$8:DX$8)*SUM($AA42:$AE42)-SUM($CV$9:DX$9)*$AG42</f>
        <v>28654</v>
      </c>
      <c r="DY42" s="39">
        <f>SUM($BE42,$BF42:CH42)-SUM($CV$1:DY$1)*SUM($P42:$Q42,$W42)-SUM($CV$2:DY$2)*SUM($R42:$V42)-SUM($CV$3:DY$3)*$X42-SUM($CV$4:DY$4)*SUM($K42:$L42)-SUM($CV$5:DY$5)*SUM($M42:$N42)-SUM($CV$6:DY$6)*$O42-SUM($CV$7:DY$7)*SUM($Y42:$Z42,$AF42)-SUM($CV$8:DY$8)*SUM($AA42:$AE42)-SUM($CV$9:DY$9)*$AG42</f>
        <v>26654</v>
      </c>
      <c r="DZ42" s="39">
        <f>SUM($BE42,$BF42:CI42)-SUM($CV$1:DZ$1)*SUM($P42:$Q42,$W42)-SUM($CV$2:DZ$2)*SUM($R42:$V42)-SUM($CV$3:DZ$3)*$X42-SUM($CV$4:DZ$4)*SUM($K42:$L42)-SUM($CV$5:DZ$5)*SUM($M42:$N42)-SUM($CV$6:DZ$6)*$O42-SUM($CV$7:DZ$7)*SUM($Y42:$Z42,$AF42)-SUM($CV$8:DZ$8)*SUM($AA42:$AE42)-SUM($CV$9:DZ$9)*$AG42</f>
        <v>24654</v>
      </c>
      <c r="EA42" s="39">
        <f>SUM($BE42,$BF42:CJ42)-SUM($CV$1:EA$1)*SUM($P42:$Q42,$W42)-SUM($CV$2:EA$2)*SUM($R42:$V42)-SUM($CV$3:EA$3)*$X42-SUM($CV$4:EA$4)*SUM($K42:$L42)-SUM($CV$5:EA$5)*SUM($M42:$N42)-SUM($CV$6:EA$6)*$O42-SUM($CV$7:EA$7)*SUM($Y42:$Z42,$AF42)-SUM($CV$8:EA$8)*SUM($AA42:$AE42)-SUM($CV$9:EA$9)*$AG42</f>
        <v>22654</v>
      </c>
      <c r="EB42" s="39">
        <f>SUM($BE42,$BF42:CK42)-SUM($CV$1:EB$1)*SUM($P42:$Q42,$W42)-SUM($CV$2:EB$2)*SUM($R42:$V42)-SUM($CV$3:EB$3)*$X42-SUM($CV$4:EB$4)*SUM($K42:$L42)-SUM($CV$5:EB$5)*SUM($M42:$N42)-SUM($CV$6:EB$6)*$O42-SUM($CV$7:EB$7)*SUM($Y42:$Z42,$AF42)-SUM($CV$8:EB$8)*SUM($AA42:$AE42)-SUM($CV$9:EB$9)*$AG42</f>
        <v>20654</v>
      </c>
      <c r="EC42" s="39">
        <f>SUM($BE42,$BF42:CL42)-SUM($CV$1:EC$1)*SUM($P42:$Q42,$W42)-SUM($CV$2:EC$2)*SUM($R42:$V42)-SUM($CV$3:EC$3)*$X42-SUM($CV$4:EC$4)*SUM($K42:$L42)-SUM($CV$5:EC$5)*SUM($M42:$N42)-SUM($CV$6:EC$6)*$O42-SUM($CV$7:EC$7)*SUM($Y42:$Z42,$AF42)-SUM($CV$8:EC$8)*SUM($AA42:$AE42)-SUM($CV$9:EC$9)*$AG42</f>
        <v>18654</v>
      </c>
      <c r="ED42" s="39">
        <f>SUM($BE42,$BF42:CM42)-SUM($CV$1:ED$1)*SUM($P42:$Q42,$W42)-SUM($CV$2:ED$2)*SUM($R42:$V42)-SUM($CV$3:ED$3)*$X42-SUM($CV$4:ED$4)*SUM($K42:$L42)-SUM($CV$5:ED$5)*SUM($M42:$N42)-SUM($CV$6:ED$6)*$O42-SUM($CV$7:ED$7)*SUM($Y42:$Z42,$AF42)-SUM($CV$8:ED$8)*SUM($AA42:$AE42)-SUM($CV$9:ED$9)*$AG42</f>
        <v>16654</v>
      </c>
      <c r="EE42" s="39">
        <f>SUM($BE42,$BF42:CN42)-SUM($CV$1:EE$1)*SUM($P42:$Q42,$W42)-SUM($CV$2:EE$2)*SUM($R42:$V42)-SUM($CV$3:EE$3)*$X42-SUM($CV$4:EE$4)*SUM($K42:$L42)-SUM($CV$5:EE$5)*SUM($M42:$N42)-SUM($CV$6:EE$6)*$O42-SUM($CV$7:EE$7)*SUM($Y42:$Z42,$AF42)-SUM($CV$8:EE$8)*SUM($AA42:$AE42)-SUM($CV$9:EE$9)*$AG42</f>
        <v>14654</v>
      </c>
      <c r="EF42" s="39">
        <f>SUM($BE42,$BF42:CO42)-SUM($CV$1:EF$1)*SUM($P42:$Q42,$W42)-SUM($CV$2:EF$2)*SUM($R42:$V42)-SUM($CV$3:EF$3)*$X42-SUM($CV$4:EF$4)*SUM($K42:$L42)-SUM($CV$5:EF$5)*SUM($M42:$N42)-SUM($CV$6:EF$6)*$O42-SUM($CV$7:EF$7)*SUM($Y42:$Z42,$AF42)-SUM($CV$8:EF$8)*SUM($AA42:$AE42)-SUM($CV$9:EF$9)*$AG42</f>
        <v>12654</v>
      </c>
      <c r="EG42" s="39">
        <f>SUM($BE42,$BF42:CP42)-SUM($CV$1:EG$1)*SUM($P42:$Q42,$W42)-SUM($CV$2:EG$2)*SUM($R42:$V42)-SUM($CV$3:EG$3)*$X42-SUM($CV$4:EG$4)*SUM($K42:$L42)-SUM($CV$5:EG$5)*SUM($M42:$N42)-SUM($CV$6:EG$6)*$O42-SUM($CV$7:EG$7)*SUM($Y42:$Z42,$AF42)-SUM($CV$8:EG$8)*SUM($AA42:$AE42)-SUM($CV$9:EG$9)*$AG42</f>
        <v>10654</v>
      </c>
      <c r="EH42" s="39">
        <f>SUM($BE42,$BF42:CQ42)-SUM($CV$1:EH$1)*SUM($P42:$Q42,$W42)-SUM($CV$2:EH$2)*SUM($R42:$V42)-SUM($CV$3:EH$3)*$X42-SUM($CV$4:EH$4)*SUM($K42:$L42)-SUM($CV$5:EH$5)*SUM($M42:$N42)-SUM($CV$6:EH$6)*$O42-SUM($CV$7:EH$7)*SUM($Y42:$Z42,$AF42)-SUM($CV$8:EH$8)*SUM($AA42:$AE42)-SUM($CV$9:EH$9)*$AG42</f>
        <v>8654</v>
      </c>
      <c r="EI42" s="39">
        <f>SUM($BE42,$BF42:CR42)-SUM($CV$1:EI$1)*SUM($P42:$Q42,$W42)-SUM($CV$2:EI$2)*SUM($R42:$V42)-SUM($CV$3:EI$3)*$X42-SUM($CV$4:EI$4)*SUM($K42:$L42)-SUM($CV$5:EI$5)*SUM($M42:$N42)-SUM($CV$6:EI$6)*$O42-SUM($CV$7:EI$7)*SUM($Y42:$Z42,$AF42)-SUM($CV$8:EI$8)*SUM($AA42:$AE42)-SUM($CV$9:EI$9)*$AG42</f>
        <v>6654</v>
      </c>
      <c r="EJ42" s="39">
        <f>SUM($BE42,$BF42:CS42)-SUM($CV$1:EJ$1)*SUM($P42:$Q42,$W42)-SUM($CV$2:EJ$2)*SUM($R42:$V42)-SUM($CV$3:EJ$3)*$X42-SUM($CV$4:EJ$4)*SUM($K42:$L42)-SUM($CV$5:EJ$5)*SUM($M42:$N42)-SUM($CV$6:EJ$6)*$O42-SUM($CV$7:EJ$7)*SUM($Y42:$Z42,$AF42)-SUM($CV$8:EJ$8)*SUM($AA42:$AE42)-SUM($CV$9:EJ$9)*$AG42</f>
        <v>4654</v>
      </c>
      <c r="EK42" s="39">
        <f>SUM($BE42,$BF42:CT42)-SUM($CV$1:EK$1)*SUM($P42:$Q42,$W42)-SUM($CV$2:EK$2)*SUM($R42:$V42)-SUM($CV$3:EK$3)*$X42-SUM($CV$4:EK$4)*SUM($K42:$L42)-SUM($CV$5:EK$5)*SUM($M42:$N42)-SUM($CV$6:EK$6)*$O42-SUM($CV$7:EK$7)*SUM($Y42:$Z42,$AF42)-SUM($CV$8:EK$8)*SUM($AA42:$AE42)-SUM($CV$9:EK$9)*$AG42</f>
        <v>2654</v>
      </c>
      <c r="EL42" s="39">
        <f>SUM($BE42,$BF42:CU42)-SUM($CV$1:EL$1)*SUM($P42:$Q42,$W42)-SUM($CV$2:EL$2)*SUM($R42:$V42)-SUM($CV$3:EL$3)*$X42-SUM($CV$4:EL$4)*SUM($K42:$L42)-SUM($CV$5:EL$5)*SUM($M42:$N42)-SUM($CV$6:EL$6)*$O42-SUM($CV$7:EL$7)*SUM($Y42:$Z42,$AF42)-SUM($CV$8:EL$8)*SUM($AA42:$AE42)-SUM($CV$9:EL$9)*$AG42</f>
        <v>654</v>
      </c>
      <c r="EM42" s="39">
        <f>SUM($BE42,$BF42:CV42)-SUM($CV$1:EM$1)*SUM($P42:$Q42,$W42)-SUM($CV$2:EM$2)*SUM($R42:$V42)-SUM($CV$3:EM$3)*$X42-SUM($CV$4:EM$4)*SUM($K42:$L42)-SUM($CV$5:EM$5)*SUM($M42:$N42)-SUM($CV$6:EM$6)*$O42-SUM($CV$7:EM$7)*SUM($Y42:$Z42,$AF42)-SUM($CV$8:EM$8)*SUM($AA42:$AE42)-SUM($CV$9:EM$9)*$AG42</f>
        <v>-1346</v>
      </c>
      <c r="EN42" s="39">
        <f>SUM($BE42,$BF42:CW42)-SUM($CV$1:EN$1)*SUM($P42:$Q42,$W42)-SUM($CV$2:EN$2)*SUM($R42:$V42)-SUM($CV$3:EN$3)*$X42-SUM($CV$4:EN$4)*SUM($K42:$L42)-SUM($CV$5:EN$5)*SUM($M42:$N42)-SUM($CV$6:EN$6)*$O42-SUM($CV$7:EN$7)*SUM($Y42:$Z42,$AF42)-SUM($CV$8:EN$8)*SUM($AA42:$AE42)-SUM($CV$9:EN$9)*$AG42</f>
        <v>-3346</v>
      </c>
      <c r="EO42" s="39">
        <f>SUM($BE42,$BF42:CX42)-SUM($CV$1:EO$1)*SUM($P42:$Q42,$W42)-SUM($CV$2:EO$2)*SUM($R42:$V42)-SUM($CV$3:EO$3)*$X42-SUM($CV$4:EO$4)*SUM($K42:$L42)-SUM($CV$5:EO$5)*SUM($M42:$N42)-SUM($CV$6:EO$6)*$O42-SUM($CV$7:EO$7)*SUM($Y42:$Z42,$AF42)-SUM($CV$8:EO$8)*SUM($AA42:$AE42)-SUM($CV$9:EO$9)*$AG42</f>
        <v>-4604</v>
      </c>
      <c r="EP42" s="96" t="str">
        <f>AR42</f>
        <v>MTI</v>
      </c>
      <c r="EQ42" s="103" t="str">
        <f t="shared" si="31"/>
        <v>1094N764-001</v>
      </c>
      <c r="ER42" s="96" t="str">
        <f t="shared" ref="ER42:ER48" si="84">AQ42</f>
        <v>ROSENBERGER</v>
      </c>
      <c r="ES42" s="115">
        <f t="shared" si="75"/>
        <v>5.69</v>
      </c>
      <c r="ET42" s="116" t="str">
        <f t="shared" si="73"/>
        <v>EUR</v>
      </c>
      <c r="EU42" s="107" t="e">
        <f t="shared" ca="1" si="34"/>
        <v>#NAME?</v>
      </c>
      <c r="EV42" s="107" t="e">
        <f t="shared" ca="1" si="35"/>
        <v>#NAME?</v>
      </c>
      <c r="EW42" s="117">
        <f t="shared" si="36"/>
        <v>1</v>
      </c>
      <c r="EX42" s="117">
        <f t="shared" si="74"/>
        <v>1</v>
      </c>
      <c r="EY42" s="103">
        <v>10</v>
      </c>
      <c r="EZ42" s="117">
        <f t="shared" si="37"/>
        <v>70631</v>
      </c>
      <c r="FA42" s="118" t="e">
        <f t="shared" ca="1" si="38"/>
        <v>#NAME?</v>
      </c>
      <c r="FB42" s="117">
        <f t="shared" si="39"/>
        <v>10</v>
      </c>
      <c r="FC42" s="118" t="e">
        <f t="shared" ca="1" si="40"/>
        <v>#NAME?</v>
      </c>
      <c r="FD42" s="119">
        <v>45523</v>
      </c>
      <c r="FE42" s="118" t="s">
        <v>130</v>
      </c>
      <c r="FF42" s="118" t="s">
        <v>26</v>
      </c>
      <c r="FG42" s="103" t="s">
        <v>144</v>
      </c>
      <c r="FH42" s="103" t="s">
        <v>145</v>
      </c>
      <c r="FI42" s="105">
        <f t="array" ref="FI42">SUMPRODUCT($AI42:$AL42,TRANSPOSE(FI$1:FI$4))</f>
        <v>6065</v>
      </c>
      <c r="FJ42" s="105">
        <f t="array" ref="FJ42">SUMPRODUCT($AI42:$AL42,TRANSPOSE(FJ$1:FJ$4))</f>
        <v>6065</v>
      </c>
      <c r="FK42" s="105">
        <f t="array" ref="FK42">SUMPRODUCT($AI42:$AL42,TRANSPOSE(FK$1:FK$4))</f>
        <v>6065</v>
      </c>
      <c r="FL42" s="105">
        <f t="array" ref="FL42">SUMPRODUCT($AI42:$AL42,TRANSPOSE(FL$1:FL$4))</f>
        <v>6065</v>
      </c>
      <c r="FM42" s="105">
        <f t="array" ref="FM42">SUMPRODUCT($AI42:$AL42,TRANSPOSE(FM$1:FM$4))</f>
        <v>6065</v>
      </c>
      <c r="FN42" s="105">
        <f t="array" ref="FN42">SUMPRODUCT($AI42:$AL42,TRANSPOSE(FN$1:FN$4))</f>
        <v>6065</v>
      </c>
      <c r="FO42" s="105">
        <f t="array" ref="FO42">SUMPRODUCT($AI42:$AL42,TRANSPOSE(FO$1:FO$4))</f>
        <v>6065</v>
      </c>
      <c r="FP42" s="105">
        <f t="array" ref="FP42">SUMPRODUCT($AI42:$AL42,TRANSPOSE(FP$1:FP$4))</f>
        <v>6065</v>
      </c>
      <c r="FQ42" s="105">
        <f t="array" ref="FQ42">SUMPRODUCT($AI42:$AL42,TRANSPOSE(FQ$1:FQ$4))</f>
        <v>6065</v>
      </c>
      <c r="FR42" s="105">
        <f t="array" ref="FR42">SUMPRODUCT($AI42:$AL42,TRANSPOSE(FR$1:FR$4))</f>
        <v>6050</v>
      </c>
      <c r="FS42" s="105">
        <f t="array" ref="FS42">SUMPRODUCT($AI42:$AL42,TRANSPOSE(FS$1:FS$4))</f>
        <v>6000</v>
      </c>
      <c r="FT42" s="105">
        <f t="array" ref="FT42">SUMPRODUCT($AI42:$AL42,TRANSPOSE(FT$1:FT$4))</f>
        <v>3986</v>
      </c>
      <c r="FU42" s="105">
        <f t="array" ref="FU42">SUMPRODUCT($AI42:$AL42,TRANSPOSE(FU$1:FU$4))</f>
        <v>0</v>
      </c>
      <c r="FV42" s="120"/>
      <c r="FW42" s="105">
        <f t="shared" si="41"/>
        <v>6065</v>
      </c>
      <c r="FX42" s="121">
        <f>CEILING(SUM($FI42:FJ42)-SUM($FW42:FW42),$EW42)</f>
        <v>6065</v>
      </c>
      <c r="FY42" s="121">
        <f>CEILING(SUM($FI42:FK42)-SUM($FW42:FX42),$EW42)</f>
        <v>6065</v>
      </c>
      <c r="FZ42" s="121">
        <f>CEILING(SUM($FI42:FL42)-SUM($FW42:FY42),$EW42)</f>
        <v>6065</v>
      </c>
      <c r="GA42" s="121">
        <f>CEILING(SUM($FI42:FM42)-SUM($FW42:FZ42),$EW42)</f>
        <v>6065</v>
      </c>
      <c r="GB42" s="121">
        <f>CEILING(SUM($FI42:FN42)-SUM($FW42:GA42),$EW42)</f>
        <v>6065</v>
      </c>
      <c r="GC42" s="121">
        <f>CEILING(SUM($FI42:FO42)-SUM($FW42:GB42),$EW42)</f>
        <v>6065</v>
      </c>
      <c r="GD42" s="121">
        <f>CEILING(SUM($FI42:FP42)-SUM($FW42:GC42),$EW42)</f>
        <v>6065</v>
      </c>
      <c r="GE42" s="121">
        <f>CEILING(SUM($FI42:FQ42)-SUM($FW42:GD42),$EW42)</f>
        <v>6065</v>
      </c>
      <c r="GF42" s="121">
        <f>CEILING(SUM($FI42:FR42)-SUM($FW42:GE42),$EW42)</f>
        <v>6050</v>
      </c>
      <c r="GG42" s="121">
        <f>CEILING(SUM($FI42:FS42)-SUM($FW42:GF42),$EW42)</f>
        <v>6000</v>
      </c>
      <c r="GH42" s="121">
        <f t="shared" si="42"/>
        <v>3996</v>
      </c>
      <c r="GI42" s="121">
        <f t="shared" si="43"/>
        <v>0</v>
      </c>
      <c r="GJ42" s="120"/>
      <c r="GK42" s="123" t="e">
        <f t="shared" ca="1" si="44"/>
        <v>#NAME?</v>
      </c>
      <c r="GL42" s="123" t="e">
        <f t="shared" ca="1" si="45"/>
        <v>#NAME?</v>
      </c>
      <c r="GM42" s="123" t="e">
        <f t="shared" ca="1" si="46"/>
        <v>#NAME?</v>
      </c>
      <c r="GN42" s="123" t="e">
        <f t="shared" ca="1" si="47"/>
        <v>#NAME?</v>
      </c>
      <c r="GO42" s="123" t="e">
        <f t="shared" ca="1" si="48"/>
        <v>#NAME?</v>
      </c>
      <c r="GP42" s="123" t="e">
        <f t="shared" ca="1" si="49"/>
        <v>#NAME?</v>
      </c>
      <c r="GQ42" s="123" t="e">
        <f t="shared" ca="1" si="50"/>
        <v>#NAME?</v>
      </c>
      <c r="GR42" s="123" t="e">
        <f t="shared" ca="1" si="51"/>
        <v>#NAME?</v>
      </c>
      <c r="GS42" s="123" t="e">
        <f t="shared" ca="1" si="52"/>
        <v>#NAME?</v>
      </c>
      <c r="GT42" s="123" t="e">
        <f t="shared" ca="1" si="53"/>
        <v>#NAME?</v>
      </c>
      <c r="GU42" s="123" t="e">
        <f t="shared" ca="1" si="54"/>
        <v>#NAME?</v>
      </c>
      <c r="GV42" s="123" t="e">
        <f t="shared" ca="1" si="55"/>
        <v>#NAME?</v>
      </c>
      <c r="GW42" s="123" t="e">
        <f t="shared" ca="1" si="56"/>
        <v>#NAME?</v>
      </c>
      <c r="GX42" s="123" t="e">
        <f t="shared" ca="1" si="57"/>
        <v>#NAME?</v>
      </c>
      <c r="GY42" s="120">
        <v>6</v>
      </c>
      <c r="GZ42" s="105">
        <f>SUM(FW42:FX42)</f>
        <v>12130</v>
      </c>
      <c r="HA42" s="105"/>
      <c r="HB42" s="105">
        <f>SUM(FY42:FZ42)</f>
        <v>12130</v>
      </c>
      <c r="HC42" s="105"/>
      <c r="HD42" s="105">
        <f>SUM(GA42:GB42)</f>
        <v>12130</v>
      </c>
      <c r="HE42" s="105"/>
      <c r="HF42" s="105">
        <f>SUM(GC42:GD42)</f>
        <v>12130</v>
      </c>
      <c r="HG42" s="105"/>
      <c r="HH42" s="105">
        <f>SUM(GE42:GF42)</f>
        <v>12115</v>
      </c>
      <c r="HI42" s="105"/>
      <c r="HJ42" s="105">
        <f>SUM(GG42:GI42)</f>
        <v>9996</v>
      </c>
      <c r="HK42" s="105"/>
      <c r="HL42" s="105">
        <f>GI42</f>
        <v>0</v>
      </c>
      <c r="HM42" s="105"/>
      <c r="HN42" s="123" t="e">
        <f t="shared" ca="1" si="58"/>
        <v>#NAME?</v>
      </c>
      <c r="HO42" s="123" t="e">
        <f t="shared" ca="1" si="59"/>
        <v>#NAME?</v>
      </c>
      <c r="HP42" s="123" t="e">
        <f t="shared" ca="1" si="60"/>
        <v>#NAME?</v>
      </c>
      <c r="HQ42" s="123" t="e">
        <f t="shared" ca="1" si="61"/>
        <v>#NAME?</v>
      </c>
      <c r="HR42" s="123" t="e">
        <f t="shared" ca="1" si="62"/>
        <v>#NAME?</v>
      </c>
      <c r="HS42" s="123" t="e">
        <f t="shared" ca="1" si="63"/>
        <v>#NAME?</v>
      </c>
      <c r="HT42" s="123" t="e">
        <f t="shared" ca="1" si="64"/>
        <v>#NAME?</v>
      </c>
      <c r="HU42" s="123" t="e">
        <f t="shared" ca="1" si="65"/>
        <v>#NAME?</v>
      </c>
      <c r="HV42" s="123" t="e">
        <f t="shared" ca="1" si="66"/>
        <v>#NAME?</v>
      </c>
      <c r="HW42" s="123" t="e">
        <f t="shared" ca="1" si="67"/>
        <v>#NAME?</v>
      </c>
      <c r="HX42" s="123" t="e">
        <f t="shared" ca="1" si="68"/>
        <v>#NAME?</v>
      </c>
      <c r="HY42" s="123" t="e">
        <f t="shared" ca="1" si="69"/>
        <v>#NAME?</v>
      </c>
      <c r="HZ42" s="123" t="e">
        <f t="shared" ca="1" si="70"/>
        <v>#NAME?</v>
      </c>
      <c r="IA42" s="123" t="e">
        <f t="shared" ca="1" si="71"/>
        <v>#NAME?</v>
      </c>
      <c r="IB42" s="124" t="s">
        <v>294</v>
      </c>
      <c r="IC42" s="103" t="s">
        <v>303</v>
      </c>
      <c r="ID42" s="125">
        <v>45518</v>
      </c>
      <c r="IE42" s="103" t="s">
        <v>147</v>
      </c>
      <c r="IF42" s="103"/>
      <c r="IG42" s="103" t="s">
        <v>147</v>
      </c>
      <c r="IH42" s="103"/>
      <c r="II42" s="103" t="s">
        <v>304</v>
      </c>
    </row>
    <row r="43" spans="1:243" ht="15" thickBot="1" x14ac:dyDescent="0.25">
      <c r="A43" s="39">
        <v>39</v>
      </c>
      <c r="B43" s="39" t="s">
        <v>305</v>
      </c>
      <c r="C43" s="56" t="s">
        <v>306</v>
      </c>
      <c r="D43" s="39" t="s">
        <v>307</v>
      </c>
      <c r="E43" s="39">
        <v>400951274</v>
      </c>
      <c r="F43" s="102" t="s">
        <v>308</v>
      </c>
      <c r="G43" s="39"/>
      <c r="H43" s="39" t="s">
        <v>128</v>
      </c>
      <c r="I43" s="39">
        <v>1</v>
      </c>
      <c r="J43" s="39">
        <v>3</v>
      </c>
      <c r="K43" s="39">
        <v>0</v>
      </c>
      <c r="L43" s="39">
        <v>1</v>
      </c>
      <c r="M43" s="39">
        <v>0</v>
      </c>
      <c r="N43" s="39">
        <v>0</v>
      </c>
      <c r="O43" s="39">
        <v>0</v>
      </c>
      <c r="P43" s="39">
        <v>0</v>
      </c>
      <c r="Q43" s="39">
        <v>1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1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>
        <f t="shared" si="21"/>
        <v>3</v>
      </c>
      <c r="AI43" s="39">
        <f t="shared" si="22"/>
        <v>1</v>
      </c>
      <c r="AJ43" s="39">
        <f t="shared" si="23"/>
        <v>1</v>
      </c>
      <c r="AK43" s="39">
        <f t="shared" si="24"/>
        <v>1</v>
      </c>
      <c r="AL43" s="39">
        <f t="shared" si="25"/>
        <v>0</v>
      </c>
      <c r="AM43" s="57">
        <f t="shared" si="26"/>
        <v>70621</v>
      </c>
      <c r="AN43" s="57">
        <v>1</v>
      </c>
      <c r="AO43" s="57">
        <f t="shared" si="27"/>
        <v>70621</v>
      </c>
      <c r="AP43" s="39"/>
      <c r="AQ43" s="39" t="s">
        <v>297</v>
      </c>
      <c r="AR43" s="39" t="s">
        <v>298</v>
      </c>
      <c r="AS43" s="39"/>
      <c r="AT43" s="39"/>
      <c r="AU43" s="58">
        <v>5.69</v>
      </c>
      <c r="AV43" s="58" t="s">
        <v>25</v>
      </c>
      <c r="AW43" s="39" t="s">
        <v>299</v>
      </c>
      <c r="AX43" s="39" t="s">
        <v>300</v>
      </c>
      <c r="AY43" s="39"/>
      <c r="AZ43" s="39" t="s">
        <v>301</v>
      </c>
      <c r="BA43" s="39" t="str">
        <f t="shared" si="28"/>
        <v>P0007</v>
      </c>
      <c r="BB43" s="78" t="e">
        <f t="shared" ca="1" si="29"/>
        <v>#NAME?</v>
      </c>
      <c r="BC43" s="39">
        <v>6</v>
      </c>
      <c r="BD43" s="75">
        <f t="shared" si="30"/>
        <v>70631</v>
      </c>
      <c r="BE43" s="39"/>
      <c r="BF43" s="39"/>
      <c r="BG43" s="39"/>
      <c r="BH43" s="39"/>
      <c r="BI43" s="39">
        <v>1400</v>
      </c>
      <c r="BJ43" s="39"/>
      <c r="BK43" s="39">
        <v>4665</v>
      </c>
      <c r="BL43" s="39"/>
      <c r="BM43" s="39">
        <v>6065</v>
      </c>
      <c r="BN43" s="39"/>
      <c r="BO43" s="39"/>
      <c r="BP43" s="39">
        <v>6065</v>
      </c>
      <c r="BQ43" s="39"/>
      <c r="BR43" s="39"/>
      <c r="BS43" s="39">
        <v>6065</v>
      </c>
      <c r="BT43" s="39"/>
      <c r="BU43" s="39"/>
      <c r="BV43" s="39">
        <v>6065</v>
      </c>
      <c r="BW43" s="39">
        <v>40325</v>
      </c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>
        <f>SUM($BE43,$BF43:BF43)-SUM($CV$1:CW$1)*SUM($P43:$Q43,$W43)-SUM($CV$2:CW$2)*SUM($R43:$V43)-SUM($CV$3:CW$3)*$X43-SUM($CV$4:CW$4)*SUM($K43:$L43)-SUM($CV$5:CW$5)*SUM($M43:$N43)-SUM($CV$6:CW$6)*$O43-SUM($CV$7:CW$7)*SUM($Y43:$Z43,$AF43)-SUM($CV$8:CW$8)*SUM($AA43:$AE43)-SUM($CV$9:CW$9)*$AG43</f>
        <v>0</v>
      </c>
      <c r="CX43" s="39">
        <f>SUM($BE43,$BF43:BG43)-SUM($CV$1:CX$1)*SUM($P43:$Q43,$W43)-SUM($CV$2:CX$2)*SUM($R43:$V43)-SUM($CV$3:CX$3)*$X43-SUM($CV$4:CX$4)*SUM($K43:$L43)-SUM($CV$5:CX$5)*SUM($M43:$N43)-SUM($CV$6:CX$6)*$O43-SUM($CV$7:CX$7)*SUM($Y43:$Z43,$AF43)-SUM($CV$8:CX$8)*SUM($AA43:$AE43)-SUM($CV$9:CX$9)*$AG43</f>
        <v>0</v>
      </c>
      <c r="CY43" s="39">
        <f>SUM($BE43,$BF43:BH43)-SUM($CV$1:CY$1)*SUM($P43:$Q43,$W43)-SUM($CV$2:CY$2)*SUM($R43:$V43)-SUM($CV$3:CY$3)*$X43-SUM($CV$4:CY$4)*SUM($K43:$L43)-SUM($CV$5:CY$5)*SUM($M43:$N43)-SUM($CV$6:CY$6)*$O43-SUM($CV$7:CY$7)*SUM($Y43:$Z43,$AF43)-SUM($CV$8:CY$8)*SUM($AA43:$AE43)-SUM($CV$9:CY$9)*$AG43</f>
        <v>0</v>
      </c>
      <c r="CZ43" s="39">
        <f>SUM($BE43,$BF43:BI43)-SUM($CV$1:CZ$1)*SUM($P43:$Q43,$W43)-SUM($CV$2:CZ$2)*SUM($R43:$V43)-SUM($CV$3:CZ$3)*$X43-SUM($CV$4:CZ$4)*SUM($K43:$L43)-SUM($CV$5:CZ$5)*SUM($M43:$N43)-SUM($CV$6:CZ$6)*$O43-SUM($CV$7:CZ$7)*SUM($Y43:$Z43,$AF43)-SUM($CV$8:CZ$8)*SUM($AA43:$AE43)-SUM($CV$9:CZ$9)*$AG43</f>
        <v>1400</v>
      </c>
      <c r="DA43" s="39">
        <f>SUM($BE43,$BF43:BJ43)-SUM($CV$1:DA$1)*SUM($P43:$Q43,$W43)-SUM($CV$2:DA$2)*SUM($R43:$V43)-SUM($CV$3:DA$3)*$X43-SUM($CV$4:DA$4)*SUM($K43:$L43)-SUM($CV$5:DA$5)*SUM($M43:$N43)-SUM($CV$6:DA$6)*$O43-SUM($CV$7:DA$7)*SUM($Y43:$Z43,$AF43)-SUM($CV$8:DA$8)*SUM($AA43:$AE43)-SUM($CV$9:DA$9)*$AG43</f>
        <v>1400</v>
      </c>
      <c r="DB43" s="39">
        <f>SUM($BE43,$BF43:BK43)-SUM($CV$1:DB$1)*SUM($P43:$Q43,$W43)-SUM($CV$2:DB$2)*SUM($R43:$V43)-SUM($CV$3:DB$3)*$X43-SUM($CV$4:DB$4)*SUM($K43:$L43)-SUM($CV$5:DB$5)*SUM($M43:$N43)-SUM($CV$6:DB$6)*$O43-SUM($CV$7:DB$7)*SUM($Y43:$Z43,$AF43)-SUM($CV$8:DB$8)*SUM($AA43:$AE43)-SUM($CV$9:DB$9)*$AG43</f>
        <v>5765</v>
      </c>
      <c r="DC43" s="39">
        <f>SUM($BE43,$BF43:BL43)-SUM($CV$1:DC$1)*SUM($P43:$Q43,$W43)-SUM($CV$2:DC$2)*SUM($R43:$V43)-SUM($CV$3:DC$3)*$X43-SUM($CV$4:DC$4)*SUM($K43:$L43)-SUM($CV$5:DC$5)*SUM($M43:$N43)-SUM($CV$6:DC$6)*$O43-SUM($CV$7:DC$7)*SUM($Y43:$Z43,$AF43)-SUM($CV$8:DC$8)*SUM($AA43:$AE43)-SUM($CV$9:DC$9)*$AG43</f>
        <v>5165</v>
      </c>
      <c r="DD43" s="39">
        <f>SUM($BE43,$BF43:BM43)-SUM($CV$1:DD$1)*SUM($P43:$Q43,$W43)-SUM($CV$2:DD$2)*SUM($R43:$V43)-SUM($CV$3:DD$3)*$X43-SUM($CV$4:DD$4)*SUM($K43:$L43)-SUM($CV$5:DD$5)*SUM($M43:$N43)-SUM($CV$6:DD$6)*$O43-SUM($CV$7:DD$7)*SUM($Y43:$Z43,$AF43)-SUM($CV$8:DD$8)*SUM($AA43:$AE43)-SUM($CV$9:DD$9)*$AG43</f>
        <v>10299</v>
      </c>
      <c r="DE43" s="39">
        <f>SUM($BE43,$BF43:BN43)-SUM($CV$1:DE$1)*SUM($P43:$Q43,$W43)-SUM($CV$2:DE$2)*SUM($R43:$V43)-SUM($CV$3:DE$3)*$X43-SUM($CV$4:DE$4)*SUM($K43:$L43)-SUM($CV$5:DE$5)*SUM($M43:$N43)-SUM($CV$6:DE$6)*$O43-SUM($CV$7:DE$7)*SUM($Y43:$Z43,$AF43)-SUM($CV$8:DE$8)*SUM($AA43:$AE43)-SUM($CV$9:DE$9)*$AG43</f>
        <v>9199</v>
      </c>
      <c r="DF43" s="39">
        <f>SUM($BE43,$BF43:BO43)-SUM($CV$1:DF$1)*SUM($P43:$Q43,$W43)-SUM($CV$2:DF$2)*SUM($R43:$V43)-SUM($CV$3:DF$3)*$X43-SUM($CV$4:DF$4)*SUM($K43:$L43)-SUM($CV$5:DF$5)*SUM($M43:$N43)-SUM($CV$6:DF$6)*$O43-SUM($CV$7:DF$7)*SUM($Y43:$Z43,$AF43)-SUM($CV$8:DF$8)*SUM($AA43:$AE43)-SUM($CV$9:DF$9)*$AG43</f>
        <v>7799</v>
      </c>
      <c r="DG43" s="39">
        <f>SUM($BE43,$BF43:BP43)-SUM($CV$1:DG$1)*SUM($P43:$Q43,$W43)-SUM($CV$2:DG$2)*SUM($R43:$V43)-SUM($CV$3:DG$3)*$X43-SUM($CV$4:DG$4)*SUM($K43:$L43)-SUM($CV$5:DG$5)*SUM($M43:$N43)-SUM($CV$6:DG$6)*$O43-SUM($CV$7:DG$7)*SUM($Y43:$Z43,$AF43)-SUM($CV$8:DG$8)*SUM($AA43:$AE43)-SUM($CV$9:DG$9)*$AG43</f>
        <v>12364</v>
      </c>
      <c r="DH43" s="39">
        <f>SUM($BE43,$BF43:BQ43)-SUM($CV$1:DH$1)*SUM($P43:$Q43,$W43)-SUM($CV$2:DH$2)*SUM($R43:$V43)-SUM($CV$3:DH$3)*$X43-SUM($CV$4:DH$4)*SUM($K43:$L43)-SUM($CV$5:DH$5)*SUM($M43:$N43)-SUM($CV$6:DH$6)*$O43-SUM($CV$7:DH$7)*SUM($Y43:$Z43,$AF43)-SUM($CV$8:DH$8)*SUM($AA43:$AE43)-SUM($CV$9:DH$9)*$AG43</f>
        <v>10864</v>
      </c>
      <c r="DI43" s="39">
        <f>SUM($BE43,$BF43:BR43)-SUM($CV$1:DI$1)*SUM($P43:$Q43,$W43)-SUM($CV$2:DI$2)*SUM($R43:$V43)-SUM($CV$3:DI$3)*$X43-SUM($CV$4:DI$4)*SUM($K43:$L43)-SUM($CV$5:DI$5)*SUM($M43:$N43)-SUM($CV$6:DI$6)*$O43-SUM($CV$7:DI$7)*SUM($Y43:$Z43,$AF43)-SUM($CV$8:DI$8)*SUM($AA43:$AE43)-SUM($CV$9:DI$9)*$AG43</f>
        <v>9364</v>
      </c>
      <c r="DJ43" s="39">
        <f>SUM($BE43,$BF43:BS43)-SUM($CV$1:DJ$1)*SUM($P43:$Q43,$W43)-SUM($CV$2:DJ$2)*SUM($R43:$V43)-SUM($CV$3:DJ$3)*$X43-SUM($CV$4:DJ$4)*SUM($K43:$L43)-SUM($CV$5:DJ$5)*SUM($M43:$N43)-SUM($CV$6:DJ$6)*$O43-SUM($CV$7:DJ$7)*SUM($Y43:$Z43,$AF43)-SUM($CV$8:DJ$8)*SUM($AA43:$AE43)-SUM($CV$9:DJ$9)*$AG43</f>
        <v>13929</v>
      </c>
      <c r="DK43" s="39">
        <f>SUM($BE43,$BF43:BT43)-SUM($CV$1:DK$1)*SUM($P43:$Q43,$W43)-SUM($CV$2:DK$2)*SUM($R43:$V43)-SUM($CV$3:DK$3)*$X43-SUM($CV$4:DK$4)*SUM($K43:$L43)-SUM($CV$5:DK$5)*SUM($M43:$N43)-SUM($CV$6:DK$6)*$O43-SUM($CV$7:DK$7)*SUM($Y43:$Z43,$AF43)-SUM($CV$8:DK$8)*SUM($AA43:$AE43)-SUM($CV$9:DK$9)*$AG43</f>
        <v>12429</v>
      </c>
      <c r="DL43" s="39">
        <f>SUM($BE43,$BF43:BU43)-SUM($CV$1:DL$1)*SUM($P43:$Q43,$W43)-SUM($CV$2:DL$2)*SUM($R43:$V43)-SUM($CV$3:DL$3)*$X43-SUM($CV$4:DL$4)*SUM($K43:$L43)-SUM($CV$5:DL$5)*SUM($M43:$N43)-SUM($CV$6:DL$6)*$O43-SUM($CV$7:DL$7)*SUM($Y43:$Z43,$AF43)-SUM($CV$8:DL$8)*SUM($AA43:$AE43)-SUM($CV$9:DL$9)*$AG43</f>
        <v>10929</v>
      </c>
      <c r="DM43" s="39">
        <f>SUM($BE43,$BF43:BV43)-SUM($CV$1:DM$1)*SUM($P43:$Q43,$W43)-SUM($CV$2:DM$2)*SUM($R43:$V43)-SUM($CV$3:DM$3)*$X43-SUM($CV$4:DM$4)*SUM($K43:$L43)-SUM($CV$5:DM$5)*SUM($M43:$N43)-SUM($CV$6:DM$6)*$O43-SUM($CV$7:DM$7)*SUM($Y43:$Z43,$AF43)-SUM($CV$8:DM$8)*SUM($AA43:$AE43)-SUM($CV$9:DM$9)*$AG43</f>
        <v>14994</v>
      </c>
      <c r="DN43" s="39">
        <f>SUM($BE43,$BF43:BW43)-SUM($CV$1:DN$1)*SUM($P43:$Q43,$W43)-SUM($CV$2:DN$2)*SUM($R43:$V43)-SUM($CV$3:DN$3)*$X43-SUM($CV$4:DN$4)*SUM($K43:$L43)-SUM($CV$5:DN$5)*SUM($M43:$N43)-SUM($CV$6:DN$6)*$O43-SUM($CV$7:DN$7)*SUM($Y43:$Z43,$AF43)-SUM($CV$8:DN$8)*SUM($AA43:$AE43)-SUM($CV$9:DN$9)*$AG43</f>
        <v>53319</v>
      </c>
      <c r="DO43" s="39">
        <f>SUM($BE43,$BF43:BX43)-SUM($CV$1:DO$1)*SUM($P43:$Q43,$W43)-SUM($CV$2:DO$2)*SUM($R43:$V43)-SUM($CV$3:DO$3)*$X43-SUM($CV$4:DO$4)*SUM($K43:$L43)-SUM($CV$5:DO$5)*SUM($M43:$N43)-SUM($CV$6:DO$6)*$O43-SUM($CV$7:DO$7)*SUM($Y43:$Z43,$AF43)-SUM($CV$8:DO$8)*SUM($AA43:$AE43)-SUM($CV$9:DO$9)*$AG43</f>
        <v>51319</v>
      </c>
      <c r="DP43" s="39">
        <f>SUM($BE43,$BF43:BY43)-SUM($CV$1:DP$1)*SUM($P43:$Q43,$W43)-SUM($CV$2:DP$2)*SUM($R43:$V43)-SUM($CV$3:DP$3)*$X43-SUM($CV$4:DP$4)*SUM($K43:$L43)-SUM($CV$5:DP$5)*SUM($M43:$N43)-SUM($CV$6:DP$6)*$O43-SUM($CV$7:DP$7)*SUM($Y43:$Z43,$AF43)-SUM($CV$8:DP$8)*SUM($AA43:$AE43)-SUM($CV$9:DP$9)*$AG43</f>
        <v>49319</v>
      </c>
      <c r="DQ43" s="39">
        <f>SUM($BE43,$BF43:BZ43)-SUM($CV$1:DQ$1)*SUM($P43:$Q43,$W43)-SUM($CV$2:DQ$2)*SUM($R43:$V43)-SUM($CV$3:DQ$3)*$X43-SUM($CV$4:DQ$4)*SUM($K43:$L43)-SUM($CV$5:DQ$5)*SUM($M43:$N43)-SUM($CV$6:DQ$6)*$O43-SUM($CV$7:DQ$7)*SUM($Y43:$Z43,$AF43)-SUM($CV$8:DQ$8)*SUM($AA43:$AE43)-SUM($CV$9:DQ$9)*$AG43</f>
        <v>47319</v>
      </c>
      <c r="DR43" s="39">
        <f>SUM($BE43,$BF43:CA43)-SUM($CV$1:DR$1)*SUM($P43:$Q43,$W43)-SUM($CV$2:DR$2)*SUM($R43:$V43)-SUM($CV$3:DR$3)*$X43-SUM($CV$4:DR$4)*SUM($K43:$L43)-SUM($CV$5:DR$5)*SUM($M43:$N43)-SUM($CV$6:DR$6)*$O43-SUM($CV$7:DR$7)*SUM($Y43:$Z43,$AF43)-SUM($CV$8:DR$8)*SUM($AA43:$AE43)-SUM($CV$9:DR$9)*$AG43</f>
        <v>45319</v>
      </c>
      <c r="DS43" s="39">
        <f>SUM($BE43,$BF43:CB43)-SUM($CV$1:DS$1)*SUM($P43:$Q43,$W43)-SUM($CV$2:DS$2)*SUM($R43:$V43)-SUM($CV$3:DS$3)*$X43-SUM($CV$4:DS$4)*SUM($K43:$L43)-SUM($CV$5:DS$5)*SUM($M43:$N43)-SUM($CV$6:DS$6)*$O43-SUM($CV$7:DS$7)*SUM($Y43:$Z43,$AF43)-SUM($CV$8:DS$8)*SUM($AA43:$AE43)-SUM($CV$9:DS$9)*$AG43</f>
        <v>43319</v>
      </c>
      <c r="DT43" s="39">
        <f>SUM($BE43,$BF43:CC43)-SUM($CV$1:DT$1)*SUM($P43:$Q43,$W43)-SUM($CV$2:DT$2)*SUM($R43:$V43)-SUM($CV$3:DT$3)*$X43-SUM($CV$4:DT$4)*SUM($K43:$L43)-SUM($CV$5:DT$5)*SUM($M43:$N43)-SUM($CV$6:DT$6)*$O43-SUM($CV$7:DT$7)*SUM($Y43:$Z43,$AF43)-SUM($CV$8:DT$8)*SUM($AA43:$AE43)-SUM($CV$9:DT$9)*$AG43</f>
        <v>41319</v>
      </c>
      <c r="DU43" s="39">
        <f>SUM($BE43,$BF43:CD43)-SUM($CV$1:DU$1)*SUM($P43:$Q43,$W43)-SUM($CV$2:DU$2)*SUM($R43:$V43)-SUM($CV$3:DU$3)*$X43-SUM($CV$4:DU$4)*SUM($K43:$L43)-SUM($CV$5:DU$5)*SUM($M43:$N43)-SUM($CV$6:DU$6)*$O43-SUM($CV$7:DU$7)*SUM($Y43:$Z43,$AF43)-SUM($CV$8:DU$8)*SUM($AA43:$AE43)-SUM($CV$9:DU$9)*$AG43</f>
        <v>39319</v>
      </c>
      <c r="DV43" s="39">
        <f>SUM($BE43,$BF43:CE43)-SUM($CV$1:DV$1)*SUM($P43:$Q43,$W43)-SUM($CV$2:DV$2)*SUM($R43:$V43)-SUM($CV$3:DV$3)*$X43-SUM($CV$4:DV$4)*SUM($K43:$L43)-SUM($CV$5:DV$5)*SUM($M43:$N43)-SUM($CV$6:DV$6)*$O43-SUM($CV$7:DV$7)*SUM($Y43:$Z43,$AF43)-SUM($CV$8:DV$8)*SUM($AA43:$AE43)-SUM($CV$9:DV$9)*$AG43</f>
        <v>37319</v>
      </c>
      <c r="DW43" s="39">
        <f>SUM($BE43,$BF43:CF43)-SUM($CV$1:DW$1)*SUM($P43:$Q43,$W43)-SUM($CV$2:DW$2)*SUM($R43:$V43)-SUM($CV$3:DW$3)*$X43-SUM($CV$4:DW$4)*SUM($K43:$L43)-SUM($CV$5:DW$5)*SUM($M43:$N43)-SUM($CV$6:DW$6)*$O43-SUM($CV$7:DW$7)*SUM($Y43:$Z43,$AF43)-SUM($CV$8:DW$8)*SUM($AA43:$AE43)-SUM($CV$9:DW$9)*$AG43</f>
        <v>35319</v>
      </c>
      <c r="DX43" s="39">
        <f>SUM($BE43,$BF43:CG43)-SUM($CV$1:DX$1)*SUM($P43:$Q43,$W43)-SUM($CV$2:DX$2)*SUM($R43:$V43)-SUM($CV$3:DX$3)*$X43-SUM($CV$4:DX$4)*SUM($K43:$L43)-SUM($CV$5:DX$5)*SUM($M43:$N43)-SUM($CV$6:DX$6)*$O43-SUM($CV$7:DX$7)*SUM($Y43:$Z43,$AF43)-SUM($CV$8:DX$8)*SUM($AA43:$AE43)-SUM($CV$9:DX$9)*$AG43</f>
        <v>33319</v>
      </c>
      <c r="DY43" s="39">
        <f>SUM($BE43,$BF43:CH43)-SUM($CV$1:DY$1)*SUM($P43:$Q43,$W43)-SUM($CV$2:DY$2)*SUM($R43:$V43)-SUM($CV$3:DY$3)*$X43-SUM($CV$4:DY$4)*SUM($K43:$L43)-SUM($CV$5:DY$5)*SUM($M43:$N43)-SUM($CV$6:DY$6)*$O43-SUM($CV$7:DY$7)*SUM($Y43:$Z43,$AF43)-SUM($CV$8:DY$8)*SUM($AA43:$AE43)-SUM($CV$9:DY$9)*$AG43</f>
        <v>31319</v>
      </c>
      <c r="DZ43" s="39">
        <f>SUM($BE43,$BF43:CI43)-SUM($CV$1:DZ$1)*SUM($P43:$Q43,$W43)-SUM($CV$2:DZ$2)*SUM($R43:$V43)-SUM($CV$3:DZ$3)*$X43-SUM($CV$4:DZ$4)*SUM($K43:$L43)-SUM($CV$5:DZ$5)*SUM($M43:$N43)-SUM($CV$6:DZ$6)*$O43-SUM($CV$7:DZ$7)*SUM($Y43:$Z43,$AF43)-SUM($CV$8:DZ$8)*SUM($AA43:$AE43)-SUM($CV$9:DZ$9)*$AG43</f>
        <v>29319</v>
      </c>
      <c r="EA43" s="39">
        <f>SUM($BE43,$BF43:CJ43)-SUM($CV$1:EA$1)*SUM($P43:$Q43,$W43)-SUM($CV$2:EA$2)*SUM($R43:$V43)-SUM($CV$3:EA$3)*$X43-SUM($CV$4:EA$4)*SUM($K43:$L43)-SUM($CV$5:EA$5)*SUM($M43:$N43)-SUM($CV$6:EA$6)*$O43-SUM($CV$7:EA$7)*SUM($Y43:$Z43,$AF43)-SUM($CV$8:EA$8)*SUM($AA43:$AE43)-SUM($CV$9:EA$9)*$AG43</f>
        <v>27319</v>
      </c>
      <c r="EB43" s="39">
        <f>SUM($BE43,$BF43:CK43)-SUM($CV$1:EB$1)*SUM($P43:$Q43,$W43)-SUM($CV$2:EB$2)*SUM($R43:$V43)-SUM($CV$3:EB$3)*$X43-SUM($CV$4:EB$4)*SUM($K43:$L43)-SUM($CV$5:EB$5)*SUM($M43:$N43)-SUM($CV$6:EB$6)*$O43-SUM($CV$7:EB$7)*SUM($Y43:$Z43,$AF43)-SUM($CV$8:EB$8)*SUM($AA43:$AE43)-SUM($CV$9:EB$9)*$AG43</f>
        <v>25319</v>
      </c>
      <c r="EC43" s="39">
        <f>SUM($BE43,$BF43:CL43)-SUM($CV$1:EC$1)*SUM($P43:$Q43,$W43)-SUM($CV$2:EC$2)*SUM($R43:$V43)-SUM($CV$3:EC$3)*$X43-SUM($CV$4:EC$4)*SUM($K43:$L43)-SUM($CV$5:EC$5)*SUM($M43:$N43)-SUM($CV$6:EC$6)*$O43-SUM($CV$7:EC$7)*SUM($Y43:$Z43,$AF43)-SUM($CV$8:EC$8)*SUM($AA43:$AE43)-SUM($CV$9:EC$9)*$AG43</f>
        <v>23319</v>
      </c>
      <c r="ED43" s="39">
        <f>SUM($BE43,$BF43:CM43)-SUM($CV$1:ED$1)*SUM($P43:$Q43,$W43)-SUM($CV$2:ED$2)*SUM($R43:$V43)-SUM($CV$3:ED$3)*$X43-SUM($CV$4:ED$4)*SUM($K43:$L43)-SUM($CV$5:ED$5)*SUM($M43:$N43)-SUM($CV$6:ED$6)*$O43-SUM($CV$7:ED$7)*SUM($Y43:$Z43,$AF43)-SUM($CV$8:ED$8)*SUM($AA43:$AE43)-SUM($CV$9:ED$9)*$AG43</f>
        <v>21319</v>
      </c>
      <c r="EE43" s="39">
        <f>SUM($BE43,$BF43:CN43)-SUM($CV$1:EE$1)*SUM($P43:$Q43,$W43)-SUM($CV$2:EE$2)*SUM($R43:$V43)-SUM($CV$3:EE$3)*$X43-SUM($CV$4:EE$4)*SUM($K43:$L43)-SUM($CV$5:EE$5)*SUM($M43:$N43)-SUM($CV$6:EE$6)*$O43-SUM($CV$7:EE$7)*SUM($Y43:$Z43,$AF43)-SUM($CV$8:EE$8)*SUM($AA43:$AE43)-SUM($CV$9:EE$9)*$AG43</f>
        <v>19319</v>
      </c>
      <c r="EF43" s="39">
        <f>SUM($BE43,$BF43:CO43)-SUM($CV$1:EF$1)*SUM($P43:$Q43,$W43)-SUM($CV$2:EF$2)*SUM($R43:$V43)-SUM($CV$3:EF$3)*$X43-SUM($CV$4:EF$4)*SUM($K43:$L43)-SUM($CV$5:EF$5)*SUM($M43:$N43)-SUM($CV$6:EF$6)*$O43-SUM($CV$7:EF$7)*SUM($Y43:$Z43,$AF43)-SUM($CV$8:EF$8)*SUM($AA43:$AE43)-SUM($CV$9:EF$9)*$AG43</f>
        <v>17319</v>
      </c>
      <c r="EG43" s="39">
        <f>SUM($BE43,$BF43:CP43)-SUM($CV$1:EG$1)*SUM($P43:$Q43,$W43)-SUM($CV$2:EG$2)*SUM($R43:$V43)-SUM($CV$3:EG$3)*$X43-SUM($CV$4:EG$4)*SUM($K43:$L43)-SUM($CV$5:EG$5)*SUM($M43:$N43)-SUM($CV$6:EG$6)*$O43-SUM($CV$7:EG$7)*SUM($Y43:$Z43,$AF43)-SUM($CV$8:EG$8)*SUM($AA43:$AE43)-SUM($CV$9:EG$9)*$AG43</f>
        <v>15319</v>
      </c>
      <c r="EH43" s="39">
        <f>SUM($BE43,$BF43:CQ43)-SUM($CV$1:EH$1)*SUM($P43:$Q43,$W43)-SUM($CV$2:EH$2)*SUM($R43:$V43)-SUM($CV$3:EH$3)*$X43-SUM($CV$4:EH$4)*SUM($K43:$L43)-SUM($CV$5:EH$5)*SUM($M43:$N43)-SUM($CV$6:EH$6)*$O43-SUM($CV$7:EH$7)*SUM($Y43:$Z43,$AF43)-SUM($CV$8:EH$8)*SUM($AA43:$AE43)-SUM($CV$9:EH$9)*$AG43</f>
        <v>13319</v>
      </c>
      <c r="EI43" s="39">
        <f>SUM($BE43,$BF43:CR43)-SUM($CV$1:EI$1)*SUM($P43:$Q43,$W43)-SUM($CV$2:EI$2)*SUM($R43:$V43)-SUM($CV$3:EI$3)*$X43-SUM($CV$4:EI$4)*SUM($K43:$L43)-SUM($CV$5:EI$5)*SUM($M43:$N43)-SUM($CV$6:EI$6)*$O43-SUM($CV$7:EI$7)*SUM($Y43:$Z43,$AF43)-SUM($CV$8:EI$8)*SUM($AA43:$AE43)-SUM($CV$9:EI$9)*$AG43</f>
        <v>11319</v>
      </c>
      <c r="EJ43" s="39">
        <f>SUM($BE43,$BF43:CS43)-SUM($CV$1:EJ$1)*SUM($P43:$Q43,$W43)-SUM($CV$2:EJ$2)*SUM($R43:$V43)-SUM($CV$3:EJ$3)*$X43-SUM($CV$4:EJ$4)*SUM($K43:$L43)-SUM($CV$5:EJ$5)*SUM($M43:$N43)-SUM($CV$6:EJ$6)*$O43-SUM($CV$7:EJ$7)*SUM($Y43:$Z43,$AF43)-SUM($CV$8:EJ$8)*SUM($AA43:$AE43)-SUM($CV$9:EJ$9)*$AG43</f>
        <v>9319</v>
      </c>
      <c r="EK43" s="39">
        <f>SUM($BE43,$BF43:CT43)-SUM($CV$1:EK$1)*SUM($P43:$Q43,$W43)-SUM($CV$2:EK$2)*SUM($R43:$V43)-SUM($CV$3:EK$3)*$X43-SUM($CV$4:EK$4)*SUM($K43:$L43)-SUM($CV$5:EK$5)*SUM($M43:$N43)-SUM($CV$6:EK$6)*$O43-SUM($CV$7:EK$7)*SUM($Y43:$Z43,$AF43)-SUM($CV$8:EK$8)*SUM($AA43:$AE43)-SUM($CV$9:EK$9)*$AG43</f>
        <v>7319</v>
      </c>
      <c r="EL43" s="39">
        <f>SUM($BE43,$BF43:CU43)-SUM($CV$1:EL$1)*SUM($P43:$Q43,$W43)-SUM($CV$2:EL$2)*SUM($R43:$V43)-SUM($CV$3:EL$3)*$X43-SUM($CV$4:EL$4)*SUM($K43:$L43)-SUM($CV$5:EL$5)*SUM($M43:$N43)-SUM($CV$6:EL$6)*$O43-SUM($CV$7:EL$7)*SUM($Y43:$Z43,$AF43)-SUM($CV$8:EL$8)*SUM($AA43:$AE43)-SUM($CV$9:EL$9)*$AG43</f>
        <v>5319</v>
      </c>
      <c r="EM43" s="39">
        <f>SUM($BE43,$BF43:CV43)-SUM($CV$1:EM$1)*SUM($P43:$Q43,$W43)-SUM($CV$2:EM$2)*SUM($R43:$V43)-SUM($CV$3:EM$3)*$X43-SUM($CV$4:EM$4)*SUM($K43:$L43)-SUM($CV$5:EM$5)*SUM($M43:$N43)-SUM($CV$6:EM$6)*$O43-SUM($CV$7:EM$7)*SUM($Y43:$Z43,$AF43)-SUM($CV$8:EM$8)*SUM($AA43:$AE43)-SUM($CV$9:EM$9)*$AG43</f>
        <v>3319</v>
      </c>
      <c r="EN43" s="39">
        <f>SUM($BE43,$BF43:CW43)-SUM($CV$1:EN$1)*SUM($P43:$Q43,$W43)-SUM($CV$2:EN$2)*SUM($R43:$V43)-SUM($CV$3:EN$3)*$X43-SUM($CV$4:EN$4)*SUM($K43:$L43)-SUM($CV$5:EN$5)*SUM($M43:$N43)-SUM($CV$6:EN$6)*$O43-SUM($CV$7:EN$7)*SUM($Y43:$Z43,$AF43)-SUM($CV$8:EN$8)*SUM($AA43:$AE43)-SUM($CV$9:EN$9)*$AG43</f>
        <v>1319</v>
      </c>
      <c r="EO43" s="39">
        <f>SUM($BE43,$BF43:CX43)-SUM($CV$1:EO$1)*SUM($P43:$Q43,$W43)-SUM($CV$2:EO$2)*SUM($R43:$V43)-SUM($CV$3:EO$3)*$X43-SUM($CV$4:EO$4)*SUM($K43:$L43)-SUM($CV$5:EO$5)*SUM($M43:$N43)-SUM($CV$6:EO$6)*$O43-SUM($CV$7:EO$7)*SUM($Y43:$Z43,$AF43)-SUM($CV$8:EO$8)*SUM($AA43:$AE43)-SUM($CV$9:EO$9)*$AG43</f>
        <v>61</v>
      </c>
      <c r="EP43" s="96" t="str">
        <f>AR43</f>
        <v>MTI</v>
      </c>
      <c r="EQ43" s="103" t="str">
        <f t="shared" ref="EQ43:EQ74" si="85">C43</f>
        <v>1094N765-001</v>
      </c>
      <c r="ER43" s="96" t="str">
        <f t="shared" si="84"/>
        <v>ROSENBERGER</v>
      </c>
      <c r="ES43" s="115">
        <f t="shared" si="75"/>
        <v>5.69</v>
      </c>
      <c r="ET43" s="116" t="str">
        <f t="shared" si="73"/>
        <v>EUR</v>
      </c>
      <c r="EU43" s="107" t="e">
        <f t="shared" ca="1" si="34"/>
        <v>#NAME?</v>
      </c>
      <c r="EV43" s="107" t="e">
        <f t="shared" ca="1" si="35"/>
        <v>#NAME?</v>
      </c>
      <c r="EW43" s="117">
        <f t="shared" ref="EW43:EW74" si="86">AN43</f>
        <v>1</v>
      </c>
      <c r="EX43" s="117">
        <f t="shared" si="74"/>
        <v>1</v>
      </c>
      <c r="EY43" s="103">
        <v>10</v>
      </c>
      <c r="EZ43" s="117">
        <f t="shared" si="37"/>
        <v>70631</v>
      </c>
      <c r="FA43" s="118" t="e">
        <f t="shared" ca="1" si="38"/>
        <v>#NAME?</v>
      </c>
      <c r="FB43" s="117">
        <f t="shared" si="39"/>
        <v>10</v>
      </c>
      <c r="FC43" s="118" t="e">
        <f t="shared" ca="1" si="40"/>
        <v>#NAME?</v>
      </c>
      <c r="FD43" s="119">
        <v>45523</v>
      </c>
      <c r="FE43" s="118" t="s">
        <v>130</v>
      </c>
      <c r="FF43" s="118" t="s">
        <v>26</v>
      </c>
      <c r="FG43" s="103" t="s">
        <v>144</v>
      </c>
      <c r="FH43" s="103" t="s">
        <v>145</v>
      </c>
      <c r="FI43" s="105">
        <f t="array" ref="FI43">SUMPRODUCT($AI43:$AL43,TRANSPOSE(FI$1:FI$4))</f>
        <v>6065</v>
      </c>
      <c r="FJ43" s="105">
        <f t="array" ref="FJ43">SUMPRODUCT($AI43:$AL43,TRANSPOSE(FJ$1:FJ$4))</f>
        <v>6065</v>
      </c>
      <c r="FK43" s="105">
        <f t="array" ref="FK43">SUMPRODUCT($AI43:$AL43,TRANSPOSE(FK$1:FK$4))</f>
        <v>6065</v>
      </c>
      <c r="FL43" s="105">
        <f t="array" ref="FL43">SUMPRODUCT($AI43:$AL43,TRANSPOSE(FL$1:FL$4))</f>
        <v>6065</v>
      </c>
      <c r="FM43" s="105">
        <f t="array" ref="FM43">SUMPRODUCT($AI43:$AL43,TRANSPOSE(FM$1:FM$4))</f>
        <v>6065</v>
      </c>
      <c r="FN43" s="105">
        <f t="array" ref="FN43">SUMPRODUCT($AI43:$AL43,TRANSPOSE(FN$1:FN$4))</f>
        <v>6065</v>
      </c>
      <c r="FO43" s="105">
        <f t="array" ref="FO43">SUMPRODUCT($AI43:$AL43,TRANSPOSE(FO$1:FO$4))</f>
        <v>6065</v>
      </c>
      <c r="FP43" s="105">
        <f t="array" ref="FP43">SUMPRODUCT($AI43:$AL43,TRANSPOSE(FP$1:FP$4))</f>
        <v>6065</v>
      </c>
      <c r="FQ43" s="105">
        <f t="array" ref="FQ43">SUMPRODUCT($AI43:$AL43,TRANSPOSE(FQ$1:FQ$4))</f>
        <v>6065</v>
      </c>
      <c r="FR43" s="105">
        <f t="array" ref="FR43">SUMPRODUCT($AI43:$AL43,TRANSPOSE(FR$1:FR$4))</f>
        <v>6050</v>
      </c>
      <c r="FS43" s="105">
        <f t="array" ref="FS43">SUMPRODUCT($AI43:$AL43,TRANSPOSE(FS$1:FS$4))</f>
        <v>6000</v>
      </c>
      <c r="FT43" s="105">
        <f t="array" ref="FT43">SUMPRODUCT($AI43:$AL43,TRANSPOSE(FT$1:FT$4))</f>
        <v>3986</v>
      </c>
      <c r="FU43" s="105">
        <f t="array" ref="FU43">SUMPRODUCT($AI43:$AL43,TRANSPOSE(FU$1:FU$4))</f>
        <v>0</v>
      </c>
      <c r="FV43" s="120"/>
      <c r="FW43" s="105">
        <f t="shared" si="41"/>
        <v>6065</v>
      </c>
      <c r="FX43" s="121">
        <f>CEILING(SUM($FI43:FJ43)-SUM($FW43:FW43),$EW43)</f>
        <v>6065</v>
      </c>
      <c r="FY43" s="121">
        <f>CEILING(SUM($FI43:FK43)-SUM($FW43:FX43),$EW43)</f>
        <v>6065</v>
      </c>
      <c r="FZ43" s="121">
        <f>CEILING(SUM($FI43:FL43)-SUM($FW43:FY43),$EW43)</f>
        <v>6065</v>
      </c>
      <c r="GA43" s="121">
        <f>CEILING(SUM($FI43:FM43)-SUM($FW43:FZ43),$EW43)</f>
        <v>6065</v>
      </c>
      <c r="GB43" s="121">
        <f>CEILING(SUM($FI43:FN43)-SUM($FW43:GA43),$EW43)</f>
        <v>6065</v>
      </c>
      <c r="GC43" s="121">
        <f>CEILING(SUM($FI43:FO43)-SUM($FW43:GB43),$EW43)</f>
        <v>6065</v>
      </c>
      <c r="GD43" s="121">
        <f>CEILING(SUM($FI43:FP43)-SUM($FW43:GC43),$EW43)</f>
        <v>6065</v>
      </c>
      <c r="GE43" s="121">
        <f>CEILING(SUM($FI43:FQ43)-SUM($FW43:GD43),$EW43)</f>
        <v>6065</v>
      </c>
      <c r="GF43" s="121">
        <f>CEILING(SUM($FI43:FR43)-SUM($FW43:GE43),$EW43)</f>
        <v>6050</v>
      </c>
      <c r="GG43" s="121">
        <f>CEILING(SUM($FI43:FS43)-SUM($FW43:GF43),$EW43)</f>
        <v>6000</v>
      </c>
      <c r="GH43" s="121">
        <f t="shared" si="42"/>
        <v>3996</v>
      </c>
      <c r="GI43" s="121">
        <f t="shared" si="43"/>
        <v>0</v>
      </c>
      <c r="GJ43" s="120"/>
      <c r="GK43" s="123" t="e">
        <f t="shared" ca="1" si="44"/>
        <v>#NAME?</v>
      </c>
      <c r="GL43" s="123" t="e">
        <f t="shared" ca="1" si="45"/>
        <v>#NAME?</v>
      </c>
      <c r="GM43" s="123" t="e">
        <f t="shared" ca="1" si="46"/>
        <v>#NAME?</v>
      </c>
      <c r="GN43" s="123" t="e">
        <f t="shared" ca="1" si="47"/>
        <v>#NAME?</v>
      </c>
      <c r="GO43" s="123" t="e">
        <f t="shared" ca="1" si="48"/>
        <v>#NAME?</v>
      </c>
      <c r="GP43" s="123" t="e">
        <f t="shared" ca="1" si="49"/>
        <v>#NAME?</v>
      </c>
      <c r="GQ43" s="123" t="e">
        <f t="shared" ca="1" si="50"/>
        <v>#NAME?</v>
      </c>
      <c r="GR43" s="123" t="e">
        <f t="shared" ca="1" si="51"/>
        <v>#NAME?</v>
      </c>
      <c r="GS43" s="123" t="e">
        <f t="shared" ca="1" si="52"/>
        <v>#NAME?</v>
      </c>
      <c r="GT43" s="123" t="e">
        <f t="shared" ca="1" si="53"/>
        <v>#NAME?</v>
      </c>
      <c r="GU43" s="123" t="e">
        <f t="shared" ca="1" si="54"/>
        <v>#NAME?</v>
      </c>
      <c r="GV43" s="123" t="e">
        <f t="shared" ca="1" si="55"/>
        <v>#NAME?</v>
      </c>
      <c r="GW43" s="123" t="e">
        <f t="shared" ca="1" si="56"/>
        <v>#NAME?</v>
      </c>
      <c r="GX43" s="123" t="e">
        <f t="shared" ca="1" si="57"/>
        <v>#NAME?</v>
      </c>
      <c r="GY43" s="120">
        <v>6</v>
      </c>
      <c r="GZ43" s="105">
        <f>SUM(FW43:FX43)</f>
        <v>12130</v>
      </c>
      <c r="HA43" s="105"/>
      <c r="HB43" s="105">
        <f>SUM(FY43:FZ43)</f>
        <v>12130</v>
      </c>
      <c r="HC43" s="105"/>
      <c r="HD43" s="105">
        <f>SUM(GA43:GB43)</f>
        <v>12130</v>
      </c>
      <c r="HE43" s="105"/>
      <c r="HF43" s="105">
        <f>SUM(GC43:GD43)</f>
        <v>12130</v>
      </c>
      <c r="HG43" s="105"/>
      <c r="HH43" s="105">
        <f>SUM(GE43:GF43)</f>
        <v>12115</v>
      </c>
      <c r="HI43" s="105"/>
      <c r="HJ43" s="105">
        <f>SUM(GG43:GI43)</f>
        <v>9996</v>
      </c>
      <c r="HK43" s="105"/>
      <c r="HL43" s="105">
        <f>GI43</f>
        <v>0</v>
      </c>
      <c r="HM43" s="105"/>
      <c r="HN43" s="123" t="e">
        <f t="shared" ca="1" si="58"/>
        <v>#NAME?</v>
      </c>
      <c r="HO43" s="123" t="e">
        <f t="shared" ca="1" si="59"/>
        <v>#NAME?</v>
      </c>
      <c r="HP43" s="123" t="e">
        <f t="shared" ca="1" si="60"/>
        <v>#NAME?</v>
      </c>
      <c r="HQ43" s="123" t="e">
        <f t="shared" ca="1" si="61"/>
        <v>#NAME?</v>
      </c>
      <c r="HR43" s="123" t="e">
        <f t="shared" ca="1" si="62"/>
        <v>#NAME?</v>
      </c>
      <c r="HS43" s="123" t="e">
        <f t="shared" ca="1" si="63"/>
        <v>#NAME?</v>
      </c>
      <c r="HT43" s="123" t="e">
        <f t="shared" ca="1" si="64"/>
        <v>#NAME?</v>
      </c>
      <c r="HU43" s="123" t="e">
        <f t="shared" ca="1" si="65"/>
        <v>#NAME?</v>
      </c>
      <c r="HV43" s="123" t="e">
        <f t="shared" ca="1" si="66"/>
        <v>#NAME?</v>
      </c>
      <c r="HW43" s="123" t="e">
        <f t="shared" ca="1" si="67"/>
        <v>#NAME?</v>
      </c>
      <c r="HX43" s="123" t="e">
        <f t="shared" ca="1" si="68"/>
        <v>#NAME?</v>
      </c>
      <c r="HY43" s="123" t="e">
        <f t="shared" ca="1" si="69"/>
        <v>#NAME?</v>
      </c>
      <c r="HZ43" s="123" t="e">
        <f t="shared" ca="1" si="70"/>
        <v>#NAME?</v>
      </c>
      <c r="IA43" s="123" t="e">
        <f t="shared" ca="1" si="71"/>
        <v>#NAME?</v>
      </c>
      <c r="IB43" s="124" t="s">
        <v>305</v>
      </c>
      <c r="IC43" s="103" t="s">
        <v>303</v>
      </c>
      <c r="ID43" s="125">
        <v>45518</v>
      </c>
      <c r="IE43" s="103" t="s">
        <v>147</v>
      </c>
      <c r="IF43" s="103"/>
      <c r="IG43" s="103" t="s">
        <v>147</v>
      </c>
      <c r="IH43" s="103"/>
      <c r="II43" s="103" t="s">
        <v>304</v>
      </c>
    </row>
    <row r="44" spans="1:243" ht="15" thickBot="1" x14ac:dyDescent="0.25">
      <c r="A44" s="39">
        <v>40</v>
      </c>
      <c r="B44" s="39" t="s">
        <v>309</v>
      </c>
      <c r="C44" s="56" t="s">
        <v>310</v>
      </c>
      <c r="D44" s="39" t="s">
        <v>213</v>
      </c>
      <c r="E44" s="39">
        <v>408526024</v>
      </c>
      <c r="F44" s="102" t="s">
        <v>271</v>
      </c>
      <c r="G44" s="39"/>
      <c r="H44" s="39" t="s">
        <v>128</v>
      </c>
      <c r="I44" s="39">
        <v>1</v>
      </c>
      <c r="J44" s="39">
        <v>1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1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39">
        <f t="shared" si="21"/>
        <v>1</v>
      </c>
      <c r="AI44" s="39">
        <f t="shared" si="22"/>
        <v>0</v>
      </c>
      <c r="AJ44" s="39">
        <f t="shared" si="23"/>
        <v>1</v>
      </c>
      <c r="AK44" s="39">
        <f t="shared" si="24"/>
        <v>0</v>
      </c>
      <c r="AL44" s="39">
        <f t="shared" si="25"/>
        <v>0</v>
      </c>
      <c r="AM44" s="57">
        <f t="shared" si="26"/>
        <v>34788</v>
      </c>
      <c r="AN44" s="57">
        <v>1</v>
      </c>
      <c r="AO44" s="57">
        <f t="shared" si="27"/>
        <v>34788</v>
      </c>
      <c r="AP44" s="49"/>
      <c r="AQ44" s="39" t="s">
        <v>272</v>
      </c>
      <c r="AR44" s="39" t="s">
        <v>273</v>
      </c>
      <c r="AS44" s="39"/>
      <c r="AT44" s="39"/>
      <c r="AU44" s="58">
        <v>0.6</v>
      </c>
      <c r="AV44" s="58" t="s">
        <v>11</v>
      </c>
      <c r="AW44" s="39" t="s">
        <v>274</v>
      </c>
      <c r="AX44" s="39" t="s">
        <v>275</v>
      </c>
      <c r="AY44" s="39"/>
      <c r="AZ44" s="39" t="s">
        <v>276</v>
      </c>
      <c r="BA44" s="39" t="str">
        <f t="shared" si="28"/>
        <v>P0044</v>
      </c>
      <c r="BB44" s="78" t="e">
        <f t="shared" ca="1" si="29"/>
        <v>#NAME?</v>
      </c>
      <c r="BC44" s="39" t="s">
        <v>277</v>
      </c>
      <c r="BD44" s="75">
        <f t="shared" si="30"/>
        <v>34788</v>
      </c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>
        <f>SUM($BE44,$BF44:BF44)-SUM($CV$1:CW$1)*SUM($P44:$Q44,$W44)-SUM($CV$2:CW$2)*SUM($R44:$V44)-SUM($CV$3:CW$3)*$X44-SUM($CV$4:CW$4)*SUM($K44:$L44)-SUM($CV$5:CW$5)*SUM($M44:$N44)-SUM($CV$6:CW$6)*$O44-SUM($CV$7:CW$7)*SUM($Y44:$Z44,$AF44)-SUM($CV$8:CW$8)*SUM($AA44:$AE44)-SUM($CV$9:CW$9)*$AG44</f>
        <v>0</v>
      </c>
      <c r="CX44" s="39">
        <f>SUM($BE44,$BF44:BG44)-SUM($CV$1:CX$1)*SUM($P44:$Q44,$W44)-SUM($CV$2:CX$2)*SUM($R44:$V44)-SUM($CV$3:CX$3)*$X44-SUM($CV$4:CX$4)*SUM($K44:$L44)-SUM($CV$5:CX$5)*SUM($M44:$N44)-SUM($CV$6:CX$6)*$O44-SUM($CV$7:CX$7)*SUM($Y44:$Z44,$AF44)-SUM($CV$8:CX$8)*SUM($AA44:$AE44)-SUM($CV$9:CX$9)*$AG44</f>
        <v>0</v>
      </c>
      <c r="CY44" s="39">
        <f>SUM($BE44,$BF44:BH44)-SUM($CV$1:CY$1)*SUM($P44:$Q44,$W44)-SUM($CV$2:CY$2)*SUM($R44:$V44)-SUM($CV$3:CY$3)*$X44-SUM($CV$4:CY$4)*SUM($K44:$L44)-SUM($CV$5:CY$5)*SUM($M44:$N44)-SUM($CV$6:CY$6)*$O44-SUM($CV$7:CY$7)*SUM($Y44:$Z44,$AF44)-SUM($CV$8:CY$8)*SUM($AA44:$AE44)-SUM($CV$9:CY$9)*$AG44</f>
        <v>0</v>
      </c>
      <c r="CZ44" s="39">
        <f>SUM($BE44,$BF44:BI44)-SUM($CV$1:CZ$1)*SUM($P44:$Q44,$W44)-SUM($CV$2:CZ$2)*SUM($R44:$V44)-SUM($CV$3:CZ$3)*$X44-SUM($CV$4:CZ$4)*SUM($K44:$L44)-SUM($CV$5:CZ$5)*SUM($M44:$N44)-SUM($CV$6:CZ$6)*$O44-SUM($CV$7:CZ$7)*SUM($Y44:$Z44,$AF44)-SUM($CV$8:CZ$8)*SUM($AA44:$AE44)-SUM($CV$9:CZ$9)*$AG44</f>
        <v>0</v>
      </c>
      <c r="DA44" s="39">
        <f>SUM($BE44,$BF44:BJ44)-SUM($CV$1:DA$1)*SUM($P44:$Q44,$W44)-SUM($CV$2:DA$2)*SUM($R44:$V44)-SUM($CV$3:DA$3)*$X44-SUM($CV$4:DA$4)*SUM($K44:$L44)-SUM($CV$5:DA$5)*SUM($M44:$N44)-SUM($CV$6:DA$6)*$O44-SUM($CV$7:DA$7)*SUM($Y44:$Z44,$AF44)-SUM($CV$8:DA$8)*SUM($AA44:$AE44)-SUM($CV$9:DA$9)*$AG44</f>
        <v>0</v>
      </c>
      <c r="DB44" s="39">
        <f>SUM($BE44,$BF44:BK44)-SUM($CV$1:DB$1)*SUM($P44:$Q44,$W44)-SUM($CV$2:DB$2)*SUM($R44:$V44)-SUM($CV$3:DB$3)*$X44-SUM($CV$4:DB$4)*SUM($K44:$L44)-SUM($CV$5:DB$5)*SUM($M44:$N44)-SUM($CV$6:DB$6)*$O44-SUM($CV$7:DB$7)*SUM($Y44:$Z44,$AF44)-SUM($CV$8:DB$8)*SUM($AA44:$AE44)-SUM($CV$9:DB$9)*$AG44</f>
        <v>-100</v>
      </c>
      <c r="DC44" s="39">
        <f>SUM($BE44,$BF44:BL44)-SUM($CV$1:DC$1)*SUM($P44:$Q44,$W44)-SUM($CV$2:DC$2)*SUM($R44:$V44)-SUM($CV$3:DC$3)*$X44-SUM($CV$4:DC$4)*SUM($K44:$L44)-SUM($CV$5:DC$5)*SUM($M44:$N44)-SUM($CV$6:DC$6)*$O44-SUM($CV$7:DC$7)*SUM($Y44:$Z44,$AF44)-SUM($CV$8:DC$8)*SUM($AA44:$AE44)-SUM($CV$9:DC$9)*$AG44</f>
        <v>-300</v>
      </c>
      <c r="DD44" s="39">
        <f>SUM($BE44,$BF44:BM44)-SUM($CV$1:DD$1)*SUM($P44:$Q44,$W44)-SUM($CV$2:DD$2)*SUM($R44:$V44)-SUM($CV$3:DD$3)*$X44-SUM($CV$4:DD$4)*SUM($K44:$L44)-SUM($CV$5:DD$5)*SUM($M44:$N44)-SUM($CV$6:DD$6)*$O44-SUM($CV$7:DD$7)*SUM($Y44:$Z44,$AF44)-SUM($CV$8:DD$8)*SUM($AA44:$AE44)-SUM($CV$9:DD$9)*$AG44</f>
        <v>-600</v>
      </c>
      <c r="DE44" s="39">
        <f>SUM($BE44,$BF44:BN44)-SUM($CV$1:DE$1)*SUM($P44:$Q44,$W44)-SUM($CV$2:DE$2)*SUM($R44:$V44)-SUM($CV$3:DE$3)*$X44-SUM($CV$4:DE$4)*SUM($K44:$L44)-SUM($CV$5:DE$5)*SUM($M44:$N44)-SUM($CV$6:DE$6)*$O44-SUM($CV$7:DE$7)*SUM($Y44:$Z44,$AF44)-SUM($CV$8:DE$8)*SUM($AA44:$AE44)-SUM($CV$9:DE$9)*$AG44</f>
        <v>-1150</v>
      </c>
      <c r="DF44" s="39">
        <f>SUM($BE44,$BF44:BO44)-SUM($CV$1:DF$1)*SUM($P44:$Q44,$W44)-SUM($CV$2:DF$2)*SUM($R44:$V44)-SUM($CV$3:DF$3)*$X44-SUM($CV$4:DF$4)*SUM($K44:$L44)-SUM($CV$5:DF$5)*SUM($M44:$N44)-SUM($CV$6:DF$6)*$O44-SUM($CV$7:DF$7)*SUM($Y44:$Z44,$AF44)-SUM($CV$8:DF$8)*SUM($AA44:$AE44)-SUM($CV$9:DF$9)*$AG44</f>
        <v>-1850</v>
      </c>
      <c r="DG44" s="39">
        <f>SUM($BE44,$BF44:BP44)-SUM($CV$1:DG$1)*SUM($P44:$Q44,$W44)-SUM($CV$2:DG$2)*SUM($R44:$V44)-SUM($CV$3:DG$3)*$X44-SUM($CV$4:DG$4)*SUM($K44:$L44)-SUM($CV$5:DG$5)*SUM($M44:$N44)-SUM($CV$6:DG$6)*$O44-SUM($CV$7:DG$7)*SUM($Y44:$Z44,$AF44)-SUM($CV$8:DG$8)*SUM($AA44:$AE44)-SUM($CV$9:DG$9)*$AG44</f>
        <v>-2600</v>
      </c>
      <c r="DH44" s="39">
        <f>SUM($BE44,$BF44:BQ44)-SUM($CV$1:DH$1)*SUM($P44:$Q44,$W44)-SUM($CV$2:DH$2)*SUM($R44:$V44)-SUM($CV$3:DH$3)*$X44-SUM($CV$4:DH$4)*SUM($K44:$L44)-SUM($CV$5:DH$5)*SUM($M44:$N44)-SUM($CV$6:DH$6)*$O44-SUM($CV$7:DH$7)*SUM($Y44:$Z44,$AF44)-SUM($CV$8:DH$8)*SUM($AA44:$AE44)-SUM($CV$9:DH$9)*$AG44</f>
        <v>-3350</v>
      </c>
      <c r="DI44" s="39">
        <f>SUM($BE44,$BF44:BR44)-SUM($CV$1:DI$1)*SUM($P44:$Q44,$W44)-SUM($CV$2:DI$2)*SUM($R44:$V44)-SUM($CV$3:DI$3)*$X44-SUM($CV$4:DI$4)*SUM($K44:$L44)-SUM($CV$5:DI$5)*SUM($M44:$N44)-SUM($CV$6:DI$6)*$O44-SUM($CV$7:DI$7)*SUM($Y44:$Z44,$AF44)-SUM($CV$8:DI$8)*SUM($AA44:$AE44)-SUM($CV$9:DI$9)*$AG44</f>
        <v>-4100</v>
      </c>
      <c r="DJ44" s="39">
        <f>SUM($BE44,$BF44:BS44)-SUM($CV$1:DJ$1)*SUM($P44:$Q44,$W44)-SUM($CV$2:DJ$2)*SUM($R44:$V44)-SUM($CV$3:DJ$3)*$X44-SUM($CV$4:DJ$4)*SUM($K44:$L44)-SUM($CV$5:DJ$5)*SUM($M44:$N44)-SUM($CV$6:DJ$6)*$O44-SUM($CV$7:DJ$7)*SUM($Y44:$Z44,$AF44)-SUM($CV$8:DJ$8)*SUM($AA44:$AE44)-SUM($CV$9:DJ$9)*$AG44</f>
        <v>-4850</v>
      </c>
      <c r="DK44" s="39">
        <f>SUM($BE44,$BF44:BT44)-SUM($CV$1:DK$1)*SUM($P44:$Q44,$W44)-SUM($CV$2:DK$2)*SUM($R44:$V44)-SUM($CV$3:DK$3)*$X44-SUM($CV$4:DK$4)*SUM($K44:$L44)-SUM($CV$5:DK$5)*SUM($M44:$N44)-SUM($CV$6:DK$6)*$O44-SUM($CV$7:DK$7)*SUM($Y44:$Z44,$AF44)-SUM($CV$8:DK$8)*SUM($AA44:$AE44)-SUM($CV$9:DK$9)*$AG44</f>
        <v>-5600</v>
      </c>
      <c r="DL44" s="39">
        <f>SUM($BE44,$BF44:BU44)-SUM($CV$1:DL$1)*SUM($P44:$Q44,$W44)-SUM($CV$2:DL$2)*SUM($R44:$V44)-SUM($CV$3:DL$3)*$X44-SUM($CV$4:DL$4)*SUM($K44:$L44)-SUM($CV$5:DL$5)*SUM($M44:$N44)-SUM($CV$6:DL$6)*$O44-SUM($CV$7:DL$7)*SUM($Y44:$Z44,$AF44)-SUM($CV$8:DL$8)*SUM($AA44:$AE44)-SUM($CV$9:DL$9)*$AG44</f>
        <v>-6350</v>
      </c>
      <c r="DM44" s="39">
        <f>SUM($BE44,$BF44:BV44)-SUM($CV$1:DM$1)*SUM($P44:$Q44,$W44)-SUM($CV$2:DM$2)*SUM($R44:$V44)-SUM($CV$3:DM$3)*$X44-SUM($CV$4:DM$4)*SUM($K44:$L44)-SUM($CV$5:DM$5)*SUM($M44:$N44)-SUM($CV$6:DM$6)*$O44-SUM($CV$7:DM$7)*SUM($Y44:$Z44,$AF44)-SUM($CV$8:DM$8)*SUM($AA44:$AE44)-SUM($CV$9:DM$9)*$AG44</f>
        <v>-7350</v>
      </c>
      <c r="DN44" s="39">
        <f>SUM($BE44,$BF44:BW44)-SUM($CV$1:DN$1)*SUM($P44:$Q44,$W44)-SUM($CV$2:DN$2)*SUM($R44:$V44)-SUM($CV$3:DN$3)*$X44-SUM($CV$4:DN$4)*SUM($K44:$L44)-SUM($CV$5:DN$5)*SUM($M44:$N44)-SUM($CV$6:DN$6)*$O44-SUM($CV$7:DN$7)*SUM($Y44:$Z44,$AF44)-SUM($CV$8:DN$8)*SUM($AA44:$AE44)-SUM($CV$9:DN$9)*$AG44</f>
        <v>-8350</v>
      </c>
      <c r="DO44" s="39">
        <f>SUM($BE44,$BF44:BX44)-SUM($CV$1:DO$1)*SUM($P44:$Q44,$W44)-SUM($CV$2:DO$2)*SUM($R44:$V44)-SUM($CV$3:DO$3)*$X44-SUM($CV$4:DO$4)*SUM($K44:$L44)-SUM($CV$5:DO$5)*SUM($M44:$N44)-SUM($CV$6:DO$6)*$O44-SUM($CV$7:DO$7)*SUM($Y44:$Z44,$AF44)-SUM($CV$8:DO$8)*SUM($AA44:$AE44)-SUM($CV$9:DO$9)*$AG44</f>
        <v>-9350</v>
      </c>
      <c r="DP44" s="39">
        <f>SUM($BE44,$BF44:BY44)-SUM($CV$1:DP$1)*SUM($P44:$Q44,$W44)-SUM($CV$2:DP$2)*SUM($R44:$V44)-SUM($CV$3:DP$3)*$X44-SUM($CV$4:DP$4)*SUM($K44:$L44)-SUM($CV$5:DP$5)*SUM($M44:$N44)-SUM($CV$6:DP$6)*$O44-SUM($CV$7:DP$7)*SUM($Y44:$Z44,$AF44)-SUM($CV$8:DP$8)*SUM($AA44:$AE44)-SUM($CV$9:DP$9)*$AG44</f>
        <v>-10350</v>
      </c>
      <c r="DQ44" s="39">
        <f>SUM($BE44,$BF44:BZ44)-SUM($CV$1:DQ$1)*SUM($P44:$Q44,$W44)-SUM($CV$2:DQ$2)*SUM($R44:$V44)-SUM($CV$3:DQ$3)*$X44-SUM($CV$4:DQ$4)*SUM($K44:$L44)-SUM($CV$5:DQ$5)*SUM($M44:$N44)-SUM($CV$6:DQ$6)*$O44-SUM($CV$7:DQ$7)*SUM($Y44:$Z44,$AF44)-SUM($CV$8:DQ$8)*SUM($AA44:$AE44)-SUM($CV$9:DQ$9)*$AG44</f>
        <v>-11350</v>
      </c>
      <c r="DR44" s="39">
        <f>SUM($BE44,$BF44:CA44)-SUM($CV$1:DR$1)*SUM($P44:$Q44,$W44)-SUM($CV$2:DR$2)*SUM($R44:$V44)-SUM($CV$3:DR$3)*$X44-SUM($CV$4:DR$4)*SUM($K44:$L44)-SUM($CV$5:DR$5)*SUM($M44:$N44)-SUM($CV$6:DR$6)*$O44-SUM($CV$7:DR$7)*SUM($Y44:$Z44,$AF44)-SUM($CV$8:DR$8)*SUM($AA44:$AE44)-SUM($CV$9:DR$9)*$AG44</f>
        <v>-12350</v>
      </c>
      <c r="DS44" s="39">
        <f>SUM($BE44,$BF44:CB44)-SUM($CV$1:DS$1)*SUM($P44:$Q44,$W44)-SUM($CV$2:DS$2)*SUM($R44:$V44)-SUM($CV$3:DS$3)*$X44-SUM($CV$4:DS$4)*SUM($K44:$L44)-SUM($CV$5:DS$5)*SUM($M44:$N44)-SUM($CV$6:DS$6)*$O44-SUM($CV$7:DS$7)*SUM($Y44:$Z44,$AF44)-SUM($CV$8:DS$8)*SUM($AA44:$AE44)-SUM($CV$9:DS$9)*$AG44</f>
        <v>-13350</v>
      </c>
      <c r="DT44" s="39">
        <f>SUM($BE44,$BF44:CC44)-SUM($CV$1:DT$1)*SUM($P44:$Q44,$W44)-SUM($CV$2:DT$2)*SUM($R44:$V44)-SUM($CV$3:DT$3)*$X44-SUM($CV$4:DT$4)*SUM($K44:$L44)-SUM($CV$5:DT$5)*SUM($M44:$N44)-SUM($CV$6:DT$6)*$O44-SUM($CV$7:DT$7)*SUM($Y44:$Z44,$AF44)-SUM($CV$8:DT$8)*SUM($AA44:$AE44)-SUM($CV$9:DT$9)*$AG44</f>
        <v>-14350</v>
      </c>
      <c r="DU44" s="39">
        <f>SUM($BE44,$BF44:CD44)-SUM($CV$1:DU$1)*SUM($P44:$Q44,$W44)-SUM($CV$2:DU$2)*SUM($R44:$V44)-SUM($CV$3:DU$3)*$X44-SUM($CV$4:DU$4)*SUM($K44:$L44)-SUM($CV$5:DU$5)*SUM($M44:$N44)-SUM($CV$6:DU$6)*$O44-SUM($CV$7:DU$7)*SUM($Y44:$Z44,$AF44)-SUM($CV$8:DU$8)*SUM($AA44:$AE44)-SUM($CV$9:DU$9)*$AG44</f>
        <v>-15350</v>
      </c>
      <c r="DV44" s="39">
        <f>SUM($BE44,$BF44:CE44)-SUM($CV$1:DV$1)*SUM($P44:$Q44,$W44)-SUM($CV$2:DV$2)*SUM($R44:$V44)-SUM($CV$3:DV$3)*$X44-SUM($CV$4:DV$4)*SUM($K44:$L44)-SUM($CV$5:DV$5)*SUM($M44:$N44)-SUM($CV$6:DV$6)*$O44-SUM($CV$7:DV$7)*SUM($Y44:$Z44,$AF44)-SUM($CV$8:DV$8)*SUM($AA44:$AE44)-SUM($CV$9:DV$9)*$AG44</f>
        <v>-16350</v>
      </c>
      <c r="DW44" s="39">
        <f>SUM($BE44,$BF44:CF44)-SUM($CV$1:DW$1)*SUM($P44:$Q44,$W44)-SUM($CV$2:DW$2)*SUM($R44:$V44)-SUM($CV$3:DW$3)*$X44-SUM($CV$4:DW$4)*SUM($K44:$L44)-SUM($CV$5:DW$5)*SUM($M44:$N44)-SUM($CV$6:DW$6)*$O44-SUM($CV$7:DW$7)*SUM($Y44:$Z44,$AF44)-SUM($CV$8:DW$8)*SUM($AA44:$AE44)-SUM($CV$9:DW$9)*$AG44</f>
        <v>-17350</v>
      </c>
      <c r="DX44" s="39">
        <f>SUM($BE44,$BF44:CG44)-SUM($CV$1:DX$1)*SUM($P44:$Q44,$W44)-SUM($CV$2:DX$2)*SUM($R44:$V44)-SUM($CV$3:DX$3)*$X44-SUM($CV$4:DX$4)*SUM($K44:$L44)-SUM($CV$5:DX$5)*SUM($M44:$N44)-SUM($CV$6:DX$6)*$O44-SUM($CV$7:DX$7)*SUM($Y44:$Z44,$AF44)-SUM($CV$8:DX$8)*SUM($AA44:$AE44)-SUM($CV$9:DX$9)*$AG44</f>
        <v>-18350</v>
      </c>
      <c r="DY44" s="39">
        <f>SUM($BE44,$BF44:CH44)-SUM($CV$1:DY$1)*SUM($P44:$Q44,$W44)-SUM($CV$2:DY$2)*SUM($R44:$V44)-SUM($CV$3:DY$3)*$X44-SUM($CV$4:DY$4)*SUM($K44:$L44)-SUM($CV$5:DY$5)*SUM($M44:$N44)-SUM($CV$6:DY$6)*$O44-SUM($CV$7:DY$7)*SUM($Y44:$Z44,$AF44)-SUM($CV$8:DY$8)*SUM($AA44:$AE44)-SUM($CV$9:DY$9)*$AG44</f>
        <v>-19350</v>
      </c>
      <c r="DZ44" s="39">
        <f>SUM($BE44,$BF44:CI44)-SUM($CV$1:DZ$1)*SUM($P44:$Q44,$W44)-SUM($CV$2:DZ$2)*SUM($R44:$V44)-SUM($CV$3:DZ$3)*$X44-SUM($CV$4:DZ$4)*SUM($K44:$L44)-SUM($CV$5:DZ$5)*SUM($M44:$N44)-SUM($CV$6:DZ$6)*$O44-SUM($CV$7:DZ$7)*SUM($Y44:$Z44,$AF44)-SUM($CV$8:DZ$8)*SUM($AA44:$AE44)-SUM($CV$9:DZ$9)*$AG44</f>
        <v>-20350</v>
      </c>
      <c r="EA44" s="39">
        <f>SUM($BE44,$BF44:CJ44)-SUM($CV$1:EA$1)*SUM($P44:$Q44,$W44)-SUM($CV$2:EA$2)*SUM($R44:$V44)-SUM($CV$3:EA$3)*$X44-SUM($CV$4:EA$4)*SUM($K44:$L44)-SUM($CV$5:EA$5)*SUM($M44:$N44)-SUM($CV$6:EA$6)*$O44-SUM($CV$7:EA$7)*SUM($Y44:$Z44,$AF44)-SUM($CV$8:EA$8)*SUM($AA44:$AE44)-SUM($CV$9:EA$9)*$AG44</f>
        <v>-21350</v>
      </c>
      <c r="EB44" s="39">
        <f>SUM($BE44,$BF44:CK44)-SUM($CV$1:EB$1)*SUM($P44:$Q44,$W44)-SUM($CV$2:EB$2)*SUM($R44:$V44)-SUM($CV$3:EB$3)*$X44-SUM($CV$4:EB$4)*SUM($K44:$L44)-SUM($CV$5:EB$5)*SUM($M44:$N44)-SUM($CV$6:EB$6)*$O44-SUM($CV$7:EB$7)*SUM($Y44:$Z44,$AF44)-SUM($CV$8:EB$8)*SUM($AA44:$AE44)-SUM($CV$9:EB$9)*$AG44</f>
        <v>-22350</v>
      </c>
      <c r="EC44" s="39">
        <f>SUM($BE44,$BF44:CL44)-SUM($CV$1:EC$1)*SUM($P44:$Q44,$W44)-SUM($CV$2:EC$2)*SUM($R44:$V44)-SUM($CV$3:EC$3)*$X44-SUM($CV$4:EC$4)*SUM($K44:$L44)-SUM($CV$5:EC$5)*SUM($M44:$N44)-SUM($CV$6:EC$6)*$O44-SUM($CV$7:EC$7)*SUM($Y44:$Z44,$AF44)-SUM($CV$8:EC$8)*SUM($AA44:$AE44)-SUM($CV$9:EC$9)*$AG44</f>
        <v>-23350</v>
      </c>
      <c r="ED44" s="39">
        <f>SUM($BE44,$BF44:CM44)-SUM($CV$1:ED$1)*SUM($P44:$Q44,$W44)-SUM($CV$2:ED$2)*SUM($R44:$V44)-SUM($CV$3:ED$3)*$X44-SUM($CV$4:ED$4)*SUM($K44:$L44)-SUM($CV$5:ED$5)*SUM($M44:$N44)-SUM($CV$6:ED$6)*$O44-SUM($CV$7:ED$7)*SUM($Y44:$Z44,$AF44)-SUM($CV$8:ED$8)*SUM($AA44:$AE44)-SUM($CV$9:ED$9)*$AG44</f>
        <v>-24350</v>
      </c>
      <c r="EE44" s="39">
        <f>SUM($BE44,$BF44:CN44)-SUM($CV$1:EE$1)*SUM($P44:$Q44,$W44)-SUM($CV$2:EE$2)*SUM($R44:$V44)-SUM($CV$3:EE$3)*$X44-SUM($CV$4:EE$4)*SUM($K44:$L44)-SUM($CV$5:EE$5)*SUM($M44:$N44)-SUM($CV$6:EE$6)*$O44-SUM($CV$7:EE$7)*SUM($Y44:$Z44,$AF44)-SUM($CV$8:EE$8)*SUM($AA44:$AE44)-SUM($CV$9:EE$9)*$AG44</f>
        <v>-25350</v>
      </c>
      <c r="EF44" s="39">
        <f>SUM($BE44,$BF44:CO44)-SUM($CV$1:EF$1)*SUM($P44:$Q44,$W44)-SUM($CV$2:EF$2)*SUM($R44:$V44)-SUM($CV$3:EF$3)*$X44-SUM($CV$4:EF$4)*SUM($K44:$L44)-SUM($CV$5:EF$5)*SUM($M44:$N44)-SUM($CV$6:EF$6)*$O44-SUM($CV$7:EF$7)*SUM($Y44:$Z44,$AF44)-SUM($CV$8:EF$8)*SUM($AA44:$AE44)-SUM($CV$9:EF$9)*$AG44</f>
        <v>-26350</v>
      </c>
      <c r="EG44" s="39">
        <f>SUM($BE44,$BF44:CP44)-SUM($CV$1:EG$1)*SUM($P44:$Q44,$W44)-SUM($CV$2:EG$2)*SUM($R44:$V44)-SUM($CV$3:EG$3)*$X44-SUM($CV$4:EG$4)*SUM($K44:$L44)-SUM($CV$5:EG$5)*SUM($M44:$N44)-SUM($CV$6:EG$6)*$O44-SUM($CV$7:EG$7)*SUM($Y44:$Z44,$AF44)-SUM($CV$8:EG$8)*SUM($AA44:$AE44)-SUM($CV$9:EG$9)*$AG44</f>
        <v>-27350</v>
      </c>
      <c r="EH44" s="39">
        <f>SUM($BE44,$BF44:CQ44)-SUM($CV$1:EH$1)*SUM($P44:$Q44,$W44)-SUM($CV$2:EH$2)*SUM($R44:$V44)-SUM($CV$3:EH$3)*$X44-SUM($CV$4:EH$4)*SUM($K44:$L44)-SUM($CV$5:EH$5)*SUM($M44:$N44)-SUM($CV$6:EH$6)*$O44-SUM($CV$7:EH$7)*SUM($Y44:$Z44,$AF44)-SUM($CV$8:EH$8)*SUM($AA44:$AE44)-SUM($CV$9:EH$9)*$AG44</f>
        <v>-28350</v>
      </c>
      <c r="EI44" s="39">
        <f>SUM($BE44,$BF44:CR44)-SUM($CV$1:EI$1)*SUM($P44:$Q44,$W44)-SUM($CV$2:EI$2)*SUM($R44:$V44)-SUM($CV$3:EI$3)*$X44-SUM($CV$4:EI$4)*SUM($K44:$L44)-SUM($CV$5:EI$5)*SUM($M44:$N44)-SUM($CV$6:EI$6)*$O44-SUM($CV$7:EI$7)*SUM($Y44:$Z44,$AF44)-SUM($CV$8:EI$8)*SUM($AA44:$AE44)-SUM($CV$9:EI$9)*$AG44</f>
        <v>-29350</v>
      </c>
      <c r="EJ44" s="39">
        <f>SUM($BE44,$BF44:CS44)-SUM($CV$1:EJ$1)*SUM($P44:$Q44,$W44)-SUM($CV$2:EJ$2)*SUM($R44:$V44)-SUM($CV$3:EJ$3)*$X44-SUM($CV$4:EJ$4)*SUM($K44:$L44)-SUM($CV$5:EJ$5)*SUM($M44:$N44)-SUM($CV$6:EJ$6)*$O44-SUM($CV$7:EJ$7)*SUM($Y44:$Z44,$AF44)-SUM($CV$8:EJ$8)*SUM($AA44:$AE44)-SUM($CV$9:EJ$9)*$AG44</f>
        <v>-30350</v>
      </c>
      <c r="EK44" s="39">
        <f>SUM($BE44,$BF44:CT44)-SUM($CV$1:EK$1)*SUM($P44:$Q44,$W44)-SUM($CV$2:EK$2)*SUM($R44:$V44)-SUM($CV$3:EK$3)*$X44-SUM($CV$4:EK$4)*SUM($K44:$L44)-SUM($CV$5:EK$5)*SUM($M44:$N44)-SUM($CV$6:EK$6)*$O44-SUM($CV$7:EK$7)*SUM($Y44:$Z44,$AF44)-SUM($CV$8:EK$8)*SUM($AA44:$AE44)-SUM($CV$9:EK$9)*$AG44</f>
        <v>-31350</v>
      </c>
      <c r="EL44" s="39">
        <f>SUM($BE44,$BF44:CU44)-SUM($CV$1:EL$1)*SUM($P44:$Q44,$W44)-SUM($CV$2:EL$2)*SUM($R44:$V44)-SUM($CV$3:EL$3)*$X44-SUM($CV$4:EL$4)*SUM($K44:$L44)-SUM($CV$5:EL$5)*SUM($M44:$N44)-SUM($CV$6:EL$6)*$O44-SUM($CV$7:EL$7)*SUM($Y44:$Z44,$AF44)-SUM($CV$8:EL$8)*SUM($AA44:$AE44)-SUM($CV$9:EL$9)*$AG44</f>
        <v>-32350</v>
      </c>
      <c r="EM44" s="39">
        <f>SUM($BE44,$BF44:CV44)-SUM($CV$1:EM$1)*SUM($P44:$Q44,$W44)-SUM($CV$2:EM$2)*SUM($R44:$V44)-SUM($CV$3:EM$3)*$X44-SUM($CV$4:EM$4)*SUM($K44:$L44)-SUM($CV$5:EM$5)*SUM($M44:$N44)-SUM($CV$6:EM$6)*$O44-SUM($CV$7:EM$7)*SUM($Y44:$Z44,$AF44)-SUM($CV$8:EM$8)*SUM($AA44:$AE44)-SUM($CV$9:EM$9)*$AG44</f>
        <v>-33350</v>
      </c>
      <c r="EN44" s="39">
        <f>SUM($BE44,$BF44:CW44)-SUM($CV$1:EN$1)*SUM($P44:$Q44,$W44)-SUM($CV$2:EN$2)*SUM($R44:$V44)-SUM($CV$3:EN$3)*$X44-SUM($CV$4:EN$4)*SUM($K44:$L44)-SUM($CV$5:EN$5)*SUM($M44:$N44)-SUM($CV$6:EN$6)*$O44-SUM($CV$7:EN$7)*SUM($Y44:$Z44,$AF44)-SUM($CV$8:EN$8)*SUM($AA44:$AE44)-SUM($CV$9:EN$9)*$AG44</f>
        <v>-34350</v>
      </c>
      <c r="EO44" s="39">
        <f>SUM($BE44,$BF44:CX44)-SUM($CV$1:EO$1)*SUM($P44:$Q44,$W44)-SUM($CV$2:EO$2)*SUM($R44:$V44)-SUM($CV$3:EO$3)*$X44-SUM($CV$4:EO$4)*SUM($K44:$L44)-SUM($CV$5:EO$5)*SUM($M44:$N44)-SUM($CV$6:EO$6)*$O44-SUM($CV$7:EO$7)*SUM($Y44:$Z44,$AF44)-SUM($CV$8:EO$8)*SUM($AA44:$AE44)-SUM($CV$9:EO$9)*$AG44</f>
        <v>-35180</v>
      </c>
      <c r="EP44" s="96" t="s">
        <v>273</v>
      </c>
      <c r="EQ44" s="103" t="str">
        <f t="shared" si="85"/>
        <v>1094N766-001</v>
      </c>
      <c r="ER44" s="96" t="str">
        <f t="shared" si="84"/>
        <v>PHOTO METAL</v>
      </c>
      <c r="ES44" s="115">
        <f t="shared" si="75"/>
        <v>0.6</v>
      </c>
      <c r="ET44" s="116" t="str">
        <f t="shared" si="73"/>
        <v>USD</v>
      </c>
      <c r="EU44" s="107" t="e">
        <f t="shared" ca="1" si="34"/>
        <v>#NAME?</v>
      </c>
      <c r="EV44" s="107" t="e">
        <f t="shared" ca="1" si="35"/>
        <v>#NAME?</v>
      </c>
      <c r="EW44" s="117">
        <f t="shared" si="86"/>
        <v>1</v>
      </c>
      <c r="EX44" s="117">
        <f t="shared" si="74"/>
        <v>1</v>
      </c>
      <c r="EY44" s="103"/>
      <c r="EZ44" s="117">
        <f t="shared" si="37"/>
        <v>34788</v>
      </c>
      <c r="FA44" s="118" t="e">
        <f t="shared" ca="1" si="38"/>
        <v>#NAME?</v>
      </c>
      <c r="FB44" s="117">
        <f t="shared" si="39"/>
        <v>0</v>
      </c>
      <c r="FC44" s="118" t="e">
        <f t="shared" ca="1" si="40"/>
        <v>#NAME?</v>
      </c>
      <c r="FD44" s="119"/>
      <c r="FE44" s="118"/>
      <c r="FF44" s="118" t="s">
        <v>26</v>
      </c>
      <c r="FG44" s="103"/>
      <c r="FH44" s="103" t="s">
        <v>145</v>
      </c>
      <c r="FI44" s="105">
        <f t="array" ref="FI44">SUMPRODUCT($AI44:$AL44,TRANSPOSE(FI$1:FI$4))</f>
        <v>3000</v>
      </c>
      <c r="FJ44" s="105">
        <f t="array" ref="FJ44">SUMPRODUCT($AI44:$AL44,TRANSPOSE(FJ$1:FJ$4))</f>
        <v>3000</v>
      </c>
      <c r="FK44" s="105">
        <f t="array" ref="FK44">SUMPRODUCT($AI44:$AL44,TRANSPOSE(FK$1:FK$4))</f>
        <v>3000</v>
      </c>
      <c r="FL44" s="105">
        <f t="array" ref="FL44">SUMPRODUCT($AI44:$AL44,TRANSPOSE(FL$1:FL$4))</f>
        <v>3000</v>
      </c>
      <c r="FM44" s="105">
        <f t="array" ref="FM44">SUMPRODUCT($AI44:$AL44,TRANSPOSE(FM$1:FM$4))</f>
        <v>3000</v>
      </c>
      <c r="FN44" s="105">
        <f t="array" ref="FN44">SUMPRODUCT($AI44:$AL44,TRANSPOSE(FN$1:FN$4))</f>
        <v>3000</v>
      </c>
      <c r="FO44" s="105">
        <f t="array" ref="FO44">SUMPRODUCT($AI44:$AL44,TRANSPOSE(FO$1:FO$4))</f>
        <v>3000</v>
      </c>
      <c r="FP44" s="105">
        <f t="array" ref="FP44">SUMPRODUCT($AI44:$AL44,TRANSPOSE(FP$1:FP$4))</f>
        <v>3000</v>
      </c>
      <c r="FQ44" s="105">
        <f t="array" ref="FQ44">SUMPRODUCT($AI44:$AL44,TRANSPOSE(FQ$1:FQ$4))</f>
        <v>3000</v>
      </c>
      <c r="FR44" s="105">
        <f t="array" ref="FR44">SUMPRODUCT($AI44:$AL44,TRANSPOSE(FR$1:FR$4))</f>
        <v>3000</v>
      </c>
      <c r="FS44" s="105">
        <f t="array" ref="FS44">SUMPRODUCT($AI44:$AL44,TRANSPOSE(FS$1:FS$4))</f>
        <v>3000</v>
      </c>
      <c r="FT44" s="105">
        <f t="array" ref="FT44">SUMPRODUCT($AI44:$AL44,TRANSPOSE(FT$1:FT$4))</f>
        <v>1788</v>
      </c>
      <c r="FU44" s="105">
        <f t="array" ref="FU44">SUMPRODUCT($AI44:$AL44,TRANSPOSE(FU$1:FU$4))</f>
        <v>0</v>
      </c>
      <c r="FV44" s="120"/>
      <c r="FW44" s="105">
        <f t="shared" si="41"/>
        <v>3000</v>
      </c>
      <c r="FX44" s="121">
        <f>CEILING(SUM($FI44:FJ44)-SUM($FW44:FW44),$EW44)</f>
        <v>3000</v>
      </c>
      <c r="FY44" s="121">
        <f>CEILING(SUM($FI44:FK44)-SUM($FW44:FX44),$EW44)</f>
        <v>3000</v>
      </c>
      <c r="FZ44" s="121">
        <f>CEILING(SUM($FI44:FL44)-SUM($FW44:FY44),$EW44)</f>
        <v>3000</v>
      </c>
      <c r="GA44" s="121">
        <f>CEILING(SUM($FI44:FM44)-SUM($FW44:FZ44),$EW44)</f>
        <v>3000</v>
      </c>
      <c r="GB44" s="121">
        <f>CEILING(SUM($FI44:FN44)-SUM($FW44:GA44),$EW44)</f>
        <v>3000</v>
      </c>
      <c r="GC44" s="121">
        <f>CEILING(SUM($FI44:FO44)-SUM($FW44:GB44),$EW44)</f>
        <v>3000</v>
      </c>
      <c r="GD44" s="121">
        <f>CEILING(SUM($FI44:FP44)-SUM($FW44:GC44),$EW44)</f>
        <v>3000</v>
      </c>
      <c r="GE44" s="121">
        <f>CEILING(SUM($FI44:FQ44)-SUM($FW44:GD44),$EW44)</f>
        <v>3000</v>
      </c>
      <c r="GF44" s="121">
        <f>CEILING(SUM($FI44:FR44)-SUM($FW44:GE44),$EW44)</f>
        <v>3000</v>
      </c>
      <c r="GG44" s="121">
        <f>CEILING(SUM($FI44:FS44)-SUM($FW44:GF44),$EW44)</f>
        <v>3000</v>
      </c>
      <c r="GH44" s="121">
        <f t="shared" si="42"/>
        <v>1788</v>
      </c>
      <c r="GI44" s="121">
        <f t="shared" si="43"/>
        <v>0</v>
      </c>
      <c r="GJ44" s="120"/>
      <c r="GK44" s="123" t="e">
        <f t="shared" ca="1" si="44"/>
        <v>#NAME?</v>
      </c>
      <c r="GL44" s="123" t="e">
        <f t="shared" ca="1" si="45"/>
        <v>#NAME?</v>
      </c>
      <c r="GM44" s="123" t="e">
        <f t="shared" ca="1" si="46"/>
        <v>#NAME?</v>
      </c>
      <c r="GN44" s="123" t="e">
        <f t="shared" ca="1" si="47"/>
        <v>#NAME?</v>
      </c>
      <c r="GO44" s="123" t="e">
        <f t="shared" ca="1" si="48"/>
        <v>#NAME?</v>
      </c>
      <c r="GP44" s="123" t="e">
        <f t="shared" ca="1" si="49"/>
        <v>#NAME?</v>
      </c>
      <c r="GQ44" s="123" t="e">
        <f t="shared" ca="1" si="50"/>
        <v>#NAME?</v>
      </c>
      <c r="GR44" s="123" t="e">
        <f t="shared" ca="1" si="51"/>
        <v>#NAME?</v>
      </c>
      <c r="GS44" s="123" t="e">
        <f t="shared" ca="1" si="52"/>
        <v>#NAME?</v>
      </c>
      <c r="GT44" s="123" t="e">
        <f t="shared" ca="1" si="53"/>
        <v>#NAME?</v>
      </c>
      <c r="GU44" s="123" t="e">
        <f t="shared" ca="1" si="54"/>
        <v>#NAME?</v>
      </c>
      <c r="GV44" s="123" t="e">
        <f t="shared" ca="1" si="55"/>
        <v>#NAME?</v>
      </c>
      <c r="GW44" s="123" t="e">
        <f t="shared" ca="1" si="56"/>
        <v>#NAME?</v>
      </c>
      <c r="GX44" s="123" t="e">
        <f t="shared" ca="1" si="57"/>
        <v>#NAME?</v>
      </c>
      <c r="GY44" s="120">
        <v>4</v>
      </c>
      <c r="GZ44" s="105">
        <f>SUM(FW44:FY44)</f>
        <v>9000</v>
      </c>
      <c r="HA44" s="105"/>
      <c r="HB44" s="105"/>
      <c r="HC44" s="105">
        <f>SUM(FZ44:GB44)</f>
        <v>9000</v>
      </c>
      <c r="HD44" s="105"/>
      <c r="HE44" s="105"/>
      <c r="HF44" s="105">
        <f>SUM(GC44:GE44)</f>
        <v>9000</v>
      </c>
      <c r="HG44" s="105"/>
      <c r="HH44" s="105"/>
      <c r="HI44" s="105">
        <f>SUM(GF44:GI44)</f>
        <v>7788</v>
      </c>
      <c r="HJ44" s="105"/>
      <c r="HK44" s="105"/>
      <c r="HL44" s="105">
        <f t="shared" si="82"/>
        <v>0</v>
      </c>
      <c r="HM44" s="105"/>
      <c r="HN44" s="123" t="e">
        <f t="shared" ca="1" si="58"/>
        <v>#NAME?</v>
      </c>
      <c r="HO44" s="123" t="e">
        <f t="shared" ca="1" si="59"/>
        <v>#NAME?</v>
      </c>
      <c r="HP44" s="123" t="e">
        <f t="shared" ca="1" si="60"/>
        <v>#NAME?</v>
      </c>
      <c r="HQ44" s="123" t="e">
        <f t="shared" ca="1" si="61"/>
        <v>#NAME?</v>
      </c>
      <c r="HR44" s="123" t="e">
        <f t="shared" ca="1" si="62"/>
        <v>#NAME?</v>
      </c>
      <c r="HS44" s="123" t="e">
        <f t="shared" ca="1" si="63"/>
        <v>#NAME?</v>
      </c>
      <c r="HT44" s="123" t="e">
        <f t="shared" ca="1" si="64"/>
        <v>#NAME?</v>
      </c>
      <c r="HU44" s="123" t="e">
        <f t="shared" ca="1" si="65"/>
        <v>#NAME?</v>
      </c>
      <c r="HV44" s="123" t="e">
        <f t="shared" ca="1" si="66"/>
        <v>#NAME?</v>
      </c>
      <c r="HW44" s="123" t="e">
        <f t="shared" ca="1" si="67"/>
        <v>#NAME?</v>
      </c>
      <c r="HX44" s="123" t="e">
        <f t="shared" ca="1" si="68"/>
        <v>#NAME?</v>
      </c>
      <c r="HY44" s="123" t="e">
        <f t="shared" ca="1" si="69"/>
        <v>#NAME?</v>
      </c>
      <c r="HZ44" s="123" t="e">
        <f t="shared" ca="1" si="70"/>
        <v>#NAME?</v>
      </c>
      <c r="IA44" s="123" t="e">
        <f t="shared" ca="1" si="71"/>
        <v>#NAME?</v>
      </c>
      <c r="IB44" s="124" t="s">
        <v>309</v>
      </c>
      <c r="IC44" s="103" t="s">
        <v>278</v>
      </c>
      <c r="ID44" s="125">
        <v>45544</v>
      </c>
      <c r="IE44" s="103" t="s">
        <v>205</v>
      </c>
      <c r="IF44" s="103"/>
      <c r="IG44" s="103" t="s">
        <v>206</v>
      </c>
      <c r="IH44" s="103" t="s">
        <v>279</v>
      </c>
      <c r="II44" s="103" t="s">
        <v>158</v>
      </c>
    </row>
    <row r="45" spans="1:243" ht="14.25" x14ac:dyDescent="0.2">
      <c r="A45" s="39">
        <v>41</v>
      </c>
      <c r="B45" s="39" t="s">
        <v>311</v>
      </c>
      <c r="C45" s="56" t="s">
        <v>312</v>
      </c>
      <c r="D45" s="39" t="s">
        <v>126</v>
      </c>
      <c r="E45" s="39">
        <v>415607915</v>
      </c>
      <c r="F45" s="102" t="s">
        <v>313</v>
      </c>
      <c r="G45" s="39"/>
      <c r="H45" s="39" t="s">
        <v>128</v>
      </c>
      <c r="I45" s="39">
        <v>1</v>
      </c>
      <c r="J45" s="39">
        <v>2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1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0</v>
      </c>
      <c r="AD45" s="39">
        <v>0</v>
      </c>
      <c r="AE45" s="39">
        <v>0</v>
      </c>
      <c r="AF45" s="39">
        <v>1</v>
      </c>
      <c r="AG45" s="39">
        <v>0</v>
      </c>
      <c r="AH45" s="39">
        <f t="shared" si="21"/>
        <v>1</v>
      </c>
      <c r="AI45" s="39">
        <f t="shared" si="22"/>
        <v>0</v>
      </c>
      <c r="AJ45" s="39">
        <f t="shared" si="23"/>
        <v>1</v>
      </c>
      <c r="AK45" s="39">
        <f t="shared" si="24"/>
        <v>1</v>
      </c>
      <c r="AL45" s="39">
        <f t="shared" si="25"/>
        <v>0</v>
      </c>
      <c r="AM45" s="57">
        <f t="shared" si="26"/>
        <v>35423</v>
      </c>
      <c r="AN45" s="57">
        <v>1</v>
      </c>
      <c r="AO45" s="57">
        <f t="shared" si="27"/>
        <v>35423</v>
      </c>
      <c r="AP45" s="39"/>
      <c r="AQ45" s="39" t="s">
        <v>292</v>
      </c>
      <c r="AR45" s="39" t="s">
        <v>287</v>
      </c>
      <c r="AS45" s="39"/>
      <c r="AT45" s="39"/>
      <c r="AU45" s="58">
        <v>9.98</v>
      </c>
      <c r="AV45" s="58" t="s">
        <v>11</v>
      </c>
      <c r="AW45" s="39" t="s">
        <v>288</v>
      </c>
      <c r="AX45" s="39" t="s">
        <v>289</v>
      </c>
      <c r="AY45" s="39"/>
      <c r="AZ45" s="39" t="s">
        <v>290</v>
      </c>
      <c r="BA45" s="39" t="str">
        <f t="shared" si="28"/>
        <v>P0021</v>
      </c>
      <c r="BB45" s="78" t="e">
        <f t="shared" ca="1" si="29"/>
        <v>#NAME?</v>
      </c>
      <c r="BC45" s="39" t="s">
        <v>291</v>
      </c>
      <c r="BD45" s="75">
        <f t="shared" si="30"/>
        <v>35433</v>
      </c>
      <c r="BE45" s="39"/>
      <c r="BF45" s="39"/>
      <c r="BG45" s="39"/>
      <c r="BH45" s="39"/>
      <c r="BI45" s="39">
        <v>4000</v>
      </c>
      <c r="BJ45" s="39">
        <v>2130</v>
      </c>
      <c r="BK45" s="39"/>
      <c r="BL45" s="39"/>
      <c r="BM45" s="39">
        <v>6130</v>
      </c>
      <c r="BN45" s="39"/>
      <c r="BO45" s="39"/>
      <c r="BP45" s="39"/>
      <c r="BQ45" s="39"/>
      <c r="BR45" s="39"/>
      <c r="BS45" s="39">
        <v>6130</v>
      </c>
      <c r="BT45" s="39"/>
      <c r="BU45" s="39"/>
      <c r="BV45" s="39"/>
      <c r="BW45" s="39"/>
      <c r="BX45" s="39"/>
      <c r="BY45" s="39">
        <v>6130</v>
      </c>
      <c r="BZ45" s="39"/>
      <c r="CA45" s="39"/>
      <c r="CB45" s="39"/>
      <c r="CC45" s="39"/>
      <c r="CD45" s="39"/>
      <c r="CE45" s="39">
        <v>6115</v>
      </c>
      <c r="CF45" s="39"/>
      <c r="CG45" s="39"/>
      <c r="CH45" s="39"/>
      <c r="CI45" s="39"/>
      <c r="CJ45" s="39"/>
      <c r="CK45" s="39">
        <v>4798</v>
      </c>
      <c r="CL45" s="39"/>
      <c r="CM45" s="39"/>
      <c r="CN45" s="39"/>
      <c r="CO45" s="39"/>
      <c r="CP45" s="39"/>
      <c r="CR45" s="39"/>
      <c r="CS45" s="39"/>
      <c r="CT45" s="39"/>
      <c r="CU45" s="39"/>
      <c r="CV45" s="39"/>
      <c r="CW45" s="39">
        <f>SUM($BE45,$BF45:BF45)-SUM($CV$1:CW$1)*SUM($P45:$Q45,$W45)-SUM($CV$2:CW$2)*SUM($R45:$V45)-SUM($CV$3:CW$3)*$X45-SUM($CV$4:CW$4)*SUM($K45:$L45)-SUM($CV$5:CW$5)*SUM($M45:$N45)-SUM($CV$6:CW$6)*$O45-SUM($CV$7:CW$7)*SUM($Y45:$Z45,$AF45)-SUM($CV$8:CW$8)*SUM($AA45:$AE45)-SUM($CV$9:CW$9)*$AG45</f>
        <v>0</v>
      </c>
      <c r="CX45" s="39">
        <f>SUM($BE45,$BF45:BG45)-SUM($CV$1:CX$1)*SUM($P45:$Q45,$W45)-SUM($CV$2:CX$2)*SUM($R45:$V45)-SUM($CV$3:CX$3)*$X45-SUM($CV$4:CX$4)*SUM($K45:$L45)-SUM($CV$5:CX$5)*SUM($M45:$N45)-SUM($CV$6:CX$6)*$O45-SUM($CV$7:CX$7)*SUM($Y45:$Z45,$AF45)-SUM($CV$8:CX$8)*SUM($AA45:$AE45)-SUM($CV$9:CX$9)*$AG45</f>
        <v>0</v>
      </c>
      <c r="CY45" s="39">
        <f>SUM($BE45,$BF45:BH45)-SUM($CV$1:CY$1)*SUM($P45:$Q45,$W45)-SUM($CV$2:CY$2)*SUM($R45:$V45)-SUM($CV$3:CY$3)*$X45-SUM($CV$4:CY$4)*SUM($K45:$L45)-SUM($CV$5:CY$5)*SUM($M45:$N45)-SUM($CV$6:CY$6)*$O45-SUM($CV$7:CY$7)*SUM($Y45:$Z45,$AF45)-SUM($CV$8:CY$8)*SUM($AA45:$AE45)-SUM($CV$9:CY$9)*$AG45</f>
        <v>0</v>
      </c>
      <c r="CZ45" s="39">
        <f>SUM($BE45,$BF45:BI45)-SUM($CV$1:CZ$1)*SUM($P45:$Q45,$W45)-SUM($CV$2:CZ$2)*SUM($R45:$V45)-SUM($CV$3:CZ$3)*$X45-SUM($CV$4:CZ$4)*SUM($K45:$L45)-SUM($CV$5:CZ$5)*SUM($M45:$N45)-SUM($CV$6:CZ$6)*$O45-SUM($CV$7:CZ$7)*SUM($Y45:$Z45,$AF45)-SUM($CV$8:CZ$8)*SUM($AA45:$AE45)-SUM($CV$9:CZ$9)*$AG45</f>
        <v>4000</v>
      </c>
      <c r="DA45" s="39">
        <f>SUM($BE45,$BF45:BJ45)-SUM($CV$1:DA$1)*SUM($P45:$Q45,$W45)-SUM($CV$2:DA$2)*SUM($R45:$V45)-SUM($CV$3:DA$3)*$X45-SUM($CV$4:DA$4)*SUM($K45:$L45)-SUM($CV$5:DA$5)*SUM($M45:$N45)-SUM($CV$6:DA$6)*$O45-SUM($CV$7:DA$7)*SUM($Y45:$Z45,$AF45)-SUM($CV$8:DA$8)*SUM($AA45:$AE45)-SUM($CV$9:DA$9)*$AG45</f>
        <v>6130</v>
      </c>
      <c r="DB45" s="39">
        <f>SUM($BE45,$BF45:BK45)-SUM($CV$1:DB$1)*SUM($P45:$Q45,$W45)-SUM($CV$2:DB$2)*SUM($R45:$V45)-SUM($CV$3:DB$3)*$X45-SUM($CV$4:DB$4)*SUM($K45:$L45)-SUM($CV$5:DB$5)*SUM($M45:$N45)-SUM($CV$6:DB$6)*$O45-SUM($CV$7:DB$7)*SUM($Y45:$Z45,$AF45)-SUM($CV$8:DB$8)*SUM($AA45:$AE45)-SUM($CV$9:DB$9)*$AG45</f>
        <v>5930</v>
      </c>
      <c r="DC45" s="39">
        <f>SUM($BE45,$BF45:BL45)-SUM($CV$1:DC$1)*SUM($P45:$Q45,$W45)-SUM($CV$2:DC$2)*SUM($R45:$V45)-SUM($CV$3:DC$3)*$X45-SUM($CV$4:DC$4)*SUM($K45:$L45)-SUM($CV$5:DC$5)*SUM($M45:$N45)-SUM($CV$6:DC$6)*$O45-SUM($CV$7:DC$7)*SUM($Y45:$Z45,$AF45)-SUM($CV$8:DC$8)*SUM($AA45:$AE45)-SUM($CV$9:DC$9)*$AG45</f>
        <v>5530</v>
      </c>
      <c r="DD45" s="39">
        <f>SUM($BE45,$BF45:BM45)-SUM($CV$1:DD$1)*SUM($P45:$Q45,$W45)-SUM($CV$2:DD$2)*SUM($R45:$V45)-SUM($CV$3:DD$3)*$X45-SUM($CV$4:DD$4)*SUM($K45:$L45)-SUM($CV$5:DD$5)*SUM($M45:$N45)-SUM($CV$6:DD$6)*$O45-SUM($CV$7:DD$7)*SUM($Y45:$Z45,$AF45)-SUM($CV$8:DD$8)*SUM($AA45:$AE45)-SUM($CV$9:DD$9)*$AG45</f>
        <v>11029</v>
      </c>
      <c r="DE45" s="39">
        <f>SUM($BE45,$BF45:BN45)-SUM($CV$1:DE$1)*SUM($P45:$Q45,$W45)-SUM($CV$2:DE$2)*SUM($R45:$V45)-SUM($CV$3:DE$3)*$X45-SUM($CV$4:DE$4)*SUM($K45:$L45)-SUM($CV$5:DE$5)*SUM($M45:$N45)-SUM($CV$6:DE$6)*$O45-SUM($CV$7:DE$7)*SUM($Y45:$Z45,$AF45)-SUM($CV$8:DE$8)*SUM($AA45:$AE45)-SUM($CV$9:DE$9)*$AG45</f>
        <v>10479</v>
      </c>
      <c r="DF45" s="39">
        <f>SUM($BE45,$BF45:BO45)-SUM($CV$1:DF$1)*SUM($P45:$Q45,$W45)-SUM($CV$2:DF$2)*SUM($R45:$V45)-SUM($CV$3:DF$3)*$X45-SUM($CV$4:DF$4)*SUM($K45:$L45)-SUM($CV$5:DF$5)*SUM($M45:$N45)-SUM($CV$6:DF$6)*$O45-SUM($CV$7:DF$7)*SUM($Y45:$Z45,$AF45)-SUM($CV$8:DF$8)*SUM($AA45:$AE45)-SUM($CV$9:DF$9)*$AG45</f>
        <v>9779</v>
      </c>
      <c r="DG45" s="39">
        <f>SUM($BE45,$BF45:BO45)-SUM($CV$1:DG$1)*SUM($P45:$Q45,$W45)-SUM($CV$2:DG$2)*SUM($R45:$V45)-SUM($CV$3:DG$3)*$X45-SUM($CV$4:DG$4)*SUM($K45:$L45)-SUM($CV$5:DG$5)*SUM($M45:$N45)-SUM($CV$6:DG$6)*$O45-SUM($CV$7:DG$7)*SUM($Y45:$Z45,$AF45)-SUM($CV$8:DG$8)*SUM($AA45:$AE45)-SUM($CV$9:DG$9)*$AG45</f>
        <v>9029</v>
      </c>
      <c r="DH45" s="39">
        <f>SUM($BE45,$BF45:BP45)-SUM($CV$1:DH$1)*SUM($P45:$Q45,$W45)-SUM($CV$2:DH$2)*SUM($R45:$V45)-SUM($CV$3:DH$3)*$X45-SUM($CV$4:DH$4)*SUM($K45:$L45)-SUM($CV$5:DH$5)*SUM($M45:$N45)-SUM($CV$6:DH$6)*$O45-SUM($CV$7:DH$7)*SUM($Y45:$Z45,$AF45)-SUM($CV$8:DH$8)*SUM($AA45:$AE45)-SUM($CV$9:DH$9)*$AG45</f>
        <v>8279</v>
      </c>
      <c r="DI45" s="39">
        <f>SUM($BE45,$BF45:BQ45)-SUM($CV$1:DI$1)*SUM($P45:$Q45,$W45)-SUM($CV$2:DI$2)*SUM($R45:$V45)-SUM($CV$3:DI$3)*$X45-SUM($CV$4:DI$4)*SUM($K45:$L45)-SUM($CV$5:DI$5)*SUM($M45:$N45)-SUM($CV$6:DI$6)*$O45-SUM($CV$7:DI$7)*SUM($Y45:$Z45,$AF45)-SUM($CV$8:DI$8)*SUM($AA45:$AE45)-SUM($CV$9:DI$9)*$AG45</f>
        <v>7529</v>
      </c>
      <c r="DJ45" s="39">
        <f>SUM($BE45,$BF45:BR45)-SUM($CV$1:DJ$1)*SUM($P45:$Q45,$W45)-SUM($CV$2:DJ$2)*SUM($R45:$V45)-SUM($CV$3:DJ$3)*$X45-SUM($CV$4:DJ$4)*SUM($K45:$L45)-SUM($CV$5:DJ$5)*SUM($M45:$N45)-SUM($CV$6:DJ$6)*$O45-SUM($CV$7:DJ$7)*SUM($Y45:$Z45,$AF45)-SUM($CV$8:DJ$8)*SUM($AA45:$AE45)-SUM($CV$9:DJ$9)*$AG45</f>
        <v>6779</v>
      </c>
      <c r="DK45" s="39">
        <f>SUM($BE45,$BF45:BS45)-SUM($CV$1:DK$1)*SUM($P45:$Q45,$W45)-SUM($CV$2:DK$2)*SUM($R45:$V45)-SUM($CV$3:DK$3)*$X45-SUM($CV$4:DK$4)*SUM($K45:$L45)-SUM($CV$5:DK$5)*SUM($M45:$N45)-SUM($CV$6:DK$6)*$O45-SUM($CV$7:DK$7)*SUM($Y45:$Z45,$AF45)-SUM($CV$8:DK$8)*SUM($AA45:$AE45)-SUM($CV$9:DK$9)*$AG45</f>
        <v>12159</v>
      </c>
      <c r="DL45" s="39">
        <f>SUM($BE45,$BF45:BT45)-SUM($CV$1:DL$1)*SUM($P45:$Q45,$W45)-SUM($CV$2:DL$2)*SUM($R45:$V45)-SUM($CV$3:DL$3)*$X45-SUM($CV$4:DL$4)*SUM($K45:$L45)-SUM($CV$5:DL$5)*SUM($M45:$N45)-SUM($CV$6:DL$6)*$O45-SUM($CV$7:DL$7)*SUM($Y45:$Z45,$AF45)-SUM($CV$8:DL$8)*SUM($AA45:$AE45)-SUM($CV$9:DL$9)*$AG45</f>
        <v>11409</v>
      </c>
      <c r="DM45" s="39">
        <f>SUM($BE45,$BF45:BU45)-SUM($CV$1:DM$1)*SUM($P45:$Q45,$W45)-SUM($CV$2:DM$2)*SUM($R45:$V45)-SUM($CV$3:DM$3)*$X45-SUM($CV$4:DM$4)*SUM($K45:$L45)-SUM($CV$5:DM$5)*SUM($M45:$N45)-SUM($CV$6:DM$6)*$O45-SUM($CV$7:DM$7)*SUM($Y45:$Z45,$AF45)-SUM($CV$8:DM$8)*SUM($AA45:$AE45)-SUM($CV$9:DM$9)*$AG45</f>
        <v>10409</v>
      </c>
      <c r="DN45" s="39">
        <f>SUM($BE45,$BF45:BV45)-SUM($CV$1:DN$1)*SUM($P45:$Q45,$W45)-SUM($CV$2:DN$2)*SUM($R45:$V45)-SUM($CV$3:DN$3)*$X45-SUM($CV$4:DN$4)*SUM($K45:$L45)-SUM($CV$5:DN$5)*SUM($M45:$N45)-SUM($CV$6:DN$6)*$O45-SUM($CV$7:DN$7)*SUM($Y45:$Z45,$AF45)-SUM($CV$8:DN$8)*SUM($AA45:$AE45)-SUM($CV$9:DN$9)*$AG45</f>
        <v>9409</v>
      </c>
      <c r="DO45" s="39">
        <f>SUM($BE45,$BF45:BW45)-SUM($CV$1:DO$1)*SUM($P45:$Q45,$W45)-SUM($CV$2:DO$2)*SUM($R45:$V45)-SUM($CV$3:DO$3)*$X45-SUM($CV$4:DO$4)*SUM($K45:$L45)-SUM($CV$5:DO$5)*SUM($M45:$N45)-SUM($CV$6:DO$6)*$O45-SUM($CV$7:DO$7)*SUM($Y45:$Z45,$AF45)-SUM($CV$8:DO$8)*SUM($AA45:$AE45)-SUM($CV$9:DO$9)*$AG45</f>
        <v>8409</v>
      </c>
      <c r="DP45" s="39">
        <f>SUM($BE45,$BF45:BX45)-SUM($CV$1:DP$1)*SUM($P45:$Q45,$W45)-SUM($CV$2:DP$2)*SUM($R45:$V45)-SUM($CV$3:DP$3)*$X45-SUM($CV$4:DP$4)*SUM($K45:$L45)-SUM($CV$5:DP$5)*SUM($M45:$N45)-SUM($CV$6:DP$6)*$O45-SUM($CV$7:DP$7)*SUM($Y45:$Z45,$AF45)-SUM($CV$8:DP$8)*SUM($AA45:$AE45)-SUM($CV$9:DP$9)*$AG45</f>
        <v>7409</v>
      </c>
      <c r="DQ45" s="39">
        <f>SUM($BE45,$BF45:BY45)-SUM($CV$1:DQ$1)*SUM($P45:$Q45,$W45)-SUM($CV$2:DQ$2)*SUM($R45:$V45)-SUM($CV$3:DQ$3)*$X45-SUM($CV$4:DQ$4)*SUM($K45:$L45)-SUM($CV$5:DQ$5)*SUM($M45:$N45)-SUM($CV$6:DQ$6)*$O45-SUM($CV$7:DQ$7)*SUM($Y45:$Z45,$AF45)-SUM($CV$8:DQ$8)*SUM($AA45:$AE45)-SUM($CV$9:DQ$9)*$AG45</f>
        <v>12539</v>
      </c>
      <c r="DR45" s="39">
        <f>SUM($BE45,$BF45:BZ45)-SUM($CV$1:DR$1)*SUM($P45:$Q45,$W45)-SUM($CV$2:DR$2)*SUM($R45:$V45)-SUM($CV$3:DR$3)*$X45-SUM($CV$4:DR$4)*SUM($K45:$L45)-SUM($CV$5:DR$5)*SUM($M45:$N45)-SUM($CV$6:DR$6)*$O45-SUM($CV$7:DR$7)*SUM($Y45:$Z45,$AF45)-SUM($CV$8:DR$8)*SUM($AA45:$AE45)-SUM($CV$9:DR$9)*$AG45</f>
        <v>11539</v>
      </c>
      <c r="DS45" s="39">
        <f>SUM($BE45,$BF45:CA45)-SUM($CV$1:DS$1)*SUM($P45:$Q45,$W45)-SUM($CV$2:DS$2)*SUM($R45:$V45)-SUM($CV$3:DS$3)*$X45-SUM($CV$4:DS$4)*SUM($K45:$L45)-SUM($CV$5:DS$5)*SUM($M45:$N45)-SUM($CV$6:DS$6)*$O45-SUM($CV$7:DS$7)*SUM($Y45:$Z45,$AF45)-SUM($CV$8:DS$8)*SUM($AA45:$AE45)-SUM($CV$9:DS$9)*$AG45</f>
        <v>10539</v>
      </c>
      <c r="DT45" s="39">
        <f>SUM($BE45,$BF45:CB45)-SUM($CV$1:DT$1)*SUM($P45:$Q45,$W45)-SUM($CV$2:DT$2)*SUM($R45:$V45)-SUM($CV$3:DT$3)*$X45-SUM($CV$4:DT$4)*SUM($K45:$L45)-SUM($CV$5:DT$5)*SUM($M45:$N45)-SUM($CV$6:DT$6)*$O45-SUM($CV$7:DT$7)*SUM($Y45:$Z45,$AF45)-SUM($CV$8:DT$8)*SUM($AA45:$AE45)-SUM($CV$9:DT$9)*$AG45</f>
        <v>9539</v>
      </c>
      <c r="DU45" s="39">
        <f>SUM($BE45,$BF45:CC45)-SUM($CV$1:DU$1)*SUM($P45:$Q45,$W45)-SUM($CV$2:DU$2)*SUM($R45:$V45)-SUM($CV$3:DU$3)*$X45-SUM($CV$4:DU$4)*SUM($K45:$L45)-SUM($CV$5:DU$5)*SUM($M45:$N45)-SUM($CV$6:DU$6)*$O45-SUM($CV$7:DU$7)*SUM($Y45:$Z45,$AF45)-SUM($CV$8:DU$8)*SUM($AA45:$AE45)-SUM($CV$9:DU$9)*$AG45</f>
        <v>8539</v>
      </c>
      <c r="DV45" s="39">
        <f>SUM($BE45,$BF45:CD45)-SUM($CV$1:DV$1)*SUM($P45:$Q45,$W45)-SUM($CV$2:DV$2)*SUM($R45:$V45)-SUM($CV$3:DV$3)*$X45-SUM($CV$4:DV$4)*SUM($K45:$L45)-SUM($CV$5:DV$5)*SUM($M45:$N45)-SUM($CV$6:DV$6)*$O45-SUM($CV$7:DV$7)*SUM($Y45:$Z45,$AF45)-SUM($CV$8:DV$8)*SUM($AA45:$AE45)-SUM($CV$9:DV$9)*$AG45</f>
        <v>7539</v>
      </c>
      <c r="DW45" s="39">
        <f>SUM($BE45,$BF45:CE45)-SUM($CV$1:DW$1)*SUM($P45:$Q45,$W45)-SUM($CV$2:DW$2)*SUM($R45:$V45)-SUM($CV$3:DW$3)*$X45-SUM($CV$4:DW$4)*SUM($K45:$L45)-SUM($CV$5:DW$5)*SUM($M45:$N45)-SUM($CV$6:DW$6)*$O45-SUM($CV$7:DW$7)*SUM($Y45:$Z45,$AF45)-SUM($CV$8:DW$8)*SUM($AA45:$AE45)-SUM($CV$9:DW$9)*$AG45</f>
        <v>12654</v>
      </c>
      <c r="DX45" s="39">
        <f>SUM($BE45,$BF45:CF45)-SUM($CV$1:DX$1)*SUM($P45:$Q45,$W45)-SUM($CV$2:DX$2)*SUM($R45:$V45)-SUM($CV$3:DX$3)*$X45-SUM($CV$4:DX$4)*SUM($K45:$L45)-SUM($CV$5:DX$5)*SUM($M45:$N45)-SUM($CV$6:DX$6)*$O45-SUM($CV$7:DX$7)*SUM($Y45:$Z45,$AF45)-SUM($CV$8:DX$8)*SUM($AA45:$AE45)-SUM($CV$9:DX$9)*$AG45</f>
        <v>11654</v>
      </c>
      <c r="DY45" s="39">
        <f>SUM($BE45,$BF45:CG45)-SUM($CV$1:DY$1)*SUM($P45:$Q45,$W45)-SUM($CV$2:DY$2)*SUM($R45:$V45)-SUM($CV$3:DY$3)*$X45-SUM($CV$4:DY$4)*SUM($K45:$L45)-SUM($CV$5:DY$5)*SUM($M45:$N45)-SUM($CV$6:DY$6)*$O45-SUM($CV$7:DY$7)*SUM($Y45:$Z45,$AF45)-SUM($CV$8:DY$8)*SUM($AA45:$AE45)-SUM($CV$9:DY$9)*$AG45</f>
        <v>10654</v>
      </c>
      <c r="DZ45" s="39">
        <f>SUM($BE45,$BF45:CH45)-SUM($CV$1:DZ$1)*SUM($P45:$Q45,$W45)-SUM($CV$2:DZ$2)*SUM($R45:$V45)-SUM($CV$3:DZ$3)*$X45-SUM($CV$4:DZ$4)*SUM($K45:$L45)-SUM($CV$5:DZ$5)*SUM($M45:$N45)-SUM($CV$6:DZ$6)*$O45-SUM($CV$7:DZ$7)*SUM($Y45:$Z45,$AF45)-SUM($CV$8:DZ$8)*SUM($AA45:$AE45)-SUM($CV$9:DZ$9)*$AG45</f>
        <v>9654</v>
      </c>
      <c r="EA45" s="39">
        <f>SUM($BE45,$BF45:CI45)-SUM($CV$1:EA$1)*SUM($P45:$Q45,$W45)-SUM($CV$2:EA$2)*SUM($R45:$V45)-SUM($CV$3:EA$3)*$X45-SUM($CV$4:EA$4)*SUM($K45:$L45)-SUM($CV$5:EA$5)*SUM($M45:$N45)-SUM($CV$6:EA$6)*$O45-SUM($CV$7:EA$7)*SUM($Y45:$Z45,$AF45)-SUM($CV$8:EA$8)*SUM($AA45:$AE45)-SUM($CV$9:EA$9)*$AG45</f>
        <v>8654</v>
      </c>
      <c r="EB45" s="39">
        <f>SUM($BE45,$BF45:CJ45)-SUM($CV$1:EB$1)*SUM($P45:$Q45,$W45)-SUM($CV$2:EB$2)*SUM($R45:$V45)-SUM($CV$3:EB$3)*$X45-SUM($CV$4:EB$4)*SUM($K45:$L45)-SUM($CV$5:EB$5)*SUM($M45:$N45)-SUM($CV$6:EB$6)*$O45-SUM($CV$7:EB$7)*SUM($Y45:$Z45,$AF45)-SUM($CV$8:EB$8)*SUM($AA45:$AE45)-SUM($CV$9:EB$9)*$AG45</f>
        <v>7654</v>
      </c>
      <c r="EC45" s="39">
        <f>SUM($BE45,$BF45:CK45)-SUM($CV$1:EC$1)*SUM($P45:$Q45,$W45)-SUM($CV$2:EC$2)*SUM($R45:$V45)-SUM($CV$3:EC$3)*$X45-SUM($CV$4:EC$4)*SUM($K45:$L45)-SUM($CV$5:EC$5)*SUM($M45:$N45)-SUM($CV$6:EC$6)*$O45-SUM($CV$7:EC$7)*SUM($Y45:$Z45,$AF45)-SUM($CV$8:EC$8)*SUM($AA45:$AE45)-SUM($CV$9:EC$9)*$AG45</f>
        <v>11452</v>
      </c>
      <c r="ED45" s="39">
        <f>SUM($BE45,$BF45:CL45)-SUM($CV$1:ED$1)*SUM($P45:$Q45,$W45)-SUM($CV$2:ED$2)*SUM($R45:$V45)-SUM($CV$3:ED$3)*$X45-SUM($CV$4:ED$4)*SUM($K45:$L45)-SUM($CV$5:ED$5)*SUM($M45:$N45)-SUM($CV$6:ED$6)*$O45-SUM($CV$7:ED$7)*SUM($Y45:$Z45,$AF45)-SUM($CV$8:ED$8)*SUM($AA45:$AE45)-SUM($CV$9:ED$9)*$AG45</f>
        <v>10452</v>
      </c>
      <c r="EE45" s="39">
        <f>SUM($BE45,$BF45:CM45)-SUM($CV$1:EE$1)*SUM($P45:$Q45,$W45)-SUM($CV$2:EE$2)*SUM($R45:$V45)-SUM($CV$3:EE$3)*$X45-SUM($CV$4:EE$4)*SUM($K45:$L45)-SUM($CV$5:EE$5)*SUM($M45:$N45)-SUM($CV$6:EE$6)*$O45-SUM($CV$7:EE$7)*SUM($Y45:$Z45,$AF45)-SUM($CV$8:EE$8)*SUM($AA45:$AE45)-SUM($CV$9:EE$9)*$AG45</f>
        <v>9452</v>
      </c>
      <c r="EF45" s="39">
        <f>SUM($BE45,$BF45:CN45)-SUM($CV$1:EF$1)*SUM($P45:$Q45,$W45)-SUM($CV$2:EF$2)*SUM($R45:$V45)-SUM($CV$3:EF$3)*$X45-SUM($CV$4:EF$4)*SUM($K45:$L45)-SUM($CV$5:EF$5)*SUM($M45:$N45)-SUM($CV$6:EF$6)*$O45-SUM($CV$7:EF$7)*SUM($Y45:$Z45,$AF45)-SUM($CV$8:EF$8)*SUM($AA45:$AE45)-SUM($CV$9:EF$9)*$AG45</f>
        <v>8452</v>
      </c>
      <c r="EG45" s="39">
        <f>SUM($BE45,$BF45:CO45)-SUM($CV$1:EG$1)*SUM($P45:$Q45,$W45)-SUM($CV$2:EG$2)*SUM($R45:$V45)-SUM($CV$3:EG$3)*$X45-SUM($CV$4:EG$4)*SUM($K45:$L45)-SUM($CV$5:EG$5)*SUM($M45:$N45)-SUM($CV$6:EG$6)*$O45-SUM($CV$7:EG$7)*SUM($Y45:$Z45,$AF45)-SUM($CV$8:EG$8)*SUM($AA45:$AE45)-SUM($CV$9:EG$9)*$AG45</f>
        <v>7452</v>
      </c>
      <c r="EH45" s="39">
        <f>SUM($BE45,$BF45:CP45)-SUM($CV$1:EH$1)*SUM($P45:$Q45,$W45)-SUM($CV$2:EH$2)*SUM($R45:$V45)-SUM($CV$3:EH$3)*$X45-SUM($CV$4:EH$4)*SUM($K45:$L45)-SUM($CV$5:EH$5)*SUM($M45:$N45)-SUM($CV$6:EH$6)*$O45-SUM($CV$7:EH$7)*SUM($Y45:$Z45,$AF45)-SUM($CV$8:EH$8)*SUM($AA45:$AE45)-SUM($CV$9:EH$9)*$AG45</f>
        <v>6452</v>
      </c>
      <c r="EI45" s="39">
        <f>SUM($BE45,$BF45:CR45)-SUM($CV$1:EI$1)*SUM($P45:$Q45,$W45)-SUM($CV$2:EI$2)*SUM($R45:$V45)-SUM($CV$3:EI$3)*$X45-SUM($CV$4:EI$4)*SUM($K45:$L45)-SUM($CV$5:EI$5)*SUM($M45:$N45)-SUM($CV$6:EI$6)*$O45-SUM($CV$7:EI$7)*SUM($Y45:$Z45,$AF45)-SUM($CV$8:EI$8)*SUM($AA45:$AE45)-SUM($CV$9:EI$9)*$AG45</f>
        <v>5452</v>
      </c>
      <c r="EJ45" s="39">
        <f>SUM($BE45,$BF45:CS45)-SUM($CV$1:EJ$1)*SUM($P45:$Q45,$W45)-SUM($CV$2:EJ$2)*SUM($R45:$V45)-SUM($CV$3:EJ$3)*$X45-SUM($CV$4:EJ$4)*SUM($K45:$L45)-SUM($CV$5:EJ$5)*SUM($M45:$N45)-SUM($CV$6:EJ$6)*$O45-SUM($CV$7:EJ$7)*SUM($Y45:$Z45,$AF45)-SUM($CV$8:EJ$8)*SUM($AA45:$AE45)-SUM($CV$9:EJ$9)*$AG45</f>
        <v>4452</v>
      </c>
      <c r="EK45" s="39">
        <f>SUM($BE45,$BF45:CT45)-SUM($CV$1:EK$1)*SUM($P45:$Q45,$W45)-SUM($CV$2:EK$2)*SUM($R45:$V45)-SUM($CV$3:EK$3)*$X45-SUM($CV$4:EK$4)*SUM($K45:$L45)-SUM($CV$5:EK$5)*SUM($M45:$N45)-SUM($CV$6:EK$6)*$O45-SUM($CV$7:EK$7)*SUM($Y45:$Z45,$AF45)-SUM($CV$8:EK$8)*SUM($AA45:$AE45)-SUM($CV$9:EK$9)*$AG45</f>
        <v>3452</v>
      </c>
      <c r="EL45" s="39">
        <f>SUM($BE45,$BF45:CU45)-SUM($CV$1:EL$1)*SUM($P45:$Q45,$W45)-SUM($CV$2:EL$2)*SUM($R45:$V45)-SUM($CV$3:EL$3)*$X45-SUM($CV$4:EL$4)*SUM($K45:$L45)-SUM($CV$5:EL$5)*SUM($M45:$N45)-SUM($CV$6:EL$6)*$O45-SUM($CV$7:EL$7)*SUM($Y45:$Z45,$AF45)-SUM($CV$8:EL$8)*SUM($AA45:$AE45)-SUM($CV$9:EL$9)*$AG45</f>
        <v>2452</v>
      </c>
      <c r="EM45" s="39">
        <f>SUM($BE45,$BF45:CV45)-SUM($CV$1:EM$1)*SUM($P45:$Q45,$W45)-SUM($CV$2:EM$2)*SUM($R45:$V45)-SUM($CV$3:EM$3)*$X45-SUM($CV$4:EM$4)*SUM($K45:$L45)-SUM($CV$5:EM$5)*SUM($M45:$N45)-SUM($CV$6:EM$6)*$O45-SUM($CV$7:EM$7)*SUM($Y45:$Z45,$AF45)-SUM($CV$8:EM$8)*SUM($AA45:$AE45)-SUM($CV$9:EM$9)*$AG45</f>
        <v>1452</v>
      </c>
      <c r="EN45" s="39">
        <f>SUM($BE45,$BF45:CW45)-SUM($CV$1:EN$1)*SUM($P45:$Q45,$W45)-SUM($CV$2:EN$2)*SUM($R45:$V45)-SUM($CV$3:EN$3)*$X45-SUM($CV$4:EN$4)*SUM($K45:$L45)-SUM($CV$5:EN$5)*SUM($M45:$N45)-SUM($CV$6:EN$6)*$O45-SUM($CV$7:EN$7)*SUM($Y45:$Z45,$AF45)-SUM($CV$8:EN$8)*SUM($AA45:$AE45)-SUM($CV$9:EN$9)*$AG45</f>
        <v>452</v>
      </c>
      <c r="EO45" s="39">
        <f>SUM($BE45,$BF45:CX45)-SUM($CV$1:EO$1)*SUM($P45:$Q45,$W45)-SUM($CV$2:EO$2)*SUM($R45:$V45)-SUM($CV$3:EO$3)*$X45-SUM($CV$4:EO$4)*SUM($K45:$L45)-SUM($CV$5:EO$5)*SUM($M45:$N45)-SUM($CV$6:EO$6)*$O45-SUM($CV$7:EO$7)*SUM($Y45:$Z45,$AF45)-SUM($CV$8:EO$8)*SUM($AA45:$AE45)-SUM($CV$9:EO$9)*$AG45</f>
        <v>-378</v>
      </c>
      <c r="EP45" s="96" t="str">
        <f t="shared" ref="EP45:EP51" si="87">AR45</f>
        <v>Gumiyan</v>
      </c>
      <c r="EQ45" s="103" t="str">
        <f t="shared" si="85"/>
        <v>1094N769-001</v>
      </c>
      <c r="ER45" s="96" t="str">
        <f t="shared" si="84"/>
        <v>GUMIYAN MOTZARAY GUMI LTD</v>
      </c>
      <c r="ES45" s="115">
        <f t="shared" si="75"/>
        <v>9.98</v>
      </c>
      <c r="ET45" s="116" t="str">
        <f t="shared" si="73"/>
        <v>USD</v>
      </c>
      <c r="EU45" s="107" t="e">
        <f t="shared" ca="1" si="34"/>
        <v>#NAME?</v>
      </c>
      <c r="EV45" s="107" t="e">
        <f t="shared" ca="1" si="35"/>
        <v>#NAME?</v>
      </c>
      <c r="EW45" s="117">
        <f t="shared" si="86"/>
        <v>1</v>
      </c>
      <c r="EX45" s="117">
        <f t="shared" si="74"/>
        <v>1</v>
      </c>
      <c r="EY45" s="103">
        <v>10</v>
      </c>
      <c r="EZ45" s="117">
        <f t="shared" si="37"/>
        <v>35433</v>
      </c>
      <c r="FA45" s="118" t="e">
        <f t="shared" ca="1" si="38"/>
        <v>#NAME?</v>
      </c>
      <c r="FB45" s="117">
        <f t="shared" si="39"/>
        <v>10</v>
      </c>
      <c r="FC45" s="118" t="e">
        <f t="shared" ca="1" si="40"/>
        <v>#NAME?</v>
      </c>
      <c r="FD45" s="119">
        <v>45523</v>
      </c>
      <c r="FE45" s="118" t="s">
        <v>130</v>
      </c>
      <c r="FF45" s="118" t="s">
        <v>26</v>
      </c>
      <c r="FG45" s="103" t="s">
        <v>144</v>
      </c>
      <c r="FH45" s="103" t="s">
        <v>145</v>
      </c>
      <c r="FI45" s="105">
        <f t="array" ref="FI45">SUMPRODUCT($AI45:$AL45,TRANSPOSE(FI$1:FI$4))</f>
        <v>3065</v>
      </c>
      <c r="FJ45" s="105">
        <f t="array" ref="FJ45">SUMPRODUCT($AI45:$AL45,TRANSPOSE(FJ$1:FJ$4))</f>
        <v>3065</v>
      </c>
      <c r="FK45" s="105">
        <f t="array" ref="FK45">SUMPRODUCT($AI45:$AL45,TRANSPOSE(FK$1:FK$4))</f>
        <v>3065</v>
      </c>
      <c r="FL45" s="105">
        <f t="array" ref="FL45">SUMPRODUCT($AI45:$AL45,TRANSPOSE(FL$1:FL$4))</f>
        <v>3065</v>
      </c>
      <c r="FM45" s="105">
        <f t="array" ref="FM45">SUMPRODUCT($AI45:$AL45,TRANSPOSE(FM$1:FM$4))</f>
        <v>3065</v>
      </c>
      <c r="FN45" s="105">
        <f t="array" ref="FN45">SUMPRODUCT($AI45:$AL45,TRANSPOSE(FN$1:FN$4))</f>
        <v>3065</v>
      </c>
      <c r="FO45" s="105">
        <f t="array" ref="FO45">SUMPRODUCT($AI45:$AL45,TRANSPOSE(FO$1:FO$4))</f>
        <v>3065</v>
      </c>
      <c r="FP45" s="105">
        <f t="array" ref="FP45">SUMPRODUCT($AI45:$AL45,TRANSPOSE(FP$1:FP$4))</f>
        <v>3065</v>
      </c>
      <c r="FQ45" s="105">
        <f t="array" ref="FQ45">SUMPRODUCT($AI45:$AL45,TRANSPOSE(FQ$1:FQ$4))</f>
        <v>3065</v>
      </c>
      <c r="FR45" s="105">
        <f t="array" ref="FR45">SUMPRODUCT($AI45:$AL45,TRANSPOSE(FR$1:FR$4))</f>
        <v>3050</v>
      </c>
      <c r="FS45" s="105">
        <f t="array" ref="FS45">SUMPRODUCT($AI45:$AL45,TRANSPOSE(FS$1:FS$4))</f>
        <v>3000</v>
      </c>
      <c r="FT45" s="105">
        <f t="array" ref="FT45">SUMPRODUCT($AI45:$AL45,TRANSPOSE(FT$1:FT$4))</f>
        <v>1788</v>
      </c>
      <c r="FU45" s="105">
        <f t="array" ref="FU45">SUMPRODUCT($AI45:$AL45,TRANSPOSE(FU$1:FU$4))</f>
        <v>0</v>
      </c>
      <c r="FV45" s="120"/>
      <c r="FW45" s="105">
        <f t="shared" si="41"/>
        <v>3065</v>
      </c>
      <c r="FX45" s="121">
        <f>CEILING(SUM($FI45:FJ45)-SUM($FW45:FW45),$EW45)</f>
        <v>3065</v>
      </c>
      <c r="FY45" s="121">
        <f>CEILING(SUM($FI45:FK45)-SUM($FW45:FX45),$EW45)</f>
        <v>3065</v>
      </c>
      <c r="FZ45" s="121">
        <f>CEILING(SUM($FI45:FL45)-SUM($FW45:FY45),$EW45)</f>
        <v>3065</v>
      </c>
      <c r="GA45" s="121">
        <f>CEILING(SUM($FI45:FM45)-SUM($FW45:FZ45),$EW45)</f>
        <v>3065</v>
      </c>
      <c r="GB45" s="121">
        <f>CEILING(SUM($FI45:FN45)-SUM($FW45:GA45),$EW45)</f>
        <v>3065</v>
      </c>
      <c r="GC45" s="121">
        <f>CEILING(SUM($FI45:FO45)-SUM($FW45:GB45),$EW45)</f>
        <v>3065</v>
      </c>
      <c r="GD45" s="121">
        <f>CEILING(SUM($FI45:FP45)-SUM($FW45:GC45),$EW45)</f>
        <v>3065</v>
      </c>
      <c r="GE45" s="121">
        <f>CEILING(SUM($FI45:FQ45)-SUM($FW45:GD45),$EW45)</f>
        <v>3065</v>
      </c>
      <c r="GF45" s="121">
        <f>CEILING(SUM($FI45:FR45)-SUM($FW45:GE45),$EW45)</f>
        <v>3050</v>
      </c>
      <c r="GG45" s="121">
        <f>CEILING(SUM($FI45:FS45)-SUM($FW45:GF45),$EW45)</f>
        <v>3000</v>
      </c>
      <c r="GH45" s="121">
        <f t="shared" si="42"/>
        <v>1798</v>
      </c>
      <c r="GI45" s="121">
        <f t="shared" si="43"/>
        <v>0</v>
      </c>
      <c r="GJ45" s="120"/>
      <c r="GK45" s="123" t="e">
        <f t="shared" ca="1" si="44"/>
        <v>#NAME?</v>
      </c>
      <c r="GL45" s="123" t="e">
        <f t="shared" ca="1" si="45"/>
        <v>#NAME?</v>
      </c>
      <c r="GM45" s="123" t="e">
        <f t="shared" ca="1" si="46"/>
        <v>#NAME?</v>
      </c>
      <c r="GN45" s="123" t="e">
        <f t="shared" ca="1" si="47"/>
        <v>#NAME?</v>
      </c>
      <c r="GO45" s="123" t="e">
        <f t="shared" ca="1" si="48"/>
        <v>#NAME?</v>
      </c>
      <c r="GP45" s="123" t="e">
        <f t="shared" ca="1" si="49"/>
        <v>#NAME?</v>
      </c>
      <c r="GQ45" s="123" t="e">
        <f t="shared" ca="1" si="50"/>
        <v>#NAME?</v>
      </c>
      <c r="GR45" s="123" t="e">
        <f t="shared" ca="1" si="51"/>
        <v>#NAME?</v>
      </c>
      <c r="GS45" s="123" t="e">
        <f t="shared" ca="1" si="52"/>
        <v>#NAME?</v>
      </c>
      <c r="GT45" s="123" t="e">
        <f t="shared" ca="1" si="53"/>
        <v>#NAME?</v>
      </c>
      <c r="GU45" s="123" t="e">
        <f t="shared" ca="1" si="54"/>
        <v>#NAME?</v>
      </c>
      <c r="GV45" s="123" t="e">
        <f t="shared" ca="1" si="55"/>
        <v>#NAME?</v>
      </c>
      <c r="GW45" s="123" t="e">
        <f t="shared" ca="1" si="56"/>
        <v>#NAME?</v>
      </c>
      <c r="GX45" s="123" t="e">
        <f t="shared" ca="1" si="57"/>
        <v>#NAME?</v>
      </c>
      <c r="GY45" s="120">
        <v>6</v>
      </c>
      <c r="GZ45" s="105">
        <f>SUM(FW45:FX45)</f>
        <v>6130</v>
      </c>
      <c r="HA45" s="105"/>
      <c r="HB45" s="105">
        <f>SUM(FY45:FZ45)</f>
        <v>6130</v>
      </c>
      <c r="HC45" s="105"/>
      <c r="HD45" s="105">
        <f>SUM(GA45:GB45)</f>
        <v>6130</v>
      </c>
      <c r="HE45" s="105"/>
      <c r="HF45" s="105">
        <f>SUM(GC45:GD45)</f>
        <v>6130</v>
      </c>
      <c r="HG45" s="105"/>
      <c r="HH45" s="105">
        <f>SUM(GE45:GF45)</f>
        <v>6115</v>
      </c>
      <c r="HI45" s="105"/>
      <c r="HJ45" s="105">
        <f>SUM(GG45:GI45)</f>
        <v>4798</v>
      </c>
      <c r="HK45" s="105"/>
      <c r="HL45" s="105">
        <f>GI45</f>
        <v>0</v>
      </c>
      <c r="HM45" s="105"/>
      <c r="HN45" s="123" t="e">
        <f t="shared" ca="1" si="58"/>
        <v>#NAME?</v>
      </c>
      <c r="HO45" s="123" t="e">
        <f t="shared" ca="1" si="59"/>
        <v>#NAME?</v>
      </c>
      <c r="HP45" s="123" t="e">
        <f t="shared" ca="1" si="60"/>
        <v>#NAME?</v>
      </c>
      <c r="HQ45" s="123" t="e">
        <f t="shared" ca="1" si="61"/>
        <v>#NAME?</v>
      </c>
      <c r="HR45" s="123" t="e">
        <f t="shared" ca="1" si="62"/>
        <v>#NAME?</v>
      </c>
      <c r="HS45" s="123" t="e">
        <f t="shared" ca="1" si="63"/>
        <v>#NAME?</v>
      </c>
      <c r="HT45" s="123" t="e">
        <f t="shared" ca="1" si="64"/>
        <v>#NAME?</v>
      </c>
      <c r="HU45" s="123" t="e">
        <f t="shared" ca="1" si="65"/>
        <v>#NAME?</v>
      </c>
      <c r="HV45" s="123" t="e">
        <f t="shared" ca="1" si="66"/>
        <v>#NAME?</v>
      </c>
      <c r="HW45" s="123" t="e">
        <f t="shared" ca="1" si="67"/>
        <v>#NAME?</v>
      </c>
      <c r="HX45" s="123" t="e">
        <f t="shared" ca="1" si="68"/>
        <v>#NAME?</v>
      </c>
      <c r="HY45" s="123" t="e">
        <f t="shared" ca="1" si="69"/>
        <v>#NAME?</v>
      </c>
      <c r="HZ45" s="123" t="e">
        <f t="shared" ca="1" si="70"/>
        <v>#NAME?</v>
      </c>
      <c r="IA45" s="123" t="e">
        <f t="shared" ca="1" si="71"/>
        <v>#NAME?</v>
      </c>
      <c r="IB45" s="124" t="s">
        <v>311</v>
      </c>
      <c r="IC45" s="103" t="s">
        <v>293</v>
      </c>
      <c r="ID45" s="125">
        <v>45526</v>
      </c>
      <c r="IE45" s="103" t="s">
        <v>147</v>
      </c>
      <c r="IF45" s="103"/>
      <c r="IG45" s="103" t="s">
        <v>147</v>
      </c>
      <c r="IH45" s="103"/>
      <c r="II45" s="103" t="s">
        <v>158</v>
      </c>
    </row>
    <row r="46" spans="1:243" ht="14.25" x14ac:dyDescent="0.2">
      <c r="A46" s="39">
        <v>42</v>
      </c>
      <c r="B46" s="39" t="s">
        <v>314</v>
      </c>
      <c r="C46" s="56" t="s">
        <v>315</v>
      </c>
      <c r="D46" s="39" t="s">
        <v>126</v>
      </c>
      <c r="E46" s="39">
        <v>410773154</v>
      </c>
      <c r="F46" s="102" t="s">
        <v>316</v>
      </c>
      <c r="G46" s="39"/>
      <c r="H46" s="39" t="s">
        <v>128</v>
      </c>
      <c r="I46" s="39">
        <v>1</v>
      </c>
      <c r="J46" s="39">
        <v>13</v>
      </c>
      <c r="K46" s="39">
        <v>0</v>
      </c>
      <c r="L46" s="39">
        <v>0</v>
      </c>
      <c r="M46" s="39">
        <v>5</v>
      </c>
      <c r="N46" s="39">
        <v>0</v>
      </c>
      <c r="O46" s="39">
        <v>0</v>
      </c>
      <c r="P46" s="39">
        <v>0</v>
      </c>
      <c r="Q46" s="39">
        <v>0</v>
      </c>
      <c r="R46" s="39">
        <v>4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4</v>
      </c>
      <c r="AB46" s="39">
        <v>0</v>
      </c>
      <c r="AC46" s="39">
        <v>0</v>
      </c>
      <c r="AD46" s="39">
        <v>0</v>
      </c>
      <c r="AE46" s="39">
        <v>0</v>
      </c>
      <c r="AF46" s="39">
        <v>0</v>
      </c>
      <c r="AG46" s="39">
        <v>0</v>
      </c>
      <c r="AH46" s="39">
        <f t="shared" si="21"/>
        <v>13</v>
      </c>
      <c r="AI46" s="39">
        <f t="shared" si="22"/>
        <v>5</v>
      </c>
      <c r="AJ46" s="39">
        <f t="shared" si="23"/>
        <v>4</v>
      </c>
      <c r="AK46" s="39">
        <f t="shared" si="24"/>
        <v>4</v>
      </c>
      <c r="AL46" s="39">
        <f t="shared" si="25"/>
        <v>9</v>
      </c>
      <c r="AM46" s="57">
        <f t="shared" si="26"/>
        <v>317952</v>
      </c>
      <c r="AN46" s="57">
        <v>1</v>
      </c>
      <c r="AO46" s="57">
        <f t="shared" si="27"/>
        <v>317952</v>
      </c>
      <c r="AP46" s="39"/>
      <c r="AQ46" s="39" t="s">
        <v>238</v>
      </c>
      <c r="AR46" s="39" t="s">
        <v>239</v>
      </c>
      <c r="AS46" s="39"/>
      <c r="AT46" s="39"/>
      <c r="AU46" s="58">
        <v>0.5</v>
      </c>
      <c r="AV46" s="58" t="s">
        <v>11</v>
      </c>
      <c r="AW46" s="39" t="s">
        <v>240</v>
      </c>
      <c r="AX46" s="39" t="s">
        <v>241</v>
      </c>
      <c r="AY46" s="39"/>
      <c r="AZ46" s="39">
        <v>91.973118825300006</v>
      </c>
      <c r="BA46" s="39" t="str">
        <f t="shared" si="28"/>
        <v>P0013</v>
      </c>
      <c r="BB46" s="78" t="e">
        <f t="shared" ca="1" si="29"/>
        <v>#NAME?</v>
      </c>
      <c r="BC46" s="39"/>
      <c r="BD46" s="75">
        <f t="shared" si="30"/>
        <v>317952</v>
      </c>
      <c r="BE46" s="39"/>
      <c r="BF46" s="39"/>
      <c r="BG46" s="39"/>
      <c r="BH46" s="39"/>
      <c r="BI46" s="39"/>
      <c r="BJ46" s="39"/>
      <c r="BK46" s="39"/>
      <c r="BL46" s="39">
        <v>81780</v>
      </c>
      <c r="BM46" s="39"/>
      <c r="BN46" s="39"/>
      <c r="BO46" s="39"/>
      <c r="BP46" s="39"/>
      <c r="BQ46" s="39"/>
      <c r="BR46" s="39"/>
      <c r="BS46" s="39"/>
      <c r="BT46" s="39">
        <v>81780</v>
      </c>
      <c r="BU46" s="39"/>
      <c r="BV46" s="39"/>
      <c r="BW46" s="39"/>
      <c r="BX46" s="39"/>
      <c r="BY46" s="39"/>
      <c r="BZ46" s="39"/>
      <c r="CA46" s="39"/>
      <c r="CB46" s="39">
        <v>81780</v>
      </c>
      <c r="CC46" s="39"/>
      <c r="CD46" s="39"/>
      <c r="CE46" s="39"/>
      <c r="CF46" s="39"/>
      <c r="CG46" s="39"/>
      <c r="CH46" s="39"/>
      <c r="CI46" s="39"/>
      <c r="CJ46" s="39"/>
      <c r="CK46" s="39">
        <v>72612</v>
      </c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>
        <f>SUM($BE46,$BF46:BF46)-SUM($CV$1:CW$1)*SUM($P46:$Q46,$W46)-SUM($CV$2:CW$2)*SUM($R46:$V46)-SUM($CV$3:CW$3)*$X46-SUM($CV$4:CW$4)*SUM($K46:$L46)-SUM($CV$5:CW$5)*SUM($M46:$N46)-SUM($CV$6:CW$6)*$O46-SUM($CV$7:CW$7)*SUM($Y46:$Z46,$AF46)-SUM($CV$8:CW$8)*SUM($AA46:$AE46)-SUM($CV$9:CW$9)*$AG46</f>
        <v>0</v>
      </c>
      <c r="CX46" s="39">
        <f>SUM($BE46,$BF46:BG46)-SUM($CV$1:CX$1)*SUM($P46:$Q46,$W46)-SUM($CV$2:CX$2)*SUM($R46:$V46)-SUM($CV$3:CX$3)*$X46-SUM($CV$4:CX$4)*SUM($K46:$L46)-SUM($CV$5:CX$5)*SUM($M46:$N46)-SUM($CV$6:CX$6)*$O46-SUM($CV$7:CX$7)*SUM($Y46:$Z46,$AF46)-SUM($CV$8:CX$8)*SUM($AA46:$AE46)-SUM($CV$9:CX$9)*$AG46</f>
        <v>0</v>
      </c>
      <c r="CY46" s="39">
        <f>SUM($BE46,$BF46:BH46)-SUM($CV$1:CY$1)*SUM($P46:$Q46,$W46)-SUM($CV$2:CY$2)*SUM($R46:$V46)-SUM($CV$3:CY$3)*$X46-SUM($CV$4:CY$4)*SUM($K46:$L46)-SUM($CV$5:CY$5)*SUM($M46:$N46)-SUM($CV$6:CY$6)*$O46-SUM($CV$7:CY$7)*SUM($Y46:$Z46,$AF46)-SUM($CV$8:CY$8)*SUM($AA46:$AE46)-SUM($CV$9:CY$9)*$AG46</f>
        <v>0</v>
      </c>
      <c r="CZ46" s="39">
        <f>SUM($BE46,$BF46:BI46)-SUM($CV$1:CZ$1)*SUM($P46:$Q46,$W46)-SUM($CV$2:CZ$2)*SUM($R46:$V46)-SUM($CV$3:CZ$3)*$X46-SUM($CV$4:CZ$4)*SUM($K46:$L46)-SUM($CV$5:CZ$5)*SUM($M46:$N46)-SUM($CV$6:CZ$6)*$O46-SUM($CV$7:CZ$7)*SUM($Y46:$Z46,$AF46)-SUM($CV$8:CZ$8)*SUM($AA46:$AE46)-SUM($CV$9:CZ$9)*$AG46</f>
        <v>0</v>
      </c>
      <c r="DA46" s="39">
        <f>SUM($BE46,$BF46:BJ46)-SUM($CV$1:DA$1)*SUM($P46:$Q46,$W46)-SUM($CV$2:DA$2)*SUM($R46:$V46)-SUM($CV$3:DA$3)*$X46-SUM($CV$4:DA$4)*SUM($K46:$L46)-SUM($CV$5:DA$5)*SUM($M46:$N46)-SUM($CV$6:DA$6)*$O46-SUM($CV$7:DA$7)*SUM($Y46:$Z46,$AF46)-SUM($CV$8:DA$8)*SUM($AA46:$AE46)-SUM($CV$9:DA$9)*$AG46</f>
        <v>0</v>
      </c>
      <c r="DB46" s="39">
        <f>SUM($BE46,$BF46:BK46)-SUM($CV$1:DB$1)*SUM($P46:$Q46,$W46)-SUM($CV$2:DB$2)*SUM($R46:$V46)-SUM($CV$3:DB$3)*$X46-SUM($CV$4:DB$4)*SUM($K46:$L46)-SUM($CV$5:DB$5)*SUM($M46:$N46)-SUM($CV$6:DB$6)*$O46-SUM($CV$7:DB$7)*SUM($Y46:$Z46,$AF46)-SUM($CV$8:DB$8)*SUM($AA46:$AE46)-SUM($CV$9:DB$9)*$AG46</f>
        <v>-1300</v>
      </c>
      <c r="DC46" s="39">
        <f>SUM($BE46,$BF46:BL46)-SUM($CV$1:DC$1)*SUM($P46:$Q46,$W46)-SUM($CV$2:DC$2)*SUM($R46:$V46)-SUM($CV$3:DC$3)*$X46-SUM($CV$4:DC$4)*SUM($K46:$L46)-SUM($CV$5:DC$5)*SUM($M46:$N46)-SUM($CV$6:DC$6)*$O46-SUM($CV$7:DC$7)*SUM($Y46:$Z46,$AF46)-SUM($CV$8:DC$8)*SUM($AA46:$AE46)-SUM($CV$9:DC$9)*$AG46</f>
        <v>77880</v>
      </c>
      <c r="DD46" s="39">
        <f>SUM($BE46,$BF46:BM46)-SUM($CV$1:DD$1)*SUM($P46:$Q46,$W46)-SUM($CV$2:DD$2)*SUM($R46:$V46)-SUM($CV$3:DD$3)*$X46-SUM($CV$4:DD$4)*SUM($K46:$L46)-SUM($CV$5:DD$5)*SUM($M46:$N46)-SUM($CV$6:DD$6)*$O46-SUM($CV$7:DD$7)*SUM($Y46:$Z46,$AF46)-SUM($CV$8:DD$8)*SUM($AA46:$AE46)-SUM($CV$9:DD$9)*$AG46</f>
        <v>73856</v>
      </c>
      <c r="DE46" s="39">
        <f>SUM($BE46,$BF46:BN46)-SUM($CV$1:DE$1)*SUM($P46:$Q46,$W46)-SUM($CV$2:DE$2)*SUM($R46:$V46)-SUM($CV$3:DE$3)*$X46-SUM($CV$4:DE$4)*SUM($K46:$L46)-SUM($CV$5:DE$5)*SUM($M46:$N46)-SUM($CV$6:DE$6)*$O46-SUM($CV$7:DE$7)*SUM($Y46:$Z46,$AF46)-SUM($CV$8:DE$8)*SUM($AA46:$AE46)-SUM($CV$9:DE$9)*$AG46</f>
        <v>68906</v>
      </c>
      <c r="DF46" s="39">
        <f>SUM($BE46,$BF46:BO46)-SUM($CV$1:DF$1)*SUM($P46:$Q46,$W46)-SUM($CV$2:DF$2)*SUM($R46:$V46)-SUM($CV$3:DF$3)*$X46-SUM($CV$4:DF$4)*SUM($K46:$L46)-SUM($CV$5:DF$5)*SUM($M46:$N46)-SUM($CV$6:DF$6)*$O46-SUM($CV$7:DF$7)*SUM($Y46:$Z46,$AF46)-SUM($CV$8:DF$8)*SUM($AA46:$AE46)-SUM($CV$9:DF$9)*$AG46</f>
        <v>62606</v>
      </c>
      <c r="DG46" s="39">
        <f>SUM($BE46,$BF46:BP46)-SUM($CV$1:DG$1)*SUM($P46:$Q46,$W46)-SUM($CV$2:DG$2)*SUM($R46:$V46)-SUM($CV$3:DG$3)*$X46-SUM($CV$4:DG$4)*SUM($K46:$L46)-SUM($CV$5:DG$5)*SUM($M46:$N46)-SUM($CV$6:DG$6)*$O46-SUM($CV$7:DG$7)*SUM($Y46:$Z46,$AF46)-SUM($CV$8:DG$8)*SUM($AA46:$AE46)-SUM($CV$9:DG$9)*$AG46</f>
        <v>55856</v>
      </c>
      <c r="DH46" s="39">
        <f>SUM($BE46,$BF46:BQ46)-SUM($CV$1:DH$1)*SUM($P46:$Q46,$W46)-SUM($CV$2:DH$2)*SUM($R46:$V46)-SUM($CV$3:DH$3)*$X46-SUM($CV$4:DH$4)*SUM($K46:$L46)-SUM($CV$5:DH$5)*SUM($M46:$N46)-SUM($CV$6:DH$6)*$O46-SUM($CV$7:DH$7)*SUM($Y46:$Z46,$AF46)-SUM($CV$8:DH$8)*SUM($AA46:$AE46)-SUM($CV$9:DH$9)*$AG46</f>
        <v>49106</v>
      </c>
      <c r="DI46" s="39">
        <f>SUM($BE46,$BF46:BR46)-SUM($CV$1:DI$1)*SUM($P46:$Q46,$W46)-SUM($CV$2:DI$2)*SUM($R46:$V46)-SUM($CV$3:DI$3)*$X46-SUM($CV$4:DI$4)*SUM($K46:$L46)-SUM($CV$5:DI$5)*SUM($M46:$N46)-SUM($CV$6:DI$6)*$O46-SUM($CV$7:DI$7)*SUM($Y46:$Z46,$AF46)-SUM($CV$8:DI$8)*SUM($AA46:$AE46)-SUM($CV$9:DI$9)*$AG46</f>
        <v>42356</v>
      </c>
      <c r="DJ46" s="39">
        <f>SUM($BE46,$BF46:BS46)-SUM($CV$1:DJ$1)*SUM($P46:$Q46,$W46)-SUM($CV$2:DJ$2)*SUM($R46:$V46)-SUM($CV$3:DJ$3)*$X46-SUM($CV$4:DJ$4)*SUM($K46:$L46)-SUM($CV$5:DJ$5)*SUM($M46:$N46)-SUM($CV$6:DJ$6)*$O46-SUM($CV$7:DJ$7)*SUM($Y46:$Z46,$AF46)-SUM($CV$8:DJ$8)*SUM($AA46:$AE46)-SUM($CV$9:DJ$9)*$AG46</f>
        <v>35606</v>
      </c>
      <c r="DK46" s="39">
        <f>SUM($BE46,$BF46:BT46)-SUM($CV$1:DK$1)*SUM($P46:$Q46,$W46)-SUM($CV$2:DK$2)*SUM($R46:$V46)-SUM($CV$3:DK$3)*$X46-SUM($CV$4:DK$4)*SUM($K46:$L46)-SUM($CV$5:DK$5)*SUM($M46:$N46)-SUM($CV$6:DK$6)*$O46-SUM($CV$7:DK$7)*SUM($Y46:$Z46,$AF46)-SUM($CV$8:DK$8)*SUM($AA46:$AE46)-SUM($CV$9:DK$9)*$AG46</f>
        <v>110636</v>
      </c>
      <c r="DL46" s="39">
        <f>SUM($BE46,$BF46:BU46)-SUM($CV$1:DL$1)*SUM($P46:$Q46,$W46)-SUM($CV$2:DL$2)*SUM($R46:$V46)-SUM($CV$3:DL$3)*$X46-SUM($CV$4:DL$4)*SUM($K46:$L46)-SUM($CV$5:DL$5)*SUM($M46:$N46)-SUM($CV$6:DL$6)*$O46-SUM($CV$7:DL$7)*SUM($Y46:$Z46,$AF46)-SUM($CV$8:DL$8)*SUM($AA46:$AE46)-SUM($CV$9:DL$9)*$AG46</f>
        <v>103886</v>
      </c>
      <c r="DM46" s="39">
        <f>SUM($BE46,$BF46:BV46)-SUM($CV$1:DM$1)*SUM($P46:$Q46,$W46)-SUM($CV$2:DM$2)*SUM($R46:$V46)-SUM($CV$3:DM$3)*$X46-SUM($CV$4:DM$4)*SUM($K46:$L46)-SUM($CV$5:DM$5)*SUM($M46:$N46)-SUM($CV$6:DM$6)*$O46-SUM($CV$7:DM$7)*SUM($Y46:$Z46,$AF46)-SUM($CV$8:DM$8)*SUM($AA46:$AE46)-SUM($CV$9:DM$9)*$AG46</f>
        <v>94886</v>
      </c>
      <c r="DN46" s="39">
        <f>SUM($BE46,$BF46:BW46)-SUM($CV$1:DN$1)*SUM($P46:$Q46,$W46)-SUM($CV$2:DN$2)*SUM($R46:$V46)-SUM($CV$3:DN$3)*$X46-SUM($CV$4:DN$4)*SUM($K46:$L46)-SUM($CV$5:DN$5)*SUM($M46:$N46)-SUM($CV$6:DN$6)*$O46-SUM($CV$7:DN$7)*SUM($Y46:$Z46,$AF46)-SUM($CV$8:DN$8)*SUM($AA46:$AE46)-SUM($CV$9:DN$9)*$AG46</f>
        <v>85886</v>
      </c>
      <c r="DO46" s="39">
        <f>SUM($BE46,$BF46:BX46)-SUM($CV$1:DO$1)*SUM($P46:$Q46,$W46)-SUM($CV$2:DO$2)*SUM($R46:$V46)-SUM($CV$3:DO$3)*$X46-SUM($CV$4:DO$4)*SUM($K46:$L46)-SUM($CV$5:DO$5)*SUM($M46:$N46)-SUM($CV$6:DO$6)*$O46-SUM($CV$7:DO$7)*SUM($Y46:$Z46,$AF46)-SUM($CV$8:DO$8)*SUM($AA46:$AE46)-SUM($CV$9:DO$9)*$AG46</f>
        <v>76886</v>
      </c>
      <c r="DP46" s="39">
        <f>SUM($BE46,$BF46:BY46)-SUM($CV$1:DP$1)*SUM($P46:$Q46,$W46)-SUM($CV$2:DP$2)*SUM($R46:$V46)-SUM($CV$3:DP$3)*$X46-SUM($CV$4:DP$4)*SUM($K46:$L46)-SUM($CV$5:DP$5)*SUM($M46:$N46)-SUM($CV$6:DP$6)*$O46-SUM($CV$7:DP$7)*SUM($Y46:$Z46,$AF46)-SUM($CV$8:DP$8)*SUM($AA46:$AE46)-SUM($CV$9:DP$9)*$AG46</f>
        <v>67886</v>
      </c>
      <c r="DQ46" s="39">
        <f>SUM($BE46,$BF46:BZ46)-SUM($CV$1:DQ$1)*SUM($P46:$Q46,$W46)-SUM($CV$2:DQ$2)*SUM($R46:$V46)-SUM($CV$3:DQ$3)*$X46-SUM($CV$4:DQ$4)*SUM($K46:$L46)-SUM($CV$5:DQ$5)*SUM($M46:$N46)-SUM($CV$6:DQ$6)*$O46-SUM($CV$7:DQ$7)*SUM($Y46:$Z46,$AF46)-SUM($CV$8:DQ$8)*SUM($AA46:$AE46)-SUM($CV$9:DQ$9)*$AG46</f>
        <v>58886</v>
      </c>
      <c r="DR46" s="39">
        <f>SUM($BE46,$BF46:CA46)-SUM($CV$1:DR$1)*SUM($P46:$Q46,$W46)-SUM($CV$2:DR$2)*SUM($R46:$V46)-SUM($CV$3:DR$3)*$X46-SUM($CV$4:DR$4)*SUM($K46:$L46)-SUM($CV$5:DR$5)*SUM($M46:$N46)-SUM($CV$6:DR$6)*$O46-SUM($CV$7:DR$7)*SUM($Y46:$Z46,$AF46)-SUM($CV$8:DR$8)*SUM($AA46:$AE46)-SUM($CV$9:DR$9)*$AG46</f>
        <v>49886</v>
      </c>
      <c r="DS46" s="39">
        <f>SUM($BE46,$BF46:CB46)-SUM($CV$1:DS$1)*SUM($P46:$Q46,$W46)-SUM($CV$2:DS$2)*SUM($R46:$V46)-SUM($CV$3:DS$3)*$X46-SUM($CV$4:DS$4)*SUM($K46:$L46)-SUM($CV$5:DS$5)*SUM($M46:$N46)-SUM($CV$6:DS$6)*$O46-SUM($CV$7:DS$7)*SUM($Y46:$Z46,$AF46)-SUM($CV$8:DS$8)*SUM($AA46:$AE46)-SUM($CV$9:DS$9)*$AG46</f>
        <v>122666</v>
      </c>
      <c r="DT46" s="39">
        <f>SUM($BE46,$BF46:CC46)-SUM($CV$1:DT$1)*SUM($P46:$Q46,$W46)-SUM($CV$2:DT$2)*SUM($R46:$V46)-SUM($CV$3:DT$3)*$X46-SUM($CV$4:DT$4)*SUM($K46:$L46)-SUM($CV$5:DT$5)*SUM($M46:$N46)-SUM($CV$6:DT$6)*$O46-SUM($CV$7:DT$7)*SUM($Y46:$Z46,$AF46)-SUM($CV$8:DT$8)*SUM($AA46:$AE46)-SUM($CV$9:DT$9)*$AG46</f>
        <v>113666</v>
      </c>
      <c r="DU46" s="39">
        <f>SUM($BE46,$BF46:CD46)-SUM($CV$1:DU$1)*SUM($P46:$Q46,$W46)-SUM($CV$2:DU$2)*SUM($R46:$V46)-SUM($CV$3:DU$3)*$X46-SUM($CV$4:DU$4)*SUM($K46:$L46)-SUM($CV$5:DU$5)*SUM($M46:$N46)-SUM($CV$6:DU$6)*$O46-SUM($CV$7:DU$7)*SUM($Y46:$Z46,$AF46)-SUM($CV$8:DU$8)*SUM($AA46:$AE46)-SUM($CV$9:DU$9)*$AG46</f>
        <v>104666</v>
      </c>
      <c r="DV46" s="39">
        <f>SUM($BE46,$BF46:CE46)-SUM($CV$1:DV$1)*SUM($P46:$Q46,$W46)-SUM($CV$2:DV$2)*SUM($R46:$V46)-SUM($CV$3:DV$3)*$X46-SUM($CV$4:DV$4)*SUM($K46:$L46)-SUM($CV$5:DV$5)*SUM($M46:$N46)-SUM($CV$6:DV$6)*$O46-SUM($CV$7:DV$7)*SUM($Y46:$Z46,$AF46)-SUM($CV$8:DV$8)*SUM($AA46:$AE46)-SUM($CV$9:DV$9)*$AG46</f>
        <v>95666</v>
      </c>
      <c r="DW46" s="39">
        <f>SUM($BE46,$BF46:CF46)-SUM($CV$1:DW$1)*SUM($P46:$Q46,$W46)-SUM($CV$2:DW$2)*SUM($R46:$V46)-SUM($CV$3:DW$3)*$X46-SUM($CV$4:DW$4)*SUM($K46:$L46)-SUM($CV$5:DW$5)*SUM($M46:$N46)-SUM($CV$6:DW$6)*$O46-SUM($CV$7:DW$7)*SUM($Y46:$Z46,$AF46)-SUM($CV$8:DW$8)*SUM($AA46:$AE46)-SUM($CV$9:DW$9)*$AG46</f>
        <v>86666</v>
      </c>
      <c r="DX46" s="39">
        <f>SUM($BE46,$BF46:CG46)-SUM($CV$1:DX$1)*SUM($P46:$Q46,$W46)-SUM($CV$2:DX$2)*SUM($R46:$V46)-SUM($CV$3:DX$3)*$X46-SUM($CV$4:DX$4)*SUM($K46:$L46)-SUM($CV$5:DX$5)*SUM($M46:$N46)-SUM($CV$6:DX$6)*$O46-SUM($CV$7:DX$7)*SUM($Y46:$Z46,$AF46)-SUM($CV$8:DX$8)*SUM($AA46:$AE46)-SUM($CV$9:DX$9)*$AG46</f>
        <v>77666</v>
      </c>
      <c r="DY46" s="39">
        <f>SUM($BE46,$BF46:CH46)-SUM($CV$1:DY$1)*SUM($P46:$Q46,$W46)-SUM($CV$2:DY$2)*SUM($R46:$V46)-SUM($CV$3:DY$3)*$X46-SUM($CV$4:DY$4)*SUM($K46:$L46)-SUM($CV$5:DY$5)*SUM($M46:$N46)-SUM($CV$6:DY$6)*$O46-SUM($CV$7:DY$7)*SUM($Y46:$Z46,$AF46)-SUM($CV$8:DY$8)*SUM($AA46:$AE46)-SUM($CV$9:DY$9)*$AG46</f>
        <v>68666</v>
      </c>
      <c r="DZ46" s="39">
        <f>SUM($BE46,$BF46:CI46)-SUM($CV$1:DZ$1)*SUM($P46:$Q46,$W46)-SUM($CV$2:DZ$2)*SUM($R46:$V46)-SUM($CV$3:DZ$3)*$X46-SUM($CV$4:DZ$4)*SUM($K46:$L46)-SUM($CV$5:DZ$5)*SUM($M46:$N46)-SUM($CV$6:DZ$6)*$O46-SUM($CV$7:DZ$7)*SUM($Y46:$Z46,$AF46)-SUM($CV$8:DZ$8)*SUM($AA46:$AE46)-SUM($CV$9:DZ$9)*$AG46</f>
        <v>59666</v>
      </c>
      <c r="EA46" s="39">
        <f>SUM($BE46,$BF46:CJ46)-SUM($CV$1:EA$1)*SUM($P46:$Q46,$W46)-SUM($CV$2:EA$2)*SUM($R46:$V46)-SUM($CV$3:EA$3)*$X46-SUM($CV$4:EA$4)*SUM($K46:$L46)-SUM($CV$5:EA$5)*SUM($M46:$N46)-SUM($CV$6:EA$6)*$O46-SUM($CV$7:EA$7)*SUM($Y46:$Z46,$AF46)-SUM($CV$8:EA$8)*SUM($AA46:$AE46)-SUM($CV$9:EA$9)*$AG46</f>
        <v>50666</v>
      </c>
      <c r="EB46" s="39">
        <f>SUM($BE46,$BF46:CK46)-SUM($CV$1:EB$1)*SUM($P46:$Q46,$W46)-SUM($CV$2:EB$2)*SUM($R46:$V46)-SUM($CV$3:EB$3)*$X46-SUM($CV$4:EB$4)*SUM($K46:$L46)-SUM($CV$5:EB$5)*SUM($M46:$N46)-SUM($CV$6:EB$6)*$O46-SUM($CV$7:EB$7)*SUM($Y46:$Z46,$AF46)-SUM($CV$8:EB$8)*SUM($AA46:$AE46)-SUM($CV$9:EB$9)*$AG46</f>
        <v>114278</v>
      </c>
      <c r="EC46" s="39">
        <f>SUM($BE46,$BF46:CL46)-SUM($CV$1:EC$1)*SUM($P46:$Q46,$W46)-SUM($CV$2:EC$2)*SUM($R46:$V46)-SUM($CV$3:EC$3)*$X46-SUM($CV$4:EC$4)*SUM($K46:$L46)-SUM($CV$5:EC$5)*SUM($M46:$N46)-SUM($CV$6:EC$6)*$O46-SUM($CV$7:EC$7)*SUM($Y46:$Z46,$AF46)-SUM($CV$8:EC$8)*SUM($AA46:$AE46)-SUM($CV$9:EC$9)*$AG46</f>
        <v>105278</v>
      </c>
      <c r="ED46" s="39">
        <f>SUM($BE46,$BF46:CM46)-SUM($CV$1:ED$1)*SUM($P46:$Q46,$W46)-SUM($CV$2:ED$2)*SUM($R46:$V46)-SUM($CV$3:ED$3)*$X46-SUM($CV$4:ED$4)*SUM($K46:$L46)-SUM($CV$5:ED$5)*SUM($M46:$N46)-SUM($CV$6:ED$6)*$O46-SUM($CV$7:ED$7)*SUM($Y46:$Z46,$AF46)-SUM($CV$8:ED$8)*SUM($AA46:$AE46)-SUM($CV$9:ED$9)*$AG46</f>
        <v>96278</v>
      </c>
      <c r="EE46" s="39">
        <f>SUM($BE46,$BF46:CN46)-SUM($CV$1:EE$1)*SUM($P46:$Q46,$W46)-SUM($CV$2:EE$2)*SUM($R46:$V46)-SUM($CV$3:EE$3)*$X46-SUM($CV$4:EE$4)*SUM($K46:$L46)-SUM($CV$5:EE$5)*SUM($M46:$N46)-SUM($CV$6:EE$6)*$O46-SUM($CV$7:EE$7)*SUM($Y46:$Z46,$AF46)-SUM($CV$8:EE$8)*SUM($AA46:$AE46)-SUM($CV$9:EE$9)*$AG46</f>
        <v>87278</v>
      </c>
      <c r="EF46" s="39">
        <f>SUM($BE46,$BF46:CO46)-SUM($CV$1:EF$1)*SUM($P46:$Q46,$W46)-SUM($CV$2:EF$2)*SUM($R46:$V46)-SUM($CV$3:EF$3)*$X46-SUM($CV$4:EF$4)*SUM($K46:$L46)-SUM($CV$5:EF$5)*SUM($M46:$N46)-SUM($CV$6:EF$6)*$O46-SUM($CV$7:EF$7)*SUM($Y46:$Z46,$AF46)-SUM($CV$8:EF$8)*SUM($AA46:$AE46)-SUM($CV$9:EF$9)*$AG46</f>
        <v>78278</v>
      </c>
      <c r="EG46" s="39">
        <f>SUM($BE46,$BF46:CP46)-SUM($CV$1:EG$1)*SUM($P46:$Q46,$W46)-SUM($CV$2:EG$2)*SUM($R46:$V46)-SUM($CV$3:EG$3)*$X46-SUM($CV$4:EG$4)*SUM($K46:$L46)-SUM($CV$5:EG$5)*SUM($M46:$N46)-SUM($CV$6:EG$6)*$O46-SUM($CV$7:EG$7)*SUM($Y46:$Z46,$AF46)-SUM($CV$8:EG$8)*SUM($AA46:$AE46)-SUM($CV$9:EG$9)*$AG46</f>
        <v>69278</v>
      </c>
      <c r="EH46" s="39">
        <f>SUM($BE46,$BF46:CQ46)-SUM($CV$1:EH$1)*SUM($P46:$Q46,$W46)-SUM($CV$2:EH$2)*SUM($R46:$V46)-SUM($CV$3:EH$3)*$X46-SUM($CV$4:EH$4)*SUM($K46:$L46)-SUM($CV$5:EH$5)*SUM($M46:$N46)-SUM($CV$6:EH$6)*$O46-SUM($CV$7:EH$7)*SUM($Y46:$Z46,$AF46)-SUM($CV$8:EH$8)*SUM($AA46:$AE46)-SUM($CV$9:EH$9)*$AG46</f>
        <v>60278</v>
      </c>
      <c r="EI46" s="39">
        <f>SUM($BE46,$BF46:CR46)-SUM($CV$1:EI$1)*SUM($P46:$Q46,$W46)-SUM($CV$2:EI$2)*SUM($R46:$V46)-SUM($CV$3:EI$3)*$X46-SUM($CV$4:EI$4)*SUM($K46:$L46)-SUM($CV$5:EI$5)*SUM($M46:$N46)-SUM($CV$6:EI$6)*$O46-SUM($CV$7:EI$7)*SUM($Y46:$Z46,$AF46)-SUM($CV$8:EI$8)*SUM($AA46:$AE46)-SUM($CV$9:EI$9)*$AG46</f>
        <v>51278</v>
      </c>
      <c r="EJ46" s="39">
        <f>SUM($BE46,$BF46:CS46)-SUM($CV$1:EJ$1)*SUM($P46:$Q46,$W46)-SUM($CV$2:EJ$2)*SUM($R46:$V46)-SUM($CV$3:EJ$3)*$X46-SUM($CV$4:EJ$4)*SUM($K46:$L46)-SUM($CV$5:EJ$5)*SUM($M46:$N46)-SUM($CV$6:EJ$6)*$O46-SUM($CV$7:EJ$7)*SUM($Y46:$Z46,$AF46)-SUM($CV$8:EJ$8)*SUM($AA46:$AE46)-SUM($CV$9:EJ$9)*$AG46</f>
        <v>42278</v>
      </c>
      <c r="EK46" s="39">
        <f>SUM($BE46,$BF46:CT46)-SUM($CV$1:EK$1)*SUM($P46:$Q46,$W46)-SUM($CV$2:EK$2)*SUM($R46:$V46)-SUM($CV$3:EK$3)*$X46-SUM($CV$4:EK$4)*SUM($K46:$L46)-SUM($CV$5:EK$5)*SUM($M46:$N46)-SUM($CV$6:EK$6)*$O46-SUM($CV$7:EK$7)*SUM($Y46:$Z46,$AF46)-SUM($CV$8:EK$8)*SUM($AA46:$AE46)-SUM($CV$9:EK$9)*$AG46</f>
        <v>33278</v>
      </c>
      <c r="EL46" s="39">
        <f>SUM($BE46,$BF46:CU46)-SUM($CV$1:EL$1)*SUM($P46:$Q46,$W46)-SUM($CV$2:EL$2)*SUM($R46:$V46)-SUM($CV$3:EL$3)*$X46-SUM($CV$4:EL$4)*SUM($K46:$L46)-SUM($CV$5:EL$5)*SUM($M46:$N46)-SUM($CV$6:EL$6)*$O46-SUM($CV$7:EL$7)*SUM($Y46:$Z46,$AF46)-SUM($CV$8:EL$8)*SUM($AA46:$AE46)-SUM($CV$9:EL$9)*$AG46</f>
        <v>24278</v>
      </c>
      <c r="EM46" s="39">
        <f>SUM($BE46,$BF46:CV46)-SUM($CV$1:EM$1)*SUM($P46:$Q46,$W46)-SUM($CV$2:EM$2)*SUM($R46:$V46)-SUM($CV$3:EM$3)*$X46-SUM($CV$4:EM$4)*SUM($K46:$L46)-SUM($CV$5:EM$5)*SUM($M46:$N46)-SUM($CV$6:EM$6)*$O46-SUM($CV$7:EM$7)*SUM($Y46:$Z46,$AF46)-SUM($CV$8:EM$8)*SUM($AA46:$AE46)-SUM($CV$9:EM$9)*$AG46</f>
        <v>15278</v>
      </c>
      <c r="EN46" s="39">
        <f>SUM($BE46,$BF46:CW46)-SUM($CV$1:EN$1)*SUM($P46:$Q46,$W46)-SUM($CV$2:EN$2)*SUM($R46:$V46)-SUM($CV$3:EN$3)*$X46-SUM($CV$4:EN$4)*SUM($K46:$L46)-SUM($CV$5:EN$5)*SUM($M46:$N46)-SUM($CV$6:EN$6)*$O46-SUM($CV$7:EN$7)*SUM($Y46:$Z46,$AF46)-SUM($CV$8:EN$8)*SUM($AA46:$AE46)-SUM($CV$9:EN$9)*$AG46</f>
        <v>6278</v>
      </c>
      <c r="EO46" s="39">
        <f>SUM($BE46,$BF46:CX46)-SUM($CV$1:EO$1)*SUM($P46:$Q46,$W46)-SUM($CV$2:EO$2)*SUM($R46:$V46)-SUM($CV$3:EO$3)*$X46-SUM($CV$4:EO$4)*SUM($K46:$L46)-SUM($CV$5:EO$5)*SUM($M46:$N46)-SUM($CV$6:EO$6)*$O46-SUM($CV$7:EO$7)*SUM($Y46:$Z46,$AF46)-SUM($CV$8:EO$8)*SUM($AA46:$AE46)-SUM($CV$9:EO$9)*$AG46</f>
        <v>818</v>
      </c>
      <c r="EP46" s="96" t="str">
        <f t="shared" si="87"/>
        <v>WAVE</v>
      </c>
      <c r="EQ46" s="103" t="str">
        <f t="shared" si="85"/>
        <v>1094N771-001</v>
      </c>
      <c r="ER46" s="96" t="str">
        <f t="shared" si="84"/>
        <v>WAVE MECHANICS</v>
      </c>
      <c r="ES46" s="115">
        <f t="shared" si="75"/>
        <v>0.5</v>
      </c>
      <c r="ET46" s="116" t="str">
        <f t="shared" si="73"/>
        <v>USD</v>
      </c>
      <c r="EU46" s="107" t="e">
        <f t="shared" ca="1" si="34"/>
        <v>#NAME?</v>
      </c>
      <c r="EV46" s="107" t="e">
        <f t="shared" ca="1" si="35"/>
        <v>#NAME?</v>
      </c>
      <c r="EW46" s="117">
        <f t="shared" si="86"/>
        <v>1</v>
      </c>
      <c r="EX46" s="117">
        <f t="shared" si="74"/>
        <v>1</v>
      </c>
      <c r="EY46" s="103"/>
      <c r="EZ46" s="117">
        <f t="shared" si="37"/>
        <v>317952</v>
      </c>
      <c r="FA46" s="118" t="e">
        <f t="shared" ca="1" si="38"/>
        <v>#NAME?</v>
      </c>
      <c r="FB46" s="117">
        <f t="shared" si="39"/>
        <v>0</v>
      </c>
      <c r="FC46" s="118" t="e">
        <f t="shared" ca="1" si="40"/>
        <v>#NAME?</v>
      </c>
      <c r="FD46" s="119">
        <v>45523</v>
      </c>
      <c r="FE46" s="118" t="s">
        <v>130</v>
      </c>
      <c r="FF46" s="118" t="s">
        <v>26</v>
      </c>
      <c r="FG46" s="103" t="s">
        <v>144</v>
      </c>
      <c r="FH46" s="103" t="s">
        <v>145</v>
      </c>
      <c r="FI46" s="105">
        <f t="array" ref="FI46">SUMPRODUCT($AI46:$AL46,TRANSPOSE(FI$1:FI$4))</f>
        <v>27260</v>
      </c>
      <c r="FJ46" s="105">
        <f t="array" ref="FJ46">SUMPRODUCT($AI46:$AL46,TRANSPOSE(FJ$1:FJ$4))</f>
        <v>27260</v>
      </c>
      <c r="FK46" s="105">
        <f t="array" ref="FK46">SUMPRODUCT($AI46:$AL46,TRANSPOSE(FK$1:FK$4))</f>
        <v>27260</v>
      </c>
      <c r="FL46" s="105">
        <f t="array" ref="FL46">SUMPRODUCT($AI46:$AL46,TRANSPOSE(FL$1:FL$4))</f>
        <v>27260</v>
      </c>
      <c r="FM46" s="105">
        <f t="array" ref="FM46">SUMPRODUCT($AI46:$AL46,TRANSPOSE(FM$1:FM$4))</f>
        <v>27260</v>
      </c>
      <c r="FN46" s="105">
        <f t="array" ref="FN46">SUMPRODUCT($AI46:$AL46,TRANSPOSE(FN$1:FN$4))</f>
        <v>27260</v>
      </c>
      <c r="FO46" s="105">
        <f t="array" ref="FO46">SUMPRODUCT($AI46:$AL46,TRANSPOSE(FO$1:FO$4))</f>
        <v>27260</v>
      </c>
      <c r="FP46" s="105">
        <f t="array" ref="FP46">SUMPRODUCT($AI46:$AL46,TRANSPOSE(FP$1:FP$4))</f>
        <v>27260</v>
      </c>
      <c r="FQ46" s="105">
        <f t="array" ref="FQ46">SUMPRODUCT($AI46:$AL46,TRANSPOSE(FQ$1:FQ$4))</f>
        <v>27260</v>
      </c>
      <c r="FR46" s="105">
        <f t="array" ref="FR46">SUMPRODUCT($AI46:$AL46,TRANSPOSE(FR$1:FR$4))</f>
        <v>27200</v>
      </c>
      <c r="FS46" s="105">
        <f t="array" ref="FS46">SUMPRODUCT($AI46:$AL46,TRANSPOSE(FS$1:FS$4))</f>
        <v>27000</v>
      </c>
      <c r="FT46" s="105">
        <f t="array" ref="FT46">SUMPRODUCT($AI46:$AL46,TRANSPOSE(FT$1:FT$4))</f>
        <v>18412</v>
      </c>
      <c r="FU46" s="105">
        <f t="array" ref="FU46">SUMPRODUCT($AI46:$AL46,TRANSPOSE(FU$1:FU$4))</f>
        <v>0</v>
      </c>
      <c r="FV46" s="120"/>
      <c r="FW46" s="105">
        <f t="shared" si="41"/>
        <v>27260</v>
      </c>
      <c r="FX46" s="121">
        <f>CEILING(SUM($FI46:FJ46)-SUM($FW46:FW46),$EW46)</f>
        <v>27260</v>
      </c>
      <c r="FY46" s="121">
        <f>CEILING(SUM($FI46:FK46)-SUM($FW46:FX46),$EW46)</f>
        <v>27260</v>
      </c>
      <c r="FZ46" s="121">
        <f>CEILING(SUM($FI46:FL46)-SUM($FW46:FY46),$EW46)</f>
        <v>27260</v>
      </c>
      <c r="GA46" s="121">
        <f>CEILING(SUM($FI46:FM46)-SUM($FW46:FZ46),$EW46)</f>
        <v>27260</v>
      </c>
      <c r="GB46" s="121">
        <f>CEILING(SUM($FI46:FN46)-SUM($FW46:GA46),$EW46)</f>
        <v>27260</v>
      </c>
      <c r="GC46" s="121">
        <f>CEILING(SUM($FI46:FO46)-SUM($FW46:GB46),$EW46)</f>
        <v>27260</v>
      </c>
      <c r="GD46" s="121">
        <f>CEILING(SUM($FI46:FP46)-SUM($FW46:GC46),$EW46)</f>
        <v>27260</v>
      </c>
      <c r="GE46" s="121">
        <f>CEILING(SUM($FI46:FQ46)-SUM($FW46:GD46),$EW46)</f>
        <v>27260</v>
      </c>
      <c r="GF46" s="121">
        <f>CEILING(SUM($FI46:FR46)-SUM($FW46:GE46),$EW46)</f>
        <v>27200</v>
      </c>
      <c r="GG46" s="121">
        <f>CEILING(SUM($FI46:FS46)-SUM($FW46:GF46),$EW46)</f>
        <v>27000</v>
      </c>
      <c r="GH46" s="121">
        <f t="shared" si="42"/>
        <v>18412</v>
      </c>
      <c r="GI46" s="121">
        <f t="shared" si="43"/>
        <v>0</v>
      </c>
      <c r="GJ46" s="120"/>
      <c r="GK46" s="123" t="e">
        <f t="shared" ca="1" si="44"/>
        <v>#NAME?</v>
      </c>
      <c r="GL46" s="123" t="e">
        <f t="shared" ca="1" si="45"/>
        <v>#NAME?</v>
      </c>
      <c r="GM46" s="123" t="e">
        <f t="shared" ca="1" si="46"/>
        <v>#NAME?</v>
      </c>
      <c r="GN46" s="123" t="e">
        <f t="shared" ca="1" si="47"/>
        <v>#NAME?</v>
      </c>
      <c r="GO46" s="123" t="e">
        <f t="shared" ca="1" si="48"/>
        <v>#NAME?</v>
      </c>
      <c r="GP46" s="123" t="e">
        <f t="shared" ca="1" si="49"/>
        <v>#NAME?</v>
      </c>
      <c r="GQ46" s="123" t="e">
        <f t="shared" ca="1" si="50"/>
        <v>#NAME?</v>
      </c>
      <c r="GR46" s="123" t="e">
        <f t="shared" ca="1" si="51"/>
        <v>#NAME?</v>
      </c>
      <c r="GS46" s="123" t="e">
        <f t="shared" ca="1" si="52"/>
        <v>#NAME?</v>
      </c>
      <c r="GT46" s="123" t="e">
        <f t="shared" ca="1" si="53"/>
        <v>#NAME?</v>
      </c>
      <c r="GU46" s="123" t="e">
        <f t="shared" ca="1" si="54"/>
        <v>#NAME?</v>
      </c>
      <c r="GV46" s="123" t="e">
        <f t="shared" ca="1" si="55"/>
        <v>#NAME?</v>
      </c>
      <c r="GW46" s="123" t="e">
        <f t="shared" ca="1" si="56"/>
        <v>#NAME?</v>
      </c>
      <c r="GX46" s="123" t="e">
        <f t="shared" ca="1" si="57"/>
        <v>#NAME?</v>
      </c>
      <c r="GY46" s="120">
        <v>4</v>
      </c>
      <c r="GZ46" s="105">
        <f>SUM(FW46:FY46)</f>
        <v>81780</v>
      </c>
      <c r="HA46" s="105"/>
      <c r="HB46" s="105"/>
      <c r="HC46" s="105">
        <f>SUM(FZ46:GB46)</f>
        <v>81780</v>
      </c>
      <c r="HD46" s="105"/>
      <c r="HE46" s="105"/>
      <c r="HF46" s="105">
        <f>SUM(GC46:GE46)</f>
        <v>81780</v>
      </c>
      <c r="HG46" s="105"/>
      <c r="HH46" s="105"/>
      <c r="HI46" s="105">
        <f>SUM(GF46:GI46)</f>
        <v>72612</v>
      </c>
      <c r="HJ46" s="105"/>
      <c r="HK46" s="105"/>
      <c r="HL46" s="105">
        <f t="shared" si="82"/>
        <v>0</v>
      </c>
      <c r="HM46" s="105"/>
      <c r="HN46" s="123" t="e">
        <f t="shared" ca="1" si="58"/>
        <v>#NAME?</v>
      </c>
      <c r="HO46" s="123" t="e">
        <f t="shared" ca="1" si="59"/>
        <v>#NAME?</v>
      </c>
      <c r="HP46" s="123" t="e">
        <f t="shared" ca="1" si="60"/>
        <v>#NAME?</v>
      </c>
      <c r="HQ46" s="123" t="e">
        <f t="shared" ca="1" si="61"/>
        <v>#NAME?</v>
      </c>
      <c r="HR46" s="123" t="e">
        <f t="shared" ca="1" si="62"/>
        <v>#NAME?</v>
      </c>
      <c r="HS46" s="123" t="e">
        <f t="shared" ca="1" si="63"/>
        <v>#NAME?</v>
      </c>
      <c r="HT46" s="123" t="e">
        <f t="shared" ca="1" si="64"/>
        <v>#NAME?</v>
      </c>
      <c r="HU46" s="123" t="e">
        <f t="shared" ca="1" si="65"/>
        <v>#NAME?</v>
      </c>
      <c r="HV46" s="123" t="e">
        <f t="shared" ca="1" si="66"/>
        <v>#NAME?</v>
      </c>
      <c r="HW46" s="123" t="e">
        <f t="shared" ca="1" si="67"/>
        <v>#NAME?</v>
      </c>
      <c r="HX46" s="123" t="e">
        <f t="shared" ca="1" si="68"/>
        <v>#NAME?</v>
      </c>
      <c r="HY46" s="123" t="e">
        <f t="shared" ca="1" si="69"/>
        <v>#NAME?</v>
      </c>
      <c r="HZ46" s="123" t="e">
        <f t="shared" ca="1" si="70"/>
        <v>#NAME?</v>
      </c>
      <c r="IA46" s="123" t="e">
        <f t="shared" ca="1" si="71"/>
        <v>#NAME?</v>
      </c>
      <c r="IB46" s="124" t="s">
        <v>314</v>
      </c>
      <c r="IC46" s="103" t="s">
        <v>242</v>
      </c>
      <c r="ID46" s="125">
        <v>45525</v>
      </c>
      <c r="IE46" s="103" t="s">
        <v>147</v>
      </c>
      <c r="IF46" s="103"/>
      <c r="IG46" s="103" t="s">
        <v>147</v>
      </c>
      <c r="IH46" s="103"/>
      <c r="II46" s="103"/>
    </row>
    <row r="47" spans="1:243" ht="14.25" x14ac:dyDescent="0.2">
      <c r="A47" s="39">
        <v>43</v>
      </c>
      <c r="B47" s="39" t="s">
        <v>317</v>
      </c>
      <c r="C47" s="56" t="s">
        <v>318</v>
      </c>
      <c r="D47" s="39" t="s">
        <v>126</v>
      </c>
      <c r="E47" s="39">
        <v>411179616</v>
      </c>
      <c r="F47" s="102" t="s">
        <v>256</v>
      </c>
      <c r="G47" s="39"/>
      <c r="H47" s="39" t="s">
        <v>128</v>
      </c>
      <c r="I47" s="39">
        <v>1</v>
      </c>
      <c r="J47" s="39">
        <v>3</v>
      </c>
      <c r="K47" s="39">
        <v>0</v>
      </c>
      <c r="L47" s="39">
        <v>1</v>
      </c>
      <c r="M47" s="39">
        <v>0</v>
      </c>
      <c r="N47" s="39">
        <v>0</v>
      </c>
      <c r="O47" s="39">
        <v>0</v>
      </c>
      <c r="P47" s="39">
        <v>0</v>
      </c>
      <c r="Q47" s="39">
        <v>1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1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f t="shared" si="21"/>
        <v>3</v>
      </c>
      <c r="AI47" s="39">
        <f t="shared" si="22"/>
        <v>1</v>
      </c>
      <c r="AJ47" s="39">
        <f t="shared" si="23"/>
        <v>1</v>
      </c>
      <c r="AK47" s="39">
        <f t="shared" si="24"/>
        <v>1</v>
      </c>
      <c r="AL47" s="39">
        <f t="shared" si="25"/>
        <v>0</v>
      </c>
      <c r="AM47" s="57">
        <f t="shared" si="26"/>
        <v>70621</v>
      </c>
      <c r="AN47" s="57">
        <v>1</v>
      </c>
      <c r="AO47" s="57">
        <f t="shared" si="27"/>
        <v>70621</v>
      </c>
      <c r="AP47" s="39"/>
      <c r="AQ47" s="39" t="s">
        <v>238</v>
      </c>
      <c r="AR47" s="39" t="s">
        <v>239</v>
      </c>
      <c r="AS47" s="39"/>
      <c r="AT47" s="39"/>
      <c r="AU47" s="58">
        <v>3.5</v>
      </c>
      <c r="AV47" s="58" t="s">
        <v>11</v>
      </c>
      <c r="AW47" s="39" t="s">
        <v>240</v>
      </c>
      <c r="AX47" s="39" t="s">
        <v>241</v>
      </c>
      <c r="AY47" s="39"/>
      <c r="AZ47" s="39">
        <v>91.973118825300006</v>
      </c>
      <c r="BA47" s="39" t="str">
        <f t="shared" si="28"/>
        <v>P0013</v>
      </c>
      <c r="BB47" s="78" t="e">
        <f t="shared" ca="1" si="29"/>
        <v>#NAME?</v>
      </c>
      <c r="BC47" s="39"/>
      <c r="BD47" s="75">
        <f t="shared" si="30"/>
        <v>70621</v>
      </c>
      <c r="BE47" s="39"/>
      <c r="BF47" s="39"/>
      <c r="BG47" s="39"/>
      <c r="BH47" s="39"/>
      <c r="BI47" s="39"/>
      <c r="BJ47" s="39"/>
      <c r="BK47" s="39"/>
      <c r="BL47" s="39">
        <v>12130</v>
      </c>
      <c r="BM47" s="39"/>
      <c r="BN47" s="39"/>
      <c r="BO47" s="39"/>
      <c r="BP47" s="39"/>
      <c r="BQ47" s="39"/>
      <c r="BR47" s="39">
        <v>12130</v>
      </c>
      <c r="BS47" s="39"/>
      <c r="BT47" s="39"/>
      <c r="BU47" s="39"/>
      <c r="BV47" s="39">
        <v>12130</v>
      </c>
      <c r="BW47" s="39"/>
      <c r="BX47" s="39"/>
      <c r="BY47" s="39"/>
      <c r="BZ47" s="39"/>
      <c r="CA47" s="39"/>
      <c r="CB47" s="39">
        <v>12130</v>
      </c>
      <c r="CC47" s="39"/>
      <c r="CD47" s="39"/>
      <c r="CE47" s="39"/>
      <c r="CF47" s="39"/>
      <c r="CG47" s="39"/>
      <c r="CH47" s="39">
        <v>12115</v>
      </c>
      <c r="CI47" s="39"/>
      <c r="CJ47" s="39"/>
      <c r="CK47" s="39"/>
      <c r="CL47" s="39"/>
      <c r="CM47" s="39"/>
      <c r="CN47" s="39">
        <v>9986</v>
      </c>
      <c r="CO47" s="39"/>
      <c r="CP47" s="39"/>
      <c r="CQ47" s="39"/>
      <c r="CR47" s="39"/>
      <c r="CS47" s="39"/>
      <c r="CT47" s="39"/>
      <c r="CU47" s="39"/>
      <c r="CV47" s="39"/>
      <c r="CW47" s="39">
        <f>SUM($BE47,$BF47:BF47)-SUM($CV$1:CW$1)*SUM($P47:$Q47,$W47)-SUM($CV$2:CW$2)*SUM($R47:$V47)-SUM($CV$3:CW$3)*$X47-SUM($CV$4:CW$4)*SUM($K47:$L47)-SUM($CV$5:CW$5)*SUM($M47:$N47)-SUM($CV$6:CW$6)*$O47-SUM($CV$7:CW$7)*SUM($Y47:$Z47,$AF47)-SUM($CV$8:CW$8)*SUM($AA47:$AE47)-SUM($CV$9:CW$9)*$AG47</f>
        <v>0</v>
      </c>
      <c r="CX47" s="39">
        <f>SUM($BE47,$BF47:BG47)-SUM($CV$1:CX$1)*SUM($P47:$Q47,$W47)-SUM($CV$2:CX$2)*SUM($R47:$V47)-SUM($CV$3:CX$3)*$X47-SUM($CV$4:CX$4)*SUM($K47:$L47)-SUM($CV$5:CX$5)*SUM($M47:$N47)-SUM($CV$6:CX$6)*$O47-SUM($CV$7:CX$7)*SUM($Y47:$Z47,$AF47)-SUM($CV$8:CX$8)*SUM($AA47:$AE47)-SUM($CV$9:CX$9)*$AG47</f>
        <v>0</v>
      </c>
      <c r="CY47" s="39">
        <f>SUM($BE47,$BF47:BH47)-SUM($CV$1:CY$1)*SUM($P47:$Q47,$W47)-SUM($CV$2:CY$2)*SUM($R47:$V47)-SUM($CV$3:CY$3)*$X47-SUM($CV$4:CY$4)*SUM($K47:$L47)-SUM($CV$5:CY$5)*SUM($M47:$N47)-SUM($CV$6:CY$6)*$O47-SUM($CV$7:CY$7)*SUM($Y47:$Z47,$AF47)-SUM($CV$8:CY$8)*SUM($AA47:$AE47)-SUM($CV$9:CY$9)*$AG47</f>
        <v>0</v>
      </c>
      <c r="CZ47" s="39">
        <f>SUM($BE47,$BF47:BI47)-SUM($CV$1:CZ$1)*SUM($P47:$Q47,$W47)-SUM($CV$2:CZ$2)*SUM($R47:$V47)-SUM($CV$3:CZ$3)*$X47-SUM($CV$4:CZ$4)*SUM($K47:$L47)-SUM($CV$5:CZ$5)*SUM($M47:$N47)-SUM($CV$6:CZ$6)*$O47-SUM($CV$7:CZ$7)*SUM($Y47:$Z47,$AF47)-SUM($CV$8:CZ$8)*SUM($AA47:$AE47)-SUM($CV$9:CZ$9)*$AG47</f>
        <v>0</v>
      </c>
      <c r="DA47" s="39">
        <f>SUM($BE47,$BF47:BJ47)-SUM($CV$1:DA$1)*SUM($P47:$Q47,$W47)-SUM($CV$2:DA$2)*SUM($R47:$V47)-SUM($CV$3:DA$3)*$X47-SUM($CV$4:DA$4)*SUM($K47:$L47)-SUM($CV$5:DA$5)*SUM($M47:$N47)-SUM($CV$6:DA$6)*$O47-SUM($CV$7:DA$7)*SUM($Y47:$Z47,$AF47)-SUM($CV$8:DA$8)*SUM($AA47:$AE47)-SUM($CV$9:DA$9)*$AG47</f>
        <v>0</v>
      </c>
      <c r="DB47" s="39">
        <f>SUM($BE47,$BF47:BK47)-SUM($CV$1:DB$1)*SUM($P47:$Q47,$W47)-SUM($CV$2:DB$2)*SUM($R47:$V47)-SUM($CV$3:DB$3)*$X47-SUM($CV$4:DB$4)*SUM($K47:$L47)-SUM($CV$5:DB$5)*SUM($M47:$N47)-SUM($CV$6:DB$6)*$O47-SUM($CV$7:DB$7)*SUM($Y47:$Z47,$AF47)-SUM($CV$8:DB$8)*SUM($AA47:$AE47)-SUM($CV$9:DB$9)*$AG47</f>
        <v>-300</v>
      </c>
      <c r="DC47" s="39">
        <f>SUM($BE47,$BF47:BL47)-SUM($CV$1:DC$1)*SUM($P47:$Q47,$W47)-SUM($CV$2:DC$2)*SUM($R47:$V47)-SUM($CV$3:DC$3)*$X47-SUM($CV$4:DC$4)*SUM($K47:$L47)-SUM($CV$5:DC$5)*SUM($M47:$N47)-SUM($CV$6:DC$6)*$O47-SUM($CV$7:DC$7)*SUM($Y47:$Z47,$AF47)-SUM($CV$8:DC$8)*SUM($AA47:$AE47)-SUM($CV$9:DC$9)*$AG47</f>
        <v>11230</v>
      </c>
      <c r="DD47" s="39">
        <f>SUM($BE47,$BF47:BM47)-SUM($CV$1:DD$1)*SUM($P47:$Q47,$W47)-SUM($CV$2:DD$2)*SUM($R47:$V47)-SUM($CV$3:DD$3)*$X47-SUM($CV$4:DD$4)*SUM($K47:$L47)-SUM($CV$5:DD$5)*SUM($M47:$N47)-SUM($CV$6:DD$6)*$O47-SUM($CV$7:DD$7)*SUM($Y47:$Z47,$AF47)-SUM($CV$8:DD$8)*SUM($AA47:$AE47)-SUM($CV$9:DD$9)*$AG47</f>
        <v>10299</v>
      </c>
      <c r="DE47" s="39">
        <f>SUM($BE47,$BF47:BN47)-SUM($CV$1:DE$1)*SUM($P47:$Q47,$W47)-SUM($CV$2:DE$2)*SUM($R47:$V47)-SUM($CV$3:DE$3)*$X47-SUM($CV$4:DE$4)*SUM($K47:$L47)-SUM($CV$5:DE$5)*SUM($M47:$N47)-SUM($CV$6:DE$6)*$O47-SUM($CV$7:DE$7)*SUM($Y47:$Z47,$AF47)-SUM($CV$8:DE$8)*SUM($AA47:$AE47)-SUM($CV$9:DE$9)*$AG47</f>
        <v>9199</v>
      </c>
      <c r="DF47" s="39">
        <f>SUM($BE47,$BF47:BO47)-SUM($CV$1:DF$1)*SUM($P47:$Q47,$W47)-SUM($CV$2:DF$2)*SUM($R47:$V47)-SUM($CV$3:DF$3)*$X47-SUM($CV$4:DF$4)*SUM($K47:$L47)-SUM($CV$5:DF$5)*SUM($M47:$N47)-SUM($CV$6:DF$6)*$O47-SUM($CV$7:DF$7)*SUM($Y47:$Z47,$AF47)-SUM($CV$8:DF$8)*SUM($AA47:$AE47)-SUM($CV$9:DF$9)*$AG47</f>
        <v>7799</v>
      </c>
      <c r="DG47" s="39">
        <f>SUM($BE47,$BF47:BP47)-SUM($CV$1:DG$1)*SUM($P47:$Q47,$W47)-SUM($CV$2:DG$2)*SUM($R47:$V47)-SUM($CV$3:DG$3)*$X47-SUM($CV$4:DG$4)*SUM($K47:$L47)-SUM($CV$5:DG$5)*SUM($M47:$N47)-SUM($CV$6:DG$6)*$O47-SUM($CV$7:DG$7)*SUM($Y47:$Z47,$AF47)-SUM($CV$8:DG$8)*SUM($AA47:$AE47)-SUM($CV$9:DG$9)*$AG47</f>
        <v>6299</v>
      </c>
      <c r="DH47" s="39">
        <f>SUM($BE47,$BF47:BQ47)-SUM($CV$1:DH$1)*SUM($P47:$Q47,$W47)-SUM($CV$2:DH$2)*SUM($R47:$V47)-SUM($CV$3:DH$3)*$X47-SUM($CV$4:DH$4)*SUM($K47:$L47)-SUM($CV$5:DH$5)*SUM($M47:$N47)-SUM($CV$6:DH$6)*$O47-SUM($CV$7:DH$7)*SUM($Y47:$Z47,$AF47)-SUM($CV$8:DH$8)*SUM($AA47:$AE47)-SUM($CV$9:DH$9)*$AG47</f>
        <v>4799</v>
      </c>
      <c r="DI47" s="39">
        <f>SUM($BE47,$BF47:BR47)-SUM($CV$1:DI$1)*SUM($P47:$Q47,$W47)-SUM($CV$2:DI$2)*SUM($R47:$V47)-SUM($CV$3:DI$3)*$X47-SUM($CV$4:DI$4)*SUM($K47:$L47)-SUM($CV$5:DI$5)*SUM($M47:$N47)-SUM($CV$6:DI$6)*$O47-SUM($CV$7:DI$7)*SUM($Y47:$Z47,$AF47)-SUM($CV$8:DI$8)*SUM($AA47:$AE47)-SUM($CV$9:DI$9)*$AG47</f>
        <v>15429</v>
      </c>
      <c r="DJ47" s="39">
        <f>SUM($BE47,$BF47:BS47)-SUM($CV$1:DJ$1)*SUM($P47:$Q47,$W47)-SUM($CV$2:DJ$2)*SUM($R47:$V47)-SUM($CV$3:DJ$3)*$X47-SUM($CV$4:DJ$4)*SUM($K47:$L47)-SUM($CV$5:DJ$5)*SUM($M47:$N47)-SUM($CV$6:DJ$6)*$O47-SUM($CV$7:DJ$7)*SUM($Y47:$Z47,$AF47)-SUM($CV$8:DJ$8)*SUM($AA47:$AE47)-SUM($CV$9:DJ$9)*$AG47</f>
        <v>13929</v>
      </c>
      <c r="DK47" s="39">
        <f>SUM($BE47,$BF47:BT47)-SUM($CV$1:DK$1)*SUM($P47:$Q47,$W47)-SUM($CV$2:DK$2)*SUM($R47:$V47)-SUM($CV$3:DK$3)*$X47-SUM($CV$4:DK$4)*SUM($K47:$L47)-SUM($CV$5:DK$5)*SUM($M47:$N47)-SUM($CV$6:DK$6)*$O47-SUM($CV$7:DK$7)*SUM($Y47:$Z47,$AF47)-SUM($CV$8:DK$8)*SUM($AA47:$AE47)-SUM($CV$9:DK$9)*$AG47</f>
        <v>12429</v>
      </c>
      <c r="DL47" s="39">
        <f>SUM($BE47,$BF47:BU47)-SUM($CV$1:DL$1)*SUM($P47:$Q47,$W47)-SUM($CV$2:DL$2)*SUM($R47:$V47)-SUM($CV$3:DL$3)*$X47-SUM($CV$4:DL$4)*SUM($K47:$L47)-SUM($CV$5:DL$5)*SUM($M47:$N47)-SUM($CV$6:DL$6)*$O47-SUM($CV$7:DL$7)*SUM($Y47:$Z47,$AF47)-SUM($CV$8:DL$8)*SUM($AA47:$AE47)-SUM($CV$9:DL$9)*$AG47</f>
        <v>10929</v>
      </c>
      <c r="DM47" s="39">
        <f>SUM($BE47,$BF47:BV47)-SUM($CV$1:DM$1)*SUM($P47:$Q47,$W47)-SUM($CV$2:DM$2)*SUM($R47:$V47)-SUM($CV$3:DM$3)*$X47-SUM($CV$4:DM$4)*SUM($K47:$L47)-SUM($CV$5:DM$5)*SUM($M47:$N47)-SUM($CV$6:DM$6)*$O47-SUM($CV$7:DM$7)*SUM($Y47:$Z47,$AF47)-SUM($CV$8:DM$8)*SUM($AA47:$AE47)-SUM($CV$9:DM$9)*$AG47</f>
        <v>21059</v>
      </c>
      <c r="DN47" s="39">
        <f>SUM($BE47,$BF47:BW47)-SUM($CV$1:DN$1)*SUM($P47:$Q47,$W47)-SUM($CV$2:DN$2)*SUM($R47:$V47)-SUM($CV$3:DN$3)*$X47-SUM($CV$4:DN$4)*SUM($K47:$L47)-SUM($CV$5:DN$5)*SUM($M47:$N47)-SUM($CV$6:DN$6)*$O47-SUM($CV$7:DN$7)*SUM($Y47:$Z47,$AF47)-SUM($CV$8:DN$8)*SUM($AA47:$AE47)-SUM($CV$9:DN$9)*$AG47</f>
        <v>19059</v>
      </c>
      <c r="DO47" s="39">
        <f>SUM($BE47,$BF47:BX47)-SUM($CV$1:DO$1)*SUM($P47:$Q47,$W47)-SUM($CV$2:DO$2)*SUM($R47:$V47)-SUM($CV$3:DO$3)*$X47-SUM($CV$4:DO$4)*SUM($K47:$L47)-SUM($CV$5:DO$5)*SUM($M47:$N47)-SUM($CV$6:DO$6)*$O47-SUM($CV$7:DO$7)*SUM($Y47:$Z47,$AF47)-SUM($CV$8:DO$8)*SUM($AA47:$AE47)-SUM($CV$9:DO$9)*$AG47</f>
        <v>17059</v>
      </c>
      <c r="DP47" s="39">
        <f>SUM($BE47,$BF47:BY47)-SUM($CV$1:DP$1)*SUM($P47:$Q47,$W47)-SUM($CV$2:DP$2)*SUM($R47:$V47)-SUM($CV$3:DP$3)*$X47-SUM($CV$4:DP$4)*SUM($K47:$L47)-SUM($CV$5:DP$5)*SUM($M47:$N47)-SUM($CV$6:DP$6)*$O47-SUM($CV$7:DP$7)*SUM($Y47:$Z47,$AF47)-SUM($CV$8:DP$8)*SUM($AA47:$AE47)-SUM($CV$9:DP$9)*$AG47</f>
        <v>15059</v>
      </c>
      <c r="DQ47" s="39">
        <f>SUM($BE47,$BF47:BZ47)-SUM($CV$1:DQ$1)*SUM($P47:$Q47,$W47)-SUM($CV$2:DQ$2)*SUM($R47:$V47)-SUM($CV$3:DQ$3)*$X47-SUM($CV$4:DQ$4)*SUM($K47:$L47)-SUM($CV$5:DQ$5)*SUM($M47:$N47)-SUM($CV$6:DQ$6)*$O47-SUM($CV$7:DQ$7)*SUM($Y47:$Z47,$AF47)-SUM($CV$8:DQ$8)*SUM($AA47:$AE47)-SUM($CV$9:DQ$9)*$AG47</f>
        <v>13059</v>
      </c>
      <c r="DR47" s="39">
        <f>SUM($BE47,$BF47:CA47)-SUM($CV$1:DR$1)*SUM($P47:$Q47,$W47)-SUM($CV$2:DR$2)*SUM($R47:$V47)-SUM($CV$3:DR$3)*$X47-SUM($CV$4:DR$4)*SUM($K47:$L47)-SUM($CV$5:DR$5)*SUM($M47:$N47)-SUM($CV$6:DR$6)*$O47-SUM($CV$7:DR$7)*SUM($Y47:$Z47,$AF47)-SUM($CV$8:DR$8)*SUM($AA47:$AE47)-SUM($CV$9:DR$9)*$AG47</f>
        <v>11059</v>
      </c>
      <c r="DS47" s="39">
        <f>SUM($BE47,$BF47:CB47)-SUM($CV$1:DS$1)*SUM($P47:$Q47,$W47)-SUM($CV$2:DS$2)*SUM($R47:$V47)-SUM($CV$3:DS$3)*$X47-SUM($CV$4:DS$4)*SUM($K47:$L47)-SUM($CV$5:DS$5)*SUM($M47:$N47)-SUM($CV$6:DS$6)*$O47-SUM($CV$7:DS$7)*SUM($Y47:$Z47,$AF47)-SUM($CV$8:DS$8)*SUM($AA47:$AE47)-SUM($CV$9:DS$9)*$AG47</f>
        <v>21189</v>
      </c>
      <c r="DT47" s="39">
        <f>SUM($BE47,$BF47:CC47)-SUM($CV$1:DT$1)*SUM($P47:$Q47,$W47)-SUM($CV$2:DT$2)*SUM($R47:$V47)-SUM($CV$3:DT$3)*$X47-SUM($CV$4:DT$4)*SUM($K47:$L47)-SUM($CV$5:DT$5)*SUM($M47:$N47)-SUM($CV$6:DT$6)*$O47-SUM($CV$7:DT$7)*SUM($Y47:$Z47,$AF47)-SUM($CV$8:DT$8)*SUM($AA47:$AE47)-SUM($CV$9:DT$9)*$AG47</f>
        <v>19189</v>
      </c>
      <c r="DU47" s="39">
        <f>SUM($BE47,$BF47:CD47)-SUM($CV$1:DU$1)*SUM($P47:$Q47,$W47)-SUM($CV$2:DU$2)*SUM($R47:$V47)-SUM($CV$3:DU$3)*$X47-SUM($CV$4:DU$4)*SUM($K47:$L47)-SUM($CV$5:DU$5)*SUM($M47:$N47)-SUM($CV$6:DU$6)*$O47-SUM($CV$7:DU$7)*SUM($Y47:$Z47,$AF47)-SUM($CV$8:DU$8)*SUM($AA47:$AE47)-SUM($CV$9:DU$9)*$AG47</f>
        <v>17189</v>
      </c>
      <c r="DV47" s="39">
        <f>SUM($BE47,$BF47:CE47)-SUM($CV$1:DV$1)*SUM($P47:$Q47,$W47)-SUM($CV$2:DV$2)*SUM($R47:$V47)-SUM($CV$3:DV$3)*$X47-SUM($CV$4:DV$4)*SUM($K47:$L47)-SUM($CV$5:DV$5)*SUM($M47:$N47)-SUM($CV$6:DV$6)*$O47-SUM($CV$7:DV$7)*SUM($Y47:$Z47,$AF47)-SUM($CV$8:DV$8)*SUM($AA47:$AE47)-SUM($CV$9:DV$9)*$AG47</f>
        <v>15189</v>
      </c>
      <c r="DW47" s="39">
        <f>SUM($BE47,$BF47:CF47)-SUM($CV$1:DW$1)*SUM($P47:$Q47,$W47)-SUM($CV$2:DW$2)*SUM($R47:$V47)-SUM($CV$3:DW$3)*$X47-SUM($CV$4:DW$4)*SUM($K47:$L47)-SUM($CV$5:DW$5)*SUM($M47:$N47)-SUM($CV$6:DW$6)*$O47-SUM($CV$7:DW$7)*SUM($Y47:$Z47,$AF47)-SUM($CV$8:DW$8)*SUM($AA47:$AE47)-SUM($CV$9:DW$9)*$AG47</f>
        <v>13189</v>
      </c>
      <c r="DX47" s="39">
        <f>SUM($BE47,$BF47:CG47)-SUM($CV$1:DX$1)*SUM($P47:$Q47,$W47)-SUM($CV$2:DX$2)*SUM($R47:$V47)-SUM($CV$3:DX$3)*$X47-SUM($CV$4:DX$4)*SUM($K47:$L47)-SUM($CV$5:DX$5)*SUM($M47:$N47)-SUM($CV$6:DX$6)*$O47-SUM($CV$7:DX$7)*SUM($Y47:$Z47,$AF47)-SUM($CV$8:DX$8)*SUM($AA47:$AE47)-SUM($CV$9:DX$9)*$AG47</f>
        <v>11189</v>
      </c>
      <c r="DY47" s="39">
        <f>SUM($BE47,$BF47:CH47)-SUM($CV$1:DY$1)*SUM($P47:$Q47,$W47)-SUM($CV$2:DY$2)*SUM($R47:$V47)-SUM($CV$3:DY$3)*$X47-SUM($CV$4:DY$4)*SUM($K47:$L47)-SUM($CV$5:DY$5)*SUM($M47:$N47)-SUM($CV$6:DY$6)*$O47-SUM($CV$7:DY$7)*SUM($Y47:$Z47,$AF47)-SUM($CV$8:DY$8)*SUM($AA47:$AE47)-SUM($CV$9:DY$9)*$AG47</f>
        <v>21304</v>
      </c>
      <c r="DZ47" s="39">
        <f>SUM($BE47,$BF47:CI47)-SUM($CV$1:DZ$1)*SUM($P47:$Q47,$W47)-SUM($CV$2:DZ$2)*SUM($R47:$V47)-SUM($CV$3:DZ$3)*$X47-SUM($CV$4:DZ$4)*SUM($K47:$L47)-SUM($CV$5:DZ$5)*SUM($M47:$N47)-SUM($CV$6:DZ$6)*$O47-SUM($CV$7:DZ$7)*SUM($Y47:$Z47,$AF47)-SUM($CV$8:DZ$8)*SUM($AA47:$AE47)-SUM($CV$9:DZ$9)*$AG47</f>
        <v>19304</v>
      </c>
      <c r="EA47" s="39">
        <f>SUM($BE47,$BF47:CJ47)-SUM($CV$1:EA$1)*SUM($P47:$Q47,$W47)-SUM($CV$2:EA$2)*SUM($R47:$V47)-SUM($CV$3:EA$3)*$X47-SUM($CV$4:EA$4)*SUM($K47:$L47)-SUM($CV$5:EA$5)*SUM($M47:$N47)-SUM($CV$6:EA$6)*$O47-SUM($CV$7:EA$7)*SUM($Y47:$Z47,$AF47)-SUM($CV$8:EA$8)*SUM($AA47:$AE47)-SUM($CV$9:EA$9)*$AG47</f>
        <v>17304</v>
      </c>
      <c r="EB47" s="39">
        <f>SUM($BE47,$BF47:CK47)-SUM($CV$1:EB$1)*SUM($P47:$Q47,$W47)-SUM($CV$2:EB$2)*SUM($R47:$V47)-SUM($CV$3:EB$3)*$X47-SUM($CV$4:EB$4)*SUM($K47:$L47)-SUM($CV$5:EB$5)*SUM($M47:$N47)-SUM($CV$6:EB$6)*$O47-SUM($CV$7:EB$7)*SUM($Y47:$Z47,$AF47)-SUM($CV$8:EB$8)*SUM($AA47:$AE47)-SUM($CV$9:EB$9)*$AG47</f>
        <v>15304</v>
      </c>
      <c r="EC47" s="39">
        <f>SUM($BE47,$BF47:CL47)-SUM($CV$1:EC$1)*SUM($P47:$Q47,$W47)-SUM($CV$2:EC$2)*SUM($R47:$V47)-SUM($CV$3:EC$3)*$X47-SUM($CV$4:EC$4)*SUM($K47:$L47)-SUM($CV$5:EC$5)*SUM($M47:$N47)-SUM($CV$6:EC$6)*$O47-SUM($CV$7:EC$7)*SUM($Y47:$Z47,$AF47)-SUM($CV$8:EC$8)*SUM($AA47:$AE47)-SUM($CV$9:EC$9)*$AG47</f>
        <v>13304</v>
      </c>
      <c r="ED47" s="39">
        <f>SUM($BE47,$BF47:CM47)-SUM($CV$1:ED$1)*SUM($P47:$Q47,$W47)-SUM($CV$2:ED$2)*SUM($R47:$V47)-SUM($CV$3:ED$3)*$X47-SUM($CV$4:ED$4)*SUM($K47:$L47)-SUM($CV$5:ED$5)*SUM($M47:$N47)-SUM($CV$6:ED$6)*$O47-SUM($CV$7:ED$7)*SUM($Y47:$Z47,$AF47)-SUM($CV$8:ED$8)*SUM($AA47:$AE47)-SUM($CV$9:ED$9)*$AG47</f>
        <v>11304</v>
      </c>
      <c r="EE47" s="39">
        <f>SUM($BE47,$BF47:CN47)-SUM($CV$1:EE$1)*SUM($P47:$Q47,$W47)-SUM($CV$2:EE$2)*SUM($R47:$V47)-SUM($CV$3:EE$3)*$X47-SUM($CV$4:EE$4)*SUM($K47:$L47)-SUM($CV$5:EE$5)*SUM($M47:$N47)-SUM($CV$6:EE$6)*$O47-SUM($CV$7:EE$7)*SUM($Y47:$Z47,$AF47)-SUM($CV$8:EE$8)*SUM($AA47:$AE47)-SUM($CV$9:EE$9)*$AG47</f>
        <v>19290</v>
      </c>
      <c r="EF47" s="39">
        <f>SUM($BE47,$BF47:CO47)-SUM($CV$1:EF$1)*SUM($P47:$Q47,$W47)-SUM($CV$2:EF$2)*SUM($R47:$V47)-SUM($CV$3:EF$3)*$X47-SUM($CV$4:EF$4)*SUM($K47:$L47)-SUM($CV$5:EF$5)*SUM($M47:$N47)-SUM($CV$6:EF$6)*$O47-SUM($CV$7:EF$7)*SUM($Y47:$Z47,$AF47)-SUM($CV$8:EF$8)*SUM($AA47:$AE47)-SUM($CV$9:EF$9)*$AG47</f>
        <v>17290</v>
      </c>
      <c r="EG47" s="39">
        <f>SUM($BE47,$BF47:CP47)-SUM($CV$1:EG$1)*SUM($P47:$Q47,$W47)-SUM($CV$2:EG$2)*SUM($R47:$V47)-SUM($CV$3:EG$3)*$X47-SUM($CV$4:EG$4)*SUM($K47:$L47)-SUM($CV$5:EG$5)*SUM($M47:$N47)-SUM($CV$6:EG$6)*$O47-SUM($CV$7:EG$7)*SUM($Y47:$Z47,$AF47)-SUM($CV$8:EG$8)*SUM($AA47:$AE47)-SUM($CV$9:EG$9)*$AG47</f>
        <v>15290</v>
      </c>
      <c r="EH47" s="39">
        <f>SUM($BE47,$BF47:CQ47)-SUM($CV$1:EH$1)*SUM($P47:$Q47,$W47)-SUM($CV$2:EH$2)*SUM($R47:$V47)-SUM($CV$3:EH$3)*$X47-SUM($CV$4:EH$4)*SUM($K47:$L47)-SUM($CV$5:EH$5)*SUM($M47:$N47)-SUM($CV$6:EH$6)*$O47-SUM($CV$7:EH$7)*SUM($Y47:$Z47,$AF47)-SUM($CV$8:EH$8)*SUM($AA47:$AE47)-SUM($CV$9:EH$9)*$AG47</f>
        <v>13290</v>
      </c>
      <c r="EI47" s="39">
        <f>SUM($BE47,$BF47:CR47)-SUM($CV$1:EI$1)*SUM($P47:$Q47,$W47)-SUM($CV$2:EI$2)*SUM($R47:$V47)-SUM($CV$3:EI$3)*$X47-SUM($CV$4:EI$4)*SUM($K47:$L47)-SUM($CV$5:EI$5)*SUM($M47:$N47)-SUM($CV$6:EI$6)*$O47-SUM($CV$7:EI$7)*SUM($Y47:$Z47,$AF47)-SUM($CV$8:EI$8)*SUM($AA47:$AE47)-SUM($CV$9:EI$9)*$AG47</f>
        <v>11290</v>
      </c>
      <c r="EJ47" s="39">
        <f>SUM($BE47,$BF47:CS47)-SUM($CV$1:EJ$1)*SUM($P47:$Q47,$W47)-SUM($CV$2:EJ$2)*SUM($R47:$V47)-SUM($CV$3:EJ$3)*$X47-SUM($CV$4:EJ$4)*SUM($K47:$L47)-SUM($CV$5:EJ$5)*SUM($M47:$N47)-SUM($CV$6:EJ$6)*$O47-SUM($CV$7:EJ$7)*SUM($Y47:$Z47,$AF47)-SUM($CV$8:EJ$8)*SUM($AA47:$AE47)-SUM($CV$9:EJ$9)*$AG47</f>
        <v>9290</v>
      </c>
      <c r="EK47" s="39">
        <f>SUM($BE47,$BF47:CT47)-SUM($CV$1:EK$1)*SUM($P47:$Q47,$W47)-SUM($CV$2:EK$2)*SUM($R47:$V47)-SUM($CV$3:EK$3)*$X47-SUM($CV$4:EK$4)*SUM($K47:$L47)-SUM($CV$5:EK$5)*SUM($M47:$N47)-SUM($CV$6:EK$6)*$O47-SUM($CV$7:EK$7)*SUM($Y47:$Z47,$AF47)-SUM($CV$8:EK$8)*SUM($AA47:$AE47)-SUM($CV$9:EK$9)*$AG47</f>
        <v>7290</v>
      </c>
      <c r="EL47" s="39">
        <f>SUM($BE47,$BF47:CU47)-SUM($CV$1:EL$1)*SUM($P47:$Q47,$W47)-SUM($CV$2:EL$2)*SUM($R47:$V47)-SUM($CV$3:EL$3)*$X47-SUM($CV$4:EL$4)*SUM($K47:$L47)-SUM($CV$5:EL$5)*SUM($M47:$N47)-SUM($CV$6:EL$6)*$O47-SUM($CV$7:EL$7)*SUM($Y47:$Z47,$AF47)-SUM($CV$8:EL$8)*SUM($AA47:$AE47)-SUM($CV$9:EL$9)*$AG47</f>
        <v>5290</v>
      </c>
      <c r="EM47" s="39">
        <f>SUM($BE47,$BF47:CV47)-SUM($CV$1:EM$1)*SUM($P47:$Q47,$W47)-SUM($CV$2:EM$2)*SUM($R47:$V47)-SUM($CV$3:EM$3)*$X47-SUM($CV$4:EM$4)*SUM($K47:$L47)-SUM($CV$5:EM$5)*SUM($M47:$N47)-SUM($CV$6:EM$6)*$O47-SUM($CV$7:EM$7)*SUM($Y47:$Z47,$AF47)-SUM($CV$8:EM$8)*SUM($AA47:$AE47)-SUM($CV$9:EM$9)*$AG47</f>
        <v>3290</v>
      </c>
      <c r="EN47" s="39">
        <f>SUM($BE47,$BF47:CW47)-SUM($CV$1:EN$1)*SUM($P47:$Q47,$W47)-SUM($CV$2:EN$2)*SUM($R47:$V47)-SUM($CV$3:EN$3)*$X47-SUM($CV$4:EN$4)*SUM($K47:$L47)-SUM($CV$5:EN$5)*SUM($M47:$N47)-SUM($CV$6:EN$6)*$O47-SUM($CV$7:EN$7)*SUM($Y47:$Z47,$AF47)-SUM($CV$8:EN$8)*SUM($AA47:$AE47)-SUM($CV$9:EN$9)*$AG47</f>
        <v>1290</v>
      </c>
      <c r="EO47" s="39">
        <f>SUM($BE47,$BF47:CX47)-SUM($CV$1:EO$1)*SUM($P47:$Q47,$W47)-SUM($CV$2:EO$2)*SUM($R47:$V47)-SUM($CV$3:EO$3)*$X47-SUM($CV$4:EO$4)*SUM($K47:$L47)-SUM($CV$5:EO$5)*SUM($M47:$N47)-SUM($CV$6:EO$6)*$O47-SUM($CV$7:EO$7)*SUM($Y47:$Z47,$AF47)-SUM($CV$8:EO$8)*SUM($AA47:$AE47)-SUM($CV$9:EO$9)*$AG47</f>
        <v>32</v>
      </c>
      <c r="EP47" s="96" t="str">
        <f t="shared" si="87"/>
        <v>WAVE</v>
      </c>
      <c r="EQ47" s="103" t="str">
        <f t="shared" si="85"/>
        <v>1094N772-001</v>
      </c>
      <c r="ER47" s="96" t="str">
        <f t="shared" si="84"/>
        <v>WAVE MECHANICS</v>
      </c>
      <c r="ES47" s="115">
        <f t="shared" si="75"/>
        <v>3.5</v>
      </c>
      <c r="ET47" s="116" t="str">
        <f t="shared" ref="ET47:ET78" si="88">AV47</f>
        <v>USD</v>
      </c>
      <c r="EU47" s="107" t="e">
        <f t="shared" ca="1" si="34"/>
        <v>#NAME?</v>
      </c>
      <c r="EV47" s="107" t="e">
        <f t="shared" ca="1" si="35"/>
        <v>#NAME?</v>
      </c>
      <c r="EW47" s="117">
        <f t="shared" si="86"/>
        <v>1</v>
      </c>
      <c r="EX47" s="117">
        <f t="shared" si="74"/>
        <v>1</v>
      </c>
      <c r="EY47" s="103"/>
      <c r="EZ47" s="117">
        <f t="shared" si="37"/>
        <v>70621</v>
      </c>
      <c r="FA47" s="118" t="e">
        <f t="shared" ca="1" si="38"/>
        <v>#NAME?</v>
      </c>
      <c r="FB47" s="117">
        <f t="shared" si="39"/>
        <v>0</v>
      </c>
      <c r="FC47" s="118" t="e">
        <f t="shared" ca="1" si="40"/>
        <v>#NAME?</v>
      </c>
      <c r="FD47" s="119">
        <v>45523</v>
      </c>
      <c r="FE47" s="118" t="s">
        <v>130</v>
      </c>
      <c r="FF47" s="118" t="s">
        <v>26</v>
      </c>
      <c r="FG47" s="103" t="s">
        <v>144</v>
      </c>
      <c r="FH47" s="103" t="s">
        <v>145</v>
      </c>
      <c r="FI47" s="105">
        <f t="array" ref="FI47">SUMPRODUCT($AI47:$AL47,TRANSPOSE(FI$1:FI$4))</f>
        <v>6065</v>
      </c>
      <c r="FJ47" s="105">
        <f t="array" ref="FJ47">SUMPRODUCT($AI47:$AL47,TRANSPOSE(FJ$1:FJ$4))</f>
        <v>6065</v>
      </c>
      <c r="FK47" s="105">
        <f t="array" ref="FK47">SUMPRODUCT($AI47:$AL47,TRANSPOSE(FK$1:FK$4))</f>
        <v>6065</v>
      </c>
      <c r="FL47" s="105">
        <f t="array" ref="FL47">SUMPRODUCT($AI47:$AL47,TRANSPOSE(FL$1:FL$4))</f>
        <v>6065</v>
      </c>
      <c r="FM47" s="105">
        <f t="array" ref="FM47">SUMPRODUCT($AI47:$AL47,TRANSPOSE(FM$1:FM$4))</f>
        <v>6065</v>
      </c>
      <c r="FN47" s="105">
        <f t="array" ref="FN47">SUMPRODUCT($AI47:$AL47,TRANSPOSE(FN$1:FN$4))</f>
        <v>6065</v>
      </c>
      <c r="FO47" s="105">
        <f t="array" ref="FO47">SUMPRODUCT($AI47:$AL47,TRANSPOSE(FO$1:FO$4))</f>
        <v>6065</v>
      </c>
      <c r="FP47" s="105">
        <f t="array" ref="FP47">SUMPRODUCT($AI47:$AL47,TRANSPOSE(FP$1:FP$4))</f>
        <v>6065</v>
      </c>
      <c r="FQ47" s="105">
        <f t="array" ref="FQ47">SUMPRODUCT($AI47:$AL47,TRANSPOSE(FQ$1:FQ$4))</f>
        <v>6065</v>
      </c>
      <c r="FR47" s="105">
        <f t="array" ref="FR47">SUMPRODUCT($AI47:$AL47,TRANSPOSE(FR$1:FR$4))</f>
        <v>6050</v>
      </c>
      <c r="FS47" s="105">
        <f t="array" ref="FS47">SUMPRODUCT($AI47:$AL47,TRANSPOSE(FS$1:FS$4))</f>
        <v>6000</v>
      </c>
      <c r="FT47" s="105">
        <f t="array" ref="FT47">SUMPRODUCT($AI47:$AL47,TRANSPOSE(FT$1:FT$4))</f>
        <v>3986</v>
      </c>
      <c r="FU47" s="105">
        <f t="array" ref="FU47">SUMPRODUCT($AI47:$AL47,TRANSPOSE(FU$1:FU$4))</f>
        <v>0</v>
      </c>
      <c r="FV47" s="120"/>
      <c r="FW47" s="105">
        <f t="shared" si="41"/>
        <v>6065</v>
      </c>
      <c r="FX47" s="121">
        <f>CEILING(SUM($FI47:FJ47)-SUM($FW47:FW47),$EW47)</f>
        <v>6065</v>
      </c>
      <c r="FY47" s="121">
        <f>CEILING(SUM($FI47:FK47)-SUM($FW47:FX47),$EW47)</f>
        <v>6065</v>
      </c>
      <c r="FZ47" s="121">
        <f>CEILING(SUM($FI47:FL47)-SUM($FW47:FY47),$EW47)</f>
        <v>6065</v>
      </c>
      <c r="GA47" s="121">
        <f>CEILING(SUM($FI47:FM47)-SUM($FW47:FZ47),$EW47)</f>
        <v>6065</v>
      </c>
      <c r="GB47" s="121">
        <f>CEILING(SUM($FI47:FN47)-SUM($FW47:GA47),$EW47)</f>
        <v>6065</v>
      </c>
      <c r="GC47" s="121">
        <f>CEILING(SUM($FI47:FO47)-SUM($FW47:GB47),$EW47)</f>
        <v>6065</v>
      </c>
      <c r="GD47" s="121">
        <f>CEILING(SUM($FI47:FP47)-SUM($FW47:GC47),$EW47)</f>
        <v>6065</v>
      </c>
      <c r="GE47" s="121">
        <f>CEILING(SUM($FI47:FQ47)-SUM($FW47:GD47),$EW47)</f>
        <v>6065</v>
      </c>
      <c r="GF47" s="121">
        <f>CEILING(SUM($FI47:FR47)-SUM($FW47:GE47),$EW47)</f>
        <v>6050</v>
      </c>
      <c r="GG47" s="121">
        <f>CEILING(SUM($FI47:FS47)-SUM($FW47:GF47),$EW47)</f>
        <v>6000</v>
      </c>
      <c r="GH47" s="121">
        <f t="shared" si="42"/>
        <v>3986</v>
      </c>
      <c r="GI47" s="121">
        <f t="shared" si="43"/>
        <v>0</v>
      </c>
      <c r="GJ47" s="120"/>
      <c r="GK47" s="123" t="e">
        <f t="shared" ca="1" si="44"/>
        <v>#NAME?</v>
      </c>
      <c r="GL47" s="123" t="e">
        <f t="shared" ca="1" si="45"/>
        <v>#NAME?</v>
      </c>
      <c r="GM47" s="123" t="e">
        <f t="shared" ca="1" si="46"/>
        <v>#NAME?</v>
      </c>
      <c r="GN47" s="123" t="e">
        <f t="shared" ca="1" si="47"/>
        <v>#NAME?</v>
      </c>
      <c r="GO47" s="123" t="e">
        <f t="shared" ca="1" si="48"/>
        <v>#NAME?</v>
      </c>
      <c r="GP47" s="123" t="e">
        <f t="shared" ca="1" si="49"/>
        <v>#NAME?</v>
      </c>
      <c r="GQ47" s="123" t="e">
        <f t="shared" ca="1" si="50"/>
        <v>#NAME?</v>
      </c>
      <c r="GR47" s="123" t="e">
        <f t="shared" ca="1" si="51"/>
        <v>#NAME?</v>
      </c>
      <c r="GS47" s="123" t="e">
        <f t="shared" ca="1" si="52"/>
        <v>#NAME?</v>
      </c>
      <c r="GT47" s="123" t="e">
        <f t="shared" ca="1" si="53"/>
        <v>#NAME?</v>
      </c>
      <c r="GU47" s="123" t="e">
        <f t="shared" ca="1" si="54"/>
        <v>#NAME?</v>
      </c>
      <c r="GV47" s="123" t="e">
        <f t="shared" ca="1" si="55"/>
        <v>#NAME?</v>
      </c>
      <c r="GW47" s="123" t="e">
        <f t="shared" ca="1" si="56"/>
        <v>#NAME?</v>
      </c>
      <c r="GX47" s="123" t="e">
        <f t="shared" ca="1" si="57"/>
        <v>#NAME?</v>
      </c>
      <c r="GY47" s="120">
        <v>6</v>
      </c>
      <c r="GZ47" s="105">
        <f>SUM(FW47:FX47)</f>
        <v>12130</v>
      </c>
      <c r="HA47" s="105"/>
      <c r="HB47" s="105">
        <f>SUM(FY47:FZ47)</f>
        <v>12130</v>
      </c>
      <c r="HC47" s="105"/>
      <c r="HD47" s="105">
        <f>SUM(GA47:GB47)</f>
        <v>12130</v>
      </c>
      <c r="HE47" s="105"/>
      <c r="HF47" s="105">
        <f>SUM(GC47:GD47)</f>
        <v>12130</v>
      </c>
      <c r="HG47" s="105"/>
      <c r="HH47" s="105">
        <f>SUM(GE47:GF47)</f>
        <v>12115</v>
      </c>
      <c r="HI47" s="105"/>
      <c r="HJ47" s="105">
        <f>SUM(GG47:GI47)</f>
        <v>9986</v>
      </c>
      <c r="HK47" s="105"/>
      <c r="HL47" s="105">
        <f>GI47</f>
        <v>0</v>
      </c>
      <c r="HM47" s="105"/>
      <c r="HN47" s="123" t="e">
        <f t="shared" ca="1" si="58"/>
        <v>#NAME?</v>
      </c>
      <c r="HO47" s="123" t="e">
        <f t="shared" ca="1" si="59"/>
        <v>#NAME?</v>
      </c>
      <c r="HP47" s="123" t="e">
        <f t="shared" ca="1" si="60"/>
        <v>#NAME?</v>
      </c>
      <c r="HQ47" s="123" t="e">
        <f t="shared" ca="1" si="61"/>
        <v>#NAME?</v>
      </c>
      <c r="HR47" s="123" t="e">
        <f t="shared" ca="1" si="62"/>
        <v>#NAME?</v>
      </c>
      <c r="HS47" s="123" t="e">
        <f t="shared" ca="1" si="63"/>
        <v>#NAME?</v>
      </c>
      <c r="HT47" s="123" t="e">
        <f t="shared" ca="1" si="64"/>
        <v>#NAME?</v>
      </c>
      <c r="HU47" s="123" t="e">
        <f t="shared" ca="1" si="65"/>
        <v>#NAME?</v>
      </c>
      <c r="HV47" s="123" t="e">
        <f t="shared" ca="1" si="66"/>
        <v>#NAME?</v>
      </c>
      <c r="HW47" s="123" t="e">
        <f t="shared" ca="1" si="67"/>
        <v>#NAME?</v>
      </c>
      <c r="HX47" s="123" t="e">
        <f t="shared" ca="1" si="68"/>
        <v>#NAME?</v>
      </c>
      <c r="HY47" s="123" t="e">
        <f t="shared" ca="1" si="69"/>
        <v>#NAME?</v>
      </c>
      <c r="HZ47" s="123" t="e">
        <f t="shared" ca="1" si="70"/>
        <v>#NAME?</v>
      </c>
      <c r="IA47" s="123" t="e">
        <f t="shared" ca="1" si="71"/>
        <v>#NAME?</v>
      </c>
      <c r="IB47" s="124" t="s">
        <v>317</v>
      </c>
      <c r="IC47" s="103" t="s">
        <v>242</v>
      </c>
      <c r="ID47" s="125">
        <v>45525</v>
      </c>
      <c r="IE47" s="103" t="s">
        <v>147</v>
      </c>
      <c r="IF47" s="103"/>
      <c r="IG47" s="103" t="s">
        <v>147</v>
      </c>
      <c r="IH47" s="103"/>
      <c r="II47" s="103"/>
    </row>
    <row r="48" spans="1:243" ht="14.25" x14ac:dyDescent="0.2">
      <c r="A48" s="39">
        <v>44</v>
      </c>
      <c r="B48" s="39" t="s">
        <v>319</v>
      </c>
      <c r="C48" s="56" t="s">
        <v>320</v>
      </c>
      <c r="D48" s="39">
        <v>-1</v>
      </c>
      <c r="E48" s="39">
        <v>417679932</v>
      </c>
      <c r="F48" s="102" t="s">
        <v>321</v>
      </c>
      <c r="G48" s="39"/>
      <c r="H48" s="39" t="s">
        <v>128</v>
      </c>
      <c r="I48" s="39">
        <v>1</v>
      </c>
      <c r="J48" s="39">
        <v>3</v>
      </c>
      <c r="K48" s="39">
        <v>0</v>
      </c>
      <c r="L48" s="39">
        <v>1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1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1</v>
      </c>
      <c r="AG48" s="39">
        <v>0</v>
      </c>
      <c r="AH48" s="39">
        <f t="shared" si="21"/>
        <v>2</v>
      </c>
      <c r="AI48" s="39">
        <f t="shared" si="22"/>
        <v>1</v>
      </c>
      <c r="AJ48" s="39">
        <f t="shared" si="23"/>
        <v>1</v>
      </c>
      <c r="AK48" s="39">
        <f t="shared" si="24"/>
        <v>1</v>
      </c>
      <c r="AL48" s="39">
        <f t="shared" si="25"/>
        <v>0</v>
      </c>
      <c r="AM48" s="57">
        <f t="shared" si="26"/>
        <v>70621</v>
      </c>
      <c r="AN48" s="57">
        <v>1</v>
      </c>
      <c r="AO48" s="57">
        <f t="shared" si="27"/>
        <v>70621</v>
      </c>
      <c r="AP48" s="39"/>
      <c r="AQ48" s="39" t="s">
        <v>238</v>
      </c>
      <c r="AR48" s="39" t="s">
        <v>239</v>
      </c>
      <c r="AS48" s="39"/>
      <c r="AT48" s="39"/>
      <c r="AU48" s="58">
        <v>24</v>
      </c>
      <c r="AV48" s="58" t="s">
        <v>11</v>
      </c>
      <c r="AW48" s="39" t="s">
        <v>240</v>
      </c>
      <c r="AX48" s="39" t="s">
        <v>241</v>
      </c>
      <c r="AY48" s="39"/>
      <c r="AZ48" s="39">
        <v>91.973118825300006</v>
      </c>
      <c r="BA48" s="39" t="str">
        <f t="shared" si="28"/>
        <v>P0013</v>
      </c>
      <c r="BB48" s="78" t="e">
        <f t="shared" ca="1" si="29"/>
        <v>#NAME?</v>
      </c>
      <c r="BC48" s="39"/>
      <c r="BD48" s="75">
        <f t="shared" si="30"/>
        <v>70621</v>
      </c>
      <c r="BE48" s="39"/>
      <c r="BF48" s="39"/>
      <c r="BG48" s="39"/>
      <c r="BH48" s="39"/>
      <c r="BI48" s="39"/>
      <c r="BJ48" s="39"/>
      <c r="BK48" s="39"/>
      <c r="BL48" s="39">
        <v>6065</v>
      </c>
      <c r="BM48" s="39"/>
      <c r="BN48" s="39"/>
      <c r="BO48" s="39">
        <v>6065</v>
      </c>
      <c r="BP48" s="39"/>
      <c r="BQ48" s="39"/>
      <c r="BR48" s="39">
        <v>6065</v>
      </c>
      <c r="BS48" s="39"/>
      <c r="BT48" s="39">
        <v>6065</v>
      </c>
      <c r="BU48" s="39"/>
      <c r="BV48" s="39">
        <v>6065</v>
      </c>
      <c r="BW48" s="39"/>
      <c r="BX48" s="39"/>
      <c r="BY48" s="39">
        <v>6065</v>
      </c>
      <c r="BZ48" s="39"/>
      <c r="CA48" s="39"/>
      <c r="CB48" s="39">
        <v>6065</v>
      </c>
      <c r="CC48" s="39"/>
      <c r="CD48" s="39"/>
      <c r="CE48" s="39">
        <v>6065</v>
      </c>
      <c r="CF48" s="39"/>
      <c r="CG48" s="39"/>
      <c r="CH48" s="39">
        <v>6065</v>
      </c>
      <c r="CI48" s="39"/>
      <c r="CJ48" s="39"/>
      <c r="CK48" s="39">
        <v>6050</v>
      </c>
      <c r="CL48" s="39"/>
      <c r="CM48" s="39"/>
      <c r="CN48" s="39">
        <v>6000</v>
      </c>
      <c r="CO48" s="39"/>
      <c r="CP48" s="39"/>
      <c r="CQ48" s="39">
        <v>3986</v>
      </c>
      <c r="CR48" s="39"/>
      <c r="CS48" s="39"/>
      <c r="CT48" s="39"/>
      <c r="CU48" s="39"/>
      <c r="CV48" s="39"/>
      <c r="CW48" s="39">
        <f>SUM($BE48,$BF48:BF48)-SUM($CV$1:CW$1)*SUM($P48:$Q48,$W48)-SUM($CV$2:CW$2)*SUM($R48:$V48)-SUM($CV$3:CW$3)*$X48-SUM($CV$4:CW$4)*SUM($K48:$L48)-SUM($CV$5:CW$5)*SUM($M48:$N48)-SUM($CV$6:CW$6)*$O48-SUM($CV$7:CW$7)*SUM($Y48:$Z48,$AF48)-SUM($CV$8:CW$8)*SUM($AA48:$AE48)-SUM($CV$9:CW$9)*$AG48</f>
        <v>0</v>
      </c>
      <c r="CX48" s="39">
        <f>SUM($BE48,$BF48:BG48)-SUM($CV$1:CX$1)*SUM($P48:$Q48,$W48)-SUM($CV$2:CX$2)*SUM($R48:$V48)-SUM($CV$3:CX$3)*$X48-SUM($CV$4:CX$4)*SUM($K48:$L48)-SUM($CV$5:CX$5)*SUM($M48:$N48)-SUM($CV$6:CX$6)*$O48-SUM($CV$7:CX$7)*SUM($Y48:$Z48,$AF48)-SUM($CV$8:CX$8)*SUM($AA48:$AE48)-SUM($CV$9:CX$9)*$AG48</f>
        <v>0</v>
      </c>
      <c r="CY48" s="39">
        <f>SUM($BE48,$BF48:BH48)-SUM($CV$1:CY$1)*SUM($P48:$Q48,$W48)-SUM($CV$2:CY$2)*SUM($R48:$V48)-SUM($CV$3:CY$3)*$X48-SUM($CV$4:CY$4)*SUM($K48:$L48)-SUM($CV$5:CY$5)*SUM($M48:$N48)-SUM($CV$6:CY$6)*$O48-SUM($CV$7:CY$7)*SUM($Y48:$Z48,$AF48)-SUM($CV$8:CY$8)*SUM($AA48:$AE48)-SUM($CV$9:CY$9)*$AG48</f>
        <v>0</v>
      </c>
      <c r="CZ48" s="39">
        <f>SUM($BE48,$BF48:BI48)-SUM($CV$1:CZ$1)*SUM($P48:$Q48,$W48)-SUM($CV$2:CZ$2)*SUM($R48:$V48)-SUM($CV$3:CZ$3)*$X48-SUM($CV$4:CZ$4)*SUM($K48:$L48)-SUM($CV$5:CZ$5)*SUM($M48:$N48)-SUM($CV$6:CZ$6)*$O48-SUM($CV$7:CZ$7)*SUM($Y48:$Z48,$AF48)-SUM($CV$8:CZ$8)*SUM($AA48:$AE48)-SUM($CV$9:CZ$9)*$AG48</f>
        <v>0</v>
      </c>
      <c r="DA48" s="39">
        <f>SUM($BE48,$BF48:BJ48)-SUM($CV$1:DA$1)*SUM($P48:$Q48,$W48)-SUM($CV$2:DA$2)*SUM($R48:$V48)-SUM($CV$3:DA$3)*$X48-SUM($CV$4:DA$4)*SUM($K48:$L48)-SUM($CV$5:DA$5)*SUM($M48:$N48)-SUM($CV$6:DA$6)*$O48-SUM($CV$7:DA$7)*SUM($Y48:$Z48,$AF48)-SUM($CV$8:DA$8)*SUM($AA48:$AE48)-SUM($CV$9:DA$9)*$AG48</f>
        <v>0</v>
      </c>
      <c r="DB48" s="39">
        <f>SUM($BE48,$BF48:BK48)-SUM($CV$1:DB$1)*SUM($P48:$Q48,$W48)-SUM($CV$2:DB$2)*SUM($R48:$V48)-SUM($CV$3:DB$3)*$X48-SUM($CV$4:DB$4)*SUM($K48:$L48)-SUM($CV$5:DB$5)*SUM($M48:$N48)-SUM($CV$6:DB$6)*$O48-SUM($CV$7:DB$7)*SUM($Y48:$Z48,$AF48)-SUM($CV$8:DB$8)*SUM($AA48:$AE48)-SUM($CV$9:DB$9)*$AG48</f>
        <v>-300</v>
      </c>
      <c r="DC48" s="39">
        <f>SUM($BE48,$BF48:BL48)-SUM($CV$1:DC$1)*SUM($P48:$Q48,$W48)-SUM($CV$2:DC$2)*SUM($R48:$V48)-SUM($CV$3:DC$3)*$X48-SUM($CV$4:DC$4)*SUM($K48:$L48)-SUM($CV$5:DC$5)*SUM($M48:$N48)-SUM($CV$6:DC$6)*$O48-SUM($CV$7:DC$7)*SUM($Y48:$Z48,$AF48)-SUM($CV$8:DC$8)*SUM($AA48:$AE48)-SUM($CV$9:DC$9)*$AG48</f>
        <v>5165</v>
      </c>
      <c r="DD48" s="39">
        <f>SUM($BE48,$BF48:BM48)-SUM($CV$1:DD$1)*SUM($P48:$Q48,$W48)-SUM($CV$2:DD$2)*SUM($R48:$V48)-SUM($CV$3:DD$3)*$X48-SUM($CV$4:DD$4)*SUM($K48:$L48)-SUM($CV$5:DD$5)*SUM($M48:$N48)-SUM($CV$6:DD$6)*$O48-SUM($CV$7:DD$7)*SUM($Y48:$Z48,$AF48)-SUM($CV$8:DD$8)*SUM($AA48:$AE48)-SUM($CV$9:DD$9)*$AG48</f>
        <v>4234</v>
      </c>
      <c r="DE48" s="39">
        <f>SUM($BE48,$BF48:BN48)-SUM($CV$1:DE$1)*SUM($P48:$Q48,$W48)-SUM($CV$2:DE$2)*SUM($R48:$V48)-SUM($CV$3:DE$3)*$X48-SUM($CV$4:DE$4)*SUM($K48:$L48)-SUM($CV$5:DE$5)*SUM($M48:$N48)-SUM($CV$6:DE$6)*$O48-SUM($CV$7:DE$7)*SUM($Y48:$Z48,$AF48)-SUM($CV$8:DE$8)*SUM($AA48:$AE48)-SUM($CV$9:DE$9)*$AG48</f>
        <v>3134</v>
      </c>
      <c r="DF48" s="39">
        <f>SUM($BE48,$BF48:BO48)-SUM($CV$1:DF$1)*SUM($P48:$Q48,$W48)-SUM($CV$2:DF$2)*SUM($R48:$V48)-SUM($CV$3:DF$3)*$X48-SUM($CV$4:DF$4)*SUM($K48:$L48)-SUM($CV$5:DF$5)*SUM($M48:$N48)-SUM($CV$6:DF$6)*$O48-SUM($CV$7:DF$7)*SUM($Y48:$Z48,$AF48)-SUM($CV$8:DF$8)*SUM($AA48:$AE48)-SUM($CV$9:DF$9)*$AG48</f>
        <v>7799</v>
      </c>
      <c r="DG48" s="39">
        <f>SUM($BE48,$BF48:BP48)-SUM($CV$1:DG$1)*SUM($P48:$Q48,$W48)-SUM($CV$2:DG$2)*SUM($R48:$V48)-SUM($CV$3:DG$3)*$X48-SUM($CV$4:DG$4)*SUM($K48:$L48)-SUM($CV$5:DG$5)*SUM($M48:$N48)-SUM($CV$6:DG$6)*$O48-SUM($CV$7:DG$7)*SUM($Y48:$Z48,$AF48)-SUM($CV$8:DG$8)*SUM($AA48:$AE48)-SUM($CV$9:DG$9)*$AG48</f>
        <v>6299</v>
      </c>
      <c r="DH48" s="39">
        <f>SUM($BE48,$BF48:BQ48)-SUM($CV$1:DH$1)*SUM($P48:$Q48,$W48)-SUM($CV$2:DH$2)*SUM($R48:$V48)-SUM($CV$3:DH$3)*$X48-SUM($CV$4:DH$4)*SUM($K48:$L48)-SUM($CV$5:DH$5)*SUM($M48:$N48)-SUM($CV$6:DH$6)*$O48-SUM($CV$7:DH$7)*SUM($Y48:$Z48,$AF48)-SUM($CV$8:DH$8)*SUM($AA48:$AE48)-SUM($CV$9:DH$9)*$AG48</f>
        <v>4799</v>
      </c>
      <c r="DI48" s="39">
        <f>SUM($BE48,$BF48:BR48)-SUM($CV$1:DI$1)*SUM($P48:$Q48,$W48)-SUM($CV$2:DI$2)*SUM($R48:$V48)-SUM($CV$3:DI$3)*$X48-SUM($CV$4:DI$4)*SUM($K48:$L48)-SUM($CV$5:DI$5)*SUM($M48:$N48)-SUM($CV$6:DI$6)*$O48-SUM($CV$7:DI$7)*SUM($Y48:$Z48,$AF48)-SUM($CV$8:DI$8)*SUM($AA48:$AE48)-SUM($CV$9:DI$9)*$AG48</f>
        <v>9364</v>
      </c>
      <c r="DJ48" s="39">
        <f>SUM($BE48,$BF48:BS48)-SUM($CV$1:DJ$1)*SUM($P48:$Q48,$W48)-SUM($CV$2:DJ$2)*SUM($R48:$V48)-SUM($CV$3:DJ$3)*$X48-SUM($CV$4:DJ$4)*SUM($K48:$L48)-SUM($CV$5:DJ$5)*SUM($M48:$N48)-SUM($CV$6:DJ$6)*$O48-SUM($CV$7:DJ$7)*SUM($Y48:$Z48,$AF48)-SUM($CV$8:DJ$8)*SUM($AA48:$AE48)-SUM($CV$9:DJ$9)*$AG48</f>
        <v>7864</v>
      </c>
      <c r="DK48" s="39">
        <f>SUM($BE48,$BF48:BT48)-SUM($CV$1:DK$1)*SUM($P48:$Q48,$W48)-SUM($CV$2:DK$2)*SUM($R48:$V48)-SUM($CV$3:DK$3)*$X48-SUM($CV$4:DK$4)*SUM($K48:$L48)-SUM($CV$5:DK$5)*SUM($M48:$N48)-SUM($CV$6:DK$6)*$O48-SUM($CV$7:DK$7)*SUM($Y48:$Z48,$AF48)-SUM($CV$8:DK$8)*SUM($AA48:$AE48)-SUM($CV$9:DK$9)*$AG48</f>
        <v>12429</v>
      </c>
      <c r="DL48" s="39">
        <f>SUM($BE48,$BF48:BU48)-SUM($CV$1:DL$1)*SUM($P48:$Q48,$W48)-SUM($CV$2:DL$2)*SUM($R48:$V48)-SUM($CV$3:DL$3)*$X48-SUM($CV$4:DL$4)*SUM($K48:$L48)-SUM($CV$5:DL$5)*SUM($M48:$N48)-SUM($CV$6:DL$6)*$O48-SUM($CV$7:DL$7)*SUM($Y48:$Z48,$AF48)-SUM($CV$8:DL$8)*SUM($AA48:$AE48)-SUM($CV$9:DL$9)*$AG48</f>
        <v>10929</v>
      </c>
      <c r="DM48" s="39">
        <f>SUM($BE48,$BF48:BV48)-SUM($CV$1:DM$1)*SUM($P48:$Q48,$W48)-SUM($CV$2:DM$2)*SUM($R48:$V48)-SUM($CV$3:DM$3)*$X48-SUM($CV$4:DM$4)*SUM($K48:$L48)-SUM($CV$5:DM$5)*SUM($M48:$N48)-SUM($CV$6:DM$6)*$O48-SUM($CV$7:DM$7)*SUM($Y48:$Z48,$AF48)-SUM($CV$8:DM$8)*SUM($AA48:$AE48)-SUM($CV$9:DM$9)*$AG48</f>
        <v>14994</v>
      </c>
      <c r="DN48" s="39">
        <f>SUM($BE48,$BF48:BW48)-SUM($CV$1:DN$1)*SUM($P48:$Q48,$W48)-SUM($CV$2:DN$2)*SUM($R48:$V48)-SUM($CV$3:DN$3)*$X48-SUM($CV$4:DN$4)*SUM($K48:$L48)-SUM($CV$5:DN$5)*SUM($M48:$N48)-SUM($CV$6:DN$6)*$O48-SUM($CV$7:DN$7)*SUM($Y48:$Z48,$AF48)-SUM($CV$8:DN$8)*SUM($AA48:$AE48)-SUM($CV$9:DN$9)*$AG48</f>
        <v>12994</v>
      </c>
      <c r="DO48" s="39">
        <f>SUM($BE48,$BF48:BX48)-SUM($CV$1:DO$1)*SUM($P48:$Q48,$W48)-SUM($CV$2:DO$2)*SUM($R48:$V48)-SUM($CV$3:DO$3)*$X48-SUM($CV$4:DO$4)*SUM($K48:$L48)-SUM($CV$5:DO$5)*SUM($M48:$N48)-SUM($CV$6:DO$6)*$O48-SUM($CV$7:DO$7)*SUM($Y48:$Z48,$AF48)-SUM($CV$8:DO$8)*SUM($AA48:$AE48)-SUM($CV$9:DO$9)*$AG48</f>
        <v>10994</v>
      </c>
      <c r="DP48" s="39">
        <f>SUM($BE48,$BF48:BY48)-SUM($CV$1:DP$1)*SUM($P48:$Q48,$W48)-SUM($CV$2:DP$2)*SUM($R48:$V48)-SUM($CV$3:DP$3)*$X48-SUM($CV$4:DP$4)*SUM($K48:$L48)-SUM($CV$5:DP$5)*SUM($M48:$N48)-SUM($CV$6:DP$6)*$O48-SUM($CV$7:DP$7)*SUM($Y48:$Z48,$AF48)-SUM($CV$8:DP$8)*SUM($AA48:$AE48)-SUM($CV$9:DP$9)*$AG48</f>
        <v>15059</v>
      </c>
      <c r="DQ48" s="39">
        <f>SUM($BE48,$BF48:BZ48)-SUM($CV$1:DQ$1)*SUM($P48:$Q48,$W48)-SUM($CV$2:DQ$2)*SUM($R48:$V48)-SUM($CV$3:DQ$3)*$X48-SUM($CV$4:DQ$4)*SUM($K48:$L48)-SUM($CV$5:DQ$5)*SUM($M48:$N48)-SUM($CV$6:DQ$6)*$O48-SUM($CV$7:DQ$7)*SUM($Y48:$Z48,$AF48)-SUM($CV$8:DQ$8)*SUM($AA48:$AE48)-SUM($CV$9:DQ$9)*$AG48</f>
        <v>13059</v>
      </c>
      <c r="DR48" s="39">
        <f>SUM($BE48,$BF48:CA48)-SUM($CV$1:DR$1)*SUM($P48:$Q48,$W48)-SUM($CV$2:DR$2)*SUM($R48:$V48)-SUM($CV$3:DR$3)*$X48-SUM($CV$4:DR$4)*SUM($K48:$L48)-SUM($CV$5:DR$5)*SUM($M48:$N48)-SUM($CV$6:DR$6)*$O48-SUM($CV$7:DR$7)*SUM($Y48:$Z48,$AF48)-SUM($CV$8:DR$8)*SUM($AA48:$AE48)-SUM($CV$9:DR$9)*$AG48</f>
        <v>11059</v>
      </c>
      <c r="DS48" s="39">
        <f>SUM($BE48,$BF48:CB48)-SUM($CV$1:DS$1)*SUM($P48:$Q48,$W48)-SUM($CV$2:DS$2)*SUM($R48:$V48)-SUM($CV$3:DS$3)*$X48-SUM($CV$4:DS$4)*SUM($K48:$L48)-SUM($CV$5:DS$5)*SUM($M48:$N48)-SUM($CV$6:DS$6)*$O48-SUM($CV$7:DS$7)*SUM($Y48:$Z48,$AF48)-SUM($CV$8:DS$8)*SUM($AA48:$AE48)-SUM($CV$9:DS$9)*$AG48</f>
        <v>15124</v>
      </c>
      <c r="DT48" s="39">
        <f>SUM($BE48,$BF48:CC48)-SUM($CV$1:DT$1)*SUM($P48:$Q48,$W48)-SUM($CV$2:DT$2)*SUM($R48:$V48)-SUM($CV$3:DT$3)*$X48-SUM($CV$4:DT$4)*SUM($K48:$L48)-SUM($CV$5:DT$5)*SUM($M48:$N48)-SUM($CV$6:DT$6)*$O48-SUM($CV$7:DT$7)*SUM($Y48:$Z48,$AF48)-SUM($CV$8:DT$8)*SUM($AA48:$AE48)-SUM($CV$9:DT$9)*$AG48</f>
        <v>13124</v>
      </c>
      <c r="DU48" s="39">
        <f>SUM($BE48,$BF48:CD48)-SUM($CV$1:DU$1)*SUM($P48:$Q48,$W48)-SUM($CV$2:DU$2)*SUM($R48:$V48)-SUM($CV$3:DU$3)*$X48-SUM($CV$4:DU$4)*SUM($K48:$L48)-SUM($CV$5:DU$5)*SUM($M48:$N48)-SUM($CV$6:DU$6)*$O48-SUM($CV$7:DU$7)*SUM($Y48:$Z48,$AF48)-SUM($CV$8:DU$8)*SUM($AA48:$AE48)-SUM($CV$9:DU$9)*$AG48</f>
        <v>11124</v>
      </c>
      <c r="DV48" s="39">
        <f>SUM($BE48,$BF48:CE48)-SUM($CV$1:DV$1)*SUM($P48:$Q48,$W48)-SUM($CV$2:DV$2)*SUM($R48:$V48)-SUM($CV$3:DV$3)*$X48-SUM($CV$4:DV$4)*SUM($K48:$L48)-SUM($CV$5:DV$5)*SUM($M48:$N48)-SUM($CV$6:DV$6)*$O48-SUM($CV$7:DV$7)*SUM($Y48:$Z48,$AF48)-SUM($CV$8:DV$8)*SUM($AA48:$AE48)-SUM($CV$9:DV$9)*$AG48</f>
        <v>15189</v>
      </c>
      <c r="DW48" s="39">
        <f>SUM($BE48,$BF48:CF48)-SUM($CV$1:DW$1)*SUM($P48:$Q48,$W48)-SUM($CV$2:DW$2)*SUM($R48:$V48)-SUM($CV$3:DW$3)*$X48-SUM($CV$4:DW$4)*SUM($K48:$L48)-SUM($CV$5:DW$5)*SUM($M48:$N48)-SUM($CV$6:DW$6)*$O48-SUM($CV$7:DW$7)*SUM($Y48:$Z48,$AF48)-SUM($CV$8:DW$8)*SUM($AA48:$AE48)-SUM($CV$9:DW$9)*$AG48</f>
        <v>13189</v>
      </c>
      <c r="DX48" s="39">
        <f>SUM($BE48,$BF48:CG48)-SUM($CV$1:DX$1)*SUM($P48:$Q48,$W48)-SUM($CV$2:DX$2)*SUM($R48:$V48)-SUM($CV$3:DX$3)*$X48-SUM($CV$4:DX$4)*SUM($K48:$L48)-SUM($CV$5:DX$5)*SUM($M48:$N48)-SUM($CV$6:DX$6)*$O48-SUM($CV$7:DX$7)*SUM($Y48:$Z48,$AF48)-SUM($CV$8:DX$8)*SUM($AA48:$AE48)-SUM($CV$9:DX$9)*$AG48</f>
        <v>11189</v>
      </c>
      <c r="DY48" s="39">
        <f>SUM($BE48,$BF48:CH48)-SUM($CV$1:DY$1)*SUM($P48:$Q48,$W48)-SUM($CV$2:DY$2)*SUM($R48:$V48)-SUM($CV$3:DY$3)*$X48-SUM($CV$4:DY$4)*SUM($K48:$L48)-SUM($CV$5:DY$5)*SUM($M48:$N48)-SUM($CV$6:DY$6)*$O48-SUM($CV$7:DY$7)*SUM($Y48:$Z48,$AF48)-SUM($CV$8:DY$8)*SUM($AA48:$AE48)-SUM($CV$9:DY$9)*$AG48</f>
        <v>15254</v>
      </c>
      <c r="DZ48" s="39">
        <f>SUM($BE48,$BF48:CI48)-SUM($CV$1:DZ$1)*SUM($P48:$Q48,$W48)-SUM($CV$2:DZ$2)*SUM($R48:$V48)-SUM($CV$3:DZ$3)*$X48-SUM($CV$4:DZ$4)*SUM($K48:$L48)-SUM($CV$5:DZ$5)*SUM($M48:$N48)-SUM($CV$6:DZ$6)*$O48-SUM($CV$7:DZ$7)*SUM($Y48:$Z48,$AF48)-SUM($CV$8:DZ$8)*SUM($AA48:$AE48)-SUM($CV$9:DZ$9)*$AG48</f>
        <v>13254</v>
      </c>
      <c r="EA48" s="39">
        <f>SUM($BE48,$BF48:CJ48)-SUM($CV$1:EA$1)*SUM($P48:$Q48,$W48)-SUM($CV$2:EA$2)*SUM($R48:$V48)-SUM($CV$3:EA$3)*$X48-SUM($CV$4:EA$4)*SUM($K48:$L48)-SUM($CV$5:EA$5)*SUM($M48:$N48)-SUM($CV$6:EA$6)*$O48-SUM($CV$7:EA$7)*SUM($Y48:$Z48,$AF48)-SUM($CV$8:EA$8)*SUM($AA48:$AE48)-SUM($CV$9:EA$9)*$AG48</f>
        <v>11254</v>
      </c>
      <c r="EB48" s="39">
        <f>SUM($BE48,$BF48:CK48)-SUM($CV$1:EB$1)*SUM($P48:$Q48,$W48)-SUM($CV$2:EB$2)*SUM($R48:$V48)-SUM($CV$3:EB$3)*$X48-SUM($CV$4:EB$4)*SUM($K48:$L48)-SUM($CV$5:EB$5)*SUM($M48:$N48)-SUM($CV$6:EB$6)*$O48-SUM($CV$7:EB$7)*SUM($Y48:$Z48,$AF48)-SUM($CV$8:EB$8)*SUM($AA48:$AE48)-SUM($CV$9:EB$9)*$AG48</f>
        <v>15304</v>
      </c>
      <c r="EC48" s="39">
        <f>SUM($BE48,$BF48:CL48)-SUM($CV$1:EC$1)*SUM($P48:$Q48,$W48)-SUM($CV$2:EC$2)*SUM($R48:$V48)-SUM($CV$3:EC$3)*$X48-SUM($CV$4:EC$4)*SUM($K48:$L48)-SUM($CV$5:EC$5)*SUM($M48:$N48)-SUM($CV$6:EC$6)*$O48-SUM($CV$7:EC$7)*SUM($Y48:$Z48,$AF48)-SUM($CV$8:EC$8)*SUM($AA48:$AE48)-SUM($CV$9:EC$9)*$AG48</f>
        <v>13304</v>
      </c>
      <c r="ED48" s="39">
        <f>SUM($BE48,$BF48:CM48)-SUM($CV$1:ED$1)*SUM($P48:$Q48,$W48)-SUM($CV$2:ED$2)*SUM($R48:$V48)-SUM($CV$3:ED$3)*$X48-SUM($CV$4:ED$4)*SUM($K48:$L48)-SUM($CV$5:ED$5)*SUM($M48:$N48)-SUM($CV$6:ED$6)*$O48-SUM($CV$7:ED$7)*SUM($Y48:$Z48,$AF48)-SUM($CV$8:ED$8)*SUM($AA48:$AE48)-SUM($CV$9:ED$9)*$AG48</f>
        <v>11304</v>
      </c>
      <c r="EE48" s="39">
        <f>SUM($BE48,$BF48:CN48)-SUM($CV$1:EE$1)*SUM($P48:$Q48,$W48)-SUM($CV$2:EE$2)*SUM($R48:$V48)-SUM($CV$3:EE$3)*$X48-SUM($CV$4:EE$4)*SUM($K48:$L48)-SUM($CV$5:EE$5)*SUM($M48:$N48)-SUM($CV$6:EE$6)*$O48-SUM($CV$7:EE$7)*SUM($Y48:$Z48,$AF48)-SUM($CV$8:EE$8)*SUM($AA48:$AE48)-SUM($CV$9:EE$9)*$AG48</f>
        <v>15304</v>
      </c>
      <c r="EF48" s="39">
        <f>SUM($BE48,$BF48:CO48)-SUM($CV$1:EF$1)*SUM($P48:$Q48,$W48)-SUM($CV$2:EF$2)*SUM($R48:$V48)-SUM($CV$3:EF$3)*$X48-SUM($CV$4:EF$4)*SUM($K48:$L48)-SUM($CV$5:EF$5)*SUM($M48:$N48)-SUM($CV$6:EF$6)*$O48-SUM($CV$7:EF$7)*SUM($Y48:$Z48,$AF48)-SUM($CV$8:EF$8)*SUM($AA48:$AE48)-SUM($CV$9:EF$9)*$AG48</f>
        <v>13304</v>
      </c>
      <c r="EG48" s="39">
        <f>SUM($BE48,$BF48:CP48)-SUM($CV$1:EG$1)*SUM($P48:$Q48,$W48)-SUM($CV$2:EG$2)*SUM($R48:$V48)-SUM($CV$3:EG$3)*$X48-SUM($CV$4:EG$4)*SUM($K48:$L48)-SUM($CV$5:EG$5)*SUM($M48:$N48)-SUM($CV$6:EG$6)*$O48-SUM($CV$7:EG$7)*SUM($Y48:$Z48,$AF48)-SUM($CV$8:EG$8)*SUM($AA48:$AE48)-SUM($CV$9:EG$9)*$AG48</f>
        <v>11304</v>
      </c>
      <c r="EH48" s="39">
        <f>SUM($BE48,$BF48:CQ48)-SUM($CV$1:EH$1)*SUM($P48:$Q48,$W48)-SUM($CV$2:EH$2)*SUM($R48:$V48)-SUM($CV$3:EH$3)*$X48-SUM($CV$4:EH$4)*SUM($K48:$L48)-SUM($CV$5:EH$5)*SUM($M48:$N48)-SUM($CV$6:EH$6)*$O48-SUM($CV$7:EH$7)*SUM($Y48:$Z48,$AF48)-SUM($CV$8:EH$8)*SUM($AA48:$AE48)-SUM($CV$9:EH$9)*$AG48</f>
        <v>13290</v>
      </c>
      <c r="EI48" s="39">
        <f>SUM($BE48,$BF48:CR48)-SUM($CV$1:EI$1)*SUM($P48:$Q48,$W48)-SUM($CV$2:EI$2)*SUM($R48:$V48)-SUM($CV$3:EI$3)*$X48-SUM($CV$4:EI$4)*SUM($K48:$L48)-SUM($CV$5:EI$5)*SUM($M48:$N48)-SUM($CV$6:EI$6)*$O48-SUM($CV$7:EI$7)*SUM($Y48:$Z48,$AF48)-SUM($CV$8:EI$8)*SUM($AA48:$AE48)-SUM($CV$9:EI$9)*$AG48</f>
        <v>11290</v>
      </c>
      <c r="EJ48" s="39">
        <f>SUM($BE48,$BF48:CS48)-SUM($CV$1:EJ$1)*SUM($P48:$Q48,$W48)-SUM($CV$2:EJ$2)*SUM($R48:$V48)-SUM($CV$3:EJ$3)*$X48-SUM($CV$4:EJ$4)*SUM($K48:$L48)-SUM($CV$5:EJ$5)*SUM($M48:$N48)-SUM($CV$6:EJ$6)*$O48-SUM($CV$7:EJ$7)*SUM($Y48:$Z48,$AF48)-SUM($CV$8:EJ$8)*SUM($AA48:$AE48)-SUM($CV$9:EJ$9)*$AG48</f>
        <v>9290</v>
      </c>
      <c r="EK48" s="39">
        <f>SUM($BE48,$BF48:CT48)-SUM($CV$1:EK$1)*SUM($P48:$Q48,$W48)-SUM($CV$2:EK$2)*SUM($R48:$V48)-SUM($CV$3:EK$3)*$X48-SUM($CV$4:EK$4)*SUM($K48:$L48)-SUM($CV$5:EK$5)*SUM($M48:$N48)-SUM($CV$6:EK$6)*$O48-SUM($CV$7:EK$7)*SUM($Y48:$Z48,$AF48)-SUM($CV$8:EK$8)*SUM($AA48:$AE48)-SUM($CV$9:EK$9)*$AG48</f>
        <v>7290</v>
      </c>
      <c r="EL48" s="39">
        <f>SUM($BE48,$BF48:CU48)-SUM($CV$1:EL$1)*SUM($P48:$Q48,$W48)-SUM($CV$2:EL$2)*SUM($R48:$V48)-SUM($CV$3:EL$3)*$X48-SUM($CV$4:EL$4)*SUM($K48:$L48)-SUM($CV$5:EL$5)*SUM($M48:$N48)-SUM($CV$6:EL$6)*$O48-SUM($CV$7:EL$7)*SUM($Y48:$Z48,$AF48)-SUM($CV$8:EL$8)*SUM($AA48:$AE48)-SUM($CV$9:EL$9)*$AG48</f>
        <v>5290</v>
      </c>
      <c r="EM48" s="39">
        <f>SUM($BE48,$BF48:CV48)-SUM($CV$1:EM$1)*SUM($P48:$Q48,$W48)-SUM($CV$2:EM$2)*SUM($R48:$V48)-SUM($CV$3:EM$3)*$X48-SUM($CV$4:EM$4)*SUM($K48:$L48)-SUM($CV$5:EM$5)*SUM($M48:$N48)-SUM($CV$6:EM$6)*$O48-SUM($CV$7:EM$7)*SUM($Y48:$Z48,$AF48)-SUM($CV$8:EM$8)*SUM($AA48:$AE48)-SUM($CV$9:EM$9)*$AG48</f>
        <v>3290</v>
      </c>
      <c r="EN48" s="39">
        <f>SUM($BE48,$BF48:CW48)-SUM($CV$1:EN$1)*SUM($P48:$Q48,$W48)-SUM($CV$2:EN$2)*SUM($R48:$V48)-SUM($CV$3:EN$3)*$X48-SUM($CV$4:EN$4)*SUM($K48:$L48)-SUM($CV$5:EN$5)*SUM($M48:$N48)-SUM($CV$6:EN$6)*$O48-SUM($CV$7:EN$7)*SUM($Y48:$Z48,$AF48)-SUM($CV$8:EN$8)*SUM($AA48:$AE48)-SUM($CV$9:EN$9)*$AG48</f>
        <v>1290</v>
      </c>
      <c r="EO48" s="39">
        <f>SUM($BE48,$BF48:CX48)-SUM($CV$1:EO$1)*SUM($P48:$Q48,$W48)-SUM($CV$2:EO$2)*SUM($R48:$V48)-SUM($CV$3:EO$3)*$X48-SUM($CV$4:EO$4)*SUM($K48:$L48)-SUM($CV$5:EO$5)*SUM($M48:$N48)-SUM($CV$6:EO$6)*$O48-SUM($CV$7:EO$7)*SUM($Y48:$Z48,$AF48)-SUM($CV$8:EO$8)*SUM($AA48:$AE48)-SUM($CV$9:EO$9)*$AG48</f>
        <v>32</v>
      </c>
      <c r="EP48" s="96" t="str">
        <f t="shared" si="87"/>
        <v>WAVE</v>
      </c>
      <c r="EQ48" s="103" t="str">
        <f t="shared" si="85"/>
        <v>1094N773-003</v>
      </c>
      <c r="ER48" s="96" t="str">
        <f t="shared" si="84"/>
        <v>WAVE MECHANICS</v>
      </c>
      <c r="ES48" s="115">
        <f t="shared" si="75"/>
        <v>24</v>
      </c>
      <c r="ET48" s="116" t="str">
        <f t="shared" si="88"/>
        <v>USD</v>
      </c>
      <c r="EU48" s="107" t="e">
        <f t="shared" ca="1" si="34"/>
        <v>#NAME?</v>
      </c>
      <c r="EV48" s="107" t="e">
        <f t="shared" ca="1" si="35"/>
        <v>#NAME?</v>
      </c>
      <c r="EW48" s="117">
        <f t="shared" si="86"/>
        <v>1</v>
      </c>
      <c r="EX48" s="117">
        <f t="shared" si="74"/>
        <v>1</v>
      </c>
      <c r="EY48" s="103"/>
      <c r="EZ48" s="117">
        <f t="shared" si="37"/>
        <v>70621</v>
      </c>
      <c r="FA48" s="118" t="e">
        <f t="shared" ca="1" si="38"/>
        <v>#NAME?</v>
      </c>
      <c r="FB48" s="117">
        <f t="shared" si="39"/>
        <v>0</v>
      </c>
      <c r="FC48" s="118" t="e">
        <f t="shared" ca="1" si="40"/>
        <v>#NAME?</v>
      </c>
      <c r="FD48" s="119">
        <v>45523</v>
      </c>
      <c r="FE48" s="118" t="s">
        <v>130</v>
      </c>
      <c r="FF48" s="118" t="s">
        <v>26</v>
      </c>
      <c r="FG48" s="103" t="s">
        <v>144</v>
      </c>
      <c r="FH48" s="103" t="s">
        <v>145</v>
      </c>
      <c r="FI48" s="105">
        <f t="array" ref="FI48">SUMPRODUCT($AI48:$AL48,TRANSPOSE(FI$1:FI$4))</f>
        <v>6065</v>
      </c>
      <c r="FJ48" s="105">
        <f t="array" ref="FJ48">SUMPRODUCT($AI48:$AL48,TRANSPOSE(FJ$1:FJ$4))</f>
        <v>6065</v>
      </c>
      <c r="FK48" s="105">
        <f t="array" ref="FK48">SUMPRODUCT($AI48:$AL48,TRANSPOSE(FK$1:FK$4))</f>
        <v>6065</v>
      </c>
      <c r="FL48" s="105">
        <f t="array" ref="FL48">SUMPRODUCT($AI48:$AL48,TRANSPOSE(FL$1:FL$4))</f>
        <v>6065</v>
      </c>
      <c r="FM48" s="105">
        <f t="array" ref="FM48">SUMPRODUCT($AI48:$AL48,TRANSPOSE(FM$1:FM$4))</f>
        <v>6065</v>
      </c>
      <c r="FN48" s="105">
        <f t="array" ref="FN48">SUMPRODUCT($AI48:$AL48,TRANSPOSE(FN$1:FN$4))</f>
        <v>6065</v>
      </c>
      <c r="FO48" s="105">
        <f t="array" ref="FO48">SUMPRODUCT($AI48:$AL48,TRANSPOSE(FO$1:FO$4))</f>
        <v>6065</v>
      </c>
      <c r="FP48" s="105">
        <f t="array" ref="FP48">SUMPRODUCT($AI48:$AL48,TRANSPOSE(FP$1:FP$4))</f>
        <v>6065</v>
      </c>
      <c r="FQ48" s="105">
        <f t="array" ref="FQ48">SUMPRODUCT($AI48:$AL48,TRANSPOSE(FQ$1:FQ$4))</f>
        <v>6065</v>
      </c>
      <c r="FR48" s="105">
        <f t="array" ref="FR48">SUMPRODUCT($AI48:$AL48,TRANSPOSE(FR$1:FR$4))</f>
        <v>6050</v>
      </c>
      <c r="FS48" s="105">
        <f t="array" ref="FS48">SUMPRODUCT($AI48:$AL48,TRANSPOSE(FS$1:FS$4))</f>
        <v>6000</v>
      </c>
      <c r="FT48" s="105">
        <f t="array" ref="FT48">SUMPRODUCT($AI48:$AL48,TRANSPOSE(FT$1:FT$4))</f>
        <v>3986</v>
      </c>
      <c r="FU48" s="105">
        <f t="array" ref="FU48">SUMPRODUCT($AI48:$AL48,TRANSPOSE(FU$1:FU$4))</f>
        <v>0</v>
      </c>
      <c r="FV48" s="120"/>
      <c r="FW48" s="105">
        <f t="shared" si="41"/>
        <v>6065</v>
      </c>
      <c r="FX48" s="121">
        <f>CEILING(SUM($FI48:FJ48)-SUM($FW48:FW48),$EW48)</f>
        <v>6065</v>
      </c>
      <c r="FY48" s="121">
        <f>CEILING(SUM($FI48:FK48)-SUM($FW48:FX48),$EW48)</f>
        <v>6065</v>
      </c>
      <c r="FZ48" s="121">
        <f>CEILING(SUM($FI48:FL48)-SUM($FW48:FY48),$EW48)</f>
        <v>6065</v>
      </c>
      <c r="GA48" s="121">
        <f>CEILING(SUM($FI48:FM48)-SUM($FW48:FZ48),$EW48)</f>
        <v>6065</v>
      </c>
      <c r="GB48" s="121">
        <f>CEILING(SUM($FI48:FN48)-SUM($FW48:GA48),$EW48)</f>
        <v>6065</v>
      </c>
      <c r="GC48" s="121">
        <f>CEILING(SUM($FI48:FO48)-SUM($FW48:GB48),$EW48)</f>
        <v>6065</v>
      </c>
      <c r="GD48" s="121">
        <f>CEILING(SUM($FI48:FP48)-SUM($FW48:GC48),$EW48)</f>
        <v>6065</v>
      </c>
      <c r="GE48" s="121">
        <f>CEILING(SUM($FI48:FQ48)-SUM($FW48:GD48),$EW48)</f>
        <v>6065</v>
      </c>
      <c r="GF48" s="121">
        <f>CEILING(SUM($FI48:FR48)-SUM($FW48:GE48),$EW48)</f>
        <v>6050</v>
      </c>
      <c r="GG48" s="121">
        <f>CEILING(SUM($FI48:FS48)-SUM($FW48:GF48),$EW48)</f>
        <v>6000</v>
      </c>
      <c r="GH48" s="121">
        <f t="shared" si="42"/>
        <v>3986</v>
      </c>
      <c r="GI48" s="121">
        <f t="shared" si="43"/>
        <v>0</v>
      </c>
      <c r="GJ48" s="120"/>
      <c r="GK48" s="123" t="e">
        <f t="shared" ca="1" si="44"/>
        <v>#NAME?</v>
      </c>
      <c r="GL48" s="123" t="e">
        <f t="shared" ca="1" si="45"/>
        <v>#NAME?</v>
      </c>
      <c r="GM48" s="123" t="e">
        <f t="shared" ca="1" si="46"/>
        <v>#NAME?</v>
      </c>
      <c r="GN48" s="123" t="e">
        <f t="shared" ca="1" si="47"/>
        <v>#NAME?</v>
      </c>
      <c r="GO48" s="123" t="e">
        <f t="shared" ca="1" si="48"/>
        <v>#NAME?</v>
      </c>
      <c r="GP48" s="123" t="e">
        <f t="shared" ca="1" si="49"/>
        <v>#NAME?</v>
      </c>
      <c r="GQ48" s="123" t="e">
        <f t="shared" ca="1" si="50"/>
        <v>#NAME?</v>
      </c>
      <c r="GR48" s="123" t="e">
        <f t="shared" ca="1" si="51"/>
        <v>#NAME?</v>
      </c>
      <c r="GS48" s="123" t="e">
        <f t="shared" ca="1" si="52"/>
        <v>#NAME?</v>
      </c>
      <c r="GT48" s="123" t="e">
        <f t="shared" ca="1" si="53"/>
        <v>#NAME?</v>
      </c>
      <c r="GU48" s="123" t="e">
        <f t="shared" ca="1" si="54"/>
        <v>#NAME?</v>
      </c>
      <c r="GV48" s="123" t="e">
        <f t="shared" ca="1" si="55"/>
        <v>#NAME?</v>
      </c>
      <c r="GW48" s="123" t="e">
        <f t="shared" ca="1" si="56"/>
        <v>#NAME?</v>
      </c>
      <c r="GX48" s="123" t="e">
        <f t="shared" ca="1" si="57"/>
        <v>#NAME?</v>
      </c>
      <c r="GY48" s="120">
        <v>12</v>
      </c>
      <c r="GZ48" s="105">
        <f t="shared" ref="GZ48:HK48" si="89">FW48</f>
        <v>6065</v>
      </c>
      <c r="HA48" s="105">
        <f t="shared" si="89"/>
        <v>6065</v>
      </c>
      <c r="HB48" s="105">
        <f t="shared" si="89"/>
        <v>6065</v>
      </c>
      <c r="HC48" s="105">
        <f t="shared" si="89"/>
        <v>6065</v>
      </c>
      <c r="HD48" s="105">
        <f t="shared" si="89"/>
        <v>6065</v>
      </c>
      <c r="HE48" s="105">
        <f t="shared" si="89"/>
        <v>6065</v>
      </c>
      <c r="HF48" s="105">
        <f t="shared" si="89"/>
        <v>6065</v>
      </c>
      <c r="HG48" s="105">
        <f t="shared" si="89"/>
        <v>6065</v>
      </c>
      <c r="HH48" s="105">
        <f t="shared" si="89"/>
        <v>6065</v>
      </c>
      <c r="HI48" s="105">
        <f t="shared" si="89"/>
        <v>6050</v>
      </c>
      <c r="HJ48" s="105">
        <f t="shared" si="89"/>
        <v>6000</v>
      </c>
      <c r="HK48" s="105">
        <f t="shared" si="89"/>
        <v>3986</v>
      </c>
      <c r="HL48" s="105">
        <f t="shared" si="82"/>
        <v>0</v>
      </c>
      <c r="HM48" s="105"/>
      <c r="HN48" s="123" t="e">
        <f t="shared" ca="1" si="58"/>
        <v>#NAME?</v>
      </c>
      <c r="HO48" s="123" t="e">
        <f t="shared" ca="1" si="59"/>
        <v>#NAME?</v>
      </c>
      <c r="HP48" s="123" t="e">
        <f t="shared" ca="1" si="60"/>
        <v>#NAME?</v>
      </c>
      <c r="HQ48" s="123" t="e">
        <f t="shared" ca="1" si="61"/>
        <v>#NAME?</v>
      </c>
      <c r="HR48" s="123" t="e">
        <f t="shared" ca="1" si="62"/>
        <v>#NAME?</v>
      </c>
      <c r="HS48" s="123" t="e">
        <f t="shared" ca="1" si="63"/>
        <v>#NAME?</v>
      </c>
      <c r="HT48" s="123" t="e">
        <f t="shared" ca="1" si="64"/>
        <v>#NAME?</v>
      </c>
      <c r="HU48" s="123" t="e">
        <f t="shared" ca="1" si="65"/>
        <v>#NAME?</v>
      </c>
      <c r="HV48" s="123" t="e">
        <f t="shared" ca="1" si="66"/>
        <v>#NAME?</v>
      </c>
      <c r="HW48" s="123" t="e">
        <f t="shared" ca="1" si="67"/>
        <v>#NAME?</v>
      </c>
      <c r="HX48" s="123" t="e">
        <f t="shared" ca="1" si="68"/>
        <v>#NAME?</v>
      </c>
      <c r="HY48" s="123" t="e">
        <f t="shared" ca="1" si="69"/>
        <v>#NAME?</v>
      </c>
      <c r="HZ48" s="123" t="e">
        <f t="shared" ca="1" si="70"/>
        <v>#NAME?</v>
      </c>
      <c r="IA48" s="123" t="e">
        <f t="shared" ca="1" si="71"/>
        <v>#NAME?</v>
      </c>
      <c r="IB48" s="124" t="s">
        <v>319</v>
      </c>
      <c r="IC48" s="103" t="s">
        <v>242</v>
      </c>
      <c r="ID48" s="125">
        <v>45525</v>
      </c>
      <c r="IE48" s="103" t="s">
        <v>147</v>
      </c>
      <c r="IF48" s="103"/>
      <c r="IG48" s="103" t="s">
        <v>147</v>
      </c>
      <c r="IH48" s="103"/>
      <c r="II48" s="103"/>
    </row>
    <row r="49" spans="1:243" ht="14.25" x14ac:dyDescent="0.2">
      <c r="A49" s="39">
        <v>45</v>
      </c>
      <c r="B49" s="39" t="s">
        <v>322</v>
      </c>
      <c r="C49" s="56" t="s">
        <v>323</v>
      </c>
      <c r="D49" s="39" t="s">
        <v>126</v>
      </c>
      <c r="E49" s="39">
        <v>411179618</v>
      </c>
      <c r="F49" s="102" t="s">
        <v>324</v>
      </c>
      <c r="G49" s="39"/>
      <c r="H49" s="39" t="s">
        <v>128</v>
      </c>
      <c r="I49" s="39">
        <v>1</v>
      </c>
      <c r="J49" s="39">
        <v>6</v>
      </c>
      <c r="K49" s="39">
        <v>0</v>
      </c>
      <c r="L49" s="39">
        <v>2</v>
      </c>
      <c r="M49" s="39">
        <v>0</v>
      </c>
      <c r="N49" s="39">
        <v>0</v>
      </c>
      <c r="O49" s="39">
        <v>0</v>
      </c>
      <c r="P49" s="39">
        <v>0</v>
      </c>
      <c r="Q49" s="39">
        <v>2</v>
      </c>
      <c r="R49" s="39">
        <v>0</v>
      </c>
      <c r="S49" s="39">
        <v>0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2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f t="shared" si="21"/>
        <v>6</v>
      </c>
      <c r="AI49" s="39">
        <f t="shared" si="22"/>
        <v>2</v>
      </c>
      <c r="AJ49" s="39">
        <f t="shared" si="23"/>
        <v>2</v>
      </c>
      <c r="AK49" s="39">
        <f t="shared" si="24"/>
        <v>2</v>
      </c>
      <c r="AL49" s="39">
        <f t="shared" si="25"/>
        <v>0</v>
      </c>
      <c r="AM49" s="57">
        <f t="shared" si="26"/>
        <v>141242</v>
      </c>
      <c r="AN49" s="57">
        <v>1</v>
      </c>
      <c r="AO49" s="57">
        <f t="shared" si="27"/>
        <v>141242</v>
      </c>
      <c r="AP49" s="39"/>
      <c r="AQ49" s="39" t="s">
        <v>266</v>
      </c>
      <c r="AR49" s="39" t="s">
        <v>239</v>
      </c>
      <c r="AS49" s="39"/>
      <c r="AT49" s="39"/>
      <c r="AU49" s="58">
        <v>1.2</v>
      </c>
      <c r="AV49" s="58" t="s">
        <v>11</v>
      </c>
      <c r="AW49" s="39" t="s">
        <v>240</v>
      </c>
      <c r="AX49" s="39" t="s">
        <v>241</v>
      </c>
      <c r="AY49" s="39"/>
      <c r="AZ49" s="39">
        <v>91.973118825300006</v>
      </c>
      <c r="BA49" s="39" t="str">
        <f t="shared" si="28"/>
        <v>P0013</v>
      </c>
      <c r="BB49" s="78" t="e">
        <f t="shared" ca="1" si="29"/>
        <v>#NAME?</v>
      </c>
      <c r="BC49" s="39"/>
      <c r="BD49" s="75">
        <f t="shared" si="30"/>
        <v>141242</v>
      </c>
      <c r="BE49" s="39"/>
      <c r="BF49" s="39"/>
      <c r="BG49" s="39"/>
      <c r="BH49" s="39"/>
      <c r="BI49" s="39"/>
      <c r="BJ49" s="39"/>
      <c r="BK49" s="39"/>
      <c r="BL49" s="39">
        <v>36390</v>
      </c>
      <c r="BM49" s="39"/>
      <c r="BN49" s="39"/>
      <c r="BO49" s="39"/>
      <c r="BP49" s="39"/>
      <c r="BQ49" s="39"/>
      <c r="BR49" s="39"/>
      <c r="BS49" s="39"/>
      <c r="BT49" s="39">
        <v>36390</v>
      </c>
      <c r="BU49" s="39"/>
      <c r="BV49" s="39"/>
      <c r="BW49" s="39"/>
      <c r="BX49" s="39"/>
      <c r="BY49" s="39"/>
      <c r="BZ49" s="39"/>
      <c r="CA49" s="39"/>
      <c r="CB49" s="39">
        <v>36390</v>
      </c>
      <c r="CC49" s="39"/>
      <c r="CD49" s="39"/>
      <c r="CE49" s="39"/>
      <c r="CF49" s="39"/>
      <c r="CG49" s="39"/>
      <c r="CH49" s="39"/>
      <c r="CI49" s="39"/>
      <c r="CJ49" s="39"/>
      <c r="CK49" s="39">
        <v>32072</v>
      </c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>
        <f>SUM($BE49,$BF49:BF49)-SUM($CV$1:CW$1)*SUM($P49:$Q49,$W49)-SUM($CV$2:CW$2)*SUM($R49:$V49)-SUM($CV$3:CW$3)*$X49-SUM($CV$4:CW$4)*SUM($K49:$L49)-SUM($CV$5:CW$5)*SUM($M49:$N49)-SUM($CV$6:CW$6)*$O49-SUM($CV$7:CW$7)*SUM($Y49:$Z49,$AF49)-SUM($CV$8:CW$8)*SUM($AA49:$AE49)-SUM($CV$9:CW$9)*$AG49</f>
        <v>0</v>
      </c>
      <c r="CX49" s="39">
        <f>SUM($BE49,$BF49:BG49)-SUM($CV$1:CX$1)*SUM($P49:$Q49,$W49)-SUM($CV$2:CX$2)*SUM($R49:$V49)-SUM($CV$3:CX$3)*$X49-SUM($CV$4:CX$4)*SUM($K49:$L49)-SUM($CV$5:CX$5)*SUM($M49:$N49)-SUM($CV$6:CX$6)*$O49-SUM($CV$7:CX$7)*SUM($Y49:$Z49,$AF49)-SUM($CV$8:CX$8)*SUM($AA49:$AE49)-SUM($CV$9:CX$9)*$AG49</f>
        <v>0</v>
      </c>
      <c r="CY49" s="39">
        <f>SUM($BE49,$BF49:BH49)-SUM($CV$1:CY$1)*SUM($P49:$Q49,$W49)-SUM($CV$2:CY$2)*SUM($R49:$V49)-SUM($CV$3:CY$3)*$X49-SUM($CV$4:CY$4)*SUM($K49:$L49)-SUM($CV$5:CY$5)*SUM($M49:$N49)-SUM($CV$6:CY$6)*$O49-SUM($CV$7:CY$7)*SUM($Y49:$Z49,$AF49)-SUM($CV$8:CY$8)*SUM($AA49:$AE49)-SUM($CV$9:CY$9)*$AG49</f>
        <v>0</v>
      </c>
      <c r="CZ49" s="39">
        <f>SUM($BE49,$BF49:BI49)-SUM($CV$1:CZ$1)*SUM($P49:$Q49,$W49)-SUM($CV$2:CZ$2)*SUM($R49:$V49)-SUM($CV$3:CZ$3)*$X49-SUM($CV$4:CZ$4)*SUM($K49:$L49)-SUM($CV$5:CZ$5)*SUM($M49:$N49)-SUM($CV$6:CZ$6)*$O49-SUM($CV$7:CZ$7)*SUM($Y49:$Z49,$AF49)-SUM($CV$8:CZ$8)*SUM($AA49:$AE49)-SUM($CV$9:CZ$9)*$AG49</f>
        <v>0</v>
      </c>
      <c r="DA49" s="39">
        <f>SUM($BE49,$BF49:BJ49)-SUM($CV$1:DA$1)*SUM($P49:$Q49,$W49)-SUM($CV$2:DA$2)*SUM($R49:$V49)-SUM($CV$3:DA$3)*$X49-SUM($CV$4:DA$4)*SUM($K49:$L49)-SUM($CV$5:DA$5)*SUM($M49:$N49)-SUM($CV$6:DA$6)*$O49-SUM($CV$7:DA$7)*SUM($Y49:$Z49,$AF49)-SUM($CV$8:DA$8)*SUM($AA49:$AE49)-SUM($CV$9:DA$9)*$AG49</f>
        <v>0</v>
      </c>
      <c r="DB49" s="39">
        <f>SUM($BE49,$BF49:BK49)-SUM($CV$1:DB$1)*SUM($P49:$Q49,$W49)-SUM($CV$2:DB$2)*SUM($R49:$V49)-SUM($CV$3:DB$3)*$X49-SUM($CV$4:DB$4)*SUM($K49:$L49)-SUM($CV$5:DB$5)*SUM($M49:$N49)-SUM($CV$6:DB$6)*$O49-SUM($CV$7:DB$7)*SUM($Y49:$Z49,$AF49)-SUM($CV$8:DB$8)*SUM($AA49:$AE49)-SUM($CV$9:DB$9)*$AG49</f>
        <v>-600</v>
      </c>
      <c r="DC49" s="39">
        <f>SUM($BE49,$BF49:BL49)-SUM($CV$1:DC$1)*SUM($P49:$Q49,$W49)-SUM($CV$2:DC$2)*SUM($R49:$V49)-SUM($CV$3:DC$3)*$X49-SUM($CV$4:DC$4)*SUM($K49:$L49)-SUM($CV$5:DC$5)*SUM($M49:$N49)-SUM($CV$6:DC$6)*$O49-SUM($CV$7:DC$7)*SUM($Y49:$Z49,$AF49)-SUM($CV$8:DC$8)*SUM($AA49:$AE49)-SUM($CV$9:DC$9)*$AG49</f>
        <v>34590</v>
      </c>
      <c r="DD49" s="39">
        <f>SUM($BE49,$BF49:BM49)-SUM($CV$1:DD$1)*SUM($P49:$Q49,$W49)-SUM($CV$2:DD$2)*SUM($R49:$V49)-SUM($CV$3:DD$3)*$X49-SUM($CV$4:DD$4)*SUM($K49:$L49)-SUM($CV$5:DD$5)*SUM($M49:$N49)-SUM($CV$6:DD$6)*$O49-SUM($CV$7:DD$7)*SUM($Y49:$Z49,$AF49)-SUM($CV$8:DD$8)*SUM($AA49:$AE49)-SUM($CV$9:DD$9)*$AG49</f>
        <v>32728</v>
      </c>
      <c r="DE49" s="39">
        <f>SUM($BE49,$BF49:BN49)-SUM($CV$1:DE$1)*SUM($P49:$Q49,$W49)-SUM($CV$2:DE$2)*SUM($R49:$V49)-SUM($CV$3:DE$3)*$X49-SUM($CV$4:DE$4)*SUM($K49:$L49)-SUM($CV$5:DE$5)*SUM($M49:$N49)-SUM($CV$6:DE$6)*$O49-SUM($CV$7:DE$7)*SUM($Y49:$Z49,$AF49)-SUM($CV$8:DE$8)*SUM($AA49:$AE49)-SUM($CV$9:DE$9)*$AG49</f>
        <v>30528</v>
      </c>
      <c r="DF49" s="39">
        <f>SUM($BE49,$BF49:BO49)-SUM($CV$1:DF$1)*SUM($P49:$Q49,$W49)-SUM($CV$2:DF$2)*SUM($R49:$V49)-SUM($CV$3:DF$3)*$X49-SUM($CV$4:DF$4)*SUM($K49:$L49)-SUM($CV$5:DF$5)*SUM($M49:$N49)-SUM($CV$6:DF$6)*$O49-SUM($CV$7:DF$7)*SUM($Y49:$Z49,$AF49)-SUM($CV$8:DF$8)*SUM($AA49:$AE49)-SUM($CV$9:DF$9)*$AG49</f>
        <v>27728</v>
      </c>
      <c r="DG49" s="39">
        <f>SUM($BE49,$BF49:BP49)-SUM($CV$1:DG$1)*SUM($P49:$Q49,$W49)-SUM($CV$2:DG$2)*SUM($R49:$V49)-SUM($CV$3:DG$3)*$X49-SUM($CV$4:DG$4)*SUM($K49:$L49)-SUM($CV$5:DG$5)*SUM($M49:$N49)-SUM($CV$6:DG$6)*$O49-SUM($CV$7:DG$7)*SUM($Y49:$Z49,$AF49)-SUM($CV$8:DG$8)*SUM($AA49:$AE49)-SUM($CV$9:DG$9)*$AG49</f>
        <v>24728</v>
      </c>
      <c r="DH49" s="39">
        <f>SUM($BE49,$BF49:BQ49)-SUM($CV$1:DH$1)*SUM($P49:$Q49,$W49)-SUM($CV$2:DH$2)*SUM($R49:$V49)-SUM($CV$3:DH$3)*$X49-SUM($CV$4:DH$4)*SUM($K49:$L49)-SUM($CV$5:DH$5)*SUM($M49:$N49)-SUM($CV$6:DH$6)*$O49-SUM($CV$7:DH$7)*SUM($Y49:$Z49,$AF49)-SUM($CV$8:DH$8)*SUM($AA49:$AE49)-SUM($CV$9:DH$9)*$AG49</f>
        <v>21728</v>
      </c>
      <c r="DI49" s="39">
        <f>SUM($BE49,$BF49:BR49)-SUM($CV$1:DI$1)*SUM($P49:$Q49,$W49)-SUM($CV$2:DI$2)*SUM($R49:$V49)-SUM($CV$3:DI$3)*$X49-SUM($CV$4:DI$4)*SUM($K49:$L49)-SUM($CV$5:DI$5)*SUM($M49:$N49)-SUM($CV$6:DI$6)*$O49-SUM($CV$7:DI$7)*SUM($Y49:$Z49,$AF49)-SUM($CV$8:DI$8)*SUM($AA49:$AE49)-SUM($CV$9:DI$9)*$AG49</f>
        <v>18728</v>
      </c>
      <c r="DJ49" s="39">
        <f>SUM($BE49,$BF49:BS49)-SUM($CV$1:DJ$1)*SUM($P49:$Q49,$W49)-SUM($CV$2:DJ$2)*SUM($R49:$V49)-SUM($CV$3:DJ$3)*$X49-SUM($CV$4:DJ$4)*SUM($K49:$L49)-SUM($CV$5:DJ$5)*SUM($M49:$N49)-SUM($CV$6:DJ$6)*$O49-SUM($CV$7:DJ$7)*SUM($Y49:$Z49,$AF49)-SUM($CV$8:DJ$8)*SUM($AA49:$AE49)-SUM($CV$9:DJ$9)*$AG49</f>
        <v>15728</v>
      </c>
      <c r="DK49" s="39">
        <f>SUM($BE49,$BF49:BT49)-SUM($CV$1:DK$1)*SUM($P49:$Q49,$W49)-SUM($CV$2:DK$2)*SUM($R49:$V49)-SUM($CV$3:DK$3)*$X49-SUM($CV$4:DK$4)*SUM($K49:$L49)-SUM($CV$5:DK$5)*SUM($M49:$N49)-SUM($CV$6:DK$6)*$O49-SUM($CV$7:DK$7)*SUM($Y49:$Z49,$AF49)-SUM($CV$8:DK$8)*SUM($AA49:$AE49)-SUM($CV$9:DK$9)*$AG49</f>
        <v>49118</v>
      </c>
      <c r="DL49" s="39">
        <f>SUM($BE49,$BF49:BU49)-SUM($CV$1:DL$1)*SUM($P49:$Q49,$W49)-SUM($CV$2:DL$2)*SUM($R49:$V49)-SUM($CV$3:DL$3)*$X49-SUM($CV$4:DL$4)*SUM($K49:$L49)-SUM($CV$5:DL$5)*SUM($M49:$N49)-SUM($CV$6:DL$6)*$O49-SUM($CV$7:DL$7)*SUM($Y49:$Z49,$AF49)-SUM($CV$8:DL$8)*SUM($AA49:$AE49)-SUM($CV$9:DL$9)*$AG49</f>
        <v>46118</v>
      </c>
      <c r="DM49" s="39">
        <f>SUM($BE49,$BF49:BV49)-SUM($CV$1:DM$1)*SUM($P49:$Q49,$W49)-SUM($CV$2:DM$2)*SUM($R49:$V49)-SUM($CV$3:DM$3)*$X49-SUM($CV$4:DM$4)*SUM($K49:$L49)-SUM($CV$5:DM$5)*SUM($M49:$N49)-SUM($CV$6:DM$6)*$O49-SUM($CV$7:DM$7)*SUM($Y49:$Z49,$AF49)-SUM($CV$8:DM$8)*SUM($AA49:$AE49)-SUM($CV$9:DM$9)*$AG49</f>
        <v>42118</v>
      </c>
      <c r="DN49" s="39">
        <f>SUM($BE49,$BF49:BW49)-SUM($CV$1:DN$1)*SUM($P49:$Q49,$W49)-SUM($CV$2:DN$2)*SUM($R49:$V49)-SUM($CV$3:DN$3)*$X49-SUM($CV$4:DN$4)*SUM($K49:$L49)-SUM($CV$5:DN$5)*SUM($M49:$N49)-SUM($CV$6:DN$6)*$O49-SUM($CV$7:DN$7)*SUM($Y49:$Z49,$AF49)-SUM($CV$8:DN$8)*SUM($AA49:$AE49)-SUM($CV$9:DN$9)*$AG49</f>
        <v>38118</v>
      </c>
      <c r="DO49" s="39">
        <f>SUM($BE49,$BF49:BX49)-SUM($CV$1:DO$1)*SUM($P49:$Q49,$W49)-SUM($CV$2:DO$2)*SUM($R49:$V49)-SUM($CV$3:DO$3)*$X49-SUM($CV$4:DO$4)*SUM($K49:$L49)-SUM($CV$5:DO$5)*SUM($M49:$N49)-SUM($CV$6:DO$6)*$O49-SUM($CV$7:DO$7)*SUM($Y49:$Z49,$AF49)-SUM($CV$8:DO$8)*SUM($AA49:$AE49)-SUM($CV$9:DO$9)*$AG49</f>
        <v>34118</v>
      </c>
      <c r="DP49" s="39">
        <f>SUM($BE49,$BF49:BY49)-SUM($CV$1:DP$1)*SUM($P49:$Q49,$W49)-SUM($CV$2:DP$2)*SUM($R49:$V49)-SUM($CV$3:DP$3)*$X49-SUM($CV$4:DP$4)*SUM($K49:$L49)-SUM($CV$5:DP$5)*SUM($M49:$N49)-SUM($CV$6:DP$6)*$O49-SUM($CV$7:DP$7)*SUM($Y49:$Z49,$AF49)-SUM($CV$8:DP$8)*SUM($AA49:$AE49)-SUM($CV$9:DP$9)*$AG49</f>
        <v>30118</v>
      </c>
      <c r="DQ49" s="39">
        <f>SUM($BE49,$BF49:BZ49)-SUM($CV$1:DQ$1)*SUM($P49:$Q49,$W49)-SUM($CV$2:DQ$2)*SUM($R49:$V49)-SUM($CV$3:DQ$3)*$X49-SUM($CV$4:DQ$4)*SUM($K49:$L49)-SUM($CV$5:DQ$5)*SUM($M49:$N49)-SUM($CV$6:DQ$6)*$O49-SUM($CV$7:DQ$7)*SUM($Y49:$Z49,$AF49)-SUM($CV$8:DQ$8)*SUM($AA49:$AE49)-SUM($CV$9:DQ$9)*$AG49</f>
        <v>26118</v>
      </c>
      <c r="DR49" s="39">
        <f>SUM($BE49,$BF49:CA49)-SUM($CV$1:DR$1)*SUM($P49:$Q49,$W49)-SUM($CV$2:DR$2)*SUM($R49:$V49)-SUM($CV$3:DR$3)*$X49-SUM($CV$4:DR$4)*SUM($K49:$L49)-SUM($CV$5:DR$5)*SUM($M49:$N49)-SUM($CV$6:DR$6)*$O49-SUM($CV$7:DR$7)*SUM($Y49:$Z49,$AF49)-SUM($CV$8:DR$8)*SUM($AA49:$AE49)-SUM($CV$9:DR$9)*$AG49</f>
        <v>22118</v>
      </c>
      <c r="DS49" s="39">
        <f>SUM($BE49,$BF49:CB49)-SUM($CV$1:DS$1)*SUM($P49:$Q49,$W49)-SUM($CV$2:DS$2)*SUM($R49:$V49)-SUM($CV$3:DS$3)*$X49-SUM($CV$4:DS$4)*SUM($K49:$L49)-SUM($CV$5:DS$5)*SUM($M49:$N49)-SUM($CV$6:DS$6)*$O49-SUM($CV$7:DS$7)*SUM($Y49:$Z49,$AF49)-SUM($CV$8:DS$8)*SUM($AA49:$AE49)-SUM($CV$9:DS$9)*$AG49</f>
        <v>54508</v>
      </c>
      <c r="DT49" s="39">
        <f>SUM($BE49,$BF49:CC49)-SUM($CV$1:DT$1)*SUM($P49:$Q49,$W49)-SUM($CV$2:DT$2)*SUM($R49:$V49)-SUM($CV$3:DT$3)*$X49-SUM($CV$4:DT$4)*SUM($K49:$L49)-SUM($CV$5:DT$5)*SUM($M49:$N49)-SUM($CV$6:DT$6)*$O49-SUM($CV$7:DT$7)*SUM($Y49:$Z49,$AF49)-SUM($CV$8:DT$8)*SUM($AA49:$AE49)-SUM($CV$9:DT$9)*$AG49</f>
        <v>50508</v>
      </c>
      <c r="DU49" s="39">
        <f>SUM($BE49,$BF49:CD49)-SUM($CV$1:DU$1)*SUM($P49:$Q49,$W49)-SUM($CV$2:DU$2)*SUM($R49:$V49)-SUM($CV$3:DU$3)*$X49-SUM($CV$4:DU$4)*SUM($K49:$L49)-SUM($CV$5:DU$5)*SUM($M49:$N49)-SUM($CV$6:DU$6)*$O49-SUM($CV$7:DU$7)*SUM($Y49:$Z49,$AF49)-SUM($CV$8:DU$8)*SUM($AA49:$AE49)-SUM($CV$9:DU$9)*$AG49</f>
        <v>46508</v>
      </c>
      <c r="DV49" s="39">
        <f>SUM($BE49,$BF49:CE49)-SUM($CV$1:DV$1)*SUM($P49:$Q49,$W49)-SUM($CV$2:DV$2)*SUM($R49:$V49)-SUM($CV$3:DV$3)*$X49-SUM($CV$4:DV$4)*SUM($K49:$L49)-SUM($CV$5:DV$5)*SUM($M49:$N49)-SUM($CV$6:DV$6)*$O49-SUM($CV$7:DV$7)*SUM($Y49:$Z49,$AF49)-SUM($CV$8:DV$8)*SUM($AA49:$AE49)-SUM($CV$9:DV$9)*$AG49</f>
        <v>42508</v>
      </c>
      <c r="DW49" s="39">
        <f>SUM($BE49,$BF49:CF49)-SUM($CV$1:DW$1)*SUM($P49:$Q49,$W49)-SUM($CV$2:DW$2)*SUM($R49:$V49)-SUM($CV$3:DW$3)*$X49-SUM($CV$4:DW$4)*SUM($K49:$L49)-SUM($CV$5:DW$5)*SUM($M49:$N49)-SUM($CV$6:DW$6)*$O49-SUM($CV$7:DW$7)*SUM($Y49:$Z49,$AF49)-SUM($CV$8:DW$8)*SUM($AA49:$AE49)-SUM($CV$9:DW$9)*$AG49</f>
        <v>38508</v>
      </c>
      <c r="DX49" s="39">
        <f>SUM($BE49,$BF49:CG49)-SUM($CV$1:DX$1)*SUM($P49:$Q49,$W49)-SUM($CV$2:DX$2)*SUM($R49:$V49)-SUM($CV$3:DX$3)*$X49-SUM($CV$4:DX$4)*SUM($K49:$L49)-SUM($CV$5:DX$5)*SUM($M49:$N49)-SUM($CV$6:DX$6)*$O49-SUM($CV$7:DX$7)*SUM($Y49:$Z49,$AF49)-SUM($CV$8:DX$8)*SUM($AA49:$AE49)-SUM($CV$9:DX$9)*$AG49</f>
        <v>34508</v>
      </c>
      <c r="DY49" s="39">
        <f>SUM($BE49,$BF49:CH49)-SUM($CV$1:DY$1)*SUM($P49:$Q49,$W49)-SUM($CV$2:DY$2)*SUM($R49:$V49)-SUM($CV$3:DY$3)*$X49-SUM($CV$4:DY$4)*SUM($K49:$L49)-SUM($CV$5:DY$5)*SUM($M49:$N49)-SUM($CV$6:DY$6)*$O49-SUM($CV$7:DY$7)*SUM($Y49:$Z49,$AF49)-SUM($CV$8:DY$8)*SUM($AA49:$AE49)-SUM($CV$9:DY$9)*$AG49</f>
        <v>30508</v>
      </c>
      <c r="DZ49" s="39">
        <f>SUM($BE49,$BF49:CI49)-SUM($CV$1:DZ$1)*SUM($P49:$Q49,$W49)-SUM($CV$2:DZ$2)*SUM($R49:$V49)-SUM($CV$3:DZ$3)*$X49-SUM($CV$4:DZ$4)*SUM($K49:$L49)-SUM($CV$5:DZ$5)*SUM($M49:$N49)-SUM($CV$6:DZ$6)*$O49-SUM($CV$7:DZ$7)*SUM($Y49:$Z49,$AF49)-SUM($CV$8:DZ$8)*SUM($AA49:$AE49)-SUM($CV$9:DZ$9)*$AG49</f>
        <v>26508</v>
      </c>
      <c r="EA49" s="39">
        <f>SUM($BE49,$BF49:CJ49)-SUM($CV$1:EA$1)*SUM($P49:$Q49,$W49)-SUM($CV$2:EA$2)*SUM($R49:$V49)-SUM($CV$3:EA$3)*$X49-SUM($CV$4:EA$4)*SUM($K49:$L49)-SUM($CV$5:EA$5)*SUM($M49:$N49)-SUM($CV$6:EA$6)*$O49-SUM($CV$7:EA$7)*SUM($Y49:$Z49,$AF49)-SUM($CV$8:EA$8)*SUM($AA49:$AE49)-SUM($CV$9:EA$9)*$AG49</f>
        <v>22508</v>
      </c>
      <c r="EB49" s="39">
        <f>SUM($BE49,$BF49:CK49)-SUM($CV$1:EB$1)*SUM($P49:$Q49,$W49)-SUM($CV$2:EB$2)*SUM($R49:$V49)-SUM($CV$3:EB$3)*$X49-SUM($CV$4:EB$4)*SUM($K49:$L49)-SUM($CV$5:EB$5)*SUM($M49:$N49)-SUM($CV$6:EB$6)*$O49-SUM($CV$7:EB$7)*SUM($Y49:$Z49,$AF49)-SUM($CV$8:EB$8)*SUM($AA49:$AE49)-SUM($CV$9:EB$9)*$AG49</f>
        <v>50580</v>
      </c>
      <c r="EC49" s="39">
        <f>SUM($BE49,$BF49:CL49)-SUM($CV$1:EC$1)*SUM($P49:$Q49,$W49)-SUM($CV$2:EC$2)*SUM($R49:$V49)-SUM($CV$3:EC$3)*$X49-SUM($CV$4:EC$4)*SUM($K49:$L49)-SUM($CV$5:EC$5)*SUM($M49:$N49)-SUM($CV$6:EC$6)*$O49-SUM($CV$7:EC$7)*SUM($Y49:$Z49,$AF49)-SUM($CV$8:EC$8)*SUM($AA49:$AE49)-SUM($CV$9:EC$9)*$AG49</f>
        <v>46580</v>
      </c>
      <c r="ED49" s="39">
        <f>SUM($BE49,$BF49:CM49)-SUM($CV$1:ED$1)*SUM($P49:$Q49,$W49)-SUM($CV$2:ED$2)*SUM($R49:$V49)-SUM($CV$3:ED$3)*$X49-SUM($CV$4:ED$4)*SUM($K49:$L49)-SUM($CV$5:ED$5)*SUM($M49:$N49)-SUM($CV$6:ED$6)*$O49-SUM($CV$7:ED$7)*SUM($Y49:$Z49,$AF49)-SUM($CV$8:ED$8)*SUM($AA49:$AE49)-SUM($CV$9:ED$9)*$AG49</f>
        <v>42580</v>
      </c>
      <c r="EE49" s="39">
        <f>SUM($BE49,$BF49:CN49)-SUM($CV$1:EE$1)*SUM($P49:$Q49,$W49)-SUM($CV$2:EE$2)*SUM($R49:$V49)-SUM($CV$3:EE$3)*$X49-SUM($CV$4:EE$4)*SUM($K49:$L49)-SUM($CV$5:EE$5)*SUM($M49:$N49)-SUM($CV$6:EE$6)*$O49-SUM($CV$7:EE$7)*SUM($Y49:$Z49,$AF49)-SUM($CV$8:EE$8)*SUM($AA49:$AE49)-SUM($CV$9:EE$9)*$AG49</f>
        <v>38580</v>
      </c>
      <c r="EF49" s="39">
        <f>SUM($BE49,$BF49:CO49)-SUM($CV$1:EF$1)*SUM($P49:$Q49,$W49)-SUM($CV$2:EF$2)*SUM($R49:$V49)-SUM($CV$3:EF$3)*$X49-SUM($CV$4:EF$4)*SUM($K49:$L49)-SUM($CV$5:EF$5)*SUM($M49:$N49)-SUM($CV$6:EF$6)*$O49-SUM($CV$7:EF$7)*SUM($Y49:$Z49,$AF49)-SUM($CV$8:EF$8)*SUM($AA49:$AE49)-SUM($CV$9:EF$9)*$AG49</f>
        <v>34580</v>
      </c>
      <c r="EG49" s="39">
        <f>SUM($BE49,$BF49:CP49)-SUM($CV$1:EG$1)*SUM($P49:$Q49,$W49)-SUM($CV$2:EG$2)*SUM($R49:$V49)-SUM($CV$3:EG$3)*$X49-SUM($CV$4:EG$4)*SUM($K49:$L49)-SUM($CV$5:EG$5)*SUM($M49:$N49)-SUM($CV$6:EG$6)*$O49-SUM($CV$7:EG$7)*SUM($Y49:$Z49,$AF49)-SUM($CV$8:EG$8)*SUM($AA49:$AE49)-SUM($CV$9:EG$9)*$AG49</f>
        <v>30580</v>
      </c>
      <c r="EH49" s="39">
        <f>SUM($BE49,$BF49:CQ49)-SUM($CV$1:EH$1)*SUM($P49:$Q49,$W49)-SUM($CV$2:EH$2)*SUM($R49:$V49)-SUM($CV$3:EH$3)*$X49-SUM($CV$4:EH$4)*SUM($K49:$L49)-SUM($CV$5:EH$5)*SUM($M49:$N49)-SUM($CV$6:EH$6)*$O49-SUM($CV$7:EH$7)*SUM($Y49:$Z49,$AF49)-SUM($CV$8:EH$8)*SUM($AA49:$AE49)-SUM($CV$9:EH$9)*$AG49</f>
        <v>26580</v>
      </c>
      <c r="EI49" s="39">
        <f>SUM($BE49,$BF49:CR49)-SUM($CV$1:EI$1)*SUM($P49:$Q49,$W49)-SUM($CV$2:EI$2)*SUM($R49:$V49)-SUM($CV$3:EI$3)*$X49-SUM($CV$4:EI$4)*SUM($K49:$L49)-SUM($CV$5:EI$5)*SUM($M49:$N49)-SUM($CV$6:EI$6)*$O49-SUM($CV$7:EI$7)*SUM($Y49:$Z49,$AF49)-SUM($CV$8:EI$8)*SUM($AA49:$AE49)-SUM($CV$9:EI$9)*$AG49</f>
        <v>22580</v>
      </c>
      <c r="EJ49" s="39">
        <f>SUM($BE49,$BF49:CS49)-SUM($CV$1:EJ$1)*SUM($P49:$Q49,$W49)-SUM($CV$2:EJ$2)*SUM($R49:$V49)-SUM($CV$3:EJ$3)*$X49-SUM($CV$4:EJ$4)*SUM($K49:$L49)-SUM($CV$5:EJ$5)*SUM($M49:$N49)-SUM($CV$6:EJ$6)*$O49-SUM($CV$7:EJ$7)*SUM($Y49:$Z49,$AF49)-SUM($CV$8:EJ$8)*SUM($AA49:$AE49)-SUM($CV$9:EJ$9)*$AG49</f>
        <v>18580</v>
      </c>
      <c r="EK49" s="39">
        <f>SUM($BE49,$BF49:CT49)-SUM($CV$1:EK$1)*SUM($P49:$Q49,$W49)-SUM($CV$2:EK$2)*SUM($R49:$V49)-SUM($CV$3:EK$3)*$X49-SUM($CV$4:EK$4)*SUM($K49:$L49)-SUM($CV$5:EK$5)*SUM($M49:$N49)-SUM($CV$6:EK$6)*$O49-SUM($CV$7:EK$7)*SUM($Y49:$Z49,$AF49)-SUM($CV$8:EK$8)*SUM($AA49:$AE49)-SUM($CV$9:EK$9)*$AG49</f>
        <v>14580</v>
      </c>
      <c r="EL49" s="39">
        <f>SUM($BE49,$BF49:CU49)-SUM($CV$1:EL$1)*SUM($P49:$Q49,$W49)-SUM($CV$2:EL$2)*SUM($R49:$V49)-SUM($CV$3:EL$3)*$X49-SUM($CV$4:EL$4)*SUM($K49:$L49)-SUM($CV$5:EL$5)*SUM($M49:$N49)-SUM($CV$6:EL$6)*$O49-SUM($CV$7:EL$7)*SUM($Y49:$Z49,$AF49)-SUM($CV$8:EL$8)*SUM($AA49:$AE49)-SUM($CV$9:EL$9)*$AG49</f>
        <v>10580</v>
      </c>
      <c r="EM49" s="39">
        <f>SUM($BE49,$BF49:CV49)-SUM($CV$1:EM$1)*SUM($P49:$Q49,$W49)-SUM($CV$2:EM$2)*SUM($R49:$V49)-SUM($CV$3:EM$3)*$X49-SUM($CV$4:EM$4)*SUM($K49:$L49)-SUM($CV$5:EM$5)*SUM($M49:$N49)-SUM($CV$6:EM$6)*$O49-SUM($CV$7:EM$7)*SUM($Y49:$Z49,$AF49)-SUM($CV$8:EM$8)*SUM($AA49:$AE49)-SUM($CV$9:EM$9)*$AG49</f>
        <v>6580</v>
      </c>
      <c r="EN49" s="39">
        <f>SUM($BE49,$BF49:CW49)-SUM($CV$1:EN$1)*SUM($P49:$Q49,$W49)-SUM($CV$2:EN$2)*SUM($R49:$V49)-SUM($CV$3:EN$3)*$X49-SUM($CV$4:EN$4)*SUM($K49:$L49)-SUM($CV$5:EN$5)*SUM($M49:$N49)-SUM($CV$6:EN$6)*$O49-SUM($CV$7:EN$7)*SUM($Y49:$Z49,$AF49)-SUM($CV$8:EN$8)*SUM($AA49:$AE49)-SUM($CV$9:EN$9)*$AG49</f>
        <v>2580</v>
      </c>
      <c r="EO49" s="39">
        <f>SUM($BE49,$BF49:CX49)-SUM($CV$1:EO$1)*SUM($P49:$Q49,$W49)-SUM($CV$2:EO$2)*SUM($R49:$V49)-SUM($CV$3:EO$3)*$X49-SUM($CV$4:EO$4)*SUM($K49:$L49)-SUM($CV$5:EO$5)*SUM($M49:$N49)-SUM($CV$6:EO$6)*$O49-SUM($CV$7:EO$7)*SUM($Y49:$Z49,$AF49)-SUM($CV$8:EO$8)*SUM($AA49:$AE49)-SUM($CV$9:EO$9)*$AG49</f>
        <v>64</v>
      </c>
      <c r="EP49" s="96" t="str">
        <f t="shared" si="87"/>
        <v>WAVE</v>
      </c>
      <c r="EQ49" s="103" t="str">
        <f t="shared" si="85"/>
        <v>1094N776-001</v>
      </c>
      <c r="ER49" s="96" t="s">
        <v>238</v>
      </c>
      <c r="ES49" s="115">
        <f t="shared" si="75"/>
        <v>1.2</v>
      </c>
      <c r="ET49" s="116" t="str">
        <f t="shared" si="88"/>
        <v>USD</v>
      </c>
      <c r="EU49" s="107" t="e">
        <f t="shared" ca="1" si="34"/>
        <v>#NAME?</v>
      </c>
      <c r="EV49" s="107" t="e">
        <f t="shared" ca="1" si="35"/>
        <v>#NAME?</v>
      </c>
      <c r="EW49" s="117">
        <f t="shared" si="86"/>
        <v>1</v>
      </c>
      <c r="EX49" s="117">
        <f t="shared" si="74"/>
        <v>1</v>
      </c>
      <c r="EY49" s="103"/>
      <c r="EZ49" s="117">
        <f t="shared" si="37"/>
        <v>141242</v>
      </c>
      <c r="FA49" s="118" t="e">
        <f t="shared" ca="1" si="38"/>
        <v>#NAME?</v>
      </c>
      <c r="FB49" s="117">
        <f t="shared" si="39"/>
        <v>0</v>
      </c>
      <c r="FC49" s="118" t="e">
        <f t="shared" ca="1" si="40"/>
        <v>#NAME?</v>
      </c>
      <c r="FD49" s="119">
        <v>45523</v>
      </c>
      <c r="FE49" s="118" t="s">
        <v>130</v>
      </c>
      <c r="FF49" s="118" t="s">
        <v>26</v>
      </c>
      <c r="FG49" s="103" t="s">
        <v>144</v>
      </c>
      <c r="FH49" s="103" t="s">
        <v>145</v>
      </c>
      <c r="FI49" s="105">
        <f t="array" ref="FI49">SUMPRODUCT($AI49:$AL49,TRANSPOSE(FI$1:FI$4))</f>
        <v>12130</v>
      </c>
      <c r="FJ49" s="105">
        <f t="array" ref="FJ49">SUMPRODUCT($AI49:$AL49,TRANSPOSE(FJ$1:FJ$4))</f>
        <v>12130</v>
      </c>
      <c r="FK49" s="105">
        <f t="array" ref="FK49">SUMPRODUCT($AI49:$AL49,TRANSPOSE(FK$1:FK$4))</f>
        <v>12130</v>
      </c>
      <c r="FL49" s="105">
        <f t="array" ref="FL49">SUMPRODUCT($AI49:$AL49,TRANSPOSE(FL$1:FL$4))</f>
        <v>12130</v>
      </c>
      <c r="FM49" s="105">
        <f t="array" ref="FM49">SUMPRODUCT($AI49:$AL49,TRANSPOSE(FM$1:FM$4))</f>
        <v>12130</v>
      </c>
      <c r="FN49" s="105">
        <f t="array" ref="FN49">SUMPRODUCT($AI49:$AL49,TRANSPOSE(FN$1:FN$4))</f>
        <v>12130</v>
      </c>
      <c r="FO49" s="105">
        <f t="array" ref="FO49">SUMPRODUCT($AI49:$AL49,TRANSPOSE(FO$1:FO$4))</f>
        <v>12130</v>
      </c>
      <c r="FP49" s="105">
        <f t="array" ref="FP49">SUMPRODUCT($AI49:$AL49,TRANSPOSE(FP$1:FP$4))</f>
        <v>12130</v>
      </c>
      <c r="FQ49" s="105">
        <f t="array" ref="FQ49">SUMPRODUCT($AI49:$AL49,TRANSPOSE(FQ$1:FQ$4))</f>
        <v>12130</v>
      </c>
      <c r="FR49" s="105">
        <f t="array" ref="FR49">SUMPRODUCT($AI49:$AL49,TRANSPOSE(FR$1:FR$4))</f>
        <v>12100</v>
      </c>
      <c r="FS49" s="105">
        <f t="array" ref="FS49">SUMPRODUCT($AI49:$AL49,TRANSPOSE(FS$1:FS$4))</f>
        <v>12000</v>
      </c>
      <c r="FT49" s="105">
        <f t="array" ref="FT49">SUMPRODUCT($AI49:$AL49,TRANSPOSE(FT$1:FT$4))</f>
        <v>7972</v>
      </c>
      <c r="FU49" s="105">
        <f t="array" ref="FU49">SUMPRODUCT($AI49:$AL49,TRANSPOSE(FU$1:FU$4))</f>
        <v>0</v>
      </c>
      <c r="FV49" s="120"/>
      <c r="FW49" s="105">
        <f t="shared" si="41"/>
        <v>12130</v>
      </c>
      <c r="FX49" s="121">
        <f>CEILING(SUM($FI49:FJ49)-SUM($FW49:FW49),$EW49)</f>
        <v>12130</v>
      </c>
      <c r="FY49" s="121">
        <f>CEILING(SUM($FI49:FK49)-SUM($FW49:FX49),$EW49)</f>
        <v>12130</v>
      </c>
      <c r="FZ49" s="121">
        <f>CEILING(SUM($FI49:FL49)-SUM($FW49:FY49),$EW49)</f>
        <v>12130</v>
      </c>
      <c r="GA49" s="121">
        <f>CEILING(SUM($FI49:FM49)-SUM($FW49:FZ49),$EW49)</f>
        <v>12130</v>
      </c>
      <c r="GB49" s="121">
        <f>CEILING(SUM($FI49:FN49)-SUM($FW49:GA49),$EW49)</f>
        <v>12130</v>
      </c>
      <c r="GC49" s="121">
        <f>CEILING(SUM($FI49:FO49)-SUM($FW49:GB49),$EW49)</f>
        <v>12130</v>
      </c>
      <c r="GD49" s="121">
        <f>CEILING(SUM($FI49:FP49)-SUM($FW49:GC49),$EW49)</f>
        <v>12130</v>
      </c>
      <c r="GE49" s="121">
        <f>CEILING(SUM($FI49:FQ49)-SUM($FW49:GD49),$EW49)</f>
        <v>12130</v>
      </c>
      <c r="GF49" s="121">
        <f>CEILING(SUM($FI49:FR49)-SUM($FW49:GE49),$EW49)</f>
        <v>12100</v>
      </c>
      <c r="GG49" s="121">
        <f>CEILING(SUM($FI49:FS49)-SUM($FW49:GF49),$EW49)</f>
        <v>12000</v>
      </c>
      <c r="GH49" s="121">
        <f t="shared" si="42"/>
        <v>7972</v>
      </c>
      <c r="GI49" s="121">
        <f t="shared" si="43"/>
        <v>0</v>
      </c>
      <c r="GJ49" s="120"/>
      <c r="GK49" s="123" t="e">
        <f t="shared" ca="1" si="44"/>
        <v>#NAME?</v>
      </c>
      <c r="GL49" s="123" t="e">
        <f t="shared" ca="1" si="45"/>
        <v>#NAME?</v>
      </c>
      <c r="GM49" s="123" t="e">
        <f t="shared" ca="1" si="46"/>
        <v>#NAME?</v>
      </c>
      <c r="GN49" s="123" t="e">
        <f t="shared" ca="1" si="47"/>
        <v>#NAME?</v>
      </c>
      <c r="GO49" s="123" t="e">
        <f t="shared" ca="1" si="48"/>
        <v>#NAME?</v>
      </c>
      <c r="GP49" s="123" t="e">
        <f t="shared" ca="1" si="49"/>
        <v>#NAME?</v>
      </c>
      <c r="GQ49" s="123" t="e">
        <f t="shared" ca="1" si="50"/>
        <v>#NAME?</v>
      </c>
      <c r="GR49" s="123" t="e">
        <f t="shared" ca="1" si="51"/>
        <v>#NAME?</v>
      </c>
      <c r="GS49" s="123" t="e">
        <f t="shared" ca="1" si="52"/>
        <v>#NAME?</v>
      </c>
      <c r="GT49" s="123" t="e">
        <f t="shared" ca="1" si="53"/>
        <v>#NAME?</v>
      </c>
      <c r="GU49" s="123" t="e">
        <f t="shared" ca="1" si="54"/>
        <v>#NAME?</v>
      </c>
      <c r="GV49" s="123" t="e">
        <f t="shared" ca="1" si="55"/>
        <v>#NAME?</v>
      </c>
      <c r="GW49" s="123" t="e">
        <f t="shared" ca="1" si="56"/>
        <v>#NAME?</v>
      </c>
      <c r="GX49" s="123" t="e">
        <f t="shared" ca="1" si="57"/>
        <v>#NAME?</v>
      </c>
      <c r="GY49" s="120">
        <v>4</v>
      </c>
      <c r="GZ49" s="105">
        <f>SUM(FW49:FY49)</f>
        <v>36390</v>
      </c>
      <c r="HA49" s="105"/>
      <c r="HB49" s="105"/>
      <c r="HC49" s="105">
        <f>SUM(FZ49:GB49)</f>
        <v>36390</v>
      </c>
      <c r="HD49" s="105"/>
      <c r="HE49" s="105"/>
      <c r="HF49" s="105">
        <f>SUM(GC49:GE49)</f>
        <v>36390</v>
      </c>
      <c r="HG49" s="105"/>
      <c r="HH49" s="105"/>
      <c r="HI49" s="105">
        <f>SUM(GF49:GI49)</f>
        <v>32072</v>
      </c>
      <c r="HJ49" s="105"/>
      <c r="HK49" s="105"/>
      <c r="HL49" s="105">
        <f t="shared" si="82"/>
        <v>0</v>
      </c>
      <c r="HM49" s="105"/>
      <c r="HN49" s="123" t="e">
        <f t="shared" ca="1" si="58"/>
        <v>#NAME?</v>
      </c>
      <c r="HO49" s="123" t="e">
        <f t="shared" ca="1" si="59"/>
        <v>#NAME?</v>
      </c>
      <c r="HP49" s="123" t="e">
        <f t="shared" ca="1" si="60"/>
        <v>#NAME?</v>
      </c>
      <c r="HQ49" s="123" t="e">
        <f t="shared" ca="1" si="61"/>
        <v>#NAME?</v>
      </c>
      <c r="HR49" s="123" t="e">
        <f t="shared" ca="1" si="62"/>
        <v>#NAME?</v>
      </c>
      <c r="HS49" s="123" t="e">
        <f t="shared" ca="1" si="63"/>
        <v>#NAME?</v>
      </c>
      <c r="HT49" s="123" t="e">
        <f t="shared" ca="1" si="64"/>
        <v>#NAME?</v>
      </c>
      <c r="HU49" s="123" t="e">
        <f t="shared" ca="1" si="65"/>
        <v>#NAME?</v>
      </c>
      <c r="HV49" s="123" t="e">
        <f t="shared" ca="1" si="66"/>
        <v>#NAME?</v>
      </c>
      <c r="HW49" s="123" t="e">
        <f t="shared" ca="1" si="67"/>
        <v>#NAME?</v>
      </c>
      <c r="HX49" s="123" t="e">
        <f t="shared" ca="1" si="68"/>
        <v>#NAME?</v>
      </c>
      <c r="HY49" s="123" t="e">
        <f t="shared" ca="1" si="69"/>
        <v>#NAME?</v>
      </c>
      <c r="HZ49" s="123" t="e">
        <f t="shared" ca="1" si="70"/>
        <v>#NAME?</v>
      </c>
      <c r="IA49" s="123" t="e">
        <f t="shared" ca="1" si="71"/>
        <v>#NAME?</v>
      </c>
      <c r="IB49" s="124" t="s">
        <v>322</v>
      </c>
      <c r="IC49" s="103" t="s">
        <v>242</v>
      </c>
      <c r="ID49" s="125">
        <v>45525</v>
      </c>
      <c r="IE49" s="103" t="s">
        <v>147</v>
      </c>
      <c r="IF49" s="103"/>
      <c r="IG49" s="103" t="s">
        <v>147</v>
      </c>
      <c r="IH49" s="103"/>
      <c r="II49" s="103"/>
    </row>
    <row r="50" spans="1:243" ht="14.25" x14ac:dyDescent="0.2">
      <c r="A50" s="39">
        <v>46</v>
      </c>
      <c r="B50" s="39" t="s">
        <v>325</v>
      </c>
      <c r="C50" s="56" t="s">
        <v>326</v>
      </c>
      <c r="D50" s="39" t="s">
        <v>126</v>
      </c>
      <c r="E50" s="39">
        <v>411179617</v>
      </c>
      <c r="F50" s="102" t="s">
        <v>327</v>
      </c>
      <c r="G50" s="39"/>
      <c r="H50" s="39" t="s">
        <v>128</v>
      </c>
      <c r="I50" s="39">
        <v>1</v>
      </c>
      <c r="J50" s="39">
        <v>6</v>
      </c>
      <c r="K50" s="39">
        <v>0</v>
      </c>
      <c r="L50" s="39">
        <v>2</v>
      </c>
      <c r="M50" s="39">
        <v>0</v>
      </c>
      <c r="N50" s="39">
        <v>0</v>
      </c>
      <c r="O50" s="39">
        <v>0</v>
      </c>
      <c r="P50" s="39">
        <v>0</v>
      </c>
      <c r="Q50" s="39">
        <v>2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  <c r="W50" s="39">
        <v>0</v>
      </c>
      <c r="X50" s="39">
        <v>0</v>
      </c>
      <c r="Y50" s="39">
        <v>0</v>
      </c>
      <c r="Z50" s="39">
        <v>2</v>
      </c>
      <c r="AA50" s="39">
        <v>0</v>
      </c>
      <c r="AB50" s="39">
        <v>0</v>
      </c>
      <c r="AC50" s="39">
        <v>0</v>
      </c>
      <c r="AD50" s="39">
        <v>0</v>
      </c>
      <c r="AE50" s="39">
        <v>0</v>
      </c>
      <c r="AF50" s="39">
        <v>0</v>
      </c>
      <c r="AG50" s="39">
        <v>0</v>
      </c>
      <c r="AH50" s="39">
        <f t="shared" si="21"/>
        <v>6</v>
      </c>
      <c r="AI50" s="39">
        <f t="shared" si="22"/>
        <v>2</v>
      </c>
      <c r="AJ50" s="39">
        <f t="shared" si="23"/>
        <v>2</v>
      </c>
      <c r="AK50" s="39">
        <f t="shared" si="24"/>
        <v>2</v>
      </c>
      <c r="AL50" s="39">
        <f t="shared" si="25"/>
        <v>0</v>
      </c>
      <c r="AM50" s="57">
        <f t="shared" si="26"/>
        <v>141242</v>
      </c>
      <c r="AN50" s="57">
        <v>1</v>
      </c>
      <c r="AO50" s="57">
        <f t="shared" si="27"/>
        <v>141242</v>
      </c>
      <c r="AP50" s="39"/>
      <c r="AQ50" s="39" t="s">
        <v>238</v>
      </c>
      <c r="AR50" s="39" t="s">
        <v>239</v>
      </c>
      <c r="AS50" s="39"/>
      <c r="AT50" s="39"/>
      <c r="AU50" s="58">
        <v>2.25</v>
      </c>
      <c r="AV50" s="58" t="s">
        <v>11</v>
      </c>
      <c r="AW50" s="39" t="s">
        <v>240</v>
      </c>
      <c r="AX50" s="39" t="s">
        <v>241</v>
      </c>
      <c r="AY50" s="39"/>
      <c r="AZ50" s="39">
        <v>91.973118825300006</v>
      </c>
      <c r="BA50" s="39" t="str">
        <f t="shared" si="28"/>
        <v>P0013</v>
      </c>
      <c r="BB50" s="78" t="e">
        <f t="shared" ca="1" si="29"/>
        <v>#NAME?</v>
      </c>
      <c r="BC50" s="39"/>
      <c r="BD50" s="75">
        <f t="shared" si="30"/>
        <v>141242</v>
      </c>
      <c r="BE50" s="39"/>
      <c r="BF50" s="39"/>
      <c r="BG50" s="39"/>
      <c r="BH50" s="39"/>
      <c r="BI50" s="39"/>
      <c r="BJ50" s="39"/>
      <c r="BK50" s="39"/>
      <c r="BL50" s="39">
        <v>24260</v>
      </c>
      <c r="BM50" s="39"/>
      <c r="BN50" s="39"/>
      <c r="BO50" s="39"/>
      <c r="BP50" s="39"/>
      <c r="BQ50" s="39"/>
      <c r="BR50" s="39">
        <v>24260</v>
      </c>
      <c r="BS50" s="39"/>
      <c r="BT50" s="39"/>
      <c r="BU50" s="39"/>
      <c r="BV50" s="39">
        <v>24260</v>
      </c>
      <c r="BW50" s="39"/>
      <c r="BX50" s="39"/>
      <c r="BY50" s="39"/>
      <c r="BZ50" s="39"/>
      <c r="CA50" s="39"/>
      <c r="CB50" s="39">
        <v>24260</v>
      </c>
      <c r="CC50" s="39"/>
      <c r="CD50" s="39"/>
      <c r="CE50" s="39"/>
      <c r="CF50" s="39"/>
      <c r="CG50" s="39"/>
      <c r="CH50" s="39">
        <v>24230</v>
      </c>
      <c r="CI50" s="39"/>
      <c r="CJ50" s="39"/>
      <c r="CK50" s="39"/>
      <c r="CL50" s="39"/>
      <c r="CM50" s="39"/>
      <c r="CN50" s="39">
        <v>19972</v>
      </c>
      <c r="CO50" s="39"/>
      <c r="CP50" s="39"/>
      <c r="CQ50" s="39"/>
      <c r="CR50" s="39"/>
      <c r="CS50" s="39"/>
      <c r="CT50" s="39"/>
      <c r="CU50" s="39"/>
      <c r="CV50" s="39"/>
      <c r="CW50" s="39">
        <f>SUM($BE50,$BF50:BF50)-SUM($CV$1:CW$1)*SUM($P50:$Q50,$W50)-SUM($CV$2:CW$2)*SUM($R50:$V50)-SUM($CV$3:CW$3)*$X50-SUM($CV$4:CW$4)*SUM($K50:$L50)-SUM($CV$5:CW$5)*SUM($M50:$N50)-SUM($CV$6:CW$6)*$O50-SUM($CV$7:CW$7)*SUM($Y50:$Z50,$AF50)-SUM($CV$8:CW$8)*SUM($AA50:$AE50)-SUM($CV$9:CW$9)*$AG50</f>
        <v>0</v>
      </c>
      <c r="CX50" s="39">
        <f>SUM($BE50,$BF50:BG50)-SUM($CV$1:CX$1)*SUM($P50:$Q50,$W50)-SUM($CV$2:CX$2)*SUM($R50:$V50)-SUM($CV$3:CX$3)*$X50-SUM($CV$4:CX$4)*SUM($K50:$L50)-SUM($CV$5:CX$5)*SUM($M50:$N50)-SUM($CV$6:CX$6)*$O50-SUM($CV$7:CX$7)*SUM($Y50:$Z50,$AF50)-SUM($CV$8:CX$8)*SUM($AA50:$AE50)-SUM($CV$9:CX$9)*$AG50</f>
        <v>0</v>
      </c>
      <c r="CY50" s="39">
        <f>SUM($BE50,$BF50:BH50)-SUM($CV$1:CY$1)*SUM($P50:$Q50,$W50)-SUM($CV$2:CY$2)*SUM($R50:$V50)-SUM($CV$3:CY$3)*$X50-SUM($CV$4:CY$4)*SUM($K50:$L50)-SUM($CV$5:CY$5)*SUM($M50:$N50)-SUM($CV$6:CY$6)*$O50-SUM($CV$7:CY$7)*SUM($Y50:$Z50,$AF50)-SUM($CV$8:CY$8)*SUM($AA50:$AE50)-SUM($CV$9:CY$9)*$AG50</f>
        <v>0</v>
      </c>
      <c r="CZ50" s="39">
        <f>SUM($BE50,$BF50:BI50)-SUM($CV$1:CZ$1)*SUM($P50:$Q50,$W50)-SUM($CV$2:CZ$2)*SUM($R50:$V50)-SUM($CV$3:CZ$3)*$X50-SUM($CV$4:CZ$4)*SUM($K50:$L50)-SUM($CV$5:CZ$5)*SUM($M50:$N50)-SUM($CV$6:CZ$6)*$O50-SUM($CV$7:CZ$7)*SUM($Y50:$Z50,$AF50)-SUM($CV$8:CZ$8)*SUM($AA50:$AE50)-SUM($CV$9:CZ$9)*$AG50</f>
        <v>0</v>
      </c>
      <c r="DA50" s="39">
        <f>SUM($BE50,$BF50:BJ50)-SUM($CV$1:DA$1)*SUM($P50:$Q50,$W50)-SUM($CV$2:DA$2)*SUM($R50:$V50)-SUM($CV$3:DA$3)*$X50-SUM($CV$4:DA$4)*SUM($K50:$L50)-SUM($CV$5:DA$5)*SUM($M50:$N50)-SUM($CV$6:DA$6)*$O50-SUM($CV$7:DA$7)*SUM($Y50:$Z50,$AF50)-SUM($CV$8:DA$8)*SUM($AA50:$AE50)-SUM($CV$9:DA$9)*$AG50</f>
        <v>0</v>
      </c>
      <c r="DB50" s="39">
        <f>SUM($BE50,$BF50:BK50)-SUM($CV$1:DB$1)*SUM($P50:$Q50,$W50)-SUM($CV$2:DB$2)*SUM($R50:$V50)-SUM($CV$3:DB$3)*$X50-SUM($CV$4:DB$4)*SUM($K50:$L50)-SUM($CV$5:DB$5)*SUM($M50:$N50)-SUM($CV$6:DB$6)*$O50-SUM($CV$7:DB$7)*SUM($Y50:$Z50,$AF50)-SUM($CV$8:DB$8)*SUM($AA50:$AE50)-SUM($CV$9:DB$9)*$AG50</f>
        <v>-600</v>
      </c>
      <c r="DC50" s="39">
        <f>SUM($BE50,$BF50:BL50)-SUM($CV$1:DC$1)*SUM($P50:$Q50,$W50)-SUM($CV$2:DC$2)*SUM($R50:$V50)-SUM($CV$3:DC$3)*$X50-SUM($CV$4:DC$4)*SUM($K50:$L50)-SUM($CV$5:DC$5)*SUM($M50:$N50)-SUM($CV$6:DC$6)*$O50-SUM($CV$7:DC$7)*SUM($Y50:$Z50,$AF50)-SUM($CV$8:DC$8)*SUM($AA50:$AE50)-SUM($CV$9:DC$9)*$AG50</f>
        <v>22460</v>
      </c>
      <c r="DD50" s="39">
        <f>SUM($BE50,$BF50:BM50)-SUM($CV$1:DD$1)*SUM($P50:$Q50,$W50)-SUM($CV$2:DD$2)*SUM($R50:$V50)-SUM($CV$3:DD$3)*$X50-SUM($CV$4:DD$4)*SUM($K50:$L50)-SUM($CV$5:DD$5)*SUM($M50:$N50)-SUM($CV$6:DD$6)*$O50-SUM($CV$7:DD$7)*SUM($Y50:$Z50,$AF50)-SUM($CV$8:DD$8)*SUM($AA50:$AE50)-SUM($CV$9:DD$9)*$AG50</f>
        <v>20598</v>
      </c>
      <c r="DE50" s="39">
        <f>SUM($BE50,$BF50:BN50)-SUM($CV$1:DE$1)*SUM($P50:$Q50,$W50)-SUM($CV$2:DE$2)*SUM($R50:$V50)-SUM($CV$3:DE$3)*$X50-SUM($CV$4:DE$4)*SUM($K50:$L50)-SUM($CV$5:DE$5)*SUM($M50:$N50)-SUM($CV$6:DE$6)*$O50-SUM($CV$7:DE$7)*SUM($Y50:$Z50,$AF50)-SUM($CV$8:DE$8)*SUM($AA50:$AE50)-SUM($CV$9:DE$9)*$AG50</f>
        <v>18398</v>
      </c>
      <c r="DF50" s="39">
        <f>SUM($BE50,$BF50:BO50)-SUM($CV$1:DF$1)*SUM($P50:$Q50,$W50)-SUM($CV$2:DF$2)*SUM($R50:$V50)-SUM($CV$3:DF$3)*$X50-SUM($CV$4:DF$4)*SUM($K50:$L50)-SUM($CV$5:DF$5)*SUM($M50:$N50)-SUM($CV$6:DF$6)*$O50-SUM($CV$7:DF$7)*SUM($Y50:$Z50,$AF50)-SUM($CV$8:DF$8)*SUM($AA50:$AE50)-SUM($CV$9:DF$9)*$AG50</f>
        <v>15598</v>
      </c>
      <c r="DG50" s="39">
        <f>SUM($BE50,$BF50:BP50)-SUM($CV$1:DG$1)*SUM($P50:$Q50,$W50)-SUM($CV$2:DG$2)*SUM($R50:$V50)-SUM($CV$3:DG$3)*$X50-SUM($CV$4:DG$4)*SUM($K50:$L50)-SUM($CV$5:DG$5)*SUM($M50:$N50)-SUM($CV$6:DG$6)*$O50-SUM($CV$7:DG$7)*SUM($Y50:$Z50,$AF50)-SUM($CV$8:DG$8)*SUM($AA50:$AE50)-SUM($CV$9:DG$9)*$AG50</f>
        <v>12598</v>
      </c>
      <c r="DH50" s="39">
        <f>SUM($BE50,$BF50:BQ50)-SUM($CV$1:DH$1)*SUM($P50:$Q50,$W50)-SUM($CV$2:DH$2)*SUM($R50:$V50)-SUM($CV$3:DH$3)*$X50-SUM($CV$4:DH$4)*SUM($K50:$L50)-SUM($CV$5:DH$5)*SUM($M50:$N50)-SUM($CV$6:DH$6)*$O50-SUM($CV$7:DH$7)*SUM($Y50:$Z50,$AF50)-SUM($CV$8:DH$8)*SUM($AA50:$AE50)-SUM($CV$9:DH$9)*$AG50</f>
        <v>9598</v>
      </c>
      <c r="DI50" s="39">
        <f>SUM($BE50,$BF50:BR50)-SUM($CV$1:DI$1)*SUM($P50:$Q50,$W50)-SUM($CV$2:DI$2)*SUM($R50:$V50)-SUM($CV$3:DI$3)*$X50-SUM($CV$4:DI$4)*SUM($K50:$L50)-SUM($CV$5:DI$5)*SUM($M50:$N50)-SUM($CV$6:DI$6)*$O50-SUM($CV$7:DI$7)*SUM($Y50:$Z50,$AF50)-SUM($CV$8:DI$8)*SUM($AA50:$AE50)-SUM($CV$9:DI$9)*$AG50</f>
        <v>30858</v>
      </c>
      <c r="DJ50" s="39">
        <f>SUM($BE50,$BF50:BS50)-SUM($CV$1:DJ$1)*SUM($P50:$Q50,$W50)-SUM($CV$2:DJ$2)*SUM($R50:$V50)-SUM($CV$3:DJ$3)*$X50-SUM($CV$4:DJ$4)*SUM($K50:$L50)-SUM($CV$5:DJ$5)*SUM($M50:$N50)-SUM($CV$6:DJ$6)*$O50-SUM($CV$7:DJ$7)*SUM($Y50:$Z50,$AF50)-SUM($CV$8:DJ$8)*SUM($AA50:$AE50)-SUM($CV$9:DJ$9)*$AG50</f>
        <v>27858</v>
      </c>
      <c r="DK50" s="39">
        <f>SUM($BE50,$BF50:BT50)-SUM($CV$1:DK$1)*SUM($P50:$Q50,$W50)-SUM($CV$2:DK$2)*SUM($R50:$V50)-SUM($CV$3:DK$3)*$X50-SUM($CV$4:DK$4)*SUM($K50:$L50)-SUM($CV$5:DK$5)*SUM($M50:$N50)-SUM($CV$6:DK$6)*$O50-SUM($CV$7:DK$7)*SUM($Y50:$Z50,$AF50)-SUM($CV$8:DK$8)*SUM($AA50:$AE50)-SUM($CV$9:DK$9)*$AG50</f>
        <v>24858</v>
      </c>
      <c r="DL50" s="39">
        <f>SUM($BE50,$BF50:BU50)-SUM($CV$1:DL$1)*SUM($P50:$Q50,$W50)-SUM($CV$2:DL$2)*SUM($R50:$V50)-SUM($CV$3:DL$3)*$X50-SUM($CV$4:DL$4)*SUM($K50:$L50)-SUM($CV$5:DL$5)*SUM($M50:$N50)-SUM($CV$6:DL$6)*$O50-SUM($CV$7:DL$7)*SUM($Y50:$Z50,$AF50)-SUM($CV$8:DL$8)*SUM($AA50:$AE50)-SUM($CV$9:DL$9)*$AG50</f>
        <v>21858</v>
      </c>
      <c r="DM50" s="39">
        <f>SUM($BE50,$BF50:BV50)-SUM($CV$1:DM$1)*SUM($P50:$Q50,$W50)-SUM($CV$2:DM$2)*SUM($R50:$V50)-SUM($CV$3:DM$3)*$X50-SUM($CV$4:DM$4)*SUM($K50:$L50)-SUM($CV$5:DM$5)*SUM($M50:$N50)-SUM($CV$6:DM$6)*$O50-SUM($CV$7:DM$7)*SUM($Y50:$Z50,$AF50)-SUM($CV$8:DM$8)*SUM($AA50:$AE50)-SUM($CV$9:DM$9)*$AG50</f>
        <v>42118</v>
      </c>
      <c r="DN50" s="39">
        <f>SUM($BE50,$BF50:BW50)-SUM($CV$1:DN$1)*SUM($P50:$Q50,$W50)-SUM($CV$2:DN$2)*SUM($R50:$V50)-SUM($CV$3:DN$3)*$X50-SUM($CV$4:DN$4)*SUM($K50:$L50)-SUM($CV$5:DN$5)*SUM($M50:$N50)-SUM($CV$6:DN$6)*$O50-SUM($CV$7:DN$7)*SUM($Y50:$Z50,$AF50)-SUM($CV$8:DN$8)*SUM($AA50:$AE50)-SUM($CV$9:DN$9)*$AG50</f>
        <v>38118</v>
      </c>
      <c r="DO50" s="39">
        <f>SUM($BE50,$BF50:BX50)-SUM($CV$1:DO$1)*SUM($P50:$Q50,$W50)-SUM($CV$2:DO$2)*SUM($R50:$V50)-SUM($CV$3:DO$3)*$X50-SUM($CV$4:DO$4)*SUM($K50:$L50)-SUM($CV$5:DO$5)*SUM($M50:$N50)-SUM($CV$6:DO$6)*$O50-SUM($CV$7:DO$7)*SUM($Y50:$Z50,$AF50)-SUM($CV$8:DO$8)*SUM($AA50:$AE50)-SUM($CV$9:DO$9)*$AG50</f>
        <v>34118</v>
      </c>
      <c r="DP50" s="39">
        <f>SUM($BE50,$BF50:BY50)-SUM($CV$1:DP$1)*SUM($P50:$Q50,$W50)-SUM($CV$2:DP$2)*SUM($R50:$V50)-SUM($CV$3:DP$3)*$X50-SUM($CV$4:DP$4)*SUM($K50:$L50)-SUM($CV$5:DP$5)*SUM($M50:$N50)-SUM($CV$6:DP$6)*$O50-SUM($CV$7:DP$7)*SUM($Y50:$Z50,$AF50)-SUM($CV$8:DP$8)*SUM($AA50:$AE50)-SUM($CV$9:DP$9)*$AG50</f>
        <v>30118</v>
      </c>
      <c r="DQ50" s="39">
        <f>SUM($BE50,$BF50:BZ50)-SUM($CV$1:DQ$1)*SUM($P50:$Q50,$W50)-SUM($CV$2:DQ$2)*SUM($R50:$V50)-SUM($CV$3:DQ$3)*$X50-SUM($CV$4:DQ$4)*SUM($K50:$L50)-SUM($CV$5:DQ$5)*SUM($M50:$N50)-SUM($CV$6:DQ$6)*$O50-SUM($CV$7:DQ$7)*SUM($Y50:$Z50,$AF50)-SUM($CV$8:DQ$8)*SUM($AA50:$AE50)-SUM($CV$9:DQ$9)*$AG50</f>
        <v>26118</v>
      </c>
      <c r="DR50" s="39">
        <f>SUM($BE50,$BF50:CA50)-SUM($CV$1:DR$1)*SUM($P50:$Q50,$W50)-SUM($CV$2:DR$2)*SUM($R50:$V50)-SUM($CV$3:DR$3)*$X50-SUM($CV$4:DR$4)*SUM($K50:$L50)-SUM($CV$5:DR$5)*SUM($M50:$N50)-SUM($CV$6:DR$6)*$O50-SUM($CV$7:DR$7)*SUM($Y50:$Z50,$AF50)-SUM($CV$8:DR$8)*SUM($AA50:$AE50)-SUM($CV$9:DR$9)*$AG50</f>
        <v>22118</v>
      </c>
      <c r="DS50" s="39">
        <f>SUM($BE50,$BF50:CB50)-SUM($CV$1:DS$1)*SUM($P50:$Q50,$W50)-SUM($CV$2:DS$2)*SUM($R50:$V50)-SUM($CV$3:DS$3)*$X50-SUM($CV$4:DS$4)*SUM($K50:$L50)-SUM($CV$5:DS$5)*SUM($M50:$N50)-SUM($CV$6:DS$6)*$O50-SUM($CV$7:DS$7)*SUM($Y50:$Z50,$AF50)-SUM($CV$8:DS$8)*SUM($AA50:$AE50)-SUM($CV$9:DS$9)*$AG50</f>
        <v>42378</v>
      </c>
      <c r="DT50" s="39">
        <f>SUM($BE50,$BF50:CC50)-SUM($CV$1:DT$1)*SUM($P50:$Q50,$W50)-SUM($CV$2:DT$2)*SUM($R50:$V50)-SUM($CV$3:DT$3)*$X50-SUM($CV$4:DT$4)*SUM($K50:$L50)-SUM($CV$5:DT$5)*SUM($M50:$N50)-SUM($CV$6:DT$6)*$O50-SUM($CV$7:DT$7)*SUM($Y50:$Z50,$AF50)-SUM($CV$8:DT$8)*SUM($AA50:$AE50)-SUM($CV$9:DT$9)*$AG50</f>
        <v>38378</v>
      </c>
      <c r="DU50" s="39">
        <f>SUM($BE50,$BF50:CD50)-SUM($CV$1:DU$1)*SUM($P50:$Q50,$W50)-SUM($CV$2:DU$2)*SUM($R50:$V50)-SUM($CV$3:DU$3)*$X50-SUM($CV$4:DU$4)*SUM($K50:$L50)-SUM($CV$5:DU$5)*SUM($M50:$N50)-SUM($CV$6:DU$6)*$O50-SUM($CV$7:DU$7)*SUM($Y50:$Z50,$AF50)-SUM($CV$8:DU$8)*SUM($AA50:$AE50)-SUM($CV$9:DU$9)*$AG50</f>
        <v>34378</v>
      </c>
      <c r="DV50" s="39">
        <f>SUM($BE50,$BF50:CE50)-SUM($CV$1:DV$1)*SUM($P50:$Q50,$W50)-SUM($CV$2:DV$2)*SUM($R50:$V50)-SUM($CV$3:DV$3)*$X50-SUM($CV$4:DV$4)*SUM($K50:$L50)-SUM($CV$5:DV$5)*SUM($M50:$N50)-SUM($CV$6:DV$6)*$O50-SUM($CV$7:DV$7)*SUM($Y50:$Z50,$AF50)-SUM($CV$8:DV$8)*SUM($AA50:$AE50)-SUM($CV$9:DV$9)*$AG50</f>
        <v>30378</v>
      </c>
      <c r="DW50" s="39">
        <f>SUM($BE50,$BF50:CF50)-SUM($CV$1:DW$1)*SUM($P50:$Q50,$W50)-SUM($CV$2:DW$2)*SUM($R50:$V50)-SUM($CV$3:DW$3)*$X50-SUM($CV$4:DW$4)*SUM($K50:$L50)-SUM($CV$5:DW$5)*SUM($M50:$N50)-SUM($CV$6:DW$6)*$O50-SUM($CV$7:DW$7)*SUM($Y50:$Z50,$AF50)-SUM($CV$8:DW$8)*SUM($AA50:$AE50)-SUM($CV$9:DW$9)*$AG50</f>
        <v>26378</v>
      </c>
      <c r="DX50" s="39">
        <f>SUM($BE50,$BF50:CG50)-SUM($CV$1:DX$1)*SUM($P50:$Q50,$W50)-SUM($CV$2:DX$2)*SUM($R50:$V50)-SUM($CV$3:DX$3)*$X50-SUM($CV$4:DX$4)*SUM($K50:$L50)-SUM($CV$5:DX$5)*SUM($M50:$N50)-SUM($CV$6:DX$6)*$O50-SUM($CV$7:DX$7)*SUM($Y50:$Z50,$AF50)-SUM($CV$8:DX$8)*SUM($AA50:$AE50)-SUM($CV$9:DX$9)*$AG50</f>
        <v>22378</v>
      </c>
      <c r="DY50" s="39">
        <f>SUM($BE50,$BF50:CH50)-SUM($CV$1:DY$1)*SUM($P50:$Q50,$W50)-SUM($CV$2:DY$2)*SUM($R50:$V50)-SUM($CV$3:DY$3)*$X50-SUM($CV$4:DY$4)*SUM($K50:$L50)-SUM($CV$5:DY$5)*SUM($M50:$N50)-SUM($CV$6:DY$6)*$O50-SUM($CV$7:DY$7)*SUM($Y50:$Z50,$AF50)-SUM($CV$8:DY$8)*SUM($AA50:$AE50)-SUM($CV$9:DY$9)*$AG50</f>
        <v>42608</v>
      </c>
      <c r="DZ50" s="39">
        <f>SUM($BE50,$BF50:CI50)-SUM($CV$1:DZ$1)*SUM($P50:$Q50,$W50)-SUM($CV$2:DZ$2)*SUM($R50:$V50)-SUM($CV$3:DZ$3)*$X50-SUM($CV$4:DZ$4)*SUM($K50:$L50)-SUM($CV$5:DZ$5)*SUM($M50:$N50)-SUM($CV$6:DZ$6)*$O50-SUM($CV$7:DZ$7)*SUM($Y50:$Z50,$AF50)-SUM($CV$8:DZ$8)*SUM($AA50:$AE50)-SUM($CV$9:DZ$9)*$AG50</f>
        <v>38608</v>
      </c>
      <c r="EA50" s="39">
        <f>SUM($BE50,$BF50:CJ50)-SUM($CV$1:EA$1)*SUM($P50:$Q50,$W50)-SUM($CV$2:EA$2)*SUM($R50:$V50)-SUM($CV$3:EA$3)*$X50-SUM($CV$4:EA$4)*SUM($K50:$L50)-SUM($CV$5:EA$5)*SUM($M50:$N50)-SUM($CV$6:EA$6)*$O50-SUM($CV$7:EA$7)*SUM($Y50:$Z50,$AF50)-SUM($CV$8:EA$8)*SUM($AA50:$AE50)-SUM($CV$9:EA$9)*$AG50</f>
        <v>34608</v>
      </c>
      <c r="EB50" s="39">
        <f>SUM($BE50,$BF50:CK50)-SUM($CV$1:EB$1)*SUM($P50:$Q50,$W50)-SUM($CV$2:EB$2)*SUM($R50:$V50)-SUM($CV$3:EB$3)*$X50-SUM($CV$4:EB$4)*SUM($K50:$L50)-SUM($CV$5:EB$5)*SUM($M50:$N50)-SUM($CV$6:EB$6)*$O50-SUM($CV$7:EB$7)*SUM($Y50:$Z50,$AF50)-SUM($CV$8:EB$8)*SUM($AA50:$AE50)-SUM($CV$9:EB$9)*$AG50</f>
        <v>30608</v>
      </c>
      <c r="EC50" s="39">
        <f>SUM($BE50,$BF50:CL50)-SUM($CV$1:EC$1)*SUM($P50:$Q50,$W50)-SUM($CV$2:EC$2)*SUM($R50:$V50)-SUM($CV$3:EC$3)*$X50-SUM($CV$4:EC$4)*SUM($K50:$L50)-SUM($CV$5:EC$5)*SUM($M50:$N50)-SUM($CV$6:EC$6)*$O50-SUM($CV$7:EC$7)*SUM($Y50:$Z50,$AF50)-SUM($CV$8:EC$8)*SUM($AA50:$AE50)-SUM($CV$9:EC$9)*$AG50</f>
        <v>26608</v>
      </c>
      <c r="ED50" s="39">
        <f>SUM($BE50,$BF50:CM50)-SUM($CV$1:ED$1)*SUM($P50:$Q50,$W50)-SUM($CV$2:ED$2)*SUM($R50:$V50)-SUM($CV$3:ED$3)*$X50-SUM($CV$4:ED$4)*SUM($K50:$L50)-SUM($CV$5:ED$5)*SUM($M50:$N50)-SUM($CV$6:ED$6)*$O50-SUM($CV$7:ED$7)*SUM($Y50:$Z50,$AF50)-SUM($CV$8:ED$8)*SUM($AA50:$AE50)-SUM($CV$9:ED$9)*$AG50</f>
        <v>22608</v>
      </c>
      <c r="EE50" s="39">
        <f>SUM($BE50,$BF50:CN50)-SUM($CV$1:EE$1)*SUM($P50:$Q50,$W50)-SUM($CV$2:EE$2)*SUM($R50:$V50)-SUM($CV$3:EE$3)*$X50-SUM($CV$4:EE$4)*SUM($K50:$L50)-SUM($CV$5:EE$5)*SUM($M50:$N50)-SUM($CV$6:EE$6)*$O50-SUM($CV$7:EE$7)*SUM($Y50:$Z50,$AF50)-SUM($CV$8:EE$8)*SUM($AA50:$AE50)-SUM($CV$9:EE$9)*$AG50</f>
        <v>38580</v>
      </c>
      <c r="EF50" s="39">
        <f>SUM($BE50,$BF50:CO50)-SUM($CV$1:EF$1)*SUM($P50:$Q50,$W50)-SUM($CV$2:EF$2)*SUM($R50:$V50)-SUM($CV$3:EF$3)*$X50-SUM($CV$4:EF$4)*SUM($K50:$L50)-SUM($CV$5:EF$5)*SUM($M50:$N50)-SUM($CV$6:EF$6)*$O50-SUM($CV$7:EF$7)*SUM($Y50:$Z50,$AF50)-SUM($CV$8:EF$8)*SUM($AA50:$AE50)-SUM($CV$9:EF$9)*$AG50</f>
        <v>34580</v>
      </c>
      <c r="EG50" s="39">
        <f>SUM($BE50,$BF50:CP50)-SUM($CV$1:EG$1)*SUM($P50:$Q50,$W50)-SUM($CV$2:EG$2)*SUM($R50:$V50)-SUM($CV$3:EG$3)*$X50-SUM($CV$4:EG$4)*SUM($K50:$L50)-SUM($CV$5:EG$5)*SUM($M50:$N50)-SUM($CV$6:EG$6)*$O50-SUM($CV$7:EG$7)*SUM($Y50:$Z50,$AF50)-SUM($CV$8:EG$8)*SUM($AA50:$AE50)-SUM($CV$9:EG$9)*$AG50</f>
        <v>30580</v>
      </c>
      <c r="EH50" s="39">
        <f>SUM($BE50,$BF50:CQ50)-SUM($CV$1:EH$1)*SUM($P50:$Q50,$W50)-SUM($CV$2:EH$2)*SUM($R50:$V50)-SUM($CV$3:EH$3)*$X50-SUM($CV$4:EH$4)*SUM($K50:$L50)-SUM($CV$5:EH$5)*SUM($M50:$N50)-SUM($CV$6:EH$6)*$O50-SUM($CV$7:EH$7)*SUM($Y50:$Z50,$AF50)-SUM($CV$8:EH$8)*SUM($AA50:$AE50)-SUM($CV$9:EH$9)*$AG50</f>
        <v>26580</v>
      </c>
      <c r="EI50" s="39">
        <f>SUM($BE50,$BF50:CR50)-SUM($CV$1:EI$1)*SUM($P50:$Q50,$W50)-SUM($CV$2:EI$2)*SUM($R50:$V50)-SUM($CV$3:EI$3)*$X50-SUM($CV$4:EI$4)*SUM($K50:$L50)-SUM($CV$5:EI$5)*SUM($M50:$N50)-SUM($CV$6:EI$6)*$O50-SUM($CV$7:EI$7)*SUM($Y50:$Z50,$AF50)-SUM($CV$8:EI$8)*SUM($AA50:$AE50)-SUM($CV$9:EI$9)*$AG50</f>
        <v>22580</v>
      </c>
      <c r="EJ50" s="39">
        <f>SUM($BE50,$BF50:CS50)-SUM($CV$1:EJ$1)*SUM($P50:$Q50,$W50)-SUM($CV$2:EJ$2)*SUM($R50:$V50)-SUM($CV$3:EJ$3)*$X50-SUM($CV$4:EJ$4)*SUM($K50:$L50)-SUM($CV$5:EJ$5)*SUM($M50:$N50)-SUM($CV$6:EJ$6)*$O50-SUM($CV$7:EJ$7)*SUM($Y50:$Z50,$AF50)-SUM($CV$8:EJ$8)*SUM($AA50:$AE50)-SUM($CV$9:EJ$9)*$AG50</f>
        <v>18580</v>
      </c>
      <c r="EK50" s="39">
        <f>SUM($BE50,$BF50:CT50)-SUM($CV$1:EK$1)*SUM($P50:$Q50,$W50)-SUM($CV$2:EK$2)*SUM($R50:$V50)-SUM($CV$3:EK$3)*$X50-SUM($CV$4:EK$4)*SUM($K50:$L50)-SUM($CV$5:EK$5)*SUM($M50:$N50)-SUM($CV$6:EK$6)*$O50-SUM($CV$7:EK$7)*SUM($Y50:$Z50,$AF50)-SUM($CV$8:EK$8)*SUM($AA50:$AE50)-SUM($CV$9:EK$9)*$AG50</f>
        <v>14580</v>
      </c>
      <c r="EL50" s="39">
        <f>SUM($BE50,$BF50:CU50)-SUM($CV$1:EL$1)*SUM($P50:$Q50,$W50)-SUM($CV$2:EL$2)*SUM($R50:$V50)-SUM($CV$3:EL$3)*$X50-SUM($CV$4:EL$4)*SUM($K50:$L50)-SUM($CV$5:EL$5)*SUM($M50:$N50)-SUM($CV$6:EL$6)*$O50-SUM($CV$7:EL$7)*SUM($Y50:$Z50,$AF50)-SUM($CV$8:EL$8)*SUM($AA50:$AE50)-SUM($CV$9:EL$9)*$AG50</f>
        <v>10580</v>
      </c>
      <c r="EM50" s="39">
        <f>SUM($BE50,$BF50:CV50)-SUM($CV$1:EM$1)*SUM($P50:$Q50,$W50)-SUM($CV$2:EM$2)*SUM($R50:$V50)-SUM($CV$3:EM$3)*$X50-SUM($CV$4:EM$4)*SUM($K50:$L50)-SUM($CV$5:EM$5)*SUM($M50:$N50)-SUM($CV$6:EM$6)*$O50-SUM($CV$7:EM$7)*SUM($Y50:$Z50,$AF50)-SUM($CV$8:EM$8)*SUM($AA50:$AE50)-SUM($CV$9:EM$9)*$AG50</f>
        <v>6580</v>
      </c>
      <c r="EN50" s="39">
        <f>SUM($BE50,$BF50:CW50)-SUM($CV$1:EN$1)*SUM($P50:$Q50,$W50)-SUM($CV$2:EN$2)*SUM($R50:$V50)-SUM($CV$3:EN$3)*$X50-SUM($CV$4:EN$4)*SUM($K50:$L50)-SUM($CV$5:EN$5)*SUM($M50:$N50)-SUM($CV$6:EN$6)*$O50-SUM($CV$7:EN$7)*SUM($Y50:$Z50,$AF50)-SUM($CV$8:EN$8)*SUM($AA50:$AE50)-SUM($CV$9:EN$9)*$AG50</f>
        <v>2580</v>
      </c>
      <c r="EO50" s="39">
        <f>SUM($BE50,$BF50:CX50)-SUM($CV$1:EO$1)*SUM($P50:$Q50,$W50)-SUM($CV$2:EO$2)*SUM($R50:$V50)-SUM($CV$3:EO$3)*$X50-SUM($CV$4:EO$4)*SUM($K50:$L50)-SUM($CV$5:EO$5)*SUM($M50:$N50)-SUM($CV$6:EO$6)*$O50-SUM($CV$7:EO$7)*SUM($Y50:$Z50,$AF50)-SUM($CV$8:EO$8)*SUM($AA50:$AE50)-SUM($CV$9:EO$9)*$AG50</f>
        <v>64</v>
      </c>
      <c r="EP50" s="96" t="str">
        <f t="shared" si="87"/>
        <v>WAVE</v>
      </c>
      <c r="EQ50" s="103" t="str">
        <f t="shared" si="85"/>
        <v>1094N777-001</v>
      </c>
      <c r="ER50" s="96" t="str">
        <f t="shared" ref="ER50:ER61" si="90">AQ50</f>
        <v>WAVE MECHANICS</v>
      </c>
      <c r="ES50" s="115">
        <f t="shared" si="75"/>
        <v>2.25</v>
      </c>
      <c r="ET50" s="116" t="str">
        <f t="shared" si="88"/>
        <v>USD</v>
      </c>
      <c r="EU50" s="107" t="e">
        <f t="shared" ca="1" si="34"/>
        <v>#NAME?</v>
      </c>
      <c r="EV50" s="107" t="e">
        <f t="shared" ca="1" si="35"/>
        <v>#NAME?</v>
      </c>
      <c r="EW50" s="117">
        <f t="shared" si="86"/>
        <v>1</v>
      </c>
      <c r="EX50" s="117">
        <f t="shared" si="74"/>
        <v>1</v>
      </c>
      <c r="EY50" s="103"/>
      <c r="EZ50" s="117">
        <f t="shared" si="37"/>
        <v>141242</v>
      </c>
      <c r="FA50" s="118" t="e">
        <f t="shared" ca="1" si="38"/>
        <v>#NAME?</v>
      </c>
      <c r="FB50" s="117">
        <f t="shared" si="39"/>
        <v>0</v>
      </c>
      <c r="FC50" s="118" t="e">
        <f t="shared" ca="1" si="40"/>
        <v>#NAME?</v>
      </c>
      <c r="FD50" s="119">
        <v>45523</v>
      </c>
      <c r="FE50" s="118" t="s">
        <v>130</v>
      </c>
      <c r="FF50" s="118" t="s">
        <v>26</v>
      </c>
      <c r="FG50" s="103" t="s">
        <v>144</v>
      </c>
      <c r="FH50" s="103" t="s">
        <v>145</v>
      </c>
      <c r="FI50" s="105">
        <f t="array" ref="FI50">SUMPRODUCT($AI50:$AL50,TRANSPOSE(FI$1:FI$4))</f>
        <v>12130</v>
      </c>
      <c r="FJ50" s="105">
        <f t="array" ref="FJ50">SUMPRODUCT($AI50:$AL50,TRANSPOSE(FJ$1:FJ$4))</f>
        <v>12130</v>
      </c>
      <c r="FK50" s="105">
        <f t="array" ref="FK50">SUMPRODUCT($AI50:$AL50,TRANSPOSE(FK$1:FK$4))</f>
        <v>12130</v>
      </c>
      <c r="FL50" s="105">
        <f t="array" ref="FL50">SUMPRODUCT($AI50:$AL50,TRANSPOSE(FL$1:FL$4))</f>
        <v>12130</v>
      </c>
      <c r="FM50" s="105">
        <f t="array" ref="FM50">SUMPRODUCT($AI50:$AL50,TRANSPOSE(FM$1:FM$4))</f>
        <v>12130</v>
      </c>
      <c r="FN50" s="105">
        <f t="array" ref="FN50">SUMPRODUCT($AI50:$AL50,TRANSPOSE(FN$1:FN$4))</f>
        <v>12130</v>
      </c>
      <c r="FO50" s="105">
        <f t="array" ref="FO50">SUMPRODUCT($AI50:$AL50,TRANSPOSE(FO$1:FO$4))</f>
        <v>12130</v>
      </c>
      <c r="FP50" s="105">
        <f t="array" ref="FP50">SUMPRODUCT($AI50:$AL50,TRANSPOSE(FP$1:FP$4))</f>
        <v>12130</v>
      </c>
      <c r="FQ50" s="105">
        <f t="array" ref="FQ50">SUMPRODUCT($AI50:$AL50,TRANSPOSE(FQ$1:FQ$4))</f>
        <v>12130</v>
      </c>
      <c r="FR50" s="105">
        <f t="array" ref="FR50">SUMPRODUCT($AI50:$AL50,TRANSPOSE(FR$1:FR$4))</f>
        <v>12100</v>
      </c>
      <c r="FS50" s="105">
        <f t="array" ref="FS50">SUMPRODUCT($AI50:$AL50,TRANSPOSE(FS$1:FS$4))</f>
        <v>12000</v>
      </c>
      <c r="FT50" s="105">
        <f t="array" ref="FT50">SUMPRODUCT($AI50:$AL50,TRANSPOSE(FT$1:FT$4))</f>
        <v>7972</v>
      </c>
      <c r="FU50" s="105">
        <f t="array" ref="FU50">SUMPRODUCT($AI50:$AL50,TRANSPOSE(FU$1:FU$4))</f>
        <v>0</v>
      </c>
      <c r="FV50" s="120"/>
      <c r="FW50" s="105">
        <f t="shared" si="41"/>
        <v>12130</v>
      </c>
      <c r="FX50" s="121">
        <f>CEILING(SUM($FI50:FJ50)-SUM($FW50:FW50),$EW50)</f>
        <v>12130</v>
      </c>
      <c r="FY50" s="121">
        <f>CEILING(SUM($FI50:FK50)-SUM($FW50:FX50),$EW50)</f>
        <v>12130</v>
      </c>
      <c r="FZ50" s="121">
        <f>CEILING(SUM($FI50:FL50)-SUM($FW50:FY50),$EW50)</f>
        <v>12130</v>
      </c>
      <c r="GA50" s="121">
        <f>CEILING(SUM($FI50:FM50)-SUM($FW50:FZ50),$EW50)</f>
        <v>12130</v>
      </c>
      <c r="GB50" s="121">
        <f>CEILING(SUM($FI50:FN50)-SUM($FW50:GA50),$EW50)</f>
        <v>12130</v>
      </c>
      <c r="GC50" s="121">
        <f>CEILING(SUM($FI50:FO50)-SUM($FW50:GB50),$EW50)</f>
        <v>12130</v>
      </c>
      <c r="GD50" s="121">
        <f>CEILING(SUM($FI50:FP50)-SUM($FW50:GC50),$EW50)</f>
        <v>12130</v>
      </c>
      <c r="GE50" s="121">
        <f>CEILING(SUM($FI50:FQ50)-SUM($FW50:GD50),$EW50)</f>
        <v>12130</v>
      </c>
      <c r="GF50" s="121">
        <f>CEILING(SUM($FI50:FR50)-SUM($FW50:GE50),$EW50)</f>
        <v>12100</v>
      </c>
      <c r="GG50" s="121">
        <f>CEILING(SUM($FI50:FS50)-SUM($FW50:GF50),$EW50)</f>
        <v>12000</v>
      </c>
      <c r="GH50" s="121">
        <f t="shared" si="42"/>
        <v>7972</v>
      </c>
      <c r="GI50" s="121">
        <f t="shared" si="43"/>
        <v>0</v>
      </c>
      <c r="GJ50" s="120"/>
      <c r="GK50" s="123" t="e">
        <f t="shared" ca="1" si="44"/>
        <v>#NAME?</v>
      </c>
      <c r="GL50" s="123" t="e">
        <f t="shared" ca="1" si="45"/>
        <v>#NAME?</v>
      </c>
      <c r="GM50" s="123" t="e">
        <f t="shared" ca="1" si="46"/>
        <v>#NAME?</v>
      </c>
      <c r="GN50" s="123" t="e">
        <f t="shared" ca="1" si="47"/>
        <v>#NAME?</v>
      </c>
      <c r="GO50" s="123" t="e">
        <f t="shared" ca="1" si="48"/>
        <v>#NAME?</v>
      </c>
      <c r="GP50" s="123" t="e">
        <f t="shared" ca="1" si="49"/>
        <v>#NAME?</v>
      </c>
      <c r="GQ50" s="123" t="e">
        <f t="shared" ca="1" si="50"/>
        <v>#NAME?</v>
      </c>
      <c r="GR50" s="123" t="e">
        <f t="shared" ca="1" si="51"/>
        <v>#NAME?</v>
      </c>
      <c r="GS50" s="123" t="e">
        <f t="shared" ca="1" si="52"/>
        <v>#NAME?</v>
      </c>
      <c r="GT50" s="123" t="e">
        <f t="shared" ca="1" si="53"/>
        <v>#NAME?</v>
      </c>
      <c r="GU50" s="123" t="e">
        <f t="shared" ca="1" si="54"/>
        <v>#NAME?</v>
      </c>
      <c r="GV50" s="123" t="e">
        <f t="shared" ca="1" si="55"/>
        <v>#NAME?</v>
      </c>
      <c r="GW50" s="123" t="e">
        <f t="shared" ca="1" si="56"/>
        <v>#NAME?</v>
      </c>
      <c r="GX50" s="123" t="e">
        <f t="shared" ca="1" si="57"/>
        <v>#NAME?</v>
      </c>
      <c r="GY50" s="120">
        <v>6</v>
      </c>
      <c r="GZ50" s="105">
        <f>SUM(FW50:FX50)</f>
        <v>24260</v>
      </c>
      <c r="HA50" s="105"/>
      <c r="HB50" s="105">
        <f>SUM(FY50:FZ50)</f>
        <v>24260</v>
      </c>
      <c r="HC50" s="105"/>
      <c r="HD50" s="105">
        <f>SUM(GA50:GB50)</f>
        <v>24260</v>
      </c>
      <c r="HE50" s="105"/>
      <c r="HF50" s="105">
        <f>SUM(GC50:GD50)</f>
        <v>24260</v>
      </c>
      <c r="HG50" s="105"/>
      <c r="HH50" s="105">
        <f>SUM(GE50:GF50)</f>
        <v>24230</v>
      </c>
      <c r="HI50" s="105"/>
      <c r="HJ50" s="105">
        <f>SUM(GG50:GI50)</f>
        <v>19972</v>
      </c>
      <c r="HK50" s="105"/>
      <c r="HL50" s="105">
        <f>GI50</f>
        <v>0</v>
      </c>
      <c r="HM50" s="105"/>
      <c r="HN50" s="123" t="e">
        <f t="shared" ca="1" si="58"/>
        <v>#NAME?</v>
      </c>
      <c r="HO50" s="123" t="e">
        <f t="shared" ca="1" si="59"/>
        <v>#NAME?</v>
      </c>
      <c r="HP50" s="123" t="e">
        <f t="shared" ca="1" si="60"/>
        <v>#NAME?</v>
      </c>
      <c r="HQ50" s="123" t="e">
        <f t="shared" ca="1" si="61"/>
        <v>#NAME?</v>
      </c>
      <c r="HR50" s="123" t="e">
        <f t="shared" ca="1" si="62"/>
        <v>#NAME?</v>
      </c>
      <c r="HS50" s="123" t="e">
        <f t="shared" ca="1" si="63"/>
        <v>#NAME?</v>
      </c>
      <c r="HT50" s="123" t="e">
        <f t="shared" ca="1" si="64"/>
        <v>#NAME?</v>
      </c>
      <c r="HU50" s="123" t="e">
        <f t="shared" ca="1" si="65"/>
        <v>#NAME?</v>
      </c>
      <c r="HV50" s="123" t="e">
        <f t="shared" ca="1" si="66"/>
        <v>#NAME?</v>
      </c>
      <c r="HW50" s="123" t="e">
        <f t="shared" ca="1" si="67"/>
        <v>#NAME?</v>
      </c>
      <c r="HX50" s="123" t="e">
        <f t="shared" ca="1" si="68"/>
        <v>#NAME?</v>
      </c>
      <c r="HY50" s="123" t="e">
        <f t="shared" ca="1" si="69"/>
        <v>#NAME?</v>
      </c>
      <c r="HZ50" s="123" t="e">
        <f t="shared" ca="1" si="70"/>
        <v>#NAME?</v>
      </c>
      <c r="IA50" s="123" t="e">
        <f t="shared" ca="1" si="71"/>
        <v>#NAME?</v>
      </c>
      <c r="IB50" s="124" t="s">
        <v>325</v>
      </c>
      <c r="IC50" s="103" t="s">
        <v>242</v>
      </c>
      <c r="ID50" s="125">
        <v>45525</v>
      </c>
      <c r="IE50" s="103" t="s">
        <v>147</v>
      </c>
      <c r="IF50" s="103"/>
      <c r="IG50" s="103" t="s">
        <v>147</v>
      </c>
      <c r="IH50" s="103"/>
      <c r="II50" s="103"/>
    </row>
    <row r="51" spans="1:243" ht="15" thickBot="1" x14ac:dyDescent="0.25">
      <c r="A51" s="39">
        <v>47</v>
      </c>
      <c r="B51" s="39" t="s">
        <v>328</v>
      </c>
      <c r="C51" s="56" t="s">
        <v>329</v>
      </c>
      <c r="D51" s="39" t="s">
        <v>213</v>
      </c>
      <c r="E51" s="39">
        <v>414338971</v>
      </c>
      <c r="F51" s="102" t="s">
        <v>330</v>
      </c>
      <c r="G51" s="39"/>
      <c r="H51" s="39" t="s">
        <v>128</v>
      </c>
      <c r="I51" s="39">
        <v>1</v>
      </c>
      <c r="J51" s="39">
        <v>2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1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1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39">
        <f t="shared" si="21"/>
        <v>2</v>
      </c>
      <c r="AI51" s="39">
        <f t="shared" si="22"/>
        <v>0</v>
      </c>
      <c r="AJ51" s="39">
        <f t="shared" si="23"/>
        <v>1</v>
      </c>
      <c r="AK51" s="39">
        <f t="shared" si="24"/>
        <v>1</v>
      </c>
      <c r="AL51" s="39">
        <f t="shared" si="25"/>
        <v>1</v>
      </c>
      <c r="AM51" s="57">
        <f t="shared" si="26"/>
        <v>35453</v>
      </c>
      <c r="AN51" s="57">
        <v>1</v>
      </c>
      <c r="AO51" s="57">
        <f t="shared" si="27"/>
        <v>35453</v>
      </c>
      <c r="AP51" s="39"/>
      <c r="AQ51" s="39" t="s">
        <v>331</v>
      </c>
      <c r="AR51" s="39" t="s">
        <v>332</v>
      </c>
      <c r="AS51" s="39"/>
      <c r="AT51" s="39"/>
      <c r="AU51" s="58">
        <v>171</v>
      </c>
      <c r="AV51" s="58" t="s">
        <v>11</v>
      </c>
      <c r="AW51" s="39" t="s">
        <v>333</v>
      </c>
      <c r="AX51" s="39" t="s">
        <v>334</v>
      </c>
      <c r="AY51" s="39"/>
      <c r="AZ51" s="39" t="s">
        <v>335</v>
      </c>
      <c r="BA51" s="39" t="str">
        <f t="shared" si="28"/>
        <v>P0006</v>
      </c>
      <c r="BB51" s="78" t="e">
        <f t="shared" ca="1" si="29"/>
        <v>#NAME?</v>
      </c>
      <c r="BC51" s="39"/>
      <c r="BD51" s="75">
        <f t="shared" si="30"/>
        <v>35458</v>
      </c>
      <c r="BE51" s="39"/>
      <c r="BF51" s="39"/>
      <c r="BG51" s="39"/>
      <c r="BH51" s="39"/>
      <c r="BI51" s="39"/>
      <c r="BJ51" s="39"/>
      <c r="BK51" s="39">
        <v>1500</v>
      </c>
      <c r="BL51" s="39">
        <v>1565</v>
      </c>
      <c r="BM51" s="39"/>
      <c r="BN51" s="39">
        <v>1500</v>
      </c>
      <c r="BO51" s="39">
        <v>1565</v>
      </c>
      <c r="BP51" s="39">
        <v>1500</v>
      </c>
      <c r="BQ51" s="39">
        <v>1565</v>
      </c>
      <c r="BR51" s="39"/>
      <c r="BS51" s="39">
        <v>1500</v>
      </c>
      <c r="BT51" s="39">
        <v>1565</v>
      </c>
      <c r="BU51" s="39"/>
      <c r="BV51" s="39">
        <v>1500</v>
      </c>
      <c r="BW51" s="39">
        <v>1565</v>
      </c>
      <c r="BX51" s="39"/>
      <c r="BY51" s="39">
        <v>1500</v>
      </c>
      <c r="BZ51" s="39">
        <v>1565</v>
      </c>
      <c r="CA51" s="39"/>
      <c r="CB51" s="39">
        <v>1500</v>
      </c>
      <c r="CC51" s="39">
        <v>1565</v>
      </c>
      <c r="CD51" s="39"/>
      <c r="CE51" s="39">
        <v>1500</v>
      </c>
      <c r="CF51" s="39">
        <v>1565</v>
      </c>
      <c r="CG51" s="39"/>
      <c r="CH51" s="39">
        <v>1500</v>
      </c>
      <c r="CI51" s="39">
        <v>1565</v>
      </c>
      <c r="CJ51" s="39"/>
      <c r="CK51" s="39">
        <v>1500</v>
      </c>
      <c r="CL51" s="39">
        <v>1546</v>
      </c>
      <c r="CM51" s="39"/>
      <c r="CN51" s="39">
        <v>1500</v>
      </c>
      <c r="CO51" s="39">
        <v>1500</v>
      </c>
      <c r="CP51" s="39"/>
      <c r="CQ51" s="39"/>
      <c r="CR51" s="39">
        <v>1813</v>
      </c>
      <c r="CS51" s="39"/>
      <c r="CT51" s="39"/>
      <c r="CU51" s="39"/>
      <c r="CV51" s="39"/>
      <c r="CW51" s="39">
        <f>SUM($BE51,$BF51:BF51)-SUM($CV$1:CW$1)*SUM($P51:$Q51,$W51)-SUM($CV$2:CW$2)*SUM($R51:$V51)-SUM($CV$3:CW$3)*$X51-SUM($CV$4:CW$4)*SUM($K51:$L51)-SUM($CV$5:CW$5)*SUM($M51:$N51)-SUM($CV$6:CW$6)*$O51-SUM($CV$7:CW$7)*SUM($Y51:$Z51,$AF51)-SUM($CV$8:CW$8)*SUM($AA51:$AE51)-SUM($CV$9:CW$9)*$AG51</f>
        <v>0</v>
      </c>
      <c r="CX51" s="39">
        <f>SUM($BE51,$BF51:BG51)-SUM($CV$1:CX$1)*SUM($P51:$Q51,$W51)-SUM($CV$2:CX$2)*SUM($R51:$V51)-SUM($CV$3:CX$3)*$X51-SUM($CV$4:CX$4)*SUM($K51:$L51)-SUM($CV$5:CX$5)*SUM($M51:$N51)-SUM($CV$6:CX$6)*$O51-SUM($CV$7:CX$7)*SUM($Y51:$Z51,$AF51)-SUM($CV$8:CX$8)*SUM($AA51:$AE51)-SUM($CV$9:CX$9)*$AG51</f>
        <v>0</v>
      </c>
      <c r="CY51" s="39">
        <f>SUM($BE51,$BF51:BH51)-SUM($CV$1:CY$1)*SUM($P51:$Q51,$W51)-SUM($CV$2:CY$2)*SUM($R51:$V51)-SUM($CV$3:CY$3)*$X51-SUM($CV$4:CY$4)*SUM($K51:$L51)-SUM($CV$5:CY$5)*SUM($M51:$N51)-SUM($CV$6:CY$6)*$O51-SUM($CV$7:CY$7)*SUM($Y51:$Z51,$AF51)-SUM($CV$8:CY$8)*SUM($AA51:$AE51)-SUM($CV$9:CY$9)*$AG51</f>
        <v>0</v>
      </c>
      <c r="CZ51" s="39">
        <f>SUM($BE51,$BF51:BI51)-SUM($CV$1:CZ$1)*SUM($P51:$Q51,$W51)-SUM($CV$2:CZ$2)*SUM($R51:$V51)-SUM($CV$3:CZ$3)*$X51-SUM($CV$4:CZ$4)*SUM($K51:$L51)-SUM($CV$5:CZ$5)*SUM($M51:$N51)-SUM($CV$6:CZ$6)*$O51-SUM($CV$7:CZ$7)*SUM($Y51:$Z51,$AF51)-SUM($CV$8:CZ$8)*SUM($AA51:$AE51)-SUM($CV$9:CZ$9)*$AG51</f>
        <v>0</v>
      </c>
      <c r="DA51" s="39">
        <f>SUM($BE51,$BF51:BJ51)-SUM($CV$1:DA$1)*SUM($P51:$Q51,$W51)-SUM($CV$2:DA$2)*SUM($R51:$V51)-SUM($CV$3:DA$3)*$X51-SUM($CV$4:DA$4)*SUM($K51:$L51)-SUM($CV$5:DA$5)*SUM($M51:$N51)-SUM($CV$6:DA$6)*$O51-SUM($CV$7:DA$7)*SUM($Y51:$Z51,$AF51)-SUM($CV$8:DA$8)*SUM($AA51:$AE51)-SUM($CV$9:DA$9)*$AG51</f>
        <v>0</v>
      </c>
      <c r="DB51" s="39">
        <f>SUM($BE51,$BF51:BK51)-SUM($CV$1:DB$1)*SUM($P51:$Q51,$W51)-SUM($CV$2:DB$2)*SUM($R51:$V51)-SUM($CV$3:DB$3)*$X51-SUM($CV$4:DB$4)*SUM($K51:$L51)-SUM($CV$5:DB$5)*SUM($M51:$N51)-SUM($CV$6:DB$6)*$O51-SUM($CV$7:DB$7)*SUM($Y51:$Z51,$AF51)-SUM($CV$8:DB$8)*SUM($AA51:$AE51)-SUM($CV$9:DB$9)*$AG51</f>
        <v>1300</v>
      </c>
      <c r="DC51" s="39">
        <f>SUM($BE51,$BF51:BL51)-SUM($CV$1:DC$1)*SUM($P51:$Q51,$W51)-SUM($CV$2:DC$2)*SUM($R51:$V51)-SUM($CV$3:DC$3)*$X51-SUM($CV$4:DC$4)*SUM($K51:$L51)-SUM($CV$5:DC$5)*SUM($M51:$N51)-SUM($CV$6:DC$6)*$O51-SUM($CV$7:DC$7)*SUM($Y51:$Z51,$AF51)-SUM($CV$8:DC$8)*SUM($AA51:$AE51)-SUM($CV$9:DC$9)*$AG51</f>
        <v>2465</v>
      </c>
      <c r="DD51" s="39">
        <f>SUM($BE51,$BF51:BM51)-SUM($CV$1:DD$1)*SUM($P51:$Q51,$W51)-SUM($CV$2:DD$2)*SUM($R51:$V51)-SUM($CV$3:DD$3)*$X51-SUM($CV$4:DD$4)*SUM($K51:$L51)-SUM($CV$5:DD$5)*SUM($M51:$N51)-SUM($CV$6:DD$6)*$O51-SUM($CV$7:DD$7)*SUM($Y51:$Z51,$AF51)-SUM($CV$8:DD$8)*SUM($AA51:$AE51)-SUM($CV$9:DD$9)*$AG51</f>
        <v>1834</v>
      </c>
      <c r="DE51" s="39">
        <f>SUM($BE51,$BF51:BN51)-SUM($CV$1:DE$1)*SUM($P51:$Q51,$W51)-SUM($CV$2:DE$2)*SUM($R51:$V51)-SUM($CV$3:DE$3)*$X51-SUM($CV$4:DE$4)*SUM($K51:$L51)-SUM($CV$5:DE$5)*SUM($M51:$N51)-SUM($CV$6:DE$6)*$O51-SUM($CV$7:DE$7)*SUM($Y51:$Z51,$AF51)-SUM($CV$8:DE$8)*SUM($AA51:$AE51)-SUM($CV$9:DE$9)*$AG51</f>
        <v>2784</v>
      </c>
      <c r="DF51" s="39">
        <f>SUM($BE51,$BF51:BO51)-SUM($CV$1:DF$1)*SUM($P51:$Q51,$W51)-SUM($CV$2:DF$2)*SUM($R51:$V51)-SUM($CV$3:DF$3)*$X51-SUM($CV$4:DF$4)*SUM($K51:$L51)-SUM($CV$5:DF$5)*SUM($M51:$N51)-SUM($CV$6:DF$6)*$O51-SUM($CV$7:DF$7)*SUM($Y51:$Z51,$AF51)-SUM($CV$8:DF$8)*SUM($AA51:$AE51)-SUM($CV$9:DF$9)*$AG51</f>
        <v>3649</v>
      </c>
      <c r="DG51" s="39">
        <f>SUM($BE51,$BF51:BP51)-SUM($CV$1:DG$1)*SUM($P51:$Q51,$W51)-SUM($CV$2:DG$2)*SUM($R51:$V51)-SUM($CV$3:DG$3)*$X51-SUM($CV$4:DG$4)*SUM($K51:$L51)-SUM($CV$5:DG$5)*SUM($M51:$N51)-SUM($CV$6:DG$6)*$O51-SUM($CV$7:DG$7)*SUM($Y51:$Z51,$AF51)-SUM($CV$8:DG$8)*SUM($AA51:$AE51)-SUM($CV$9:DG$9)*$AG51</f>
        <v>4399</v>
      </c>
      <c r="DH51" s="39">
        <f>SUM($BE51,$BF51:BQ51)-SUM($CV$1:DH$1)*SUM($P51:$Q51,$W51)-SUM($CV$2:DH$2)*SUM($R51:$V51)-SUM($CV$3:DH$3)*$X51-SUM($CV$4:DH$4)*SUM($K51:$L51)-SUM($CV$5:DH$5)*SUM($M51:$N51)-SUM($CV$6:DH$6)*$O51-SUM($CV$7:DH$7)*SUM($Y51:$Z51,$AF51)-SUM($CV$8:DH$8)*SUM($AA51:$AE51)-SUM($CV$9:DH$9)*$AG51</f>
        <v>5214</v>
      </c>
      <c r="DI51" s="39">
        <f>SUM($BE51,$BF51:BR51)-SUM($CV$1:DI$1)*SUM($P51:$Q51,$W51)-SUM($CV$2:DI$2)*SUM($R51:$V51)-SUM($CV$3:DI$3)*$X51-SUM($CV$4:DI$4)*SUM($K51:$L51)-SUM($CV$5:DI$5)*SUM($M51:$N51)-SUM($CV$6:DI$6)*$O51-SUM($CV$7:DI$7)*SUM($Y51:$Z51,$AF51)-SUM($CV$8:DI$8)*SUM($AA51:$AE51)-SUM($CV$9:DI$9)*$AG51</f>
        <v>4464</v>
      </c>
      <c r="DJ51" s="39">
        <f>SUM($BE51,$BF51:BS51)-SUM($CV$1:DJ$1)*SUM($P51:$Q51,$W51)-SUM($CV$2:DJ$2)*SUM($R51:$V51)-SUM($CV$3:DJ$3)*$X51-SUM($CV$4:DJ$4)*SUM($K51:$L51)-SUM($CV$5:DJ$5)*SUM($M51:$N51)-SUM($CV$6:DJ$6)*$O51-SUM($CV$7:DJ$7)*SUM($Y51:$Z51,$AF51)-SUM($CV$8:DJ$8)*SUM($AA51:$AE51)-SUM($CV$9:DJ$9)*$AG51</f>
        <v>5214</v>
      </c>
      <c r="DK51" s="39">
        <f>SUM($BE51,$BF51:BT51)-SUM($CV$1:DK$1)*SUM($P51:$Q51,$W51)-SUM($CV$2:DK$2)*SUM($R51:$V51)-SUM($CV$3:DK$3)*$X51-SUM($CV$4:DK$4)*SUM($K51:$L51)-SUM($CV$5:DK$5)*SUM($M51:$N51)-SUM($CV$6:DK$6)*$O51-SUM($CV$7:DK$7)*SUM($Y51:$Z51,$AF51)-SUM($CV$8:DK$8)*SUM($AA51:$AE51)-SUM($CV$9:DK$9)*$AG51</f>
        <v>6029</v>
      </c>
      <c r="DL51" s="39">
        <f>SUM($BE51,$BF51:BU51)-SUM($CV$1:DL$1)*SUM($P51:$Q51,$W51)-SUM($CV$2:DL$2)*SUM($R51:$V51)-SUM($CV$3:DL$3)*$X51-SUM($CV$4:DL$4)*SUM($K51:$L51)-SUM($CV$5:DL$5)*SUM($M51:$N51)-SUM($CV$6:DL$6)*$O51-SUM($CV$7:DL$7)*SUM($Y51:$Z51,$AF51)-SUM($CV$8:DL$8)*SUM($AA51:$AE51)-SUM($CV$9:DL$9)*$AG51</f>
        <v>5279</v>
      </c>
      <c r="DM51" s="39">
        <f>SUM($BE51,$BF51:BV51)-SUM($CV$1:DM$1)*SUM($P51:$Q51,$W51)-SUM($CV$2:DM$2)*SUM($R51:$V51)-SUM($CV$3:DM$3)*$X51-SUM($CV$4:DM$4)*SUM($K51:$L51)-SUM($CV$5:DM$5)*SUM($M51:$N51)-SUM($CV$6:DM$6)*$O51-SUM($CV$7:DM$7)*SUM($Y51:$Z51,$AF51)-SUM($CV$8:DM$8)*SUM($AA51:$AE51)-SUM($CV$9:DM$9)*$AG51</f>
        <v>5779</v>
      </c>
      <c r="DN51" s="39">
        <f>SUM($BE51,$BF51:BW51)-SUM($CV$1:DN$1)*SUM($P51:$Q51,$W51)-SUM($CV$2:DN$2)*SUM($R51:$V51)-SUM($CV$3:DN$3)*$X51-SUM($CV$4:DN$4)*SUM($K51:$L51)-SUM($CV$5:DN$5)*SUM($M51:$N51)-SUM($CV$6:DN$6)*$O51-SUM($CV$7:DN$7)*SUM($Y51:$Z51,$AF51)-SUM($CV$8:DN$8)*SUM($AA51:$AE51)-SUM($CV$9:DN$9)*$AG51</f>
        <v>6344</v>
      </c>
      <c r="DO51" s="39">
        <f>SUM($BE51,$BF51:BX51)-SUM($CV$1:DO$1)*SUM($P51:$Q51,$W51)-SUM($CV$2:DO$2)*SUM($R51:$V51)-SUM($CV$3:DO$3)*$X51-SUM($CV$4:DO$4)*SUM($K51:$L51)-SUM($CV$5:DO$5)*SUM($M51:$N51)-SUM($CV$6:DO$6)*$O51-SUM($CV$7:DO$7)*SUM($Y51:$Z51,$AF51)-SUM($CV$8:DO$8)*SUM($AA51:$AE51)-SUM($CV$9:DO$9)*$AG51</f>
        <v>5344</v>
      </c>
      <c r="DP51" s="39">
        <f>SUM($BE51,$BF51:BY51)-SUM($CV$1:DP$1)*SUM($P51:$Q51,$W51)-SUM($CV$2:DP$2)*SUM($R51:$V51)-SUM($CV$3:DP$3)*$X51-SUM($CV$4:DP$4)*SUM($K51:$L51)-SUM($CV$5:DP$5)*SUM($M51:$N51)-SUM($CV$6:DP$6)*$O51-SUM($CV$7:DP$7)*SUM($Y51:$Z51,$AF51)-SUM($CV$8:DP$8)*SUM($AA51:$AE51)-SUM($CV$9:DP$9)*$AG51</f>
        <v>5844</v>
      </c>
      <c r="DQ51" s="39">
        <f>SUM($BE51,$BF51:BZ51)-SUM($CV$1:DQ$1)*SUM($P51:$Q51,$W51)-SUM($CV$2:DQ$2)*SUM($R51:$V51)-SUM($CV$3:DQ$3)*$X51-SUM($CV$4:DQ$4)*SUM($K51:$L51)-SUM($CV$5:DQ$5)*SUM($M51:$N51)-SUM($CV$6:DQ$6)*$O51-SUM($CV$7:DQ$7)*SUM($Y51:$Z51,$AF51)-SUM($CV$8:DQ$8)*SUM($AA51:$AE51)-SUM($CV$9:DQ$9)*$AG51</f>
        <v>6409</v>
      </c>
      <c r="DR51" s="39">
        <f>SUM($BE51,$BF51:CA51)-SUM($CV$1:DR$1)*SUM($P51:$Q51,$W51)-SUM($CV$2:DR$2)*SUM($R51:$V51)-SUM($CV$3:DR$3)*$X51-SUM($CV$4:DR$4)*SUM($K51:$L51)-SUM($CV$5:DR$5)*SUM($M51:$N51)-SUM($CV$6:DR$6)*$O51-SUM($CV$7:DR$7)*SUM($Y51:$Z51,$AF51)-SUM($CV$8:DR$8)*SUM($AA51:$AE51)-SUM($CV$9:DR$9)*$AG51</f>
        <v>5409</v>
      </c>
      <c r="DS51" s="39">
        <f>SUM($BE51,$BF51:CB51)-SUM($CV$1:DS$1)*SUM($P51:$Q51,$W51)-SUM($CV$2:DS$2)*SUM($R51:$V51)-SUM($CV$3:DS$3)*$X51-SUM($CV$4:DS$4)*SUM($K51:$L51)-SUM($CV$5:DS$5)*SUM($M51:$N51)-SUM($CV$6:DS$6)*$O51-SUM($CV$7:DS$7)*SUM($Y51:$Z51,$AF51)-SUM($CV$8:DS$8)*SUM($AA51:$AE51)-SUM($CV$9:DS$9)*$AG51</f>
        <v>5909</v>
      </c>
      <c r="DT51" s="39">
        <f>SUM($BE51,$BF51:CC51)-SUM($CV$1:DT$1)*SUM($P51:$Q51,$W51)-SUM($CV$2:DT$2)*SUM($R51:$V51)-SUM($CV$3:DT$3)*$X51-SUM($CV$4:DT$4)*SUM($K51:$L51)-SUM($CV$5:DT$5)*SUM($M51:$N51)-SUM($CV$6:DT$6)*$O51-SUM($CV$7:DT$7)*SUM($Y51:$Z51,$AF51)-SUM($CV$8:DT$8)*SUM($AA51:$AE51)-SUM($CV$9:DT$9)*$AG51</f>
        <v>6474</v>
      </c>
      <c r="DU51" s="39">
        <f>SUM($BE51,$BF51:CD51)-SUM($CV$1:DU$1)*SUM($P51:$Q51,$W51)-SUM($CV$2:DU$2)*SUM($R51:$V51)-SUM($CV$3:DU$3)*$X51-SUM($CV$4:DU$4)*SUM($K51:$L51)-SUM($CV$5:DU$5)*SUM($M51:$N51)-SUM($CV$6:DU$6)*$O51-SUM($CV$7:DU$7)*SUM($Y51:$Z51,$AF51)-SUM($CV$8:DU$8)*SUM($AA51:$AE51)-SUM($CV$9:DU$9)*$AG51</f>
        <v>5474</v>
      </c>
      <c r="DV51" s="39">
        <f>SUM($BE51,$BF51:CE51)-SUM($CV$1:DV$1)*SUM($P51:$Q51,$W51)-SUM($CV$2:DV$2)*SUM($R51:$V51)-SUM($CV$3:DV$3)*$X51-SUM($CV$4:DV$4)*SUM($K51:$L51)-SUM($CV$5:DV$5)*SUM($M51:$N51)-SUM($CV$6:DV$6)*$O51-SUM($CV$7:DV$7)*SUM($Y51:$Z51,$AF51)-SUM($CV$8:DV$8)*SUM($AA51:$AE51)-SUM($CV$9:DV$9)*$AG51</f>
        <v>5974</v>
      </c>
      <c r="DW51" s="39">
        <f>SUM($BE51,$BF51:CF51)-SUM($CV$1:DW$1)*SUM($P51:$Q51,$W51)-SUM($CV$2:DW$2)*SUM($R51:$V51)-SUM($CV$3:DW$3)*$X51-SUM($CV$4:DW$4)*SUM($K51:$L51)-SUM($CV$5:DW$5)*SUM($M51:$N51)-SUM($CV$6:DW$6)*$O51-SUM($CV$7:DW$7)*SUM($Y51:$Z51,$AF51)-SUM($CV$8:DW$8)*SUM($AA51:$AE51)-SUM($CV$9:DW$9)*$AG51</f>
        <v>6539</v>
      </c>
      <c r="DX51" s="39">
        <f>SUM($BE51,$BF51:CG51)-SUM($CV$1:DX$1)*SUM($P51:$Q51,$W51)-SUM($CV$2:DX$2)*SUM($R51:$V51)-SUM($CV$3:DX$3)*$X51-SUM($CV$4:DX$4)*SUM($K51:$L51)-SUM($CV$5:DX$5)*SUM($M51:$N51)-SUM($CV$6:DX$6)*$O51-SUM($CV$7:DX$7)*SUM($Y51:$Z51,$AF51)-SUM($CV$8:DX$8)*SUM($AA51:$AE51)-SUM($CV$9:DX$9)*$AG51</f>
        <v>5539</v>
      </c>
      <c r="DY51" s="39">
        <f>SUM($BE51,$BF51:CH51)-SUM($CV$1:DY$1)*SUM($P51:$Q51,$W51)-SUM($CV$2:DY$2)*SUM($R51:$V51)-SUM($CV$3:DY$3)*$X51-SUM($CV$4:DY$4)*SUM($K51:$L51)-SUM($CV$5:DY$5)*SUM($M51:$N51)-SUM($CV$6:DY$6)*$O51-SUM($CV$7:DY$7)*SUM($Y51:$Z51,$AF51)-SUM($CV$8:DY$8)*SUM($AA51:$AE51)-SUM($CV$9:DY$9)*$AG51</f>
        <v>6039</v>
      </c>
      <c r="DZ51" s="39">
        <f>SUM($BE51,$BF51:CI51)-SUM($CV$1:DZ$1)*SUM($P51:$Q51,$W51)-SUM($CV$2:DZ$2)*SUM($R51:$V51)-SUM($CV$3:DZ$3)*$X51-SUM($CV$4:DZ$4)*SUM($K51:$L51)-SUM($CV$5:DZ$5)*SUM($M51:$N51)-SUM($CV$6:DZ$6)*$O51-SUM($CV$7:DZ$7)*SUM($Y51:$Z51,$AF51)-SUM($CV$8:DZ$8)*SUM($AA51:$AE51)-SUM($CV$9:DZ$9)*$AG51</f>
        <v>6604</v>
      </c>
      <c r="EA51" s="39">
        <f>SUM($BE51,$BF51:CJ51)-SUM($CV$1:EA$1)*SUM($P51:$Q51,$W51)-SUM($CV$2:EA$2)*SUM($R51:$V51)-SUM($CV$3:EA$3)*$X51-SUM($CV$4:EA$4)*SUM($K51:$L51)-SUM($CV$5:EA$5)*SUM($M51:$N51)-SUM($CV$6:EA$6)*$O51-SUM($CV$7:EA$7)*SUM($Y51:$Z51,$AF51)-SUM($CV$8:EA$8)*SUM($AA51:$AE51)-SUM($CV$9:EA$9)*$AG51</f>
        <v>5604</v>
      </c>
      <c r="EB51" s="39">
        <f>SUM($BE51,$BF51:CK51)-SUM($CV$1:EB$1)*SUM($P51:$Q51,$W51)-SUM($CV$2:EB$2)*SUM($R51:$V51)-SUM($CV$3:EB$3)*$X51-SUM($CV$4:EB$4)*SUM($K51:$L51)-SUM($CV$5:EB$5)*SUM($M51:$N51)-SUM($CV$6:EB$6)*$O51-SUM($CV$7:EB$7)*SUM($Y51:$Z51,$AF51)-SUM($CV$8:EB$8)*SUM($AA51:$AE51)-SUM($CV$9:EB$9)*$AG51</f>
        <v>6104</v>
      </c>
      <c r="EC51" s="39">
        <f>SUM($BE51,$BF51:CL51)-SUM($CV$1:EC$1)*SUM($P51:$Q51,$W51)-SUM($CV$2:EC$2)*SUM($R51:$V51)-SUM($CV$3:EC$3)*$X51-SUM($CV$4:EC$4)*SUM($K51:$L51)-SUM($CV$5:EC$5)*SUM($M51:$N51)-SUM($CV$6:EC$6)*$O51-SUM($CV$7:EC$7)*SUM($Y51:$Z51,$AF51)-SUM($CV$8:EC$8)*SUM($AA51:$AE51)-SUM($CV$9:EC$9)*$AG51</f>
        <v>6650</v>
      </c>
      <c r="ED51" s="39">
        <f>SUM($BE51,$BF51:CM51)-SUM($CV$1:ED$1)*SUM($P51:$Q51,$W51)-SUM($CV$2:ED$2)*SUM($R51:$V51)-SUM($CV$3:ED$3)*$X51-SUM($CV$4:ED$4)*SUM($K51:$L51)-SUM($CV$5:ED$5)*SUM($M51:$N51)-SUM($CV$6:ED$6)*$O51-SUM($CV$7:ED$7)*SUM($Y51:$Z51,$AF51)-SUM($CV$8:ED$8)*SUM($AA51:$AE51)-SUM($CV$9:ED$9)*$AG51</f>
        <v>5650</v>
      </c>
      <c r="EE51" s="39">
        <f>SUM($BE51,$BF51:CN51)-SUM($CV$1:EE$1)*SUM($P51:$Q51,$W51)-SUM($CV$2:EE$2)*SUM($R51:$V51)-SUM($CV$3:EE$3)*$X51-SUM($CV$4:EE$4)*SUM($K51:$L51)-SUM($CV$5:EE$5)*SUM($M51:$N51)-SUM($CV$6:EE$6)*$O51-SUM($CV$7:EE$7)*SUM($Y51:$Z51,$AF51)-SUM($CV$8:EE$8)*SUM($AA51:$AE51)-SUM($CV$9:EE$9)*$AG51</f>
        <v>6150</v>
      </c>
      <c r="EF51" s="39">
        <f>SUM($BE51,$BF51:CO51)-SUM($CV$1:EF$1)*SUM($P51:$Q51,$W51)-SUM($CV$2:EF$2)*SUM($R51:$V51)-SUM($CV$3:EF$3)*$X51-SUM($CV$4:EF$4)*SUM($K51:$L51)-SUM($CV$5:EF$5)*SUM($M51:$N51)-SUM($CV$6:EF$6)*$O51-SUM($CV$7:EF$7)*SUM($Y51:$Z51,$AF51)-SUM($CV$8:EF$8)*SUM($AA51:$AE51)-SUM($CV$9:EF$9)*$AG51</f>
        <v>6650</v>
      </c>
      <c r="EG51" s="39">
        <f>SUM($BE51,$BF51:CP51)-SUM($CV$1:EG$1)*SUM($P51:$Q51,$W51)-SUM($CV$2:EG$2)*SUM($R51:$V51)-SUM($CV$3:EG$3)*$X51-SUM($CV$4:EG$4)*SUM($K51:$L51)-SUM($CV$5:EG$5)*SUM($M51:$N51)-SUM($CV$6:EG$6)*$O51-SUM($CV$7:EG$7)*SUM($Y51:$Z51,$AF51)-SUM($CV$8:EG$8)*SUM($AA51:$AE51)-SUM($CV$9:EG$9)*$AG51</f>
        <v>5650</v>
      </c>
      <c r="EH51" s="39">
        <f>SUM($BE51,$BF51:CQ51)-SUM($CV$1:EH$1)*SUM($P51:$Q51,$W51)-SUM($CV$2:EH$2)*SUM($R51:$V51)-SUM($CV$3:EH$3)*$X51-SUM($CV$4:EH$4)*SUM($K51:$L51)-SUM($CV$5:EH$5)*SUM($M51:$N51)-SUM($CV$6:EH$6)*$O51-SUM($CV$7:EH$7)*SUM($Y51:$Z51,$AF51)-SUM($CV$8:EH$8)*SUM($AA51:$AE51)-SUM($CV$9:EH$9)*$AG51</f>
        <v>4650</v>
      </c>
      <c r="EI51" s="39">
        <f>SUM($BE51,$BF51:CR51)-SUM($CV$1:EI$1)*SUM($P51:$Q51,$W51)-SUM($CV$2:EI$2)*SUM($R51:$V51)-SUM($CV$3:EI$3)*$X51-SUM($CV$4:EI$4)*SUM($K51:$L51)-SUM($CV$5:EI$5)*SUM($M51:$N51)-SUM($CV$6:EI$6)*$O51-SUM($CV$7:EI$7)*SUM($Y51:$Z51,$AF51)-SUM($CV$8:EI$8)*SUM($AA51:$AE51)-SUM($CV$9:EI$9)*$AG51</f>
        <v>5463</v>
      </c>
      <c r="EJ51" s="39">
        <f>SUM($BE51,$BF51:CS51)-SUM($CV$1:EJ$1)*SUM($P51:$Q51,$W51)-SUM($CV$2:EJ$2)*SUM($R51:$V51)-SUM($CV$3:EJ$3)*$X51-SUM($CV$4:EJ$4)*SUM($K51:$L51)-SUM($CV$5:EJ$5)*SUM($M51:$N51)-SUM($CV$6:EJ$6)*$O51-SUM($CV$7:EJ$7)*SUM($Y51:$Z51,$AF51)-SUM($CV$8:EJ$8)*SUM($AA51:$AE51)-SUM($CV$9:EJ$9)*$AG51</f>
        <v>4463</v>
      </c>
      <c r="EK51" s="39">
        <f>SUM($BE51,$BF51:CT51)-SUM($CV$1:EK$1)*SUM($P51:$Q51,$W51)-SUM($CV$2:EK$2)*SUM($R51:$V51)-SUM($CV$3:EK$3)*$X51-SUM($CV$4:EK$4)*SUM($K51:$L51)-SUM($CV$5:EK$5)*SUM($M51:$N51)-SUM($CV$6:EK$6)*$O51-SUM($CV$7:EK$7)*SUM($Y51:$Z51,$AF51)-SUM($CV$8:EK$8)*SUM($AA51:$AE51)-SUM($CV$9:EK$9)*$AG51</f>
        <v>3463</v>
      </c>
      <c r="EL51" s="39">
        <f>SUM($BE51,$BF51:CU51)-SUM($CV$1:EL$1)*SUM($P51:$Q51,$W51)-SUM($CV$2:EL$2)*SUM($R51:$V51)-SUM($CV$3:EL$3)*$X51-SUM($CV$4:EL$4)*SUM($K51:$L51)-SUM($CV$5:EL$5)*SUM($M51:$N51)-SUM($CV$6:EL$6)*$O51-SUM($CV$7:EL$7)*SUM($Y51:$Z51,$AF51)-SUM($CV$8:EL$8)*SUM($AA51:$AE51)-SUM($CV$9:EL$9)*$AG51</f>
        <v>2463</v>
      </c>
      <c r="EM51" s="39">
        <f>SUM($BE51,$BF51:CV51)-SUM($CV$1:EM$1)*SUM($P51:$Q51,$W51)-SUM($CV$2:EM$2)*SUM($R51:$V51)-SUM($CV$3:EM$3)*$X51-SUM($CV$4:EM$4)*SUM($K51:$L51)-SUM($CV$5:EM$5)*SUM($M51:$N51)-SUM($CV$6:EM$6)*$O51-SUM($CV$7:EM$7)*SUM($Y51:$Z51,$AF51)-SUM($CV$8:EM$8)*SUM($AA51:$AE51)-SUM($CV$9:EM$9)*$AG51</f>
        <v>1463</v>
      </c>
      <c r="EN51" s="39">
        <f>SUM($BE51,$BF51:CW51)-SUM($CV$1:EN$1)*SUM($P51:$Q51,$W51)-SUM($CV$2:EN$2)*SUM($R51:$V51)-SUM($CV$3:EN$3)*$X51-SUM($CV$4:EN$4)*SUM($K51:$L51)-SUM($CV$5:EN$5)*SUM($M51:$N51)-SUM($CV$6:EN$6)*$O51-SUM($CV$7:EN$7)*SUM($Y51:$Z51,$AF51)-SUM($CV$8:EN$8)*SUM($AA51:$AE51)-SUM($CV$9:EN$9)*$AG51</f>
        <v>463</v>
      </c>
      <c r="EO51" s="39">
        <f>SUM($BE51,$BF51:CX51)-SUM($CV$1:EO$1)*SUM($P51:$Q51,$W51)-SUM($CV$2:EO$2)*SUM($R51:$V51)-SUM($CV$3:EO$3)*$X51-SUM($CV$4:EO$4)*SUM($K51:$L51)-SUM($CV$5:EO$5)*SUM($M51:$N51)-SUM($CV$6:EO$6)*$O51-SUM($CV$7:EO$7)*SUM($Y51:$Z51,$AF51)-SUM($CV$8:EO$8)*SUM($AA51:$AE51)-SUM($CV$9:EO$9)*$AG51</f>
        <v>-367</v>
      </c>
      <c r="EP51" s="96" t="str">
        <f t="shared" si="87"/>
        <v>Starlight Technologies LTD</v>
      </c>
      <c r="EQ51" s="103" t="str">
        <f t="shared" si="85"/>
        <v>1094N782-003</v>
      </c>
      <c r="ER51" s="96" t="str">
        <f t="shared" si="90"/>
        <v>boardtek electronics corporation</v>
      </c>
      <c r="ES51" s="115">
        <f t="shared" si="75"/>
        <v>171</v>
      </c>
      <c r="ET51" s="116" t="str">
        <f t="shared" si="88"/>
        <v>USD</v>
      </c>
      <c r="EU51" s="107" t="e">
        <f t="shared" ca="1" si="34"/>
        <v>#NAME?</v>
      </c>
      <c r="EV51" s="107" t="e">
        <f t="shared" ca="1" si="35"/>
        <v>#NAME?</v>
      </c>
      <c r="EW51" s="117">
        <f t="shared" si="86"/>
        <v>1</v>
      </c>
      <c r="EX51" s="117">
        <f t="shared" ref="EX51:EX82" si="91">AN51</f>
        <v>1</v>
      </c>
      <c r="EY51" s="103">
        <v>5</v>
      </c>
      <c r="EZ51" s="117">
        <f t="shared" si="37"/>
        <v>35458</v>
      </c>
      <c r="FA51" s="118" t="e">
        <f t="shared" ca="1" si="38"/>
        <v>#NAME?</v>
      </c>
      <c r="FB51" s="117">
        <f t="shared" si="39"/>
        <v>5</v>
      </c>
      <c r="FC51" s="118" t="e">
        <f t="shared" ca="1" si="40"/>
        <v>#NAME?</v>
      </c>
      <c r="FD51" s="119">
        <v>45523</v>
      </c>
      <c r="FE51" s="118" t="s">
        <v>130</v>
      </c>
      <c r="FF51" s="118" t="s">
        <v>26</v>
      </c>
      <c r="FG51" s="103" t="s">
        <v>144</v>
      </c>
      <c r="FH51" s="103" t="s">
        <v>145</v>
      </c>
      <c r="FI51" s="105">
        <f t="array" ref="FI51">SUMPRODUCT($AI51:$AL51,TRANSPOSE(FI$1:FI$4))</f>
        <v>3065</v>
      </c>
      <c r="FJ51" s="105">
        <f t="array" ref="FJ51">SUMPRODUCT($AI51:$AL51,TRANSPOSE(FJ$1:FJ$4))</f>
        <v>3065</v>
      </c>
      <c r="FK51" s="105">
        <f t="array" ref="FK51">SUMPRODUCT($AI51:$AL51,TRANSPOSE(FK$1:FK$4))</f>
        <v>3065</v>
      </c>
      <c r="FL51" s="105">
        <f t="array" ref="FL51">SUMPRODUCT($AI51:$AL51,TRANSPOSE(FL$1:FL$4))</f>
        <v>3065</v>
      </c>
      <c r="FM51" s="105">
        <f t="array" ref="FM51">SUMPRODUCT($AI51:$AL51,TRANSPOSE(FM$1:FM$4))</f>
        <v>3065</v>
      </c>
      <c r="FN51" s="105">
        <f t="array" ref="FN51">SUMPRODUCT($AI51:$AL51,TRANSPOSE(FN$1:FN$4))</f>
        <v>3065</v>
      </c>
      <c r="FO51" s="105">
        <f t="array" ref="FO51">SUMPRODUCT($AI51:$AL51,TRANSPOSE(FO$1:FO$4))</f>
        <v>3065</v>
      </c>
      <c r="FP51" s="105">
        <f t="array" ref="FP51">SUMPRODUCT($AI51:$AL51,TRANSPOSE(FP$1:FP$4))</f>
        <v>3065</v>
      </c>
      <c r="FQ51" s="105">
        <f t="array" ref="FQ51">SUMPRODUCT($AI51:$AL51,TRANSPOSE(FQ$1:FQ$4))</f>
        <v>3065</v>
      </c>
      <c r="FR51" s="105">
        <f t="array" ref="FR51">SUMPRODUCT($AI51:$AL51,TRANSPOSE(FR$1:FR$4))</f>
        <v>3050</v>
      </c>
      <c r="FS51" s="105">
        <f t="array" ref="FS51">SUMPRODUCT($AI51:$AL51,TRANSPOSE(FS$1:FS$4))</f>
        <v>3000</v>
      </c>
      <c r="FT51" s="105">
        <f t="array" ref="FT51">SUMPRODUCT($AI51:$AL51,TRANSPOSE(FT$1:FT$4))</f>
        <v>1818</v>
      </c>
      <c r="FU51" s="105">
        <f t="array" ref="FU51">SUMPRODUCT($AI51:$AL51,TRANSPOSE(FU$1:FU$4))</f>
        <v>0</v>
      </c>
      <c r="FV51" s="120"/>
      <c r="FW51" s="105">
        <f t="shared" si="41"/>
        <v>3065</v>
      </c>
      <c r="FX51" s="121">
        <f>CEILING(SUM($FI51:FJ51)-SUM($FW51:FW51),$EW51)</f>
        <v>3065</v>
      </c>
      <c r="FY51" s="121">
        <f>CEILING(SUM($FI51:FK51)-SUM($FW51:FX51),$EW51)</f>
        <v>3065</v>
      </c>
      <c r="FZ51" s="121">
        <f>CEILING(SUM($FI51:FL51)-SUM($FW51:FY51),$EW51)</f>
        <v>3065</v>
      </c>
      <c r="GA51" s="121">
        <f>CEILING(SUM($FI51:FM51)-SUM($FW51:FZ51),$EW51)</f>
        <v>3065</v>
      </c>
      <c r="GB51" s="121">
        <f>CEILING(SUM($FI51:FN51)-SUM($FW51:GA51),$EW51)</f>
        <v>3065</v>
      </c>
      <c r="GC51" s="121">
        <f>CEILING(SUM($FI51:FO51)-SUM($FW51:GB51),$EW51)</f>
        <v>3065</v>
      </c>
      <c r="GD51" s="121">
        <f>CEILING(SUM($FI51:FP51)-SUM($FW51:GC51),$EW51)</f>
        <v>3065</v>
      </c>
      <c r="GE51" s="121">
        <f>CEILING(SUM($FI51:FQ51)-SUM($FW51:GD51),$EW51)</f>
        <v>3065</v>
      </c>
      <c r="GF51" s="121">
        <f>CEILING(SUM($FI51:FR51)-SUM($FW51:GE51),$EW51)</f>
        <v>3050</v>
      </c>
      <c r="GG51" s="121">
        <f>CEILING(SUM($FI51:FS51)-SUM($FW51:GF51),$EW51)</f>
        <v>3000</v>
      </c>
      <c r="GH51" s="121">
        <f t="shared" si="42"/>
        <v>1823</v>
      </c>
      <c r="GI51" s="121">
        <f t="shared" si="43"/>
        <v>0</v>
      </c>
      <c r="GJ51" s="120"/>
      <c r="GK51" s="123" t="e">
        <f t="shared" ca="1" si="44"/>
        <v>#NAME?</v>
      </c>
      <c r="GL51" s="123" t="e">
        <f t="shared" ca="1" si="45"/>
        <v>#NAME?</v>
      </c>
      <c r="GM51" s="123" t="e">
        <f t="shared" ca="1" si="46"/>
        <v>#NAME?</v>
      </c>
      <c r="GN51" s="123" t="e">
        <f t="shared" ca="1" si="47"/>
        <v>#NAME?</v>
      </c>
      <c r="GO51" s="123" t="e">
        <f t="shared" ca="1" si="48"/>
        <v>#NAME?</v>
      </c>
      <c r="GP51" s="123" t="e">
        <f t="shared" ca="1" si="49"/>
        <v>#NAME?</v>
      </c>
      <c r="GQ51" s="123" t="e">
        <f t="shared" ca="1" si="50"/>
        <v>#NAME?</v>
      </c>
      <c r="GR51" s="123" t="e">
        <f t="shared" ca="1" si="51"/>
        <v>#NAME?</v>
      </c>
      <c r="GS51" s="123" t="e">
        <f t="shared" ca="1" si="52"/>
        <v>#NAME?</v>
      </c>
      <c r="GT51" s="123" t="e">
        <f t="shared" ca="1" si="53"/>
        <v>#NAME?</v>
      </c>
      <c r="GU51" s="123" t="e">
        <f t="shared" ca="1" si="54"/>
        <v>#NAME?</v>
      </c>
      <c r="GV51" s="123" t="e">
        <f t="shared" ca="1" si="55"/>
        <v>#NAME?</v>
      </c>
      <c r="GW51" s="123" t="e">
        <f t="shared" ca="1" si="56"/>
        <v>#NAME?</v>
      </c>
      <c r="GX51" s="123" t="e">
        <f t="shared" ca="1" si="57"/>
        <v>#NAME?</v>
      </c>
      <c r="GY51" s="120">
        <v>12</v>
      </c>
      <c r="GZ51" s="105">
        <f t="shared" ref="GZ51:HK51" si="92">FW51</f>
        <v>3065</v>
      </c>
      <c r="HA51" s="105">
        <f t="shared" si="92"/>
        <v>3065</v>
      </c>
      <c r="HB51" s="105">
        <f t="shared" si="92"/>
        <v>3065</v>
      </c>
      <c r="HC51" s="105">
        <f t="shared" si="92"/>
        <v>3065</v>
      </c>
      <c r="HD51" s="105">
        <f t="shared" si="92"/>
        <v>3065</v>
      </c>
      <c r="HE51" s="105">
        <f t="shared" si="92"/>
        <v>3065</v>
      </c>
      <c r="HF51" s="105">
        <f t="shared" si="92"/>
        <v>3065</v>
      </c>
      <c r="HG51" s="105">
        <f t="shared" si="92"/>
        <v>3065</v>
      </c>
      <c r="HH51" s="105">
        <f t="shared" si="92"/>
        <v>3065</v>
      </c>
      <c r="HI51" s="105">
        <f t="shared" si="92"/>
        <v>3050</v>
      </c>
      <c r="HJ51" s="105">
        <f t="shared" si="92"/>
        <v>3000</v>
      </c>
      <c r="HK51" s="105">
        <f t="shared" si="92"/>
        <v>1823</v>
      </c>
      <c r="HL51" s="105">
        <f t="shared" si="82"/>
        <v>0</v>
      </c>
      <c r="HM51" s="105"/>
      <c r="HN51" s="123" t="e">
        <f t="shared" ca="1" si="58"/>
        <v>#NAME?</v>
      </c>
      <c r="HO51" s="123" t="e">
        <f t="shared" ca="1" si="59"/>
        <v>#NAME?</v>
      </c>
      <c r="HP51" s="123" t="e">
        <f t="shared" ca="1" si="60"/>
        <v>#NAME?</v>
      </c>
      <c r="HQ51" s="123" t="e">
        <f t="shared" ca="1" si="61"/>
        <v>#NAME?</v>
      </c>
      <c r="HR51" s="123" t="e">
        <f t="shared" ca="1" si="62"/>
        <v>#NAME?</v>
      </c>
      <c r="HS51" s="123" t="e">
        <f t="shared" ca="1" si="63"/>
        <v>#NAME?</v>
      </c>
      <c r="HT51" s="123" t="e">
        <f t="shared" ca="1" si="64"/>
        <v>#NAME?</v>
      </c>
      <c r="HU51" s="123" t="e">
        <f t="shared" ca="1" si="65"/>
        <v>#NAME?</v>
      </c>
      <c r="HV51" s="123" t="e">
        <f t="shared" ca="1" si="66"/>
        <v>#NAME?</v>
      </c>
      <c r="HW51" s="123" t="e">
        <f t="shared" ca="1" si="67"/>
        <v>#NAME?</v>
      </c>
      <c r="HX51" s="123" t="e">
        <f t="shared" ca="1" si="68"/>
        <v>#NAME?</v>
      </c>
      <c r="HY51" s="123" t="e">
        <f t="shared" ca="1" si="69"/>
        <v>#NAME?</v>
      </c>
      <c r="HZ51" s="123" t="e">
        <f t="shared" ca="1" si="70"/>
        <v>#NAME?</v>
      </c>
      <c r="IA51" s="123" t="e">
        <f t="shared" ca="1" si="71"/>
        <v>#NAME?</v>
      </c>
      <c r="IB51" s="124" t="s">
        <v>328</v>
      </c>
      <c r="IC51" s="103" t="s">
        <v>336</v>
      </c>
      <c r="ID51" s="125">
        <v>45518</v>
      </c>
      <c r="IE51" s="103" t="s">
        <v>147</v>
      </c>
      <c r="IF51" s="103"/>
      <c r="IG51" s="103" t="s">
        <v>147</v>
      </c>
      <c r="IH51" s="103"/>
      <c r="II51" s="103" t="s">
        <v>337</v>
      </c>
    </row>
    <row r="52" spans="1:243" ht="15" thickBot="1" x14ac:dyDescent="0.25">
      <c r="A52" s="39">
        <v>48</v>
      </c>
      <c r="B52" s="39" t="s">
        <v>338</v>
      </c>
      <c r="C52" s="56" t="s">
        <v>71</v>
      </c>
      <c r="D52" s="39" t="s">
        <v>339</v>
      </c>
      <c r="E52" s="39">
        <v>415942201</v>
      </c>
      <c r="F52" s="102" t="s">
        <v>340</v>
      </c>
      <c r="G52" s="39"/>
      <c r="H52" s="39" t="s">
        <v>128</v>
      </c>
      <c r="I52" s="39">
        <v>1</v>
      </c>
      <c r="J52" s="39">
        <v>2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1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1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39">
        <f t="shared" si="21"/>
        <v>2</v>
      </c>
      <c r="AI52" s="39">
        <f t="shared" si="22"/>
        <v>0</v>
      </c>
      <c r="AJ52" s="39">
        <f t="shared" si="23"/>
        <v>1</v>
      </c>
      <c r="AK52" s="39">
        <f t="shared" si="24"/>
        <v>1</v>
      </c>
      <c r="AL52" s="39">
        <f t="shared" si="25"/>
        <v>0</v>
      </c>
      <c r="AM52" s="57">
        <f t="shared" si="26"/>
        <v>35423</v>
      </c>
      <c r="AN52" s="57">
        <v>1</v>
      </c>
      <c r="AO52" s="57">
        <f t="shared" si="27"/>
        <v>35423</v>
      </c>
      <c r="AP52" s="49" t="s">
        <v>129</v>
      </c>
      <c r="AQ52" s="39" t="s">
        <v>129</v>
      </c>
      <c r="AR52" s="39"/>
      <c r="AS52" s="39"/>
      <c r="AT52" s="39"/>
      <c r="AU52" s="58"/>
      <c r="AV52" s="58"/>
      <c r="AW52" s="39"/>
      <c r="AX52" s="39"/>
      <c r="AY52" s="39"/>
      <c r="AZ52" s="39"/>
      <c r="BA52" s="39">
        <f t="shared" si="28"/>
        <v>0</v>
      </c>
      <c r="BB52" s="78" t="e">
        <f t="shared" ca="1" si="29"/>
        <v>#NAME?</v>
      </c>
      <c r="BC52" s="39"/>
      <c r="BD52" s="75">
        <f t="shared" si="30"/>
        <v>35423</v>
      </c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>
        <f>SUM($BE52,$BF52:BF52)-SUM($CV$1:CW$1)*SUM($P52:$Q52,$W52)-SUM($CV$2:CW$2)*SUM($R52:$V52)-SUM($CV$3:CW$3)*$X52-SUM($CV$4:CW$4)*SUM($K52:$L52)-SUM($CV$5:CW$5)*SUM($M52:$N52)-SUM($CV$6:CW$6)*$O52-SUM($CV$7:CW$7)*SUM($Y52:$Z52,$AF52)-SUM($CV$8:CW$8)*SUM($AA52:$AE52)-SUM($CV$9:CW$9)*$AG52</f>
        <v>0</v>
      </c>
      <c r="CX52" s="39">
        <f>SUM($BE52,$BF52:BG52)-SUM($CV$1:CX$1)*SUM($P52:$Q52,$W52)-SUM($CV$2:CX$2)*SUM($R52:$V52)-SUM($CV$3:CX$3)*$X52-SUM($CV$4:CX$4)*SUM($K52:$L52)-SUM($CV$5:CX$5)*SUM($M52:$N52)-SUM($CV$6:CX$6)*$O52-SUM($CV$7:CX$7)*SUM($Y52:$Z52,$AF52)-SUM($CV$8:CX$8)*SUM($AA52:$AE52)-SUM($CV$9:CX$9)*$AG52</f>
        <v>0</v>
      </c>
      <c r="CY52" s="39">
        <f>SUM($BE52,$BF52:BH52)-SUM($CV$1:CY$1)*SUM($P52:$Q52,$W52)-SUM($CV$2:CY$2)*SUM($R52:$V52)-SUM($CV$3:CY$3)*$X52-SUM($CV$4:CY$4)*SUM($K52:$L52)-SUM($CV$5:CY$5)*SUM($M52:$N52)-SUM($CV$6:CY$6)*$O52-SUM($CV$7:CY$7)*SUM($Y52:$Z52,$AF52)-SUM($CV$8:CY$8)*SUM($AA52:$AE52)-SUM($CV$9:CY$9)*$AG52</f>
        <v>0</v>
      </c>
      <c r="CZ52" s="39">
        <f>SUM($BE52,$BF52:BI52)-SUM($CV$1:CZ$1)*SUM($P52:$Q52,$W52)-SUM($CV$2:CZ$2)*SUM($R52:$V52)-SUM($CV$3:CZ$3)*$X52-SUM($CV$4:CZ$4)*SUM($K52:$L52)-SUM($CV$5:CZ$5)*SUM($M52:$N52)-SUM($CV$6:CZ$6)*$O52-SUM($CV$7:CZ$7)*SUM($Y52:$Z52,$AF52)-SUM($CV$8:CZ$8)*SUM($AA52:$AE52)-SUM($CV$9:CZ$9)*$AG52</f>
        <v>0</v>
      </c>
      <c r="DA52" s="39">
        <f>SUM($BE52,$BF52:BJ52)-SUM($CV$1:DA$1)*SUM($P52:$Q52,$W52)-SUM($CV$2:DA$2)*SUM($R52:$V52)-SUM($CV$3:DA$3)*$X52-SUM($CV$4:DA$4)*SUM($K52:$L52)-SUM($CV$5:DA$5)*SUM($M52:$N52)-SUM($CV$6:DA$6)*$O52-SUM($CV$7:DA$7)*SUM($Y52:$Z52,$AF52)-SUM($CV$8:DA$8)*SUM($AA52:$AE52)-SUM($CV$9:DA$9)*$AG52</f>
        <v>0</v>
      </c>
      <c r="DB52" s="39">
        <f>SUM($BE52,$BF52:BK52)-SUM($CV$1:DB$1)*SUM($P52:$Q52,$W52)-SUM($CV$2:DB$2)*SUM($R52:$V52)-SUM($CV$3:DB$3)*$X52-SUM($CV$4:DB$4)*SUM($K52:$L52)-SUM($CV$5:DB$5)*SUM($M52:$N52)-SUM($CV$6:DB$6)*$O52-SUM($CV$7:DB$7)*SUM($Y52:$Z52,$AF52)-SUM($CV$8:DB$8)*SUM($AA52:$AE52)-SUM($CV$9:DB$9)*$AG52</f>
        <v>-200</v>
      </c>
      <c r="DC52" s="39">
        <f>SUM($BE52,$BF52:BL52)-SUM($CV$1:DC$1)*SUM($P52:$Q52,$W52)-SUM($CV$2:DC$2)*SUM($R52:$V52)-SUM($CV$3:DC$3)*$X52-SUM($CV$4:DC$4)*SUM($K52:$L52)-SUM($CV$5:DC$5)*SUM($M52:$N52)-SUM($CV$6:DC$6)*$O52-SUM($CV$7:DC$7)*SUM($Y52:$Z52,$AF52)-SUM($CV$8:DC$8)*SUM($AA52:$AE52)-SUM($CV$9:DC$9)*$AG52</f>
        <v>-600</v>
      </c>
      <c r="DD52" s="39">
        <f>SUM($BE52,$BF52:BM52)-SUM($CV$1:DD$1)*SUM($P52:$Q52,$W52)-SUM($CV$2:DD$2)*SUM($R52:$V52)-SUM($CV$3:DD$3)*$X52-SUM($CV$4:DD$4)*SUM($K52:$L52)-SUM($CV$5:DD$5)*SUM($M52:$N52)-SUM($CV$6:DD$6)*$O52-SUM($CV$7:DD$7)*SUM($Y52:$Z52,$AF52)-SUM($CV$8:DD$8)*SUM($AA52:$AE52)-SUM($CV$9:DD$9)*$AG52</f>
        <v>-1231</v>
      </c>
      <c r="DE52" s="39">
        <f>SUM($BE52,$BF52:BN52)-SUM($CV$1:DE$1)*SUM($P52:$Q52,$W52)-SUM($CV$2:DE$2)*SUM($R52:$V52)-SUM($CV$3:DE$3)*$X52-SUM($CV$4:DE$4)*SUM($K52:$L52)-SUM($CV$5:DE$5)*SUM($M52:$N52)-SUM($CV$6:DE$6)*$O52-SUM($CV$7:DE$7)*SUM($Y52:$Z52,$AF52)-SUM($CV$8:DE$8)*SUM($AA52:$AE52)-SUM($CV$9:DE$9)*$AG52</f>
        <v>-1781</v>
      </c>
      <c r="DF52" s="39">
        <f>SUM($BE52,$BF52:BO52)-SUM($CV$1:DF$1)*SUM($P52:$Q52,$W52)-SUM($CV$2:DF$2)*SUM($R52:$V52)-SUM($CV$3:DF$3)*$X52-SUM($CV$4:DF$4)*SUM($K52:$L52)-SUM($CV$5:DF$5)*SUM($M52:$N52)-SUM($CV$6:DF$6)*$O52-SUM($CV$7:DF$7)*SUM($Y52:$Z52,$AF52)-SUM($CV$8:DF$8)*SUM($AA52:$AE52)-SUM($CV$9:DF$9)*$AG52</f>
        <v>-2481</v>
      </c>
      <c r="DG52" s="39">
        <f>SUM($BE52,$BF52:BP52)-SUM($CV$1:DG$1)*SUM($P52:$Q52,$W52)-SUM($CV$2:DG$2)*SUM($R52:$V52)-SUM($CV$3:DG$3)*$X52-SUM($CV$4:DG$4)*SUM($K52:$L52)-SUM($CV$5:DG$5)*SUM($M52:$N52)-SUM($CV$6:DG$6)*$O52-SUM($CV$7:DG$7)*SUM($Y52:$Z52,$AF52)-SUM($CV$8:DG$8)*SUM($AA52:$AE52)-SUM($CV$9:DG$9)*$AG52</f>
        <v>-3231</v>
      </c>
      <c r="DH52" s="39">
        <f>SUM($BE52,$BF52:BQ52)-SUM($CV$1:DH$1)*SUM($P52:$Q52,$W52)-SUM($CV$2:DH$2)*SUM($R52:$V52)-SUM($CV$3:DH$3)*$X52-SUM($CV$4:DH$4)*SUM($K52:$L52)-SUM($CV$5:DH$5)*SUM($M52:$N52)-SUM($CV$6:DH$6)*$O52-SUM($CV$7:DH$7)*SUM($Y52:$Z52,$AF52)-SUM($CV$8:DH$8)*SUM($AA52:$AE52)-SUM($CV$9:DH$9)*$AG52</f>
        <v>-3981</v>
      </c>
      <c r="DI52" s="39">
        <f>SUM($BE52,$BF52:BR52)-SUM($CV$1:DI$1)*SUM($P52:$Q52,$W52)-SUM($CV$2:DI$2)*SUM($R52:$V52)-SUM($CV$3:DI$3)*$X52-SUM($CV$4:DI$4)*SUM($K52:$L52)-SUM($CV$5:DI$5)*SUM($M52:$N52)-SUM($CV$6:DI$6)*$O52-SUM($CV$7:DI$7)*SUM($Y52:$Z52,$AF52)-SUM($CV$8:DI$8)*SUM($AA52:$AE52)-SUM($CV$9:DI$9)*$AG52</f>
        <v>-4731</v>
      </c>
      <c r="DJ52" s="39">
        <f>SUM($BE52,$BF52:BS52)-SUM($CV$1:DJ$1)*SUM($P52:$Q52,$W52)-SUM($CV$2:DJ$2)*SUM($R52:$V52)-SUM($CV$3:DJ$3)*$X52-SUM($CV$4:DJ$4)*SUM($K52:$L52)-SUM($CV$5:DJ$5)*SUM($M52:$N52)-SUM($CV$6:DJ$6)*$O52-SUM($CV$7:DJ$7)*SUM($Y52:$Z52,$AF52)-SUM($CV$8:DJ$8)*SUM($AA52:$AE52)-SUM($CV$9:DJ$9)*$AG52</f>
        <v>-5481</v>
      </c>
      <c r="DK52" s="39">
        <f>SUM($BE52,$BF52:BT52)-SUM($CV$1:DK$1)*SUM($P52:$Q52,$W52)-SUM($CV$2:DK$2)*SUM($R52:$V52)-SUM($CV$3:DK$3)*$X52-SUM($CV$4:DK$4)*SUM($K52:$L52)-SUM($CV$5:DK$5)*SUM($M52:$N52)-SUM($CV$6:DK$6)*$O52-SUM($CV$7:DK$7)*SUM($Y52:$Z52,$AF52)-SUM($CV$8:DK$8)*SUM($AA52:$AE52)-SUM($CV$9:DK$9)*$AG52</f>
        <v>-6231</v>
      </c>
      <c r="DL52" s="39">
        <f>SUM($BE52,$BF52:BU52)-SUM($CV$1:DL$1)*SUM($P52:$Q52,$W52)-SUM($CV$2:DL$2)*SUM($R52:$V52)-SUM($CV$3:DL$3)*$X52-SUM($CV$4:DL$4)*SUM($K52:$L52)-SUM($CV$5:DL$5)*SUM($M52:$N52)-SUM($CV$6:DL$6)*$O52-SUM($CV$7:DL$7)*SUM($Y52:$Z52,$AF52)-SUM($CV$8:DL$8)*SUM($AA52:$AE52)-SUM($CV$9:DL$9)*$AG52</f>
        <v>-6981</v>
      </c>
      <c r="DM52" s="39">
        <f>SUM($BE52,$BF52:BV52)-SUM($CV$1:DM$1)*SUM($P52:$Q52,$W52)-SUM($CV$2:DM$2)*SUM($R52:$V52)-SUM($CV$3:DM$3)*$X52-SUM($CV$4:DM$4)*SUM($K52:$L52)-SUM($CV$5:DM$5)*SUM($M52:$N52)-SUM($CV$6:DM$6)*$O52-SUM($CV$7:DM$7)*SUM($Y52:$Z52,$AF52)-SUM($CV$8:DM$8)*SUM($AA52:$AE52)-SUM($CV$9:DM$9)*$AG52</f>
        <v>-7981</v>
      </c>
      <c r="DN52" s="39">
        <f>SUM($BE52,$BF52:BW52)-SUM($CV$1:DN$1)*SUM($P52:$Q52,$W52)-SUM($CV$2:DN$2)*SUM($R52:$V52)-SUM($CV$3:DN$3)*$X52-SUM($CV$4:DN$4)*SUM($K52:$L52)-SUM($CV$5:DN$5)*SUM($M52:$N52)-SUM($CV$6:DN$6)*$O52-SUM($CV$7:DN$7)*SUM($Y52:$Z52,$AF52)-SUM($CV$8:DN$8)*SUM($AA52:$AE52)-SUM($CV$9:DN$9)*$AG52</f>
        <v>-8981</v>
      </c>
      <c r="DO52" s="39">
        <f>SUM($BE52,$BF52:BX52)-SUM($CV$1:DO$1)*SUM($P52:$Q52,$W52)-SUM($CV$2:DO$2)*SUM($R52:$V52)-SUM($CV$3:DO$3)*$X52-SUM($CV$4:DO$4)*SUM($K52:$L52)-SUM($CV$5:DO$5)*SUM($M52:$N52)-SUM($CV$6:DO$6)*$O52-SUM($CV$7:DO$7)*SUM($Y52:$Z52,$AF52)-SUM($CV$8:DO$8)*SUM($AA52:$AE52)-SUM($CV$9:DO$9)*$AG52</f>
        <v>-9981</v>
      </c>
      <c r="DP52" s="39">
        <f>SUM($BE52,$BF52:BY52)-SUM($CV$1:DP$1)*SUM($P52:$Q52,$W52)-SUM($CV$2:DP$2)*SUM($R52:$V52)-SUM($CV$3:DP$3)*$X52-SUM($CV$4:DP$4)*SUM($K52:$L52)-SUM($CV$5:DP$5)*SUM($M52:$N52)-SUM($CV$6:DP$6)*$O52-SUM($CV$7:DP$7)*SUM($Y52:$Z52,$AF52)-SUM($CV$8:DP$8)*SUM($AA52:$AE52)-SUM($CV$9:DP$9)*$AG52</f>
        <v>-10981</v>
      </c>
      <c r="DQ52" s="39">
        <f>SUM($BE52,$BF52:BZ52)-SUM($CV$1:DQ$1)*SUM($P52:$Q52,$W52)-SUM($CV$2:DQ$2)*SUM($R52:$V52)-SUM($CV$3:DQ$3)*$X52-SUM($CV$4:DQ$4)*SUM($K52:$L52)-SUM($CV$5:DQ$5)*SUM($M52:$N52)-SUM($CV$6:DQ$6)*$O52-SUM($CV$7:DQ$7)*SUM($Y52:$Z52,$AF52)-SUM($CV$8:DQ$8)*SUM($AA52:$AE52)-SUM($CV$9:DQ$9)*$AG52</f>
        <v>-11981</v>
      </c>
      <c r="DR52" s="39">
        <f>SUM($BE52,$BF52:CA52)-SUM($CV$1:DR$1)*SUM($P52:$Q52,$W52)-SUM($CV$2:DR$2)*SUM($R52:$V52)-SUM($CV$3:DR$3)*$X52-SUM($CV$4:DR$4)*SUM($K52:$L52)-SUM($CV$5:DR$5)*SUM($M52:$N52)-SUM($CV$6:DR$6)*$O52-SUM($CV$7:DR$7)*SUM($Y52:$Z52,$AF52)-SUM($CV$8:DR$8)*SUM($AA52:$AE52)-SUM($CV$9:DR$9)*$AG52</f>
        <v>-12981</v>
      </c>
      <c r="DS52" s="39">
        <f>SUM($BE52,$BF52:CB52)-SUM($CV$1:DS$1)*SUM($P52:$Q52,$W52)-SUM($CV$2:DS$2)*SUM($R52:$V52)-SUM($CV$3:DS$3)*$X52-SUM($CV$4:DS$4)*SUM($K52:$L52)-SUM($CV$5:DS$5)*SUM($M52:$N52)-SUM($CV$6:DS$6)*$O52-SUM($CV$7:DS$7)*SUM($Y52:$Z52,$AF52)-SUM($CV$8:DS$8)*SUM($AA52:$AE52)-SUM($CV$9:DS$9)*$AG52</f>
        <v>-13981</v>
      </c>
      <c r="DT52" s="39">
        <f>SUM($BE52,$BF52:CC52)-SUM($CV$1:DT$1)*SUM($P52:$Q52,$W52)-SUM($CV$2:DT$2)*SUM($R52:$V52)-SUM($CV$3:DT$3)*$X52-SUM($CV$4:DT$4)*SUM($K52:$L52)-SUM($CV$5:DT$5)*SUM($M52:$N52)-SUM($CV$6:DT$6)*$O52-SUM($CV$7:DT$7)*SUM($Y52:$Z52,$AF52)-SUM($CV$8:DT$8)*SUM($AA52:$AE52)-SUM($CV$9:DT$9)*$AG52</f>
        <v>-14981</v>
      </c>
      <c r="DU52" s="39">
        <f>SUM($BE52,$BF52:CD52)-SUM($CV$1:DU$1)*SUM($P52:$Q52,$W52)-SUM($CV$2:DU$2)*SUM($R52:$V52)-SUM($CV$3:DU$3)*$X52-SUM($CV$4:DU$4)*SUM($K52:$L52)-SUM($CV$5:DU$5)*SUM($M52:$N52)-SUM($CV$6:DU$6)*$O52-SUM($CV$7:DU$7)*SUM($Y52:$Z52,$AF52)-SUM($CV$8:DU$8)*SUM($AA52:$AE52)-SUM($CV$9:DU$9)*$AG52</f>
        <v>-15981</v>
      </c>
      <c r="DV52" s="39">
        <f>SUM($BE52,$BF52:CE52)-SUM($CV$1:DV$1)*SUM($P52:$Q52,$W52)-SUM($CV$2:DV$2)*SUM($R52:$V52)-SUM($CV$3:DV$3)*$X52-SUM($CV$4:DV$4)*SUM($K52:$L52)-SUM($CV$5:DV$5)*SUM($M52:$N52)-SUM($CV$6:DV$6)*$O52-SUM($CV$7:DV$7)*SUM($Y52:$Z52,$AF52)-SUM($CV$8:DV$8)*SUM($AA52:$AE52)-SUM($CV$9:DV$9)*$AG52</f>
        <v>-16981</v>
      </c>
      <c r="DW52" s="39">
        <f>SUM($BE52,$BF52:CF52)-SUM($CV$1:DW$1)*SUM($P52:$Q52,$W52)-SUM($CV$2:DW$2)*SUM($R52:$V52)-SUM($CV$3:DW$3)*$X52-SUM($CV$4:DW$4)*SUM($K52:$L52)-SUM($CV$5:DW$5)*SUM($M52:$N52)-SUM($CV$6:DW$6)*$O52-SUM($CV$7:DW$7)*SUM($Y52:$Z52,$AF52)-SUM($CV$8:DW$8)*SUM($AA52:$AE52)-SUM($CV$9:DW$9)*$AG52</f>
        <v>-17981</v>
      </c>
      <c r="DX52" s="39">
        <f>SUM($BE52,$BF52:CG52)-SUM($CV$1:DX$1)*SUM($P52:$Q52,$W52)-SUM($CV$2:DX$2)*SUM($R52:$V52)-SUM($CV$3:DX$3)*$X52-SUM($CV$4:DX$4)*SUM($K52:$L52)-SUM($CV$5:DX$5)*SUM($M52:$N52)-SUM($CV$6:DX$6)*$O52-SUM($CV$7:DX$7)*SUM($Y52:$Z52,$AF52)-SUM($CV$8:DX$8)*SUM($AA52:$AE52)-SUM($CV$9:DX$9)*$AG52</f>
        <v>-18981</v>
      </c>
      <c r="DY52" s="39">
        <f>SUM($BE52,$BF52:CH52)-SUM($CV$1:DY$1)*SUM($P52:$Q52,$W52)-SUM($CV$2:DY$2)*SUM($R52:$V52)-SUM($CV$3:DY$3)*$X52-SUM($CV$4:DY$4)*SUM($K52:$L52)-SUM($CV$5:DY$5)*SUM($M52:$N52)-SUM($CV$6:DY$6)*$O52-SUM($CV$7:DY$7)*SUM($Y52:$Z52,$AF52)-SUM($CV$8:DY$8)*SUM($AA52:$AE52)-SUM($CV$9:DY$9)*$AG52</f>
        <v>-19981</v>
      </c>
      <c r="DZ52" s="39">
        <f>SUM($BE52,$BF52:CI52)-SUM($CV$1:DZ$1)*SUM($P52:$Q52,$W52)-SUM($CV$2:DZ$2)*SUM($R52:$V52)-SUM($CV$3:DZ$3)*$X52-SUM($CV$4:DZ$4)*SUM($K52:$L52)-SUM($CV$5:DZ$5)*SUM($M52:$N52)-SUM($CV$6:DZ$6)*$O52-SUM($CV$7:DZ$7)*SUM($Y52:$Z52,$AF52)-SUM($CV$8:DZ$8)*SUM($AA52:$AE52)-SUM($CV$9:DZ$9)*$AG52</f>
        <v>-20981</v>
      </c>
      <c r="EA52" s="39">
        <f>SUM($BE52,$BF52:CJ52)-SUM($CV$1:EA$1)*SUM($P52:$Q52,$W52)-SUM($CV$2:EA$2)*SUM($R52:$V52)-SUM($CV$3:EA$3)*$X52-SUM($CV$4:EA$4)*SUM($K52:$L52)-SUM($CV$5:EA$5)*SUM($M52:$N52)-SUM($CV$6:EA$6)*$O52-SUM($CV$7:EA$7)*SUM($Y52:$Z52,$AF52)-SUM($CV$8:EA$8)*SUM($AA52:$AE52)-SUM($CV$9:EA$9)*$AG52</f>
        <v>-21981</v>
      </c>
      <c r="EB52" s="39">
        <f>SUM($BE52,$BF52:CK52)-SUM($CV$1:EB$1)*SUM($P52:$Q52,$W52)-SUM($CV$2:EB$2)*SUM($R52:$V52)-SUM($CV$3:EB$3)*$X52-SUM($CV$4:EB$4)*SUM($K52:$L52)-SUM($CV$5:EB$5)*SUM($M52:$N52)-SUM($CV$6:EB$6)*$O52-SUM($CV$7:EB$7)*SUM($Y52:$Z52,$AF52)-SUM($CV$8:EB$8)*SUM($AA52:$AE52)-SUM($CV$9:EB$9)*$AG52</f>
        <v>-22981</v>
      </c>
      <c r="EC52" s="39">
        <f>SUM($BE52,$BF52:CL52)-SUM($CV$1:EC$1)*SUM($P52:$Q52,$W52)-SUM($CV$2:EC$2)*SUM($R52:$V52)-SUM($CV$3:EC$3)*$X52-SUM($CV$4:EC$4)*SUM($K52:$L52)-SUM($CV$5:EC$5)*SUM($M52:$N52)-SUM($CV$6:EC$6)*$O52-SUM($CV$7:EC$7)*SUM($Y52:$Z52,$AF52)-SUM($CV$8:EC$8)*SUM($AA52:$AE52)-SUM($CV$9:EC$9)*$AG52</f>
        <v>-23981</v>
      </c>
      <c r="ED52" s="39">
        <f>SUM($BE52,$BF52:CM52)-SUM($CV$1:ED$1)*SUM($P52:$Q52,$W52)-SUM($CV$2:ED$2)*SUM($R52:$V52)-SUM($CV$3:ED$3)*$X52-SUM($CV$4:ED$4)*SUM($K52:$L52)-SUM($CV$5:ED$5)*SUM($M52:$N52)-SUM($CV$6:ED$6)*$O52-SUM($CV$7:ED$7)*SUM($Y52:$Z52,$AF52)-SUM($CV$8:ED$8)*SUM($AA52:$AE52)-SUM($CV$9:ED$9)*$AG52</f>
        <v>-24981</v>
      </c>
      <c r="EE52" s="39">
        <f>SUM($BE52,$BF52:CN52)-SUM($CV$1:EE$1)*SUM($P52:$Q52,$W52)-SUM($CV$2:EE$2)*SUM($R52:$V52)-SUM($CV$3:EE$3)*$X52-SUM($CV$4:EE$4)*SUM($K52:$L52)-SUM($CV$5:EE$5)*SUM($M52:$N52)-SUM($CV$6:EE$6)*$O52-SUM($CV$7:EE$7)*SUM($Y52:$Z52,$AF52)-SUM($CV$8:EE$8)*SUM($AA52:$AE52)-SUM($CV$9:EE$9)*$AG52</f>
        <v>-25981</v>
      </c>
      <c r="EF52" s="39">
        <f>SUM($BE52,$BF52:CO52)-SUM($CV$1:EF$1)*SUM($P52:$Q52,$W52)-SUM($CV$2:EF$2)*SUM($R52:$V52)-SUM($CV$3:EF$3)*$X52-SUM($CV$4:EF$4)*SUM($K52:$L52)-SUM($CV$5:EF$5)*SUM($M52:$N52)-SUM($CV$6:EF$6)*$O52-SUM($CV$7:EF$7)*SUM($Y52:$Z52,$AF52)-SUM($CV$8:EF$8)*SUM($AA52:$AE52)-SUM($CV$9:EF$9)*$AG52</f>
        <v>-26981</v>
      </c>
      <c r="EG52" s="39">
        <f>SUM($BE52,$BF52:CP52)-SUM($CV$1:EG$1)*SUM($P52:$Q52,$W52)-SUM($CV$2:EG$2)*SUM($R52:$V52)-SUM($CV$3:EG$3)*$X52-SUM($CV$4:EG$4)*SUM($K52:$L52)-SUM($CV$5:EG$5)*SUM($M52:$N52)-SUM($CV$6:EG$6)*$O52-SUM($CV$7:EG$7)*SUM($Y52:$Z52,$AF52)-SUM($CV$8:EG$8)*SUM($AA52:$AE52)-SUM($CV$9:EG$9)*$AG52</f>
        <v>-27981</v>
      </c>
      <c r="EH52" s="39">
        <f>SUM($BE52,$BF52:CQ52)-SUM($CV$1:EH$1)*SUM($P52:$Q52,$W52)-SUM($CV$2:EH$2)*SUM($R52:$V52)-SUM($CV$3:EH$3)*$X52-SUM($CV$4:EH$4)*SUM($K52:$L52)-SUM($CV$5:EH$5)*SUM($M52:$N52)-SUM($CV$6:EH$6)*$O52-SUM($CV$7:EH$7)*SUM($Y52:$Z52,$AF52)-SUM($CV$8:EH$8)*SUM($AA52:$AE52)-SUM($CV$9:EH$9)*$AG52</f>
        <v>-28981</v>
      </c>
      <c r="EI52" s="39">
        <f>SUM($BE52,$BF52:CR52)-SUM($CV$1:EI$1)*SUM($P52:$Q52,$W52)-SUM($CV$2:EI$2)*SUM($R52:$V52)-SUM($CV$3:EI$3)*$X52-SUM($CV$4:EI$4)*SUM($K52:$L52)-SUM($CV$5:EI$5)*SUM($M52:$N52)-SUM($CV$6:EI$6)*$O52-SUM($CV$7:EI$7)*SUM($Y52:$Z52,$AF52)-SUM($CV$8:EI$8)*SUM($AA52:$AE52)-SUM($CV$9:EI$9)*$AG52</f>
        <v>-29981</v>
      </c>
      <c r="EJ52" s="39">
        <f>SUM($BE52,$BF52:CS52)-SUM($CV$1:EJ$1)*SUM($P52:$Q52,$W52)-SUM($CV$2:EJ$2)*SUM($R52:$V52)-SUM($CV$3:EJ$3)*$X52-SUM($CV$4:EJ$4)*SUM($K52:$L52)-SUM($CV$5:EJ$5)*SUM($M52:$N52)-SUM($CV$6:EJ$6)*$O52-SUM($CV$7:EJ$7)*SUM($Y52:$Z52,$AF52)-SUM($CV$8:EJ$8)*SUM($AA52:$AE52)-SUM($CV$9:EJ$9)*$AG52</f>
        <v>-30981</v>
      </c>
      <c r="EK52" s="39">
        <f>SUM($BE52,$BF52:CT52)-SUM($CV$1:EK$1)*SUM($P52:$Q52,$W52)-SUM($CV$2:EK$2)*SUM($R52:$V52)-SUM($CV$3:EK$3)*$X52-SUM($CV$4:EK$4)*SUM($K52:$L52)-SUM($CV$5:EK$5)*SUM($M52:$N52)-SUM($CV$6:EK$6)*$O52-SUM($CV$7:EK$7)*SUM($Y52:$Z52,$AF52)-SUM($CV$8:EK$8)*SUM($AA52:$AE52)-SUM($CV$9:EK$9)*$AG52</f>
        <v>-31981</v>
      </c>
      <c r="EL52" s="39">
        <f>SUM($BE52,$BF52:CU52)-SUM($CV$1:EL$1)*SUM($P52:$Q52,$W52)-SUM($CV$2:EL$2)*SUM($R52:$V52)-SUM($CV$3:EL$3)*$X52-SUM($CV$4:EL$4)*SUM($K52:$L52)-SUM($CV$5:EL$5)*SUM($M52:$N52)-SUM($CV$6:EL$6)*$O52-SUM($CV$7:EL$7)*SUM($Y52:$Z52,$AF52)-SUM($CV$8:EL$8)*SUM($AA52:$AE52)-SUM($CV$9:EL$9)*$AG52</f>
        <v>-32981</v>
      </c>
      <c r="EM52" s="39">
        <f>SUM($BE52,$BF52:CV52)-SUM($CV$1:EM$1)*SUM($P52:$Q52,$W52)-SUM($CV$2:EM$2)*SUM($R52:$V52)-SUM($CV$3:EM$3)*$X52-SUM($CV$4:EM$4)*SUM($K52:$L52)-SUM($CV$5:EM$5)*SUM($M52:$N52)-SUM($CV$6:EM$6)*$O52-SUM($CV$7:EM$7)*SUM($Y52:$Z52,$AF52)-SUM($CV$8:EM$8)*SUM($AA52:$AE52)-SUM($CV$9:EM$9)*$AG52</f>
        <v>-33981</v>
      </c>
      <c r="EN52" s="39">
        <f>SUM($BE52,$BF52:CW52)-SUM($CV$1:EN$1)*SUM($P52:$Q52,$W52)-SUM($CV$2:EN$2)*SUM($R52:$V52)-SUM($CV$3:EN$3)*$X52-SUM($CV$4:EN$4)*SUM($K52:$L52)-SUM($CV$5:EN$5)*SUM($M52:$N52)-SUM($CV$6:EN$6)*$O52-SUM($CV$7:EN$7)*SUM($Y52:$Z52,$AF52)-SUM($CV$8:EN$8)*SUM($AA52:$AE52)-SUM($CV$9:EN$9)*$AG52</f>
        <v>-34981</v>
      </c>
      <c r="EO52" s="39">
        <f>SUM($BE52,$BF52:CX52)-SUM($CV$1:EO$1)*SUM($P52:$Q52,$W52)-SUM($CV$2:EO$2)*SUM($R52:$V52)-SUM($CV$3:EO$3)*$X52-SUM($CV$4:EO$4)*SUM($K52:$L52)-SUM($CV$5:EO$5)*SUM($M52:$N52)-SUM($CV$6:EO$6)*$O52-SUM($CV$7:EO$7)*SUM($Y52:$Z52,$AF52)-SUM($CV$8:EO$8)*SUM($AA52:$AE52)-SUM($CV$9:EO$9)*$AG52</f>
        <v>-35811</v>
      </c>
      <c r="EP52" s="96" t="s">
        <v>129</v>
      </c>
      <c r="EQ52" s="103" t="str">
        <f t="shared" si="85"/>
        <v>1094N790-003</v>
      </c>
      <c r="ER52" s="96" t="str">
        <f t="shared" si="90"/>
        <v>ASSY</v>
      </c>
      <c r="ES52" s="115">
        <f t="shared" si="75"/>
        <v>0</v>
      </c>
      <c r="ET52" s="116">
        <f t="shared" si="88"/>
        <v>0</v>
      </c>
      <c r="EU52" s="107" t="e">
        <f t="shared" ca="1" si="34"/>
        <v>#NAME?</v>
      </c>
      <c r="EV52" s="107" t="e">
        <f t="shared" ca="1" si="35"/>
        <v>#NAME?</v>
      </c>
      <c r="EW52" s="117">
        <f t="shared" si="86"/>
        <v>1</v>
      </c>
      <c r="EX52" s="117">
        <f t="shared" si="91"/>
        <v>1</v>
      </c>
      <c r="EY52" s="103"/>
      <c r="EZ52" s="117">
        <f t="shared" si="37"/>
        <v>35423</v>
      </c>
      <c r="FA52" s="118" t="e">
        <f t="shared" ca="1" si="38"/>
        <v>#NAME?</v>
      </c>
      <c r="FB52" s="117">
        <f t="shared" si="39"/>
        <v>0</v>
      </c>
      <c r="FC52" s="118" t="e">
        <f t="shared" ca="1" si="40"/>
        <v>#NAME?</v>
      </c>
      <c r="FD52" s="119">
        <v>45523</v>
      </c>
      <c r="FE52" s="118" t="s">
        <v>130</v>
      </c>
      <c r="FF52" s="118" t="s">
        <v>129</v>
      </c>
      <c r="FG52" s="103"/>
      <c r="FH52" s="103"/>
      <c r="FI52" s="105">
        <f t="array" ref="FI52">SUMPRODUCT($AI52:$AL52,TRANSPOSE(FI$1:FI$4))</f>
        <v>3065</v>
      </c>
      <c r="FJ52" s="105">
        <f t="array" ref="FJ52">SUMPRODUCT($AI52:$AL52,TRANSPOSE(FJ$1:FJ$4))</f>
        <v>3065</v>
      </c>
      <c r="FK52" s="105">
        <f t="array" ref="FK52">SUMPRODUCT($AI52:$AL52,TRANSPOSE(FK$1:FK$4))</f>
        <v>3065</v>
      </c>
      <c r="FL52" s="105">
        <f t="array" ref="FL52">SUMPRODUCT($AI52:$AL52,TRANSPOSE(FL$1:FL$4))</f>
        <v>3065</v>
      </c>
      <c r="FM52" s="105">
        <f t="array" ref="FM52">SUMPRODUCT($AI52:$AL52,TRANSPOSE(FM$1:FM$4))</f>
        <v>3065</v>
      </c>
      <c r="FN52" s="105">
        <f t="array" ref="FN52">SUMPRODUCT($AI52:$AL52,TRANSPOSE(FN$1:FN$4))</f>
        <v>3065</v>
      </c>
      <c r="FO52" s="105">
        <f t="array" ref="FO52">SUMPRODUCT($AI52:$AL52,TRANSPOSE(FO$1:FO$4))</f>
        <v>3065</v>
      </c>
      <c r="FP52" s="105">
        <f t="array" ref="FP52">SUMPRODUCT($AI52:$AL52,TRANSPOSE(FP$1:FP$4))</f>
        <v>3065</v>
      </c>
      <c r="FQ52" s="105">
        <f t="array" ref="FQ52">SUMPRODUCT($AI52:$AL52,TRANSPOSE(FQ$1:FQ$4))</f>
        <v>3065</v>
      </c>
      <c r="FR52" s="105">
        <f t="array" ref="FR52">SUMPRODUCT($AI52:$AL52,TRANSPOSE(FR$1:FR$4))</f>
        <v>3050</v>
      </c>
      <c r="FS52" s="105">
        <f t="array" ref="FS52">SUMPRODUCT($AI52:$AL52,TRANSPOSE(FS$1:FS$4))</f>
        <v>3000</v>
      </c>
      <c r="FT52" s="105">
        <f t="array" ref="FT52">SUMPRODUCT($AI52:$AL52,TRANSPOSE(FT$1:FT$4))</f>
        <v>1788</v>
      </c>
      <c r="FU52" s="105">
        <f t="array" ref="FU52">SUMPRODUCT($AI52:$AL52,TRANSPOSE(FU$1:FU$4))</f>
        <v>0</v>
      </c>
      <c r="FV52" s="120"/>
      <c r="FW52" s="105">
        <f t="shared" si="41"/>
        <v>3065</v>
      </c>
      <c r="FX52" s="121">
        <f>CEILING(SUM($FI52:FJ52)-SUM($FW52:FW52),$EW52)</f>
        <v>3065</v>
      </c>
      <c r="FY52" s="121">
        <f>CEILING(SUM($FI52:FK52)-SUM($FW52:FX52),$EW52)</f>
        <v>3065</v>
      </c>
      <c r="FZ52" s="121">
        <f>CEILING(SUM($FI52:FL52)-SUM($FW52:FY52),$EW52)</f>
        <v>3065</v>
      </c>
      <c r="GA52" s="121">
        <f>CEILING(SUM($FI52:FM52)-SUM($FW52:FZ52),$EW52)</f>
        <v>3065</v>
      </c>
      <c r="GB52" s="121">
        <f>CEILING(SUM($FI52:FN52)-SUM($FW52:GA52),$EW52)</f>
        <v>3065</v>
      </c>
      <c r="GC52" s="121">
        <f>CEILING(SUM($FI52:FO52)-SUM($FW52:GB52),$EW52)</f>
        <v>3065</v>
      </c>
      <c r="GD52" s="121">
        <f>CEILING(SUM($FI52:FP52)-SUM($FW52:GC52),$EW52)</f>
        <v>3065</v>
      </c>
      <c r="GE52" s="121">
        <f>CEILING(SUM($FI52:FQ52)-SUM($FW52:GD52),$EW52)</f>
        <v>3065</v>
      </c>
      <c r="GF52" s="121">
        <f>CEILING(SUM($FI52:FR52)-SUM($FW52:GE52),$EW52)</f>
        <v>3050</v>
      </c>
      <c r="GG52" s="121">
        <f>CEILING(SUM($FI52:FS52)-SUM($FW52:GF52),$EW52)</f>
        <v>3000</v>
      </c>
      <c r="GH52" s="121">
        <f t="shared" si="42"/>
        <v>1788</v>
      </c>
      <c r="GI52" s="121">
        <f t="shared" si="43"/>
        <v>0</v>
      </c>
      <c r="GJ52" s="120"/>
      <c r="GK52" s="123" t="e">
        <f t="shared" ca="1" si="44"/>
        <v>#NAME?</v>
      </c>
      <c r="GL52" s="123" t="e">
        <f t="shared" ca="1" si="45"/>
        <v>#NAME?</v>
      </c>
      <c r="GM52" s="123" t="e">
        <f t="shared" ca="1" si="46"/>
        <v>#NAME?</v>
      </c>
      <c r="GN52" s="123" t="e">
        <f t="shared" ca="1" si="47"/>
        <v>#NAME?</v>
      </c>
      <c r="GO52" s="123" t="e">
        <f t="shared" ca="1" si="48"/>
        <v>#NAME?</v>
      </c>
      <c r="GP52" s="123" t="e">
        <f t="shared" ca="1" si="49"/>
        <v>#NAME?</v>
      </c>
      <c r="GQ52" s="123" t="e">
        <f t="shared" ca="1" si="50"/>
        <v>#NAME?</v>
      </c>
      <c r="GR52" s="123" t="e">
        <f t="shared" ca="1" si="51"/>
        <v>#NAME?</v>
      </c>
      <c r="GS52" s="123" t="e">
        <f t="shared" ca="1" si="52"/>
        <v>#NAME?</v>
      </c>
      <c r="GT52" s="123" t="e">
        <f t="shared" ca="1" si="53"/>
        <v>#NAME?</v>
      </c>
      <c r="GU52" s="123" t="e">
        <f t="shared" ca="1" si="54"/>
        <v>#NAME?</v>
      </c>
      <c r="GV52" s="123" t="e">
        <f t="shared" ca="1" si="55"/>
        <v>#NAME?</v>
      </c>
      <c r="GW52" s="123" t="e">
        <f t="shared" ca="1" si="56"/>
        <v>#NAME?</v>
      </c>
      <c r="GX52" s="123" t="e">
        <f t="shared" ca="1" si="57"/>
        <v>#NAME?</v>
      </c>
      <c r="GY52" s="120"/>
      <c r="GZ52" s="105"/>
      <c r="HA52" s="105"/>
      <c r="HB52" s="105"/>
      <c r="HC52" s="105"/>
      <c r="HD52" s="105"/>
      <c r="HE52" s="105"/>
      <c r="HF52" s="105"/>
      <c r="HG52" s="105"/>
      <c r="HH52" s="105"/>
      <c r="HI52" s="105"/>
      <c r="HJ52" s="105"/>
      <c r="HK52" s="105"/>
      <c r="HL52" s="105">
        <f t="shared" si="81"/>
        <v>0</v>
      </c>
      <c r="HM52" s="105"/>
      <c r="HN52" s="123" t="e">
        <f t="shared" ca="1" si="58"/>
        <v>#NAME?</v>
      </c>
      <c r="HO52" s="123" t="e">
        <f t="shared" ca="1" si="59"/>
        <v>#NAME?</v>
      </c>
      <c r="HP52" s="123" t="e">
        <f t="shared" ca="1" si="60"/>
        <v>#NAME?</v>
      </c>
      <c r="HQ52" s="123" t="e">
        <f t="shared" ca="1" si="61"/>
        <v>#NAME?</v>
      </c>
      <c r="HR52" s="123" t="e">
        <f t="shared" ca="1" si="62"/>
        <v>#NAME?</v>
      </c>
      <c r="HS52" s="123" t="e">
        <f t="shared" ca="1" si="63"/>
        <v>#NAME?</v>
      </c>
      <c r="HT52" s="123" t="e">
        <f t="shared" ca="1" si="64"/>
        <v>#NAME?</v>
      </c>
      <c r="HU52" s="123" t="e">
        <f t="shared" ca="1" si="65"/>
        <v>#NAME?</v>
      </c>
      <c r="HV52" s="123" t="e">
        <f t="shared" ca="1" si="66"/>
        <v>#NAME?</v>
      </c>
      <c r="HW52" s="123" t="e">
        <f t="shared" ca="1" si="67"/>
        <v>#NAME?</v>
      </c>
      <c r="HX52" s="123" t="e">
        <f t="shared" ca="1" si="68"/>
        <v>#NAME?</v>
      </c>
      <c r="HY52" s="123" t="e">
        <f t="shared" ca="1" si="69"/>
        <v>#NAME?</v>
      </c>
      <c r="HZ52" s="123" t="e">
        <f t="shared" ca="1" si="70"/>
        <v>#NAME?</v>
      </c>
      <c r="IA52" s="123" t="e">
        <f t="shared" ca="1" si="71"/>
        <v>#NAME?</v>
      </c>
      <c r="IB52" s="124" t="s">
        <v>338</v>
      </c>
      <c r="IC52" s="103"/>
      <c r="ID52" s="125"/>
      <c r="IE52" s="103"/>
      <c r="IF52" s="103"/>
      <c r="IG52" s="103"/>
      <c r="IH52" s="103"/>
      <c r="II52" s="103"/>
    </row>
    <row r="53" spans="1:243" ht="14.25" x14ac:dyDescent="0.2">
      <c r="A53" s="39">
        <v>49</v>
      </c>
      <c r="B53" s="39" t="s">
        <v>341</v>
      </c>
      <c r="C53" s="56" t="s">
        <v>342</v>
      </c>
      <c r="D53" s="39" t="s">
        <v>213</v>
      </c>
      <c r="E53" s="39">
        <v>415630145</v>
      </c>
      <c r="F53" s="102" t="s">
        <v>343</v>
      </c>
      <c r="G53" s="39"/>
      <c r="H53" s="39" t="s">
        <v>128</v>
      </c>
      <c r="I53" s="39">
        <v>1</v>
      </c>
      <c r="J53" s="39">
        <v>2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39">
        <v>0</v>
      </c>
      <c r="U53" s="39">
        <v>0</v>
      </c>
      <c r="V53" s="39">
        <v>1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39">
        <v>0</v>
      </c>
      <c r="AD53" s="39">
        <v>0</v>
      </c>
      <c r="AE53" s="39">
        <v>1</v>
      </c>
      <c r="AF53" s="39">
        <v>0</v>
      </c>
      <c r="AG53" s="39">
        <v>0</v>
      </c>
      <c r="AH53" s="39">
        <f t="shared" si="21"/>
        <v>1</v>
      </c>
      <c r="AI53" s="39">
        <f t="shared" si="22"/>
        <v>0</v>
      </c>
      <c r="AJ53" s="39">
        <f t="shared" si="23"/>
        <v>1</v>
      </c>
      <c r="AK53" s="39">
        <f t="shared" si="24"/>
        <v>1</v>
      </c>
      <c r="AL53" s="39">
        <f t="shared" si="25"/>
        <v>1</v>
      </c>
      <c r="AM53" s="57">
        <f t="shared" si="26"/>
        <v>35453</v>
      </c>
      <c r="AN53" s="57">
        <v>1</v>
      </c>
      <c r="AO53" s="57">
        <f t="shared" si="27"/>
        <v>35453</v>
      </c>
      <c r="AP53" s="39"/>
      <c r="AQ53" s="39" t="s">
        <v>238</v>
      </c>
      <c r="AR53" s="39" t="s">
        <v>239</v>
      </c>
      <c r="AS53" s="39"/>
      <c r="AT53" s="39"/>
      <c r="AU53" s="58">
        <v>7.2</v>
      </c>
      <c r="AV53" s="58" t="s">
        <v>11</v>
      </c>
      <c r="AW53" s="39" t="s">
        <v>240</v>
      </c>
      <c r="AX53" s="61" t="s">
        <v>241</v>
      </c>
      <c r="AY53" s="39"/>
      <c r="AZ53" s="39">
        <v>91.973118825300006</v>
      </c>
      <c r="BA53" s="39" t="str">
        <f t="shared" si="28"/>
        <v>P0013</v>
      </c>
      <c r="BB53" s="78" t="e">
        <f t="shared" ca="1" si="29"/>
        <v>#NAME?</v>
      </c>
      <c r="BC53" s="39"/>
      <c r="BD53" s="75">
        <f t="shared" si="30"/>
        <v>35453</v>
      </c>
      <c r="BE53" s="39"/>
      <c r="BF53" s="39"/>
      <c r="BG53" s="39"/>
      <c r="BH53" s="39"/>
      <c r="BI53" s="39"/>
      <c r="BJ53" s="39"/>
      <c r="BK53" s="39"/>
      <c r="BL53" s="39">
        <v>6130</v>
      </c>
      <c r="BM53" s="39"/>
      <c r="BN53" s="39"/>
      <c r="BO53" s="39"/>
      <c r="BP53" s="39"/>
      <c r="BQ53" s="39"/>
      <c r="BR53" s="39">
        <v>6130</v>
      </c>
      <c r="BS53" s="39"/>
      <c r="BT53" s="39"/>
      <c r="BU53" s="39"/>
      <c r="BV53" s="39">
        <v>6130</v>
      </c>
      <c r="BW53" s="39"/>
      <c r="BX53" s="39"/>
      <c r="BY53" s="39"/>
      <c r="BZ53" s="39"/>
      <c r="CA53" s="39"/>
      <c r="CB53" s="39">
        <v>6130</v>
      </c>
      <c r="CC53" s="39"/>
      <c r="CD53" s="39"/>
      <c r="CE53" s="39"/>
      <c r="CF53" s="39"/>
      <c r="CG53" s="39"/>
      <c r="CH53" s="39">
        <v>6115</v>
      </c>
      <c r="CI53" s="39"/>
      <c r="CJ53" s="39"/>
      <c r="CK53" s="39"/>
      <c r="CL53" s="39"/>
      <c r="CM53" s="39"/>
      <c r="CN53" s="39">
        <v>4818</v>
      </c>
      <c r="CO53" s="39"/>
      <c r="CP53" s="39"/>
      <c r="CQ53" s="39"/>
      <c r="CR53" s="39"/>
      <c r="CS53" s="39"/>
      <c r="CT53" s="39"/>
      <c r="CU53" s="39"/>
      <c r="CV53" s="39"/>
      <c r="CW53" s="39">
        <f>SUM($BE53,$BF53:BF53)-SUM($CV$1:CW$1)*SUM($P53:$Q53,$W53)-SUM($CV$2:CW$2)*SUM($R53:$V53)-SUM($CV$3:CW$3)*$X53-SUM($CV$4:CW$4)*SUM($K53:$L53)-SUM($CV$5:CW$5)*SUM($M53:$N53)-SUM($CV$6:CW$6)*$O53-SUM($CV$7:CW$7)*SUM($Y53:$Z53,$AF53)-SUM($CV$8:CW$8)*SUM($AA53:$AE53)-SUM($CV$9:CW$9)*$AG53</f>
        <v>0</v>
      </c>
      <c r="CX53" s="39">
        <f>SUM($BE53,$BF53:BG53)-SUM($CV$1:CX$1)*SUM($P53:$Q53,$W53)-SUM($CV$2:CX$2)*SUM($R53:$V53)-SUM($CV$3:CX$3)*$X53-SUM($CV$4:CX$4)*SUM($K53:$L53)-SUM($CV$5:CX$5)*SUM($M53:$N53)-SUM($CV$6:CX$6)*$O53-SUM($CV$7:CX$7)*SUM($Y53:$Z53,$AF53)-SUM($CV$8:CX$8)*SUM($AA53:$AE53)-SUM($CV$9:CX$9)*$AG53</f>
        <v>0</v>
      </c>
      <c r="CY53" s="39">
        <f>SUM($BE53,$BF53:BH53)-SUM($CV$1:CY$1)*SUM($P53:$Q53,$W53)-SUM($CV$2:CY$2)*SUM($R53:$V53)-SUM($CV$3:CY$3)*$X53-SUM($CV$4:CY$4)*SUM($K53:$L53)-SUM($CV$5:CY$5)*SUM($M53:$N53)-SUM($CV$6:CY$6)*$O53-SUM($CV$7:CY$7)*SUM($Y53:$Z53,$AF53)-SUM($CV$8:CY$8)*SUM($AA53:$AE53)-SUM($CV$9:CY$9)*$AG53</f>
        <v>0</v>
      </c>
      <c r="CZ53" s="39">
        <f>SUM($BE53,$BF53:BI53)-SUM($CV$1:CZ$1)*SUM($P53:$Q53,$W53)-SUM($CV$2:CZ$2)*SUM($R53:$V53)-SUM($CV$3:CZ$3)*$X53-SUM($CV$4:CZ$4)*SUM($K53:$L53)-SUM($CV$5:CZ$5)*SUM($M53:$N53)-SUM($CV$6:CZ$6)*$O53-SUM($CV$7:CZ$7)*SUM($Y53:$Z53,$AF53)-SUM($CV$8:CZ$8)*SUM($AA53:$AE53)-SUM($CV$9:CZ$9)*$AG53</f>
        <v>0</v>
      </c>
      <c r="DA53" s="39">
        <f>SUM($BE53,$BF53:BJ53)-SUM($CV$1:DA$1)*SUM($P53:$Q53,$W53)-SUM($CV$2:DA$2)*SUM($R53:$V53)-SUM($CV$3:DA$3)*$X53-SUM($CV$4:DA$4)*SUM($K53:$L53)-SUM($CV$5:DA$5)*SUM($M53:$N53)-SUM($CV$6:DA$6)*$O53-SUM($CV$7:DA$7)*SUM($Y53:$Z53,$AF53)-SUM($CV$8:DA$8)*SUM($AA53:$AE53)-SUM($CV$9:DA$9)*$AG53</f>
        <v>0</v>
      </c>
      <c r="DB53" s="39">
        <f>SUM($BE53,$BF53:BK53)-SUM($CV$1:DB$1)*SUM($P53:$Q53,$W53)-SUM($CV$2:DB$2)*SUM($R53:$V53)-SUM($CV$3:DB$3)*$X53-SUM($CV$4:DB$4)*SUM($K53:$L53)-SUM($CV$5:DB$5)*SUM($M53:$N53)-SUM($CV$6:DB$6)*$O53-SUM($CV$7:DB$7)*SUM($Y53:$Z53,$AF53)-SUM($CV$8:DB$8)*SUM($AA53:$AE53)-SUM($CV$9:DB$9)*$AG53</f>
        <v>-200</v>
      </c>
      <c r="DC53" s="39">
        <f>SUM($BE53,$BF53:BL53)-SUM($CV$1:DC$1)*SUM($P53:$Q53,$W53)-SUM($CV$2:DC$2)*SUM($R53:$V53)-SUM($CV$3:DC$3)*$X53-SUM($CV$4:DC$4)*SUM($K53:$L53)-SUM($CV$5:DC$5)*SUM($M53:$N53)-SUM($CV$6:DC$6)*$O53-SUM($CV$7:DC$7)*SUM($Y53:$Z53,$AF53)-SUM($CV$8:DC$8)*SUM($AA53:$AE53)-SUM($CV$9:DC$9)*$AG53</f>
        <v>5530</v>
      </c>
      <c r="DD53" s="39">
        <f>SUM($BE53,$BF53:BM53)-SUM($CV$1:DD$1)*SUM($P53:$Q53,$W53)-SUM($CV$2:DD$2)*SUM($R53:$V53)-SUM($CV$3:DD$3)*$X53-SUM($CV$4:DD$4)*SUM($K53:$L53)-SUM($CV$5:DD$5)*SUM($M53:$N53)-SUM($CV$6:DD$6)*$O53-SUM($CV$7:DD$7)*SUM($Y53:$Z53,$AF53)-SUM($CV$8:DD$8)*SUM($AA53:$AE53)-SUM($CV$9:DD$9)*$AG53</f>
        <v>4899</v>
      </c>
      <c r="DE53" s="39">
        <f>SUM($BE53,$BF53:BN53)-SUM($CV$1:DE$1)*SUM($P53:$Q53,$W53)-SUM($CV$2:DE$2)*SUM($R53:$V53)-SUM($CV$3:DE$3)*$X53-SUM($CV$4:DE$4)*SUM($K53:$L53)-SUM($CV$5:DE$5)*SUM($M53:$N53)-SUM($CV$6:DE$6)*$O53-SUM($CV$7:DE$7)*SUM($Y53:$Z53,$AF53)-SUM($CV$8:DE$8)*SUM($AA53:$AE53)-SUM($CV$9:DE$9)*$AG53</f>
        <v>4349</v>
      </c>
      <c r="DF53" s="39">
        <f>SUM($BE53,$BF53:BO53)-SUM($CV$1:DF$1)*SUM($P53:$Q53,$W53)-SUM($CV$2:DF$2)*SUM($R53:$V53)-SUM($CV$3:DF$3)*$X53-SUM($CV$4:DF$4)*SUM($K53:$L53)-SUM($CV$5:DF$5)*SUM($M53:$N53)-SUM($CV$6:DF$6)*$O53-SUM($CV$7:DF$7)*SUM($Y53:$Z53,$AF53)-SUM($CV$8:DF$8)*SUM($AA53:$AE53)-SUM($CV$9:DF$9)*$AG53</f>
        <v>3649</v>
      </c>
      <c r="DG53" s="39">
        <f>SUM($BE53,$BF53:BP53)-SUM($CV$1:DG$1)*SUM($P53:$Q53,$W53)-SUM($CV$2:DG$2)*SUM($R53:$V53)-SUM($CV$3:DG$3)*$X53-SUM($CV$4:DG$4)*SUM($K53:$L53)-SUM($CV$5:DG$5)*SUM($M53:$N53)-SUM($CV$6:DG$6)*$O53-SUM($CV$7:DG$7)*SUM($Y53:$Z53,$AF53)-SUM($CV$8:DG$8)*SUM($AA53:$AE53)-SUM($CV$9:DG$9)*$AG53</f>
        <v>2899</v>
      </c>
      <c r="DH53" s="39">
        <f>SUM($BE53,$BF53:BQ53)-SUM($CV$1:DH$1)*SUM($P53:$Q53,$W53)-SUM($CV$2:DH$2)*SUM($R53:$V53)-SUM($CV$3:DH$3)*$X53-SUM($CV$4:DH$4)*SUM($K53:$L53)-SUM($CV$5:DH$5)*SUM($M53:$N53)-SUM($CV$6:DH$6)*$O53-SUM($CV$7:DH$7)*SUM($Y53:$Z53,$AF53)-SUM($CV$8:DH$8)*SUM($AA53:$AE53)-SUM($CV$9:DH$9)*$AG53</f>
        <v>2149</v>
      </c>
      <c r="DI53" s="39">
        <f>SUM($BE53,$BF53:BR53)-SUM($CV$1:DI$1)*SUM($P53:$Q53,$W53)-SUM($CV$2:DI$2)*SUM($R53:$V53)-SUM($CV$3:DI$3)*$X53-SUM($CV$4:DI$4)*SUM($K53:$L53)-SUM($CV$5:DI$5)*SUM($M53:$N53)-SUM($CV$6:DI$6)*$O53-SUM($CV$7:DI$7)*SUM($Y53:$Z53,$AF53)-SUM($CV$8:DI$8)*SUM($AA53:$AE53)-SUM($CV$9:DI$9)*$AG53</f>
        <v>7529</v>
      </c>
      <c r="DJ53" s="39">
        <f>SUM($BE53,$BF53:BS53)-SUM($CV$1:DJ$1)*SUM($P53:$Q53,$W53)-SUM($CV$2:DJ$2)*SUM($R53:$V53)-SUM($CV$3:DJ$3)*$X53-SUM($CV$4:DJ$4)*SUM($K53:$L53)-SUM($CV$5:DJ$5)*SUM($M53:$N53)-SUM($CV$6:DJ$6)*$O53-SUM($CV$7:DJ$7)*SUM($Y53:$Z53,$AF53)-SUM($CV$8:DJ$8)*SUM($AA53:$AE53)-SUM($CV$9:DJ$9)*$AG53</f>
        <v>6779</v>
      </c>
      <c r="DK53" s="39">
        <f>SUM($BE53,$BF53:BT53)-SUM($CV$1:DK$1)*SUM($P53:$Q53,$W53)-SUM($CV$2:DK$2)*SUM($R53:$V53)-SUM($CV$3:DK$3)*$X53-SUM($CV$4:DK$4)*SUM($K53:$L53)-SUM($CV$5:DK$5)*SUM($M53:$N53)-SUM($CV$6:DK$6)*$O53-SUM($CV$7:DK$7)*SUM($Y53:$Z53,$AF53)-SUM($CV$8:DK$8)*SUM($AA53:$AE53)-SUM($CV$9:DK$9)*$AG53</f>
        <v>6029</v>
      </c>
      <c r="DL53" s="39">
        <f>SUM($BE53,$BF53:BU53)-SUM($CV$1:DL$1)*SUM($P53:$Q53,$W53)-SUM($CV$2:DL$2)*SUM($R53:$V53)-SUM($CV$3:DL$3)*$X53-SUM($CV$4:DL$4)*SUM($K53:$L53)-SUM($CV$5:DL$5)*SUM($M53:$N53)-SUM($CV$6:DL$6)*$O53-SUM($CV$7:DL$7)*SUM($Y53:$Z53,$AF53)-SUM($CV$8:DL$8)*SUM($AA53:$AE53)-SUM($CV$9:DL$9)*$AG53</f>
        <v>5279</v>
      </c>
      <c r="DM53" s="39">
        <f>SUM($BE53,$BF53:BV53)-SUM($CV$1:DM$1)*SUM($P53:$Q53,$W53)-SUM($CV$2:DM$2)*SUM($R53:$V53)-SUM($CV$3:DM$3)*$X53-SUM($CV$4:DM$4)*SUM($K53:$L53)-SUM($CV$5:DM$5)*SUM($M53:$N53)-SUM($CV$6:DM$6)*$O53-SUM($CV$7:DM$7)*SUM($Y53:$Z53,$AF53)-SUM($CV$8:DM$8)*SUM($AA53:$AE53)-SUM($CV$9:DM$9)*$AG53</f>
        <v>10409</v>
      </c>
      <c r="DN53" s="39">
        <f>SUM($BE53,$BF53:BW53)-SUM($CV$1:DN$1)*SUM($P53:$Q53,$W53)-SUM($CV$2:DN$2)*SUM($R53:$V53)-SUM($CV$3:DN$3)*$X53-SUM($CV$4:DN$4)*SUM($K53:$L53)-SUM($CV$5:DN$5)*SUM($M53:$N53)-SUM($CV$6:DN$6)*$O53-SUM($CV$7:DN$7)*SUM($Y53:$Z53,$AF53)-SUM($CV$8:DN$8)*SUM($AA53:$AE53)-SUM($CV$9:DN$9)*$AG53</f>
        <v>9409</v>
      </c>
      <c r="DO53" s="39">
        <f>SUM($BE53,$BF53:BX53)-SUM($CV$1:DO$1)*SUM($P53:$Q53,$W53)-SUM($CV$2:DO$2)*SUM($R53:$V53)-SUM($CV$3:DO$3)*$X53-SUM($CV$4:DO$4)*SUM($K53:$L53)-SUM($CV$5:DO$5)*SUM($M53:$N53)-SUM($CV$6:DO$6)*$O53-SUM($CV$7:DO$7)*SUM($Y53:$Z53,$AF53)-SUM($CV$8:DO$8)*SUM($AA53:$AE53)-SUM($CV$9:DO$9)*$AG53</f>
        <v>8409</v>
      </c>
      <c r="DP53" s="39">
        <f>SUM($BE53,$BF53:BY53)-SUM($CV$1:DP$1)*SUM($P53:$Q53,$W53)-SUM($CV$2:DP$2)*SUM($R53:$V53)-SUM($CV$3:DP$3)*$X53-SUM($CV$4:DP$4)*SUM($K53:$L53)-SUM($CV$5:DP$5)*SUM($M53:$N53)-SUM($CV$6:DP$6)*$O53-SUM($CV$7:DP$7)*SUM($Y53:$Z53,$AF53)-SUM($CV$8:DP$8)*SUM($AA53:$AE53)-SUM($CV$9:DP$9)*$AG53</f>
        <v>7409</v>
      </c>
      <c r="DQ53" s="39">
        <f>SUM($BE53,$BF53:BZ53)-SUM($CV$1:DQ$1)*SUM($P53:$Q53,$W53)-SUM($CV$2:DQ$2)*SUM($R53:$V53)-SUM($CV$3:DQ$3)*$X53-SUM($CV$4:DQ$4)*SUM($K53:$L53)-SUM($CV$5:DQ$5)*SUM($M53:$N53)-SUM($CV$6:DQ$6)*$O53-SUM($CV$7:DQ$7)*SUM($Y53:$Z53,$AF53)-SUM($CV$8:DQ$8)*SUM($AA53:$AE53)-SUM($CV$9:DQ$9)*$AG53</f>
        <v>6409</v>
      </c>
      <c r="DR53" s="39">
        <f>SUM($BE53,$BF53:CA53)-SUM($CV$1:DR$1)*SUM($P53:$Q53,$W53)-SUM($CV$2:DR$2)*SUM($R53:$V53)-SUM($CV$3:DR$3)*$X53-SUM($CV$4:DR$4)*SUM($K53:$L53)-SUM($CV$5:DR$5)*SUM($M53:$N53)-SUM($CV$6:DR$6)*$O53-SUM($CV$7:DR$7)*SUM($Y53:$Z53,$AF53)-SUM($CV$8:DR$8)*SUM($AA53:$AE53)-SUM($CV$9:DR$9)*$AG53</f>
        <v>5409</v>
      </c>
      <c r="DS53" s="39">
        <f>SUM($BE53,$BF53:CB53)-SUM($CV$1:DS$1)*SUM($P53:$Q53,$W53)-SUM($CV$2:DS$2)*SUM($R53:$V53)-SUM($CV$3:DS$3)*$X53-SUM($CV$4:DS$4)*SUM($K53:$L53)-SUM($CV$5:DS$5)*SUM($M53:$N53)-SUM($CV$6:DS$6)*$O53-SUM($CV$7:DS$7)*SUM($Y53:$Z53,$AF53)-SUM($CV$8:DS$8)*SUM($AA53:$AE53)-SUM($CV$9:DS$9)*$AG53</f>
        <v>10539</v>
      </c>
      <c r="DT53" s="39">
        <f>SUM($BE53,$BF53:CC53)-SUM($CV$1:DT$1)*SUM($P53:$Q53,$W53)-SUM($CV$2:DT$2)*SUM($R53:$V53)-SUM($CV$3:DT$3)*$X53-SUM($CV$4:DT$4)*SUM($K53:$L53)-SUM($CV$5:DT$5)*SUM($M53:$N53)-SUM($CV$6:DT$6)*$O53-SUM($CV$7:DT$7)*SUM($Y53:$Z53,$AF53)-SUM($CV$8:DT$8)*SUM($AA53:$AE53)-SUM($CV$9:DT$9)*$AG53</f>
        <v>9539</v>
      </c>
      <c r="DU53" s="39">
        <f>SUM($BE53,$BF53:CD53)-SUM($CV$1:DU$1)*SUM($P53:$Q53,$W53)-SUM($CV$2:DU$2)*SUM($R53:$V53)-SUM($CV$3:DU$3)*$X53-SUM($CV$4:DU$4)*SUM($K53:$L53)-SUM($CV$5:DU$5)*SUM($M53:$N53)-SUM($CV$6:DU$6)*$O53-SUM($CV$7:DU$7)*SUM($Y53:$Z53,$AF53)-SUM($CV$8:DU$8)*SUM($AA53:$AE53)-SUM($CV$9:DU$9)*$AG53</f>
        <v>8539</v>
      </c>
      <c r="DV53" s="39">
        <f>SUM($BE53,$BF53:CE53)-SUM($CV$1:DV$1)*SUM($P53:$Q53,$W53)-SUM($CV$2:DV$2)*SUM($R53:$V53)-SUM($CV$3:DV$3)*$X53-SUM($CV$4:DV$4)*SUM($K53:$L53)-SUM($CV$5:DV$5)*SUM($M53:$N53)-SUM($CV$6:DV$6)*$O53-SUM($CV$7:DV$7)*SUM($Y53:$Z53,$AF53)-SUM($CV$8:DV$8)*SUM($AA53:$AE53)-SUM($CV$9:DV$9)*$AG53</f>
        <v>7539</v>
      </c>
      <c r="DW53" s="39">
        <f>SUM($BE53,$BF53:CF53)-SUM($CV$1:DW$1)*SUM($P53:$Q53,$W53)-SUM($CV$2:DW$2)*SUM($R53:$V53)-SUM($CV$3:DW$3)*$X53-SUM($CV$4:DW$4)*SUM($K53:$L53)-SUM($CV$5:DW$5)*SUM($M53:$N53)-SUM($CV$6:DW$6)*$O53-SUM($CV$7:DW$7)*SUM($Y53:$Z53,$AF53)-SUM($CV$8:DW$8)*SUM($AA53:$AE53)-SUM($CV$9:DW$9)*$AG53</f>
        <v>6539</v>
      </c>
      <c r="DX53" s="39">
        <f>SUM($BE53,$BF53:CG53)-SUM($CV$1:DX$1)*SUM($P53:$Q53,$W53)-SUM($CV$2:DX$2)*SUM($R53:$V53)-SUM($CV$3:DX$3)*$X53-SUM($CV$4:DX$4)*SUM($K53:$L53)-SUM($CV$5:DX$5)*SUM($M53:$N53)-SUM($CV$6:DX$6)*$O53-SUM($CV$7:DX$7)*SUM($Y53:$Z53,$AF53)-SUM($CV$8:DX$8)*SUM($AA53:$AE53)-SUM($CV$9:DX$9)*$AG53</f>
        <v>5539</v>
      </c>
      <c r="DY53" s="39">
        <f>SUM($BE53,$BF53:CH53)-SUM($CV$1:DY$1)*SUM($P53:$Q53,$W53)-SUM($CV$2:DY$2)*SUM($R53:$V53)-SUM($CV$3:DY$3)*$X53-SUM($CV$4:DY$4)*SUM($K53:$L53)-SUM($CV$5:DY$5)*SUM($M53:$N53)-SUM($CV$6:DY$6)*$O53-SUM($CV$7:DY$7)*SUM($Y53:$Z53,$AF53)-SUM($CV$8:DY$8)*SUM($AA53:$AE53)-SUM($CV$9:DY$9)*$AG53</f>
        <v>10654</v>
      </c>
      <c r="DZ53" s="39">
        <f>SUM($BE53,$BF53:CI53)-SUM($CV$1:DZ$1)*SUM($P53:$Q53,$W53)-SUM($CV$2:DZ$2)*SUM($R53:$V53)-SUM($CV$3:DZ$3)*$X53-SUM($CV$4:DZ$4)*SUM($K53:$L53)-SUM($CV$5:DZ$5)*SUM($M53:$N53)-SUM($CV$6:DZ$6)*$O53-SUM($CV$7:DZ$7)*SUM($Y53:$Z53,$AF53)-SUM($CV$8:DZ$8)*SUM($AA53:$AE53)-SUM($CV$9:DZ$9)*$AG53</f>
        <v>9654</v>
      </c>
      <c r="EA53" s="39">
        <f>SUM($BE53,$BF53:CJ53)-SUM($CV$1:EA$1)*SUM($P53:$Q53,$W53)-SUM($CV$2:EA$2)*SUM($R53:$V53)-SUM($CV$3:EA$3)*$X53-SUM($CV$4:EA$4)*SUM($K53:$L53)-SUM($CV$5:EA$5)*SUM($M53:$N53)-SUM($CV$6:EA$6)*$O53-SUM($CV$7:EA$7)*SUM($Y53:$Z53,$AF53)-SUM($CV$8:EA$8)*SUM($AA53:$AE53)-SUM($CV$9:EA$9)*$AG53</f>
        <v>8654</v>
      </c>
      <c r="EB53" s="39">
        <f>SUM($BE53,$BF53:CK53)-SUM($CV$1:EB$1)*SUM($P53:$Q53,$W53)-SUM($CV$2:EB$2)*SUM($R53:$V53)-SUM($CV$3:EB$3)*$X53-SUM($CV$4:EB$4)*SUM($K53:$L53)-SUM($CV$5:EB$5)*SUM($M53:$N53)-SUM($CV$6:EB$6)*$O53-SUM($CV$7:EB$7)*SUM($Y53:$Z53,$AF53)-SUM($CV$8:EB$8)*SUM($AA53:$AE53)-SUM($CV$9:EB$9)*$AG53</f>
        <v>7654</v>
      </c>
      <c r="EC53" s="39">
        <f>SUM($BE53,$BF53:CL53)-SUM($CV$1:EC$1)*SUM($P53:$Q53,$W53)-SUM($CV$2:EC$2)*SUM($R53:$V53)-SUM($CV$3:EC$3)*$X53-SUM($CV$4:EC$4)*SUM($K53:$L53)-SUM($CV$5:EC$5)*SUM($M53:$N53)-SUM($CV$6:EC$6)*$O53-SUM($CV$7:EC$7)*SUM($Y53:$Z53,$AF53)-SUM($CV$8:EC$8)*SUM($AA53:$AE53)-SUM($CV$9:EC$9)*$AG53</f>
        <v>6654</v>
      </c>
      <c r="ED53" s="39">
        <f>SUM($BE53,$BF53:CM53)-SUM($CV$1:ED$1)*SUM($P53:$Q53,$W53)-SUM($CV$2:ED$2)*SUM($R53:$V53)-SUM($CV$3:ED$3)*$X53-SUM($CV$4:ED$4)*SUM($K53:$L53)-SUM($CV$5:ED$5)*SUM($M53:$N53)-SUM($CV$6:ED$6)*$O53-SUM($CV$7:ED$7)*SUM($Y53:$Z53,$AF53)-SUM($CV$8:ED$8)*SUM($AA53:$AE53)-SUM($CV$9:ED$9)*$AG53</f>
        <v>5654</v>
      </c>
      <c r="EE53" s="39">
        <f>SUM($BE53,$BF53:CN53)-SUM($CV$1:EE$1)*SUM($P53:$Q53,$W53)-SUM($CV$2:EE$2)*SUM($R53:$V53)-SUM($CV$3:EE$3)*$X53-SUM($CV$4:EE$4)*SUM($K53:$L53)-SUM($CV$5:EE$5)*SUM($M53:$N53)-SUM($CV$6:EE$6)*$O53-SUM($CV$7:EE$7)*SUM($Y53:$Z53,$AF53)-SUM($CV$8:EE$8)*SUM($AA53:$AE53)-SUM($CV$9:EE$9)*$AG53</f>
        <v>9472</v>
      </c>
      <c r="EF53" s="39">
        <f>SUM($BE53,$BF53:CO53)-SUM($CV$1:EF$1)*SUM($P53:$Q53,$W53)-SUM($CV$2:EF$2)*SUM($R53:$V53)-SUM($CV$3:EF$3)*$X53-SUM($CV$4:EF$4)*SUM($K53:$L53)-SUM($CV$5:EF$5)*SUM($M53:$N53)-SUM($CV$6:EF$6)*$O53-SUM($CV$7:EF$7)*SUM($Y53:$Z53,$AF53)-SUM($CV$8:EF$8)*SUM($AA53:$AE53)-SUM($CV$9:EF$9)*$AG53</f>
        <v>8472</v>
      </c>
      <c r="EG53" s="39">
        <f>SUM($BE53,$BF53:CP53)-SUM($CV$1:EG$1)*SUM($P53:$Q53,$W53)-SUM($CV$2:EG$2)*SUM($R53:$V53)-SUM($CV$3:EG$3)*$X53-SUM($CV$4:EG$4)*SUM($K53:$L53)-SUM($CV$5:EG$5)*SUM($M53:$N53)-SUM($CV$6:EG$6)*$O53-SUM($CV$7:EG$7)*SUM($Y53:$Z53,$AF53)-SUM($CV$8:EG$8)*SUM($AA53:$AE53)-SUM($CV$9:EG$9)*$AG53</f>
        <v>7472</v>
      </c>
      <c r="EH53" s="39">
        <f>SUM($BE53,$BF53:CQ53)-SUM($CV$1:EH$1)*SUM($P53:$Q53,$W53)-SUM($CV$2:EH$2)*SUM($R53:$V53)-SUM($CV$3:EH$3)*$X53-SUM($CV$4:EH$4)*SUM($K53:$L53)-SUM($CV$5:EH$5)*SUM($M53:$N53)-SUM($CV$6:EH$6)*$O53-SUM($CV$7:EH$7)*SUM($Y53:$Z53,$AF53)-SUM($CV$8:EH$8)*SUM($AA53:$AE53)-SUM($CV$9:EH$9)*$AG53</f>
        <v>6472</v>
      </c>
      <c r="EI53" s="39">
        <f>SUM($BE53,$BF53:CR53)-SUM($CV$1:EI$1)*SUM($P53:$Q53,$W53)-SUM($CV$2:EI$2)*SUM($R53:$V53)-SUM($CV$3:EI$3)*$X53-SUM($CV$4:EI$4)*SUM($K53:$L53)-SUM($CV$5:EI$5)*SUM($M53:$N53)-SUM($CV$6:EI$6)*$O53-SUM($CV$7:EI$7)*SUM($Y53:$Z53,$AF53)-SUM($CV$8:EI$8)*SUM($AA53:$AE53)-SUM($CV$9:EI$9)*$AG53</f>
        <v>5472</v>
      </c>
      <c r="EJ53" s="39">
        <f>SUM($BE53,$BF53:CS53)-SUM($CV$1:EJ$1)*SUM($P53:$Q53,$W53)-SUM($CV$2:EJ$2)*SUM($R53:$V53)-SUM($CV$3:EJ$3)*$X53-SUM($CV$4:EJ$4)*SUM($K53:$L53)-SUM($CV$5:EJ$5)*SUM($M53:$N53)-SUM($CV$6:EJ$6)*$O53-SUM($CV$7:EJ$7)*SUM($Y53:$Z53,$AF53)-SUM($CV$8:EJ$8)*SUM($AA53:$AE53)-SUM($CV$9:EJ$9)*$AG53</f>
        <v>4472</v>
      </c>
      <c r="EK53" s="39">
        <f>SUM($BE53,$BF53:CT53)-SUM($CV$1:EK$1)*SUM($P53:$Q53,$W53)-SUM($CV$2:EK$2)*SUM($R53:$V53)-SUM($CV$3:EK$3)*$X53-SUM($CV$4:EK$4)*SUM($K53:$L53)-SUM($CV$5:EK$5)*SUM($M53:$N53)-SUM($CV$6:EK$6)*$O53-SUM($CV$7:EK$7)*SUM($Y53:$Z53,$AF53)-SUM($CV$8:EK$8)*SUM($AA53:$AE53)-SUM($CV$9:EK$9)*$AG53</f>
        <v>3472</v>
      </c>
      <c r="EL53" s="39">
        <f>SUM($BE53,$BF53:CU53)-SUM($CV$1:EL$1)*SUM($P53:$Q53,$W53)-SUM($CV$2:EL$2)*SUM($R53:$V53)-SUM($CV$3:EL$3)*$X53-SUM($CV$4:EL$4)*SUM($K53:$L53)-SUM($CV$5:EL$5)*SUM($M53:$N53)-SUM($CV$6:EL$6)*$O53-SUM($CV$7:EL$7)*SUM($Y53:$Z53,$AF53)-SUM($CV$8:EL$8)*SUM($AA53:$AE53)-SUM($CV$9:EL$9)*$AG53</f>
        <v>2472</v>
      </c>
      <c r="EM53" s="39">
        <f>SUM($BE53,$BF53:CV53)-SUM($CV$1:EM$1)*SUM($P53:$Q53,$W53)-SUM($CV$2:EM$2)*SUM($R53:$V53)-SUM($CV$3:EM$3)*$X53-SUM($CV$4:EM$4)*SUM($K53:$L53)-SUM($CV$5:EM$5)*SUM($M53:$N53)-SUM($CV$6:EM$6)*$O53-SUM($CV$7:EM$7)*SUM($Y53:$Z53,$AF53)-SUM($CV$8:EM$8)*SUM($AA53:$AE53)-SUM($CV$9:EM$9)*$AG53</f>
        <v>1472</v>
      </c>
      <c r="EN53" s="39">
        <f>SUM($BE53,$BF53:CW53)-SUM($CV$1:EN$1)*SUM($P53:$Q53,$W53)-SUM($CV$2:EN$2)*SUM($R53:$V53)-SUM($CV$3:EN$3)*$X53-SUM($CV$4:EN$4)*SUM($K53:$L53)-SUM($CV$5:EN$5)*SUM($M53:$N53)-SUM($CV$6:EN$6)*$O53-SUM($CV$7:EN$7)*SUM($Y53:$Z53,$AF53)-SUM($CV$8:EN$8)*SUM($AA53:$AE53)-SUM($CV$9:EN$9)*$AG53</f>
        <v>472</v>
      </c>
      <c r="EO53" s="39">
        <f>SUM($BE53,$BF53:CX53)-SUM($CV$1:EO$1)*SUM($P53:$Q53,$W53)-SUM($CV$2:EO$2)*SUM($R53:$V53)-SUM($CV$3:EO$3)*$X53-SUM($CV$4:EO$4)*SUM($K53:$L53)-SUM($CV$5:EO$5)*SUM($M53:$N53)-SUM($CV$6:EO$6)*$O53-SUM($CV$7:EO$7)*SUM($Y53:$Z53,$AF53)-SUM($CV$8:EO$8)*SUM($AA53:$AE53)-SUM($CV$9:EO$9)*$AG53</f>
        <v>-358</v>
      </c>
      <c r="EP53" s="96" t="str">
        <f>AR53</f>
        <v>WAVE</v>
      </c>
      <c r="EQ53" s="103" t="str">
        <f t="shared" si="85"/>
        <v>1094N791-002</v>
      </c>
      <c r="ER53" s="96" t="str">
        <f t="shared" si="90"/>
        <v>WAVE MECHANICS</v>
      </c>
      <c r="ES53" s="115">
        <f t="shared" si="75"/>
        <v>7.2</v>
      </c>
      <c r="ET53" s="116" t="str">
        <f t="shared" si="88"/>
        <v>USD</v>
      </c>
      <c r="EU53" s="107" t="e">
        <f t="shared" ca="1" si="34"/>
        <v>#NAME?</v>
      </c>
      <c r="EV53" s="107" t="e">
        <f t="shared" ca="1" si="35"/>
        <v>#NAME?</v>
      </c>
      <c r="EW53" s="117">
        <f t="shared" si="86"/>
        <v>1</v>
      </c>
      <c r="EX53" s="117">
        <f t="shared" si="91"/>
        <v>1</v>
      </c>
      <c r="EY53" s="103"/>
      <c r="EZ53" s="117">
        <f t="shared" si="37"/>
        <v>35453</v>
      </c>
      <c r="FA53" s="118" t="e">
        <f t="shared" ca="1" si="38"/>
        <v>#NAME?</v>
      </c>
      <c r="FB53" s="117">
        <f t="shared" si="39"/>
        <v>0</v>
      </c>
      <c r="FC53" s="118" t="e">
        <f t="shared" ca="1" si="40"/>
        <v>#NAME?</v>
      </c>
      <c r="FD53" s="119">
        <v>45523</v>
      </c>
      <c r="FE53" s="118" t="s">
        <v>130</v>
      </c>
      <c r="FF53" s="118" t="s">
        <v>26</v>
      </c>
      <c r="FG53" s="103" t="s">
        <v>144</v>
      </c>
      <c r="FH53" s="103" t="s">
        <v>145</v>
      </c>
      <c r="FI53" s="105">
        <f t="array" ref="FI53">SUMPRODUCT($AI53:$AL53,TRANSPOSE(FI$1:FI$4))</f>
        <v>3065</v>
      </c>
      <c r="FJ53" s="105">
        <f t="array" ref="FJ53">SUMPRODUCT($AI53:$AL53,TRANSPOSE(FJ$1:FJ$4))</f>
        <v>3065</v>
      </c>
      <c r="FK53" s="105">
        <f t="array" ref="FK53">SUMPRODUCT($AI53:$AL53,TRANSPOSE(FK$1:FK$4))</f>
        <v>3065</v>
      </c>
      <c r="FL53" s="105">
        <f t="array" ref="FL53">SUMPRODUCT($AI53:$AL53,TRANSPOSE(FL$1:FL$4))</f>
        <v>3065</v>
      </c>
      <c r="FM53" s="105">
        <f t="array" ref="FM53">SUMPRODUCT($AI53:$AL53,TRANSPOSE(FM$1:FM$4))</f>
        <v>3065</v>
      </c>
      <c r="FN53" s="105">
        <f t="array" ref="FN53">SUMPRODUCT($AI53:$AL53,TRANSPOSE(FN$1:FN$4))</f>
        <v>3065</v>
      </c>
      <c r="FO53" s="105">
        <f t="array" ref="FO53">SUMPRODUCT($AI53:$AL53,TRANSPOSE(FO$1:FO$4))</f>
        <v>3065</v>
      </c>
      <c r="FP53" s="105">
        <f t="array" ref="FP53">SUMPRODUCT($AI53:$AL53,TRANSPOSE(FP$1:FP$4))</f>
        <v>3065</v>
      </c>
      <c r="FQ53" s="105">
        <f t="array" ref="FQ53">SUMPRODUCT($AI53:$AL53,TRANSPOSE(FQ$1:FQ$4))</f>
        <v>3065</v>
      </c>
      <c r="FR53" s="105">
        <f t="array" ref="FR53">SUMPRODUCT($AI53:$AL53,TRANSPOSE(FR$1:FR$4))</f>
        <v>3050</v>
      </c>
      <c r="FS53" s="105">
        <f t="array" ref="FS53">SUMPRODUCT($AI53:$AL53,TRANSPOSE(FS$1:FS$4))</f>
        <v>3000</v>
      </c>
      <c r="FT53" s="105">
        <f t="array" ref="FT53">SUMPRODUCT($AI53:$AL53,TRANSPOSE(FT$1:FT$4))</f>
        <v>1818</v>
      </c>
      <c r="FU53" s="105">
        <f t="array" ref="FU53">SUMPRODUCT($AI53:$AL53,TRANSPOSE(FU$1:FU$4))</f>
        <v>0</v>
      </c>
      <c r="FV53" s="120"/>
      <c r="FW53" s="105">
        <f t="shared" si="41"/>
        <v>3065</v>
      </c>
      <c r="FX53" s="121">
        <f>CEILING(SUM($FI53:FJ53)-SUM($FW53:FW53),$EW53)</f>
        <v>3065</v>
      </c>
      <c r="FY53" s="121">
        <f>CEILING(SUM($FI53:FK53)-SUM($FW53:FX53),$EW53)</f>
        <v>3065</v>
      </c>
      <c r="FZ53" s="121">
        <f>CEILING(SUM($FI53:FL53)-SUM($FW53:FY53),$EW53)</f>
        <v>3065</v>
      </c>
      <c r="GA53" s="121">
        <f>CEILING(SUM($FI53:FM53)-SUM($FW53:FZ53),$EW53)</f>
        <v>3065</v>
      </c>
      <c r="GB53" s="121">
        <f>CEILING(SUM($FI53:FN53)-SUM($FW53:GA53),$EW53)</f>
        <v>3065</v>
      </c>
      <c r="GC53" s="121">
        <f>CEILING(SUM($FI53:FO53)-SUM($FW53:GB53),$EW53)</f>
        <v>3065</v>
      </c>
      <c r="GD53" s="121">
        <f>CEILING(SUM($FI53:FP53)-SUM($FW53:GC53),$EW53)</f>
        <v>3065</v>
      </c>
      <c r="GE53" s="121">
        <f>CEILING(SUM($FI53:FQ53)-SUM($FW53:GD53),$EW53)</f>
        <v>3065</v>
      </c>
      <c r="GF53" s="121">
        <f>CEILING(SUM($FI53:FR53)-SUM($FW53:GE53),$EW53)</f>
        <v>3050</v>
      </c>
      <c r="GG53" s="121">
        <f>CEILING(SUM($FI53:FS53)-SUM($FW53:GF53),$EW53)</f>
        <v>3000</v>
      </c>
      <c r="GH53" s="121">
        <f t="shared" si="42"/>
        <v>1818</v>
      </c>
      <c r="GI53" s="121">
        <f t="shared" si="43"/>
        <v>0</v>
      </c>
      <c r="GJ53" s="120"/>
      <c r="GK53" s="123" t="e">
        <f t="shared" ca="1" si="44"/>
        <v>#NAME?</v>
      </c>
      <c r="GL53" s="123" t="e">
        <f t="shared" ca="1" si="45"/>
        <v>#NAME?</v>
      </c>
      <c r="GM53" s="123" t="e">
        <f t="shared" ca="1" si="46"/>
        <v>#NAME?</v>
      </c>
      <c r="GN53" s="123" t="e">
        <f t="shared" ca="1" si="47"/>
        <v>#NAME?</v>
      </c>
      <c r="GO53" s="123" t="e">
        <f t="shared" ca="1" si="48"/>
        <v>#NAME?</v>
      </c>
      <c r="GP53" s="123" t="e">
        <f t="shared" ca="1" si="49"/>
        <v>#NAME?</v>
      </c>
      <c r="GQ53" s="123" t="e">
        <f t="shared" ca="1" si="50"/>
        <v>#NAME?</v>
      </c>
      <c r="GR53" s="123" t="e">
        <f t="shared" ca="1" si="51"/>
        <v>#NAME?</v>
      </c>
      <c r="GS53" s="123" t="e">
        <f t="shared" ca="1" si="52"/>
        <v>#NAME?</v>
      </c>
      <c r="GT53" s="123" t="e">
        <f t="shared" ca="1" si="53"/>
        <v>#NAME?</v>
      </c>
      <c r="GU53" s="123" t="e">
        <f t="shared" ca="1" si="54"/>
        <v>#NAME?</v>
      </c>
      <c r="GV53" s="123" t="e">
        <f t="shared" ca="1" si="55"/>
        <v>#NAME?</v>
      </c>
      <c r="GW53" s="123" t="e">
        <f t="shared" ca="1" si="56"/>
        <v>#NAME?</v>
      </c>
      <c r="GX53" s="123" t="e">
        <f t="shared" ca="1" si="57"/>
        <v>#NAME?</v>
      </c>
      <c r="GY53" s="120">
        <v>6</v>
      </c>
      <c r="GZ53" s="105">
        <f>SUM(FW53:FX53)</f>
        <v>6130</v>
      </c>
      <c r="HA53" s="105"/>
      <c r="HB53" s="105">
        <f>SUM(FY53:FZ53)</f>
        <v>6130</v>
      </c>
      <c r="HC53" s="105"/>
      <c r="HD53" s="105">
        <f>SUM(GA53:GB53)</f>
        <v>6130</v>
      </c>
      <c r="HE53" s="105"/>
      <c r="HF53" s="105">
        <f>SUM(GC53:GD53)</f>
        <v>6130</v>
      </c>
      <c r="HG53" s="105"/>
      <c r="HH53" s="105">
        <f>SUM(GE53:GF53)</f>
        <v>6115</v>
      </c>
      <c r="HI53" s="105"/>
      <c r="HJ53" s="105">
        <f>SUM(GG53:GI53)</f>
        <v>4818</v>
      </c>
      <c r="HK53" s="105"/>
      <c r="HL53" s="105">
        <f>GI53</f>
        <v>0</v>
      </c>
      <c r="HM53" s="105"/>
      <c r="HN53" s="123" t="e">
        <f t="shared" ca="1" si="58"/>
        <v>#NAME?</v>
      </c>
      <c r="HO53" s="123" t="e">
        <f t="shared" ca="1" si="59"/>
        <v>#NAME?</v>
      </c>
      <c r="HP53" s="123" t="e">
        <f t="shared" ca="1" si="60"/>
        <v>#NAME?</v>
      </c>
      <c r="HQ53" s="123" t="e">
        <f t="shared" ca="1" si="61"/>
        <v>#NAME?</v>
      </c>
      <c r="HR53" s="123" t="e">
        <f t="shared" ca="1" si="62"/>
        <v>#NAME?</v>
      </c>
      <c r="HS53" s="123" t="e">
        <f t="shared" ca="1" si="63"/>
        <v>#NAME?</v>
      </c>
      <c r="HT53" s="123" t="e">
        <f t="shared" ca="1" si="64"/>
        <v>#NAME?</v>
      </c>
      <c r="HU53" s="123" t="e">
        <f t="shared" ca="1" si="65"/>
        <v>#NAME?</v>
      </c>
      <c r="HV53" s="123" t="e">
        <f t="shared" ca="1" si="66"/>
        <v>#NAME?</v>
      </c>
      <c r="HW53" s="123" t="e">
        <f t="shared" ca="1" si="67"/>
        <v>#NAME?</v>
      </c>
      <c r="HX53" s="123" t="e">
        <f t="shared" ca="1" si="68"/>
        <v>#NAME?</v>
      </c>
      <c r="HY53" s="123" t="e">
        <f t="shared" ca="1" si="69"/>
        <v>#NAME?</v>
      </c>
      <c r="HZ53" s="123" t="e">
        <f t="shared" ca="1" si="70"/>
        <v>#NAME?</v>
      </c>
      <c r="IA53" s="123" t="e">
        <f t="shared" ca="1" si="71"/>
        <v>#NAME?</v>
      </c>
      <c r="IB53" s="124" t="s">
        <v>341</v>
      </c>
      <c r="IC53" s="103" t="s">
        <v>242</v>
      </c>
      <c r="ID53" s="125">
        <v>45525</v>
      </c>
      <c r="IE53" s="103" t="s">
        <v>147</v>
      </c>
      <c r="IF53" s="103"/>
      <c r="IG53" s="103" t="s">
        <v>147</v>
      </c>
      <c r="IH53" s="103"/>
      <c r="II53" s="103"/>
    </row>
    <row r="54" spans="1:243" ht="14.25" x14ac:dyDescent="0.2">
      <c r="A54" s="39">
        <v>50</v>
      </c>
      <c r="B54" s="39" t="s">
        <v>344</v>
      </c>
      <c r="C54" s="56" t="s">
        <v>345</v>
      </c>
      <c r="D54" s="39" t="s">
        <v>346</v>
      </c>
      <c r="E54" s="39">
        <v>411330925</v>
      </c>
      <c r="F54" s="102" t="s">
        <v>347</v>
      </c>
      <c r="G54" s="39"/>
      <c r="H54" s="39" t="s">
        <v>128</v>
      </c>
      <c r="I54" s="39">
        <v>1</v>
      </c>
      <c r="J54" s="39">
        <v>3</v>
      </c>
      <c r="K54" s="39">
        <v>0</v>
      </c>
      <c r="L54" s="39">
        <v>0</v>
      </c>
      <c r="M54" s="39">
        <v>0</v>
      </c>
      <c r="N54" s="39">
        <v>0</v>
      </c>
      <c r="O54" s="39">
        <v>1</v>
      </c>
      <c r="P54" s="39">
        <v>0</v>
      </c>
      <c r="Q54" s="39">
        <v>0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1</v>
      </c>
      <c r="Y54" s="39">
        <v>0</v>
      </c>
      <c r="Z54" s="39">
        <v>0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0</v>
      </c>
      <c r="AG54" s="39">
        <v>1</v>
      </c>
      <c r="AH54" s="39">
        <f t="shared" si="21"/>
        <v>2</v>
      </c>
      <c r="AI54" s="39">
        <f t="shared" si="22"/>
        <v>1</v>
      </c>
      <c r="AJ54" s="39">
        <f t="shared" si="23"/>
        <v>1</v>
      </c>
      <c r="AK54" s="39">
        <f t="shared" si="24"/>
        <v>1</v>
      </c>
      <c r="AL54" s="39">
        <f t="shared" si="25"/>
        <v>2</v>
      </c>
      <c r="AM54" s="57">
        <f t="shared" si="26"/>
        <v>70681</v>
      </c>
      <c r="AN54" s="57">
        <v>1</v>
      </c>
      <c r="AO54" s="57">
        <f t="shared" si="27"/>
        <v>70681</v>
      </c>
      <c r="AP54" s="39"/>
      <c r="AQ54" s="39" t="s">
        <v>331</v>
      </c>
      <c r="AR54" s="39" t="s">
        <v>332</v>
      </c>
      <c r="AS54" s="39"/>
      <c r="AT54" s="39"/>
      <c r="AU54" s="58">
        <v>21.12</v>
      </c>
      <c r="AV54" s="58" t="s">
        <v>11</v>
      </c>
      <c r="AW54" s="39" t="s">
        <v>333</v>
      </c>
      <c r="AX54" s="39" t="s">
        <v>334</v>
      </c>
      <c r="AY54" s="39"/>
      <c r="AZ54" s="39" t="s">
        <v>335</v>
      </c>
      <c r="BA54" s="39" t="str">
        <f t="shared" si="28"/>
        <v>P0006</v>
      </c>
      <c r="BB54" s="78" t="e">
        <f t="shared" ca="1" si="29"/>
        <v>#NAME?</v>
      </c>
      <c r="BC54" s="39"/>
      <c r="BD54" s="75">
        <f t="shared" si="30"/>
        <v>70686</v>
      </c>
      <c r="BE54" s="39"/>
      <c r="BF54" s="39"/>
      <c r="BG54" s="39"/>
      <c r="BH54" s="39"/>
      <c r="BI54" s="39"/>
      <c r="BJ54" s="39">
        <v>6065</v>
      </c>
      <c r="BK54" s="39"/>
      <c r="BL54" s="39"/>
      <c r="BM54" s="39"/>
      <c r="BN54" s="39">
        <v>6065</v>
      </c>
      <c r="BO54" s="39"/>
      <c r="BP54" s="39"/>
      <c r="BQ54" s="39">
        <v>6065</v>
      </c>
      <c r="BR54" s="39"/>
      <c r="BS54" s="39"/>
      <c r="BT54" s="39">
        <v>6065</v>
      </c>
      <c r="BU54" s="39"/>
      <c r="BV54" s="39"/>
      <c r="BW54" s="39">
        <v>6065</v>
      </c>
      <c r="BX54" s="39"/>
      <c r="BY54" s="39"/>
      <c r="BZ54" s="39">
        <v>6065</v>
      </c>
      <c r="CA54" s="39"/>
      <c r="CB54" s="39"/>
      <c r="CC54" s="39">
        <v>6065</v>
      </c>
      <c r="CD54" s="39"/>
      <c r="CE54" s="39"/>
      <c r="CF54" s="39">
        <v>6065</v>
      </c>
      <c r="CG54" s="39"/>
      <c r="CH54" s="39"/>
      <c r="CI54" s="39">
        <v>6065</v>
      </c>
      <c r="CJ54" s="39"/>
      <c r="CK54" s="39"/>
      <c r="CL54" s="39">
        <v>6046</v>
      </c>
      <c r="CM54" s="39"/>
      <c r="CN54" s="39"/>
      <c r="CO54" s="39">
        <v>6000</v>
      </c>
      <c r="CP54" s="39"/>
      <c r="CQ54" s="39"/>
      <c r="CR54" s="39">
        <v>4023</v>
      </c>
      <c r="CS54" s="39"/>
      <c r="CT54" s="39"/>
      <c r="CU54" s="39"/>
      <c r="CV54" s="39"/>
      <c r="CW54" s="39">
        <f>SUM($BE54,$BF54:BF54)-SUM($CV$1:CW$1)*SUM($P54:$Q54,$W54)-SUM($CV$2:CW$2)*SUM($R54:$V54)-SUM($CV$3:CW$3)*$X54-SUM($CV$4:CW$4)*SUM($K54:$L54)-SUM($CV$5:CW$5)*SUM($M54:$N54)-SUM($CV$6:CW$6)*$O54-SUM($CV$7:CW$7)*SUM($Y54:$Z54,$AF54)-SUM($CV$8:CW$8)*SUM($AA54:$AE54)-SUM($CV$9:CW$9)*$AG54</f>
        <v>0</v>
      </c>
      <c r="CX54" s="39">
        <f>SUM($BE54,$BF54:BG54)-SUM($CV$1:CX$1)*SUM($P54:$Q54,$W54)-SUM($CV$2:CX$2)*SUM($R54:$V54)-SUM($CV$3:CX$3)*$X54-SUM($CV$4:CX$4)*SUM($K54:$L54)-SUM($CV$5:CX$5)*SUM($M54:$N54)-SUM($CV$6:CX$6)*$O54-SUM($CV$7:CX$7)*SUM($Y54:$Z54,$AF54)-SUM($CV$8:CX$8)*SUM($AA54:$AE54)-SUM($CV$9:CX$9)*$AG54</f>
        <v>0</v>
      </c>
      <c r="CY54" s="39">
        <f>SUM($BE54,$BF54:BH54)-SUM($CV$1:CY$1)*SUM($P54:$Q54,$W54)-SUM($CV$2:CY$2)*SUM($R54:$V54)-SUM($CV$3:CY$3)*$X54-SUM($CV$4:CY$4)*SUM($K54:$L54)-SUM($CV$5:CY$5)*SUM($M54:$N54)-SUM($CV$6:CY$6)*$O54-SUM($CV$7:CY$7)*SUM($Y54:$Z54,$AF54)-SUM($CV$8:CY$8)*SUM($AA54:$AE54)-SUM($CV$9:CY$9)*$AG54</f>
        <v>0</v>
      </c>
      <c r="CZ54" s="39">
        <f>SUM($BE54,$BF54:BI54)-SUM($CV$1:CZ$1)*SUM($P54:$Q54,$W54)-SUM($CV$2:CZ$2)*SUM($R54:$V54)-SUM($CV$3:CZ$3)*$X54-SUM($CV$4:CZ$4)*SUM($K54:$L54)-SUM($CV$5:CZ$5)*SUM($M54:$N54)-SUM($CV$6:CZ$6)*$O54-SUM($CV$7:CZ$7)*SUM($Y54:$Z54,$AF54)-SUM($CV$8:CZ$8)*SUM($AA54:$AE54)-SUM($CV$9:CZ$9)*$AG54</f>
        <v>0</v>
      </c>
      <c r="DA54" s="39">
        <f>SUM($BE54,$BF54:BJ54)-SUM($CV$1:DA$1)*SUM($P54:$Q54,$W54)-SUM($CV$2:DA$2)*SUM($R54:$V54)-SUM($CV$3:DA$3)*$X54-SUM($CV$4:DA$4)*SUM($K54:$L54)-SUM($CV$5:DA$5)*SUM($M54:$N54)-SUM($CV$6:DA$6)*$O54-SUM($CV$7:DA$7)*SUM($Y54:$Z54,$AF54)-SUM($CV$8:DA$8)*SUM($AA54:$AE54)-SUM($CV$9:DA$9)*$AG54</f>
        <v>6065</v>
      </c>
      <c r="DB54" s="39">
        <f>SUM($BE54,$BF54:BK54)-SUM($CV$1:DB$1)*SUM($P54:$Q54,$W54)-SUM($CV$2:DB$2)*SUM($R54:$V54)-SUM($CV$3:DB$3)*$X54-SUM($CV$4:DB$4)*SUM($K54:$L54)-SUM($CV$5:DB$5)*SUM($M54:$N54)-SUM($CV$6:DB$6)*$O54-SUM($CV$7:DB$7)*SUM($Y54:$Z54,$AF54)-SUM($CV$8:DB$8)*SUM($AA54:$AE54)-SUM($CV$9:DB$9)*$AG54</f>
        <v>5765</v>
      </c>
      <c r="DC54" s="39">
        <f>SUM($BE54,$BF54:BL54)-SUM($CV$1:DC$1)*SUM($P54:$Q54,$W54)-SUM($CV$2:DC$2)*SUM($R54:$V54)-SUM($CV$3:DC$3)*$X54-SUM($CV$4:DC$4)*SUM($K54:$L54)-SUM($CV$5:DC$5)*SUM($M54:$N54)-SUM($CV$6:DC$6)*$O54-SUM($CV$7:DC$7)*SUM($Y54:$Z54,$AF54)-SUM($CV$8:DC$8)*SUM($AA54:$AE54)-SUM($CV$9:DC$9)*$AG54</f>
        <v>5165</v>
      </c>
      <c r="DD54" s="39">
        <f>SUM($BE54,$BF54:BM54)-SUM($CV$1:DD$1)*SUM($P54:$Q54,$W54)-SUM($CV$2:DD$2)*SUM($R54:$V54)-SUM($CV$3:DD$3)*$X54-SUM($CV$4:DD$4)*SUM($K54:$L54)-SUM($CV$5:DD$5)*SUM($M54:$N54)-SUM($CV$6:DD$6)*$O54-SUM($CV$7:DD$7)*SUM($Y54:$Z54,$AF54)-SUM($CV$8:DD$8)*SUM($AA54:$AE54)-SUM($CV$9:DD$9)*$AG54</f>
        <v>4234</v>
      </c>
      <c r="DE54" s="39">
        <f>SUM($BE54,$BF54:BN54)-SUM($CV$1:DE$1)*SUM($P54:$Q54,$W54)-SUM($CV$2:DE$2)*SUM($R54:$V54)-SUM($CV$3:DE$3)*$X54-SUM($CV$4:DE$4)*SUM($K54:$L54)-SUM($CV$5:DE$5)*SUM($M54:$N54)-SUM($CV$6:DE$6)*$O54-SUM($CV$7:DE$7)*SUM($Y54:$Z54,$AF54)-SUM($CV$8:DE$8)*SUM($AA54:$AE54)-SUM($CV$9:DE$9)*$AG54</f>
        <v>9199</v>
      </c>
      <c r="DF54" s="39">
        <f>SUM($BE54,$BF54:BO54)-SUM($CV$1:DF$1)*SUM($P54:$Q54,$W54)-SUM($CV$2:DF$2)*SUM($R54:$V54)-SUM($CV$3:DF$3)*$X54-SUM($CV$4:DF$4)*SUM($K54:$L54)-SUM($CV$5:DF$5)*SUM($M54:$N54)-SUM($CV$6:DF$6)*$O54-SUM($CV$7:DF$7)*SUM($Y54:$Z54,$AF54)-SUM($CV$8:DF$8)*SUM($AA54:$AE54)-SUM($CV$9:DF$9)*$AG54</f>
        <v>7799</v>
      </c>
      <c r="DG54" s="39">
        <f>SUM($BE54,$BF54:BP54)-SUM($CV$1:DG$1)*SUM($P54:$Q54,$W54)-SUM($CV$2:DG$2)*SUM($R54:$V54)-SUM($CV$3:DG$3)*$X54-SUM($CV$4:DG$4)*SUM($K54:$L54)-SUM($CV$5:DG$5)*SUM($M54:$N54)-SUM($CV$6:DG$6)*$O54-SUM($CV$7:DG$7)*SUM($Y54:$Z54,$AF54)-SUM($CV$8:DG$8)*SUM($AA54:$AE54)-SUM($CV$9:DG$9)*$AG54</f>
        <v>6299</v>
      </c>
      <c r="DH54" s="39">
        <f>SUM($BE54,$BF54:BQ54)-SUM($CV$1:DH$1)*SUM($P54:$Q54,$W54)-SUM($CV$2:DH$2)*SUM($R54:$V54)-SUM($CV$3:DH$3)*$X54-SUM($CV$4:DH$4)*SUM($K54:$L54)-SUM($CV$5:DH$5)*SUM($M54:$N54)-SUM($CV$6:DH$6)*$O54-SUM($CV$7:DH$7)*SUM($Y54:$Z54,$AF54)-SUM($CV$8:DH$8)*SUM($AA54:$AE54)-SUM($CV$9:DH$9)*$AG54</f>
        <v>10864</v>
      </c>
      <c r="DI54" s="39">
        <f>SUM($BE54,$BF54:BR54)-SUM($CV$1:DI$1)*SUM($P54:$Q54,$W54)-SUM($CV$2:DI$2)*SUM($R54:$V54)-SUM($CV$3:DI$3)*$X54-SUM($CV$4:DI$4)*SUM($K54:$L54)-SUM($CV$5:DI$5)*SUM($M54:$N54)-SUM($CV$6:DI$6)*$O54-SUM($CV$7:DI$7)*SUM($Y54:$Z54,$AF54)-SUM($CV$8:DI$8)*SUM($AA54:$AE54)-SUM($CV$9:DI$9)*$AG54</f>
        <v>9364</v>
      </c>
      <c r="DJ54" s="39">
        <f>SUM($BE54,$BF54:BS54)-SUM($CV$1:DJ$1)*SUM($P54:$Q54,$W54)-SUM($CV$2:DJ$2)*SUM($R54:$V54)-SUM($CV$3:DJ$3)*$X54-SUM($CV$4:DJ$4)*SUM($K54:$L54)-SUM($CV$5:DJ$5)*SUM($M54:$N54)-SUM($CV$6:DJ$6)*$O54-SUM($CV$7:DJ$7)*SUM($Y54:$Z54,$AF54)-SUM($CV$8:DJ$8)*SUM($AA54:$AE54)-SUM($CV$9:DJ$9)*$AG54</f>
        <v>7864</v>
      </c>
      <c r="DK54" s="39">
        <f>SUM($BE54,$BF54:BT54)-SUM($CV$1:DK$1)*SUM($P54:$Q54,$W54)-SUM($CV$2:DK$2)*SUM($R54:$V54)-SUM($CV$3:DK$3)*$X54-SUM($CV$4:DK$4)*SUM($K54:$L54)-SUM($CV$5:DK$5)*SUM($M54:$N54)-SUM($CV$6:DK$6)*$O54-SUM($CV$7:DK$7)*SUM($Y54:$Z54,$AF54)-SUM($CV$8:DK$8)*SUM($AA54:$AE54)-SUM($CV$9:DK$9)*$AG54</f>
        <v>12429</v>
      </c>
      <c r="DL54" s="39">
        <f>SUM($BE54,$BF54:BU54)-SUM($CV$1:DL$1)*SUM($P54:$Q54,$W54)-SUM($CV$2:DL$2)*SUM($R54:$V54)-SUM($CV$3:DL$3)*$X54-SUM($CV$4:DL$4)*SUM($K54:$L54)-SUM($CV$5:DL$5)*SUM($M54:$N54)-SUM($CV$6:DL$6)*$O54-SUM($CV$7:DL$7)*SUM($Y54:$Z54,$AF54)-SUM($CV$8:DL$8)*SUM($AA54:$AE54)-SUM($CV$9:DL$9)*$AG54</f>
        <v>10929</v>
      </c>
      <c r="DM54" s="39">
        <f>SUM($BE54,$BF54:BV54)-SUM($CV$1:DM$1)*SUM($P54:$Q54,$W54)-SUM($CV$2:DM$2)*SUM($R54:$V54)-SUM($CV$3:DM$3)*$X54-SUM($CV$4:DM$4)*SUM($K54:$L54)-SUM($CV$5:DM$5)*SUM($M54:$N54)-SUM($CV$6:DM$6)*$O54-SUM($CV$7:DM$7)*SUM($Y54:$Z54,$AF54)-SUM($CV$8:DM$8)*SUM($AA54:$AE54)-SUM($CV$9:DM$9)*$AG54</f>
        <v>8929</v>
      </c>
      <c r="DN54" s="39">
        <f>SUM($BE54,$BF54:BW54)-SUM($CV$1:DN$1)*SUM($P54:$Q54,$W54)-SUM($CV$2:DN$2)*SUM($R54:$V54)-SUM($CV$3:DN$3)*$X54-SUM($CV$4:DN$4)*SUM($K54:$L54)-SUM($CV$5:DN$5)*SUM($M54:$N54)-SUM($CV$6:DN$6)*$O54-SUM($CV$7:DN$7)*SUM($Y54:$Z54,$AF54)-SUM($CV$8:DN$8)*SUM($AA54:$AE54)-SUM($CV$9:DN$9)*$AG54</f>
        <v>12994</v>
      </c>
      <c r="DO54" s="39">
        <f>SUM($BE54,$BF54:BX54)-SUM($CV$1:DO$1)*SUM($P54:$Q54,$W54)-SUM($CV$2:DO$2)*SUM($R54:$V54)-SUM($CV$3:DO$3)*$X54-SUM($CV$4:DO$4)*SUM($K54:$L54)-SUM($CV$5:DO$5)*SUM($M54:$N54)-SUM($CV$6:DO$6)*$O54-SUM($CV$7:DO$7)*SUM($Y54:$Z54,$AF54)-SUM($CV$8:DO$8)*SUM($AA54:$AE54)-SUM($CV$9:DO$9)*$AG54</f>
        <v>10994</v>
      </c>
      <c r="DP54" s="39">
        <f>SUM($BE54,$BF54:BY54)-SUM($CV$1:DP$1)*SUM($P54:$Q54,$W54)-SUM($CV$2:DP$2)*SUM($R54:$V54)-SUM($CV$3:DP$3)*$X54-SUM($CV$4:DP$4)*SUM($K54:$L54)-SUM($CV$5:DP$5)*SUM($M54:$N54)-SUM($CV$6:DP$6)*$O54-SUM($CV$7:DP$7)*SUM($Y54:$Z54,$AF54)-SUM($CV$8:DP$8)*SUM($AA54:$AE54)-SUM($CV$9:DP$9)*$AG54</f>
        <v>8994</v>
      </c>
      <c r="DQ54" s="39">
        <f>SUM($BE54,$BF54:BZ54)-SUM($CV$1:DQ$1)*SUM($P54:$Q54,$W54)-SUM($CV$2:DQ$2)*SUM($R54:$V54)-SUM($CV$3:DQ$3)*$X54-SUM($CV$4:DQ$4)*SUM($K54:$L54)-SUM($CV$5:DQ$5)*SUM($M54:$N54)-SUM($CV$6:DQ$6)*$O54-SUM($CV$7:DQ$7)*SUM($Y54:$Z54,$AF54)-SUM($CV$8:DQ$8)*SUM($AA54:$AE54)-SUM($CV$9:DQ$9)*$AG54</f>
        <v>13059</v>
      </c>
      <c r="DR54" s="39">
        <f>SUM($BE54,$BF54:CA54)-SUM($CV$1:DR$1)*SUM($P54:$Q54,$W54)-SUM($CV$2:DR$2)*SUM($R54:$V54)-SUM($CV$3:DR$3)*$X54-SUM($CV$4:DR$4)*SUM($K54:$L54)-SUM($CV$5:DR$5)*SUM($M54:$N54)-SUM($CV$6:DR$6)*$O54-SUM($CV$7:DR$7)*SUM($Y54:$Z54,$AF54)-SUM($CV$8:DR$8)*SUM($AA54:$AE54)-SUM($CV$9:DR$9)*$AG54</f>
        <v>11059</v>
      </c>
      <c r="DS54" s="39">
        <f>SUM($BE54,$BF54:CB54)-SUM($CV$1:DS$1)*SUM($P54:$Q54,$W54)-SUM($CV$2:DS$2)*SUM($R54:$V54)-SUM($CV$3:DS$3)*$X54-SUM($CV$4:DS$4)*SUM($K54:$L54)-SUM($CV$5:DS$5)*SUM($M54:$N54)-SUM($CV$6:DS$6)*$O54-SUM($CV$7:DS$7)*SUM($Y54:$Z54,$AF54)-SUM($CV$8:DS$8)*SUM($AA54:$AE54)-SUM($CV$9:DS$9)*$AG54</f>
        <v>9059</v>
      </c>
      <c r="DT54" s="39">
        <f>SUM($BE54,$BF54:CC54)-SUM($CV$1:DT$1)*SUM($P54:$Q54,$W54)-SUM($CV$2:DT$2)*SUM($R54:$V54)-SUM($CV$3:DT$3)*$X54-SUM($CV$4:DT$4)*SUM($K54:$L54)-SUM($CV$5:DT$5)*SUM($M54:$N54)-SUM($CV$6:DT$6)*$O54-SUM($CV$7:DT$7)*SUM($Y54:$Z54,$AF54)-SUM($CV$8:DT$8)*SUM($AA54:$AE54)-SUM($CV$9:DT$9)*$AG54</f>
        <v>13124</v>
      </c>
      <c r="DU54" s="39">
        <f>SUM($BE54,$BF54:CD54)-SUM($CV$1:DU$1)*SUM($P54:$Q54,$W54)-SUM($CV$2:DU$2)*SUM($R54:$V54)-SUM($CV$3:DU$3)*$X54-SUM($CV$4:DU$4)*SUM($K54:$L54)-SUM($CV$5:DU$5)*SUM($M54:$N54)-SUM($CV$6:DU$6)*$O54-SUM($CV$7:DU$7)*SUM($Y54:$Z54,$AF54)-SUM($CV$8:DU$8)*SUM($AA54:$AE54)-SUM($CV$9:DU$9)*$AG54</f>
        <v>11124</v>
      </c>
      <c r="DV54" s="39">
        <f>SUM($BE54,$BF54:CE54)-SUM($CV$1:DV$1)*SUM($P54:$Q54,$W54)-SUM($CV$2:DV$2)*SUM($R54:$V54)-SUM($CV$3:DV$3)*$X54-SUM($CV$4:DV$4)*SUM($K54:$L54)-SUM($CV$5:DV$5)*SUM($M54:$N54)-SUM($CV$6:DV$6)*$O54-SUM($CV$7:DV$7)*SUM($Y54:$Z54,$AF54)-SUM($CV$8:DV$8)*SUM($AA54:$AE54)-SUM($CV$9:DV$9)*$AG54</f>
        <v>9124</v>
      </c>
      <c r="DW54" s="39">
        <f>SUM($BE54,$BF54:CF54)-SUM($CV$1:DW$1)*SUM($P54:$Q54,$W54)-SUM($CV$2:DW$2)*SUM($R54:$V54)-SUM($CV$3:DW$3)*$X54-SUM($CV$4:DW$4)*SUM($K54:$L54)-SUM($CV$5:DW$5)*SUM($M54:$N54)-SUM($CV$6:DW$6)*$O54-SUM($CV$7:DW$7)*SUM($Y54:$Z54,$AF54)-SUM($CV$8:DW$8)*SUM($AA54:$AE54)-SUM($CV$9:DW$9)*$AG54</f>
        <v>13189</v>
      </c>
      <c r="DX54" s="39">
        <f>SUM($BE54,$BF54:CG54)-SUM($CV$1:DX$1)*SUM($P54:$Q54,$W54)-SUM($CV$2:DX$2)*SUM($R54:$V54)-SUM($CV$3:DX$3)*$X54-SUM($CV$4:DX$4)*SUM($K54:$L54)-SUM($CV$5:DX$5)*SUM($M54:$N54)-SUM($CV$6:DX$6)*$O54-SUM($CV$7:DX$7)*SUM($Y54:$Z54,$AF54)-SUM($CV$8:DX$8)*SUM($AA54:$AE54)-SUM($CV$9:DX$9)*$AG54</f>
        <v>11189</v>
      </c>
      <c r="DY54" s="39">
        <f>SUM($BE54,$BF54:CH54)-SUM($CV$1:DY$1)*SUM($P54:$Q54,$W54)-SUM($CV$2:DY$2)*SUM($R54:$V54)-SUM($CV$3:DY$3)*$X54-SUM($CV$4:DY$4)*SUM($K54:$L54)-SUM($CV$5:DY$5)*SUM($M54:$N54)-SUM($CV$6:DY$6)*$O54-SUM($CV$7:DY$7)*SUM($Y54:$Z54,$AF54)-SUM($CV$8:DY$8)*SUM($AA54:$AE54)-SUM($CV$9:DY$9)*$AG54</f>
        <v>9189</v>
      </c>
      <c r="DZ54" s="39">
        <f>SUM($BE54,$BF54:CI54)-SUM($CV$1:DZ$1)*SUM($P54:$Q54,$W54)-SUM($CV$2:DZ$2)*SUM($R54:$V54)-SUM($CV$3:DZ$3)*$X54-SUM($CV$4:DZ$4)*SUM($K54:$L54)-SUM($CV$5:DZ$5)*SUM($M54:$N54)-SUM($CV$6:DZ$6)*$O54-SUM($CV$7:DZ$7)*SUM($Y54:$Z54,$AF54)-SUM($CV$8:DZ$8)*SUM($AA54:$AE54)-SUM($CV$9:DZ$9)*$AG54</f>
        <v>13254</v>
      </c>
      <c r="EA54" s="39">
        <f>SUM($BE54,$BF54:CJ54)-SUM($CV$1:EA$1)*SUM($P54:$Q54,$W54)-SUM($CV$2:EA$2)*SUM($R54:$V54)-SUM($CV$3:EA$3)*$X54-SUM($CV$4:EA$4)*SUM($K54:$L54)-SUM($CV$5:EA$5)*SUM($M54:$N54)-SUM($CV$6:EA$6)*$O54-SUM($CV$7:EA$7)*SUM($Y54:$Z54,$AF54)-SUM($CV$8:EA$8)*SUM($AA54:$AE54)-SUM($CV$9:EA$9)*$AG54</f>
        <v>11254</v>
      </c>
      <c r="EB54" s="39">
        <f>SUM($BE54,$BF54:CK54)-SUM($CV$1:EB$1)*SUM($P54:$Q54,$W54)-SUM($CV$2:EB$2)*SUM($R54:$V54)-SUM($CV$3:EB$3)*$X54-SUM($CV$4:EB$4)*SUM($K54:$L54)-SUM($CV$5:EB$5)*SUM($M54:$N54)-SUM($CV$6:EB$6)*$O54-SUM($CV$7:EB$7)*SUM($Y54:$Z54,$AF54)-SUM($CV$8:EB$8)*SUM($AA54:$AE54)-SUM($CV$9:EB$9)*$AG54</f>
        <v>9254</v>
      </c>
      <c r="EC54" s="39">
        <f>SUM($BE54,$BF54:CL54)-SUM($CV$1:EC$1)*SUM($P54:$Q54,$W54)-SUM($CV$2:EC$2)*SUM($R54:$V54)-SUM($CV$3:EC$3)*$X54-SUM($CV$4:EC$4)*SUM($K54:$L54)-SUM($CV$5:EC$5)*SUM($M54:$N54)-SUM($CV$6:EC$6)*$O54-SUM($CV$7:EC$7)*SUM($Y54:$Z54,$AF54)-SUM($CV$8:EC$8)*SUM($AA54:$AE54)-SUM($CV$9:EC$9)*$AG54</f>
        <v>13300</v>
      </c>
      <c r="ED54" s="39">
        <f>SUM($BE54,$BF54:CM54)-SUM($CV$1:ED$1)*SUM($P54:$Q54,$W54)-SUM($CV$2:ED$2)*SUM($R54:$V54)-SUM($CV$3:ED$3)*$X54-SUM($CV$4:ED$4)*SUM($K54:$L54)-SUM($CV$5:ED$5)*SUM($M54:$N54)-SUM($CV$6:ED$6)*$O54-SUM($CV$7:ED$7)*SUM($Y54:$Z54,$AF54)-SUM($CV$8:ED$8)*SUM($AA54:$AE54)-SUM($CV$9:ED$9)*$AG54</f>
        <v>11300</v>
      </c>
      <c r="EE54" s="39">
        <f>SUM($BE54,$BF54:CN54)-SUM($CV$1:EE$1)*SUM($P54:$Q54,$W54)-SUM($CV$2:EE$2)*SUM($R54:$V54)-SUM($CV$3:EE$3)*$X54-SUM($CV$4:EE$4)*SUM($K54:$L54)-SUM($CV$5:EE$5)*SUM($M54:$N54)-SUM($CV$6:EE$6)*$O54-SUM($CV$7:EE$7)*SUM($Y54:$Z54,$AF54)-SUM($CV$8:EE$8)*SUM($AA54:$AE54)-SUM($CV$9:EE$9)*$AG54</f>
        <v>9300</v>
      </c>
      <c r="EF54" s="39">
        <f>SUM($BE54,$BF54:CO54)-SUM($CV$1:EF$1)*SUM($P54:$Q54,$W54)-SUM($CV$2:EF$2)*SUM($R54:$V54)-SUM($CV$3:EF$3)*$X54-SUM($CV$4:EF$4)*SUM($K54:$L54)-SUM($CV$5:EF$5)*SUM($M54:$N54)-SUM($CV$6:EF$6)*$O54-SUM($CV$7:EF$7)*SUM($Y54:$Z54,$AF54)-SUM($CV$8:EF$8)*SUM($AA54:$AE54)-SUM($CV$9:EF$9)*$AG54</f>
        <v>13300</v>
      </c>
      <c r="EG54" s="39">
        <f>SUM($BE54,$BF54:CP54)-SUM($CV$1:EG$1)*SUM($P54:$Q54,$W54)-SUM($CV$2:EG$2)*SUM($R54:$V54)-SUM($CV$3:EG$3)*$X54-SUM($CV$4:EG$4)*SUM($K54:$L54)-SUM($CV$5:EG$5)*SUM($M54:$N54)-SUM($CV$6:EG$6)*$O54-SUM($CV$7:EG$7)*SUM($Y54:$Z54,$AF54)-SUM($CV$8:EG$8)*SUM($AA54:$AE54)-SUM($CV$9:EG$9)*$AG54</f>
        <v>11300</v>
      </c>
      <c r="EH54" s="39">
        <f>SUM($BE54,$BF54:CQ54)-SUM($CV$1:EH$1)*SUM($P54:$Q54,$W54)-SUM($CV$2:EH$2)*SUM($R54:$V54)-SUM($CV$3:EH$3)*$X54-SUM($CV$4:EH$4)*SUM($K54:$L54)-SUM($CV$5:EH$5)*SUM($M54:$N54)-SUM($CV$6:EH$6)*$O54-SUM($CV$7:EH$7)*SUM($Y54:$Z54,$AF54)-SUM($CV$8:EH$8)*SUM($AA54:$AE54)-SUM($CV$9:EH$9)*$AG54</f>
        <v>9300</v>
      </c>
      <c r="EI54" s="39">
        <f>SUM($BE54,$BF54:CR54)-SUM($CV$1:EI$1)*SUM($P54:$Q54,$W54)-SUM($CV$2:EI$2)*SUM($R54:$V54)-SUM($CV$3:EI$3)*$X54-SUM($CV$4:EI$4)*SUM($K54:$L54)-SUM($CV$5:EI$5)*SUM($M54:$N54)-SUM($CV$6:EI$6)*$O54-SUM($CV$7:EI$7)*SUM($Y54:$Z54,$AF54)-SUM($CV$8:EI$8)*SUM($AA54:$AE54)-SUM($CV$9:EI$9)*$AG54</f>
        <v>11323</v>
      </c>
      <c r="EJ54" s="39">
        <f>SUM($BE54,$BF54:CS54)-SUM($CV$1:EJ$1)*SUM($P54:$Q54,$W54)-SUM($CV$2:EJ$2)*SUM($R54:$V54)-SUM($CV$3:EJ$3)*$X54-SUM($CV$4:EJ$4)*SUM($K54:$L54)-SUM($CV$5:EJ$5)*SUM($M54:$N54)-SUM($CV$6:EJ$6)*$O54-SUM($CV$7:EJ$7)*SUM($Y54:$Z54,$AF54)-SUM($CV$8:EJ$8)*SUM($AA54:$AE54)-SUM($CV$9:EJ$9)*$AG54</f>
        <v>9323</v>
      </c>
      <c r="EK54" s="39">
        <f>SUM($BE54,$BF54:CT54)-SUM($CV$1:EK$1)*SUM($P54:$Q54,$W54)-SUM($CV$2:EK$2)*SUM($R54:$V54)-SUM($CV$3:EK$3)*$X54-SUM($CV$4:EK$4)*SUM($K54:$L54)-SUM($CV$5:EK$5)*SUM($M54:$N54)-SUM($CV$6:EK$6)*$O54-SUM($CV$7:EK$7)*SUM($Y54:$Z54,$AF54)-SUM($CV$8:EK$8)*SUM($AA54:$AE54)-SUM($CV$9:EK$9)*$AG54</f>
        <v>7323</v>
      </c>
      <c r="EL54" s="39">
        <f>SUM($BE54,$BF54:CU54)-SUM($CV$1:EL$1)*SUM($P54:$Q54,$W54)-SUM($CV$2:EL$2)*SUM($R54:$V54)-SUM($CV$3:EL$3)*$X54-SUM($CV$4:EL$4)*SUM($K54:$L54)-SUM($CV$5:EL$5)*SUM($M54:$N54)-SUM($CV$6:EL$6)*$O54-SUM($CV$7:EL$7)*SUM($Y54:$Z54,$AF54)-SUM($CV$8:EL$8)*SUM($AA54:$AE54)-SUM($CV$9:EL$9)*$AG54</f>
        <v>5323</v>
      </c>
      <c r="EM54" s="39">
        <f>SUM($BE54,$BF54:CV54)-SUM($CV$1:EM$1)*SUM($P54:$Q54,$W54)-SUM($CV$2:EM$2)*SUM($R54:$V54)-SUM($CV$3:EM$3)*$X54-SUM($CV$4:EM$4)*SUM($K54:$L54)-SUM($CV$5:EM$5)*SUM($M54:$N54)-SUM($CV$6:EM$6)*$O54-SUM($CV$7:EM$7)*SUM($Y54:$Z54,$AF54)-SUM($CV$8:EM$8)*SUM($AA54:$AE54)-SUM($CV$9:EM$9)*$AG54</f>
        <v>3323</v>
      </c>
      <c r="EN54" s="39">
        <f>SUM($BE54,$BF54:CW54)-SUM($CV$1:EN$1)*SUM($P54:$Q54,$W54)-SUM($CV$2:EN$2)*SUM($R54:$V54)-SUM($CV$3:EN$3)*$X54-SUM($CV$4:EN$4)*SUM($K54:$L54)-SUM($CV$5:EN$5)*SUM($M54:$N54)-SUM($CV$6:EN$6)*$O54-SUM($CV$7:EN$7)*SUM($Y54:$Z54,$AF54)-SUM($CV$8:EN$8)*SUM($AA54:$AE54)-SUM($CV$9:EN$9)*$AG54</f>
        <v>1323</v>
      </c>
      <c r="EO54" s="39">
        <f>SUM($BE54,$BF54:CX54)-SUM($CV$1:EO$1)*SUM($P54:$Q54,$W54)-SUM($CV$2:EO$2)*SUM($R54:$V54)-SUM($CV$3:EO$3)*$X54-SUM($CV$4:EO$4)*SUM($K54:$L54)-SUM($CV$5:EO$5)*SUM($M54:$N54)-SUM($CV$6:EO$6)*$O54-SUM($CV$7:EO$7)*SUM($Y54:$Z54,$AF54)-SUM($CV$8:EO$8)*SUM($AA54:$AE54)-SUM($CV$9:EO$9)*$AG54</f>
        <v>65</v>
      </c>
      <c r="EP54" s="96" t="str">
        <f>AR54</f>
        <v>Starlight Technologies LTD</v>
      </c>
      <c r="EQ54" s="103" t="str">
        <f t="shared" si="85"/>
        <v>1094N792-002</v>
      </c>
      <c r="ER54" s="96" t="str">
        <f t="shared" si="90"/>
        <v>boardtek electronics corporation</v>
      </c>
      <c r="ES54" s="115">
        <f t="shared" si="75"/>
        <v>21.12</v>
      </c>
      <c r="ET54" s="116" t="str">
        <f t="shared" si="88"/>
        <v>USD</v>
      </c>
      <c r="EU54" s="107" t="e">
        <f t="shared" ca="1" si="34"/>
        <v>#NAME?</v>
      </c>
      <c r="EV54" s="107" t="e">
        <f t="shared" ca="1" si="35"/>
        <v>#NAME?</v>
      </c>
      <c r="EW54" s="117">
        <f t="shared" si="86"/>
        <v>1</v>
      </c>
      <c r="EX54" s="117">
        <f t="shared" si="91"/>
        <v>1</v>
      </c>
      <c r="EY54" s="103">
        <v>5</v>
      </c>
      <c r="EZ54" s="117">
        <f t="shared" si="37"/>
        <v>70686</v>
      </c>
      <c r="FA54" s="118" t="e">
        <f t="shared" ca="1" si="38"/>
        <v>#NAME?</v>
      </c>
      <c r="FB54" s="117">
        <f t="shared" si="39"/>
        <v>5</v>
      </c>
      <c r="FC54" s="118" t="e">
        <f t="shared" ca="1" si="40"/>
        <v>#NAME?</v>
      </c>
      <c r="FD54" s="119">
        <v>45523</v>
      </c>
      <c r="FE54" s="118" t="s">
        <v>130</v>
      </c>
      <c r="FF54" s="118" t="s">
        <v>26</v>
      </c>
      <c r="FG54" s="103" t="s">
        <v>144</v>
      </c>
      <c r="FH54" s="103" t="s">
        <v>145</v>
      </c>
      <c r="FI54" s="105">
        <f t="array" ref="FI54">SUMPRODUCT($AI54:$AL54,TRANSPOSE(FI$1:FI$4))</f>
        <v>6065</v>
      </c>
      <c r="FJ54" s="105">
        <f t="array" ref="FJ54">SUMPRODUCT($AI54:$AL54,TRANSPOSE(FJ$1:FJ$4))</f>
        <v>6065</v>
      </c>
      <c r="FK54" s="105">
        <f t="array" ref="FK54">SUMPRODUCT($AI54:$AL54,TRANSPOSE(FK$1:FK$4))</f>
        <v>6065</v>
      </c>
      <c r="FL54" s="105">
        <f t="array" ref="FL54">SUMPRODUCT($AI54:$AL54,TRANSPOSE(FL$1:FL$4))</f>
        <v>6065</v>
      </c>
      <c r="FM54" s="105">
        <f t="array" ref="FM54">SUMPRODUCT($AI54:$AL54,TRANSPOSE(FM$1:FM$4))</f>
        <v>6065</v>
      </c>
      <c r="FN54" s="105">
        <f t="array" ref="FN54">SUMPRODUCT($AI54:$AL54,TRANSPOSE(FN$1:FN$4))</f>
        <v>6065</v>
      </c>
      <c r="FO54" s="105">
        <f t="array" ref="FO54">SUMPRODUCT($AI54:$AL54,TRANSPOSE(FO$1:FO$4))</f>
        <v>6065</v>
      </c>
      <c r="FP54" s="105">
        <f t="array" ref="FP54">SUMPRODUCT($AI54:$AL54,TRANSPOSE(FP$1:FP$4))</f>
        <v>6065</v>
      </c>
      <c r="FQ54" s="105">
        <f t="array" ref="FQ54">SUMPRODUCT($AI54:$AL54,TRANSPOSE(FQ$1:FQ$4))</f>
        <v>6065</v>
      </c>
      <c r="FR54" s="105">
        <f t="array" ref="FR54">SUMPRODUCT($AI54:$AL54,TRANSPOSE(FR$1:FR$4))</f>
        <v>6050</v>
      </c>
      <c r="FS54" s="105">
        <f t="array" ref="FS54">SUMPRODUCT($AI54:$AL54,TRANSPOSE(FS$1:FS$4))</f>
        <v>6000</v>
      </c>
      <c r="FT54" s="105">
        <f t="array" ref="FT54">SUMPRODUCT($AI54:$AL54,TRANSPOSE(FT$1:FT$4))</f>
        <v>4046</v>
      </c>
      <c r="FU54" s="105">
        <f t="array" ref="FU54">SUMPRODUCT($AI54:$AL54,TRANSPOSE(FU$1:FU$4))</f>
        <v>0</v>
      </c>
      <c r="FV54" s="120"/>
      <c r="FW54" s="105">
        <f t="shared" si="41"/>
        <v>6065</v>
      </c>
      <c r="FX54" s="121">
        <f>CEILING(SUM($FI54:FJ54)-SUM($FW54:FW54),$EW54)</f>
        <v>6065</v>
      </c>
      <c r="FY54" s="121">
        <f>CEILING(SUM($FI54:FK54)-SUM($FW54:FX54),$EW54)</f>
        <v>6065</v>
      </c>
      <c r="FZ54" s="121">
        <f>CEILING(SUM($FI54:FL54)-SUM($FW54:FY54),$EW54)</f>
        <v>6065</v>
      </c>
      <c r="GA54" s="121">
        <f>CEILING(SUM($FI54:FM54)-SUM($FW54:FZ54),$EW54)</f>
        <v>6065</v>
      </c>
      <c r="GB54" s="121">
        <f>CEILING(SUM($FI54:FN54)-SUM($FW54:GA54),$EW54)</f>
        <v>6065</v>
      </c>
      <c r="GC54" s="121">
        <f>CEILING(SUM($FI54:FO54)-SUM($FW54:GB54),$EW54)</f>
        <v>6065</v>
      </c>
      <c r="GD54" s="121">
        <f>CEILING(SUM($FI54:FP54)-SUM($FW54:GC54),$EW54)</f>
        <v>6065</v>
      </c>
      <c r="GE54" s="121">
        <f>CEILING(SUM($FI54:FQ54)-SUM($FW54:GD54),$EW54)</f>
        <v>6065</v>
      </c>
      <c r="GF54" s="121">
        <f>CEILING(SUM($FI54:FR54)-SUM($FW54:GE54),$EW54)</f>
        <v>6050</v>
      </c>
      <c r="GG54" s="121">
        <f>CEILING(SUM($FI54:FS54)-SUM($FW54:GF54),$EW54)</f>
        <v>6000</v>
      </c>
      <c r="GH54" s="121">
        <f t="shared" si="42"/>
        <v>4051</v>
      </c>
      <c r="GI54" s="121">
        <f t="shared" si="43"/>
        <v>0</v>
      </c>
      <c r="GJ54" s="120"/>
      <c r="GK54" s="123" t="e">
        <f t="shared" ca="1" si="44"/>
        <v>#NAME?</v>
      </c>
      <c r="GL54" s="123" t="e">
        <f t="shared" ca="1" si="45"/>
        <v>#NAME?</v>
      </c>
      <c r="GM54" s="123" t="e">
        <f t="shared" ca="1" si="46"/>
        <v>#NAME?</v>
      </c>
      <c r="GN54" s="123" t="e">
        <f t="shared" ca="1" si="47"/>
        <v>#NAME?</v>
      </c>
      <c r="GO54" s="123" t="e">
        <f t="shared" ca="1" si="48"/>
        <v>#NAME?</v>
      </c>
      <c r="GP54" s="123" t="e">
        <f t="shared" ca="1" si="49"/>
        <v>#NAME?</v>
      </c>
      <c r="GQ54" s="123" t="e">
        <f t="shared" ca="1" si="50"/>
        <v>#NAME?</v>
      </c>
      <c r="GR54" s="123" t="e">
        <f t="shared" ca="1" si="51"/>
        <v>#NAME?</v>
      </c>
      <c r="GS54" s="123" t="e">
        <f t="shared" ca="1" si="52"/>
        <v>#NAME?</v>
      </c>
      <c r="GT54" s="123" t="e">
        <f t="shared" ca="1" si="53"/>
        <v>#NAME?</v>
      </c>
      <c r="GU54" s="123" t="e">
        <f t="shared" ca="1" si="54"/>
        <v>#NAME?</v>
      </c>
      <c r="GV54" s="123" t="e">
        <f t="shared" ca="1" si="55"/>
        <v>#NAME?</v>
      </c>
      <c r="GW54" s="123" t="e">
        <f t="shared" ca="1" si="56"/>
        <v>#NAME?</v>
      </c>
      <c r="GX54" s="123" t="e">
        <f t="shared" ca="1" si="57"/>
        <v>#NAME?</v>
      </c>
      <c r="GY54" s="120">
        <v>12</v>
      </c>
      <c r="GZ54" s="105">
        <f t="shared" ref="GZ54:HK54" si="93">FW54</f>
        <v>6065</v>
      </c>
      <c r="HA54" s="105">
        <f t="shared" si="93"/>
        <v>6065</v>
      </c>
      <c r="HB54" s="105">
        <f t="shared" si="93"/>
        <v>6065</v>
      </c>
      <c r="HC54" s="105">
        <f t="shared" si="93"/>
        <v>6065</v>
      </c>
      <c r="HD54" s="105">
        <f t="shared" si="93"/>
        <v>6065</v>
      </c>
      <c r="HE54" s="105">
        <f t="shared" si="93"/>
        <v>6065</v>
      </c>
      <c r="HF54" s="105">
        <f t="shared" si="93"/>
        <v>6065</v>
      </c>
      <c r="HG54" s="105">
        <f t="shared" si="93"/>
        <v>6065</v>
      </c>
      <c r="HH54" s="105">
        <f t="shared" si="93"/>
        <v>6065</v>
      </c>
      <c r="HI54" s="105">
        <f t="shared" si="93"/>
        <v>6050</v>
      </c>
      <c r="HJ54" s="105">
        <f t="shared" si="93"/>
        <v>6000</v>
      </c>
      <c r="HK54" s="105">
        <f t="shared" si="93"/>
        <v>4051</v>
      </c>
      <c r="HL54" s="105">
        <f>GI54</f>
        <v>0</v>
      </c>
      <c r="HM54" s="105"/>
      <c r="HN54" s="123" t="e">
        <f t="shared" ca="1" si="58"/>
        <v>#NAME?</v>
      </c>
      <c r="HO54" s="123" t="e">
        <f t="shared" ca="1" si="59"/>
        <v>#NAME?</v>
      </c>
      <c r="HP54" s="123" t="e">
        <f t="shared" ca="1" si="60"/>
        <v>#NAME?</v>
      </c>
      <c r="HQ54" s="123" t="e">
        <f t="shared" ca="1" si="61"/>
        <v>#NAME?</v>
      </c>
      <c r="HR54" s="123" t="e">
        <f t="shared" ca="1" si="62"/>
        <v>#NAME?</v>
      </c>
      <c r="HS54" s="123" t="e">
        <f t="shared" ca="1" si="63"/>
        <v>#NAME?</v>
      </c>
      <c r="HT54" s="123" t="e">
        <f t="shared" ca="1" si="64"/>
        <v>#NAME?</v>
      </c>
      <c r="HU54" s="123" t="e">
        <f t="shared" ca="1" si="65"/>
        <v>#NAME?</v>
      </c>
      <c r="HV54" s="123" t="e">
        <f t="shared" ca="1" si="66"/>
        <v>#NAME?</v>
      </c>
      <c r="HW54" s="123" t="e">
        <f t="shared" ca="1" si="67"/>
        <v>#NAME?</v>
      </c>
      <c r="HX54" s="123" t="e">
        <f t="shared" ca="1" si="68"/>
        <v>#NAME?</v>
      </c>
      <c r="HY54" s="123" t="e">
        <f t="shared" ca="1" si="69"/>
        <v>#NAME?</v>
      </c>
      <c r="HZ54" s="123" t="e">
        <f t="shared" ca="1" si="70"/>
        <v>#NAME?</v>
      </c>
      <c r="IA54" s="123" t="e">
        <f t="shared" ca="1" si="71"/>
        <v>#NAME?</v>
      </c>
      <c r="IB54" s="124" t="s">
        <v>344</v>
      </c>
      <c r="IC54" s="103" t="s">
        <v>336</v>
      </c>
      <c r="ID54" s="125">
        <v>45518</v>
      </c>
      <c r="IE54" s="103" t="s">
        <v>147</v>
      </c>
      <c r="IF54" s="103"/>
      <c r="IG54" s="103" t="s">
        <v>147</v>
      </c>
      <c r="IH54" s="103"/>
      <c r="II54" s="103" t="s">
        <v>337</v>
      </c>
    </row>
    <row r="55" spans="1:243" ht="14.25" x14ac:dyDescent="0.2">
      <c r="A55" s="39">
        <v>51</v>
      </c>
      <c r="B55" s="39" t="s">
        <v>348</v>
      </c>
      <c r="C55" s="56" t="s">
        <v>349</v>
      </c>
      <c r="D55" s="39" t="s">
        <v>126</v>
      </c>
      <c r="E55" s="39">
        <v>408929148</v>
      </c>
      <c r="F55" s="102" t="s">
        <v>350</v>
      </c>
      <c r="G55" s="39"/>
      <c r="H55" s="39" t="s">
        <v>128</v>
      </c>
      <c r="I55" s="39">
        <v>1</v>
      </c>
      <c r="J55" s="39">
        <v>2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1</v>
      </c>
      <c r="S55" s="39">
        <v>0</v>
      </c>
      <c r="T55" s="39">
        <v>0</v>
      </c>
      <c r="U55" s="39">
        <v>0</v>
      </c>
      <c r="V55" s="39">
        <v>0</v>
      </c>
      <c r="W55" s="39">
        <v>0</v>
      </c>
      <c r="X55" s="39">
        <v>0</v>
      </c>
      <c r="Y55" s="39">
        <v>0</v>
      </c>
      <c r="Z55" s="39">
        <v>0</v>
      </c>
      <c r="AA55" s="39">
        <v>1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>
        <f t="shared" si="21"/>
        <v>2</v>
      </c>
      <c r="AI55" s="39">
        <f t="shared" si="22"/>
        <v>0</v>
      </c>
      <c r="AJ55" s="39">
        <f t="shared" si="23"/>
        <v>1</v>
      </c>
      <c r="AK55" s="39">
        <f t="shared" si="24"/>
        <v>1</v>
      </c>
      <c r="AL55" s="39">
        <f t="shared" si="25"/>
        <v>1</v>
      </c>
      <c r="AM55" s="57">
        <f t="shared" si="26"/>
        <v>35453</v>
      </c>
      <c r="AN55" s="57">
        <v>1</v>
      </c>
      <c r="AO55" s="57">
        <f t="shared" si="27"/>
        <v>35453</v>
      </c>
      <c r="AP55" s="39"/>
      <c r="AQ55" s="39" t="s">
        <v>238</v>
      </c>
      <c r="AR55" s="39" t="s">
        <v>239</v>
      </c>
      <c r="AS55" s="39"/>
      <c r="AT55" s="39"/>
      <c r="AU55" s="58">
        <v>12</v>
      </c>
      <c r="AV55" s="58" t="s">
        <v>11</v>
      </c>
      <c r="AW55" s="39" t="s">
        <v>240</v>
      </c>
      <c r="AX55" s="39" t="s">
        <v>241</v>
      </c>
      <c r="AY55" s="39"/>
      <c r="AZ55" s="39">
        <v>91.973118825300006</v>
      </c>
      <c r="BA55" s="39" t="str">
        <f t="shared" si="28"/>
        <v>P0013</v>
      </c>
      <c r="BB55" s="78" t="e">
        <f t="shared" ca="1" si="29"/>
        <v>#NAME?</v>
      </c>
      <c r="BC55" s="39"/>
      <c r="BD55" s="75">
        <f t="shared" si="30"/>
        <v>35453</v>
      </c>
      <c r="BE55" s="39"/>
      <c r="BF55" s="39"/>
      <c r="BG55" s="39"/>
      <c r="BH55" s="39"/>
      <c r="BI55" s="39"/>
      <c r="BJ55" s="39"/>
      <c r="BK55" s="39"/>
      <c r="BL55" s="39">
        <v>6130</v>
      </c>
      <c r="BM55" s="39"/>
      <c r="BN55" s="39"/>
      <c r="BO55" s="39"/>
      <c r="BP55" s="39"/>
      <c r="BQ55" s="39"/>
      <c r="BR55" s="39">
        <v>6130</v>
      </c>
      <c r="BS55" s="39"/>
      <c r="BT55" s="39"/>
      <c r="BU55" s="39"/>
      <c r="BV55" s="39">
        <v>6130</v>
      </c>
      <c r="BW55" s="39"/>
      <c r="BX55" s="39"/>
      <c r="BY55" s="39"/>
      <c r="BZ55" s="39"/>
      <c r="CA55" s="39"/>
      <c r="CB55" s="39">
        <v>6130</v>
      </c>
      <c r="CC55" s="39"/>
      <c r="CD55" s="39"/>
      <c r="CE55" s="39"/>
      <c r="CF55" s="39"/>
      <c r="CG55" s="39"/>
      <c r="CH55" s="39">
        <v>6115</v>
      </c>
      <c r="CI55" s="39"/>
      <c r="CJ55" s="39"/>
      <c r="CK55" s="39"/>
      <c r="CL55" s="39"/>
      <c r="CM55" s="39"/>
      <c r="CN55" s="39">
        <v>4818</v>
      </c>
      <c r="CO55" s="39"/>
      <c r="CP55" s="39"/>
      <c r="CQ55" s="39"/>
      <c r="CR55" s="39"/>
      <c r="CS55" s="39"/>
      <c r="CT55" s="39"/>
      <c r="CU55" s="39"/>
      <c r="CV55" s="39"/>
      <c r="CW55" s="39">
        <f>SUM($BE55,$BF55:BF55)-SUM($CV$1:CW$1)*SUM($P55:$Q55,$W55)-SUM($CV$2:CW$2)*SUM($R55:$V55)-SUM($CV$3:CW$3)*$X55-SUM($CV$4:CW$4)*SUM($K55:$L55)-SUM($CV$5:CW$5)*SUM($M55:$N55)-SUM($CV$6:CW$6)*$O55-SUM($CV$7:CW$7)*SUM($Y55:$Z55,$AF55)-SUM($CV$8:CW$8)*SUM($AA55:$AE55)-SUM($CV$9:CW$9)*$AG55</f>
        <v>0</v>
      </c>
      <c r="CX55" s="39">
        <f>SUM($BE55,$BF55:BG55)-SUM($CV$1:CX$1)*SUM($P55:$Q55,$W55)-SUM($CV$2:CX$2)*SUM($R55:$V55)-SUM($CV$3:CX$3)*$X55-SUM($CV$4:CX$4)*SUM($K55:$L55)-SUM($CV$5:CX$5)*SUM($M55:$N55)-SUM($CV$6:CX$6)*$O55-SUM($CV$7:CX$7)*SUM($Y55:$Z55,$AF55)-SUM($CV$8:CX$8)*SUM($AA55:$AE55)-SUM($CV$9:CX$9)*$AG55</f>
        <v>0</v>
      </c>
      <c r="CY55" s="39">
        <f>SUM($BE55,$BF55:BH55)-SUM($CV$1:CY$1)*SUM($P55:$Q55,$W55)-SUM($CV$2:CY$2)*SUM($R55:$V55)-SUM($CV$3:CY$3)*$X55-SUM($CV$4:CY$4)*SUM($K55:$L55)-SUM($CV$5:CY$5)*SUM($M55:$N55)-SUM($CV$6:CY$6)*$O55-SUM($CV$7:CY$7)*SUM($Y55:$Z55,$AF55)-SUM($CV$8:CY$8)*SUM($AA55:$AE55)-SUM($CV$9:CY$9)*$AG55</f>
        <v>0</v>
      </c>
      <c r="CZ55" s="39">
        <f>SUM($BE55,$BF55:BI55)-SUM($CV$1:CZ$1)*SUM($P55:$Q55,$W55)-SUM($CV$2:CZ$2)*SUM($R55:$V55)-SUM($CV$3:CZ$3)*$X55-SUM($CV$4:CZ$4)*SUM($K55:$L55)-SUM($CV$5:CZ$5)*SUM($M55:$N55)-SUM($CV$6:CZ$6)*$O55-SUM($CV$7:CZ$7)*SUM($Y55:$Z55,$AF55)-SUM($CV$8:CZ$8)*SUM($AA55:$AE55)-SUM($CV$9:CZ$9)*$AG55</f>
        <v>0</v>
      </c>
      <c r="DA55" s="39">
        <f>SUM($BE55,$BF55:BJ55)-SUM($CV$1:DA$1)*SUM($P55:$Q55,$W55)-SUM($CV$2:DA$2)*SUM($R55:$V55)-SUM($CV$3:DA$3)*$X55-SUM($CV$4:DA$4)*SUM($K55:$L55)-SUM($CV$5:DA$5)*SUM($M55:$N55)-SUM($CV$6:DA$6)*$O55-SUM($CV$7:DA$7)*SUM($Y55:$Z55,$AF55)-SUM($CV$8:DA$8)*SUM($AA55:$AE55)-SUM($CV$9:DA$9)*$AG55</f>
        <v>0</v>
      </c>
      <c r="DB55" s="39">
        <f>SUM($BE55,$BF55:BK55)-SUM($CV$1:DB$1)*SUM($P55:$Q55,$W55)-SUM($CV$2:DB$2)*SUM($R55:$V55)-SUM($CV$3:DB$3)*$X55-SUM($CV$4:DB$4)*SUM($K55:$L55)-SUM($CV$5:DB$5)*SUM($M55:$N55)-SUM($CV$6:DB$6)*$O55-SUM($CV$7:DB$7)*SUM($Y55:$Z55,$AF55)-SUM($CV$8:DB$8)*SUM($AA55:$AE55)-SUM($CV$9:DB$9)*$AG55</f>
        <v>-200</v>
      </c>
      <c r="DC55" s="39">
        <f>SUM($BE55,$BF55:BL55)-SUM($CV$1:DC$1)*SUM($P55:$Q55,$W55)-SUM($CV$2:DC$2)*SUM($R55:$V55)-SUM($CV$3:DC$3)*$X55-SUM($CV$4:DC$4)*SUM($K55:$L55)-SUM($CV$5:DC$5)*SUM($M55:$N55)-SUM($CV$6:DC$6)*$O55-SUM($CV$7:DC$7)*SUM($Y55:$Z55,$AF55)-SUM($CV$8:DC$8)*SUM($AA55:$AE55)-SUM($CV$9:DC$9)*$AG55</f>
        <v>5530</v>
      </c>
      <c r="DD55" s="39">
        <f>SUM($BE55,$BF55:BM55)-SUM($CV$1:DD$1)*SUM($P55:$Q55,$W55)-SUM($CV$2:DD$2)*SUM($R55:$V55)-SUM($CV$3:DD$3)*$X55-SUM($CV$4:DD$4)*SUM($K55:$L55)-SUM($CV$5:DD$5)*SUM($M55:$N55)-SUM($CV$6:DD$6)*$O55-SUM($CV$7:DD$7)*SUM($Y55:$Z55,$AF55)-SUM($CV$8:DD$8)*SUM($AA55:$AE55)-SUM($CV$9:DD$9)*$AG55</f>
        <v>4899</v>
      </c>
      <c r="DE55" s="39">
        <f>SUM($BE55,$BF55:BN55)-SUM($CV$1:DE$1)*SUM($P55:$Q55,$W55)-SUM($CV$2:DE$2)*SUM($R55:$V55)-SUM($CV$3:DE$3)*$X55-SUM($CV$4:DE$4)*SUM($K55:$L55)-SUM($CV$5:DE$5)*SUM($M55:$N55)-SUM($CV$6:DE$6)*$O55-SUM($CV$7:DE$7)*SUM($Y55:$Z55,$AF55)-SUM($CV$8:DE$8)*SUM($AA55:$AE55)-SUM($CV$9:DE$9)*$AG55</f>
        <v>4349</v>
      </c>
      <c r="DF55" s="39">
        <f>SUM($BE55,$BF55:BO55)-SUM($CV$1:DF$1)*SUM($P55:$Q55,$W55)-SUM($CV$2:DF$2)*SUM($R55:$V55)-SUM($CV$3:DF$3)*$X55-SUM($CV$4:DF$4)*SUM($K55:$L55)-SUM($CV$5:DF$5)*SUM($M55:$N55)-SUM($CV$6:DF$6)*$O55-SUM($CV$7:DF$7)*SUM($Y55:$Z55,$AF55)-SUM($CV$8:DF$8)*SUM($AA55:$AE55)-SUM($CV$9:DF$9)*$AG55</f>
        <v>3649</v>
      </c>
      <c r="DG55" s="39">
        <f>SUM($BE55,$BF55:BP55)-SUM($CV$1:DG$1)*SUM($P55:$Q55,$W55)-SUM($CV$2:DG$2)*SUM($R55:$V55)-SUM($CV$3:DG$3)*$X55-SUM($CV$4:DG$4)*SUM($K55:$L55)-SUM($CV$5:DG$5)*SUM($M55:$N55)-SUM($CV$6:DG$6)*$O55-SUM($CV$7:DG$7)*SUM($Y55:$Z55,$AF55)-SUM($CV$8:DG$8)*SUM($AA55:$AE55)-SUM($CV$9:DG$9)*$AG55</f>
        <v>2899</v>
      </c>
      <c r="DH55" s="39">
        <f>SUM($BE55,$BF55:BQ55)-SUM($CV$1:DH$1)*SUM($P55:$Q55,$W55)-SUM($CV$2:DH$2)*SUM($R55:$V55)-SUM($CV$3:DH$3)*$X55-SUM($CV$4:DH$4)*SUM($K55:$L55)-SUM($CV$5:DH$5)*SUM($M55:$N55)-SUM($CV$6:DH$6)*$O55-SUM($CV$7:DH$7)*SUM($Y55:$Z55,$AF55)-SUM($CV$8:DH$8)*SUM($AA55:$AE55)-SUM($CV$9:DH$9)*$AG55</f>
        <v>2149</v>
      </c>
      <c r="DI55" s="39">
        <f>SUM($BE55,$BF55:BR55)-SUM($CV$1:DI$1)*SUM($P55:$Q55,$W55)-SUM($CV$2:DI$2)*SUM($R55:$V55)-SUM($CV$3:DI$3)*$X55-SUM($CV$4:DI$4)*SUM($K55:$L55)-SUM($CV$5:DI$5)*SUM($M55:$N55)-SUM($CV$6:DI$6)*$O55-SUM($CV$7:DI$7)*SUM($Y55:$Z55,$AF55)-SUM($CV$8:DI$8)*SUM($AA55:$AE55)-SUM($CV$9:DI$9)*$AG55</f>
        <v>7529</v>
      </c>
      <c r="DJ55" s="39">
        <f>SUM($BE55,$BF55:BS55)-SUM($CV$1:DJ$1)*SUM($P55:$Q55,$W55)-SUM($CV$2:DJ$2)*SUM($R55:$V55)-SUM($CV$3:DJ$3)*$X55-SUM($CV$4:DJ$4)*SUM($K55:$L55)-SUM($CV$5:DJ$5)*SUM($M55:$N55)-SUM($CV$6:DJ$6)*$O55-SUM($CV$7:DJ$7)*SUM($Y55:$Z55,$AF55)-SUM($CV$8:DJ$8)*SUM($AA55:$AE55)-SUM($CV$9:DJ$9)*$AG55</f>
        <v>6779</v>
      </c>
      <c r="DK55" s="39">
        <f>SUM($BE55,$BF55:BT55)-SUM($CV$1:DK$1)*SUM($P55:$Q55,$W55)-SUM($CV$2:DK$2)*SUM($R55:$V55)-SUM($CV$3:DK$3)*$X55-SUM($CV$4:DK$4)*SUM($K55:$L55)-SUM($CV$5:DK$5)*SUM($M55:$N55)-SUM($CV$6:DK$6)*$O55-SUM($CV$7:DK$7)*SUM($Y55:$Z55,$AF55)-SUM($CV$8:DK$8)*SUM($AA55:$AE55)-SUM($CV$9:DK$9)*$AG55</f>
        <v>6029</v>
      </c>
      <c r="DL55" s="39">
        <f>SUM($BE55,$BF55:BU55)-SUM($CV$1:DL$1)*SUM($P55:$Q55,$W55)-SUM($CV$2:DL$2)*SUM($R55:$V55)-SUM($CV$3:DL$3)*$X55-SUM($CV$4:DL$4)*SUM($K55:$L55)-SUM($CV$5:DL$5)*SUM($M55:$N55)-SUM($CV$6:DL$6)*$O55-SUM($CV$7:DL$7)*SUM($Y55:$Z55,$AF55)-SUM($CV$8:DL$8)*SUM($AA55:$AE55)-SUM($CV$9:DL$9)*$AG55</f>
        <v>5279</v>
      </c>
      <c r="DM55" s="39">
        <f>SUM($BE55,$BF55:BV55)-SUM($CV$1:DM$1)*SUM($P55:$Q55,$W55)-SUM($CV$2:DM$2)*SUM($R55:$V55)-SUM($CV$3:DM$3)*$X55-SUM($CV$4:DM$4)*SUM($K55:$L55)-SUM($CV$5:DM$5)*SUM($M55:$N55)-SUM($CV$6:DM$6)*$O55-SUM($CV$7:DM$7)*SUM($Y55:$Z55,$AF55)-SUM($CV$8:DM$8)*SUM($AA55:$AE55)-SUM($CV$9:DM$9)*$AG55</f>
        <v>10409</v>
      </c>
      <c r="DN55" s="39">
        <f>SUM($BE55,$BF55:BW55)-SUM($CV$1:DN$1)*SUM($P55:$Q55,$W55)-SUM($CV$2:DN$2)*SUM($R55:$V55)-SUM($CV$3:DN$3)*$X55-SUM($CV$4:DN$4)*SUM($K55:$L55)-SUM($CV$5:DN$5)*SUM($M55:$N55)-SUM($CV$6:DN$6)*$O55-SUM($CV$7:DN$7)*SUM($Y55:$Z55,$AF55)-SUM($CV$8:DN$8)*SUM($AA55:$AE55)-SUM($CV$9:DN$9)*$AG55</f>
        <v>9409</v>
      </c>
      <c r="DO55" s="39">
        <f>SUM($BE55,$BF55:BX55)-SUM($CV$1:DO$1)*SUM($P55:$Q55,$W55)-SUM($CV$2:DO$2)*SUM($R55:$V55)-SUM($CV$3:DO$3)*$X55-SUM($CV$4:DO$4)*SUM($K55:$L55)-SUM($CV$5:DO$5)*SUM($M55:$N55)-SUM($CV$6:DO$6)*$O55-SUM($CV$7:DO$7)*SUM($Y55:$Z55,$AF55)-SUM($CV$8:DO$8)*SUM($AA55:$AE55)-SUM($CV$9:DO$9)*$AG55</f>
        <v>8409</v>
      </c>
      <c r="DP55" s="39">
        <f>SUM($BE55,$BF55:BY55)-SUM($CV$1:DP$1)*SUM($P55:$Q55,$W55)-SUM($CV$2:DP$2)*SUM($R55:$V55)-SUM($CV$3:DP$3)*$X55-SUM($CV$4:DP$4)*SUM($K55:$L55)-SUM($CV$5:DP$5)*SUM($M55:$N55)-SUM($CV$6:DP$6)*$O55-SUM($CV$7:DP$7)*SUM($Y55:$Z55,$AF55)-SUM($CV$8:DP$8)*SUM($AA55:$AE55)-SUM($CV$9:DP$9)*$AG55</f>
        <v>7409</v>
      </c>
      <c r="DQ55" s="39">
        <f>SUM($BE55,$BF55:BZ55)-SUM($CV$1:DQ$1)*SUM($P55:$Q55,$W55)-SUM($CV$2:DQ$2)*SUM($R55:$V55)-SUM($CV$3:DQ$3)*$X55-SUM($CV$4:DQ$4)*SUM($K55:$L55)-SUM($CV$5:DQ$5)*SUM($M55:$N55)-SUM($CV$6:DQ$6)*$O55-SUM($CV$7:DQ$7)*SUM($Y55:$Z55,$AF55)-SUM($CV$8:DQ$8)*SUM($AA55:$AE55)-SUM($CV$9:DQ$9)*$AG55</f>
        <v>6409</v>
      </c>
      <c r="DR55" s="39">
        <f>SUM($BE55,$BF55:CA55)-SUM($CV$1:DR$1)*SUM($P55:$Q55,$W55)-SUM($CV$2:DR$2)*SUM($R55:$V55)-SUM($CV$3:DR$3)*$X55-SUM($CV$4:DR$4)*SUM($K55:$L55)-SUM($CV$5:DR$5)*SUM($M55:$N55)-SUM($CV$6:DR$6)*$O55-SUM($CV$7:DR$7)*SUM($Y55:$Z55,$AF55)-SUM($CV$8:DR$8)*SUM($AA55:$AE55)-SUM($CV$9:DR$9)*$AG55</f>
        <v>5409</v>
      </c>
      <c r="DS55" s="39">
        <f>SUM($BE55,$BF55:CB55)-SUM($CV$1:DS$1)*SUM($P55:$Q55,$W55)-SUM($CV$2:DS$2)*SUM($R55:$V55)-SUM($CV$3:DS$3)*$X55-SUM($CV$4:DS$4)*SUM($K55:$L55)-SUM($CV$5:DS$5)*SUM($M55:$N55)-SUM($CV$6:DS$6)*$O55-SUM($CV$7:DS$7)*SUM($Y55:$Z55,$AF55)-SUM($CV$8:DS$8)*SUM($AA55:$AE55)-SUM($CV$9:DS$9)*$AG55</f>
        <v>10539</v>
      </c>
      <c r="DT55" s="39">
        <f>SUM($BE55,$BF55:CC55)-SUM($CV$1:DT$1)*SUM($P55:$Q55,$W55)-SUM($CV$2:DT$2)*SUM($R55:$V55)-SUM($CV$3:DT$3)*$X55-SUM($CV$4:DT$4)*SUM($K55:$L55)-SUM($CV$5:DT$5)*SUM($M55:$N55)-SUM($CV$6:DT$6)*$O55-SUM($CV$7:DT$7)*SUM($Y55:$Z55,$AF55)-SUM($CV$8:DT$8)*SUM($AA55:$AE55)-SUM($CV$9:DT$9)*$AG55</f>
        <v>9539</v>
      </c>
      <c r="DU55" s="39">
        <f>SUM($BE55,$BF55:CD55)-SUM($CV$1:DU$1)*SUM($P55:$Q55,$W55)-SUM($CV$2:DU$2)*SUM($R55:$V55)-SUM($CV$3:DU$3)*$X55-SUM($CV$4:DU$4)*SUM($K55:$L55)-SUM($CV$5:DU$5)*SUM($M55:$N55)-SUM($CV$6:DU$6)*$O55-SUM($CV$7:DU$7)*SUM($Y55:$Z55,$AF55)-SUM($CV$8:DU$8)*SUM($AA55:$AE55)-SUM($CV$9:DU$9)*$AG55</f>
        <v>8539</v>
      </c>
      <c r="DV55" s="39">
        <f>SUM($BE55,$BF55:CE55)-SUM($CV$1:DV$1)*SUM($P55:$Q55,$W55)-SUM($CV$2:DV$2)*SUM($R55:$V55)-SUM($CV$3:DV$3)*$X55-SUM($CV$4:DV$4)*SUM($K55:$L55)-SUM($CV$5:DV$5)*SUM($M55:$N55)-SUM($CV$6:DV$6)*$O55-SUM($CV$7:DV$7)*SUM($Y55:$Z55,$AF55)-SUM($CV$8:DV$8)*SUM($AA55:$AE55)-SUM($CV$9:DV$9)*$AG55</f>
        <v>7539</v>
      </c>
      <c r="DW55" s="39">
        <f>SUM($BE55,$BF55:CF55)-SUM($CV$1:DW$1)*SUM($P55:$Q55,$W55)-SUM($CV$2:DW$2)*SUM($R55:$V55)-SUM($CV$3:DW$3)*$X55-SUM($CV$4:DW$4)*SUM($K55:$L55)-SUM($CV$5:DW$5)*SUM($M55:$N55)-SUM($CV$6:DW$6)*$O55-SUM($CV$7:DW$7)*SUM($Y55:$Z55,$AF55)-SUM($CV$8:DW$8)*SUM($AA55:$AE55)-SUM($CV$9:DW$9)*$AG55</f>
        <v>6539</v>
      </c>
      <c r="DX55" s="39">
        <f>SUM($BE55,$BF55:CG55)-SUM($CV$1:DX$1)*SUM($P55:$Q55,$W55)-SUM($CV$2:DX$2)*SUM($R55:$V55)-SUM($CV$3:DX$3)*$X55-SUM($CV$4:DX$4)*SUM($K55:$L55)-SUM($CV$5:DX$5)*SUM($M55:$N55)-SUM($CV$6:DX$6)*$O55-SUM($CV$7:DX$7)*SUM($Y55:$Z55,$AF55)-SUM($CV$8:DX$8)*SUM($AA55:$AE55)-SUM($CV$9:DX$9)*$AG55</f>
        <v>5539</v>
      </c>
      <c r="DY55" s="39">
        <f>SUM($BE55,$BF55:CH55)-SUM($CV$1:DY$1)*SUM($P55:$Q55,$W55)-SUM($CV$2:DY$2)*SUM($R55:$V55)-SUM($CV$3:DY$3)*$X55-SUM($CV$4:DY$4)*SUM($K55:$L55)-SUM($CV$5:DY$5)*SUM($M55:$N55)-SUM($CV$6:DY$6)*$O55-SUM($CV$7:DY$7)*SUM($Y55:$Z55,$AF55)-SUM($CV$8:DY$8)*SUM($AA55:$AE55)-SUM($CV$9:DY$9)*$AG55</f>
        <v>10654</v>
      </c>
      <c r="DZ55" s="39">
        <f>SUM($BE55,$BF55:CI55)-SUM($CV$1:DZ$1)*SUM($P55:$Q55,$W55)-SUM($CV$2:DZ$2)*SUM($R55:$V55)-SUM($CV$3:DZ$3)*$X55-SUM($CV$4:DZ$4)*SUM($K55:$L55)-SUM($CV$5:DZ$5)*SUM($M55:$N55)-SUM($CV$6:DZ$6)*$O55-SUM($CV$7:DZ$7)*SUM($Y55:$Z55,$AF55)-SUM($CV$8:DZ$8)*SUM($AA55:$AE55)-SUM($CV$9:DZ$9)*$AG55</f>
        <v>9654</v>
      </c>
      <c r="EA55" s="39">
        <f>SUM($BE55,$BF55:CJ55)-SUM($CV$1:EA$1)*SUM($P55:$Q55,$W55)-SUM($CV$2:EA$2)*SUM($R55:$V55)-SUM($CV$3:EA$3)*$X55-SUM($CV$4:EA$4)*SUM($K55:$L55)-SUM($CV$5:EA$5)*SUM($M55:$N55)-SUM($CV$6:EA$6)*$O55-SUM($CV$7:EA$7)*SUM($Y55:$Z55,$AF55)-SUM($CV$8:EA$8)*SUM($AA55:$AE55)-SUM($CV$9:EA$9)*$AG55</f>
        <v>8654</v>
      </c>
      <c r="EB55" s="39">
        <f>SUM($BE55,$BF55:CK55)-SUM($CV$1:EB$1)*SUM($P55:$Q55,$W55)-SUM($CV$2:EB$2)*SUM($R55:$V55)-SUM($CV$3:EB$3)*$X55-SUM($CV$4:EB$4)*SUM($K55:$L55)-SUM($CV$5:EB$5)*SUM($M55:$N55)-SUM($CV$6:EB$6)*$O55-SUM($CV$7:EB$7)*SUM($Y55:$Z55,$AF55)-SUM($CV$8:EB$8)*SUM($AA55:$AE55)-SUM($CV$9:EB$9)*$AG55</f>
        <v>7654</v>
      </c>
      <c r="EC55" s="39">
        <f>SUM($BE55,$BF55:CL55)-SUM($CV$1:EC$1)*SUM($P55:$Q55,$W55)-SUM($CV$2:EC$2)*SUM($R55:$V55)-SUM($CV$3:EC$3)*$X55-SUM($CV$4:EC$4)*SUM($K55:$L55)-SUM($CV$5:EC$5)*SUM($M55:$N55)-SUM($CV$6:EC$6)*$O55-SUM($CV$7:EC$7)*SUM($Y55:$Z55,$AF55)-SUM($CV$8:EC$8)*SUM($AA55:$AE55)-SUM($CV$9:EC$9)*$AG55</f>
        <v>6654</v>
      </c>
      <c r="ED55" s="39">
        <f>SUM($BE55,$BF55:CM55)-SUM($CV$1:ED$1)*SUM($P55:$Q55,$W55)-SUM($CV$2:ED$2)*SUM($R55:$V55)-SUM($CV$3:ED$3)*$X55-SUM($CV$4:ED$4)*SUM($K55:$L55)-SUM($CV$5:ED$5)*SUM($M55:$N55)-SUM($CV$6:ED$6)*$O55-SUM($CV$7:ED$7)*SUM($Y55:$Z55,$AF55)-SUM($CV$8:ED$8)*SUM($AA55:$AE55)-SUM($CV$9:ED$9)*$AG55</f>
        <v>5654</v>
      </c>
      <c r="EE55" s="39">
        <f>SUM($BE55,$BF55:CN55)-SUM($CV$1:EE$1)*SUM($P55:$Q55,$W55)-SUM($CV$2:EE$2)*SUM($R55:$V55)-SUM($CV$3:EE$3)*$X55-SUM($CV$4:EE$4)*SUM($K55:$L55)-SUM($CV$5:EE$5)*SUM($M55:$N55)-SUM($CV$6:EE$6)*$O55-SUM($CV$7:EE$7)*SUM($Y55:$Z55,$AF55)-SUM($CV$8:EE$8)*SUM($AA55:$AE55)-SUM($CV$9:EE$9)*$AG55</f>
        <v>9472</v>
      </c>
      <c r="EF55" s="39">
        <f>SUM($BE55,$BF55:CO55)-SUM($CV$1:EF$1)*SUM($P55:$Q55,$W55)-SUM($CV$2:EF$2)*SUM($R55:$V55)-SUM($CV$3:EF$3)*$X55-SUM($CV$4:EF$4)*SUM($K55:$L55)-SUM($CV$5:EF$5)*SUM($M55:$N55)-SUM($CV$6:EF$6)*$O55-SUM($CV$7:EF$7)*SUM($Y55:$Z55,$AF55)-SUM($CV$8:EF$8)*SUM($AA55:$AE55)-SUM($CV$9:EF$9)*$AG55</f>
        <v>8472</v>
      </c>
      <c r="EG55" s="39">
        <f>SUM($BE55,$BF55:CP55)-SUM($CV$1:EG$1)*SUM($P55:$Q55,$W55)-SUM($CV$2:EG$2)*SUM($R55:$V55)-SUM($CV$3:EG$3)*$X55-SUM($CV$4:EG$4)*SUM($K55:$L55)-SUM($CV$5:EG$5)*SUM($M55:$N55)-SUM($CV$6:EG$6)*$O55-SUM($CV$7:EG$7)*SUM($Y55:$Z55,$AF55)-SUM($CV$8:EG$8)*SUM($AA55:$AE55)-SUM($CV$9:EG$9)*$AG55</f>
        <v>7472</v>
      </c>
      <c r="EH55" s="39">
        <f>SUM($BE55,$BF55:CQ55)-SUM($CV$1:EH$1)*SUM($P55:$Q55,$W55)-SUM($CV$2:EH$2)*SUM($R55:$V55)-SUM($CV$3:EH$3)*$X55-SUM($CV$4:EH$4)*SUM($K55:$L55)-SUM($CV$5:EH$5)*SUM($M55:$N55)-SUM($CV$6:EH$6)*$O55-SUM($CV$7:EH$7)*SUM($Y55:$Z55,$AF55)-SUM($CV$8:EH$8)*SUM($AA55:$AE55)-SUM($CV$9:EH$9)*$AG55</f>
        <v>6472</v>
      </c>
      <c r="EI55" s="39">
        <f>SUM($BE55,$BF55:CR55)-SUM($CV$1:EI$1)*SUM($P55:$Q55,$W55)-SUM($CV$2:EI$2)*SUM($R55:$V55)-SUM($CV$3:EI$3)*$X55-SUM($CV$4:EI$4)*SUM($K55:$L55)-SUM($CV$5:EI$5)*SUM($M55:$N55)-SUM($CV$6:EI$6)*$O55-SUM($CV$7:EI$7)*SUM($Y55:$Z55,$AF55)-SUM($CV$8:EI$8)*SUM($AA55:$AE55)-SUM($CV$9:EI$9)*$AG55</f>
        <v>5472</v>
      </c>
      <c r="EJ55" s="39">
        <f>SUM($BE55,$BF55:CS55)-SUM($CV$1:EJ$1)*SUM($P55:$Q55,$W55)-SUM($CV$2:EJ$2)*SUM($R55:$V55)-SUM($CV$3:EJ$3)*$X55-SUM($CV$4:EJ$4)*SUM($K55:$L55)-SUM($CV$5:EJ$5)*SUM($M55:$N55)-SUM($CV$6:EJ$6)*$O55-SUM($CV$7:EJ$7)*SUM($Y55:$Z55,$AF55)-SUM($CV$8:EJ$8)*SUM($AA55:$AE55)-SUM($CV$9:EJ$9)*$AG55</f>
        <v>4472</v>
      </c>
      <c r="EK55" s="39">
        <f>SUM($BE55,$BF55:CT55)-SUM($CV$1:EK$1)*SUM($P55:$Q55,$W55)-SUM($CV$2:EK$2)*SUM($R55:$V55)-SUM($CV$3:EK$3)*$X55-SUM($CV$4:EK$4)*SUM($K55:$L55)-SUM($CV$5:EK$5)*SUM($M55:$N55)-SUM($CV$6:EK$6)*$O55-SUM($CV$7:EK$7)*SUM($Y55:$Z55,$AF55)-SUM($CV$8:EK$8)*SUM($AA55:$AE55)-SUM($CV$9:EK$9)*$AG55</f>
        <v>3472</v>
      </c>
      <c r="EL55" s="39">
        <f>SUM($BE55,$BF55:CU55)-SUM($CV$1:EL$1)*SUM($P55:$Q55,$W55)-SUM($CV$2:EL$2)*SUM($R55:$V55)-SUM($CV$3:EL$3)*$X55-SUM($CV$4:EL$4)*SUM($K55:$L55)-SUM($CV$5:EL$5)*SUM($M55:$N55)-SUM($CV$6:EL$6)*$O55-SUM($CV$7:EL$7)*SUM($Y55:$Z55,$AF55)-SUM($CV$8:EL$8)*SUM($AA55:$AE55)-SUM($CV$9:EL$9)*$AG55</f>
        <v>2472</v>
      </c>
      <c r="EM55" s="39">
        <f>SUM($BE55,$BF55:CV55)-SUM($CV$1:EM$1)*SUM($P55:$Q55,$W55)-SUM($CV$2:EM$2)*SUM($R55:$V55)-SUM($CV$3:EM$3)*$X55-SUM($CV$4:EM$4)*SUM($K55:$L55)-SUM($CV$5:EM$5)*SUM($M55:$N55)-SUM($CV$6:EM$6)*$O55-SUM($CV$7:EM$7)*SUM($Y55:$Z55,$AF55)-SUM($CV$8:EM$8)*SUM($AA55:$AE55)-SUM($CV$9:EM$9)*$AG55</f>
        <v>1472</v>
      </c>
      <c r="EN55" s="39">
        <f>SUM($BE55,$BF55:CW55)-SUM($CV$1:EN$1)*SUM($P55:$Q55,$W55)-SUM($CV$2:EN$2)*SUM($R55:$V55)-SUM($CV$3:EN$3)*$X55-SUM($CV$4:EN$4)*SUM($K55:$L55)-SUM($CV$5:EN$5)*SUM($M55:$N55)-SUM($CV$6:EN$6)*$O55-SUM($CV$7:EN$7)*SUM($Y55:$Z55,$AF55)-SUM($CV$8:EN$8)*SUM($AA55:$AE55)-SUM($CV$9:EN$9)*$AG55</f>
        <v>472</v>
      </c>
      <c r="EO55" s="39">
        <f>SUM($BE55,$BF55:CX55)-SUM($CV$1:EO$1)*SUM($P55:$Q55,$W55)-SUM($CV$2:EO$2)*SUM($R55:$V55)-SUM($CV$3:EO$3)*$X55-SUM($CV$4:EO$4)*SUM($K55:$L55)-SUM($CV$5:EO$5)*SUM($M55:$N55)-SUM($CV$6:EO$6)*$O55-SUM($CV$7:EO$7)*SUM($Y55:$Z55,$AF55)-SUM($CV$8:EO$8)*SUM($AA55:$AE55)-SUM($CV$9:EO$9)*$AG55</f>
        <v>-358</v>
      </c>
      <c r="EP55" s="96" t="str">
        <f>AR55</f>
        <v>WAVE</v>
      </c>
      <c r="EQ55" s="103" t="str">
        <f t="shared" si="85"/>
        <v>1094N795-001</v>
      </c>
      <c r="ER55" s="96" t="str">
        <f t="shared" si="90"/>
        <v>WAVE MECHANICS</v>
      </c>
      <c r="ES55" s="115">
        <f t="shared" si="75"/>
        <v>12</v>
      </c>
      <c r="ET55" s="116" t="str">
        <f t="shared" si="88"/>
        <v>USD</v>
      </c>
      <c r="EU55" s="107" t="e">
        <f t="shared" ca="1" si="34"/>
        <v>#NAME?</v>
      </c>
      <c r="EV55" s="107" t="e">
        <f t="shared" ca="1" si="35"/>
        <v>#NAME?</v>
      </c>
      <c r="EW55" s="117">
        <f t="shared" si="86"/>
        <v>1</v>
      </c>
      <c r="EX55" s="117">
        <f t="shared" si="91"/>
        <v>1</v>
      </c>
      <c r="EY55" s="103"/>
      <c r="EZ55" s="117">
        <f t="shared" si="37"/>
        <v>35453</v>
      </c>
      <c r="FA55" s="118" t="e">
        <f t="shared" ca="1" si="38"/>
        <v>#NAME?</v>
      </c>
      <c r="FB55" s="117">
        <f t="shared" si="39"/>
        <v>0</v>
      </c>
      <c r="FC55" s="118" t="e">
        <f t="shared" ca="1" si="40"/>
        <v>#NAME?</v>
      </c>
      <c r="FD55" s="119">
        <v>45523</v>
      </c>
      <c r="FE55" s="118" t="s">
        <v>130</v>
      </c>
      <c r="FF55" s="118" t="s">
        <v>26</v>
      </c>
      <c r="FG55" s="103" t="s">
        <v>144</v>
      </c>
      <c r="FH55" s="103" t="s">
        <v>145</v>
      </c>
      <c r="FI55" s="105">
        <f t="array" ref="FI55">SUMPRODUCT($AI55:$AL55,TRANSPOSE(FI$1:FI$4))</f>
        <v>3065</v>
      </c>
      <c r="FJ55" s="105">
        <f t="array" ref="FJ55">SUMPRODUCT($AI55:$AL55,TRANSPOSE(FJ$1:FJ$4))</f>
        <v>3065</v>
      </c>
      <c r="FK55" s="105">
        <f t="array" ref="FK55">SUMPRODUCT($AI55:$AL55,TRANSPOSE(FK$1:FK$4))</f>
        <v>3065</v>
      </c>
      <c r="FL55" s="105">
        <f t="array" ref="FL55">SUMPRODUCT($AI55:$AL55,TRANSPOSE(FL$1:FL$4))</f>
        <v>3065</v>
      </c>
      <c r="FM55" s="105">
        <f t="array" ref="FM55">SUMPRODUCT($AI55:$AL55,TRANSPOSE(FM$1:FM$4))</f>
        <v>3065</v>
      </c>
      <c r="FN55" s="105">
        <f t="array" ref="FN55">SUMPRODUCT($AI55:$AL55,TRANSPOSE(FN$1:FN$4))</f>
        <v>3065</v>
      </c>
      <c r="FO55" s="105">
        <f t="array" ref="FO55">SUMPRODUCT($AI55:$AL55,TRANSPOSE(FO$1:FO$4))</f>
        <v>3065</v>
      </c>
      <c r="FP55" s="105">
        <f t="array" ref="FP55">SUMPRODUCT($AI55:$AL55,TRANSPOSE(FP$1:FP$4))</f>
        <v>3065</v>
      </c>
      <c r="FQ55" s="105">
        <f t="array" ref="FQ55">SUMPRODUCT($AI55:$AL55,TRANSPOSE(FQ$1:FQ$4))</f>
        <v>3065</v>
      </c>
      <c r="FR55" s="105">
        <f t="array" ref="FR55">SUMPRODUCT($AI55:$AL55,TRANSPOSE(FR$1:FR$4))</f>
        <v>3050</v>
      </c>
      <c r="FS55" s="105">
        <f t="array" ref="FS55">SUMPRODUCT($AI55:$AL55,TRANSPOSE(FS$1:FS$4))</f>
        <v>3000</v>
      </c>
      <c r="FT55" s="105">
        <f t="array" ref="FT55">SUMPRODUCT($AI55:$AL55,TRANSPOSE(FT$1:FT$4))</f>
        <v>1818</v>
      </c>
      <c r="FU55" s="105">
        <f t="array" ref="FU55">SUMPRODUCT($AI55:$AL55,TRANSPOSE(FU$1:FU$4))</f>
        <v>0</v>
      </c>
      <c r="FV55" s="120"/>
      <c r="FW55" s="105">
        <f t="shared" si="41"/>
        <v>3065</v>
      </c>
      <c r="FX55" s="121">
        <f>CEILING(SUM($FI55:FJ55)-SUM($FW55:FW55),$EW55)</f>
        <v>3065</v>
      </c>
      <c r="FY55" s="121">
        <f>CEILING(SUM($FI55:FK55)-SUM($FW55:FX55),$EW55)</f>
        <v>3065</v>
      </c>
      <c r="FZ55" s="121">
        <f>CEILING(SUM($FI55:FL55)-SUM($FW55:FY55),$EW55)</f>
        <v>3065</v>
      </c>
      <c r="GA55" s="121">
        <f>CEILING(SUM($FI55:FM55)-SUM($FW55:FZ55),$EW55)</f>
        <v>3065</v>
      </c>
      <c r="GB55" s="121">
        <f>CEILING(SUM($FI55:FN55)-SUM($FW55:GA55),$EW55)</f>
        <v>3065</v>
      </c>
      <c r="GC55" s="121">
        <f>CEILING(SUM($FI55:FO55)-SUM($FW55:GB55),$EW55)</f>
        <v>3065</v>
      </c>
      <c r="GD55" s="121">
        <f>CEILING(SUM($FI55:FP55)-SUM($FW55:GC55),$EW55)</f>
        <v>3065</v>
      </c>
      <c r="GE55" s="121">
        <f>CEILING(SUM($FI55:FQ55)-SUM($FW55:GD55),$EW55)</f>
        <v>3065</v>
      </c>
      <c r="GF55" s="121">
        <f>CEILING(SUM($FI55:FR55)-SUM($FW55:GE55),$EW55)</f>
        <v>3050</v>
      </c>
      <c r="GG55" s="121">
        <f>CEILING(SUM($FI55:FS55)-SUM($FW55:GF55),$EW55)</f>
        <v>3000</v>
      </c>
      <c r="GH55" s="121">
        <f t="shared" si="42"/>
        <v>1818</v>
      </c>
      <c r="GI55" s="121">
        <f t="shared" si="43"/>
        <v>0</v>
      </c>
      <c r="GJ55" s="120"/>
      <c r="GK55" s="123" t="e">
        <f t="shared" ca="1" si="44"/>
        <v>#NAME?</v>
      </c>
      <c r="GL55" s="123" t="e">
        <f t="shared" ca="1" si="45"/>
        <v>#NAME?</v>
      </c>
      <c r="GM55" s="123" t="e">
        <f t="shared" ca="1" si="46"/>
        <v>#NAME?</v>
      </c>
      <c r="GN55" s="123" t="e">
        <f t="shared" ca="1" si="47"/>
        <v>#NAME?</v>
      </c>
      <c r="GO55" s="123" t="e">
        <f t="shared" ca="1" si="48"/>
        <v>#NAME?</v>
      </c>
      <c r="GP55" s="123" t="e">
        <f t="shared" ca="1" si="49"/>
        <v>#NAME?</v>
      </c>
      <c r="GQ55" s="123" t="e">
        <f t="shared" ca="1" si="50"/>
        <v>#NAME?</v>
      </c>
      <c r="GR55" s="123" t="e">
        <f t="shared" ca="1" si="51"/>
        <v>#NAME?</v>
      </c>
      <c r="GS55" s="123" t="e">
        <f t="shared" ca="1" si="52"/>
        <v>#NAME?</v>
      </c>
      <c r="GT55" s="123" t="e">
        <f t="shared" ca="1" si="53"/>
        <v>#NAME?</v>
      </c>
      <c r="GU55" s="123" t="e">
        <f t="shared" ca="1" si="54"/>
        <v>#NAME?</v>
      </c>
      <c r="GV55" s="123" t="e">
        <f t="shared" ca="1" si="55"/>
        <v>#NAME?</v>
      </c>
      <c r="GW55" s="123" t="e">
        <f t="shared" ca="1" si="56"/>
        <v>#NAME?</v>
      </c>
      <c r="GX55" s="123" t="e">
        <f t="shared" ca="1" si="57"/>
        <v>#NAME?</v>
      </c>
      <c r="GY55" s="120">
        <v>6</v>
      </c>
      <c r="GZ55" s="105">
        <f>SUM(FW55:FX55)</f>
        <v>6130</v>
      </c>
      <c r="HA55" s="105"/>
      <c r="HB55" s="105">
        <f>SUM(FY55:FZ55)</f>
        <v>6130</v>
      </c>
      <c r="HC55" s="105"/>
      <c r="HD55" s="105">
        <f>SUM(GA55:GB55)</f>
        <v>6130</v>
      </c>
      <c r="HE55" s="105"/>
      <c r="HF55" s="105">
        <f>SUM(GC55:GD55)</f>
        <v>6130</v>
      </c>
      <c r="HG55" s="105"/>
      <c r="HH55" s="105">
        <f>SUM(GE55:GF55)</f>
        <v>6115</v>
      </c>
      <c r="HI55" s="105"/>
      <c r="HJ55" s="105">
        <f>SUM(GG55:GI55)</f>
        <v>4818</v>
      </c>
      <c r="HK55" s="105"/>
      <c r="HL55" s="105">
        <f>GI55</f>
        <v>0</v>
      </c>
      <c r="HM55" s="105"/>
      <c r="HN55" s="123" t="e">
        <f t="shared" ca="1" si="58"/>
        <v>#NAME?</v>
      </c>
      <c r="HO55" s="123" t="e">
        <f t="shared" ca="1" si="59"/>
        <v>#NAME?</v>
      </c>
      <c r="HP55" s="123" t="e">
        <f t="shared" ca="1" si="60"/>
        <v>#NAME?</v>
      </c>
      <c r="HQ55" s="123" t="e">
        <f t="shared" ca="1" si="61"/>
        <v>#NAME?</v>
      </c>
      <c r="HR55" s="123" t="e">
        <f t="shared" ca="1" si="62"/>
        <v>#NAME?</v>
      </c>
      <c r="HS55" s="123" t="e">
        <f t="shared" ca="1" si="63"/>
        <v>#NAME?</v>
      </c>
      <c r="HT55" s="123" t="e">
        <f t="shared" ca="1" si="64"/>
        <v>#NAME?</v>
      </c>
      <c r="HU55" s="123" t="e">
        <f t="shared" ca="1" si="65"/>
        <v>#NAME?</v>
      </c>
      <c r="HV55" s="123" t="e">
        <f t="shared" ca="1" si="66"/>
        <v>#NAME?</v>
      </c>
      <c r="HW55" s="123" t="e">
        <f t="shared" ca="1" si="67"/>
        <v>#NAME?</v>
      </c>
      <c r="HX55" s="123" t="e">
        <f t="shared" ca="1" si="68"/>
        <v>#NAME?</v>
      </c>
      <c r="HY55" s="123" t="e">
        <f t="shared" ca="1" si="69"/>
        <v>#NAME?</v>
      </c>
      <c r="HZ55" s="123" t="e">
        <f t="shared" ca="1" si="70"/>
        <v>#NAME?</v>
      </c>
      <c r="IA55" s="123" t="e">
        <f t="shared" ca="1" si="71"/>
        <v>#NAME?</v>
      </c>
      <c r="IB55" s="124" t="s">
        <v>348</v>
      </c>
      <c r="IC55" s="103" t="s">
        <v>242</v>
      </c>
      <c r="ID55" s="125">
        <v>45525</v>
      </c>
      <c r="IE55" s="103" t="s">
        <v>147</v>
      </c>
      <c r="IF55" s="103"/>
      <c r="IG55" s="103" t="s">
        <v>147</v>
      </c>
      <c r="IH55" s="103"/>
      <c r="II55" s="103"/>
    </row>
    <row r="56" spans="1:243" ht="14.25" x14ac:dyDescent="0.2">
      <c r="A56" s="39">
        <v>52</v>
      </c>
      <c r="B56" s="39" t="s">
        <v>351</v>
      </c>
      <c r="C56" s="56" t="s">
        <v>352</v>
      </c>
      <c r="D56" s="39" t="s">
        <v>126</v>
      </c>
      <c r="E56" s="39">
        <v>408929145</v>
      </c>
      <c r="F56" s="102" t="s">
        <v>353</v>
      </c>
      <c r="G56" s="39"/>
      <c r="H56" s="39" t="s">
        <v>128</v>
      </c>
      <c r="I56" s="39">
        <v>2</v>
      </c>
      <c r="J56" s="39">
        <v>4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2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2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f t="shared" si="21"/>
        <v>4</v>
      </c>
      <c r="AI56" s="39">
        <f t="shared" si="22"/>
        <v>0</v>
      </c>
      <c r="AJ56" s="39">
        <f t="shared" si="23"/>
        <v>2</v>
      </c>
      <c r="AK56" s="39">
        <f t="shared" si="24"/>
        <v>2</v>
      </c>
      <c r="AL56" s="39">
        <f t="shared" si="25"/>
        <v>2</v>
      </c>
      <c r="AM56" s="57">
        <f t="shared" si="26"/>
        <v>70906</v>
      </c>
      <c r="AN56" s="57">
        <v>1</v>
      </c>
      <c r="AO56" s="57">
        <f t="shared" si="27"/>
        <v>70906</v>
      </c>
      <c r="AP56" s="39"/>
      <c r="AQ56" s="39" t="s">
        <v>8</v>
      </c>
      <c r="AR56" s="39" t="s">
        <v>8</v>
      </c>
      <c r="AS56" s="39"/>
      <c r="AT56" s="39"/>
      <c r="AU56" s="58">
        <v>0.25</v>
      </c>
      <c r="AV56" s="58" t="s">
        <v>11</v>
      </c>
      <c r="AW56" s="39" t="s">
        <v>354</v>
      </c>
      <c r="AX56" s="61" t="s">
        <v>355</v>
      </c>
      <c r="AY56" s="39"/>
      <c r="AZ56" s="39" t="s">
        <v>356</v>
      </c>
      <c r="BA56" s="39" t="str">
        <f t="shared" si="28"/>
        <v>P0022</v>
      </c>
      <c r="BB56" s="78" t="e">
        <f t="shared" ca="1" si="29"/>
        <v>#NAME?</v>
      </c>
      <c r="BC56" s="39"/>
      <c r="BD56" s="75">
        <f t="shared" si="30"/>
        <v>71306</v>
      </c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>
        <f>SUM($BE56,$BF56:BF56)-SUM($CV$1:CW$1)*SUM($P56:$Q56,$W56)-SUM($CV$2:CW$2)*SUM($R56:$V56)-SUM($CV$3:CW$3)*$X56-SUM($CV$4:CW$4)*SUM($K56:$L56)-SUM($CV$5:CW$5)*SUM($M56:$N56)-SUM($CV$6:CW$6)*$O56-SUM($CV$7:CW$7)*SUM($Y56:$Z56,$AF56)-SUM($CV$8:CW$8)*SUM($AA56:$AE56)-SUM($CV$9:CW$9)*$AG56</f>
        <v>0</v>
      </c>
      <c r="CX56" s="39">
        <f>SUM($BE56,$BF56:BG56)-SUM($CV$1:CX$1)*SUM($P56:$Q56,$W56)-SUM($CV$2:CX$2)*SUM($R56:$V56)-SUM($CV$3:CX$3)*$X56-SUM($CV$4:CX$4)*SUM($K56:$L56)-SUM($CV$5:CX$5)*SUM($M56:$N56)-SUM($CV$6:CX$6)*$O56-SUM($CV$7:CX$7)*SUM($Y56:$Z56,$AF56)-SUM($CV$8:CX$8)*SUM($AA56:$AE56)-SUM($CV$9:CX$9)*$AG56</f>
        <v>0</v>
      </c>
      <c r="CY56" s="39">
        <f>SUM($BE56,$BF56:BH56)-SUM($CV$1:CY$1)*SUM($P56:$Q56,$W56)-SUM($CV$2:CY$2)*SUM($R56:$V56)-SUM($CV$3:CY$3)*$X56-SUM($CV$4:CY$4)*SUM($K56:$L56)-SUM($CV$5:CY$5)*SUM($M56:$N56)-SUM($CV$6:CY$6)*$O56-SUM($CV$7:CY$7)*SUM($Y56:$Z56,$AF56)-SUM($CV$8:CY$8)*SUM($AA56:$AE56)-SUM($CV$9:CY$9)*$AG56</f>
        <v>0</v>
      </c>
      <c r="CZ56" s="39">
        <f>SUM($BE56,$BF56:BI56)-SUM($CV$1:CZ$1)*SUM($P56:$Q56,$W56)-SUM($CV$2:CZ$2)*SUM($R56:$V56)-SUM($CV$3:CZ$3)*$X56-SUM($CV$4:CZ$4)*SUM($K56:$L56)-SUM($CV$5:CZ$5)*SUM($M56:$N56)-SUM($CV$6:CZ$6)*$O56-SUM($CV$7:CZ$7)*SUM($Y56:$Z56,$AF56)-SUM($CV$8:CZ$8)*SUM($AA56:$AE56)-SUM($CV$9:CZ$9)*$AG56</f>
        <v>0</v>
      </c>
      <c r="DA56" s="39">
        <f>SUM($BE56,$BF56:BJ56)-SUM($CV$1:DA$1)*SUM($P56:$Q56,$W56)-SUM($CV$2:DA$2)*SUM($R56:$V56)-SUM($CV$3:DA$3)*$X56-SUM($CV$4:DA$4)*SUM($K56:$L56)-SUM($CV$5:DA$5)*SUM($M56:$N56)-SUM($CV$6:DA$6)*$O56-SUM($CV$7:DA$7)*SUM($Y56:$Z56,$AF56)-SUM($CV$8:DA$8)*SUM($AA56:$AE56)-SUM($CV$9:DA$9)*$AG56</f>
        <v>0</v>
      </c>
      <c r="DB56" s="39">
        <f>SUM($BE56,$BF56:BK56)-SUM($CV$1:DB$1)*SUM($P56:$Q56,$W56)-SUM($CV$2:DB$2)*SUM($R56:$V56)-SUM($CV$3:DB$3)*$X56-SUM($CV$4:DB$4)*SUM($K56:$L56)-SUM($CV$5:DB$5)*SUM($M56:$N56)-SUM($CV$6:DB$6)*$O56-SUM($CV$7:DB$7)*SUM($Y56:$Z56,$AF56)-SUM($CV$8:DB$8)*SUM($AA56:$AE56)-SUM($CV$9:DB$9)*$AG56</f>
        <v>-400</v>
      </c>
      <c r="DC56" s="39">
        <f>SUM($BE56,$BF56:BL56)-SUM($CV$1:DC$1)*SUM($P56:$Q56,$W56)-SUM($CV$2:DC$2)*SUM($R56:$V56)-SUM($CV$3:DC$3)*$X56-SUM($CV$4:DC$4)*SUM($K56:$L56)-SUM($CV$5:DC$5)*SUM($M56:$N56)-SUM($CV$6:DC$6)*$O56-SUM($CV$7:DC$7)*SUM($Y56:$Z56,$AF56)-SUM($CV$8:DC$8)*SUM($AA56:$AE56)-SUM($CV$9:DC$9)*$AG56</f>
        <v>-1200</v>
      </c>
      <c r="DD56" s="39">
        <f>SUM($BE56,$BF56:BM56)-SUM($CV$1:DD$1)*SUM($P56:$Q56,$W56)-SUM($CV$2:DD$2)*SUM($R56:$V56)-SUM($CV$3:DD$3)*$X56-SUM($CV$4:DD$4)*SUM($K56:$L56)-SUM($CV$5:DD$5)*SUM($M56:$N56)-SUM($CV$6:DD$6)*$O56-SUM($CV$7:DD$7)*SUM($Y56:$Z56,$AF56)-SUM($CV$8:DD$8)*SUM($AA56:$AE56)-SUM($CV$9:DD$9)*$AG56</f>
        <v>-2462</v>
      </c>
      <c r="DE56" s="39">
        <f>SUM($BE56,$BF56:BN56)-SUM($CV$1:DE$1)*SUM($P56:$Q56,$W56)-SUM($CV$2:DE$2)*SUM($R56:$V56)-SUM($CV$3:DE$3)*$X56-SUM($CV$4:DE$4)*SUM($K56:$L56)-SUM($CV$5:DE$5)*SUM($M56:$N56)-SUM($CV$6:DE$6)*$O56-SUM($CV$7:DE$7)*SUM($Y56:$Z56,$AF56)-SUM($CV$8:DE$8)*SUM($AA56:$AE56)-SUM($CV$9:DE$9)*$AG56</f>
        <v>-3562</v>
      </c>
      <c r="DF56" s="39">
        <f>SUM($BE56,$BF56:BO56)-SUM($CV$1:DF$1)*SUM($P56:$Q56,$W56)-SUM($CV$2:DF$2)*SUM($R56:$V56)-SUM($CV$3:DF$3)*$X56-SUM($CV$4:DF$4)*SUM($K56:$L56)-SUM($CV$5:DF$5)*SUM($M56:$N56)-SUM($CV$6:DF$6)*$O56-SUM($CV$7:DF$7)*SUM($Y56:$Z56,$AF56)-SUM($CV$8:DF$8)*SUM($AA56:$AE56)-SUM($CV$9:DF$9)*$AG56</f>
        <v>-4962</v>
      </c>
      <c r="DG56" s="39">
        <f>SUM($BE56,$BF56:BP56)-SUM($CV$1:DG$1)*SUM($P56:$Q56,$W56)-SUM($CV$2:DG$2)*SUM($R56:$V56)-SUM($CV$3:DG$3)*$X56-SUM($CV$4:DG$4)*SUM($K56:$L56)-SUM($CV$5:DG$5)*SUM($M56:$N56)-SUM($CV$6:DG$6)*$O56-SUM($CV$7:DG$7)*SUM($Y56:$Z56,$AF56)-SUM($CV$8:DG$8)*SUM($AA56:$AE56)-SUM($CV$9:DG$9)*$AG56</f>
        <v>-6462</v>
      </c>
      <c r="DH56" s="39">
        <f>SUM($BE56,$BF56:BQ56)-SUM($CV$1:DH$1)*SUM($P56:$Q56,$W56)-SUM($CV$2:DH$2)*SUM($R56:$V56)-SUM($CV$3:DH$3)*$X56-SUM($CV$4:DH$4)*SUM($K56:$L56)-SUM($CV$5:DH$5)*SUM($M56:$N56)-SUM($CV$6:DH$6)*$O56-SUM($CV$7:DH$7)*SUM($Y56:$Z56,$AF56)-SUM($CV$8:DH$8)*SUM($AA56:$AE56)-SUM($CV$9:DH$9)*$AG56</f>
        <v>-7962</v>
      </c>
      <c r="DI56" s="39">
        <f>SUM($BE56,$BF56:BR56)-SUM($CV$1:DI$1)*SUM($P56:$Q56,$W56)-SUM($CV$2:DI$2)*SUM($R56:$V56)-SUM($CV$3:DI$3)*$X56-SUM($CV$4:DI$4)*SUM($K56:$L56)-SUM($CV$5:DI$5)*SUM($M56:$N56)-SUM($CV$6:DI$6)*$O56-SUM($CV$7:DI$7)*SUM($Y56:$Z56,$AF56)-SUM($CV$8:DI$8)*SUM($AA56:$AE56)-SUM($CV$9:DI$9)*$AG56</f>
        <v>-9462</v>
      </c>
      <c r="DJ56" s="39">
        <f>SUM($BE56,$BF56:BS56)-SUM($CV$1:DJ$1)*SUM($P56:$Q56,$W56)-SUM($CV$2:DJ$2)*SUM($R56:$V56)-SUM($CV$3:DJ$3)*$X56-SUM($CV$4:DJ$4)*SUM($K56:$L56)-SUM($CV$5:DJ$5)*SUM($M56:$N56)-SUM($CV$6:DJ$6)*$O56-SUM($CV$7:DJ$7)*SUM($Y56:$Z56,$AF56)-SUM($CV$8:DJ$8)*SUM($AA56:$AE56)-SUM($CV$9:DJ$9)*$AG56</f>
        <v>-10962</v>
      </c>
      <c r="DK56" s="39">
        <f>SUM($BE56,$BF56:BT56)-SUM($CV$1:DK$1)*SUM($P56:$Q56,$W56)-SUM($CV$2:DK$2)*SUM($R56:$V56)-SUM($CV$3:DK$3)*$X56-SUM($CV$4:DK$4)*SUM($K56:$L56)-SUM($CV$5:DK$5)*SUM($M56:$N56)-SUM($CV$6:DK$6)*$O56-SUM($CV$7:DK$7)*SUM($Y56:$Z56,$AF56)-SUM($CV$8:DK$8)*SUM($AA56:$AE56)-SUM($CV$9:DK$9)*$AG56</f>
        <v>-12462</v>
      </c>
      <c r="DL56" s="39">
        <f>SUM($BE56,$BF56:BU56)-SUM($CV$1:DL$1)*SUM($P56:$Q56,$W56)-SUM($CV$2:DL$2)*SUM($R56:$V56)-SUM($CV$3:DL$3)*$X56-SUM($CV$4:DL$4)*SUM($K56:$L56)-SUM($CV$5:DL$5)*SUM($M56:$N56)-SUM($CV$6:DL$6)*$O56-SUM($CV$7:DL$7)*SUM($Y56:$Z56,$AF56)-SUM($CV$8:DL$8)*SUM($AA56:$AE56)-SUM($CV$9:DL$9)*$AG56</f>
        <v>-13962</v>
      </c>
      <c r="DM56" s="39">
        <f>SUM($BE56,$BF56:BV56)-SUM($CV$1:DM$1)*SUM($P56:$Q56,$W56)-SUM($CV$2:DM$2)*SUM($R56:$V56)-SUM($CV$3:DM$3)*$X56-SUM($CV$4:DM$4)*SUM($K56:$L56)-SUM($CV$5:DM$5)*SUM($M56:$N56)-SUM($CV$6:DM$6)*$O56-SUM($CV$7:DM$7)*SUM($Y56:$Z56,$AF56)-SUM($CV$8:DM$8)*SUM($AA56:$AE56)-SUM($CV$9:DM$9)*$AG56</f>
        <v>-15962</v>
      </c>
      <c r="DN56" s="39">
        <f>SUM($BE56,$BF56:BW56)-SUM($CV$1:DN$1)*SUM($P56:$Q56,$W56)-SUM($CV$2:DN$2)*SUM($R56:$V56)-SUM($CV$3:DN$3)*$X56-SUM($CV$4:DN$4)*SUM($K56:$L56)-SUM($CV$5:DN$5)*SUM($M56:$N56)-SUM($CV$6:DN$6)*$O56-SUM($CV$7:DN$7)*SUM($Y56:$Z56,$AF56)-SUM($CV$8:DN$8)*SUM($AA56:$AE56)-SUM($CV$9:DN$9)*$AG56</f>
        <v>-17962</v>
      </c>
      <c r="DO56" s="39">
        <f>SUM($BE56,$BF56:BX56)-SUM($CV$1:DO$1)*SUM($P56:$Q56,$W56)-SUM($CV$2:DO$2)*SUM($R56:$V56)-SUM($CV$3:DO$3)*$X56-SUM($CV$4:DO$4)*SUM($K56:$L56)-SUM($CV$5:DO$5)*SUM($M56:$N56)-SUM($CV$6:DO$6)*$O56-SUM($CV$7:DO$7)*SUM($Y56:$Z56,$AF56)-SUM($CV$8:DO$8)*SUM($AA56:$AE56)-SUM($CV$9:DO$9)*$AG56</f>
        <v>-19962</v>
      </c>
      <c r="DP56" s="39">
        <f>SUM($BE56,$BF56:BY56)-SUM($CV$1:DP$1)*SUM($P56:$Q56,$W56)-SUM($CV$2:DP$2)*SUM($R56:$V56)-SUM($CV$3:DP$3)*$X56-SUM($CV$4:DP$4)*SUM($K56:$L56)-SUM($CV$5:DP$5)*SUM($M56:$N56)-SUM($CV$6:DP$6)*$O56-SUM($CV$7:DP$7)*SUM($Y56:$Z56,$AF56)-SUM($CV$8:DP$8)*SUM($AA56:$AE56)-SUM($CV$9:DP$9)*$AG56</f>
        <v>-21962</v>
      </c>
      <c r="DQ56" s="39">
        <f>SUM($BE56,$BF56:BZ56)-SUM($CV$1:DQ$1)*SUM($P56:$Q56,$W56)-SUM($CV$2:DQ$2)*SUM($R56:$V56)-SUM($CV$3:DQ$3)*$X56-SUM($CV$4:DQ$4)*SUM($K56:$L56)-SUM($CV$5:DQ$5)*SUM($M56:$N56)-SUM($CV$6:DQ$6)*$O56-SUM($CV$7:DQ$7)*SUM($Y56:$Z56,$AF56)-SUM($CV$8:DQ$8)*SUM($AA56:$AE56)-SUM($CV$9:DQ$9)*$AG56</f>
        <v>-23962</v>
      </c>
      <c r="DR56" s="39">
        <f>SUM($BE56,$BF56:CA56)-SUM($CV$1:DR$1)*SUM($P56:$Q56,$W56)-SUM($CV$2:DR$2)*SUM($R56:$V56)-SUM($CV$3:DR$3)*$X56-SUM($CV$4:DR$4)*SUM($K56:$L56)-SUM($CV$5:DR$5)*SUM($M56:$N56)-SUM($CV$6:DR$6)*$O56-SUM($CV$7:DR$7)*SUM($Y56:$Z56,$AF56)-SUM($CV$8:DR$8)*SUM($AA56:$AE56)-SUM($CV$9:DR$9)*$AG56</f>
        <v>-25962</v>
      </c>
      <c r="DS56" s="39">
        <f>SUM($BE56,$BF56:CB56)-SUM($CV$1:DS$1)*SUM($P56:$Q56,$W56)-SUM($CV$2:DS$2)*SUM($R56:$V56)-SUM($CV$3:DS$3)*$X56-SUM($CV$4:DS$4)*SUM($K56:$L56)-SUM($CV$5:DS$5)*SUM($M56:$N56)-SUM($CV$6:DS$6)*$O56-SUM($CV$7:DS$7)*SUM($Y56:$Z56,$AF56)-SUM($CV$8:DS$8)*SUM($AA56:$AE56)-SUM($CV$9:DS$9)*$AG56</f>
        <v>-27962</v>
      </c>
      <c r="DT56" s="39">
        <f>SUM($BE56,$BF56:CC56)-SUM($CV$1:DT$1)*SUM($P56:$Q56,$W56)-SUM($CV$2:DT$2)*SUM($R56:$V56)-SUM($CV$3:DT$3)*$X56-SUM($CV$4:DT$4)*SUM($K56:$L56)-SUM($CV$5:DT$5)*SUM($M56:$N56)-SUM($CV$6:DT$6)*$O56-SUM($CV$7:DT$7)*SUM($Y56:$Z56,$AF56)-SUM($CV$8:DT$8)*SUM($AA56:$AE56)-SUM($CV$9:DT$9)*$AG56</f>
        <v>-29962</v>
      </c>
      <c r="DU56" s="39">
        <f>SUM($BE56,$BF56:CD56)-SUM($CV$1:DU$1)*SUM($P56:$Q56,$W56)-SUM($CV$2:DU$2)*SUM($R56:$V56)-SUM($CV$3:DU$3)*$X56-SUM($CV$4:DU$4)*SUM($K56:$L56)-SUM($CV$5:DU$5)*SUM($M56:$N56)-SUM($CV$6:DU$6)*$O56-SUM($CV$7:DU$7)*SUM($Y56:$Z56,$AF56)-SUM($CV$8:DU$8)*SUM($AA56:$AE56)-SUM($CV$9:DU$9)*$AG56</f>
        <v>-31962</v>
      </c>
      <c r="DV56" s="39">
        <f>SUM($BE56,$BF56:CE56)-SUM($CV$1:DV$1)*SUM($P56:$Q56,$W56)-SUM($CV$2:DV$2)*SUM($R56:$V56)-SUM($CV$3:DV$3)*$X56-SUM($CV$4:DV$4)*SUM($K56:$L56)-SUM($CV$5:DV$5)*SUM($M56:$N56)-SUM($CV$6:DV$6)*$O56-SUM($CV$7:DV$7)*SUM($Y56:$Z56,$AF56)-SUM($CV$8:DV$8)*SUM($AA56:$AE56)-SUM($CV$9:DV$9)*$AG56</f>
        <v>-33962</v>
      </c>
      <c r="DW56" s="39">
        <f>SUM($BE56,$BF56:CF56)-SUM($CV$1:DW$1)*SUM($P56:$Q56,$W56)-SUM($CV$2:DW$2)*SUM($R56:$V56)-SUM($CV$3:DW$3)*$X56-SUM($CV$4:DW$4)*SUM($K56:$L56)-SUM($CV$5:DW$5)*SUM($M56:$N56)-SUM($CV$6:DW$6)*$O56-SUM($CV$7:DW$7)*SUM($Y56:$Z56,$AF56)-SUM($CV$8:DW$8)*SUM($AA56:$AE56)-SUM($CV$9:DW$9)*$AG56</f>
        <v>-35962</v>
      </c>
      <c r="DX56" s="39">
        <f>SUM($BE56,$BF56:CG56)-SUM($CV$1:DX$1)*SUM($P56:$Q56,$W56)-SUM($CV$2:DX$2)*SUM($R56:$V56)-SUM($CV$3:DX$3)*$X56-SUM($CV$4:DX$4)*SUM($K56:$L56)-SUM($CV$5:DX$5)*SUM($M56:$N56)-SUM($CV$6:DX$6)*$O56-SUM($CV$7:DX$7)*SUM($Y56:$Z56,$AF56)-SUM($CV$8:DX$8)*SUM($AA56:$AE56)-SUM($CV$9:DX$9)*$AG56</f>
        <v>-37962</v>
      </c>
      <c r="DY56" s="39">
        <f>SUM($BE56,$BF56:CH56)-SUM($CV$1:DY$1)*SUM($P56:$Q56,$W56)-SUM($CV$2:DY$2)*SUM($R56:$V56)-SUM($CV$3:DY$3)*$X56-SUM($CV$4:DY$4)*SUM($K56:$L56)-SUM($CV$5:DY$5)*SUM($M56:$N56)-SUM($CV$6:DY$6)*$O56-SUM($CV$7:DY$7)*SUM($Y56:$Z56,$AF56)-SUM($CV$8:DY$8)*SUM($AA56:$AE56)-SUM($CV$9:DY$9)*$AG56</f>
        <v>-39962</v>
      </c>
      <c r="DZ56" s="39">
        <f>SUM($BE56,$BF56:CI56)-SUM($CV$1:DZ$1)*SUM($P56:$Q56,$W56)-SUM($CV$2:DZ$2)*SUM($R56:$V56)-SUM($CV$3:DZ$3)*$X56-SUM($CV$4:DZ$4)*SUM($K56:$L56)-SUM($CV$5:DZ$5)*SUM($M56:$N56)-SUM($CV$6:DZ$6)*$O56-SUM($CV$7:DZ$7)*SUM($Y56:$Z56,$AF56)-SUM($CV$8:DZ$8)*SUM($AA56:$AE56)-SUM($CV$9:DZ$9)*$AG56</f>
        <v>-41962</v>
      </c>
      <c r="EA56" s="39">
        <f>SUM($BE56,$BF56:CJ56)-SUM($CV$1:EA$1)*SUM($P56:$Q56,$W56)-SUM($CV$2:EA$2)*SUM($R56:$V56)-SUM($CV$3:EA$3)*$X56-SUM($CV$4:EA$4)*SUM($K56:$L56)-SUM($CV$5:EA$5)*SUM($M56:$N56)-SUM($CV$6:EA$6)*$O56-SUM($CV$7:EA$7)*SUM($Y56:$Z56,$AF56)-SUM($CV$8:EA$8)*SUM($AA56:$AE56)-SUM($CV$9:EA$9)*$AG56</f>
        <v>-43962</v>
      </c>
      <c r="EB56" s="39">
        <f>SUM($BE56,$BF56:CK56)-SUM($CV$1:EB$1)*SUM($P56:$Q56,$W56)-SUM($CV$2:EB$2)*SUM($R56:$V56)-SUM($CV$3:EB$3)*$X56-SUM($CV$4:EB$4)*SUM($K56:$L56)-SUM($CV$5:EB$5)*SUM($M56:$N56)-SUM($CV$6:EB$6)*$O56-SUM($CV$7:EB$7)*SUM($Y56:$Z56,$AF56)-SUM($CV$8:EB$8)*SUM($AA56:$AE56)-SUM($CV$9:EB$9)*$AG56</f>
        <v>-45962</v>
      </c>
      <c r="EC56" s="39">
        <f>SUM($BE56,$BF56:CL56)-SUM($CV$1:EC$1)*SUM($P56:$Q56,$W56)-SUM($CV$2:EC$2)*SUM($R56:$V56)-SUM($CV$3:EC$3)*$X56-SUM($CV$4:EC$4)*SUM($K56:$L56)-SUM($CV$5:EC$5)*SUM($M56:$N56)-SUM($CV$6:EC$6)*$O56-SUM($CV$7:EC$7)*SUM($Y56:$Z56,$AF56)-SUM($CV$8:EC$8)*SUM($AA56:$AE56)-SUM($CV$9:EC$9)*$AG56</f>
        <v>-47962</v>
      </c>
      <c r="ED56" s="39">
        <f>SUM($BE56,$BF56:CM56)-SUM($CV$1:ED$1)*SUM($P56:$Q56,$W56)-SUM($CV$2:ED$2)*SUM($R56:$V56)-SUM($CV$3:ED$3)*$X56-SUM($CV$4:ED$4)*SUM($K56:$L56)-SUM($CV$5:ED$5)*SUM($M56:$N56)-SUM($CV$6:ED$6)*$O56-SUM($CV$7:ED$7)*SUM($Y56:$Z56,$AF56)-SUM($CV$8:ED$8)*SUM($AA56:$AE56)-SUM($CV$9:ED$9)*$AG56</f>
        <v>-49962</v>
      </c>
      <c r="EE56" s="39">
        <f>SUM($BE56,$BF56:CN56)-SUM($CV$1:EE$1)*SUM($P56:$Q56,$W56)-SUM($CV$2:EE$2)*SUM($R56:$V56)-SUM($CV$3:EE$3)*$X56-SUM($CV$4:EE$4)*SUM($K56:$L56)-SUM($CV$5:EE$5)*SUM($M56:$N56)-SUM($CV$6:EE$6)*$O56-SUM($CV$7:EE$7)*SUM($Y56:$Z56,$AF56)-SUM($CV$8:EE$8)*SUM($AA56:$AE56)-SUM($CV$9:EE$9)*$AG56</f>
        <v>-51962</v>
      </c>
      <c r="EF56" s="39">
        <f>SUM($BE56,$BF56:CO56)-SUM($CV$1:EF$1)*SUM($P56:$Q56,$W56)-SUM($CV$2:EF$2)*SUM($R56:$V56)-SUM($CV$3:EF$3)*$X56-SUM($CV$4:EF$4)*SUM($K56:$L56)-SUM($CV$5:EF$5)*SUM($M56:$N56)-SUM($CV$6:EF$6)*$O56-SUM($CV$7:EF$7)*SUM($Y56:$Z56,$AF56)-SUM($CV$8:EF$8)*SUM($AA56:$AE56)-SUM($CV$9:EF$9)*$AG56</f>
        <v>-53962</v>
      </c>
      <c r="EG56" s="39">
        <f>SUM($BE56,$BF56:CP56)-SUM($CV$1:EG$1)*SUM($P56:$Q56,$W56)-SUM($CV$2:EG$2)*SUM($R56:$V56)-SUM($CV$3:EG$3)*$X56-SUM($CV$4:EG$4)*SUM($K56:$L56)-SUM($CV$5:EG$5)*SUM($M56:$N56)-SUM($CV$6:EG$6)*$O56-SUM($CV$7:EG$7)*SUM($Y56:$Z56,$AF56)-SUM($CV$8:EG$8)*SUM($AA56:$AE56)-SUM($CV$9:EG$9)*$AG56</f>
        <v>-55962</v>
      </c>
      <c r="EH56" s="39">
        <f>SUM($BE56,$BF56:CQ56)-SUM($CV$1:EH$1)*SUM($P56:$Q56,$W56)-SUM($CV$2:EH$2)*SUM($R56:$V56)-SUM($CV$3:EH$3)*$X56-SUM($CV$4:EH$4)*SUM($K56:$L56)-SUM($CV$5:EH$5)*SUM($M56:$N56)-SUM($CV$6:EH$6)*$O56-SUM($CV$7:EH$7)*SUM($Y56:$Z56,$AF56)-SUM($CV$8:EH$8)*SUM($AA56:$AE56)-SUM($CV$9:EH$9)*$AG56</f>
        <v>-57962</v>
      </c>
      <c r="EI56" s="39">
        <f>SUM($BE56,$BF56:CR56)-SUM($CV$1:EI$1)*SUM($P56:$Q56,$W56)-SUM($CV$2:EI$2)*SUM($R56:$V56)-SUM($CV$3:EI$3)*$X56-SUM($CV$4:EI$4)*SUM($K56:$L56)-SUM($CV$5:EI$5)*SUM($M56:$N56)-SUM($CV$6:EI$6)*$O56-SUM($CV$7:EI$7)*SUM($Y56:$Z56,$AF56)-SUM($CV$8:EI$8)*SUM($AA56:$AE56)-SUM($CV$9:EI$9)*$AG56</f>
        <v>-59962</v>
      </c>
      <c r="EJ56" s="39">
        <f>SUM($BE56,$BF56:CS56)-SUM($CV$1:EJ$1)*SUM($P56:$Q56,$W56)-SUM($CV$2:EJ$2)*SUM($R56:$V56)-SUM($CV$3:EJ$3)*$X56-SUM($CV$4:EJ$4)*SUM($K56:$L56)-SUM($CV$5:EJ$5)*SUM($M56:$N56)-SUM($CV$6:EJ$6)*$O56-SUM($CV$7:EJ$7)*SUM($Y56:$Z56,$AF56)-SUM($CV$8:EJ$8)*SUM($AA56:$AE56)-SUM($CV$9:EJ$9)*$AG56</f>
        <v>-61962</v>
      </c>
      <c r="EK56" s="39">
        <f>SUM($BE56,$BF56:CT56)-SUM($CV$1:EK$1)*SUM($P56:$Q56,$W56)-SUM($CV$2:EK$2)*SUM($R56:$V56)-SUM($CV$3:EK$3)*$X56-SUM($CV$4:EK$4)*SUM($K56:$L56)-SUM($CV$5:EK$5)*SUM($M56:$N56)-SUM($CV$6:EK$6)*$O56-SUM($CV$7:EK$7)*SUM($Y56:$Z56,$AF56)-SUM($CV$8:EK$8)*SUM($AA56:$AE56)-SUM($CV$9:EK$9)*$AG56</f>
        <v>-63962</v>
      </c>
      <c r="EL56" s="39">
        <f>SUM($BE56,$BF56:CU56)-SUM($CV$1:EL$1)*SUM($P56:$Q56,$W56)-SUM($CV$2:EL$2)*SUM($R56:$V56)-SUM($CV$3:EL$3)*$X56-SUM($CV$4:EL$4)*SUM($K56:$L56)-SUM($CV$5:EL$5)*SUM($M56:$N56)-SUM($CV$6:EL$6)*$O56-SUM($CV$7:EL$7)*SUM($Y56:$Z56,$AF56)-SUM($CV$8:EL$8)*SUM($AA56:$AE56)-SUM($CV$9:EL$9)*$AG56</f>
        <v>-65962</v>
      </c>
      <c r="EM56" s="39">
        <f>SUM($BE56,$BF56:CV56)-SUM($CV$1:EM$1)*SUM($P56:$Q56,$W56)-SUM($CV$2:EM$2)*SUM($R56:$V56)-SUM($CV$3:EM$3)*$X56-SUM($CV$4:EM$4)*SUM($K56:$L56)-SUM($CV$5:EM$5)*SUM($M56:$N56)-SUM($CV$6:EM$6)*$O56-SUM($CV$7:EM$7)*SUM($Y56:$Z56,$AF56)-SUM($CV$8:EM$8)*SUM($AA56:$AE56)-SUM($CV$9:EM$9)*$AG56</f>
        <v>-67962</v>
      </c>
      <c r="EN56" s="39">
        <f>SUM($BE56,$BF56:CW56)-SUM($CV$1:EN$1)*SUM($P56:$Q56,$W56)-SUM($CV$2:EN$2)*SUM($R56:$V56)-SUM($CV$3:EN$3)*$X56-SUM($CV$4:EN$4)*SUM($K56:$L56)-SUM($CV$5:EN$5)*SUM($M56:$N56)-SUM($CV$6:EN$6)*$O56-SUM($CV$7:EN$7)*SUM($Y56:$Z56,$AF56)-SUM($CV$8:EN$8)*SUM($AA56:$AE56)-SUM($CV$9:EN$9)*$AG56</f>
        <v>-69962</v>
      </c>
      <c r="EO56" s="39">
        <f>SUM($BE56,$BF56:CX56)-SUM($CV$1:EO$1)*SUM($P56:$Q56,$W56)-SUM($CV$2:EO$2)*SUM($R56:$V56)-SUM($CV$3:EO$3)*$X56-SUM($CV$4:EO$4)*SUM($K56:$L56)-SUM($CV$5:EO$5)*SUM($M56:$N56)-SUM($CV$6:EO$6)*$O56-SUM($CV$7:EO$7)*SUM($Y56:$Z56,$AF56)-SUM($CV$8:EO$8)*SUM($AA56:$AE56)-SUM($CV$9:EO$9)*$AG56</f>
        <v>-71622</v>
      </c>
      <c r="EP56" s="96" t="str">
        <f>AR56</f>
        <v>PRONAT</v>
      </c>
      <c r="EQ56" s="103" t="str">
        <f>C56</f>
        <v>1094N799-001</v>
      </c>
      <c r="ER56" s="96" t="str">
        <f t="shared" si="90"/>
        <v>PRONAT</v>
      </c>
      <c r="ES56" s="115">
        <f t="shared" si="75"/>
        <v>0.25</v>
      </c>
      <c r="ET56" s="116" t="str">
        <f t="shared" si="88"/>
        <v>USD</v>
      </c>
      <c r="EU56" s="107" t="e">
        <f t="shared" ca="1" si="34"/>
        <v>#NAME?</v>
      </c>
      <c r="EV56" s="107" t="e">
        <f t="shared" ca="1" si="35"/>
        <v>#NAME?</v>
      </c>
      <c r="EW56" s="117">
        <f t="shared" si="86"/>
        <v>1</v>
      </c>
      <c r="EX56" s="117">
        <f t="shared" si="91"/>
        <v>1</v>
      </c>
      <c r="EY56" s="103">
        <v>400</v>
      </c>
      <c r="EZ56" s="117">
        <f t="shared" si="37"/>
        <v>71306</v>
      </c>
      <c r="FA56" s="118" t="e">
        <f t="shared" ca="1" si="38"/>
        <v>#NAME?</v>
      </c>
      <c r="FB56" s="117">
        <f t="shared" si="39"/>
        <v>400</v>
      </c>
      <c r="FC56" s="118" t="e">
        <f t="shared" ca="1" si="40"/>
        <v>#NAME?</v>
      </c>
      <c r="FD56" s="119">
        <v>45523</v>
      </c>
      <c r="FE56" s="118" t="s">
        <v>130</v>
      </c>
      <c r="FF56" s="118" t="s">
        <v>26</v>
      </c>
      <c r="FG56" s="103" t="s">
        <v>144</v>
      </c>
      <c r="FH56" s="103" t="s">
        <v>145</v>
      </c>
      <c r="FI56" s="105">
        <f t="array" ref="FI56">SUMPRODUCT($AI56:$AL56,TRANSPOSE(FI$1:FI$4))</f>
        <v>6130</v>
      </c>
      <c r="FJ56" s="105">
        <f t="array" ref="FJ56">SUMPRODUCT($AI56:$AL56,TRANSPOSE(FJ$1:FJ$4))</f>
        <v>6130</v>
      </c>
      <c r="FK56" s="105">
        <f t="array" ref="FK56">SUMPRODUCT($AI56:$AL56,TRANSPOSE(FK$1:FK$4))</f>
        <v>6130</v>
      </c>
      <c r="FL56" s="105">
        <f t="array" ref="FL56">SUMPRODUCT($AI56:$AL56,TRANSPOSE(FL$1:FL$4))</f>
        <v>6130</v>
      </c>
      <c r="FM56" s="105">
        <f t="array" ref="FM56">SUMPRODUCT($AI56:$AL56,TRANSPOSE(FM$1:FM$4))</f>
        <v>6130</v>
      </c>
      <c r="FN56" s="105">
        <f t="array" ref="FN56">SUMPRODUCT($AI56:$AL56,TRANSPOSE(FN$1:FN$4))</f>
        <v>6130</v>
      </c>
      <c r="FO56" s="105">
        <f t="array" ref="FO56">SUMPRODUCT($AI56:$AL56,TRANSPOSE(FO$1:FO$4))</f>
        <v>6130</v>
      </c>
      <c r="FP56" s="105">
        <f t="array" ref="FP56">SUMPRODUCT($AI56:$AL56,TRANSPOSE(FP$1:FP$4))</f>
        <v>6130</v>
      </c>
      <c r="FQ56" s="105">
        <f t="array" ref="FQ56">SUMPRODUCT($AI56:$AL56,TRANSPOSE(FQ$1:FQ$4))</f>
        <v>6130</v>
      </c>
      <c r="FR56" s="105">
        <f t="array" ref="FR56">SUMPRODUCT($AI56:$AL56,TRANSPOSE(FR$1:FR$4))</f>
        <v>6100</v>
      </c>
      <c r="FS56" s="105">
        <f t="array" ref="FS56">SUMPRODUCT($AI56:$AL56,TRANSPOSE(FS$1:FS$4))</f>
        <v>6000</v>
      </c>
      <c r="FT56" s="105">
        <f t="array" ref="FT56">SUMPRODUCT($AI56:$AL56,TRANSPOSE(FT$1:FT$4))</f>
        <v>3636</v>
      </c>
      <c r="FU56" s="105">
        <f t="array" ref="FU56">SUMPRODUCT($AI56:$AL56,TRANSPOSE(FU$1:FU$4))</f>
        <v>0</v>
      </c>
      <c r="FV56" s="120"/>
      <c r="FW56" s="105">
        <f t="shared" si="41"/>
        <v>6130</v>
      </c>
      <c r="FX56" s="121">
        <f>CEILING(SUM($FI56:FJ56)-SUM($FW56:FW56),$EW56)</f>
        <v>6130</v>
      </c>
      <c r="FY56" s="121">
        <f>CEILING(SUM($FI56:FK56)-SUM($FW56:FX56),$EW56)</f>
        <v>6130</v>
      </c>
      <c r="FZ56" s="121">
        <f>CEILING(SUM($FI56:FL56)-SUM($FW56:FY56),$EW56)</f>
        <v>6130</v>
      </c>
      <c r="GA56" s="121">
        <f>CEILING(SUM($FI56:FM56)-SUM($FW56:FZ56),$EW56)</f>
        <v>6130</v>
      </c>
      <c r="GB56" s="121">
        <f>CEILING(SUM($FI56:FN56)-SUM($FW56:GA56),$EW56)</f>
        <v>6130</v>
      </c>
      <c r="GC56" s="121">
        <f>CEILING(SUM($FI56:FO56)-SUM($FW56:GB56),$EW56)</f>
        <v>6130</v>
      </c>
      <c r="GD56" s="121">
        <f>CEILING(SUM($FI56:FP56)-SUM($FW56:GC56),$EW56)</f>
        <v>6130</v>
      </c>
      <c r="GE56" s="121">
        <f>CEILING(SUM($FI56:FQ56)-SUM($FW56:GD56),$EW56)</f>
        <v>6130</v>
      </c>
      <c r="GF56" s="121">
        <f>CEILING(SUM($FI56:FR56)-SUM($FW56:GE56),$EW56)</f>
        <v>6100</v>
      </c>
      <c r="GG56" s="121">
        <f>CEILING(SUM($FI56:FS56)-SUM($FW56:GF56),$EW56)</f>
        <v>6000</v>
      </c>
      <c r="GH56" s="121">
        <f t="shared" si="42"/>
        <v>4036</v>
      </c>
      <c r="GI56" s="121">
        <f t="shared" si="43"/>
        <v>0</v>
      </c>
      <c r="GJ56" s="120"/>
      <c r="GK56" s="123" t="e">
        <f t="shared" ca="1" si="44"/>
        <v>#NAME?</v>
      </c>
      <c r="GL56" s="123" t="e">
        <f t="shared" ca="1" si="45"/>
        <v>#NAME?</v>
      </c>
      <c r="GM56" s="123" t="e">
        <f t="shared" ca="1" si="46"/>
        <v>#NAME?</v>
      </c>
      <c r="GN56" s="123" t="e">
        <f t="shared" ca="1" si="47"/>
        <v>#NAME?</v>
      </c>
      <c r="GO56" s="123" t="e">
        <f t="shared" ca="1" si="48"/>
        <v>#NAME?</v>
      </c>
      <c r="GP56" s="123" t="e">
        <f t="shared" ca="1" si="49"/>
        <v>#NAME?</v>
      </c>
      <c r="GQ56" s="123" t="e">
        <f t="shared" ca="1" si="50"/>
        <v>#NAME?</v>
      </c>
      <c r="GR56" s="123" t="e">
        <f t="shared" ca="1" si="51"/>
        <v>#NAME?</v>
      </c>
      <c r="GS56" s="123" t="e">
        <f t="shared" ca="1" si="52"/>
        <v>#NAME?</v>
      </c>
      <c r="GT56" s="123" t="e">
        <f t="shared" ca="1" si="53"/>
        <v>#NAME?</v>
      </c>
      <c r="GU56" s="123" t="e">
        <f t="shared" ca="1" si="54"/>
        <v>#NAME?</v>
      </c>
      <c r="GV56" s="123" t="e">
        <f t="shared" ca="1" si="55"/>
        <v>#NAME?</v>
      </c>
      <c r="GW56" s="123" t="e">
        <f t="shared" ca="1" si="56"/>
        <v>#NAME?</v>
      </c>
      <c r="GX56" s="123" t="e">
        <f t="shared" ca="1" si="57"/>
        <v>#NAME?</v>
      </c>
      <c r="GY56" s="120">
        <v>1</v>
      </c>
      <c r="GZ56" s="105">
        <f>SUM(FW56:GI56)</f>
        <v>71306</v>
      </c>
      <c r="HA56" s="105"/>
      <c r="HB56" s="105"/>
      <c r="HC56" s="105"/>
      <c r="HD56" s="105"/>
      <c r="HE56" s="105"/>
      <c r="HF56" s="105"/>
      <c r="HG56" s="105"/>
      <c r="HH56" s="105"/>
      <c r="HI56" s="105"/>
      <c r="HJ56" s="105"/>
      <c r="HK56" s="105"/>
      <c r="HL56" s="105">
        <f>GI56</f>
        <v>0</v>
      </c>
      <c r="HM56" s="105"/>
      <c r="HN56" s="123" t="e">
        <f t="shared" ca="1" si="58"/>
        <v>#NAME?</v>
      </c>
      <c r="HO56" s="123" t="e">
        <f t="shared" ca="1" si="59"/>
        <v>#NAME?</v>
      </c>
      <c r="HP56" s="123" t="e">
        <f t="shared" ca="1" si="60"/>
        <v>#NAME?</v>
      </c>
      <c r="HQ56" s="123" t="e">
        <f t="shared" ca="1" si="61"/>
        <v>#NAME?</v>
      </c>
      <c r="HR56" s="123" t="e">
        <f t="shared" ca="1" si="62"/>
        <v>#NAME?</v>
      </c>
      <c r="HS56" s="123" t="e">
        <f t="shared" ca="1" si="63"/>
        <v>#NAME?</v>
      </c>
      <c r="HT56" s="123" t="e">
        <f t="shared" ca="1" si="64"/>
        <v>#NAME?</v>
      </c>
      <c r="HU56" s="123" t="e">
        <f t="shared" ca="1" si="65"/>
        <v>#NAME?</v>
      </c>
      <c r="HV56" s="123" t="e">
        <f t="shared" ca="1" si="66"/>
        <v>#NAME?</v>
      </c>
      <c r="HW56" s="123" t="e">
        <f t="shared" ca="1" si="67"/>
        <v>#NAME?</v>
      </c>
      <c r="HX56" s="123" t="e">
        <f t="shared" ca="1" si="68"/>
        <v>#NAME?</v>
      </c>
      <c r="HY56" s="123" t="e">
        <f t="shared" ca="1" si="69"/>
        <v>#NAME?</v>
      </c>
      <c r="HZ56" s="123" t="e">
        <f t="shared" ca="1" si="70"/>
        <v>#NAME?</v>
      </c>
      <c r="IA56" s="123" t="e">
        <f t="shared" ca="1" si="71"/>
        <v>#NAME?</v>
      </c>
      <c r="IB56" s="124" t="s">
        <v>351</v>
      </c>
      <c r="IC56" s="103" t="s">
        <v>357</v>
      </c>
      <c r="ID56" s="125">
        <v>45526</v>
      </c>
      <c r="IE56" s="103" t="s">
        <v>147</v>
      </c>
      <c r="IF56" s="103" t="s">
        <v>147</v>
      </c>
      <c r="IG56" s="103" t="s">
        <v>205</v>
      </c>
      <c r="IH56" s="103"/>
      <c r="II56" s="103" t="s">
        <v>158</v>
      </c>
    </row>
    <row r="57" spans="1:243" ht="15" thickBot="1" x14ac:dyDescent="0.25">
      <c r="A57" s="39">
        <v>53</v>
      </c>
      <c r="B57" s="39" t="s">
        <v>358</v>
      </c>
      <c r="C57" s="73" t="s">
        <v>359</v>
      </c>
      <c r="D57" s="39" t="s">
        <v>126</v>
      </c>
      <c r="E57" s="74">
        <v>412298871</v>
      </c>
      <c r="F57" s="102" t="s">
        <v>360</v>
      </c>
      <c r="G57" s="39"/>
      <c r="H57" s="39" t="s">
        <v>128</v>
      </c>
      <c r="I57" s="39">
        <v>1</v>
      </c>
      <c r="J57" s="39">
        <v>8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4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0</v>
      </c>
      <c r="AA57" s="39">
        <v>4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f t="shared" si="21"/>
        <v>8</v>
      </c>
      <c r="AI57" s="39">
        <f t="shared" si="22"/>
        <v>0</v>
      </c>
      <c r="AJ57" s="39">
        <f t="shared" si="23"/>
        <v>4</v>
      </c>
      <c r="AK57" s="39">
        <f t="shared" si="24"/>
        <v>4</v>
      </c>
      <c r="AL57" s="39">
        <f t="shared" si="25"/>
        <v>4</v>
      </c>
      <c r="AM57" s="57">
        <f t="shared" si="26"/>
        <v>141812</v>
      </c>
      <c r="AN57" s="57">
        <v>1</v>
      </c>
      <c r="AO57" s="57">
        <f t="shared" si="27"/>
        <v>141812</v>
      </c>
      <c r="AP57" s="39"/>
      <c r="AQ57" s="39" t="s">
        <v>238</v>
      </c>
      <c r="AR57" s="39" t="s">
        <v>239</v>
      </c>
      <c r="AS57" s="39"/>
      <c r="AT57" s="39"/>
      <c r="AU57" s="58">
        <v>2.2000000000000002</v>
      </c>
      <c r="AV57" s="58" t="s">
        <v>11</v>
      </c>
      <c r="AW57" s="39" t="s">
        <v>361</v>
      </c>
      <c r="AX57" s="39" t="s">
        <v>362</v>
      </c>
      <c r="AY57" s="39"/>
      <c r="AZ57" s="39" t="s">
        <v>363</v>
      </c>
      <c r="BA57" s="39" t="str">
        <f t="shared" si="28"/>
        <v>P0013</v>
      </c>
      <c r="BB57" s="78" t="e">
        <f t="shared" ca="1" si="29"/>
        <v>#NAME?</v>
      </c>
      <c r="BC57" s="39"/>
      <c r="BD57" s="75">
        <f t="shared" si="30"/>
        <v>141822</v>
      </c>
      <c r="BE57" s="39"/>
      <c r="BF57" s="39"/>
      <c r="BG57" s="39"/>
      <c r="BH57" s="39"/>
      <c r="BI57" s="39"/>
      <c r="BJ57" s="39"/>
      <c r="BK57" s="39"/>
      <c r="BL57" s="39">
        <v>24520</v>
      </c>
      <c r="BM57" s="39"/>
      <c r="BN57" s="39"/>
      <c r="BO57" s="39"/>
      <c r="BP57" s="39"/>
      <c r="BQ57" s="39"/>
      <c r="BR57" s="39">
        <v>24520</v>
      </c>
      <c r="BS57" s="39"/>
      <c r="BT57" s="39"/>
      <c r="BU57" s="39"/>
      <c r="BV57" s="39">
        <v>24520</v>
      </c>
      <c r="BW57" s="39"/>
      <c r="BX57" s="39"/>
      <c r="BY57" s="39"/>
      <c r="BZ57" s="39"/>
      <c r="CA57" s="39"/>
      <c r="CB57" s="39">
        <v>24520</v>
      </c>
      <c r="CC57" s="39"/>
      <c r="CD57" s="39"/>
      <c r="CE57" s="39"/>
      <c r="CF57" s="39"/>
      <c r="CG57" s="39"/>
      <c r="CH57" s="39">
        <v>24460</v>
      </c>
      <c r="CI57" s="39"/>
      <c r="CJ57" s="39"/>
      <c r="CK57" s="39"/>
      <c r="CL57" s="39"/>
      <c r="CM57" s="39"/>
      <c r="CN57" s="39">
        <v>19282</v>
      </c>
      <c r="CO57" s="39"/>
      <c r="CP57" s="39"/>
      <c r="CQ57" s="39"/>
      <c r="CR57" s="39"/>
      <c r="CS57" s="39"/>
      <c r="CT57" s="39"/>
      <c r="CU57" s="39"/>
      <c r="CV57" s="39"/>
      <c r="CW57" s="39">
        <f>SUM($BE57,$BF57:BF57)-SUM($CV$1:CW$1)*SUM($P57:$Q57,$W57)-SUM($CV$2:CW$2)*SUM($R57:$V57)-SUM($CV$3:CW$3)*$X57-SUM($CV$4:CW$4)*SUM($K57:$L57)-SUM($CV$5:CW$5)*SUM($M57:$N57)-SUM($CV$6:CW$6)*$O57-SUM($CV$7:CW$7)*SUM($Y57:$Z57,$AF57)-SUM($CV$8:CW$8)*SUM($AA57:$AE57)-SUM($CV$9:CW$9)*$AG57</f>
        <v>0</v>
      </c>
      <c r="CX57" s="39">
        <f>SUM($BE57,$BF57:BG57)-SUM($CV$1:CX$1)*SUM($P57:$Q57,$W57)-SUM($CV$2:CX$2)*SUM($R57:$V57)-SUM($CV$3:CX$3)*$X57-SUM($CV$4:CX$4)*SUM($K57:$L57)-SUM($CV$5:CX$5)*SUM($M57:$N57)-SUM($CV$6:CX$6)*$O57-SUM($CV$7:CX$7)*SUM($Y57:$Z57,$AF57)-SUM($CV$8:CX$8)*SUM($AA57:$AE57)-SUM($CV$9:CX$9)*$AG57</f>
        <v>0</v>
      </c>
      <c r="CY57" s="39">
        <f>SUM($BE57,$BF57:BH57)-SUM($CV$1:CY$1)*SUM($P57:$Q57,$W57)-SUM($CV$2:CY$2)*SUM($R57:$V57)-SUM($CV$3:CY$3)*$X57-SUM($CV$4:CY$4)*SUM($K57:$L57)-SUM($CV$5:CY$5)*SUM($M57:$N57)-SUM($CV$6:CY$6)*$O57-SUM($CV$7:CY$7)*SUM($Y57:$Z57,$AF57)-SUM($CV$8:CY$8)*SUM($AA57:$AE57)-SUM($CV$9:CY$9)*$AG57</f>
        <v>0</v>
      </c>
      <c r="CZ57" s="39">
        <f>SUM($BE57,$BF57:BI57)-SUM($CV$1:CZ$1)*SUM($P57:$Q57,$W57)-SUM($CV$2:CZ$2)*SUM($R57:$V57)-SUM($CV$3:CZ$3)*$X57-SUM($CV$4:CZ$4)*SUM($K57:$L57)-SUM($CV$5:CZ$5)*SUM($M57:$N57)-SUM($CV$6:CZ$6)*$O57-SUM($CV$7:CZ$7)*SUM($Y57:$Z57,$AF57)-SUM($CV$8:CZ$8)*SUM($AA57:$AE57)-SUM($CV$9:CZ$9)*$AG57</f>
        <v>0</v>
      </c>
      <c r="DA57" s="39">
        <f>SUM($BE57,$BF57:BJ57)-SUM($CV$1:DA$1)*SUM($P57:$Q57,$W57)-SUM($CV$2:DA$2)*SUM($R57:$V57)-SUM($CV$3:DA$3)*$X57-SUM($CV$4:DA$4)*SUM($K57:$L57)-SUM($CV$5:DA$5)*SUM($M57:$N57)-SUM($CV$6:DA$6)*$O57-SUM($CV$7:DA$7)*SUM($Y57:$Z57,$AF57)-SUM($CV$8:DA$8)*SUM($AA57:$AE57)-SUM($CV$9:DA$9)*$AG57</f>
        <v>0</v>
      </c>
      <c r="DB57" s="39">
        <f>SUM($BE57,$BF57:BK57)-SUM($CV$1:DB$1)*SUM($P57:$Q57,$W57)-SUM($CV$2:DB$2)*SUM($R57:$V57)-SUM($CV$3:DB$3)*$X57-SUM($CV$4:DB$4)*SUM($K57:$L57)-SUM($CV$5:DB$5)*SUM($M57:$N57)-SUM($CV$6:DB$6)*$O57-SUM($CV$7:DB$7)*SUM($Y57:$Z57,$AF57)-SUM($CV$8:DB$8)*SUM($AA57:$AE57)-SUM($CV$9:DB$9)*$AG57</f>
        <v>-800</v>
      </c>
      <c r="DC57" s="39">
        <f>SUM($BE57,$BF57:BL57)-SUM($CV$1:DC$1)*SUM($P57:$Q57,$W57)-SUM($CV$2:DC$2)*SUM($R57:$V57)-SUM($CV$3:DC$3)*$X57-SUM($CV$4:DC$4)*SUM($K57:$L57)-SUM($CV$5:DC$5)*SUM($M57:$N57)-SUM($CV$6:DC$6)*$O57-SUM($CV$7:DC$7)*SUM($Y57:$Z57,$AF57)-SUM($CV$8:DC$8)*SUM($AA57:$AE57)-SUM($CV$9:DC$9)*$AG57</f>
        <v>22120</v>
      </c>
      <c r="DD57" s="39">
        <f>SUM($BE57,$BF57:BM57)-SUM($CV$1:DD$1)*SUM($P57:$Q57,$W57)-SUM($CV$2:DD$2)*SUM($R57:$V57)-SUM($CV$3:DD$3)*$X57-SUM($CV$4:DD$4)*SUM($K57:$L57)-SUM($CV$5:DD$5)*SUM($M57:$N57)-SUM($CV$6:DD$6)*$O57-SUM($CV$7:DD$7)*SUM($Y57:$Z57,$AF57)-SUM($CV$8:DD$8)*SUM($AA57:$AE57)-SUM($CV$9:DD$9)*$AG57</f>
        <v>19596</v>
      </c>
      <c r="DE57" s="39">
        <f>SUM($BE57,$BF57:BN57)-SUM($CV$1:DE$1)*SUM($P57:$Q57,$W57)-SUM($CV$2:DE$2)*SUM($R57:$V57)-SUM($CV$3:DE$3)*$X57-SUM($CV$4:DE$4)*SUM($K57:$L57)-SUM($CV$5:DE$5)*SUM($M57:$N57)-SUM($CV$6:DE$6)*$O57-SUM($CV$7:DE$7)*SUM($Y57:$Z57,$AF57)-SUM($CV$8:DE$8)*SUM($AA57:$AE57)-SUM($CV$9:DE$9)*$AG57</f>
        <v>17396</v>
      </c>
      <c r="DF57" s="39">
        <f>SUM($BE57,$BF57:BO57)-SUM($CV$1:DF$1)*SUM($P57:$Q57,$W57)-SUM($CV$2:DF$2)*SUM($R57:$V57)-SUM($CV$3:DF$3)*$X57-SUM($CV$4:DF$4)*SUM($K57:$L57)-SUM($CV$5:DF$5)*SUM($M57:$N57)-SUM($CV$6:DF$6)*$O57-SUM($CV$7:DF$7)*SUM($Y57:$Z57,$AF57)-SUM($CV$8:DF$8)*SUM($AA57:$AE57)-SUM($CV$9:DF$9)*$AG57</f>
        <v>14596</v>
      </c>
      <c r="DG57" s="39">
        <f>SUM($BE57,$BF57:BP57)-SUM($CV$1:DG$1)*SUM($P57:$Q57,$W57)-SUM($CV$2:DG$2)*SUM($R57:$V57)-SUM($CV$3:DG$3)*$X57-SUM($CV$4:DG$4)*SUM($K57:$L57)-SUM($CV$5:DG$5)*SUM($M57:$N57)-SUM($CV$6:DG$6)*$O57-SUM($CV$7:DG$7)*SUM($Y57:$Z57,$AF57)-SUM($CV$8:DG$8)*SUM($AA57:$AE57)-SUM($CV$9:DG$9)*$AG57</f>
        <v>11596</v>
      </c>
      <c r="DH57" s="39">
        <f>SUM($BE57,$BF57:BQ57)-SUM($CV$1:DH$1)*SUM($P57:$Q57,$W57)-SUM($CV$2:DH$2)*SUM($R57:$V57)-SUM($CV$3:DH$3)*$X57-SUM($CV$4:DH$4)*SUM($K57:$L57)-SUM($CV$5:DH$5)*SUM($M57:$N57)-SUM($CV$6:DH$6)*$O57-SUM($CV$7:DH$7)*SUM($Y57:$Z57,$AF57)-SUM($CV$8:DH$8)*SUM($AA57:$AE57)-SUM($CV$9:DH$9)*$AG57</f>
        <v>8596</v>
      </c>
      <c r="DI57" s="39">
        <f>SUM($BE57,$BF57:BR57)-SUM($CV$1:DI$1)*SUM($P57:$Q57,$W57)-SUM($CV$2:DI$2)*SUM($R57:$V57)-SUM($CV$3:DI$3)*$X57-SUM($CV$4:DI$4)*SUM($K57:$L57)-SUM($CV$5:DI$5)*SUM($M57:$N57)-SUM($CV$6:DI$6)*$O57-SUM($CV$7:DI$7)*SUM($Y57:$Z57,$AF57)-SUM($CV$8:DI$8)*SUM($AA57:$AE57)-SUM($CV$9:DI$9)*$AG57</f>
        <v>30116</v>
      </c>
      <c r="DJ57" s="39">
        <f>SUM($BE57,$BF57:BS57)-SUM($CV$1:DJ$1)*SUM($P57:$Q57,$W57)-SUM($CV$2:DJ$2)*SUM($R57:$V57)-SUM($CV$3:DJ$3)*$X57-SUM($CV$4:DJ$4)*SUM($K57:$L57)-SUM($CV$5:DJ$5)*SUM($M57:$N57)-SUM($CV$6:DJ$6)*$O57-SUM($CV$7:DJ$7)*SUM($Y57:$Z57,$AF57)-SUM($CV$8:DJ$8)*SUM($AA57:$AE57)-SUM($CV$9:DJ$9)*$AG57</f>
        <v>27116</v>
      </c>
      <c r="DK57" s="39">
        <f>SUM($BE57,$BF57:BT57)-SUM($CV$1:DK$1)*SUM($P57:$Q57,$W57)-SUM($CV$2:DK$2)*SUM($R57:$V57)-SUM($CV$3:DK$3)*$X57-SUM($CV$4:DK$4)*SUM($K57:$L57)-SUM($CV$5:DK$5)*SUM($M57:$N57)-SUM($CV$6:DK$6)*$O57-SUM($CV$7:DK$7)*SUM($Y57:$Z57,$AF57)-SUM($CV$8:DK$8)*SUM($AA57:$AE57)-SUM($CV$9:DK$9)*$AG57</f>
        <v>24116</v>
      </c>
      <c r="DL57" s="39">
        <f>SUM($BE57,$BF57:BU57)-SUM($CV$1:DL$1)*SUM($P57:$Q57,$W57)-SUM($CV$2:DL$2)*SUM($R57:$V57)-SUM($CV$3:DL$3)*$X57-SUM($CV$4:DL$4)*SUM($K57:$L57)-SUM($CV$5:DL$5)*SUM($M57:$N57)-SUM($CV$6:DL$6)*$O57-SUM($CV$7:DL$7)*SUM($Y57:$Z57,$AF57)-SUM($CV$8:DL$8)*SUM($AA57:$AE57)-SUM($CV$9:DL$9)*$AG57</f>
        <v>21116</v>
      </c>
      <c r="DM57" s="39">
        <f>SUM($BE57,$BF57:BV57)-SUM($CV$1:DM$1)*SUM($P57:$Q57,$W57)-SUM($CV$2:DM$2)*SUM($R57:$V57)-SUM($CV$3:DM$3)*$X57-SUM($CV$4:DM$4)*SUM($K57:$L57)-SUM($CV$5:DM$5)*SUM($M57:$N57)-SUM($CV$6:DM$6)*$O57-SUM($CV$7:DM$7)*SUM($Y57:$Z57,$AF57)-SUM($CV$8:DM$8)*SUM($AA57:$AE57)-SUM($CV$9:DM$9)*$AG57</f>
        <v>41636</v>
      </c>
      <c r="DN57" s="39">
        <f>SUM($BE57,$BF57:BW57)-SUM($CV$1:DN$1)*SUM($P57:$Q57,$W57)-SUM($CV$2:DN$2)*SUM($R57:$V57)-SUM($CV$3:DN$3)*$X57-SUM($CV$4:DN$4)*SUM($K57:$L57)-SUM($CV$5:DN$5)*SUM($M57:$N57)-SUM($CV$6:DN$6)*$O57-SUM($CV$7:DN$7)*SUM($Y57:$Z57,$AF57)-SUM($CV$8:DN$8)*SUM($AA57:$AE57)-SUM($CV$9:DN$9)*$AG57</f>
        <v>37636</v>
      </c>
      <c r="DO57" s="39">
        <f>SUM($BE57,$BF57:BX57)-SUM($CV$1:DO$1)*SUM($P57:$Q57,$W57)-SUM($CV$2:DO$2)*SUM($R57:$V57)-SUM($CV$3:DO$3)*$X57-SUM($CV$4:DO$4)*SUM($K57:$L57)-SUM($CV$5:DO$5)*SUM($M57:$N57)-SUM($CV$6:DO$6)*$O57-SUM($CV$7:DO$7)*SUM($Y57:$Z57,$AF57)-SUM($CV$8:DO$8)*SUM($AA57:$AE57)-SUM($CV$9:DO$9)*$AG57</f>
        <v>33636</v>
      </c>
      <c r="DP57" s="39">
        <f>SUM($BE57,$BF57:BY57)-SUM($CV$1:DP$1)*SUM($P57:$Q57,$W57)-SUM($CV$2:DP$2)*SUM($R57:$V57)-SUM($CV$3:DP$3)*$X57-SUM($CV$4:DP$4)*SUM($K57:$L57)-SUM($CV$5:DP$5)*SUM($M57:$N57)-SUM($CV$6:DP$6)*$O57-SUM($CV$7:DP$7)*SUM($Y57:$Z57,$AF57)-SUM($CV$8:DP$8)*SUM($AA57:$AE57)-SUM($CV$9:DP$9)*$AG57</f>
        <v>29636</v>
      </c>
      <c r="DQ57" s="39">
        <f>SUM($BE57,$BF57:BZ57)-SUM($CV$1:DQ$1)*SUM($P57:$Q57,$W57)-SUM($CV$2:DQ$2)*SUM($R57:$V57)-SUM($CV$3:DQ$3)*$X57-SUM($CV$4:DQ$4)*SUM($K57:$L57)-SUM($CV$5:DQ$5)*SUM($M57:$N57)-SUM($CV$6:DQ$6)*$O57-SUM($CV$7:DQ$7)*SUM($Y57:$Z57,$AF57)-SUM($CV$8:DQ$8)*SUM($AA57:$AE57)-SUM($CV$9:DQ$9)*$AG57</f>
        <v>25636</v>
      </c>
      <c r="DR57" s="39">
        <f>SUM($BE57,$BF57:CA57)-SUM($CV$1:DR$1)*SUM($P57:$Q57,$W57)-SUM($CV$2:DR$2)*SUM($R57:$V57)-SUM($CV$3:DR$3)*$X57-SUM($CV$4:DR$4)*SUM($K57:$L57)-SUM($CV$5:DR$5)*SUM($M57:$N57)-SUM($CV$6:DR$6)*$O57-SUM($CV$7:DR$7)*SUM($Y57:$Z57,$AF57)-SUM($CV$8:DR$8)*SUM($AA57:$AE57)-SUM($CV$9:DR$9)*$AG57</f>
        <v>21636</v>
      </c>
      <c r="DS57" s="39">
        <f>SUM($BE57,$BF57:CB57)-SUM($CV$1:DS$1)*SUM($P57:$Q57,$W57)-SUM($CV$2:DS$2)*SUM($R57:$V57)-SUM($CV$3:DS$3)*$X57-SUM($CV$4:DS$4)*SUM($K57:$L57)-SUM($CV$5:DS$5)*SUM($M57:$N57)-SUM($CV$6:DS$6)*$O57-SUM($CV$7:DS$7)*SUM($Y57:$Z57,$AF57)-SUM($CV$8:DS$8)*SUM($AA57:$AE57)-SUM($CV$9:DS$9)*$AG57</f>
        <v>42156</v>
      </c>
      <c r="DT57" s="39">
        <f>SUM($BE57,$BF57:CC57)-SUM($CV$1:DT$1)*SUM($P57:$Q57,$W57)-SUM($CV$2:DT$2)*SUM($R57:$V57)-SUM($CV$3:DT$3)*$X57-SUM($CV$4:DT$4)*SUM($K57:$L57)-SUM($CV$5:DT$5)*SUM($M57:$N57)-SUM($CV$6:DT$6)*$O57-SUM($CV$7:DT$7)*SUM($Y57:$Z57,$AF57)-SUM($CV$8:DT$8)*SUM($AA57:$AE57)-SUM($CV$9:DT$9)*$AG57</f>
        <v>38156</v>
      </c>
      <c r="DU57" s="39">
        <f>SUM($BE57,$BF57:CD57)-SUM($CV$1:DU$1)*SUM($P57:$Q57,$W57)-SUM($CV$2:DU$2)*SUM($R57:$V57)-SUM($CV$3:DU$3)*$X57-SUM($CV$4:DU$4)*SUM($K57:$L57)-SUM($CV$5:DU$5)*SUM($M57:$N57)-SUM($CV$6:DU$6)*$O57-SUM($CV$7:DU$7)*SUM($Y57:$Z57,$AF57)-SUM($CV$8:DU$8)*SUM($AA57:$AE57)-SUM($CV$9:DU$9)*$AG57</f>
        <v>34156</v>
      </c>
      <c r="DV57" s="39">
        <f>SUM($BE57,$BF57:CE57)-SUM($CV$1:DV$1)*SUM($P57:$Q57,$W57)-SUM($CV$2:DV$2)*SUM($R57:$V57)-SUM($CV$3:DV$3)*$X57-SUM($CV$4:DV$4)*SUM($K57:$L57)-SUM($CV$5:DV$5)*SUM($M57:$N57)-SUM($CV$6:DV$6)*$O57-SUM($CV$7:DV$7)*SUM($Y57:$Z57,$AF57)-SUM($CV$8:DV$8)*SUM($AA57:$AE57)-SUM($CV$9:DV$9)*$AG57</f>
        <v>30156</v>
      </c>
      <c r="DW57" s="39">
        <f>SUM($BE57,$BF57:CF57)-SUM($CV$1:DW$1)*SUM($P57:$Q57,$W57)-SUM($CV$2:DW$2)*SUM($R57:$V57)-SUM($CV$3:DW$3)*$X57-SUM($CV$4:DW$4)*SUM($K57:$L57)-SUM($CV$5:DW$5)*SUM($M57:$N57)-SUM($CV$6:DW$6)*$O57-SUM($CV$7:DW$7)*SUM($Y57:$Z57,$AF57)-SUM($CV$8:DW$8)*SUM($AA57:$AE57)-SUM($CV$9:DW$9)*$AG57</f>
        <v>26156</v>
      </c>
      <c r="DX57" s="39">
        <f>SUM($BE57,$BF57:CG57)-SUM($CV$1:DX$1)*SUM($P57:$Q57,$W57)-SUM($CV$2:DX$2)*SUM($R57:$V57)-SUM($CV$3:DX$3)*$X57-SUM($CV$4:DX$4)*SUM($K57:$L57)-SUM($CV$5:DX$5)*SUM($M57:$N57)-SUM($CV$6:DX$6)*$O57-SUM($CV$7:DX$7)*SUM($Y57:$Z57,$AF57)-SUM($CV$8:DX$8)*SUM($AA57:$AE57)-SUM($CV$9:DX$9)*$AG57</f>
        <v>22156</v>
      </c>
      <c r="DY57" s="39">
        <f>SUM($BE57,$BF57:CH57)-SUM($CV$1:DY$1)*SUM($P57:$Q57,$W57)-SUM($CV$2:DY$2)*SUM($R57:$V57)-SUM($CV$3:DY$3)*$X57-SUM($CV$4:DY$4)*SUM($K57:$L57)-SUM($CV$5:DY$5)*SUM($M57:$N57)-SUM($CV$6:DY$6)*$O57-SUM($CV$7:DY$7)*SUM($Y57:$Z57,$AF57)-SUM($CV$8:DY$8)*SUM($AA57:$AE57)-SUM($CV$9:DY$9)*$AG57</f>
        <v>42616</v>
      </c>
      <c r="DZ57" s="39">
        <f>SUM($BE57,$BF57:CI57)-SUM($CV$1:DZ$1)*SUM($P57:$Q57,$W57)-SUM($CV$2:DZ$2)*SUM($R57:$V57)-SUM($CV$3:DZ$3)*$X57-SUM($CV$4:DZ$4)*SUM($K57:$L57)-SUM($CV$5:DZ$5)*SUM($M57:$N57)-SUM($CV$6:DZ$6)*$O57-SUM($CV$7:DZ$7)*SUM($Y57:$Z57,$AF57)-SUM($CV$8:DZ$8)*SUM($AA57:$AE57)-SUM($CV$9:DZ$9)*$AG57</f>
        <v>38616</v>
      </c>
      <c r="EA57" s="39">
        <f>SUM($BE57,$BF57:CJ57)-SUM($CV$1:EA$1)*SUM($P57:$Q57,$W57)-SUM($CV$2:EA$2)*SUM($R57:$V57)-SUM($CV$3:EA$3)*$X57-SUM($CV$4:EA$4)*SUM($K57:$L57)-SUM($CV$5:EA$5)*SUM($M57:$N57)-SUM($CV$6:EA$6)*$O57-SUM($CV$7:EA$7)*SUM($Y57:$Z57,$AF57)-SUM($CV$8:EA$8)*SUM($AA57:$AE57)-SUM($CV$9:EA$9)*$AG57</f>
        <v>34616</v>
      </c>
      <c r="EB57" s="39">
        <f>SUM($BE57,$BF57:CK57)-SUM($CV$1:EB$1)*SUM($P57:$Q57,$W57)-SUM($CV$2:EB$2)*SUM($R57:$V57)-SUM($CV$3:EB$3)*$X57-SUM($CV$4:EB$4)*SUM($K57:$L57)-SUM($CV$5:EB$5)*SUM($M57:$N57)-SUM($CV$6:EB$6)*$O57-SUM($CV$7:EB$7)*SUM($Y57:$Z57,$AF57)-SUM($CV$8:EB$8)*SUM($AA57:$AE57)-SUM($CV$9:EB$9)*$AG57</f>
        <v>30616</v>
      </c>
      <c r="EC57" s="39">
        <f>SUM($BE57,$BF57:CL57)-SUM($CV$1:EC$1)*SUM($P57:$Q57,$W57)-SUM($CV$2:EC$2)*SUM($R57:$V57)-SUM($CV$3:EC$3)*$X57-SUM($CV$4:EC$4)*SUM($K57:$L57)-SUM($CV$5:EC$5)*SUM($M57:$N57)-SUM($CV$6:EC$6)*$O57-SUM($CV$7:EC$7)*SUM($Y57:$Z57,$AF57)-SUM($CV$8:EC$8)*SUM($AA57:$AE57)-SUM($CV$9:EC$9)*$AG57</f>
        <v>26616</v>
      </c>
      <c r="ED57" s="39">
        <f>SUM($BE57,$BF57:CM57)-SUM($CV$1:ED$1)*SUM($P57:$Q57,$W57)-SUM($CV$2:ED$2)*SUM($R57:$V57)-SUM($CV$3:ED$3)*$X57-SUM($CV$4:ED$4)*SUM($K57:$L57)-SUM($CV$5:ED$5)*SUM($M57:$N57)-SUM($CV$6:ED$6)*$O57-SUM($CV$7:ED$7)*SUM($Y57:$Z57,$AF57)-SUM($CV$8:ED$8)*SUM($AA57:$AE57)-SUM($CV$9:ED$9)*$AG57</f>
        <v>22616</v>
      </c>
      <c r="EE57" s="39">
        <f>SUM($BE57,$BF57:CN57)-SUM($CV$1:EE$1)*SUM($P57:$Q57,$W57)-SUM($CV$2:EE$2)*SUM($R57:$V57)-SUM($CV$3:EE$3)*$X57-SUM($CV$4:EE$4)*SUM($K57:$L57)-SUM($CV$5:EE$5)*SUM($M57:$N57)-SUM($CV$6:EE$6)*$O57-SUM($CV$7:EE$7)*SUM($Y57:$Z57,$AF57)-SUM($CV$8:EE$8)*SUM($AA57:$AE57)-SUM($CV$9:EE$9)*$AG57</f>
        <v>37898</v>
      </c>
      <c r="EF57" s="39">
        <f>SUM($BE57,$BF57:CO57)-SUM($CV$1:EF$1)*SUM($P57:$Q57,$W57)-SUM($CV$2:EF$2)*SUM($R57:$V57)-SUM($CV$3:EF$3)*$X57-SUM($CV$4:EF$4)*SUM($K57:$L57)-SUM($CV$5:EF$5)*SUM($M57:$N57)-SUM($CV$6:EF$6)*$O57-SUM($CV$7:EF$7)*SUM($Y57:$Z57,$AF57)-SUM($CV$8:EF$8)*SUM($AA57:$AE57)-SUM($CV$9:EF$9)*$AG57</f>
        <v>33898</v>
      </c>
      <c r="EG57" s="39">
        <f>SUM($BE57,$BF57:CP57)-SUM($CV$1:EG$1)*SUM($P57:$Q57,$W57)-SUM($CV$2:EG$2)*SUM($R57:$V57)-SUM($CV$3:EG$3)*$X57-SUM($CV$4:EG$4)*SUM($K57:$L57)-SUM($CV$5:EG$5)*SUM($M57:$N57)-SUM($CV$6:EG$6)*$O57-SUM($CV$7:EG$7)*SUM($Y57:$Z57,$AF57)-SUM($CV$8:EG$8)*SUM($AA57:$AE57)-SUM($CV$9:EG$9)*$AG57</f>
        <v>29898</v>
      </c>
      <c r="EH57" s="39">
        <f>SUM($BE57,$BF57:CQ57)-SUM($CV$1:EH$1)*SUM($P57:$Q57,$W57)-SUM($CV$2:EH$2)*SUM($R57:$V57)-SUM($CV$3:EH$3)*$X57-SUM($CV$4:EH$4)*SUM($K57:$L57)-SUM($CV$5:EH$5)*SUM($M57:$N57)-SUM($CV$6:EH$6)*$O57-SUM($CV$7:EH$7)*SUM($Y57:$Z57,$AF57)-SUM($CV$8:EH$8)*SUM($AA57:$AE57)-SUM($CV$9:EH$9)*$AG57</f>
        <v>25898</v>
      </c>
      <c r="EI57" s="39">
        <f>SUM($BE57,$BF57:CR57)-SUM($CV$1:EI$1)*SUM($P57:$Q57,$W57)-SUM($CV$2:EI$2)*SUM($R57:$V57)-SUM($CV$3:EI$3)*$X57-SUM($CV$4:EI$4)*SUM($K57:$L57)-SUM($CV$5:EI$5)*SUM($M57:$N57)-SUM($CV$6:EI$6)*$O57-SUM($CV$7:EI$7)*SUM($Y57:$Z57,$AF57)-SUM($CV$8:EI$8)*SUM($AA57:$AE57)-SUM($CV$9:EI$9)*$AG57</f>
        <v>21898</v>
      </c>
      <c r="EJ57" s="39">
        <f>SUM($BE57,$BF57:CS57)-SUM($CV$1:EJ$1)*SUM($P57:$Q57,$W57)-SUM($CV$2:EJ$2)*SUM($R57:$V57)-SUM($CV$3:EJ$3)*$X57-SUM($CV$4:EJ$4)*SUM($K57:$L57)-SUM($CV$5:EJ$5)*SUM($M57:$N57)-SUM($CV$6:EJ$6)*$O57-SUM($CV$7:EJ$7)*SUM($Y57:$Z57,$AF57)-SUM($CV$8:EJ$8)*SUM($AA57:$AE57)-SUM($CV$9:EJ$9)*$AG57</f>
        <v>17898</v>
      </c>
      <c r="EK57" s="39">
        <f>SUM($BE57,$BF57:CT57)-SUM($CV$1:EK$1)*SUM($P57:$Q57,$W57)-SUM($CV$2:EK$2)*SUM($R57:$V57)-SUM($CV$3:EK$3)*$X57-SUM($CV$4:EK$4)*SUM($K57:$L57)-SUM($CV$5:EK$5)*SUM($M57:$N57)-SUM($CV$6:EK$6)*$O57-SUM($CV$7:EK$7)*SUM($Y57:$Z57,$AF57)-SUM($CV$8:EK$8)*SUM($AA57:$AE57)-SUM($CV$9:EK$9)*$AG57</f>
        <v>13898</v>
      </c>
      <c r="EL57" s="39">
        <f>SUM($BE57,$BF57:CU57)-SUM($CV$1:EL$1)*SUM($P57:$Q57,$W57)-SUM($CV$2:EL$2)*SUM($R57:$V57)-SUM($CV$3:EL$3)*$X57-SUM($CV$4:EL$4)*SUM($K57:$L57)-SUM($CV$5:EL$5)*SUM($M57:$N57)-SUM($CV$6:EL$6)*$O57-SUM($CV$7:EL$7)*SUM($Y57:$Z57,$AF57)-SUM($CV$8:EL$8)*SUM($AA57:$AE57)-SUM($CV$9:EL$9)*$AG57</f>
        <v>9898</v>
      </c>
      <c r="EM57" s="39">
        <f>SUM($BE57,$BF57:CV57)-SUM($CV$1:EM$1)*SUM($P57:$Q57,$W57)-SUM($CV$2:EM$2)*SUM($R57:$V57)-SUM($CV$3:EM$3)*$X57-SUM($CV$4:EM$4)*SUM($K57:$L57)-SUM($CV$5:EM$5)*SUM($M57:$N57)-SUM($CV$6:EM$6)*$O57-SUM($CV$7:EM$7)*SUM($Y57:$Z57,$AF57)-SUM($CV$8:EM$8)*SUM($AA57:$AE57)-SUM($CV$9:EM$9)*$AG57</f>
        <v>5898</v>
      </c>
      <c r="EN57" s="39">
        <f>SUM($BE57,$BF57:CW57)-SUM($CV$1:EN$1)*SUM($P57:$Q57,$W57)-SUM($CV$2:EN$2)*SUM($R57:$V57)-SUM($CV$3:EN$3)*$X57-SUM($CV$4:EN$4)*SUM($K57:$L57)-SUM($CV$5:EN$5)*SUM($M57:$N57)-SUM($CV$6:EN$6)*$O57-SUM($CV$7:EN$7)*SUM($Y57:$Z57,$AF57)-SUM($CV$8:EN$8)*SUM($AA57:$AE57)-SUM($CV$9:EN$9)*$AG57</f>
        <v>1898</v>
      </c>
      <c r="EO57" s="39">
        <f>SUM($BE57,$BF57:CX57)-SUM($CV$1:EO$1)*SUM($P57:$Q57,$W57)-SUM($CV$2:EO$2)*SUM($R57:$V57)-SUM($CV$3:EO$3)*$X57-SUM($CV$4:EO$4)*SUM($K57:$L57)-SUM($CV$5:EO$5)*SUM($M57:$N57)-SUM($CV$6:EO$6)*$O57-SUM($CV$7:EO$7)*SUM($Y57:$Z57,$AF57)-SUM($CV$8:EO$8)*SUM($AA57:$AE57)-SUM($CV$9:EO$9)*$AG57</f>
        <v>-1422</v>
      </c>
      <c r="EP57" s="96" t="str">
        <f>AR57</f>
        <v>WAVE</v>
      </c>
      <c r="EQ57" s="103" t="str">
        <f t="shared" si="85"/>
        <v>1094N993-001</v>
      </c>
      <c r="ER57" s="96" t="str">
        <f t="shared" si="90"/>
        <v>WAVE MECHANICS</v>
      </c>
      <c r="ES57" s="115">
        <f t="shared" si="75"/>
        <v>2.2000000000000002</v>
      </c>
      <c r="ET57" s="116" t="str">
        <f t="shared" si="88"/>
        <v>USD</v>
      </c>
      <c r="EU57" s="107" t="e">
        <f t="shared" ca="1" si="34"/>
        <v>#NAME?</v>
      </c>
      <c r="EV57" s="107" t="e">
        <f t="shared" ca="1" si="35"/>
        <v>#NAME?</v>
      </c>
      <c r="EW57" s="117">
        <f t="shared" si="86"/>
        <v>1</v>
      </c>
      <c r="EX57" s="117">
        <f t="shared" si="91"/>
        <v>1</v>
      </c>
      <c r="EY57" s="103">
        <v>10</v>
      </c>
      <c r="EZ57" s="117">
        <f t="shared" si="37"/>
        <v>141822</v>
      </c>
      <c r="FA57" s="118" t="e">
        <f t="shared" ca="1" si="38"/>
        <v>#NAME?</v>
      </c>
      <c r="FB57" s="117">
        <f t="shared" si="39"/>
        <v>10</v>
      </c>
      <c r="FC57" s="118" t="e">
        <f t="shared" ca="1" si="40"/>
        <v>#NAME?</v>
      </c>
      <c r="FD57" s="119">
        <v>45523</v>
      </c>
      <c r="FE57" s="118" t="s">
        <v>130</v>
      </c>
      <c r="FF57" s="118" t="s">
        <v>26</v>
      </c>
      <c r="FG57" s="103" t="s">
        <v>144</v>
      </c>
      <c r="FH57" s="103" t="s">
        <v>145</v>
      </c>
      <c r="FI57" s="105">
        <f t="array" ref="FI57">SUMPRODUCT($AI57:$AL57,TRANSPOSE(FI$1:FI$4))</f>
        <v>12260</v>
      </c>
      <c r="FJ57" s="105">
        <f t="array" ref="FJ57">SUMPRODUCT($AI57:$AL57,TRANSPOSE(FJ$1:FJ$4))</f>
        <v>12260</v>
      </c>
      <c r="FK57" s="105">
        <f t="array" ref="FK57">SUMPRODUCT($AI57:$AL57,TRANSPOSE(FK$1:FK$4))</f>
        <v>12260</v>
      </c>
      <c r="FL57" s="105">
        <f t="array" ref="FL57">SUMPRODUCT($AI57:$AL57,TRANSPOSE(FL$1:FL$4))</f>
        <v>12260</v>
      </c>
      <c r="FM57" s="105">
        <f t="array" ref="FM57">SUMPRODUCT($AI57:$AL57,TRANSPOSE(FM$1:FM$4))</f>
        <v>12260</v>
      </c>
      <c r="FN57" s="105">
        <f t="array" ref="FN57">SUMPRODUCT($AI57:$AL57,TRANSPOSE(FN$1:FN$4))</f>
        <v>12260</v>
      </c>
      <c r="FO57" s="105">
        <f t="array" ref="FO57">SUMPRODUCT($AI57:$AL57,TRANSPOSE(FO$1:FO$4))</f>
        <v>12260</v>
      </c>
      <c r="FP57" s="105">
        <f t="array" ref="FP57">SUMPRODUCT($AI57:$AL57,TRANSPOSE(FP$1:FP$4))</f>
        <v>12260</v>
      </c>
      <c r="FQ57" s="105">
        <f t="array" ref="FQ57">SUMPRODUCT($AI57:$AL57,TRANSPOSE(FQ$1:FQ$4))</f>
        <v>12260</v>
      </c>
      <c r="FR57" s="105">
        <f t="array" ref="FR57">SUMPRODUCT($AI57:$AL57,TRANSPOSE(FR$1:FR$4))</f>
        <v>12200</v>
      </c>
      <c r="FS57" s="105">
        <f t="array" ref="FS57">SUMPRODUCT($AI57:$AL57,TRANSPOSE(FS$1:FS$4))</f>
        <v>12000</v>
      </c>
      <c r="FT57" s="105">
        <f t="array" ref="FT57">SUMPRODUCT($AI57:$AL57,TRANSPOSE(FT$1:FT$4))</f>
        <v>7272</v>
      </c>
      <c r="FU57" s="105">
        <f t="array" ref="FU57">SUMPRODUCT($AI57:$AL57,TRANSPOSE(FU$1:FU$4))</f>
        <v>0</v>
      </c>
      <c r="FV57" s="120"/>
      <c r="FW57" s="105">
        <f t="shared" si="41"/>
        <v>12260</v>
      </c>
      <c r="FX57" s="121">
        <f>CEILING(SUM($FI57:FJ57)-SUM($FW57:FW57),$EW57)</f>
        <v>12260</v>
      </c>
      <c r="FY57" s="121">
        <f>CEILING(SUM($FI57:FK57)-SUM($FW57:FX57),$EW57)</f>
        <v>12260</v>
      </c>
      <c r="FZ57" s="121">
        <f>CEILING(SUM($FI57:FL57)-SUM($FW57:FY57),$EW57)</f>
        <v>12260</v>
      </c>
      <c r="GA57" s="121">
        <f>CEILING(SUM($FI57:FM57)-SUM($FW57:FZ57),$EW57)</f>
        <v>12260</v>
      </c>
      <c r="GB57" s="121">
        <f>CEILING(SUM($FI57:FN57)-SUM($FW57:GA57),$EW57)</f>
        <v>12260</v>
      </c>
      <c r="GC57" s="121">
        <f>CEILING(SUM($FI57:FO57)-SUM($FW57:GB57),$EW57)</f>
        <v>12260</v>
      </c>
      <c r="GD57" s="121">
        <f>CEILING(SUM($FI57:FP57)-SUM($FW57:GC57),$EW57)</f>
        <v>12260</v>
      </c>
      <c r="GE57" s="121">
        <f>CEILING(SUM($FI57:FQ57)-SUM($FW57:GD57),$EW57)</f>
        <v>12260</v>
      </c>
      <c r="GF57" s="121">
        <f>CEILING(SUM($FI57:FR57)-SUM($FW57:GE57),$EW57)</f>
        <v>12200</v>
      </c>
      <c r="GG57" s="121">
        <f>CEILING(SUM($FI57:FS57)-SUM($FW57:GF57),$EW57)</f>
        <v>12000</v>
      </c>
      <c r="GH57" s="121">
        <f t="shared" si="42"/>
        <v>7282</v>
      </c>
      <c r="GI57" s="121">
        <f t="shared" si="43"/>
        <v>0</v>
      </c>
      <c r="GJ57" s="120"/>
      <c r="GK57" s="123" t="e">
        <f t="shared" ca="1" si="44"/>
        <v>#NAME?</v>
      </c>
      <c r="GL57" s="123" t="e">
        <f t="shared" ca="1" si="45"/>
        <v>#NAME?</v>
      </c>
      <c r="GM57" s="123" t="e">
        <f t="shared" ca="1" si="46"/>
        <v>#NAME?</v>
      </c>
      <c r="GN57" s="123" t="e">
        <f t="shared" ca="1" si="47"/>
        <v>#NAME?</v>
      </c>
      <c r="GO57" s="123" t="e">
        <f t="shared" ca="1" si="48"/>
        <v>#NAME?</v>
      </c>
      <c r="GP57" s="123" t="e">
        <f t="shared" ca="1" si="49"/>
        <v>#NAME?</v>
      </c>
      <c r="GQ57" s="123" t="e">
        <f t="shared" ca="1" si="50"/>
        <v>#NAME?</v>
      </c>
      <c r="GR57" s="123" t="e">
        <f t="shared" ca="1" si="51"/>
        <v>#NAME?</v>
      </c>
      <c r="GS57" s="123" t="e">
        <f t="shared" ca="1" si="52"/>
        <v>#NAME?</v>
      </c>
      <c r="GT57" s="123" t="e">
        <f t="shared" ca="1" si="53"/>
        <v>#NAME?</v>
      </c>
      <c r="GU57" s="123" t="e">
        <f t="shared" ca="1" si="54"/>
        <v>#NAME?</v>
      </c>
      <c r="GV57" s="123" t="e">
        <f t="shared" ca="1" si="55"/>
        <v>#NAME?</v>
      </c>
      <c r="GW57" s="123" t="e">
        <f t="shared" ca="1" si="56"/>
        <v>#NAME?</v>
      </c>
      <c r="GX57" s="123" t="e">
        <f t="shared" ca="1" si="57"/>
        <v>#NAME?</v>
      </c>
      <c r="GY57" s="120">
        <v>6</v>
      </c>
      <c r="GZ57" s="105">
        <f>SUM(FW57:FX57)</f>
        <v>24520</v>
      </c>
      <c r="HA57" s="105"/>
      <c r="HB57" s="105">
        <f>SUM(FY57:FZ57)</f>
        <v>24520</v>
      </c>
      <c r="HC57" s="105"/>
      <c r="HD57" s="105">
        <f>SUM(GA57:GB57)</f>
        <v>24520</v>
      </c>
      <c r="HE57" s="105"/>
      <c r="HF57" s="105">
        <f>SUM(GC57:GD57)</f>
        <v>24520</v>
      </c>
      <c r="HG57" s="105"/>
      <c r="HH57" s="105">
        <f>SUM(GE57:GF57)</f>
        <v>24460</v>
      </c>
      <c r="HI57" s="105"/>
      <c r="HJ57" s="105">
        <f>SUM(GG57:GI57)</f>
        <v>19282</v>
      </c>
      <c r="HK57" s="105"/>
      <c r="HL57" s="105">
        <f>GI57</f>
        <v>0</v>
      </c>
      <c r="HM57" s="105"/>
      <c r="HN57" s="123" t="e">
        <f t="shared" ca="1" si="58"/>
        <v>#NAME?</v>
      </c>
      <c r="HO57" s="123" t="e">
        <f t="shared" ca="1" si="59"/>
        <v>#NAME?</v>
      </c>
      <c r="HP57" s="123" t="e">
        <f t="shared" ca="1" si="60"/>
        <v>#NAME?</v>
      </c>
      <c r="HQ57" s="123" t="e">
        <f t="shared" ca="1" si="61"/>
        <v>#NAME?</v>
      </c>
      <c r="HR57" s="123" t="e">
        <f t="shared" ca="1" si="62"/>
        <v>#NAME?</v>
      </c>
      <c r="HS57" s="123" t="e">
        <f t="shared" ca="1" si="63"/>
        <v>#NAME?</v>
      </c>
      <c r="HT57" s="123" t="e">
        <f t="shared" ca="1" si="64"/>
        <v>#NAME?</v>
      </c>
      <c r="HU57" s="123" t="e">
        <f t="shared" ca="1" si="65"/>
        <v>#NAME?</v>
      </c>
      <c r="HV57" s="123" t="e">
        <f t="shared" ca="1" si="66"/>
        <v>#NAME?</v>
      </c>
      <c r="HW57" s="123" t="e">
        <f t="shared" ca="1" si="67"/>
        <v>#NAME?</v>
      </c>
      <c r="HX57" s="123" t="e">
        <f t="shared" ca="1" si="68"/>
        <v>#NAME?</v>
      </c>
      <c r="HY57" s="123" t="e">
        <f t="shared" ca="1" si="69"/>
        <v>#NAME?</v>
      </c>
      <c r="HZ57" s="123" t="e">
        <f t="shared" ca="1" si="70"/>
        <v>#NAME?</v>
      </c>
      <c r="IA57" s="123" t="e">
        <f t="shared" ca="1" si="71"/>
        <v>#NAME?</v>
      </c>
      <c r="IB57" s="124" t="s">
        <v>358</v>
      </c>
      <c r="IC57" s="103" t="s">
        <v>242</v>
      </c>
      <c r="ID57" s="125">
        <v>45525</v>
      </c>
      <c r="IE57" s="103" t="s">
        <v>147</v>
      </c>
      <c r="IF57" s="103"/>
      <c r="IG57" s="103" t="s">
        <v>147</v>
      </c>
      <c r="IH57" s="103"/>
      <c r="II57" s="103"/>
    </row>
    <row r="58" spans="1:243" ht="15" thickBot="1" x14ac:dyDescent="0.25">
      <c r="A58" s="39">
        <v>54</v>
      </c>
      <c r="B58" s="39" t="s">
        <v>364</v>
      </c>
      <c r="C58" s="56" t="s">
        <v>62</v>
      </c>
      <c r="D58" s="39">
        <v>-2</v>
      </c>
      <c r="E58" s="39">
        <v>422348364</v>
      </c>
      <c r="F58" s="102" t="s">
        <v>365</v>
      </c>
      <c r="G58" s="39"/>
      <c r="H58" s="39" t="s">
        <v>128</v>
      </c>
      <c r="I58" s="39">
        <v>1</v>
      </c>
      <c r="J58" s="39">
        <v>1</v>
      </c>
      <c r="K58" s="39">
        <v>0</v>
      </c>
      <c r="L58" s="39">
        <v>1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f t="shared" si="21"/>
        <v>1</v>
      </c>
      <c r="AI58" s="39">
        <f t="shared" si="22"/>
        <v>1</v>
      </c>
      <c r="AJ58" s="39">
        <f t="shared" si="23"/>
        <v>0</v>
      </c>
      <c r="AK58" s="39">
        <f t="shared" si="24"/>
        <v>0</v>
      </c>
      <c r="AL58" s="39">
        <f t="shared" si="25"/>
        <v>0</v>
      </c>
      <c r="AM58" s="57">
        <f t="shared" si="26"/>
        <v>35198</v>
      </c>
      <c r="AN58" s="57">
        <v>1</v>
      </c>
      <c r="AO58" s="57">
        <f t="shared" si="27"/>
        <v>35198</v>
      </c>
      <c r="AP58" s="49" t="s">
        <v>129</v>
      </c>
      <c r="AQ58" s="39" t="s">
        <v>129</v>
      </c>
      <c r="AR58" s="39"/>
      <c r="AS58" s="39"/>
      <c r="AT58" s="39"/>
      <c r="AU58" s="58"/>
      <c r="AV58" s="58"/>
      <c r="AW58" s="39"/>
      <c r="AX58" s="39"/>
      <c r="AY58" s="39"/>
      <c r="AZ58" s="39"/>
      <c r="BA58" s="39">
        <f t="shared" si="28"/>
        <v>0</v>
      </c>
      <c r="BB58" s="78" t="e">
        <f t="shared" ca="1" si="29"/>
        <v>#NAME?</v>
      </c>
      <c r="BC58" s="39"/>
      <c r="BD58" s="75">
        <f t="shared" si="30"/>
        <v>35198</v>
      </c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>
        <f>SUM($BE58,$BF58:BF58)-SUM($CV$1:CW$1)*SUM($P58:$Q58,$W58)-SUM($CV$2:CW$2)*SUM($R58:$V58)-SUM($CV$3:CW$3)*$X58-SUM($CV$4:CW$4)*SUM($K58:$L58)-SUM($CV$5:CW$5)*SUM($M58:$N58)-SUM($CV$6:CW$6)*$O58-SUM($CV$7:CW$7)*SUM($Y58:$Z58,$AF58)-SUM($CV$8:CW$8)*SUM($AA58:$AE58)-SUM($CV$9:CW$9)*$AG58</f>
        <v>0</v>
      </c>
      <c r="CX58" s="39">
        <f>SUM($BE58,$BF58:BG58)-SUM($CV$1:CX$1)*SUM($P58:$Q58,$W58)-SUM($CV$2:CX$2)*SUM($R58:$V58)-SUM($CV$3:CX$3)*$X58-SUM($CV$4:CX$4)*SUM($K58:$L58)-SUM($CV$5:CX$5)*SUM($M58:$N58)-SUM($CV$6:CX$6)*$O58-SUM($CV$7:CX$7)*SUM($Y58:$Z58,$AF58)-SUM($CV$8:CX$8)*SUM($AA58:$AE58)-SUM($CV$9:CX$9)*$AG58</f>
        <v>0</v>
      </c>
      <c r="CY58" s="39">
        <f>SUM($BE58,$BF58:BH58)-SUM($CV$1:CY$1)*SUM($P58:$Q58,$W58)-SUM($CV$2:CY$2)*SUM($R58:$V58)-SUM($CV$3:CY$3)*$X58-SUM($CV$4:CY$4)*SUM($K58:$L58)-SUM($CV$5:CY$5)*SUM($M58:$N58)-SUM($CV$6:CY$6)*$O58-SUM($CV$7:CY$7)*SUM($Y58:$Z58,$AF58)-SUM($CV$8:CY$8)*SUM($AA58:$AE58)-SUM($CV$9:CY$9)*$AG58</f>
        <v>0</v>
      </c>
      <c r="CZ58" s="39">
        <f>SUM($BE58,$BF58:BI58)-SUM($CV$1:CZ$1)*SUM($P58:$Q58,$W58)-SUM($CV$2:CZ$2)*SUM($R58:$V58)-SUM($CV$3:CZ$3)*$X58-SUM($CV$4:CZ$4)*SUM($K58:$L58)-SUM($CV$5:CZ$5)*SUM($M58:$N58)-SUM($CV$6:CZ$6)*$O58-SUM($CV$7:CZ$7)*SUM($Y58:$Z58,$AF58)-SUM($CV$8:CZ$8)*SUM($AA58:$AE58)-SUM($CV$9:CZ$9)*$AG58</f>
        <v>0</v>
      </c>
      <c r="DA58" s="39">
        <f>SUM($BE58,$BF58:BJ58)-SUM($CV$1:DA$1)*SUM($P58:$Q58,$W58)-SUM($CV$2:DA$2)*SUM($R58:$V58)-SUM($CV$3:DA$3)*$X58-SUM($CV$4:DA$4)*SUM($K58:$L58)-SUM($CV$5:DA$5)*SUM($M58:$N58)-SUM($CV$6:DA$6)*$O58-SUM($CV$7:DA$7)*SUM($Y58:$Z58,$AF58)-SUM($CV$8:DA$8)*SUM($AA58:$AE58)-SUM($CV$9:DA$9)*$AG58</f>
        <v>0</v>
      </c>
      <c r="DB58" s="39">
        <f>SUM($BE58,$BF58:BK58)-SUM($CV$1:DB$1)*SUM($P58:$Q58,$W58)-SUM($CV$2:DB$2)*SUM($R58:$V58)-SUM($CV$3:DB$3)*$X58-SUM($CV$4:DB$4)*SUM($K58:$L58)-SUM($CV$5:DB$5)*SUM($M58:$N58)-SUM($CV$6:DB$6)*$O58-SUM($CV$7:DB$7)*SUM($Y58:$Z58,$AF58)-SUM($CV$8:DB$8)*SUM($AA58:$AE58)-SUM($CV$9:DB$9)*$AG58</f>
        <v>-100</v>
      </c>
      <c r="DC58" s="39">
        <f>SUM($BE58,$BF58:BL58)-SUM($CV$1:DC$1)*SUM($P58:$Q58,$W58)-SUM($CV$2:DC$2)*SUM($R58:$V58)-SUM($CV$3:DC$3)*$X58-SUM($CV$4:DC$4)*SUM($K58:$L58)-SUM($CV$5:DC$5)*SUM($M58:$N58)-SUM($CV$6:DC$6)*$O58-SUM($CV$7:DC$7)*SUM($Y58:$Z58,$AF58)-SUM($CV$8:DC$8)*SUM($AA58:$AE58)-SUM($CV$9:DC$9)*$AG58</f>
        <v>-300</v>
      </c>
      <c r="DD58" s="39">
        <f>SUM($BE58,$BF58:BM58)-SUM($CV$1:DD$1)*SUM($P58:$Q58,$W58)-SUM($CV$2:DD$2)*SUM($R58:$V58)-SUM($CV$3:DD$3)*$X58-SUM($CV$4:DD$4)*SUM($K58:$L58)-SUM($CV$5:DD$5)*SUM($M58:$N58)-SUM($CV$6:DD$6)*$O58-SUM($CV$7:DD$7)*SUM($Y58:$Z58,$AF58)-SUM($CV$8:DD$8)*SUM($AA58:$AE58)-SUM($CV$9:DD$9)*$AG58</f>
        <v>-600</v>
      </c>
      <c r="DE58" s="39">
        <f>SUM($BE58,$BF58:BN58)-SUM($CV$1:DE$1)*SUM($P58:$Q58,$W58)-SUM($CV$2:DE$2)*SUM($R58:$V58)-SUM($CV$3:DE$3)*$X58-SUM($CV$4:DE$4)*SUM($K58:$L58)-SUM($CV$5:DE$5)*SUM($M58:$N58)-SUM($CV$6:DE$6)*$O58-SUM($CV$7:DE$7)*SUM($Y58:$Z58,$AF58)-SUM($CV$8:DE$8)*SUM($AA58:$AE58)-SUM($CV$9:DE$9)*$AG58</f>
        <v>-1150</v>
      </c>
      <c r="DF58" s="39">
        <f>SUM($BE58,$BF58:BO58)-SUM($CV$1:DF$1)*SUM($P58:$Q58,$W58)-SUM($CV$2:DF$2)*SUM($R58:$V58)-SUM($CV$3:DF$3)*$X58-SUM($CV$4:DF$4)*SUM($K58:$L58)-SUM($CV$5:DF$5)*SUM($M58:$N58)-SUM($CV$6:DF$6)*$O58-SUM($CV$7:DF$7)*SUM($Y58:$Z58,$AF58)-SUM($CV$8:DF$8)*SUM($AA58:$AE58)-SUM($CV$9:DF$9)*$AG58</f>
        <v>-1850</v>
      </c>
      <c r="DG58" s="39">
        <f>SUM($BE58,$BF58:BP58)-SUM($CV$1:DG$1)*SUM($P58:$Q58,$W58)-SUM($CV$2:DG$2)*SUM($R58:$V58)-SUM($CV$3:DG$3)*$X58-SUM($CV$4:DG$4)*SUM($K58:$L58)-SUM($CV$5:DG$5)*SUM($M58:$N58)-SUM($CV$6:DG$6)*$O58-SUM($CV$7:DG$7)*SUM($Y58:$Z58,$AF58)-SUM($CV$8:DG$8)*SUM($AA58:$AE58)-SUM($CV$9:DG$9)*$AG58</f>
        <v>-2600</v>
      </c>
      <c r="DH58" s="39">
        <f>SUM($BE58,$BF58:BQ58)-SUM($CV$1:DH$1)*SUM($P58:$Q58,$W58)-SUM($CV$2:DH$2)*SUM($R58:$V58)-SUM($CV$3:DH$3)*$X58-SUM($CV$4:DH$4)*SUM($K58:$L58)-SUM($CV$5:DH$5)*SUM($M58:$N58)-SUM($CV$6:DH$6)*$O58-SUM($CV$7:DH$7)*SUM($Y58:$Z58,$AF58)-SUM($CV$8:DH$8)*SUM($AA58:$AE58)-SUM($CV$9:DH$9)*$AG58</f>
        <v>-3350</v>
      </c>
      <c r="DI58" s="39">
        <f>SUM($BE58,$BF58:BR58)-SUM($CV$1:DI$1)*SUM($P58:$Q58,$W58)-SUM($CV$2:DI$2)*SUM($R58:$V58)-SUM($CV$3:DI$3)*$X58-SUM($CV$4:DI$4)*SUM($K58:$L58)-SUM($CV$5:DI$5)*SUM($M58:$N58)-SUM($CV$6:DI$6)*$O58-SUM($CV$7:DI$7)*SUM($Y58:$Z58,$AF58)-SUM($CV$8:DI$8)*SUM($AA58:$AE58)-SUM($CV$9:DI$9)*$AG58</f>
        <v>-4100</v>
      </c>
      <c r="DJ58" s="39">
        <f>SUM($BE58,$BF58:BS58)-SUM($CV$1:DJ$1)*SUM($P58:$Q58,$W58)-SUM($CV$2:DJ$2)*SUM($R58:$V58)-SUM($CV$3:DJ$3)*$X58-SUM($CV$4:DJ$4)*SUM($K58:$L58)-SUM($CV$5:DJ$5)*SUM($M58:$N58)-SUM($CV$6:DJ$6)*$O58-SUM($CV$7:DJ$7)*SUM($Y58:$Z58,$AF58)-SUM($CV$8:DJ$8)*SUM($AA58:$AE58)-SUM($CV$9:DJ$9)*$AG58</f>
        <v>-4850</v>
      </c>
      <c r="DK58" s="39">
        <f>SUM($BE58,$BF58:BT58)-SUM($CV$1:DK$1)*SUM($P58:$Q58,$W58)-SUM($CV$2:DK$2)*SUM($R58:$V58)-SUM($CV$3:DK$3)*$X58-SUM($CV$4:DK$4)*SUM($K58:$L58)-SUM($CV$5:DK$5)*SUM($M58:$N58)-SUM($CV$6:DK$6)*$O58-SUM($CV$7:DK$7)*SUM($Y58:$Z58,$AF58)-SUM($CV$8:DK$8)*SUM($AA58:$AE58)-SUM($CV$9:DK$9)*$AG58</f>
        <v>-5600</v>
      </c>
      <c r="DL58" s="39">
        <f>SUM($BE58,$BF58:BU58)-SUM($CV$1:DL$1)*SUM($P58:$Q58,$W58)-SUM($CV$2:DL$2)*SUM($R58:$V58)-SUM($CV$3:DL$3)*$X58-SUM($CV$4:DL$4)*SUM($K58:$L58)-SUM($CV$5:DL$5)*SUM($M58:$N58)-SUM($CV$6:DL$6)*$O58-SUM($CV$7:DL$7)*SUM($Y58:$Z58,$AF58)-SUM($CV$8:DL$8)*SUM($AA58:$AE58)-SUM($CV$9:DL$9)*$AG58</f>
        <v>-6350</v>
      </c>
      <c r="DM58" s="39">
        <f>SUM($BE58,$BF58:BV58)-SUM($CV$1:DM$1)*SUM($P58:$Q58,$W58)-SUM($CV$2:DM$2)*SUM($R58:$V58)-SUM($CV$3:DM$3)*$X58-SUM($CV$4:DM$4)*SUM($K58:$L58)-SUM($CV$5:DM$5)*SUM($M58:$N58)-SUM($CV$6:DM$6)*$O58-SUM($CV$7:DM$7)*SUM($Y58:$Z58,$AF58)-SUM($CV$8:DM$8)*SUM($AA58:$AE58)-SUM($CV$9:DM$9)*$AG58</f>
        <v>-7350</v>
      </c>
      <c r="DN58" s="39">
        <f>SUM($BE58,$BF58:BW58)-SUM($CV$1:DN$1)*SUM($P58:$Q58,$W58)-SUM($CV$2:DN$2)*SUM($R58:$V58)-SUM($CV$3:DN$3)*$X58-SUM($CV$4:DN$4)*SUM($K58:$L58)-SUM($CV$5:DN$5)*SUM($M58:$N58)-SUM($CV$6:DN$6)*$O58-SUM($CV$7:DN$7)*SUM($Y58:$Z58,$AF58)-SUM($CV$8:DN$8)*SUM($AA58:$AE58)-SUM($CV$9:DN$9)*$AG58</f>
        <v>-8350</v>
      </c>
      <c r="DO58" s="39">
        <f>SUM($BE58,$BF58:BX58)-SUM($CV$1:DO$1)*SUM($P58:$Q58,$W58)-SUM($CV$2:DO$2)*SUM($R58:$V58)-SUM($CV$3:DO$3)*$X58-SUM($CV$4:DO$4)*SUM($K58:$L58)-SUM($CV$5:DO$5)*SUM($M58:$N58)-SUM($CV$6:DO$6)*$O58-SUM($CV$7:DO$7)*SUM($Y58:$Z58,$AF58)-SUM($CV$8:DO$8)*SUM($AA58:$AE58)-SUM($CV$9:DO$9)*$AG58</f>
        <v>-9350</v>
      </c>
      <c r="DP58" s="39">
        <f>SUM($BE58,$BF58:BY58)-SUM($CV$1:DP$1)*SUM($P58:$Q58,$W58)-SUM($CV$2:DP$2)*SUM($R58:$V58)-SUM($CV$3:DP$3)*$X58-SUM($CV$4:DP$4)*SUM($K58:$L58)-SUM($CV$5:DP$5)*SUM($M58:$N58)-SUM($CV$6:DP$6)*$O58-SUM($CV$7:DP$7)*SUM($Y58:$Z58,$AF58)-SUM($CV$8:DP$8)*SUM($AA58:$AE58)-SUM($CV$9:DP$9)*$AG58</f>
        <v>-10350</v>
      </c>
      <c r="DQ58" s="39">
        <f>SUM($BE58,$BF58:BZ58)-SUM($CV$1:DQ$1)*SUM($P58:$Q58,$W58)-SUM($CV$2:DQ$2)*SUM($R58:$V58)-SUM($CV$3:DQ$3)*$X58-SUM($CV$4:DQ$4)*SUM($K58:$L58)-SUM($CV$5:DQ$5)*SUM($M58:$N58)-SUM($CV$6:DQ$6)*$O58-SUM($CV$7:DQ$7)*SUM($Y58:$Z58,$AF58)-SUM($CV$8:DQ$8)*SUM($AA58:$AE58)-SUM($CV$9:DQ$9)*$AG58</f>
        <v>-11350</v>
      </c>
      <c r="DR58" s="39">
        <f>SUM($BE58,$BF58:CA58)-SUM($CV$1:DR$1)*SUM($P58:$Q58,$W58)-SUM($CV$2:DR$2)*SUM($R58:$V58)-SUM($CV$3:DR$3)*$X58-SUM($CV$4:DR$4)*SUM($K58:$L58)-SUM($CV$5:DR$5)*SUM($M58:$N58)-SUM($CV$6:DR$6)*$O58-SUM($CV$7:DR$7)*SUM($Y58:$Z58,$AF58)-SUM($CV$8:DR$8)*SUM($AA58:$AE58)-SUM($CV$9:DR$9)*$AG58</f>
        <v>-12350</v>
      </c>
      <c r="DS58" s="39">
        <f>SUM($BE58,$BF58:CB58)-SUM($CV$1:DS$1)*SUM($P58:$Q58,$W58)-SUM($CV$2:DS$2)*SUM($R58:$V58)-SUM($CV$3:DS$3)*$X58-SUM($CV$4:DS$4)*SUM($K58:$L58)-SUM($CV$5:DS$5)*SUM($M58:$N58)-SUM($CV$6:DS$6)*$O58-SUM($CV$7:DS$7)*SUM($Y58:$Z58,$AF58)-SUM($CV$8:DS$8)*SUM($AA58:$AE58)-SUM($CV$9:DS$9)*$AG58</f>
        <v>-13350</v>
      </c>
      <c r="DT58" s="39">
        <f>SUM($BE58,$BF58:CC58)-SUM($CV$1:DT$1)*SUM($P58:$Q58,$W58)-SUM($CV$2:DT$2)*SUM($R58:$V58)-SUM($CV$3:DT$3)*$X58-SUM($CV$4:DT$4)*SUM($K58:$L58)-SUM($CV$5:DT$5)*SUM($M58:$N58)-SUM($CV$6:DT$6)*$O58-SUM($CV$7:DT$7)*SUM($Y58:$Z58,$AF58)-SUM($CV$8:DT$8)*SUM($AA58:$AE58)-SUM($CV$9:DT$9)*$AG58</f>
        <v>-14350</v>
      </c>
      <c r="DU58" s="39">
        <f>SUM($BE58,$BF58:CD58)-SUM($CV$1:DU$1)*SUM($P58:$Q58,$W58)-SUM($CV$2:DU$2)*SUM($R58:$V58)-SUM($CV$3:DU$3)*$X58-SUM($CV$4:DU$4)*SUM($K58:$L58)-SUM($CV$5:DU$5)*SUM($M58:$N58)-SUM($CV$6:DU$6)*$O58-SUM($CV$7:DU$7)*SUM($Y58:$Z58,$AF58)-SUM($CV$8:DU$8)*SUM($AA58:$AE58)-SUM($CV$9:DU$9)*$AG58</f>
        <v>-15350</v>
      </c>
      <c r="DV58" s="39">
        <f>SUM($BE58,$BF58:CE58)-SUM($CV$1:DV$1)*SUM($P58:$Q58,$W58)-SUM($CV$2:DV$2)*SUM($R58:$V58)-SUM($CV$3:DV$3)*$X58-SUM($CV$4:DV$4)*SUM($K58:$L58)-SUM($CV$5:DV$5)*SUM($M58:$N58)-SUM($CV$6:DV$6)*$O58-SUM($CV$7:DV$7)*SUM($Y58:$Z58,$AF58)-SUM($CV$8:DV$8)*SUM($AA58:$AE58)-SUM($CV$9:DV$9)*$AG58</f>
        <v>-16350</v>
      </c>
      <c r="DW58" s="39">
        <f>SUM($BE58,$BF58:CF58)-SUM($CV$1:DW$1)*SUM($P58:$Q58,$W58)-SUM($CV$2:DW$2)*SUM($R58:$V58)-SUM($CV$3:DW$3)*$X58-SUM($CV$4:DW$4)*SUM($K58:$L58)-SUM($CV$5:DW$5)*SUM($M58:$N58)-SUM($CV$6:DW$6)*$O58-SUM($CV$7:DW$7)*SUM($Y58:$Z58,$AF58)-SUM($CV$8:DW$8)*SUM($AA58:$AE58)-SUM($CV$9:DW$9)*$AG58</f>
        <v>-17350</v>
      </c>
      <c r="DX58" s="39">
        <f>SUM($BE58,$BF58:CG58)-SUM($CV$1:DX$1)*SUM($P58:$Q58,$W58)-SUM($CV$2:DX$2)*SUM($R58:$V58)-SUM($CV$3:DX$3)*$X58-SUM($CV$4:DX$4)*SUM($K58:$L58)-SUM($CV$5:DX$5)*SUM($M58:$N58)-SUM($CV$6:DX$6)*$O58-SUM($CV$7:DX$7)*SUM($Y58:$Z58,$AF58)-SUM($CV$8:DX$8)*SUM($AA58:$AE58)-SUM($CV$9:DX$9)*$AG58</f>
        <v>-18350</v>
      </c>
      <c r="DY58" s="39">
        <f>SUM($BE58,$BF58:CH58)-SUM($CV$1:DY$1)*SUM($P58:$Q58,$W58)-SUM($CV$2:DY$2)*SUM($R58:$V58)-SUM($CV$3:DY$3)*$X58-SUM($CV$4:DY$4)*SUM($K58:$L58)-SUM($CV$5:DY$5)*SUM($M58:$N58)-SUM($CV$6:DY$6)*$O58-SUM($CV$7:DY$7)*SUM($Y58:$Z58,$AF58)-SUM($CV$8:DY$8)*SUM($AA58:$AE58)-SUM($CV$9:DY$9)*$AG58</f>
        <v>-19350</v>
      </c>
      <c r="DZ58" s="39">
        <f>SUM($BE58,$BF58:CI58)-SUM($CV$1:DZ$1)*SUM($P58:$Q58,$W58)-SUM($CV$2:DZ$2)*SUM($R58:$V58)-SUM($CV$3:DZ$3)*$X58-SUM($CV$4:DZ$4)*SUM($K58:$L58)-SUM($CV$5:DZ$5)*SUM($M58:$N58)-SUM($CV$6:DZ$6)*$O58-SUM($CV$7:DZ$7)*SUM($Y58:$Z58,$AF58)-SUM($CV$8:DZ$8)*SUM($AA58:$AE58)-SUM($CV$9:DZ$9)*$AG58</f>
        <v>-20350</v>
      </c>
      <c r="EA58" s="39">
        <f>SUM($BE58,$BF58:CJ58)-SUM($CV$1:EA$1)*SUM($P58:$Q58,$W58)-SUM($CV$2:EA$2)*SUM($R58:$V58)-SUM($CV$3:EA$3)*$X58-SUM($CV$4:EA$4)*SUM($K58:$L58)-SUM($CV$5:EA$5)*SUM($M58:$N58)-SUM($CV$6:EA$6)*$O58-SUM($CV$7:EA$7)*SUM($Y58:$Z58,$AF58)-SUM($CV$8:EA$8)*SUM($AA58:$AE58)-SUM($CV$9:EA$9)*$AG58</f>
        <v>-21350</v>
      </c>
      <c r="EB58" s="39">
        <f>SUM($BE58,$BF58:CK58)-SUM($CV$1:EB$1)*SUM($P58:$Q58,$W58)-SUM($CV$2:EB$2)*SUM($R58:$V58)-SUM($CV$3:EB$3)*$X58-SUM($CV$4:EB$4)*SUM($K58:$L58)-SUM($CV$5:EB$5)*SUM($M58:$N58)-SUM($CV$6:EB$6)*$O58-SUM($CV$7:EB$7)*SUM($Y58:$Z58,$AF58)-SUM($CV$8:EB$8)*SUM($AA58:$AE58)-SUM($CV$9:EB$9)*$AG58</f>
        <v>-22350</v>
      </c>
      <c r="EC58" s="39">
        <f>SUM($BE58,$BF58:CL58)-SUM($CV$1:EC$1)*SUM($P58:$Q58,$W58)-SUM($CV$2:EC$2)*SUM($R58:$V58)-SUM($CV$3:EC$3)*$X58-SUM($CV$4:EC$4)*SUM($K58:$L58)-SUM($CV$5:EC$5)*SUM($M58:$N58)-SUM($CV$6:EC$6)*$O58-SUM($CV$7:EC$7)*SUM($Y58:$Z58,$AF58)-SUM($CV$8:EC$8)*SUM($AA58:$AE58)-SUM($CV$9:EC$9)*$AG58</f>
        <v>-23350</v>
      </c>
      <c r="ED58" s="39">
        <f>SUM($BE58,$BF58:CM58)-SUM($CV$1:ED$1)*SUM($P58:$Q58,$W58)-SUM($CV$2:ED$2)*SUM($R58:$V58)-SUM($CV$3:ED$3)*$X58-SUM($CV$4:ED$4)*SUM($K58:$L58)-SUM($CV$5:ED$5)*SUM($M58:$N58)-SUM($CV$6:ED$6)*$O58-SUM($CV$7:ED$7)*SUM($Y58:$Z58,$AF58)-SUM($CV$8:ED$8)*SUM($AA58:$AE58)-SUM($CV$9:ED$9)*$AG58</f>
        <v>-24350</v>
      </c>
      <c r="EE58" s="39">
        <f>SUM($BE58,$BF58:CN58)-SUM($CV$1:EE$1)*SUM($P58:$Q58,$W58)-SUM($CV$2:EE$2)*SUM($R58:$V58)-SUM($CV$3:EE$3)*$X58-SUM($CV$4:EE$4)*SUM($K58:$L58)-SUM($CV$5:EE$5)*SUM($M58:$N58)-SUM($CV$6:EE$6)*$O58-SUM($CV$7:EE$7)*SUM($Y58:$Z58,$AF58)-SUM($CV$8:EE$8)*SUM($AA58:$AE58)-SUM($CV$9:EE$9)*$AG58</f>
        <v>-25350</v>
      </c>
      <c r="EF58" s="39">
        <f>SUM($BE58,$BF58:CO58)-SUM($CV$1:EF$1)*SUM($P58:$Q58,$W58)-SUM($CV$2:EF$2)*SUM($R58:$V58)-SUM($CV$3:EF$3)*$X58-SUM($CV$4:EF$4)*SUM($K58:$L58)-SUM($CV$5:EF$5)*SUM($M58:$N58)-SUM($CV$6:EF$6)*$O58-SUM($CV$7:EF$7)*SUM($Y58:$Z58,$AF58)-SUM($CV$8:EF$8)*SUM($AA58:$AE58)-SUM($CV$9:EF$9)*$AG58</f>
        <v>-26350</v>
      </c>
      <c r="EG58" s="39">
        <f>SUM($BE58,$BF58:CP58)-SUM($CV$1:EG$1)*SUM($P58:$Q58,$W58)-SUM($CV$2:EG$2)*SUM($R58:$V58)-SUM($CV$3:EG$3)*$X58-SUM($CV$4:EG$4)*SUM($K58:$L58)-SUM($CV$5:EG$5)*SUM($M58:$N58)-SUM($CV$6:EG$6)*$O58-SUM($CV$7:EG$7)*SUM($Y58:$Z58,$AF58)-SUM($CV$8:EG$8)*SUM($AA58:$AE58)-SUM($CV$9:EG$9)*$AG58</f>
        <v>-27350</v>
      </c>
      <c r="EH58" s="39">
        <f>SUM($BE58,$BF58:CQ58)-SUM($CV$1:EH$1)*SUM($P58:$Q58,$W58)-SUM($CV$2:EH$2)*SUM($R58:$V58)-SUM($CV$3:EH$3)*$X58-SUM($CV$4:EH$4)*SUM($K58:$L58)-SUM($CV$5:EH$5)*SUM($M58:$N58)-SUM($CV$6:EH$6)*$O58-SUM($CV$7:EH$7)*SUM($Y58:$Z58,$AF58)-SUM($CV$8:EH$8)*SUM($AA58:$AE58)-SUM($CV$9:EH$9)*$AG58</f>
        <v>-28350</v>
      </c>
      <c r="EI58" s="39">
        <f>SUM($BE58,$BF58:CR58)-SUM($CV$1:EI$1)*SUM($P58:$Q58,$W58)-SUM($CV$2:EI$2)*SUM($R58:$V58)-SUM($CV$3:EI$3)*$X58-SUM($CV$4:EI$4)*SUM($K58:$L58)-SUM($CV$5:EI$5)*SUM($M58:$N58)-SUM($CV$6:EI$6)*$O58-SUM($CV$7:EI$7)*SUM($Y58:$Z58,$AF58)-SUM($CV$8:EI$8)*SUM($AA58:$AE58)-SUM($CV$9:EI$9)*$AG58</f>
        <v>-29350</v>
      </c>
      <c r="EJ58" s="39">
        <f>SUM($BE58,$BF58:CS58)-SUM($CV$1:EJ$1)*SUM($P58:$Q58,$W58)-SUM($CV$2:EJ$2)*SUM($R58:$V58)-SUM($CV$3:EJ$3)*$X58-SUM($CV$4:EJ$4)*SUM($K58:$L58)-SUM($CV$5:EJ$5)*SUM($M58:$N58)-SUM($CV$6:EJ$6)*$O58-SUM($CV$7:EJ$7)*SUM($Y58:$Z58,$AF58)-SUM($CV$8:EJ$8)*SUM($AA58:$AE58)-SUM($CV$9:EJ$9)*$AG58</f>
        <v>-30350</v>
      </c>
      <c r="EK58" s="39">
        <f>SUM($BE58,$BF58:CT58)-SUM($CV$1:EK$1)*SUM($P58:$Q58,$W58)-SUM($CV$2:EK$2)*SUM($R58:$V58)-SUM($CV$3:EK$3)*$X58-SUM($CV$4:EK$4)*SUM($K58:$L58)-SUM($CV$5:EK$5)*SUM($M58:$N58)-SUM($CV$6:EK$6)*$O58-SUM($CV$7:EK$7)*SUM($Y58:$Z58,$AF58)-SUM($CV$8:EK$8)*SUM($AA58:$AE58)-SUM($CV$9:EK$9)*$AG58</f>
        <v>-31350</v>
      </c>
      <c r="EL58" s="39">
        <f>SUM($BE58,$BF58:CU58)-SUM($CV$1:EL$1)*SUM($P58:$Q58,$W58)-SUM($CV$2:EL$2)*SUM($R58:$V58)-SUM($CV$3:EL$3)*$X58-SUM($CV$4:EL$4)*SUM($K58:$L58)-SUM($CV$5:EL$5)*SUM($M58:$N58)-SUM($CV$6:EL$6)*$O58-SUM($CV$7:EL$7)*SUM($Y58:$Z58,$AF58)-SUM($CV$8:EL$8)*SUM($AA58:$AE58)-SUM($CV$9:EL$9)*$AG58</f>
        <v>-32350</v>
      </c>
      <c r="EM58" s="39">
        <f>SUM($BE58,$BF58:CV58)-SUM($CV$1:EM$1)*SUM($P58:$Q58,$W58)-SUM($CV$2:EM$2)*SUM($R58:$V58)-SUM($CV$3:EM$3)*$X58-SUM($CV$4:EM$4)*SUM($K58:$L58)-SUM($CV$5:EM$5)*SUM($M58:$N58)-SUM($CV$6:EM$6)*$O58-SUM($CV$7:EM$7)*SUM($Y58:$Z58,$AF58)-SUM($CV$8:EM$8)*SUM($AA58:$AE58)-SUM($CV$9:EM$9)*$AG58</f>
        <v>-33350</v>
      </c>
      <c r="EN58" s="39">
        <f>SUM($BE58,$BF58:CW58)-SUM($CV$1:EN$1)*SUM($P58:$Q58,$W58)-SUM($CV$2:EN$2)*SUM($R58:$V58)-SUM($CV$3:EN$3)*$X58-SUM($CV$4:EN$4)*SUM($K58:$L58)-SUM($CV$5:EN$5)*SUM($M58:$N58)-SUM($CV$6:EN$6)*$O58-SUM($CV$7:EN$7)*SUM($Y58:$Z58,$AF58)-SUM($CV$8:EN$8)*SUM($AA58:$AE58)-SUM($CV$9:EN$9)*$AG58</f>
        <v>-34350</v>
      </c>
      <c r="EO58" s="39">
        <f>SUM($BE58,$BF58:CX58)-SUM($CV$1:EO$1)*SUM($P58:$Q58,$W58)-SUM($CV$2:EO$2)*SUM($R58:$V58)-SUM($CV$3:EO$3)*$X58-SUM($CV$4:EO$4)*SUM($K58:$L58)-SUM($CV$5:EO$5)*SUM($M58:$N58)-SUM($CV$6:EO$6)*$O58-SUM($CV$7:EO$7)*SUM($Y58:$Z58,$AF58)-SUM($CV$8:EO$8)*SUM($AA58:$AE58)-SUM($CV$9:EO$9)*$AG58</f>
        <v>-34778</v>
      </c>
      <c r="EP58" s="96" t="s">
        <v>129</v>
      </c>
      <c r="EQ58" s="103" t="str">
        <f t="shared" si="85"/>
        <v>1094T037-001</v>
      </c>
      <c r="ER58" s="96" t="str">
        <f t="shared" si="90"/>
        <v>ASSY</v>
      </c>
      <c r="ES58" s="115">
        <f t="shared" si="75"/>
        <v>0</v>
      </c>
      <c r="ET58" s="116">
        <f t="shared" si="88"/>
        <v>0</v>
      </c>
      <c r="EU58" s="107" t="e">
        <f t="shared" ca="1" si="34"/>
        <v>#NAME?</v>
      </c>
      <c r="EV58" s="107" t="e">
        <f t="shared" ca="1" si="35"/>
        <v>#NAME?</v>
      </c>
      <c r="EW58" s="117">
        <f t="shared" si="86"/>
        <v>1</v>
      </c>
      <c r="EX58" s="117">
        <f t="shared" si="91"/>
        <v>1</v>
      </c>
      <c r="EY58" s="103"/>
      <c r="EZ58" s="117">
        <f t="shared" si="37"/>
        <v>35198</v>
      </c>
      <c r="FA58" s="118" t="e">
        <f t="shared" ca="1" si="38"/>
        <v>#NAME?</v>
      </c>
      <c r="FB58" s="117">
        <f t="shared" si="39"/>
        <v>0</v>
      </c>
      <c r="FC58" s="118" t="e">
        <f t="shared" ca="1" si="40"/>
        <v>#NAME?</v>
      </c>
      <c r="FD58" s="119">
        <v>45523</v>
      </c>
      <c r="FE58" s="118" t="s">
        <v>130</v>
      </c>
      <c r="FF58" s="118" t="s">
        <v>129</v>
      </c>
      <c r="FG58" s="103"/>
      <c r="FH58" s="103"/>
      <c r="FI58" s="105">
        <f t="array" ref="FI58">SUMPRODUCT($AI58:$AL58,TRANSPOSE(FI$1:FI$4))</f>
        <v>3000</v>
      </c>
      <c r="FJ58" s="105">
        <f t="array" ref="FJ58">SUMPRODUCT($AI58:$AL58,TRANSPOSE(FJ$1:FJ$4))</f>
        <v>3000</v>
      </c>
      <c r="FK58" s="105">
        <f t="array" ref="FK58">SUMPRODUCT($AI58:$AL58,TRANSPOSE(FK$1:FK$4))</f>
        <v>3000</v>
      </c>
      <c r="FL58" s="105">
        <f t="array" ref="FL58">SUMPRODUCT($AI58:$AL58,TRANSPOSE(FL$1:FL$4))</f>
        <v>3000</v>
      </c>
      <c r="FM58" s="105">
        <f t="array" ref="FM58">SUMPRODUCT($AI58:$AL58,TRANSPOSE(FM$1:FM$4))</f>
        <v>3000</v>
      </c>
      <c r="FN58" s="105">
        <f t="array" ref="FN58">SUMPRODUCT($AI58:$AL58,TRANSPOSE(FN$1:FN$4))</f>
        <v>3000</v>
      </c>
      <c r="FO58" s="105">
        <f t="array" ref="FO58">SUMPRODUCT($AI58:$AL58,TRANSPOSE(FO$1:FO$4))</f>
        <v>3000</v>
      </c>
      <c r="FP58" s="105">
        <f t="array" ref="FP58">SUMPRODUCT($AI58:$AL58,TRANSPOSE(FP$1:FP$4))</f>
        <v>3000</v>
      </c>
      <c r="FQ58" s="105">
        <f t="array" ref="FQ58">SUMPRODUCT($AI58:$AL58,TRANSPOSE(FQ$1:FQ$4))</f>
        <v>3000</v>
      </c>
      <c r="FR58" s="105">
        <f t="array" ref="FR58">SUMPRODUCT($AI58:$AL58,TRANSPOSE(FR$1:FR$4))</f>
        <v>3000</v>
      </c>
      <c r="FS58" s="105">
        <f t="array" ref="FS58">SUMPRODUCT($AI58:$AL58,TRANSPOSE(FS$1:FS$4))</f>
        <v>3000</v>
      </c>
      <c r="FT58" s="105">
        <f t="array" ref="FT58">SUMPRODUCT($AI58:$AL58,TRANSPOSE(FT$1:FT$4))</f>
        <v>2198</v>
      </c>
      <c r="FU58" s="105">
        <f t="array" ref="FU58">SUMPRODUCT($AI58:$AL58,TRANSPOSE(FU$1:FU$4))</f>
        <v>0</v>
      </c>
      <c r="FV58" s="120"/>
      <c r="FW58" s="105">
        <f t="shared" si="41"/>
        <v>3000</v>
      </c>
      <c r="FX58" s="121">
        <f>CEILING(SUM($FI58:FJ58)-SUM($FW58:FW58),$EW58)</f>
        <v>3000</v>
      </c>
      <c r="FY58" s="121">
        <f>CEILING(SUM($FI58:FK58)-SUM($FW58:FX58),$EW58)</f>
        <v>3000</v>
      </c>
      <c r="FZ58" s="121">
        <f>CEILING(SUM($FI58:FL58)-SUM($FW58:FY58),$EW58)</f>
        <v>3000</v>
      </c>
      <c r="GA58" s="121">
        <f>CEILING(SUM($FI58:FM58)-SUM($FW58:FZ58),$EW58)</f>
        <v>3000</v>
      </c>
      <c r="GB58" s="121">
        <f>CEILING(SUM($FI58:FN58)-SUM($FW58:GA58),$EW58)</f>
        <v>3000</v>
      </c>
      <c r="GC58" s="121">
        <f>CEILING(SUM($FI58:FO58)-SUM($FW58:GB58),$EW58)</f>
        <v>3000</v>
      </c>
      <c r="GD58" s="121">
        <f>CEILING(SUM($FI58:FP58)-SUM($FW58:GC58),$EW58)</f>
        <v>3000</v>
      </c>
      <c r="GE58" s="121">
        <f>CEILING(SUM($FI58:FQ58)-SUM($FW58:GD58),$EW58)</f>
        <v>3000</v>
      </c>
      <c r="GF58" s="121">
        <f>CEILING(SUM($FI58:FR58)-SUM($FW58:GE58),$EW58)</f>
        <v>3000</v>
      </c>
      <c r="GG58" s="121">
        <f>CEILING(SUM($FI58:FS58)-SUM($FW58:GF58),$EW58)</f>
        <v>3000</v>
      </c>
      <c r="GH58" s="121">
        <f t="shared" si="42"/>
        <v>2198</v>
      </c>
      <c r="GI58" s="121">
        <f t="shared" si="43"/>
        <v>0</v>
      </c>
      <c r="GJ58" s="120"/>
      <c r="GK58" s="123" t="e">
        <f t="shared" ca="1" si="44"/>
        <v>#NAME?</v>
      </c>
      <c r="GL58" s="123" t="e">
        <f t="shared" ca="1" si="45"/>
        <v>#NAME?</v>
      </c>
      <c r="GM58" s="123" t="e">
        <f t="shared" ca="1" si="46"/>
        <v>#NAME?</v>
      </c>
      <c r="GN58" s="123" t="e">
        <f t="shared" ca="1" si="47"/>
        <v>#NAME?</v>
      </c>
      <c r="GO58" s="123" t="e">
        <f t="shared" ca="1" si="48"/>
        <v>#NAME?</v>
      </c>
      <c r="GP58" s="123" t="e">
        <f t="shared" ca="1" si="49"/>
        <v>#NAME?</v>
      </c>
      <c r="GQ58" s="123" t="e">
        <f t="shared" ca="1" si="50"/>
        <v>#NAME?</v>
      </c>
      <c r="GR58" s="123" t="e">
        <f t="shared" ca="1" si="51"/>
        <v>#NAME?</v>
      </c>
      <c r="GS58" s="123" t="e">
        <f t="shared" ca="1" si="52"/>
        <v>#NAME?</v>
      </c>
      <c r="GT58" s="123" t="e">
        <f t="shared" ca="1" si="53"/>
        <v>#NAME?</v>
      </c>
      <c r="GU58" s="123" t="e">
        <f t="shared" ca="1" si="54"/>
        <v>#NAME?</v>
      </c>
      <c r="GV58" s="123" t="e">
        <f t="shared" ca="1" si="55"/>
        <v>#NAME?</v>
      </c>
      <c r="GW58" s="123" t="e">
        <f t="shared" ca="1" si="56"/>
        <v>#NAME?</v>
      </c>
      <c r="GX58" s="123" t="e">
        <f t="shared" ca="1" si="57"/>
        <v>#NAME?</v>
      </c>
      <c r="GY58" s="120"/>
      <c r="GZ58" s="105"/>
      <c r="HA58" s="105"/>
      <c r="HB58" s="105"/>
      <c r="HC58" s="105"/>
      <c r="HD58" s="105"/>
      <c r="HE58" s="105"/>
      <c r="HF58" s="105"/>
      <c r="HG58" s="105"/>
      <c r="HH58" s="105"/>
      <c r="HI58" s="105"/>
      <c r="HJ58" s="105"/>
      <c r="HK58" s="105"/>
      <c r="HL58" s="105">
        <f t="shared" si="81"/>
        <v>0</v>
      </c>
      <c r="HM58" s="105"/>
      <c r="HN58" s="123" t="e">
        <f t="shared" ca="1" si="58"/>
        <v>#NAME?</v>
      </c>
      <c r="HO58" s="123" t="e">
        <f t="shared" ca="1" si="59"/>
        <v>#NAME?</v>
      </c>
      <c r="HP58" s="123" t="e">
        <f t="shared" ca="1" si="60"/>
        <v>#NAME?</v>
      </c>
      <c r="HQ58" s="123" t="e">
        <f t="shared" ca="1" si="61"/>
        <v>#NAME?</v>
      </c>
      <c r="HR58" s="123" t="e">
        <f t="shared" ca="1" si="62"/>
        <v>#NAME?</v>
      </c>
      <c r="HS58" s="123" t="e">
        <f t="shared" ca="1" si="63"/>
        <v>#NAME?</v>
      </c>
      <c r="HT58" s="123" t="e">
        <f t="shared" ca="1" si="64"/>
        <v>#NAME?</v>
      </c>
      <c r="HU58" s="123" t="e">
        <f t="shared" ca="1" si="65"/>
        <v>#NAME?</v>
      </c>
      <c r="HV58" s="123" t="e">
        <f t="shared" ca="1" si="66"/>
        <v>#NAME?</v>
      </c>
      <c r="HW58" s="123" t="e">
        <f t="shared" ca="1" si="67"/>
        <v>#NAME?</v>
      </c>
      <c r="HX58" s="123" t="e">
        <f t="shared" ca="1" si="68"/>
        <v>#NAME?</v>
      </c>
      <c r="HY58" s="123" t="e">
        <f t="shared" ca="1" si="69"/>
        <v>#NAME?</v>
      </c>
      <c r="HZ58" s="123" t="e">
        <f t="shared" ca="1" si="70"/>
        <v>#NAME?</v>
      </c>
      <c r="IA58" s="123" t="e">
        <f t="shared" ca="1" si="71"/>
        <v>#NAME?</v>
      </c>
      <c r="IB58" s="124" t="s">
        <v>364</v>
      </c>
      <c r="IC58" s="103"/>
      <c r="ID58" s="125"/>
      <c r="IE58" s="103"/>
      <c r="IF58" s="103"/>
      <c r="IG58" s="103"/>
      <c r="IH58" s="103"/>
      <c r="II58" s="103"/>
    </row>
    <row r="59" spans="1:243" ht="15" thickBot="1" x14ac:dyDescent="0.25">
      <c r="A59" s="39">
        <v>55</v>
      </c>
      <c r="B59" s="39" t="s">
        <v>366</v>
      </c>
      <c r="C59" s="56" t="s">
        <v>367</v>
      </c>
      <c r="D59" s="39" t="s">
        <v>368</v>
      </c>
      <c r="E59" s="39">
        <v>405960171</v>
      </c>
      <c r="F59" s="102" t="s">
        <v>369</v>
      </c>
      <c r="G59" s="39"/>
      <c r="H59" s="39" t="s">
        <v>128</v>
      </c>
      <c r="I59" s="39">
        <v>1</v>
      </c>
      <c r="J59" s="39">
        <v>1</v>
      </c>
      <c r="K59" s="39">
        <v>0</v>
      </c>
      <c r="L59" s="39">
        <v>1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0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f t="shared" si="21"/>
        <v>1</v>
      </c>
      <c r="AI59" s="39">
        <f t="shared" si="22"/>
        <v>1</v>
      </c>
      <c r="AJ59" s="39">
        <f t="shared" si="23"/>
        <v>0</v>
      </c>
      <c r="AK59" s="39">
        <f t="shared" si="24"/>
        <v>0</v>
      </c>
      <c r="AL59" s="39">
        <f t="shared" si="25"/>
        <v>0</v>
      </c>
      <c r="AM59" s="57">
        <f t="shared" si="26"/>
        <v>35198</v>
      </c>
      <c r="AN59" s="57">
        <v>1</v>
      </c>
      <c r="AO59" s="57">
        <f t="shared" si="27"/>
        <v>35198</v>
      </c>
      <c r="AP59" s="49"/>
      <c r="AQ59" s="39" t="s">
        <v>272</v>
      </c>
      <c r="AR59" s="39" t="s">
        <v>273</v>
      </c>
      <c r="AS59" s="39"/>
      <c r="AT59" s="39"/>
      <c r="AU59" s="58">
        <v>0.6</v>
      </c>
      <c r="AV59" s="58" t="s">
        <v>11</v>
      </c>
      <c r="AW59" s="39" t="s">
        <v>370</v>
      </c>
      <c r="AX59" s="39" t="s">
        <v>275</v>
      </c>
      <c r="AY59" s="39"/>
      <c r="AZ59" s="39" t="s">
        <v>276</v>
      </c>
      <c r="BA59" s="39" t="str">
        <f t="shared" si="28"/>
        <v>P0044</v>
      </c>
      <c r="BB59" s="78" t="e">
        <f t="shared" ca="1" si="29"/>
        <v>#NAME?</v>
      </c>
      <c r="BC59" s="39" t="s">
        <v>277</v>
      </c>
      <c r="BD59" s="75">
        <f t="shared" si="30"/>
        <v>35198</v>
      </c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>
        <f>SUM($BE59,$BF59:BF59)-SUM($CV$1:CW$1)*SUM($P59:$Q59,$W59)-SUM($CV$2:CW$2)*SUM($R59:$V59)-SUM($CV$3:CW$3)*$X59-SUM($CV$4:CW$4)*SUM($K59:$L59)-SUM($CV$5:CW$5)*SUM($M59:$N59)-SUM($CV$6:CW$6)*$O59-SUM($CV$7:CW$7)*SUM($Y59:$Z59,$AF59)-SUM($CV$8:CW$8)*SUM($AA59:$AE59)-SUM($CV$9:CW$9)*$AG59</f>
        <v>0</v>
      </c>
      <c r="CX59" s="39">
        <f>SUM($BE59,$BF59:BG59)-SUM($CV$1:CX$1)*SUM($P59:$Q59,$W59)-SUM($CV$2:CX$2)*SUM($R59:$V59)-SUM($CV$3:CX$3)*$X59-SUM($CV$4:CX$4)*SUM($K59:$L59)-SUM($CV$5:CX$5)*SUM($M59:$N59)-SUM($CV$6:CX$6)*$O59-SUM($CV$7:CX$7)*SUM($Y59:$Z59,$AF59)-SUM($CV$8:CX$8)*SUM($AA59:$AE59)-SUM($CV$9:CX$9)*$AG59</f>
        <v>0</v>
      </c>
      <c r="CY59" s="39">
        <f>SUM($BE59,$BF59:BH59)-SUM($CV$1:CY$1)*SUM($P59:$Q59,$W59)-SUM($CV$2:CY$2)*SUM($R59:$V59)-SUM($CV$3:CY$3)*$X59-SUM($CV$4:CY$4)*SUM($K59:$L59)-SUM($CV$5:CY$5)*SUM($M59:$N59)-SUM($CV$6:CY$6)*$O59-SUM($CV$7:CY$7)*SUM($Y59:$Z59,$AF59)-SUM($CV$8:CY$8)*SUM($AA59:$AE59)-SUM($CV$9:CY$9)*$AG59</f>
        <v>0</v>
      </c>
      <c r="CZ59" s="39">
        <f>SUM($BE59,$BF59:BI59)-SUM($CV$1:CZ$1)*SUM($P59:$Q59,$W59)-SUM($CV$2:CZ$2)*SUM($R59:$V59)-SUM($CV$3:CZ$3)*$X59-SUM($CV$4:CZ$4)*SUM($K59:$L59)-SUM($CV$5:CZ$5)*SUM($M59:$N59)-SUM($CV$6:CZ$6)*$O59-SUM($CV$7:CZ$7)*SUM($Y59:$Z59,$AF59)-SUM($CV$8:CZ$8)*SUM($AA59:$AE59)-SUM($CV$9:CZ$9)*$AG59</f>
        <v>0</v>
      </c>
      <c r="DA59" s="39">
        <f>SUM($BE59,$BF59:BJ59)-SUM($CV$1:DA$1)*SUM($P59:$Q59,$W59)-SUM($CV$2:DA$2)*SUM($R59:$V59)-SUM($CV$3:DA$3)*$X59-SUM($CV$4:DA$4)*SUM($K59:$L59)-SUM($CV$5:DA$5)*SUM($M59:$N59)-SUM($CV$6:DA$6)*$O59-SUM($CV$7:DA$7)*SUM($Y59:$Z59,$AF59)-SUM($CV$8:DA$8)*SUM($AA59:$AE59)-SUM($CV$9:DA$9)*$AG59</f>
        <v>0</v>
      </c>
      <c r="DB59" s="39">
        <f>SUM($BE59,$BF59:BK59)-SUM($CV$1:DB$1)*SUM($P59:$Q59,$W59)-SUM($CV$2:DB$2)*SUM($R59:$V59)-SUM($CV$3:DB$3)*$X59-SUM($CV$4:DB$4)*SUM($K59:$L59)-SUM($CV$5:DB$5)*SUM($M59:$N59)-SUM($CV$6:DB$6)*$O59-SUM($CV$7:DB$7)*SUM($Y59:$Z59,$AF59)-SUM($CV$8:DB$8)*SUM($AA59:$AE59)-SUM($CV$9:DB$9)*$AG59</f>
        <v>-100</v>
      </c>
      <c r="DC59" s="39">
        <f>SUM($BE59,$BF59:BL59)-SUM($CV$1:DC$1)*SUM($P59:$Q59,$W59)-SUM($CV$2:DC$2)*SUM($R59:$V59)-SUM($CV$3:DC$3)*$X59-SUM($CV$4:DC$4)*SUM($K59:$L59)-SUM($CV$5:DC$5)*SUM($M59:$N59)-SUM($CV$6:DC$6)*$O59-SUM($CV$7:DC$7)*SUM($Y59:$Z59,$AF59)-SUM($CV$8:DC$8)*SUM($AA59:$AE59)-SUM($CV$9:DC$9)*$AG59</f>
        <v>-300</v>
      </c>
      <c r="DD59" s="39">
        <f>SUM($BE59,$BF59:BM59)-SUM($CV$1:DD$1)*SUM($P59:$Q59,$W59)-SUM($CV$2:DD$2)*SUM($R59:$V59)-SUM($CV$3:DD$3)*$X59-SUM($CV$4:DD$4)*SUM($K59:$L59)-SUM($CV$5:DD$5)*SUM($M59:$N59)-SUM($CV$6:DD$6)*$O59-SUM($CV$7:DD$7)*SUM($Y59:$Z59,$AF59)-SUM($CV$8:DD$8)*SUM($AA59:$AE59)-SUM($CV$9:DD$9)*$AG59</f>
        <v>-600</v>
      </c>
      <c r="DE59" s="39">
        <f>SUM($BE59,$BF59:BN59)-SUM($CV$1:DE$1)*SUM($P59:$Q59,$W59)-SUM($CV$2:DE$2)*SUM($R59:$V59)-SUM($CV$3:DE$3)*$X59-SUM($CV$4:DE$4)*SUM($K59:$L59)-SUM($CV$5:DE$5)*SUM($M59:$N59)-SUM($CV$6:DE$6)*$O59-SUM($CV$7:DE$7)*SUM($Y59:$Z59,$AF59)-SUM($CV$8:DE$8)*SUM($AA59:$AE59)-SUM($CV$9:DE$9)*$AG59</f>
        <v>-1150</v>
      </c>
      <c r="DF59" s="39">
        <f>SUM($BE59,$BF59:BO59)-SUM($CV$1:DF$1)*SUM($P59:$Q59,$W59)-SUM($CV$2:DF$2)*SUM($R59:$V59)-SUM($CV$3:DF$3)*$X59-SUM($CV$4:DF$4)*SUM($K59:$L59)-SUM($CV$5:DF$5)*SUM($M59:$N59)-SUM($CV$6:DF$6)*$O59-SUM($CV$7:DF$7)*SUM($Y59:$Z59,$AF59)-SUM($CV$8:DF$8)*SUM($AA59:$AE59)-SUM($CV$9:DF$9)*$AG59</f>
        <v>-1850</v>
      </c>
      <c r="DG59" s="39">
        <f>SUM($BE59,$BF59:BP59)-SUM($CV$1:DG$1)*SUM($P59:$Q59,$W59)-SUM($CV$2:DG$2)*SUM($R59:$V59)-SUM($CV$3:DG$3)*$X59-SUM($CV$4:DG$4)*SUM($K59:$L59)-SUM($CV$5:DG$5)*SUM($M59:$N59)-SUM($CV$6:DG$6)*$O59-SUM($CV$7:DG$7)*SUM($Y59:$Z59,$AF59)-SUM($CV$8:DG$8)*SUM($AA59:$AE59)-SUM($CV$9:DG$9)*$AG59</f>
        <v>-2600</v>
      </c>
      <c r="DH59" s="39">
        <f>SUM($BE59,$BF59:BQ59)-SUM($CV$1:DH$1)*SUM($P59:$Q59,$W59)-SUM($CV$2:DH$2)*SUM($R59:$V59)-SUM($CV$3:DH$3)*$X59-SUM($CV$4:DH$4)*SUM($K59:$L59)-SUM($CV$5:DH$5)*SUM($M59:$N59)-SUM($CV$6:DH$6)*$O59-SUM($CV$7:DH$7)*SUM($Y59:$Z59,$AF59)-SUM($CV$8:DH$8)*SUM($AA59:$AE59)-SUM($CV$9:DH$9)*$AG59</f>
        <v>-3350</v>
      </c>
      <c r="DI59" s="39">
        <f>SUM($BE59,$BF59:BR59)-SUM($CV$1:DI$1)*SUM($P59:$Q59,$W59)-SUM($CV$2:DI$2)*SUM($R59:$V59)-SUM($CV$3:DI$3)*$X59-SUM($CV$4:DI$4)*SUM($K59:$L59)-SUM($CV$5:DI$5)*SUM($M59:$N59)-SUM($CV$6:DI$6)*$O59-SUM($CV$7:DI$7)*SUM($Y59:$Z59,$AF59)-SUM($CV$8:DI$8)*SUM($AA59:$AE59)-SUM($CV$9:DI$9)*$AG59</f>
        <v>-4100</v>
      </c>
      <c r="DJ59" s="39">
        <f>SUM($BE59,$BF59:BS59)-SUM($CV$1:DJ$1)*SUM($P59:$Q59,$W59)-SUM($CV$2:DJ$2)*SUM($R59:$V59)-SUM($CV$3:DJ$3)*$X59-SUM($CV$4:DJ$4)*SUM($K59:$L59)-SUM($CV$5:DJ$5)*SUM($M59:$N59)-SUM($CV$6:DJ$6)*$O59-SUM($CV$7:DJ$7)*SUM($Y59:$Z59,$AF59)-SUM($CV$8:DJ$8)*SUM($AA59:$AE59)-SUM($CV$9:DJ$9)*$AG59</f>
        <v>-4850</v>
      </c>
      <c r="DK59" s="39">
        <f>SUM($BE59,$BF59:BT59)-SUM($CV$1:DK$1)*SUM($P59:$Q59,$W59)-SUM($CV$2:DK$2)*SUM($R59:$V59)-SUM($CV$3:DK$3)*$X59-SUM($CV$4:DK$4)*SUM($K59:$L59)-SUM($CV$5:DK$5)*SUM($M59:$N59)-SUM($CV$6:DK$6)*$O59-SUM($CV$7:DK$7)*SUM($Y59:$Z59,$AF59)-SUM($CV$8:DK$8)*SUM($AA59:$AE59)-SUM($CV$9:DK$9)*$AG59</f>
        <v>-5600</v>
      </c>
      <c r="DL59" s="39">
        <f>SUM($BE59,$BF59:BU59)-SUM($CV$1:DL$1)*SUM($P59:$Q59,$W59)-SUM($CV$2:DL$2)*SUM($R59:$V59)-SUM($CV$3:DL$3)*$X59-SUM($CV$4:DL$4)*SUM($K59:$L59)-SUM($CV$5:DL$5)*SUM($M59:$N59)-SUM($CV$6:DL$6)*$O59-SUM($CV$7:DL$7)*SUM($Y59:$Z59,$AF59)-SUM($CV$8:DL$8)*SUM($AA59:$AE59)-SUM($CV$9:DL$9)*$AG59</f>
        <v>-6350</v>
      </c>
      <c r="DM59" s="39">
        <f>SUM($BE59,$BF59:BV59)-SUM($CV$1:DM$1)*SUM($P59:$Q59,$W59)-SUM($CV$2:DM$2)*SUM($R59:$V59)-SUM($CV$3:DM$3)*$X59-SUM($CV$4:DM$4)*SUM($K59:$L59)-SUM($CV$5:DM$5)*SUM($M59:$N59)-SUM($CV$6:DM$6)*$O59-SUM($CV$7:DM$7)*SUM($Y59:$Z59,$AF59)-SUM($CV$8:DM$8)*SUM($AA59:$AE59)-SUM($CV$9:DM$9)*$AG59</f>
        <v>-7350</v>
      </c>
      <c r="DN59" s="39">
        <f>SUM($BE59,$BF59:BW59)-SUM($CV$1:DN$1)*SUM($P59:$Q59,$W59)-SUM($CV$2:DN$2)*SUM($R59:$V59)-SUM($CV$3:DN$3)*$X59-SUM($CV$4:DN$4)*SUM($K59:$L59)-SUM($CV$5:DN$5)*SUM($M59:$N59)-SUM($CV$6:DN$6)*$O59-SUM($CV$7:DN$7)*SUM($Y59:$Z59,$AF59)-SUM($CV$8:DN$8)*SUM($AA59:$AE59)-SUM($CV$9:DN$9)*$AG59</f>
        <v>-8350</v>
      </c>
      <c r="DO59" s="39">
        <f>SUM($BE59,$BF59:BX59)-SUM($CV$1:DO$1)*SUM($P59:$Q59,$W59)-SUM($CV$2:DO$2)*SUM($R59:$V59)-SUM($CV$3:DO$3)*$X59-SUM($CV$4:DO$4)*SUM($K59:$L59)-SUM($CV$5:DO$5)*SUM($M59:$N59)-SUM($CV$6:DO$6)*$O59-SUM($CV$7:DO$7)*SUM($Y59:$Z59,$AF59)-SUM($CV$8:DO$8)*SUM($AA59:$AE59)-SUM($CV$9:DO$9)*$AG59</f>
        <v>-9350</v>
      </c>
      <c r="DP59" s="39">
        <f>SUM($BE59,$BF59:BY59)-SUM($CV$1:DP$1)*SUM($P59:$Q59,$W59)-SUM($CV$2:DP$2)*SUM($R59:$V59)-SUM($CV$3:DP$3)*$X59-SUM($CV$4:DP$4)*SUM($K59:$L59)-SUM($CV$5:DP$5)*SUM($M59:$N59)-SUM($CV$6:DP$6)*$O59-SUM($CV$7:DP$7)*SUM($Y59:$Z59,$AF59)-SUM($CV$8:DP$8)*SUM($AA59:$AE59)-SUM($CV$9:DP$9)*$AG59</f>
        <v>-10350</v>
      </c>
      <c r="DQ59" s="39">
        <f>SUM($BE59,$BF59:BZ59)-SUM($CV$1:DQ$1)*SUM($P59:$Q59,$W59)-SUM($CV$2:DQ$2)*SUM($R59:$V59)-SUM($CV$3:DQ$3)*$X59-SUM($CV$4:DQ$4)*SUM($K59:$L59)-SUM($CV$5:DQ$5)*SUM($M59:$N59)-SUM($CV$6:DQ$6)*$O59-SUM($CV$7:DQ$7)*SUM($Y59:$Z59,$AF59)-SUM($CV$8:DQ$8)*SUM($AA59:$AE59)-SUM($CV$9:DQ$9)*$AG59</f>
        <v>-11350</v>
      </c>
      <c r="DR59" s="39">
        <f>SUM($BE59,$BF59:CA59)-SUM($CV$1:DR$1)*SUM($P59:$Q59,$W59)-SUM($CV$2:DR$2)*SUM($R59:$V59)-SUM($CV$3:DR$3)*$X59-SUM($CV$4:DR$4)*SUM($K59:$L59)-SUM($CV$5:DR$5)*SUM($M59:$N59)-SUM($CV$6:DR$6)*$O59-SUM($CV$7:DR$7)*SUM($Y59:$Z59,$AF59)-SUM($CV$8:DR$8)*SUM($AA59:$AE59)-SUM($CV$9:DR$9)*$AG59</f>
        <v>-12350</v>
      </c>
      <c r="DS59" s="39">
        <f>SUM($BE59,$BF59:CB59)-SUM($CV$1:DS$1)*SUM($P59:$Q59,$W59)-SUM($CV$2:DS$2)*SUM($R59:$V59)-SUM($CV$3:DS$3)*$X59-SUM($CV$4:DS$4)*SUM($K59:$L59)-SUM($CV$5:DS$5)*SUM($M59:$N59)-SUM($CV$6:DS$6)*$O59-SUM($CV$7:DS$7)*SUM($Y59:$Z59,$AF59)-SUM($CV$8:DS$8)*SUM($AA59:$AE59)-SUM($CV$9:DS$9)*$AG59</f>
        <v>-13350</v>
      </c>
      <c r="DT59" s="39">
        <f>SUM($BE59,$BF59:CC59)-SUM($CV$1:DT$1)*SUM($P59:$Q59,$W59)-SUM($CV$2:DT$2)*SUM($R59:$V59)-SUM($CV$3:DT$3)*$X59-SUM($CV$4:DT$4)*SUM($K59:$L59)-SUM($CV$5:DT$5)*SUM($M59:$N59)-SUM($CV$6:DT$6)*$O59-SUM($CV$7:DT$7)*SUM($Y59:$Z59,$AF59)-SUM($CV$8:DT$8)*SUM($AA59:$AE59)-SUM($CV$9:DT$9)*$AG59</f>
        <v>-14350</v>
      </c>
      <c r="DU59" s="39">
        <f>SUM($BE59,$BF59:CD59)-SUM($CV$1:DU$1)*SUM($P59:$Q59,$W59)-SUM($CV$2:DU$2)*SUM($R59:$V59)-SUM($CV$3:DU$3)*$X59-SUM($CV$4:DU$4)*SUM($K59:$L59)-SUM($CV$5:DU$5)*SUM($M59:$N59)-SUM($CV$6:DU$6)*$O59-SUM($CV$7:DU$7)*SUM($Y59:$Z59,$AF59)-SUM($CV$8:DU$8)*SUM($AA59:$AE59)-SUM($CV$9:DU$9)*$AG59</f>
        <v>-15350</v>
      </c>
      <c r="DV59" s="39">
        <f>SUM($BE59,$BF59:CE59)-SUM($CV$1:DV$1)*SUM($P59:$Q59,$W59)-SUM($CV$2:DV$2)*SUM($R59:$V59)-SUM($CV$3:DV$3)*$X59-SUM($CV$4:DV$4)*SUM($K59:$L59)-SUM($CV$5:DV$5)*SUM($M59:$N59)-SUM($CV$6:DV$6)*$O59-SUM($CV$7:DV$7)*SUM($Y59:$Z59,$AF59)-SUM($CV$8:DV$8)*SUM($AA59:$AE59)-SUM($CV$9:DV$9)*$AG59</f>
        <v>-16350</v>
      </c>
      <c r="DW59" s="39">
        <f>SUM($BE59,$BF59:CF59)-SUM($CV$1:DW$1)*SUM($P59:$Q59,$W59)-SUM($CV$2:DW$2)*SUM($R59:$V59)-SUM($CV$3:DW$3)*$X59-SUM($CV$4:DW$4)*SUM($K59:$L59)-SUM($CV$5:DW$5)*SUM($M59:$N59)-SUM($CV$6:DW$6)*$O59-SUM($CV$7:DW$7)*SUM($Y59:$Z59,$AF59)-SUM($CV$8:DW$8)*SUM($AA59:$AE59)-SUM($CV$9:DW$9)*$AG59</f>
        <v>-17350</v>
      </c>
      <c r="DX59" s="39">
        <f>SUM($BE59,$BF59:CG59)-SUM($CV$1:DX$1)*SUM($P59:$Q59,$W59)-SUM($CV$2:DX$2)*SUM($R59:$V59)-SUM($CV$3:DX$3)*$X59-SUM($CV$4:DX$4)*SUM($K59:$L59)-SUM($CV$5:DX$5)*SUM($M59:$N59)-SUM($CV$6:DX$6)*$O59-SUM($CV$7:DX$7)*SUM($Y59:$Z59,$AF59)-SUM($CV$8:DX$8)*SUM($AA59:$AE59)-SUM($CV$9:DX$9)*$AG59</f>
        <v>-18350</v>
      </c>
      <c r="DY59" s="39">
        <f>SUM($BE59,$BF59:CH59)-SUM($CV$1:DY$1)*SUM($P59:$Q59,$W59)-SUM($CV$2:DY$2)*SUM($R59:$V59)-SUM($CV$3:DY$3)*$X59-SUM($CV$4:DY$4)*SUM($K59:$L59)-SUM($CV$5:DY$5)*SUM($M59:$N59)-SUM($CV$6:DY$6)*$O59-SUM($CV$7:DY$7)*SUM($Y59:$Z59,$AF59)-SUM($CV$8:DY$8)*SUM($AA59:$AE59)-SUM($CV$9:DY$9)*$AG59</f>
        <v>-19350</v>
      </c>
      <c r="DZ59" s="39">
        <f>SUM($BE59,$BF59:CI59)-SUM($CV$1:DZ$1)*SUM($P59:$Q59,$W59)-SUM($CV$2:DZ$2)*SUM($R59:$V59)-SUM($CV$3:DZ$3)*$X59-SUM($CV$4:DZ$4)*SUM($K59:$L59)-SUM($CV$5:DZ$5)*SUM($M59:$N59)-SUM($CV$6:DZ$6)*$O59-SUM($CV$7:DZ$7)*SUM($Y59:$Z59,$AF59)-SUM($CV$8:DZ$8)*SUM($AA59:$AE59)-SUM($CV$9:DZ$9)*$AG59</f>
        <v>-20350</v>
      </c>
      <c r="EA59" s="39">
        <f>SUM($BE59,$BF59:CJ59)-SUM($CV$1:EA$1)*SUM($P59:$Q59,$W59)-SUM($CV$2:EA$2)*SUM($R59:$V59)-SUM($CV$3:EA$3)*$X59-SUM($CV$4:EA$4)*SUM($K59:$L59)-SUM($CV$5:EA$5)*SUM($M59:$N59)-SUM($CV$6:EA$6)*$O59-SUM($CV$7:EA$7)*SUM($Y59:$Z59,$AF59)-SUM($CV$8:EA$8)*SUM($AA59:$AE59)-SUM($CV$9:EA$9)*$AG59</f>
        <v>-21350</v>
      </c>
      <c r="EB59" s="39">
        <f>SUM($BE59,$BF59:CK59)-SUM($CV$1:EB$1)*SUM($P59:$Q59,$W59)-SUM($CV$2:EB$2)*SUM($R59:$V59)-SUM($CV$3:EB$3)*$X59-SUM($CV$4:EB$4)*SUM($K59:$L59)-SUM($CV$5:EB$5)*SUM($M59:$N59)-SUM($CV$6:EB$6)*$O59-SUM($CV$7:EB$7)*SUM($Y59:$Z59,$AF59)-SUM($CV$8:EB$8)*SUM($AA59:$AE59)-SUM($CV$9:EB$9)*$AG59</f>
        <v>-22350</v>
      </c>
      <c r="EC59" s="39">
        <f>SUM($BE59,$BF59:CL59)-SUM($CV$1:EC$1)*SUM($P59:$Q59,$W59)-SUM($CV$2:EC$2)*SUM($R59:$V59)-SUM($CV$3:EC$3)*$X59-SUM($CV$4:EC$4)*SUM($K59:$L59)-SUM($CV$5:EC$5)*SUM($M59:$N59)-SUM($CV$6:EC$6)*$O59-SUM($CV$7:EC$7)*SUM($Y59:$Z59,$AF59)-SUM($CV$8:EC$8)*SUM($AA59:$AE59)-SUM($CV$9:EC$9)*$AG59</f>
        <v>-23350</v>
      </c>
      <c r="ED59" s="39">
        <f>SUM($BE59,$BF59:CM59)-SUM($CV$1:ED$1)*SUM($P59:$Q59,$W59)-SUM($CV$2:ED$2)*SUM($R59:$V59)-SUM($CV$3:ED$3)*$X59-SUM($CV$4:ED$4)*SUM($K59:$L59)-SUM($CV$5:ED$5)*SUM($M59:$N59)-SUM($CV$6:ED$6)*$O59-SUM($CV$7:ED$7)*SUM($Y59:$Z59,$AF59)-SUM($CV$8:ED$8)*SUM($AA59:$AE59)-SUM($CV$9:ED$9)*$AG59</f>
        <v>-24350</v>
      </c>
      <c r="EE59" s="39">
        <f>SUM($BE59,$BF59:CN59)-SUM($CV$1:EE$1)*SUM($P59:$Q59,$W59)-SUM($CV$2:EE$2)*SUM($R59:$V59)-SUM($CV$3:EE$3)*$X59-SUM($CV$4:EE$4)*SUM($K59:$L59)-SUM($CV$5:EE$5)*SUM($M59:$N59)-SUM($CV$6:EE$6)*$O59-SUM($CV$7:EE$7)*SUM($Y59:$Z59,$AF59)-SUM($CV$8:EE$8)*SUM($AA59:$AE59)-SUM($CV$9:EE$9)*$AG59</f>
        <v>-25350</v>
      </c>
      <c r="EF59" s="39">
        <f>SUM($BE59,$BF59:CO59)-SUM($CV$1:EF$1)*SUM($P59:$Q59,$W59)-SUM($CV$2:EF$2)*SUM($R59:$V59)-SUM($CV$3:EF$3)*$X59-SUM($CV$4:EF$4)*SUM($K59:$L59)-SUM($CV$5:EF$5)*SUM($M59:$N59)-SUM($CV$6:EF$6)*$O59-SUM($CV$7:EF$7)*SUM($Y59:$Z59,$AF59)-SUM($CV$8:EF$8)*SUM($AA59:$AE59)-SUM($CV$9:EF$9)*$AG59</f>
        <v>-26350</v>
      </c>
      <c r="EG59" s="39">
        <f>SUM($BE59,$BF59:CP59)-SUM($CV$1:EG$1)*SUM($P59:$Q59,$W59)-SUM($CV$2:EG$2)*SUM($R59:$V59)-SUM($CV$3:EG$3)*$X59-SUM($CV$4:EG$4)*SUM($K59:$L59)-SUM($CV$5:EG$5)*SUM($M59:$N59)-SUM($CV$6:EG$6)*$O59-SUM($CV$7:EG$7)*SUM($Y59:$Z59,$AF59)-SUM($CV$8:EG$8)*SUM($AA59:$AE59)-SUM($CV$9:EG$9)*$AG59</f>
        <v>-27350</v>
      </c>
      <c r="EH59" s="39">
        <f>SUM($BE59,$BF59:CQ59)-SUM($CV$1:EH$1)*SUM($P59:$Q59,$W59)-SUM($CV$2:EH$2)*SUM($R59:$V59)-SUM($CV$3:EH$3)*$X59-SUM($CV$4:EH$4)*SUM($K59:$L59)-SUM($CV$5:EH$5)*SUM($M59:$N59)-SUM($CV$6:EH$6)*$O59-SUM($CV$7:EH$7)*SUM($Y59:$Z59,$AF59)-SUM($CV$8:EH$8)*SUM($AA59:$AE59)-SUM($CV$9:EH$9)*$AG59</f>
        <v>-28350</v>
      </c>
      <c r="EI59" s="39">
        <f>SUM($BE59,$BF59:CR59)-SUM($CV$1:EI$1)*SUM($P59:$Q59,$W59)-SUM($CV$2:EI$2)*SUM($R59:$V59)-SUM($CV$3:EI$3)*$X59-SUM($CV$4:EI$4)*SUM($K59:$L59)-SUM($CV$5:EI$5)*SUM($M59:$N59)-SUM($CV$6:EI$6)*$O59-SUM($CV$7:EI$7)*SUM($Y59:$Z59,$AF59)-SUM($CV$8:EI$8)*SUM($AA59:$AE59)-SUM($CV$9:EI$9)*$AG59</f>
        <v>-29350</v>
      </c>
      <c r="EJ59" s="39">
        <f>SUM($BE59,$BF59:CS59)-SUM($CV$1:EJ$1)*SUM($P59:$Q59,$W59)-SUM($CV$2:EJ$2)*SUM($R59:$V59)-SUM($CV$3:EJ$3)*$X59-SUM($CV$4:EJ$4)*SUM($K59:$L59)-SUM($CV$5:EJ$5)*SUM($M59:$N59)-SUM($CV$6:EJ$6)*$O59-SUM($CV$7:EJ$7)*SUM($Y59:$Z59,$AF59)-SUM($CV$8:EJ$8)*SUM($AA59:$AE59)-SUM($CV$9:EJ$9)*$AG59</f>
        <v>-30350</v>
      </c>
      <c r="EK59" s="39">
        <f>SUM($BE59,$BF59:CT59)-SUM($CV$1:EK$1)*SUM($P59:$Q59,$W59)-SUM($CV$2:EK$2)*SUM($R59:$V59)-SUM($CV$3:EK$3)*$X59-SUM($CV$4:EK$4)*SUM($K59:$L59)-SUM($CV$5:EK$5)*SUM($M59:$N59)-SUM($CV$6:EK$6)*$O59-SUM($CV$7:EK$7)*SUM($Y59:$Z59,$AF59)-SUM($CV$8:EK$8)*SUM($AA59:$AE59)-SUM($CV$9:EK$9)*$AG59</f>
        <v>-31350</v>
      </c>
      <c r="EL59" s="39">
        <f>SUM($BE59,$BF59:CU59)-SUM($CV$1:EL$1)*SUM($P59:$Q59,$W59)-SUM($CV$2:EL$2)*SUM($R59:$V59)-SUM($CV$3:EL$3)*$X59-SUM($CV$4:EL$4)*SUM($K59:$L59)-SUM($CV$5:EL$5)*SUM($M59:$N59)-SUM($CV$6:EL$6)*$O59-SUM($CV$7:EL$7)*SUM($Y59:$Z59,$AF59)-SUM($CV$8:EL$8)*SUM($AA59:$AE59)-SUM($CV$9:EL$9)*$AG59</f>
        <v>-32350</v>
      </c>
      <c r="EM59" s="39">
        <f>SUM($BE59,$BF59:CV59)-SUM($CV$1:EM$1)*SUM($P59:$Q59,$W59)-SUM($CV$2:EM$2)*SUM($R59:$V59)-SUM($CV$3:EM$3)*$X59-SUM($CV$4:EM$4)*SUM($K59:$L59)-SUM($CV$5:EM$5)*SUM($M59:$N59)-SUM($CV$6:EM$6)*$O59-SUM($CV$7:EM$7)*SUM($Y59:$Z59,$AF59)-SUM($CV$8:EM$8)*SUM($AA59:$AE59)-SUM($CV$9:EM$9)*$AG59</f>
        <v>-33350</v>
      </c>
      <c r="EN59" s="39">
        <f>SUM($BE59,$BF59:CW59)-SUM($CV$1:EN$1)*SUM($P59:$Q59,$W59)-SUM($CV$2:EN$2)*SUM($R59:$V59)-SUM($CV$3:EN$3)*$X59-SUM($CV$4:EN$4)*SUM($K59:$L59)-SUM($CV$5:EN$5)*SUM($M59:$N59)-SUM($CV$6:EN$6)*$O59-SUM($CV$7:EN$7)*SUM($Y59:$Z59,$AF59)-SUM($CV$8:EN$8)*SUM($AA59:$AE59)-SUM($CV$9:EN$9)*$AG59</f>
        <v>-34350</v>
      </c>
      <c r="EO59" s="39">
        <f>SUM($BE59,$BF59:CX59)-SUM($CV$1:EO$1)*SUM($P59:$Q59,$W59)-SUM($CV$2:EO$2)*SUM($R59:$V59)-SUM($CV$3:EO$3)*$X59-SUM($CV$4:EO$4)*SUM($K59:$L59)-SUM($CV$5:EO$5)*SUM($M59:$N59)-SUM($CV$6:EO$6)*$O59-SUM($CV$7:EO$7)*SUM($Y59:$Z59,$AF59)-SUM($CV$8:EO$8)*SUM($AA59:$AE59)-SUM($CV$9:EO$9)*$AG59</f>
        <v>-34778</v>
      </c>
      <c r="EP59" s="96" t="s">
        <v>273</v>
      </c>
      <c r="EQ59" s="103" t="str">
        <f t="shared" si="85"/>
        <v>1094T051-001</v>
      </c>
      <c r="ER59" s="96" t="str">
        <f t="shared" si="90"/>
        <v>PHOTO METAL</v>
      </c>
      <c r="ES59" s="115">
        <f t="shared" si="75"/>
        <v>0.6</v>
      </c>
      <c r="ET59" s="116" t="str">
        <f t="shared" si="88"/>
        <v>USD</v>
      </c>
      <c r="EU59" s="107" t="e">
        <f t="shared" ca="1" si="34"/>
        <v>#NAME?</v>
      </c>
      <c r="EV59" s="107" t="e">
        <f t="shared" ca="1" si="35"/>
        <v>#NAME?</v>
      </c>
      <c r="EW59" s="117">
        <f t="shared" si="86"/>
        <v>1</v>
      </c>
      <c r="EX59" s="117">
        <f t="shared" si="91"/>
        <v>1</v>
      </c>
      <c r="EY59" s="103"/>
      <c r="EZ59" s="117">
        <f t="shared" si="37"/>
        <v>35198</v>
      </c>
      <c r="FA59" s="118" t="e">
        <f t="shared" ca="1" si="38"/>
        <v>#NAME?</v>
      </c>
      <c r="FB59" s="117">
        <f t="shared" si="39"/>
        <v>0</v>
      </c>
      <c r="FC59" s="118" t="e">
        <f t="shared" ca="1" si="40"/>
        <v>#NAME?</v>
      </c>
      <c r="FD59" s="119"/>
      <c r="FE59" s="118"/>
      <c r="FF59" s="118" t="s">
        <v>26</v>
      </c>
      <c r="FG59" s="103"/>
      <c r="FH59" s="103" t="s">
        <v>145</v>
      </c>
      <c r="FI59" s="105">
        <f t="array" ref="FI59">SUMPRODUCT($AI59:$AL59,TRANSPOSE(FI$1:FI$4))</f>
        <v>3000</v>
      </c>
      <c r="FJ59" s="105">
        <f t="array" ref="FJ59">SUMPRODUCT($AI59:$AL59,TRANSPOSE(FJ$1:FJ$4))</f>
        <v>3000</v>
      </c>
      <c r="FK59" s="105">
        <f t="array" ref="FK59">SUMPRODUCT($AI59:$AL59,TRANSPOSE(FK$1:FK$4))</f>
        <v>3000</v>
      </c>
      <c r="FL59" s="105">
        <f t="array" ref="FL59">SUMPRODUCT($AI59:$AL59,TRANSPOSE(FL$1:FL$4))</f>
        <v>3000</v>
      </c>
      <c r="FM59" s="105">
        <f t="array" ref="FM59">SUMPRODUCT($AI59:$AL59,TRANSPOSE(FM$1:FM$4))</f>
        <v>3000</v>
      </c>
      <c r="FN59" s="105">
        <f t="array" ref="FN59">SUMPRODUCT($AI59:$AL59,TRANSPOSE(FN$1:FN$4))</f>
        <v>3000</v>
      </c>
      <c r="FO59" s="105">
        <f t="array" ref="FO59">SUMPRODUCT($AI59:$AL59,TRANSPOSE(FO$1:FO$4))</f>
        <v>3000</v>
      </c>
      <c r="FP59" s="105">
        <f t="array" ref="FP59">SUMPRODUCT($AI59:$AL59,TRANSPOSE(FP$1:FP$4))</f>
        <v>3000</v>
      </c>
      <c r="FQ59" s="105">
        <f t="array" ref="FQ59">SUMPRODUCT($AI59:$AL59,TRANSPOSE(FQ$1:FQ$4))</f>
        <v>3000</v>
      </c>
      <c r="FR59" s="105">
        <f t="array" ref="FR59">SUMPRODUCT($AI59:$AL59,TRANSPOSE(FR$1:FR$4))</f>
        <v>3000</v>
      </c>
      <c r="FS59" s="105">
        <f t="array" ref="FS59">SUMPRODUCT($AI59:$AL59,TRANSPOSE(FS$1:FS$4))</f>
        <v>3000</v>
      </c>
      <c r="FT59" s="105">
        <f t="array" ref="FT59">SUMPRODUCT($AI59:$AL59,TRANSPOSE(FT$1:FT$4))</f>
        <v>2198</v>
      </c>
      <c r="FU59" s="105">
        <f t="array" ref="FU59">SUMPRODUCT($AI59:$AL59,TRANSPOSE(FU$1:FU$4))</f>
        <v>0</v>
      </c>
      <c r="FV59" s="120"/>
      <c r="FW59" s="105">
        <f t="shared" si="41"/>
        <v>3000</v>
      </c>
      <c r="FX59" s="121">
        <f>CEILING(SUM($FI59:FJ59)-SUM($FW59:FW59),$EW59)</f>
        <v>3000</v>
      </c>
      <c r="FY59" s="121">
        <f>CEILING(SUM($FI59:FK59)-SUM($FW59:FX59),$EW59)</f>
        <v>3000</v>
      </c>
      <c r="FZ59" s="121">
        <f>CEILING(SUM($FI59:FL59)-SUM($FW59:FY59),$EW59)</f>
        <v>3000</v>
      </c>
      <c r="GA59" s="121">
        <f>CEILING(SUM($FI59:FM59)-SUM($FW59:FZ59),$EW59)</f>
        <v>3000</v>
      </c>
      <c r="GB59" s="121">
        <f>CEILING(SUM($FI59:FN59)-SUM($FW59:GA59),$EW59)</f>
        <v>3000</v>
      </c>
      <c r="GC59" s="121">
        <f>CEILING(SUM($FI59:FO59)-SUM($FW59:GB59),$EW59)</f>
        <v>3000</v>
      </c>
      <c r="GD59" s="121">
        <f>CEILING(SUM($FI59:FP59)-SUM($FW59:GC59),$EW59)</f>
        <v>3000</v>
      </c>
      <c r="GE59" s="121">
        <f>CEILING(SUM($FI59:FQ59)-SUM($FW59:GD59),$EW59)</f>
        <v>3000</v>
      </c>
      <c r="GF59" s="121">
        <f>CEILING(SUM($FI59:FR59)-SUM($FW59:GE59),$EW59)</f>
        <v>3000</v>
      </c>
      <c r="GG59" s="121">
        <f>CEILING(SUM($FI59:FS59)-SUM($FW59:GF59),$EW59)</f>
        <v>3000</v>
      </c>
      <c r="GH59" s="121">
        <f t="shared" si="42"/>
        <v>2198</v>
      </c>
      <c r="GI59" s="121">
        <f t="shared" si="43"/>
        <v>0</v>
      </c>
      <c r="GJ59" s="120"/>
      <c r="GK59" s="123" t="e">
        <f t="shared" ca="1" si="44"/>
        <v>#NAME?</v>
      </c>
      <c r="GL59" s="123" t="e">
        <f t="shared" ca="1" si="45"/>
        <v>#NAME?</v>
      </c>
      <c r="GM59" s="123" t="e">
        <f t="shared" ca="1" si="46"/>
        <v>#NAME?</v>
      </c>
      <c r="GN59" s="123" t="e">
        <f t="shared" ca="1" si="47"/>
        <v>#NAME?</v>
      </c>
      <c r="GO59" s="123" t="e">
        <f t="shared" ca="1" si="48"/>
        <v>#NAME?</v>
      </c>
      <c r="GP59" s="123" t="e">
        <f t="shared" ca="1" si="49"/>
        <v>#NAME?</v>
      </c>
      <c r="GQ59" s="123" t="e">
        <f t="shared" ca="1" si="50"/>
        <v>#NAME?</v>
      </c>
      <c r="GR59" s="123" t="e">
        <f t="shared" ca="1" si="51"/>
        <v>#NAME?</v>
      </c>
      <c r="GS59" s="123" t="e">
        <f t="shared" ca="1" si="52"/>
        <v>#NAME?</v>
      </c>
      <c r="GT59" s="123" t="e">
        <f t="shared" ca="1" si="53"/>
        <v>#NAME?</v>
      </c>
      <c r="GU59" s="123" t="e">
        <f t="shared" ca="1" si="54"/>
        <v>#NAME?</v>
      </c>
      <c r="GV59" s="123" t="e">
        <f t="shared" ca="1" si="55"/>
        <v>#NAME?</v>
      </c>
      <c r="GW59" s="123" t="e">
        <f t="shared" ca="1" si="56"/>
        <v>#NAME?</v>
      </c>
      <c r="GX59" s="123" t="e">
        <f t="shared" ca="1" si="57"/>
        <v>#NAME?</v>
      </c>
      <c r="GY59" s="120">
        <v>4</v>
      </c>
      <c r="GZ59" s="105">
        <f>SUM(FW59:FY59)</f>
        <v>9000</v>
      </c>
      <c r="HA59" s="105"/>
      <c r="HB59" s="105"/>
      <c r="HC59" s="105">
        <f>SUM(FZ59:GB59)</f>
        <v>9000</v>
      </c>
      <c r="HD59" s="105"/>
      <c r="HE59" s="105"/>
      <c r="HF59" s="105">
        <f>SUM(GC59:GE59)</f>
        <v>9000</v>
      </c>
      <c r="HG59" s="105"/>
      <c r="HH59" s="105"/>
      <c r="HI59" s="105">
        <f>SUM(GF59:GI59)</f>
        <v>8198</v>
      </c>
      <c r="HJ59" s="105"/>
      <c r="HK59" s="105"/>
      <c r="HL59" s="105">
        <f>GI59</f>
        <v>0</v>
      </c>
      <c r="HM59" s="105"/>
      <c r="HN59" s="123" t="e">
        <f t="shared" ca="1" si="58"/>
        <v>#NAME?</v>
      </c>
      <c r="HO59" s="123" t="e">
        <f t="shared" ca="1" si="59"/>
        <v>#NAME?</v>
      </c>
      <c r="HP59" s="123" t="e">
        <f t="shared" ca="1" si="60"/>
        <v>#NAME?</v>
      </c>
      <c r="HQ59" s="123" t="e">
        <f t="shared" ca="1" si="61"/>
        <v>#NAME?</v>
      </c>
      <c r="HR59" s="123" t="e">
        <f t="shared" ca="1" si="62"/>
        <v>#NAME?</v>
      </c>
      <c r="HS59" s="123" t="e">
        <f t="shared" ca="1" si="63"/>
        <v>#NAME?</v>
      </c>
      <c r="HT59" s="123" t="e">
        <f t="shared" ca="1" si="64"/>
        <v>#NAME?</v>
      </c>
      <c r="HU59" s="123" t="e">
        <f t="shared" ca="1" si="65"/>
        <v>#NAME?</v>
      </c>
      <c r="HV59" s="123" t="e">
        <f t="shared" ca="1" si="66"/>
        <v>#NAME?</v>
      </c>
      <c r="HW59" s="123" t="e">
        <f t="shared" ca="1" si="67"/>
        <v>#NAME?</v>
      </c>
      <c r="HX59" s="123" t="e">
        <f t="shared" ca="1" si="68"/>
        <v>#NAME?</v>
      </c>
      <c r="HY59" s="123" t="e">
        <f t="shared" ca="1" si="69"/>
        <v>#NAME?</v>
      </c>
      <c r="HZ59" s="123" t="e">
        <f t="shared" ca="1" si="70"/>
        <v>#NAME?</v>
      </c>
      <c r="IA59" s="123" t="e">
        <f t="shared" ca="1" si="71"/>
        <v>#NAME?</v>
      </c>
      <c r="IB59" s="124" t="s">
        <v>366</v>
      </c>
      <c r="IC59" s="103" t="s">
        <v>278</v>
      </c>
      <c r="ID59" s="125">
        <v>45544</v>
      </c>
      <c r="IE59" s="103" t="s">
        <v>205</v>
      </c>
      <c r="IF59" s="103"/>
      <c r="IG59" s="103" t="s">
        <v>206</v>
      </c>
      <c r="IH59" s="103" t="s">
        <v>279</v>
      </c>
      <c r="II59" s="103" t="s">
        <v>158</v>
      </c>
    </row>
    <row r="60" spans="1:243" ht="15" thickBot="1" x14ac:dyDescent="0.25">
      <c r="A60" s="39">
        <v>56</v>
      </c>
      <c r="B60" s="39" t="s">
        <v>371</v>
      </c>
      <c r="C60" s="56" t="s">
        <v>372</v>
      </c>
      <c r="D60" s="39" t="s">
        <v>213</v>
      </c>
      <c r="E60" s="39">
        <v>405960186</v>
      </c>
      <c r="F60" s="102" t="s">
        <v>369</v>
      </c>
      <c r="G60" s="39"/>
      <c r="H60" s="39" t="s">
        <v>128</v>
      </c>
      <c r="I60" s="39">
        <v>1</v>
      </c>
      <c r="J60" s="39">
        <v>1</v>
      </c>
      <c r="K60" s="39">
        <v>0</v>
      </c>
      <c r="L60" s="39">
        <v>1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39">
        <v>0</v>
      </c>
      <c r="AA60" s="39">
        <v>0</v>
      </c>
      <c r="AB60" s="39">
        <v>0</v>
      </c>
      <c r="AC60" s="39">
        <v>0</v>
      </c>
      <c r="AD60" s="39">
        <v>0</v>
      </c>
      <c r="AE60" s="39">
        <v>0</v>
      </c>
      <c r="AF60" s="39">
        <v>0</v>
      </c>
      <c r="AG60" s="39">
        <v>0</v>
      </c>
      <c r="AH60" s="39">
        <f t="shared" si="21"/>
        <v>1</v>
      </c>
      <c r="AI60" s="39">
        <f t="shared" si="22"/>
        <v>1</v>
      </c>
      <c r="AJ60" s="39">
        <f t="shared" si="23"/>
        <v>0</v>
      </c>
      <c r="AK60" s="39">
        <f t="shared" si="24"/>
        <v>0</v>
      </c>
      <c r="AL60" s="39">
        <f t="shared" si="25"/>
        <v>0</v>
      </c>
      <c r="AM60" s="57">
        <f t="shared" si="26"/>
        <v>35198</v>
      </c>
      <c r="AN60" s="57">
        <v>1</v>
      </c>
      <c r="AO60" s="57">
        <f t="shared" si="27"/>
        <v>35198</v>
      </c>
      <c r="AP60" s="49"/>
      <c r="AQ60" s="39" t="s">
        <v>272</v>
      </c>
      <c r="AR60" s="39" t="s">
        <v>273</v>
      </c>
      <c r="AS60" s="39"/>
      <c r="AT60" s="39"/>
      <c r="AU60" s="58">
        <v>0.6</v>
      </c>
      <c r="AV60" s="58" t="s">
        <v>11</v>
      </c>
      <c r="AW60" s="39" t="s">
        <v>274</v>
      </c>
      <c r="AX60" s="39" t="s">
        <v>275</v>
      </c>
      <c r="AY60" s="39"/>
      <c r="AZ60" s="39" t="s">
        <v>276</v>
      </c>
      <c r="BA60" s="39" t="str">
        <f t="shared" si="28"/>
        <v>P0044</v>
      </c>
      <c r="BB60" s="78" t="e">
        <f t="shared" ca="1" si="29"/>
        <v>#NAME?</v>
      </c>
      <c r="BC60" s="39" t="s">
        <v>277</v>
      </c>
      <c r="BD60" s="75">
        <f t="shared" si="30"/>
        <v>35198</v>
      </c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>
        <f>SUM($BE60,$BF60:BF60)-SUM($CV$1:CW$1)*SUM($P60:$Q60,$W60)-SUM($CV$2:CW$2)*SUM($R60:$V60)-SUM($CV$3:CW$3)*$X60-SUM($CV$4:CW$4)*SUM($K60:$L60)-SUM($CV$5:CW$5)*SUM($M60:$N60)-SUM($CV$6:CW$6)*$O60-SUM($CV$7:CW$7)*SUM($Y60:$Z60,$AF60)-SUM($CV$8:CW$8)*SUM($AA60:$AE60)-SUM($CV$9:CW$9)*$AG60</f>
        <v>0</v>
      </c>
      <c r="CX60" s="39">
        <f>SUM($BE60,$BF60:BG60)-SUM($CV$1:CX$1)*SUM($P60:$Q60,$W60)-SUM($CV$2:CX$2)*SUM($R60:$V60)-SUM($CV$3:CX$3)*$X60-SUM($CV$4:CX$4)*SUM($K60:$L60)-SUM($CV$5:CX$5)*SUM($M60:$N60)-SUM($CV$6:CX$6)*$O60-SUM($CV$7:CX$7)*SUM($Y60:$Z60,$AF60)-SUM($CV$8:CX$8)*SUM($AA60:$AE60)-SUM($CV$9:CX$9)*$AG60</f>
        <v>0</v>
      </c>
      <c r="CY60" s="39">
        <f>SUM($BE60,$BF60:BH60)-SUM($CV$1:CY$1)*SUM($P60:$Q60,$W60)-SUM($CV$2:CY$2)*SUM($R60:$V60)-SUM($CV$3:CY$3)*$X60-SUM($CV$4:CY$4)*SUM($K60:$L60)-SUM($CV$5:CY$5)*SUM($M60:$N60)-SUM($CV$6:CY$6)*$O60-SUM($CV$7:CY$7)*SUM($Y60:$Z60,$AF60)-SUM($CV$8:CY$8)*SUM($AA60:$AE60)-SUM($CV$9:CY$9)*$AG60</f>
        <v>0</v>
      </c>
      <c r="CZ60" s="39">
        <f>SUM($BE60,$BF60:BI60)-SUM($CV$1:CZ$1)*SUM($P60:$Q60,$W60)-SUM($CV$2:CZ$2)*SUM($R60:$V60)-SUM($CV$3:CZ$3)*$X60-SUM($CV$4:CZ$4)*SUM($K60:$L60)-SUM($CV$5:CZ$5)*SUM($M60:$N60)-SUM($CV$6:CZ$6)*$O60-SUM($CV$7:CZ$7)*SUM($Y60:$Z60,$AF60)-SUM($CV$8:CZ$8)*SUM($AA60:$AE60)-SUM($CV$9:CZ$9)*$AG60</f>
        <v>0</v>
      </c>
      <c r="DA60" s="39">
        <f>SUM($BE60,$BF60:BJ60)-SUM($CV$1:DA$1)*SUM($P60:$Q60,$W60)-SUM($CV$2:DA$2)*SUM($R60:$V60)-SUM($CV$3:DA$3)*$X60-SUM($CV$4:DA$4)*SUM($K60:$L60)-SUM($CV$5:DA$5)*SUM($M60:$N60)-SUM($CV$6:DA$6)*$O60-SUM($CV$7:DA$7)*SUM($Y60:$Z60,$AF60)-SUM($CV$8:DA$8)*SUM($AA60:$AE60)-SUM($CV$9:DA$9)*$AG60</f>
        <v>0</v>
      </c>
      <c r="DB60" s="39">
        <f>SUM($BE60,$BF60:BK60)-SUM($CV$1:DB$1)*SUM($P60:$Q60,$W60)-SUM($CV$2:DB$2)*SUM($R60:$V60)-SUM($CV$3:DB$3)*$X60-SUM($CV$4:DB$4)*SUM($K60:$L60)-SUM($CV$5:DB$5)*SUM($M60:$N60)-SUM($CV$6:DB$6)*$O60-SUM($CV$7:DB$7)*SUM($Y60:$Z60,$AF60)-SUM($CV$8:DB$8)*SUM($AA60:$AE60)-SUM($CV$9:DB$9)*$AG60</f>
        <v>-100</v>
      </c>
      <c r="DC60" s="39">
        <f>SUM($BE60,$BF60:BL60)-SUM($CV$1:DC$1)*SUM($P60:$Q60,$W60)-SUM($CV$2:DC$2)*SUM($R60:$V60)-SUM($CV$3:DC$3)*$X60-SUM($CV$4:DC$4)*SUM($K60:$L60)-SUM($CV$5:DC$5)*SUM($M60:$N60)-SUM($CV$6:DC$6)*$O60-SUM($CV$7:DC$7)*SUM($Y60:$Z60,$AF60)-SUM($CV$8:DC$8)*SUM($AA60:$AE60)-SUM($CV$9:DC$9)*$AG60</f>
        <v>-300</v>
      </c>
      <c r="DD60" s="39">
        <f>SUM($BE60,$BF60:BM60)-SUM($CV$1:DD$1)*SUM($P60:$Q60,$W60)-SUM($CV$2:DD$2)*SUM($R60:$V60)-SUM($CV$3:DD$3)*$X60-SUM($CV$4:DD$4)*SUM($K60:$L60)-SUM($CV$5:DD$5)*SUM($M60:$N60)-SUM($CV$6:DD$6)*$O60-SUM($CV$7:DD$7)*SUM($Y60:$Z60,$AF60)-SUM($CV$8:DD$8)*SUM($AA60:$AE60)-SUM($CV$9:DD$9)*$AG60</f>
        <v>-600</v>
      </c>
      <c r="DE60" s="39">
        <f>SUM($BE60,$BF60:BN60)-SUM($CV$1:DE$1)*SUM($P60:$Q60,$W60)-SUM($CV$2:DE$2)*SUM($R60:$V60)-SUM($CV$3:DE$3)*$X60-SUM($CV$4:DE$4)*SUM($K60:$L60)-SUM($CV$5:DE$5)*SUM($M60:$N60)-SUM($CV$6:DE$6)*$O60-SUM($CV$7:DE$7)*SUM($Y60:$Z60,$AF60)-SUM($CV$8:DE$8)*SUM($AA60:$AE60)-SUM($CV$9:DE$9)*$AG60</f>
        <v>-1150</v>
      </c>
      <c r="DF60" s="39">
        <f>SUM($BE60,$BF60:BO60)-SUM($CV$1:DF$1)*SUM($P60:$Q60,$W60)-SUM($CV$2:DF$2)*SUM($R60:$V60)-SUM($CV$3:DF$3)*$X60-SUM($CV$4:DF$4)*SUM($K60:$L60)-SUM($CV$5:DF$5)*SUM($M60:$N60)-SUM($CV$6:DF$6)*$O60-SUM($CV$7:DF$7)*SUM($Y60:$Z60,$AF60)-SUM($CV$8:DF$8)*SUM($AA60:$AE60)-SUM($CV$9:DF$9)*$AG60</f>
        <v>-1850</v>
      </c>
      <c r="DG60" s="39">
        <f>SUM($BE60,$BF60:BP60)-SUM($CV$1:DG$1)*SUM($P60:$Q60,$W60)-SUM($CV$2:DG$2)*SUM($R60:$V60)-SUM($CV$3:DG$3)*$X60-SUM($CV$4:DG$4)*SUM($K60:$L60)-SUM($CV$5:DG$5)*SUM($M60:$N60)-SUM($CV$6:DG$6)*$O60-SUM($CV$7:DG$7)*SUM($Y60:$Z60,$AF60)-SUM($CV$8:DG$8)*SUM($AA60:$AE60)-SUM($CV$9:DG$9)*$AG60</f>
        <v>-2600</v>
      </c>
      <c r="DH60" s="39">
        <f>SUM($BE60,$BF60:BQ60)-SUM($CV$1:DH$1)*SUM($P60:$Q60,$W60)-SUM($CV$2:DH$2)*SUM($R60:$V60)-SUM($CV$3:DH$3)*$X60-SUM($CV$4:DH$4)*SUM($K60:$L60)-SUM($CV$5:DH$5)*SUM($M60:$N60)-SUM($CV$6:DH$6)*$O60-SUM($CV$7:DH$7)*SUM($Y60:$Z60,$AF60)-SUM($CV$8:DH$8)*SUM($AA60:$AE60)-SUM($CV$9:DH$9)*$AG60</f>
        <v>-3350</v>
      </c>
      <c r="DI60" s="39">
        <f>SUM($BE60,$BF60:BR60)-SUM($CV$1:DI$1)*SUM($P60:$Q60,$W60)-SUM($CV$2:DI$2)*SUM($R60:$V60)-SUM($CV$3:DI$3)*$X60-SUM($CV$4:DI$4)*SUM($K60:$L60)-SUM($CV$5:DI$5)*SUM($M60:$N60)-SUM($CV$6:DI$6)*$O60-SUM($CV$7:DI$7)*SUM($Y60:$Z60,$AF60)-SUM($CV$8:DI$8)*SUM($AA60:$AE60)-SUM($CV$9:DI$9)*$AG60</f>
        <v>-4100</v>
      </c>
      <c r="DJ60" s="39">
        <f>SUM($BE60,$BF60:BS60)-SUM($CV$1:DJ$1)*SUM($P60:$Q60,$W60)-SUM($CV$2:DJ$2)*SUM($R60:$V60)-SUM($CV$3:DJ$3)*$X60-SUM($CV$4:DJ$4)*SUM($K60:$L60)-SUM($CV$5:DJ$5)*SUM($M60:$N60)-SUM($CV$6:DJ$6)*$O60-SUM($CV$7:DJ$7)*SUM($Y60:$Z60,$AF60)-SUM($CV$8:DJ$8)*SUM($AA60:$AE60)-SUM($CV$9:DJ$9)*$AG60</f>
        <v>-4850</v>
      </c>
      <c r="DK60" s="39">
        <f>SUM($BE60,$BF60:BT60)-SUM($CV$1:DK$1)*SUM($P60:$Q60,$W60)-SUM($CV$2:DK$2)*SUM($R60:$V60)-SUM($CV$3:DK$3)*$X60-SUM($CV$4:DK$4)*SUM($K60:$L60)-SUM($CV$5:DK$5)*SUM($M60:$N60)-SUM($CV$6:DK$6)*$O60-SUM($CV$7:DK$7)*SUM($Y60:$Z60,$AF60)-SUM($CV$8:DK$8)*SUM($AA60:$AE60)-SUM($CV$9:DK$9)*$AG60</f>
        <v>-5600</v>
      </c>
      <c r="DL60" s="39">
        <f>SUM($BE60,$BF60:BU60)-SUM($CV$1:DL$1)*SUM($P60:$Q60,$W60)-SUM($CV$2:DL$2)*SUM($R60:$V60)-SUM($CV$3:DL$3)*$X60-SUM($CV$4:DL$4)*SUM($K60:$L60)-SUM($CV$5:DL$5)*SUM($M60:$N60)-SUM($CV$6:DL$6)*$O60-SUM($CV$7:DL$7)*SUM($Y60:$Z60,$AF60)-SUM($CV$8:DL$8)*SUM($AA60:$AE60)-SUM($CV$9:DL$9)*$AG60</f>
        <v>-6350</v>
      </c>
      <c r="DM60" s="39">
        <f>SUM($BE60,$BF60:BV60)-SUM($CV$1:DM$1)*SUM($P60:$Q60,$W60)-SUM($CV$2:DM$2)*SUM($R60:$V60)-SUM($CV$3:DM$3)*$X60-SUM($CV$4:DM$4)*SUM($K60:$L60)-SUM($CV$5:DM$5)*SUM($M60:$N60)-SUM($CV$6:DM$6)*$O60-SUM($CV$7:DM$7)*SUM($Y60:$Z60,$AF60)-SUM($CV$8:DM$8)*SUM($AA60:$AE60)-SUM($CV$9:DM$9)*$AG60</f>
        <v>-7350</v>
      </c>
      <c r="DN60" s="39">
        <f>SUM($BE60,$BF60:BW60)-SUM($CV$1:DN$1)*SUM($P60:$Q60,$W60)-SUM($CV$2:DN$2)*SUM($R60:$V60)-SUM($CV$3:DN$3)*$X60-SUM($CV$4:DN$4)*SUM($K60:$L60)-SUM($CV$5:DN$5)*SUM($M60:$N60)-SUM($CV$6:DN$6)*$O60-SUM($CV$7:DN$7)*SUM($Y60:$Z60,$AF60)-SUM($CV$8:DN$8)*SUM($AA60:$AE60)-SUM($CV$9:DN$9)*$AG60</f>
        <v>-8350</v>
      </c>
      <c r="DO60" s="39">
        <f>SUM($BE60,$BF60:BX60)-SUM($CV$1:DO$1)*SUM($P60:$Q60,$W60)-SUM($CV$2:DO$2)*SUM($R60:$V60)-SUM($CV$3:DO$3)*$X60-SUM($CV$4:DO$4)*SUM($K60:$L60)-SUM($CV$5:DO$5)*SUM($M60:$N60)-SUM($CV$6:DO$6)*$O60-SUM($CV$7:DO$7)*SUM($Y60:$Z60,$AF60)-SUM($CV$8:DO$8)*SUM($AA60:$AE60)-SUM($CV$9:DO$9)*$AG60</f>
        <v>-9350</v>
      </c>
      <c r="DP60" s="39">
        <f>SUM($BE60,$BF60:BY60)-SUM($CV$1:DP$1)*SUM($P60:$Q60,$W60)-SUM($CV$2:DP$2)*SUM($R60:$V60)-SUM($CV$3:DP$3)*$X60-SUM($CV$4:DP$4)*SUM($K60:$L60)-SUM($CV$5:DP$5)*SUM($M60:$N60)-SUM($CV$6:DP$6)*$O60-SUM($CV$7:DP$7)*SUM($Y60:$Z60,$AF60)-SUM($CV$8:DP$8)*SUM($AA60:$AE60)-SUM($CV$9:DP$9)*$AG60</f>
        <v>-10350</v>
      </c>
      <c r="DQ60" s="39">
        <f>SUM($BE60,$BF60:BZ60)-SUM($CV$1:DQ$1)*SUM($P60:$Q60,$W60)-SUM($CV$2:DQ$2)*SUM($R60:$V60)-SUM($CV$3:DQ$3)*$X60-SUM($CV$4:DQ$4)*SUM($K60:$L60)-SUM($CV$5:DQ$5)*SUM($M60:$N60)-SUM($CV$6:DQ$6)*$O60-SUM($CV$7:DQ$7)*SUM($Y60:$Z60,$AF60)-SUM($CV$8:DQ$8)*SUM($AA60:$AE60)-SUM($CV$9:DQ$9)*$AG60</f>
        <v>-11350</v>
      </c>
      <c r="DR60" s="39">
        <f>SUM($BE60,$BF60:CA60)-SUM($CV$1:DR$1)*SUM($P60:$Q60,$W60)-SUM($CV$2:DR$2)*SUM($R60:$V60)-SUM($CV$3:DR$3)*$X60-SUM($CV$4:DR$4)*SUM($K60:$L60)-SUM($CV$5:DR$5)*SUM($M60:$N60)-SUM($CV$6:DR$6)*$O60-SUM($CV$7:DR$7)*SUM($Y60:$Z60,$AF60)-SUM($CV$8:DR$8)*SUM($AA60:$AE60)-SUM($CV$9:DR$9)*$AG60</f>
        <v>-12350</v>
      </c>
      <c r="DS60" s="39">
        <f>SUM($BE60,$BF60:CB60)-SUM($CV$1:DS$1)*SUM($P60:$Q60,$W60)-SUM($CV$2:DS$2)*SUM($R60:$V60)-SUM($CV$3:DS$3)*$X60-SUM($CV$4:DS$4)*SUM($K60:$L60)-SUM($CV$5:DS$5)*SUM($M60:$N60)-SUM($CV$6:DS$6)*$O60-SUM($CV$7:DS$7)*SUM($Y60:$Z60,$AF60)-SUM($CV$8:DS$8)*SUM($AA60:$AE60)-SUM($CV$9:DS$9)*$AG60</f>
        <v>-13350</v>
      </c>
      <c r="DT60" s="39">
        <f>SUM($BE60,$BF60:CC60)-SUM($CV$1:DT$1)*SUM($P60:$Q60,$W60)-SUM($CV$2:DT$2)*SUM($R60:$V60)-SUM($CV$3:DT$3)*$X60-SUM($CV$4:DT$4)*SUM($K60:$L60)-SUM($CV$5:DT$5)*SUM($M60:$N60)-SUM($CV$6:DT$6)*$O60-SUM($CV$7:DT$7)*SUM($Y60:$Z60,$AF60)-SUM($CV$8:DT$8)*SUM($AA60:$AE60)-SUM($CV$9:DT$9)*$AG60</f>
        <v>-14350</v>
      </c>
      <c r="DU60" s="39">
        <f>SUM($BE60,$BF60:CD60)-SUM($CV$1:DU$1)*SUM($P60:$Q60,$W60)-SUM($CV$2:DU$2)*SUM($R60:$V60)-SUM($CV$3:DU$3)*$X60-SUM($CV$4:DU$4)*SUM($K60:$L60)-SUM($CV$5:DU$5)*SUM($M60:$N60)-SUM($CV$6:DU$6)*$O60-SUM($CV$7:DU$7)*SUM($Y60:$Z60,$AF60)-SUM($CV$8:DU$8)*SUM($AA60:$AE60)-SUM($CV$9:DU$9)*$AG60</f>
        <v>-15350</v>
      </c>
      <c r="DV60" s="39">
        <f>SUM($BE60,$BF60:CE60)-SUM($CV$1:DV$1)*SUM($P60:$Q60,$W60)-SUM($CV$2:DV$2)*SUM($R60:$V60)-SUM($CV$3:DV$3)*$X60-SUM($CV$4:DV$4)*SUM($K60:$L60)-SUM($CV$5:DV$5)*SUM($M60:$N60)-SUM($CV$6:DV$6)*$O60-SUM($CV$7:DV$7)*SUM($Y60:$Z60,$AF60)-SUM($CV$8:DV$8)*SUM($AA60:$AE60)-SUM($CV$9:DV$9)*$AG60</f>
        <v>-16350</v>
      </c>
      <c r="DW60" s="39">
        <f>SUM($BE60,$BF60:CF60)-SUM($CV$1:DW$1)*SUM($P60:$Q60,$W60)-SUM($CV$2:DW$2)*SUM($R60:$V60)-SUM($CV$3:DW$3)*$X60-SUM($CV$4:DW$4)*SUM($K60:$L60)-SUM($CV$5:DW$5)*SUM($M60:$N60)-SUM($CV$6:DW$6)*$O60-SUM($CV$7:DW$7)*SUM($Y60:$Z60,$AF60)-SUM($CV$8:DW$8)*SUM($AA60:$AE60)-SUM($CV$9:DW$9)*$AG60</f>
        <v>-17350</v>
      </c>
      <c r="DX60" s="39">
        <f>SUM($BE60,$BF60:CG60)-SUM($CV$1:DX$1)*SUM($P60:$Q60,$W60)-SUM($CV$2:DX$2)*SUM($R60:$V60)-SUM($CV$3:DX$3)*$X60-SUM($CV$4:DX$4)*SUM($K60:$L60)-SUM($CV$5:DX$5)*SUM($M60:$N60)-SUM($CV$6:DX$6)*$O60-SUM($CV$7:DX$7)*SUM($Y60:$Z60,$AF60)-SUM($CV$8:DX$8)*SUM($AA60:$AE60)-SUM($CV$9:DX$9)*$AG60</f>
        <v>-18350</v>
      </c>
      <c r="DY60" s="39">
        <f>SUM($BE60,$BF60:CH60)-SUM($CV$1:DY$1)*SUM($P60:$Q60,$W60)-SUM($CV$2:DY$2)*SUM($R60:$V60)-SUM($CV$3:DY$3)*$X60-SUM($CV$4:DY$4)*SUM($K60:$L60)-SUM($CV$5:DY$5)*SUM($M60:$N60)-SUM($CV$6:DY$6)*$O60-SUM($CV$7:DY$7)*SUM($Y60:$Z60,$AF60)-SUM($CV$8:DY$8)*SUM($AA60:$AE60)-SUM($CV$9:DY$9)*$AG60</f>
        <v>-19350</v>
      </c>
      <c r="DZ60" s="39">
        <f>SUM($BE60,$BF60:CI60)-SUM($CV$1:DZ$1)*SUM($P60:$Q60,$W60)-SUM($CV$2:DZ$2)*SUM($R60:$V60)-SUM($CV$3:DZ$3)*$X60-SUM($CV$4:DZ$4)*SUM($K60:$L60)-SUM($CV$5:DZ$5)*SUM($M60:$N60)-SUM($CV$6:DZ$6)*$O60-SUM($CV$7:DZ$7)*SUM($Y60:$Z60,$AF60)-SUM($CV$8:DZ$8)*SUM($AA60:$AE60)-SUM($CV$9:DZ$9)*$AG60</f>
        <v>-20350</v>
      </c>
      <c r="EA60" s="39">
        <f>SUM($BE60,$BF60:CJ60)-SUM($CV$1:EA$1)*SUM($P60:$Q60,$W60)-SUM($CV$2:EA$2)*SUM($R60:$V60)-SUM($CV$3:EA$3)*$X60-SUM($CV$4:EA$4)*SUM($K60:$L60)-SUM($CV$5:EA$5)*SUM($M60:$N60)-SUM($CV$6:EA$6)*$O60-SUM($CV$7:EA$7)*SUM($Y60:$Z60,$AF60)-SUM($CV$8:EA$8)*SUM($AA60:$AE60)-SUM($CV$9:EA$9)*$AG60</f>
        <v>-21350</v>
      </c>
      <c r="EB60" s="39">
        <f>SUM($BE60,$BF60:CK60)-SUM($CV$1:EB$1)*SUM($P60:$Q60,$W60)-SUM($CV$2:EB$2)*SUM($R60:$V60)-SUM($CV$3:EB$3)*$X60-SUM($CV$4:EB$4)*SUM($K60:$L60)-SUM($CV$5:EB$5)*SUM($M60:$N60)-SUM($CV$6:EB$6)*$O60-SUM($CV$7:EB$7)*SUM($Y60:$Z60,$AF60)-SUM($CV$8:EB$8)*SUM($AA60:$AE60)-SUM($CV$9:EB$9)*$AG60</f>
        <v>-22350</v>
      </c>
      <c r="EC60" s="39">
        <f>SUM($BE60,$BF60:CL60)-SUM($CV$1:EC$1)*SUM($P60:$Q60,$W60)-SUM($CV$2:EC$2)*SUM($R60:$V60)-SUM($CV$3:EC$3)*$X60-SUM($CV$4:EC$4)*SUM($K60:$L60)-SUM($CV$5:EC$5)*SUM($M60:$N60)-SUM($CV$6:EC$6)*$O60-SUM($CV$7:EC$7)*SUM($Y60:$Z60,$AF60)-SUM($CV$8:EC$8)*SUM($AA60:$AE60)-SUM($CV$9:EC$9)*$AG60</f>
        <v>-23350</v>
      </c>
      <c r="ED60" s="39">
        <f>SUM($BE60,$BF60:CM60)-SUM($CV$1:ED$1)*SUM($P60:$Q60,$W60)-SUM($CV$2:ED$2)*SUM($R60:$V60)-SUM($CV$3:ED$3)*$X60-SUM($CV$4:ED$4)*SUM($K60:$L60)-SUM($CV$5:ED$5)*SUM($M60:$N60)-SUM($CV$6:ED$6)*$O60-SUM($CV$7:ED$7)*SUM($Y60:$Z60,$AF60)-SUM($CV$8:ED$8)*SUM($AA60:$AE60)-SUM($CV$9:ED$9)*$AG60</f>
        <v>-24350</v>
      </c>
      <c r="EE60" s="39">
        <f>SUM($BE60,$BF60:CN60)-SUM($CV$1:EE$1)*SUM($P60:$Q60,$W60)-SUM($CV$2:EE$2)*SUM($R60:$V60)-SUM($CV$3:EE$3)*$X60-SUM($CV$4:EE$4)*SUM($K60:$L60)-SUM($CV$5:EE$5)*SUM($M60:$N60)-SUM($CV$6:EE$6)*$O60-SUM($CV$7:EE$7)*SUM($Y60:$Z60,$AF60)-SUM($CV$8:EE$8)*SUM($AA60:$AE60)-SUM($CV$9:EE$9)*$AG60</f>
        <v>-25350</v>
      </c>
      <c r="EF60" s="39">
        <f>SUM($BE60,$BF60:CO60)-SUM($CV$1:EF$1)*SUM($P60:$Q60,$W60)-SUM($CV$2:EF$2)*SUM($R60:$V60)-SUM($CV$3:EF$3)*$X60-SUM($CV$4:EF$4)*SUM($K60:$L60)-SUM($CV$5:EF$5)*SUM($M60:$N60)-SUM($CV$6:EF$6)*$O60-SUM($CV$7:EF$7)*SUM($Y60:$Z60,$AF60)-SUM($CV$8:EF$8)*SUM($AA60:$AE60)-SUM($CV$9:EF$9)*$AG60</f>
        <v>-26350</v>
      </c>
      <c r="EG60" s="39">
        <f>SUM($BE60,$BF60:CP60)-SUM($CV$1:EG$1)*SUM($P60:$Q60,$W60)-SUM($CV$2:EG$2)*SUM($R60:$V60)-SUM($CV$3:EG$3)*$X60-SUM($CV$4:EG$4)*SUM($K60:$L60)-SUM($CV$5:EG$5)*SUM($M60:$N60)-SUM($CV$6:EG$6)*$O60-SUM($CV$7:EG$7)*SUM($Y60:$Z60,$AF60)-SUM($CV$8:EG$8)*SUM($AA60:$AE60)-SUM($CV$9:EG$9)*$AG60</f>
        <v>-27350</v>
      </c>
      <c r="EH60" s="39">
        <f>SUM($BE60,$BF60:CQ60)-SUM($CV$1:EH$1)*SUM($P60:$Q60,$W60)-SUM($CV$2:EH$2)*SUM($R60:$V60)-SUM($CV$3:EH$3)*$X60-SUM($CV$4:EH$4)*SUM($K60:$L60)-SUM($CV$5:EH$5)*SUM($M60:$N60)-SUM($CV$6:EH$6)*$O60-SUM($CV$7:EH$7)*SUM($Y60:$Z60,$AF60)-SUM($CV$8:EH$8)*SUM($AA60:$AE60)-SUM($CV$9:EH$9)*$AG60</f>
        <v>-28350</v>
      </c>
      <c r="EI60" s="39">
        <f>SUM($BE60,$BF60:CR60)-SUM($CV$1:EI$1)*SUM($P60:$Q60,$W60)-SUM($CV$2:EI$2)*SUM($R60:$V60)-SUM($CV$3:EI$3)*$X60-SUM($CV$4:EI$4)*SUM($K60:$L60)-SUM($CV$5:EI$5)*SUM($M60:$N60)-SUM($CV$6:EI$6)*$O60-SUM($CV$7:EI$7)*SUM($Y60:$Z60,$AF60)-SUM($CV$8:EI$8)*SUM($AA60:$AE60)-SUM($CV$9:EI$9)*$AG60</f>
        <v>-29350</v>
      </c>
      <c r="EJ60" s="39">
        <f>SUM($BE60,$BF60:CS60)-SUM($CV$1:EJ$1)*SUM($P60:$Q60,$W60)-SUM($CV$2:EJ$2)*SUM($R60:$V60)-SUM($CV$3:EJ$3)*$X60-SUM($CV$4:EJ$4)*SUM($K60:$L60)-SUM($CV$5:EJ$5)*SUM($M60:$N60)-SUM($CV$6:EJ$6)*$O60-SUM($CV$7:EJ$7)*SUM($Y60:$Z60,$AF60)-SUM($CV$8:EJ$8)*SUM($AA60:$AE60)-SUM($CV$9:EJ$9)*$AG60</f>
        <v>-30350</v>
      </c>
      <c r="EK60" s="39">
        <f>SUM($BE60,$BF60:CT60)-SUM($CV$1:EK$1)*SUM($P60:$Q60,$W60)-SUM($CV$2:EK$2)*SUM($R60:$V60)-SUM($CV$3:EK$3)*$X60-SUM($CV$4:EK$4)*SUM($K60:$L60)-SUM($CV$5:EK$5)*SUM($M60:$N60)-SUM($CV$6:EK$6)*$O60-SUM($CV$7:EK$7)*SUM($Y60:$Z60,$AF60)-SUM($CV$8:EK$8)*SUM($AA60:$AE60)-SUM($CV$9:EK$9)*$AG60</f>
        <v>-31350</v>
      </c>
      <c r="EL60" s="39">
        <f>SUM($BE60,$BF60:CU60)-SUM($CV$1:EL$1)*SUM($P60:$Q60,$W60)-SUM($CV$2:EL$2)*SUM($R60:$V60)-SUM($CV$3:EL$3)*$X60-SUM($CV$4:EL$4)*SUM($K60:$L60)-SUM($CV$5:EL$5)*SUM($M60:$N60)-SUM($CV$6:EL$6)*$O60-SUM($CV$7:EL$7)*SUM($Y60:$Z60,$AF60)-SUM($CV$8:EL$8)*SUM($AA60:$AE60)-SUM($CV$9:EL$9)*$AG60</f>
        <v>-32350</v>
      </c>
      <c r="EM60" s="39">
        <f>SUM($BE60,$BF60:CV60)-SUM($CV$1:EM$1)*SUM($P60:$Q60,$W60)-SUM($CV$2:EM$2)*SUM($R60:$V60)-SUM($CV$3:EM$3)*$X60-SUM($CV$4:EM$4)*SUM($K60:$L60)-SUM($CV$5:EM$5)*SUM($M60:$N60)-SUM($CV$6:EM$6)*$O60-SUM($CV$7:EM$7)*SUM($Y60:$Z60,$AF60)-SUM($CV$8:EM$8)*SUM($AA60:$AE60)-SUM($CV$9:EM$9)*$AG60</f>
        <v>-33350</v>
      </c>
      <c r="EN60" s="39">
        <f>SUM($BE60,$BF60:CW60)-SUM($CV$1:EN$1)*SUM($P60:$Q60,$W60)-SUM($CV$2:EN$2)*SUM($R60:$V60)-SUM($CV$3:EN$3)*$X60-SUM($CV$4:EN$4)*SUM($K60:$L60)-SUM($CV$5:EN$5)*SUM($M60:$N60)-SUM($CV$6:EN$6)*$O60-SUM($CV$7:EN$7)*SUM($Y60:$Z60,$AF60)-SUM($CV$8:EN$8)*SUM($AA60:$AE60)-SUM($CV$9:EN$9)*$AG60</f>
        <v>-34350</v>
      </c>
      <c r="EO60" s="39">
        <f>SUM($BE60,$BF60:CX60)-SUM($CV$1:EO$1)*SUM($P60:$Q60,$W60)-SUM($CV$2:EO$2)*SUM($R60:$V60)-SUM($CV$3:EO$3)*$X60-SUM($CV$4:EO$4)*SUM($K60:$L60)-SUM($CV$5:EO$5)*SUM($M60:$N60)-SUM($CV$6:EO$6)*$O60-SUM($CV$7:EO$7)*SUM($Y60:$Z60,$AF60)-SUM($CV$8:EO$8)*SUM($AA60:$AE60)-SUM($CV$9:EO$9)*$AG60</f>
        <v>-34778</v>
      </c>
      <c r="EP60" s="96" t="s">
        <v>273</v>
      </c>
      <c r="EQ60" s="103" t="str">
        <f t="shared" si="85"/>
        <v>1094T052-001</v>
      </c>
      <c r="ER60" s="96" t="str">
        <f t="shared" si="90"/>
        <v>PHOTO METAL</v>
      </c>
      <c r="ES60" s="115">
        <f t="shared" si="75"/>
        <v>0.6</v>
      </c>
      <c r="ET60" s="116" t="str">
        <f t="shared" si="88"/>
        <v>USD</v>
      </c>
      <c r="EU60" s="107" t="e">
        <f t="shared" ca="1" si="34"/>
        <v>#NAME?</v>
      </c>
      <c r="EV60" s="107" t="e">
        <f t="shared" ca="1" si="35"/>
        <v>#NAME?</v>
      </c>
      <c r="EW60" s="117">
        <f t="shared" si="86"/>
        <v>1</v>
      </c>
      <c r="EX60" s="117">
        <f t="shared" si="91"/>
        <v>1</v>
      </c>
      <c r="EY60" s="103"/>
      <c r="EZ60" s="117">
        <f t="shared" si="37"/>
        <v>35198</v>
      </c>
      <c r="FA60" s="118" t="e">
        <f t="shared" ca="1" si="38"/>
        <v>#NAME?</v>
      </c>
      <c r="FB60" s="117">
        <f t="shared" si="39"/>
        <v>0</v>
      </c>
      <c r="FC60" s="118" t="e">
        <f t="shared" ca="1" si="40"/>
        <v>#NAME?</v>
      </c>
      <c r="FD60" s="119"/>
      <c r="FE60" s="118"/>
      <c r="FF60" s="118" t="s">
        <v>26</v>
      </c>
      <c r="FG60" s="103"/>
      <c r="FH60" s="103" t="s">
        <v>145</v>
      </c>
      <c r="FI60" s="105">
        <f t="array" ref="FI60">SUMPRODUCT($AI60:$AL60,TRANSPOSE(FI$1:FI$4))</f>
        <v>3000</v>
      </c>
      <c r="FJ60" s="105">
        <f t="array" ref="FJ60">SUMPRODUCT($AI60:$AL60,TRANSPOSE(FJ$1:FJ$4))</f>
        <v>3000</v>
      </c>
      <c r="FK60" s="105">
        <f t="array" ref="FK60">SUMPRODUCT($AI60:$AL60,TRANSPOSE(FK$1:FK$4))</f>
        <v>3000</v>
      </c>
      <c r="FL60" s="105">
        <f t="array" ref="FL60">SUMPRODUCT($AI60:$AL60,TRANSPOSE(FL$1:FL$4))</f>
        <v>3000</v>
      </c>
      <c r="FM60" s="105">
        <f t="array" ref="FM60">SUMPRODUCT($AI60:$AL60,TRANSPOSE(FM$1:FM$4))</f>
        <v>3000</v>
      </c>
      <c r="FN60" s="105">
        <f t="array" ref="FN60">SUMPRODUCT($AI60:$AL60,TRANSPOSE(FN$1:FN$4))</f>
        <v>3000</v>
      </c>
      <c r="FO60" s="105">
        <f t="array" ref="FO60">SUMPRODUCT($AI60:$AL60,TRANSPOSE(FO$1:FO$4))</f>
        <v>3000</v>
      </c>
      <c r="FP60" s="105">
        <f t="array" ref="FP60">SUMPRODUCT($AI60:$AL60,TRANSPOSE(FP$1:FP$4))</f>
        <v>3000</v>
      </c>
      <c r="FQ60" s="105">
        <f t="array" ref="FQ60">SUMPRODUCT($AI60:$AL60,TRANSPOSE(FQ$1:FQ$4))</f>
        <v>3000</v>
      </c>
      <c r="FR60" s="105">
        <f t="array" ref="FR60">SUMPRODUCT($AI60:$AL60,TRANSPOSE(FR$1:FR$4))</f>
        <v>3000</v>
      </c>
      <c r="FS60" s="105">
        <f t="array" ref="FS60">SUMPRODUCT($AI60:$AL60,TRANSPOSE(FS$1:FS$4))</f>
        <v>3000</v>
      </c>
      <c r="FT60" s="105">
        <f t="array" ref="FT60">SUMPRODUCT($AI60:$AL60,TRANSPOSE(FT$1:FT$4))</f>
        <v>2198</v>
      </c>
      <c r="FU60" s="105">
        <f t="array" ref="FU60">SUMPRODUCT($AI60:$AL60,TRANSPOSE(FU$1:FU$4))</f>
        <v>0</v>
      </c>
      <c r="FV60" s="120"/>
      <c r="FW60" s="105">
        <f t="shared" si="41"/>
        <v>3000</v>
      </c>
      <c r="FX60" s="121">
        <f>CEILING(SUM($FI60:FJ60)-SUM($FW60:FW60),$EW60)</f>
        <v>3000</v>
      </c>
      <c r="FY60" s="121">
        <f>CEILING(SUM($FI60:FK60)-SUM($FW60:FX60),$EW60)</f>
        <v>3000</v>
      </c>
      <c r="FZ60" s="121">
        <f>CEILING(SUM($FI60:FL60)-SUM($FW60:FY60),$EW60)</f>
        <v>3000</v>
      </c>
      <c r="GA60" s="121">
        <f>CEILING(SUM($FI60:FM60)-SUM($FW60:FZ60),$EW60)</f>
        <v>3000</v>
      </c>
      <c r="GB60" s="121">
        <f>CEILING(SUM($FI60:FN60)-SUM($FW60:GA60),$EW60)</f>
        <v>3000</v>
      </c>
      <c r="GC60" s="121">
        <f>CEILING(SUM($FI60:FO60)-SUM($FW60:GB60),$EW60)</f>
        <v>3000</v>
      </c>
      <c r="GD60" s="121">
        <f>CEILING(SUM($FI60:FP60)-SUM($FW60:GC60),$EW60)</f>
        <v>3000</v>
      </c>
      <c r="GE60" s="121">
        <f>CEILING(SUM($FI60:FQ60)-SUM($FW60:GD60),$EW60)</f>
        <v>3000</v>
      </c>
      <c r="GF60" s="121">
        <f>CEILING(SUM($FI60:FR60)-SUM($FW60:GE60),$EW60)</f>
        <v>3000</v>
      </c>
      <c r="GG60" s="121">
        <f>CEILING(SUM($FI60:FS60)-SUM($FW60:GF60),$EW60)</f>
        <v>3000</v>
      </c>
      <c r="GH60" s="121">
        <f t="shared" si="42"/>
        <v>2198</v>
      </c>
      <c r="GI60" s="121">
        <f t="shared" si="43"/>
        <v>0</v>
      </c>
      <c r="GJ60" s="120"/>
      <c r="GK60" s="123" t="e">
        <f t="shared" ca="1" si="44"/>
        <v>#NAME?</v>
      </c>
      <c r="GL60" s="123" t="e">
        <f t="shared" ca="1" si="45"/>
        <v>#NAME?</v>
      </c>
      <c r="GM60" s="123" t="e">
        <f t="shared" ca="1" si="46"/>
        <v>#NAME?</v>
      </c>
      <c r="GN60" s="123" t="e">
        <f t="shared" ca="1" si="47"/>
        <v>#NAME?</v>
      </c>
      <c r="GO60" s="123" t="e">
        <f t="shared" ca="1" si="48"/>
        <v>#NAME?</v>
      </c>
      <c r="GP60" s="123" t="e">
        <f t="shared" ca="1" si="49"/>
        <v>#NAME?</v>
      </c>
      <c r="GQ60" s="123" t="e">
        <f t="shared" ca="1" si="50"/>
        <v>#NAME?</v>
      </c>
      <c r="GR60" s="123" t="e">
        <f t="shared" ca="1" si="51"/>
        <v>#NAME?</v>
      </c>
      <c r="GS60" s="123" t="e">
        <f t="shared" ca="1" si="52"/>
        <v>#NAME?</v>
      </c>
      <c r="GT60" s="123" t="e">
        <f t="shared" ca="1" si="53"/>
        <v>#NAME?</v>
      </c>
      <c r="GU60" s="123" t="e">
        <f t="shared" ca="1" si="54"/>
        <v>#NAME?</v>
      </c>
      <c r="GV60" s="123" t="e">
        <f t="shared" ca="1" si="55"/>
        <v>#NAME?</v>
      </c>
      <c r="GW60" s="123" t="e">
        <f t="shared" ca="1" si="56"/>
        <v>#NAME?</v>
      </c>
      <c r="GX60" s="123" t="e">
        <f t="shared" ca="1" si="57"/>
        <v>#NAME?</v>
      </c>
      <c r="GY60" s="120">
        <v>4</v>
      </c>
      <c r="GZ60" s="105">
        <f>SUM(FW60:FY60)</f>
        <v>9000</v>
      </c>
      <c r="HA60" s="105"/>
      <c r="HB60" s="105"/>
      <c r="HC60" s="105">
        <f>SUM(FZ60:GB60)</f>
        <v>9000</v>
      </c>
      <c r="HD60" s="105"/>
      <c r="HE60" s="105"/>
      <c r="HF60" s="105">
        <f>SUM(GC60:GE60)</f>
        <v>9000</v>
      </c>
      <c r="HG60" s="105"/>
      <c r="HH60" s="105"/>
      <c r="HI60" s="105">
        <f>SUM(GF60:GI60)</f>
        <v>8198</v>
      </c>
      <c r="HJ60" s="105"/>
      <c r="HK60" s="105"/>
      <c r="HL60" s="105">
        <f>GI60</f>
        <v>0</v>
      </c>
      <c r="HM60" s="105"/>
      <c r="HN60" s="123" t="e">
        <f t="shared" ca="1" si="58"/>
        <v>#NAME?</v>
      </c>
      <c r="HO60" s="123" t="e">
        <f t="shared" ca="1" si="59"/>
        <v>#NAME?</v>
      </c>
      <c r="HP60" s="123" t="e">
        <f t="shared" ca="1" si="60"/>
        <v>#NAME?</v>
      </c>
      <c r="HQ60" s="123" t="e">
        <f t="shared" ca="1" si="61"/>
        <v>#NAME?</v>
      </c>
      <c r="HR60" s="123" t="e">
        <f t="shared" ca="1" si="62"/>
        <v>#NAME?</v>
      </c>
      <c r="HS60" s="123" t="e">
        <f t="shared" ca="1" si="63"/>
        <v>#NAME?</v>
      </c>
      <c r="HT60" s="123" t="e">
        <f t="shared" ca="1" si="64"/>
        <v>#NAME?</v>
      </c>
      <c r="HU60" s="123" t="e">
        <f t="shared" ca="1" si="65"/>
        <v>#NAME?</v>
      </c>
      <c r="HV60" s="123" t="e">
        <f t="shared" ca="1" si="66"/>
        <v>#NAME?</v>
      </c>
      <c r="HW60" s="123" t="e">
        <f t="shared" ca="1" si="67"/>
        <v>#NAME?</v>
      </c>
      <c r="HX60" s="123" t="e">
        <f t="shared" ca="1" si="68"/>
        <v>#NAME?</v>
      </c>
      <c r="HY60" s="123" t="e">
        <f t="shared" ca="1" si="69"/>
        <v>#NAME?</v>
      </c>
      <c r="HZ60" s="123" t="e">
        <f t="shared" ca="1" si="70"/>
        <v>#NAME?</v>
      </c>
      <c r="IA60" s="123" t="e">
        <f t="shared" ca="1" si="71"/>
        <v>#NAME?</v>
      </c>
      <c r="IB60" s="124" t="s">
        <v>371</v>
      </c>
      <c r="IC60" s="103" t="s">
        <v>278</v>
      </c>
      <c r="ID60" s="125">
        <v>45544</v>
      </c>
      <c r="IE60" s="103" t="s">
        <v>205</v>
      </c>
      <c r="IF60" s="103"/>
      <c r="IG60" s="103" t="s">
        <v>206</v>
      </c>
      <c r="IH60" s="103" t="s">
        <v>279</v>
      </c>
      <c r="II60" s="103" t="s">
        <v>158</v>
      </c>
    </row>
    <row r="61" spans="1:243" ht="14.25" x14ac:dyDescent="0.2">
      <c r="A61" s="39">
        <v>57</v>
      </c>
      <c r="B61" s="39" t="s">
        <v>373</v>
      </c>
      <c r="C61" s="56" t="s">
        <v>374</v>
      </c>
      <c r="D61" s="39">
        <v>-1</v>
      </c>
      <c r="E61" s="39">
        <v>411235297</v>
      </c>
      <c r="F61" s="102" t="s">
        <v>375</v>
      </c>
      <c r="G61" s="39"/>
      <c r="H61" s="39" t="s">
        <v>128</v>
      </c>
      <c r="I61" s="39">
        <v>1</v>
      </c>
      <c r="J61" s="39">
        <v>1</v>
      </c>
      <c r="K61" s="39">
        <v>0</v>
      </c>
      <c r="L61" s="39">
        <v>0</v>
      </c>
      <c r="M61" s="39">
        <v>0</v>
      </c>
      <c r="N61" s="39">
        <v>1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f t="shared" si="21"/>
        <v>1</v>
      </c>
      <c r="AI61" s="39">
        <f t="shared" si="22"/>
        <v>1</v>
      </c>
      <c r="AJ61" s="39">
        <f t="shared" si="23"/>
        <v>0</v>
      </c>
      <c r="AK61" s="39">
        <f t="shared" si="24"/>
        <v>0</v>
      </c>
      <c r="AL61" s="39">
        <f t="shared" si="25"/>
        <v>1</v>
      </c>
      <c r="AM61" s="57">
        <f t="shared" si="26"/>
        <v>35228</v>
      </c>
      <c r="AN61" s="57">
        <v>1</v>
      </c>
      <c r="AO61" s="57">
        <f t="shared" si="27"/>
        <v>35228</v>
      </c>
      <c r="AP61" s="39"/>
      <c r="AQ61" s="39" t="s">
        <v>331</v>
      </c>
      <c r="AR61" s="39" t="s">
        <v>332</v>
      </c>
      <c r="AS61" s="39"/>
      <c r="AT61" s="39"/>
      <c r="AU61" s="58">
        <v>62.35</v>
      </c>
      <c r="AV61" s="58" t="s">
        <v>11</v>
      </c>
      <c r="AW61" s="39" t="s">
        <v>333</v>
      </c>
      <c r="AX61" s="39" t="s">
        <v>334</v>
      </c>
      <c r="AY61" s="39"/>
      <c r="AZ61" s="39" t="s">
        <v>335</v>
      </c>
      <c r="BA61" s="39" t="str">
        <f t="shared" si="28"/>
        <v>P0006</v>
      </c>
      <c r="BB61" s="78" t="e">
        <f t="shared" ca="1" si="29"/>
        <v>#NAME?</v>
      </c>
      <c r="BC61" s="39"/>
      <c r="BD61" s="75">
        <f t="shared" si="30"/>
        <v>35233</v>
      </c>
      <c r="BE61" s="39"/>
      <c r="BF61" s="39"/>
      <c r="BG61" s="39"/>
      <c r="BH61" s="39"/>
      <c r="BI61" s="39"/>
      <c r="BJ61" s="39"/>
      <c r="BK61" s="39">
        <v>1500</v>
      </c>
      <c r="BL61" s="39">
        <v>1500</v>
      </c>
      <c r="BM61" s="39"/>
      <c r="BN61" s="39">
        <v>1500</v>
      </c>
      <c r="BO61" s="39">
        <v>1500</v>
      </c>
      <c r="BP61" s="39">
        <v>1500</v>
      </c>
      <c r="BQ61" s="39">
        <v>1500</v>
      </c>
      <c r="BR61" s="39"/>
      <c r="BS61" s="39">
        <v>1500</v>
      </c>
      <c r="BT61" s="39">
        <v>1500</v>
      </c>
      <c r="BU61" s="39"/>
      <c r="BV61" s="39">
        <v>1500</v>
      </c>
      <c r="BW61" s="39">
        <v>1500</v>
      </c>
      <c r="BX61" s="39"/>
      <c r="BY61" s="39">
        <v>1500</v>
      </c>
      <c r="BZ61" s="39">
        <v>1500</v>
      </c>
      <c r="CA61" s="39"/>
      <c r="CB61" s="39">
        <v>1500</v>
      </c>
      <c r="CC61" s="39">
        <v>1500</v>
      </c>
      <c r="CD61" s="39"/>
      <c r="CE61" s="39">
        <v>1500</v>
      </c>
      <c r="CF61" s="39">
        <v>1500</v>
      </c>
      <c r="CG61" s="39"/>
      <c r="CH61" s="39">
        <v>1500</v>
      </c>
      <c r="CI61" s="39">
        <v>1500</v>
      </c>
      <c r="CJ61" s="39"/>
      <c r="CK61" s="39">
        <v>1500</v>
      </c>
      <c r="CL61" s="39">
        <v>1500</v>
      </c>
      <c r="CM61" s="39"/>
      <c r="CN61" s="39">
        <v>1500</v>
      </c>
      <c r="CO61" s="39">
        <v>1500</v>
      </c>
      <c r="CP61" s="39"/>
      <c r="CQ61" s="39"/>
      <c r="CR61" s="39">
        <v>2215</v>
      </c>
      <c r="CS61" s="39"/>
      <c r="CT61" s="39"/>
      <c r="CU61" s="39"/>
      <c r="CV61" s="39"/>
      <c r="CW61" s="39">
        <f>SUM($BE61,$BF61:BF61)-SUM($CV$1:CW$1)*SUM($P61:$Q61,$W61)-SUM($CV$2:CW$2)*SUM($R61:$V61)-SUM($CV$3:CW$3)*$X61-SUM($CV$4:CW$4)*SUM($K61:$L61)-SUM($CV$5:CW$5)*SUM($M61:$N61)-SUM($CV$6:CW$6)*$O61-SUM($CV$7:CW$7)*SUM($Y61:$Z61,$AF61)-SUM($CV$8:CW$8)*SUM($AA61:$AE61)-SUM($CV$9:CW$9)*$AG61</f>
        <v>0</v>
      </c>
      <c r="CX61" s="39">
        <f>SUM($BE61,$BF61:BG61)-SUM($CV$1:CX$1)*SUM($P61:$Q61,$W61)-SUM($CV$2:CX$2)*SUM($R61:$V61)-SUM($CV$3:CX$3)*$X61-SUM($CV$4:CX$4)*SUM($K61:$L61)-SUM($CV$5:CX$5)*SUM($M61:$N61)-SUM($CV$6:CX$6)*$O61-SUM($CV$7:CX$7)*SUM($Y61:$Z61,$AF61)-SUM($CV$8:CX$8)*SUM($AA61:$AE61)-SUM($CV$9:CX$9)*$AG61</f>
        <v>0</v>
      </c>
      <c r="CY61" s="39">
        <f>SUM($BE61,$BF61:BH61)-SUM($CV$1:CY$1)*SUM($P61:$Q61,$W61)-SUM($CV$2:CY$2)*SUM($R61:$V61)-SUM($CV$3:CY$3)*$X61-SUM($CV$4:CY$4)*SUM($K61:$L61)-SUM($CV$5:CY$5)*SUM($M61:$N61)-SUM($CV$6:CY$6)*$O61-SUM($CV$7:CY$7)*SUM($Y61:$Z61,$AF61)-SUM($CV$8:CY$8)*SUM($AA61:$AE61)-SUM($CV$9:CY$9)*$AG61</f>
        <v>0</v>
      </c>
      <c r="CZ61" s="39">
        <f>SUM($BE61,$BF61:BI61)-SUM($CV$1:CZ$1)*SUM($P61:$Q61,$W61)-SUM($CV$2:CZ$2)*SUM($R61:$V61)-SUM($CV$3:CZ$3)*$X61-SUM($CV$4:CZ$4)*SUM($K61:$L61)-SUM($CV$5:CZ$5)*SUM($M61:$N61)-SUM($CV$6:CZ$6)*$O61-SUM($CV$7:CZ$7)*SUM($Y61:$Z61,$AF61)-SUM($CV$8:CZ$8)*SUM($AA61:$AE61)-SUM($CV$9:CZ$9)*$AG61</f>
        <v>0</v>
      </c>
      <c r="DA61" s="39">
        <f>SUM($BE61,$BF61:BJ61)-SUM($CV$1:DA$1)*SUM($P61:$Q61,$W61)-SUM($CV$2:DA$2)*SUM($R61:$V61)-SUM($CV$3:DA$3)*$X61-SUM($CV$4:DA$4)*SUM($K61:$L61)-SUM($CV$5:DA$5)*SUM($M61:$N61)-SUM($CV$6:DA$6)*$O61-SUM($CV$7:DA$7)*SUM($Y61:$Z61,$AF61)-SUM($CV$8:DA$8)*SUM($AA61:$AE61)-SUM($CV$9:DA$9)*$AG61</f>
        <v>0</v>
      </c>
      <c r="DB61" s="39">
        <f>SUM($BE61,$BF61:BK61)-SUM($CV$1:DB$1)*SUM($P61:$Q61,$W61)-SUM($CV$2:DB$2)*SUM($R61:$V61)-SUM($CV$3:DB$3)*$X61-SUM($CV$4:DB$4)*SUM($K61:$L61)-SUM($CV$5:DB$5)*SUM($M61:$N61)-SUM($CV$6:DB$6)*$O61-SUM($CV$7:DB$7)*SUM($Y61:$Z61,$AF61)-SUM($CV$8:DB$8)*SUM($AA61:$AE61)-SUM($CV$9:DB$9)*$AG61</f>
        <v>1400</v>
      </c>
      <c r="DC61" s="39">
        <f>SUM($BE61,$BF61:BL61)-SUM($CV$1:DC$1)*SUM($P61:$Q61,$W61)-SUM($CV$2:DC$2)*SUM($R61:$V61)-SUM($CV$3:DC$3)*$X61-SUM($CV$4:DC$4)*SUM($K61:$L61)-SUM($CV$5:DC$5)*SUM($M61:$N61)-SUM($CV$6:DC$6)*$O61-SUM($CV$7:DC$7)*SUM($Y61:$Z61,$AF61)-SUM($CV$8:DC$8)*SUM($AA61:$AE61)-SUM($CV$9:DC$9)*$AG61</f>
        <v>2700</v>
      </c>
      <c r="DD61" s="39">
        <f>SUM($BE61,$BF61:BM61)-SUM($CV$1:DD$1)*SUM($P61:$Q61,$W61)-SUM($CV$2:DD$2)*SUM($R61:$V61)-SUM($CV$3:DD$3)*$X61-SUM($CV$4:DD$4)*SUM($K61:$L61)-SUM($CV$5:DD$5)*SUM($M61:$N61)-SUM($CV$6:DD$6)*$O61-SUM($CV$7:DD$7)*SUM($Y61:$Z61,$AF61)-SUM($CV$8:DD$8)*SUM($AA61:$AE61)-SUM($CV$9:DD$9)*$AG61</f>
        <v>2400</v>
      </c>
      <c r="DE61" s="39">
        <f>SUM($BE61,$BF61:BN61)-SUM($CV$1:DE$1)*SUM($P61:$Q61,$W61)-SUM($CV$2:DE$2)*SUM($R61:$V61)-SUM($CV$3:DE$3)*$X61-SUM($CV$4:DE$4)*SUM($K61:$L61)-SUM($CV$5:DE$5)*SUM($M61:$N61)-SUM($CV$6:DE$6)*$O61-SUM($CV$7:DE$7)*SUM($Y61:$Z61,$AF61)-SUM($CV$8:DE$8)*SUM($AA61:$AE61)-SUM($CV$9:DE$9)*$AG61</f>
        <v>3350</v>
      </c>
      <c r="DF61" s="39">
        <f>SUM($BE61,$BF61:BO61)-SUM($CV$1:DF$1)*SUM($P61:$Q61,$W61)-SUM($CV$2:DF$2)*SUM($R61:$V61)-SUM($CV$3:DF$3)*$X61-SUM($CV$4:DF$4)*SUM($K61:$L61)-SUM($CV$5:DF$5)*SUM($M61:$N61)-SUM($CV$6:DF$6)*$O61-SUM($CV$7:DF$7)*SUM($Y61:$Z61,$AF61)-SUM($CV$8:DF$8)*SUM($AA61:$AE61)-SUM($CV$9:DF$9)*$AG61</f>
        <v>4150</v>
      </c>
      <c r="DG61" s="39">
        <f>SUM($BE61,$BF61:BP61)-SUM($CV$1:DG$1)*SUM($P61:$Q61,$W61)-SUM($CV$2:DG$2)*SUM($R61:$V61)-SUM($CV$3:DG$3)*$X61-SUM($CV$4:DG$4)*SUM($K61:$L61)-SUM($CV$5:DG$5)*SUM($M61:$N61)-SUM($CV$6:DG$6)*$O61-SUM($CV$7:DG$7)*SUM($Y61:$Z61,$AF61)-SUM($CV$8:DG$8)*SUM($AA61:$AE61)-SUM($CV$9:DG$9)*$AG61</f>
        <v>4900</v>
      </c>
      <c r="DH61" s="39">
        <f>SUM($BE61,$BF61:BQ61)-SUM($CV$1:DH$1)*SUM($P61:$Q61,$W61)-SUM($CV$2:DH$2)*SUM($R61:$V61)-SUM($CV$3:DH$3)*$X61-SUM($CV$4:DH$4)*SUM($K61:$L61)-SUM($CV$5:DH$5)*SUM($M61:$N61)-SUM($CV$6:DH$6)*$O61-SUM($CV$7:DH$7)*SUM($Y61:$Z61,$AF61)-SUM($CV$8:DH$8)*SUM($AA61:$AE61)-SUM($CV$9:DH$9)*$AG61</f>
        <v>5650</v>
      </c>
      <c r="DI61" s="39">
        <f>SUM($BE61,$BF61:BR61)-SUM($CV$1:DI$1)*SUM($P61:$Q61,$W61)-SUM($CV$2:DI$2)*SUM($R61:$V61)-SUM($CV$3:DI$3)*$X61-SUM($CV$4:DI$4)*SUM($K61:$L61)-SUM($CV$5:DI$5)*SUM($M61:$N61)-SUM($CV$6:DI$6)*$O61-SUM($CV$7:DI$7)*SUM($Y61:$Z61,$AF61)-SUM($CV$8:DI$8)*SUM($AA61:$AE61)-SUM($CV$9:DI$9)*$AG61</f>
        <v>4900</v>
      </c>
      <c r="DJ61" s="39">
        <f>SUM($BE61,$BF61:BS61)-SUM($CV$1:DJ$1)*SUM($P61:$Q61,$W61)-SUM($CV$2:DJ$2)*SUM($R61:$V61)-SUM($CV$3:DJ$3)*$X61-SUM($CV$4:DJ$4)*SUM($K61:$L61)-SUM($CV$5:DJ$5)*SUM($M61:$N61)-SUM($CV$6:DJ$6)*$O61-SUM($CV$7:DJ$7)*SUM($Y61:$Z61,$AF61)-SUM($CV$8:DJ$8)*SUM($AA61:$AE61)-SUM($CV$9:DJ$9)*$AG61</f>
        <v>5650</v>
      </c>
      <c r="DK61" s="39">
        <f>SUM($BE61,$BF61:BT61)-SUM($CV$1:DK$1)*SUM($P61:$Q61,$W61)-SUM($CV$2:DK$2)*SUM($R61:$V61)-SUM($CV$3:DK$3)*$X61-SUM($CV$4:DK$4)*SUM($K61:$L61)-SUM($CV$5:DK$5)*SUM($M61:$N61)-SUM($CV$6:DK$6)*$O61-SUM($CV$7:DK$7)*SUM($Y61:$Z61,$AF61)-SUM($CV$8:DK$8)*SUM($AA61:$AE61)-SUM($CV$9:DK$9)*$AG61</f>
        <v>6400</v>
      </c>
      <c r="DL61" s="39">
        <f>SUM($BE61,$BF61:BU61)-SUM($CV$1:DL$1)*SUM($P61:$Q61,$W61)-SUM($CV$2:DL$2)*SUM($R61:$V61)-SUM($CV$3:DL$3)*$X61-SUM($CV$4:DL$4)*SUM($K61:$L61)-SUM($CV$5:DL$5)*SUM($M61:$N61)-SUM($CV$6:DL$6)*$O61-SUM($CV$7:DL$7)*SUM($Y61:$Z61,$AF61)-SUM($CV$8:DL$8)*SUM($AA61:$AE61)-SUM($CV$9:DL$9)*$AG61</f>
        <v>5650</v>
      </c>
      <c r="DM61" s="39">
        <f>SUM($BE61,$BF61:BV61)-SUM($CV$1:DM$1)*SUM($P61:$Q61,$W61)-SUM($CV$2:DM$2)*SUM($R61:$V61)-SUM($CV$3:DM$3)*$X61-SUM($CV$4:DM$4)*SUM($K61:$L61)-SUM($CV$5:DM$5)*SUM($M61:$N61)-SUM($CV$6:DM$6)*$O61-SUM($CV$7:DM$7)*SUM($Y61:$Z61,$AF61)-SUM($CV$8:DM$8)*SUM($AA61:$AE61)-SUM($CV$9:DM$9)*$AG61</f>
        <v>6150</v>
      </c>
      <c r="DN61" s="39">
        <f>SUM($BE61,$BF61:BW61)-SUM($CV$1:DN$1)*SUM($P61:$Q61,$W61)-SUM($CV$2:DN$2)*SUM($R61:$V61)-SUM($CV$3:DN$3)*$X61-SUM($CV$4:DN$4)*SUM($K61:$L61)-SUM($CV$5:DN$5)*SUM($M61:$N61)-SUM($CV$6:DN$6)*$O61-SUM($CV$7:DN$7)*SUM($Y61:$Z61,$AF61)-SUM($CV$8:DN$8)*SUM($AA61:$AE61)-SUM($CV$9:DN$9)*$AG61</f>
        <v>6650</v>
      </c>
      <c r="DO61" s="39">
        <f>SUM($BE61,$BF61:BX61)-SUM($CV$1:DO$1)*SUM($P61:$Q61,$W61)-SUM($CV$2:DO$2)*SUM($R61:$V61)-SUM($CV$3:DO$3)*$X61-SUM($CV$4:DO$4)*SUM($K61:$L61)-SUM($CV$5:DO$5)*SUM($M61:$N61)-SUM($CV$6:DO$6)*$O61-SUM($CV$7:DO$7)*SUM($Y61:$Z61,$AF61)-SUM($CV$8:DO$8)*SUM($AA61:$AE61)-SUM($CV$9:DO$9)*$AG61</f>
        <v>5650</v>
      </c>
      <c r="DP61" s="39">
        <f>SUM($BE61,$BF61:BY61)-SUM($CV$1:DP$1)*SUM($P61:$Q61,$W61)-SUM($CV$2:DP$2)*SUM($R61:$V61)-SUM($CV$3:DP$3)*$X61-SUM($CV$4:DP$4)*SUM($K61:$L61)-SUM($CV$5:DP$5)*SUM($M61:$N61)-SUM($CV$6:DP$6)*$O61-SUM($CV$7:DP$7)*SUM($Y61:$Z61,$AF61)-SUM($CV$8:DP$8)*SUM($AA61:$AE61)-SUM($CV$9:DP$9)*$AG61</f>
        <v>6150</v>
      </c>
      <c r="DQ61" s="39">
        <f>SUM($BE61,$BF61:BZ61)-SUM($CV$1:DQ$1)*SUM($P61:$Q61,$W61)-SUM($CV$2:DQ$2)*SUM($R61:$V61)-SUM($CV$3:DQ$3)*$X61-SUM($CV$4:DQ$4)*SUM($K61:$L61)-SUM($CV$5:DQ$5)*SUM($M61:$N61)-SUM($CV$6:DQ$6)*$O61-SUM($CV$7:DQ$7)*SUM($Y61:$Z61,$AF61)-SUM($CV$8:DQ$8)*SUM($AA61:$AE61)-SUM($CV$9:DQ$9)*$AG61</f>
        <v>6650</v>
      </c>
      <c r="DR61" s="39">
        <f>SUM($BE61,$BF61:CA61)-SUM($CV$1:DR$1)*SUM($P61:$Q61,$W61)-SUM($CV$2:DR$2)*SUM($R61:$V61)-SUM($CV$3:DR$3)*$X61-SUM($CV$4:DR$4)*SUM($K61:$L61)-SUM($CV$5:DR$5)*SUM($M61:$N61)-SUM($CV$6:DR$6)*$O61-SUM($CV$7:DR$7)*SUM($Y61:$Z61,$AF61)-SUM($CV$8:DR$8)*SUM($AA61:$AE61)-SUM($CV$9:DR$9)*$AG61</f>
        <v>5650</v>
      </c>
      <c r="DS61" s="39">
        <f>SUM($BE61,$BF61:CB61)-SUM($CV$1:DS$1)*SUM($P61:$Q61,$W61)-SUM($CV$2:DS$2)*SUM($R61:$V61)-SUM($CV$3:DS$3)*$X61-SUM($CV$4:DS$4)*SUM($K61:$L61)-SUM($CV$5:DS$5)*SUM($M61:$N61)-SUM($CV$6:DS$6)*$O61-SUM($CV$7:DS$7)*SUM($Y61:$Z61,$AF61)-SUM($CV$8:DS$8)*SUM($AA61:$AE61)-SUM($CV$9:DS$9)*$AG61</f>
        <v>6150</v>
      </c>
      <c r="DT61" s="39">
        <f>SUM($BE61,$BF61:CC61)-SUM($CV$1:DT$1)*SUM($P61:$Q61,$W61)-SUM($CV$2:DT$2)*SUM($R61:$V61)-SUM($CV$3:DT$3)*$X61-SUM($CV$4:DT$4)*SUM($K61:$L61)-SUM($CV$5:DT$5)*SUM($M61:$N61)-SUM($CV$6:DT$6)*$O61-SUM($CV$7:DT$7)*SUM($Y61:$Z61,$AF61)-SUM($CV$8:DT$8)*SUM($AA61:$AE61)-SUM($CV$9:DT$9)*$AG61</f>
        <v>6650</v>
      </c>
      <c r="DU61" s="39">
        <f>SUM($BE61,$BF61:CD61)-SUM($CV$1:DU$1)*SUM($P61:$Q61,$W61)-SUM($CV$2:DU$2)*SUM($R61:$V61)-SUM($CV$3:DU$3)*$X61-SUM($CV$4:DU$4)*SUM($K61:$L61)-SUM($CV$5:DU$5)*SUM($M61:$N61)-SUM($CV$6:DU$6)*$O61-SUM($CV$7:DU$7)*SUM($Y61:$Z61,$AF61)-SUM($CV$8:DU$8)*SUM($AA61:$AE61)-SUM($CV$9:DU$9)*$AG61</f>
        <v>5650</v>
      </c>
      <c r="DV61" s="39">
        <f>SUM($BE61,$BF61:CE61)-SUM($CV$1:DV$1)*SUM($P61:$Q61,$W61)-SUM($CV$2:DV$2)*SUM($R61:$V61)-SUM($CV$3:DV$3)*$X61-SUM($CV$4:DV$4)*SUM($K61:$L61)-SUM($CV$5:DV$5)*SUM($M61:$N61)-SUM($CV$6:DV$6)*$O61-SUM($CV$7:DV$7)*SUM($Y61:$Z61,$AF61)-SUM($CV$8:DV$8)*SUM($AA61:$AE61)-SUM($CV$9:DV$9)*$AG61</f>
        <v>6150</v>
      </c>
      <c r="DW61" s="39">
        <f>SUM($BE61,$BF61:CF61)-SUM($CV$1:DW$1)*SUM($P61:$Q61,$W61)-SUM($CV$2:DW$2)*SUM($R61:$V61)-SUM($CV$3:DW$3)*$X61-SUM($CV$4:DW$4)*SUM($K61:$L61)-SUM($CV$5:DW$5)*SUM($M61:$N61)-SUM($CV$6:DW$6)*$O61-SUM($CV$7:DW$7)*SUM($Y61:$Z61,$AF61)-SUM($CV$8:DW$8)*SUM($AA61:$AE61)-SUM($CV$9:DW$9)*$AG61</f>
        <v>6650</v>
      </c>
      <c r="DX61" s="39">
        <f>SUM($BE61,$BF61:CG61)-SUM($CV$1:DX$1)*SUM($P61:$Q61,$W61)-SUM($CV$2:DX$2)*SUM($R61:$V61)-SUM($CV$3:DX$3)*$X61-SUM($CV$4:DX$4)*SUM($K61:$L61)-SUM($CV$5:DX$5)*SUM($M61:$N61)-SUM($CV$6:DX$6)*$O61-SUM($CV$7:DX$7)*SUM($Y61:$Z61,$AF61)-SUM($CV$8:DX$8)*SUM($AA61:$AE61)-SUM($CV$9:DX$9)*$AG61</f>
        <v>5650</v>
      </c>
      <c r="DY61" s="39">
        <f>SUM($BE61,$BF61:CH61)-SUM($CV$1:DY$1)*SUM($P61:$Q61,$W61)-SUM($CV$2:DY$2)*SUM($R61:$V61)-SUM($CV$3:DY$3)*$X61-SUM($CV$4:DY$4)*SUM($K61:$L61)-SUM($CV$5:DY$5)*SUM($M61:$N61)-SUM($CV$6:DY$6)*$O61-SUM($CV$7:DY$7)*SUM($Y61:$Z61,$AF61)-SUM($CV$8:DY$8)*SUM($AA61:$AE61)-SUM($CV$9:DY$9)*$AG61</f>
        <v>6150</v>
      </c>
      <c r="DZ61" s="39">
        <f>SUM($BE61,$BF61:CI61)-SUM($CV$1:DZ$1)*SUM($P61:$Q61,$W61)-SUM($CV$2:DZ$2)*SUM($R61:$V61)-SUM($CV$3:DZ$3)*$X61-SUM($CV$4:DZ$4)*SUM($K61:$L61)-SUM($CV$5:DZ$5)*SUM($M61:$N61)-SUM($CV$6:DZ$6)*$O61-SUM($CV$7:DZ$7)*SUM($Y61:$Z61,$AF61)-SUM($CV$8:DZ$8)*SUM($AA61:$AE61)-SUM($CV$9:DZ$9)*$AG61</f>
        <v>6650</v>
      </c>
      <c r="EA61" s="39">
        <f>SUM($BE61,$BF61:CJ61)-SUM($CV$1:EA$1)*SUM($P61:$Q61,$W61)-SUM($CV$2:EA$2)*SUM($R61:$V61)-SUM($CV$3:EA$3)*$X61-SUM($CV$4:EA$4)*SUM($K61:$L61)-SUM($CV$5:EA$5)*SUM($M61:$N61)-SUM($CV$6:EA$6)*$O61-SUM($CV$7:EA$7)*SUM($Y61:$Z61,$AF61)-SUM($CV$8:EA$8)*SUM($AA61:$AE61)-SUM($CV$9:EA$9)*$AG61</f>
        <v>5650</v>
      </c>
      <c r="EB61" s="39">
        <f>SUM($BE61,$BF61:CK61)-SUM($CV$1:EB$1)*SUM($P61:$Q61,$W61)-SUM($CV$2:EB$2)*SUM($R61:$V61)-SUM($CV$3:EB$3)*$X61-SUM($CV$4:EB$4)*SUM($K61:$L61)-SUM($CV$5:EB$5)*SUM($M61:$N61)-SUM($CV$6:EB$6)*$O61-SUM($CV$7:EB$7)*SUM($Y61:$Z61,$AF61)-SUM($CV$8:EB$8)*SUM($AA61:$AE61)-SUM($CV$9:EB$9)*$AG61</f>
        <v>6150</v>
      </c>
      <c r="EC61" s="39">
        <f>SUM($BE61,$BF61:CL61)-SUM($CV$1:EC$1)*SUM($P61:$Q61,$W61)-SUM($CV$2:EC$2)*SUM($R61:$V61)-SUM($CV$3:EC$3)*$X61-SUM($CV$4:EC$4)*SUM($K61:$L61)-SUM($CV$5:EC$5)*SUM($M61:$N61)-SUM($CV$6:EC$6)*$O61-SUM($CV$7:EC$7)*SUM($Y61:$Z61,$AF61)-SUM($CV$8:EC$8)*SUM($AA61:$AE61)-SUM($CV$9:EC$9)*$AG61</f>
        <v>6650</v>
      </c>
      <c r="ED61" s="39">
        <f>SUM($BE61,$BF61:CM61)-SUM($CV$1:ED$1)*SUM($P61:$Q61,$W61)-SUM($CV$2:ED$2)*SUM($R61:$V61)-SUM($CV$3:ED$3)*$X61-SUM($CV$4:ED$4)*SUM($K61:$L61)-SUM($CV$5:ED$5)*SUM($M61:$N61)-SUM($CV$6:ED$6)*$O61-SUM($CV$7:ED$7)*SUM($Y61:$Z61,$AF61)-SUM($CV$8:ED$8)*SUM($AA61:$AE61)-SUM($CV$9:ED$9)*$AG61</f>
        <v>5650</v>
      </c>
      <c r="EE61" s="39">
        <f>SUM($BE61,$BF61:CN61)-SUM($CV$1:EE$1)*SUM($P61:$Q61,$W61)-SUM($CV$2:EE$2)*SUM($R61:$V61)-SUM($CV$3:EE$3)*$X61-SUM($CV$4:EE$4)*SUM($K61:$L61)-SUM($CV$5:EE$5)*SUM($M61:$N61)-SUM($CV$6:EE$6)*$O61-SUM($CV$7:EE$7)*SUM($Y61:$Z61,$AF61)-SUM($CV$8:EE$8)*SUM($AA61:$AE61)-SUM($CV$9:EE$9)*$AG61</f>
        <v>6150</v>
      </c>
      <c r="EF61" s="39">
        <f>SUM($BE61,$BF61:CO61)-SUM($CV$1:EF$1)*SUM($P61:$Q61,$W61)-SUM($CV$2:EF$2)*SUM($R61:$V61)-SUM($CV$3:EF$3)*$X61-SUM($CV$4:EF$4)*SUM($K61:$L61)-SUM($CV$5:EF$5)*SUM($M61:$N61)-SUM($CV$6:EF$6)*$O61-SUM($CV$7:EF$7)*SUM($Y61:$Z61,$AF61)-SUM($CV$8:EF$8)*SUM($AA61:$AE61)-SUM($CV$9:EF$9)*$AG61</f>
        <v>6650</v>
      </c>
      <c r="EG61" s="39">
        <f>SUM($BE61,$BF61:CP61)-SUM($CV$1:EG$1)*SUM($P61:$Q61,$W61)-SUM($CV$2:EG$2)*SUM($R61:$V61)-SUM($CV$3:EG$3)*$X61-SUM($CV$4:EG$4)*SUM($K61:$L61)-SUM($CV$5:EG$5)*SUM($M61:$N61)-SUM($CV$6:EG$6)*$O61-SUM($CV$7:EG$7)*SUM($Y61:$Z61,$AF61)-SUM($CV$8:EG$8)*SUM($AA61:$AE61)-SUM($CV$9:EG$9)*$AG61</f>
        <v>5650</v>
      </c>
      <c r="EH61" s="39">
        <f>SUM($BE61,$BF61:CQ61)-SUM($CV$1:EH$1)*SUM($P61:$Q61,$W61)-SUM($CV$2:EH$2)*SUM($R61:$V61)-SUM($CV$3:EH$3)*$X61-SUM($CV$4:EH$4)*SUM($K61:$L61)-SUM($CV$5:EH$5)*SUM($M61:$N61)-SUM($CV$6:EH$6)*$O61-SUM($CV$7:EH$7)*SUM($Y61:$Z61,$AF61)-SUM($CV$8:EH$8)*SUM($AA61:$AE61)-SUM($CV$9:EH$9)*$AG61</f>
        <v>4650</v>
      </c>
      <c r="EI61" s="39">
        <f>SUM($BE61,$BF61:CR61)-SUM($CV$1:EI$1)*SUM($P61:$Q61,$W61)-SUM($CV$2:EI$2)*SUM($R61:$V61)-SUM($CV$3:EI$3)*$X61-SUM($CV$4:EI$4)*SUM($K61:$L61)-SUM($CV$5:EI$5)*SUM($M61:$N61)-SUM($CV$6:EI$6)*$O61-SUM($CV$7:EI$7)*SUM($Y61:$Z61,$AF61)-SUM($CV$8:EI$8)*SUM($AA61:$AE61)-SUM($CV$9:EI$9)*$AG61</f>
        <v>5865</v>
      </c>
      <c r="EJ61" s="39">
        <f>SUM($BE61,$BF61:CS61)-SUM($CV$1:EJ$1)*SUM($P61:$Q61,$W61)-SUM($CV$2:EJ$2)*SUM($R61:$V61)-SUM($CV$3:EJ$3)*$X61-SUM($CV$4:EJ$4)*SUM($K61:$L61)-SUM($CV$5:EJ$5)*SUM($M61:$N61)-SUM($CV$6:EJ$6)*$O61-SUM($CV$7:EJ$7)*SUM($Y61:$Z61,$AF61)-SUM($CV$8:EJ$8)*SUM($AA61:$AE61)-SUM($CV$9:EJ$9)*$AG61</f>
        <v>4865</v>
      </c>
      <c r="EK61" s="39">
        <f>SUM($BE61,$BF61:CT61)-SUM($CV$1:EK$1)*SUM($P61:$Q61,$W61)-SUM($CV$2:EK$2)*SUM($R61:$V61)-SUM($CV$3:EK$3)*$X61-SUM($CV$4:EK$4)*SUM($K61:$L61)-SUM($CV$5:EK$5)*SUM($M61:$N61)-SUM($CV$6:EK$6)*$O61-SUM($CV$7:EK$7)*SUM($Y61:$Z61,$AF61)-SUM($CV$8:EK$8)*SUM($AA61:$AE61)-SUM($CV$9:EK$9)*$AG61</f>
        <v>3865</v>
      </c>
      <c r="EL61" s="39">
        <f>SUM($BE61,$BF61:CU61)-SUM($CV$1:EL$1)*SUM($P61:$Q61,$W61)-SUM($CV$2:EL$2)*SUM($R61:$V61)-SUM($CV$3:EL$3)*$X61-SUM($CV$4:EL$4)*SUM($K61:$L61)-SUM($CV$5:EL$5)*SUM($M61:$N61)-SUM($CV$6:EL$6)*$O61-SUM($CV$7:EL$7)*SUM($Y61:$Z61,$AF61)-SUM($CV$8:EL$8)*SUM($AA61:$AE61)-SUM($CV$9:EL$9)*$AG61</f>
        <v>2865</v>
      </c>
      <c r="EM61" s="39">
        <f>SUM($BE61,$BF61:CV61)-SUM($CV$1:EM$1)*SUM($P61:$Q61,$W61)-SUM($CV$2:EM$2)*SUM($R61:$V61)-SUM($CV$3:EM$3)*$X61-SUM($CV$4:EM$4)*SUM($K61:$L61)-SUM($CV$5:EM$5)*SUM($M61:$N61)-SUM($CV$6:EM$6)*$O61-SUM($CV$7:EM$7)*SUM($Y61:$Z61,$AF61)-SUM($CV$8:EM$8)*SUM($AA61:$AE61)-SUM($CV$9:EM$9)*$AG61</f>
        <v>1865</v>
      </c>
      <c r="EN61" s="39">
        <f>SUM($BE61,$BF61:CW61)-SUM($CV$1:EN$1)*SUM($P61:$Q61,$W61)-SUM($CV$2:EN$2)*SUM($R61:$V61)-SUM($CV$3:EN$3)*$X61-SUM($CV$4:EN$4)*SUM($K61:$L61)-SUM($CV$5:EN$5)*SUM($M61:$N61)-SUM($CV$6:EN$6)*$O61-SUM($CV$7:EN$7)*SUM($Y61:$Z61,$AF61)-SUM($CV$8:EN$8)*SUM($AA61:$AE61)-SUM($CV$9:EN$9)*$AG61</f>
        <v>865</v>
      </c>
      <c r="EO61" s="39">
        <f>SUM($BE61,$BF61:CX61)-SUM($CV$1:EO$1)*SUM($P61:$Q61,$W61)-SUM($CV$2:EO$2)*SUM($R61:$V61)-SUM($CV$3:EO$3)*$X61-SUM($CV$4:EO$4)*SUM($K61:$L61)-SUM($CV$5:EO$5)*SUM($M61:$N61)-SUM($CV$6:EO$6)*$O61-SUM($CV$7:EO$7)*SUM($Y61:$Z61,$AF61)-SUM($CV$8:EO$8)*SUM($AA61:$AE61)-SUM($CV$9:EO$9)*$AG61</f>
        <v>437</v>
      </c>
      <c r="EP61" s="96" t="str">
        <f>AR61</f>
        <v>Starlight Technologies LTD</v>
      </c>
      <c r="EQ61" s="103" t="str">
        <f t="shared" si="85"/>
        <v>1094T062-002</v>
      </c>
      <c r="ER61" s="96" t="str">
        <f t="shared" si="90"/>
        <v>boardtek electronics corporation</v>
      </c>
      <c r="ES61" s="115">
        <f t="shared" si="75"/>
        <v>62.35</v>
      </c>
      <c r="ET61" s="116" t="str">
        <f t="shared" si="88"/>
        <v>USD</v>
      </c>
      <c r="EU61" s="107" t="e">
        <f t="shared" ca="1" si="34"/>
        <v>#NAME?</v>
      </c>
      <c r="EV61" s="107" t="e">
        <f t="shared" ca="1" si="35"/>
        <v>#NAME?</v>
      </c>
      <c r="EW61" s="117">
        <f t="shared" si="86"/>
        <v>1</v>
      </c>
      <c r="EX61" s="117">
        <f t="shared" si="91"/>
        <v>1</v>
      </c>
      <c r="EY61" s="103">
        <v>5</v>
      </c>
      <c r="EZ61" s="117">
        <f t="shared" si="37"/>
        <v>35233</v>
      </c>
      <c r="FA61" s="118" t="e">
        <f t="shared" ca="1" si="38"/>
        <v>#NAME?</v>
      </c>
      <c r="FB61" s="117">
        <f t="shared" si="39"/>
        <v>5</v>
      </c>
      <c r="FC61" s="118" t="e">
        <f t="shared" ca="1" si="40"/>
        <v>#NAME?</v>
      </c>
      <c r="FD61" s="119">
        <v>45523</v>
      </c>
      <c r="FE61" s="118" t="s">
        <v>130</v>
      </c>
      <c r="FF61" s="118" t="s">
        <v>26</v>
      </c>
      <c r="FG61" s="103" t="s">
        <v>144</v>
      </c>
      <c r="FH61" s="103" t="s">
        <v>145</v>
      </c>
      <c r="FI61" s="105">
        <f t="array" ref="FI61">SUMPRODUCT($AI61:$AL61,TRANSPOSE(FI$1:FI$4))</f>
        <v>3000</v>
      </c>
      <c r="FJ61" s="105">
        <f t="array" ref="FJ61">SUMPRODUCT($AI61:$AL61,TRANSPOSE(FJ$1:FJ$4))</f>
        <v>3000</v>
      </c>
      <c r="FK61" s="105">
        <f t="array" ref="FK61">SUMPRODUCT($AI61:$AL61,TRANSPOSE(FK$1:FK$4))</f>
        <v>3000</v>
      </c>
      <c r="FL61" s="105">
        <f t="array" ref="FL61">SUMPRODUCT($AI61:$AL61,TRANSPOSE(FL$1:FL$4))</f>
        <v>3000</v>
      </c>
      <c r="FM61" s="105">
        <f t="array" ref="FM61">SUMPRODUCT($AI61:$AL61,TRANSPOSE(FM$1:FM$4))</f>
        <v>3000</v>
      </c>
      <c r="FN61" s="105">
        <f t="array" ref="FN61">SUMPRODUCT($AI61:$AL61,TRANSPOSE(FN$1:FN$4))</f>
        <v>3000</v>
      </c>
      <c r="FO61" s="105">
        <f t="array" ref="FO61">SUMPRODUCT($AI61:$AL61,TRANSPOSE(FO$1:FO$4))</f>
        <v>3000</v>
      </c>
      <c r="FP61" s="105">
        <f t="array" ref="FP61">SUMPRODUCT($AI61:$AL61,TRANSPOSE(FP$1:FP$4))</f>
        <v>3000</v>
      </c>
      <c r="FQ61" s="105">
        <f t="array" ref="FQ61">SUMPRODUCT($AI61:$AL61,TRANSPOSE(FQ$1:FQ$4))</f>
        <v>3000</v>
      </c>
      <c r="FR61" s="105">
        <f t="array" ref="FR61">SUMPRODUCT($AI61:$AL61,TRANSPOSE(FR$1:FR$4))</f>
        <v>3000</v>
      </c>
      <c r="FS61" s="105">
        <f t="array" ref="FS61">SUMPRODUCT($AI61:$AL61,TRANSPOSE(FS$1:FS$4))</f>
        <v>3000</v>
      </c>
      <c r="FT61" s="105">
        <f t="array" ref="FT61">SUMPRODUCT($AI61:$AL61,TRANSPOSE(FT$1:FT$4))</f>
        <v>2228</v>
      </c>
      <c r="FU61" s="105">
        <f t="array" ref="FU61">SUMPRODUCT($AI61:$AL61,TRANSPOSE(FU$1:FU$4))</f>
        <v>0</v>
      </c>
      <c r="FV61" s="120"/>
      <c r="FW61" s="105">
        <f t="shared" si="41"/>
        <v>3000</v>
      </c>
      <c r="FX61" s="121">
        <f>CEILING(SUM($FI61:FJ61)-SUM($FW61:FW61),$EW61)</f>
        <v>3000</v>
      </c>
      <c r="FY61" s="121">
        <f>CEILING(SUM($FI61:FK61)-SUM($FW61:FX61),$EW61)</f>
        <v>3000</v>
      </c>
      <c r="FZ61" s="121">
        <f>CEILING(SUM($FI61:FL61)-SUM($FW61:FY61),$EW61)</f>
        <v>3000</v>
      </c>
      <c r="GA61" s="121">
        <f>CEILING(SUM($FI61:FM61)-SUM($FW61:FZ61),$EW61)</f>
        <v>3000</v>
      </c>
      <c r="GB61" s="121">
        <f>CEILING(SUM($FI61:FN61)-SUM($FW61:GA61),$EW61)</f>
        <v>3000</v>
      </c>
      <c r="GC61" s="121">
        <f>CEILING(SUM($FI61:FO61)-SUM($FW61:GB61),$EW61)</f>
        <v>3000</v>
      </c>
      <c r="GD61" s="121">
        <f>CEILING(SUM($FI61:FP61)-SUM($FW61:GC61),$EW61)</f>
        <v>3000</v>
      </c>
      <c r="GE61" s="121">
        <f>CEILING(SUM($FI61:FQ61)-SUM($FW61:GD61),$EW61)</f>
        <v>3000</v>
      </c>
      <c r="GF61" s="121">
        <f>CEILING(SUM($FI61:FR61)-SUM($FW61:GE61),$EW61)</f>
        <v>3000</v>
      </c>
      <c r="GG61" s="121">
        <f>CEILING(SUM($FI61:FS61)-SUM($FW61:GF61),$EW61)</f>
        <v>3000</v>
      </c>
      <c r="GH61" s="121">
        <f t="shared" si="42"/>
        <v>2233</v>
      </c>
      <c r="GI61" s="121">
        <f t="shared" si="43"/>
        <v>0</v>
      </c>
      <c r="GJ61" s="120"/>
      <c r="GK61" s="123" t="e">
        <f t="shared" ca="1" si="44"/>
        <v>#NAME?</v>
      </c>
      <c r="GL61" s="123" t="e">
        <f t="shared" ca="1" si="45"/>
        <v>#NAME?</v>
      </c>
      <c r="GM61" s="123" t="e">
        <f t="shared" ca="1" si="46"/>
        <v>#NAME?</v>
      </c>
      <c r="GN61" s="123" t="e">
        <f t="shared" ca="1" si="47"/>
        <v>#NAME?</v>
      </c>
      <c r="GO61" s="123" t="e">
        <f t="shared" ca="1" si="48"/>
        <v>#NAME?</v>
      </c>
      <c r="GP61" s="123" t="e">
        <f t="shared" ca="1" si="49"/>
        <v>#NAME?</v>
      </c>
      <c r="GQ61" s="123" t="e">
        <f t="shared" ca="1" si="50"/>
        <v>#NAME?</v>
      </c>
      <c r="GR61" s="123" t="e">
        <f t="shared" ca="1" si="51"/>
        <v>#NAME?</v>
      </c>
      <c r="GS61" s="123" t="e">
        <f t="shared" ca="1" si="52"/>
        <v>#NAME?</v>
      </c>
      <c r="GT61" s="123" t="e">
        <f t="shared" ca="1" si="53"/>
        <v>#NAME?</v>
      </c>
      <c r="GU61" s="123" t="e">
        <f t="shared" ca="1" si="54"/>
        <v>#NAME?</v>
      </c>
      <c r="GV61" s="123" t="e">
        <f t="shared" ca="1" si="55"/>
        <v>#NAME?</v>
      </c>
      <c r="GW61" s="123" t="e">
        <f t="shared" ca="1" si="56"/>
        <v>#NAME?</v>
      </c>
      <c r="GX61" s="123" t="e">
        <f t="shared" ca="1" si="57"/>
        <v>#NAME?</v>
      </c>
      <c r="GY61" s="120">
        <v>12</v>
      </c>
      <c r="GZ61" s="105">
        <f t="shared" ref="GZ61:HK61" si="94">FW61</f>
        <v>3000</v>
      </c>
      <c r="HA61" s="105">
        <f t="shared" si="94"/>
        <v>3000</v>
      </c>
      <c r="HB61" s="105">
        <f t="shared" si="94"/>
        <v>3000</v>
      </c>
      <c r="HC61" s="105">
        <f t="shared" si="94"/>
        <v>3000</v>
      </c>
      <c r="HD61" s="105">
        <f t="shared" si="94"/>
        <v>3000</v>
      </c>
      <c r="HE61" s="105">
        <f t="shared" si="94"/>
        <v>3000</v>
      </c>
      <c r="HF61" s="105">
        <f t="shared" si="94"/>
        <v>3000</v>
      </c>
      <c r="HG61" s="105">
        <f t="shared" si="94"/>
        <v>3000</v>
      </c>
      <c r="HH61" s="105">
        <f t="shared" si="94"/>
        <v>3000</v>
      </c>
      <c r="HI61" s="105">
        <f t="shared" si="94"/>
        <v>3000</v>
      </c>
      <c r="HJ61" s="105">
        <f t="shared" si="94"/>
        <v>3000</v>
      </c>
      <c r="HK61" s="105">
        <f t="shared" si="94"/>
        <v>2233</v>
      </c>
      <c r="HL61" s="105">
        <f>GI61</f>
        <v>0</v>
      </c>
      <c r="HM61" s="105"/>
      <c r="HN61" s="123" t="e">
        <f t="shared" ca="1" si="58"/>
        <v>#NAME?</v>
      </c>
      <c r="HO61" s="123" t="e">
        <f t="shared" ca="1" si="59"/>
        <v>#NAME?</v>
      </c>
      <c r="HP61" s="123" t="e">
        <f t="shared" ca="1" si="60"/>
        <v>#NAME?</v>
      </c>
      <c r="HQ61" s="123" t="e">
        <f t="shared" ca="1" si="61"/>
        <v>#NAME?</v>
      </c>
      <c r="HR61" s="123" t="e">
        <f t="shared" ca="1" si="62"/>
        <v>#NAME?</v>
      </c>
      <c r="HS61" s="123" t="e">
        <f t="shared" ca="1" si="63"/>
        <v>#NAME?</v>
      </c>
      <c r="HT61" s="123" t="e">
        <f t="shared" ca="1" si="64"/>
        <v>#NAME?</v>
      </c>
      <c r="HU61" s="123" t="e">
        <f t="shared" ca="1" si="65"/>
        <v>#NAME?</v>
      </c>
      <c r="HV61" s="123" t="e">
        <f t="shared" ca="1" si="66"/>
        <v>#NAME?</v>
      </c>
      <c r="HW61" s="123" t="e">
        <f t="shared" ca="1" si="67"/>
        <v>#NAME?</v>
      </c>
      <c r="HX61" s="123" t="e">
        <f t="shared" ca="1" si="68"/>
        <v>#NAME?</v>
      </c>
      <c r="HY61" s="123" t="e">
        <f t="shared" ca="1" si="69"/>
        <v>#NAME?</v>
      </c>
      <c r="HZ61" s="123" t="e">
        <f t="shared" ca="1" si="70"/>
        <v>#NAME?</v>
      </c>
      <c r="IA61" s="123" t="e">
        <f t="shared" ca="1" si="71"/>
        <v>#NAME?</v>
      </c>
      <c r="IB61" s="124" t="s">
        <v>373</v>
      </c>
      <c r="IC61" s="103" t="s">
        <v>336</v>
      </c>
      <c r="ID61" s="125">
        <v>45518</v>
      </c>
      <c r="IE61" s="103" t="s">
        <v>147</v>
      </c>
      <c r="IF61" s="103"/>
      <c r="IG61" s="103" t="s">
        <v>147</v>
      </c>
      <c r="IH61" s="103"/>
      <c r="II61" s="103" t="s">
        <v>337</v>
      </c>
    </row>
    <row r="62" spans="1:243" ht="15" thickBot="1" x14ac:dyDescent="0.25">
      <c r="A62" s="39">
        <v>58</v>
      </c>
      <c r="B62" s="39" t="s">
        <v>376</v>
      </c>
      <c r="C62" s="56" t="s">
        <v>377</v>
      </c>
      <c r="D62" s="39" t="s">
        <v>213</v>
      </c>
      <c r="E62" s="39">
        <v>416606164</v>
      </c>
      <c r="F62" s="102" t="s">
        <v>378</v>
      </c>
      <c r="G62" s="39"/>
      <c r="H62" s="39" t="s">
        <v>128</v>
      </c>
      <c r="I62" s="39">
        <v>1</v>
      </c>
      <c r="J62" s="39">
        <v>4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2</v>
      </c>
      <c r="S62" s="39">
        <v>0</v>
      </c>
      <c r="T62" s="39">
        <v>0</v>
      </c>
      <c r="U62" s="39">
        <v>0</v>
      </c>
      <c r="V62" s="39">
        <v>0</v>
      </c>
      <c r="W62" s="39">
        <v>0</v>
      </c>
      <c r="X62" s="39">
        <v>0</v>
      </c>
      <c r="Y62" s="39">
        <v>0</v>
      </c>
      <c r="Z62" s="39">
        <v>0</v>
      </c>
      <c r="AA62" s="39">
        <v>2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f t="shared" si="21"/>
        <v>4</v>
      </c>
      <c r="AI62" s="39">
        <f t="shared" si="22"/>
        <v>0</v>
      </c>
      <c r="AJ62" s="39">
        <f t="shared" si="23"/>
        <v>2</v>
      </c>
      <c r="AK62" s="39">
        <f t="shared" si="24"/>
        <v>2</v>
      </c>
      <c r="AL62" s="39">
        <f t="shared" si="25"/>
        <v>2</v>
      </c>
      <c r="AM62" s="57">
        <f t="shared" si="26"/>
        <v>70906</v>
      </c>
      <c r="AN62" s="57">
        <v>1</v>
      </c>
      <c r="AO62" s="57">
        <f t="shared" si="27"/>
        <v>70906</v>
      </c>
      <c r="AP62" s="39"/>
      <c r="AQ62" s="39" t="s">
        <v>238</v>
      </c>
      <c r="AR62" s="39" t="s">
        <v>379</v>
      </c>
      <c r="AS62" s="39"/>
      <c r="AT62" s="39"/>
      <c r="AU62" s="58">
        <v>1.65</v>
      </c>
      <c r="AV62" s="58" t="s">
        <v>11</v>
      </c>
      <c r="AW62" s="39" t="s">
        <v>380</v>
      </c>
      <c r="AX62" s="39" t="s">
        <v>381</v>
      </c>
      <c r="AY62" s="59" t="s">
        <v>382</v>
      </c>
      <c r="AZ62" s="39" t="s">
        <v>383</v>
      </c>
      <c r="BA62" s="39" t="str">
        <f t="shared" si="28"/>
        <v>P0027</v>
      </c>
      <c r="BB62" s="78" t="e">
        <f t="shared" ca="1" si="29"/>
        <v>#NAME?</v>
      </c>
      <c r="BC62" s="39">
        <v>4</v>
      </c>
      <c r="BD62" s="75">
        <f t="shared" si="30"/>
        <v>71106</v>
      </c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>
        <f>SUM($BE62,$BF62:BF62)-SUM($CV$1:CW$1)*SUM($P62:$Q62,$W62)-SUM($CV$2:CW$2)*SUM($R62:$V62)-SUM($CV$3:CW$3)*$X62-SUM($CV$4:CW$4)*SUM($K62:$L62)-SUM($CV$5:CW$5)*SUM($M62:$N62)-SUM($CV$6:CW$6)*$O62-SUM($CV$7:CW$7)*SUM($Y62:$Z62,$AF62)-SUM($CV$8:CW$8)*SUM($AA62:$AE62)-SUM($CV$9:CW$9)*$AG62</f>
        <v>0</v>
      </c>
      <c r="CX62" s="39">
        <f>SUM($BE62,$BF62:BG62)-SUM($CV$1:CX$1)*SUM($P62:$Q62,$W62)-SUM($CV$2:CX$2)*SUM($R62:$V62)-SUM($CV$3:CX$3)*$X62-SUM($CV$4:CX$4)*SUM($K62:$L62)-SUM($CV$5:CX$5)*SUM($M62:$N62)-SUM($CV$6:CX$6)*$O62-SUM($CV$7:CX$7)*SUM($Y62:$Z62,$AF62)-SUM($CV$8:CX$8)*SUM($AA62:$AE62)-SUM($CV$9:CX$9)*$AG62</f>
        <v>0</v>
      </c>
      <c r="CY62" s="39">
        <f>SUM($BE62,$BF62:BH62)-SUM($CV$1:CY$1)*SUM($P62:$Q62,$W62)-SUM($CV$2:CY$2)*SUM($R62:$V62)-SUM($CV$3:CY$3)*$X62-SUM($CV$4:CY$4)*SUM($K62:$L62)-SUM($CV$5:CY$5)*SUM($M62:$N62)-SUM($CV$6:CY$6)*$O62-SUM($CV$7:CY$7)*SUM($Y62:$Z62,$AF62)-SUM($CV$8:CY$8)*SUM($AA62:$AE62)-SUM($CV$9:CY$9)*$AG62</f>
        <v>0</v>
      </c>
      <c r="CZ62" s="39">
        <f>SUM($BE62,$BF62:BI62)-SUM($CV$1:CZ$1)*SUM($P62:$Q62,$W62)-SUM($CV$2:CZ$2)*SUM($R62:$V62)-SUM($CV$3:CZ$3)*$X62-SUM($CV$4:CZ$4)*SUM($K62:$L62)-SUM($CV$5:CZ$5)*SUM($M62:$N62)-SUM($CV$6:CZ$6)*$O62-SUM($CV$7:CZ$7)*SUM($Y62:$Z62,$AF62)-SUM($CV$8:CZ$8)*SUM($AA62:$AE62)-SUM($CV$9:CZ$9)*$AG62</f>
        <v>0</v>
      </c>
      <c r="DA62" s="39">
        <f>SUM($BE62,$BF62:BJ62)-SUM($CV$1:DA$1)*SUM($P62:$Q62,$W62)-SUM($CV$2:DA$2)*SUM($R62:$V62)-SUM($CV$3:DA$3)*$X62-SUM($CV$4:DA$4)*SUM($K62:$L62)-SUM($CV$5:DA$5)*SUM($M62:$N62)-SUM($CV$6:DA$6)*$O62-SUM($CV$7:DA$7)*SUM($Y62:$Z62,$AF62)-SUM($CV$8:DA$8)*SUM($AA62:$AE62)-SUM($CV$9:DA$9)*$AG62</f>
        <v>0</v>
      </c>
      <c r="DB62" s="39">
        <f>SUM($BE62,$BF62:BK62)-SUM($CV$1:DB$1)*SUM($P62:$Q62,$W62)-SUM($CV$2:DB$2)*SUM($R62:$V62)-SUM($CV$3:DB$3)*$X62-SUM($CV$4:DB$4)*SUM($K62:$L62)-SUM($CV$5:DB$5)*SUM($M62:$N62)-SUM($CV$6:DB$6)*$O62-SUM($CV$7:DB$7)*SUM($Y62:$Z62,$AF62)-SUM($CV$8:DB$8)*SUM($AA62:$AE62)-SUM($CV$9:DB$9)*$AG62</f>
        <v>-400</v>
      </c>
      <c r="DC62" s="39">
        <f>SUM($BE62,$BF62:BL62)-SUM($CV$1:DC$1)*SUM($P62:$Q62,$W62)-SUM($CV$2:DC$2)*SUM($R62:$V62)-SUM($CV$3:DC$3)*$X62-SUM($CV$4:DC$4)*SUM($K62:$L62)-SUM($CV$5:DC$5)*SUM($M62:$N62)-SUM($CV$6:DC$6)*$O62-SUM($CV$7:DC$7)*SUM($Y62:$Z62,$AF62)-SUM($CV$8:DC$8)*SUM($AA62:$AE62)-SUM($CV$9:DC$9)*$AG62</f>
        <v>-1200</v>
      </c>
      <c r="DD62" s="39">
        <f>SUM($BE62,$BF62:BM62)-SUM($CV$1:DD$1)*SUM($P62:$Q62,$W62)-SUM($CV$2:DD$2)*SUM($R62:$V62)-SUM($CV$3:DD$3)*$X62-SUM($CV$4:DD$4)*SUM($K62:$L62)-SUM($CV$5:DD$5)*SUM($M62:$N62)-SUM($CV$6:DD$6)*$O62-SUM($CV$7:DD$7)*SUM($Y62:$Z62,$AF62)-SUM($CV$8:DD$8)*SUM($AA62:$AE62)-SUM($CV$9:DD$9)*$AG62</f>
        <v>-2462</v>
      </c>
      <c r="DE62" s="39">
        <f>SUM($BE62,$BF62:BN62)-SUM($CV$1:DE$1)*SUM($P62:$Q62,$W62)-SUM($CV$2:DE$2)*SUM($R62:$V62)-SUM($CV$3:DE$3)*$X62-SUM($CV$4:DE$4)*SUM($K62:$L62)-SUM($CV$5:DE$5)*SUM($M62:$N62)-SUM($CV$6:DE$6)*$O62-SUM($CV$7:DE$7)*SUM($Y62:$Z62,$AF62)-SUM($CV$8:DE$8)*SUM($AA62:$AE62)-SUM($CV$9:DE$9)*$AG62</f>
        <v>-3562</v>
      </c>
      <c r="DF62" s="39">
        <f>SUM($BE62,$BF62:BO62)-SUM($CV$1:DF$1)*SUM($P62:$Q62,$W62)-SUM($CV$2:DF$2)*SUM($R62:$V62)-SUM($CV$3:DF$3)*$X62-SUM($CV$4:DF$4)*SUM($K62:$L62)-SUM($CV$5:DF$5)*SUM($M62:$N62)-SUM($CV$6:DF$6)*$O62-SUM($CV$7:DF$7)*SUM($Y62:$Z62,$AF62)-SUM($CV$8:DF$8)*SUM($AA62:$AE62)-SUM($CV$9:DF$9)*$AG62</f>
        <v>-4962</v>
      </c>
      <c r="DG62" s="39">
        <f>SUM($BE62,$BF62:BP62)-SUM($CV$1:DG$1)*SUM($P62:$Q62,$W62)-SUM($CV$2:DG$2)*SUM($R62:$V62)-SUM($CV$3:DG$3)*$X62-SUM($CV$4:DG$4)*SUM($K62:$L62)-SUM($CV$5:DG$5)*SUM($M62:$N62)-SUM($CV$6:DG$6)*$O62-SUM($CV$7:DG$7)*SUM($Y62:$Z62,$AF62)-SUM($CV$8:DG$8)*SUM($AA62:$AE62)-SUM($CV$9:DG$9)*$AG62</f>
        <v>-6462</v>
      </c>
      <c r="DH62" s="39">
        <f>SUM($BE62,$BF62:BQ62)-SUM($CV$1:DH$1)*SUM($P62:$Q62,$W62)-SUM($CV$2:DH$2)*SUM($R62:$V62)-SUM($CV$3:DH$3)*$X62-SUM($CV$4:DH$4)*SUM($K62:$L62)-SUM($CV$5:DH$5)*SUM($M62:$N62)-SUM($CV$6:DH$6)*$O62-SUM($CV$7:DH$7)*SUM($Y62:$Z62,$AF62)-SUM($CV$8:DH$8)*SUM($AA62:$AE62)-SUM($CV$9:DH$9)*$AG62</f>
        <v>-7962</v>
      </c>
      <c r="DI62" s="39">
        <f>SUM($BE62,$BF62:BR62)-SUM($CV$1:DI$1)*SUM($P62:$Q62,$W62)-SUM($CV$2:DI$2)*SUM($R62:$V62)-SUM($CV$3:DI$3)*$X62-SUM($CV$4:DI$4)*SUM($K62:$L62)-SUM($CV$5:DI$5)*SUM($M62:$N62)-SUM($CV$6:DI$6)*$O62-SUM($CV$7:DI$7)*SUM($Y62:$Z62,$AF62)-SUM($CV$8:DI$8)*SUM($AA62:$AE62)-SUM($CV$9:DI$9)*$AG62</f>
        <v>-9462</v>
      </c>
      <c r="DJ62" s="39">
        <f>SUM($BE62,$BF62:BS62)-SUM($CV$1:DJ$1)*SUM($P62:$Q62,$W62)-SUM($CV$2:DJ$2)*SUM($R62:$V62)-SUM($CV$3:DJ$3)*$X62-SUM($CV$4:DJ$4)*SUM($K62:$L62)-SUM($CV$5:DJ$5)*SUM($M62:$N62)-SUM($CV$6:DJ$6)*$O62-SUM($CV$7:DJ$7)*SUM($Y62:$Z62,$AF62)-SUM($CV$8:DJ$8)*SUM($AA62:$AE62)-SUM($CV$9:DJ$9)*$AG62</f>
        <v>-10962</v>
      </c>
      <c r="DK62" s="39">
        <f>SUM($BE62,$BF62:BT62)-SUM($CV$1:DK$1)*SUM($P62:$Q62,$W62)-SUM($CV$2:DK$2)*SUM($R62:$V62)-SUM($CV$3:DK$3)*$X62-SUM($CV$4:DK$4)*SUM($K62:$L62)-SUM($CV$5:DK$5)*SUM($M62:$N62)-SUM($CV$6:DK$6)*$O62-SUM($CV$7:DK$7)*SUM($Y62:$Z62,$AF62)-SUM($CV$8:DK$8)*SUM($AA62:$AE62)-SUM($CV$9:DK$9)*$AG62</f>
        <v>-12462</v>
      </c>
      <c r="DL62" s="39">
        <f>SUM($BE62,$BF62:BU62)-SUM($CV$1:DL$1)*SUM($P62:$Q62,$W62)-SUM($CV$2:DL$2)*SUM($R62:$V62)-SUM($CV$3:DL$3)*$X62-SUM($CV$4:DL$4)*SUM($K62:$L62)-SUM($CV$5:DL$5)*SUM($M62:$N62)-SUM($CV$6:DL$6)*$O62-SUM($CV$7:DL$7)*SUM($Y62:$Z62,$AF62)-SUM($CV$8:DL$8)*SUM($AA62:$AE62)-SUM($CV$9:DL$9)*$AG62</f>
        <v>-13962</v>
      </c>
      <c r="DM62" s="39">
        <f>SUM($BE62,$BF62:BV62)-SUM($CV$1:DM$1)*SUM($P62:$Q62,$W62)-SUM($CV$2:DM$2)*SUM($R62:$V62)-SUM($CV$3:DM$3)*$X62-SUM($CV$4:DM$4)*SUM($K62:$L62)-SUM($CV$5:DM$5)*SUM($M62:$N62)-SUM($CV$6:DM$6)*$O62-SUM($CV$7:DM$7)*SUM($Y62:$Z62,$AF62)-SUM($CV$8:DM$8)*SUM($AA62:$AE62)-SUM($CV$9:DM$9)*$AG62</f>
        <v>-15962</v>
      </c>
      <c r="DN62" s="39">
        <f>SUM($BE62,$BF62:BW62)-SUM($CV$1:DN$1)*SUM($P62:$Q62,$W62)-SUM($CV$2:DN$2)*SUM($R62:$V62)-SUM($CV$3:DN$3)*$X62-SUM($CV$4:DN$4)*SUM($K62:$L62)-SUM($CV$5:DN$5)*SUM($M62:$N62)-SUM($CV$6:DN$6)*$O62-SUM($CV$7:DN$7)*SUM($Y62:$Z62,$AF62)-SUM($CV$8:DN$8)*SUM($AA62:$AE62)-SUM($CV$9:DN$9)*$AG62</f>
        <v>-17962</v>
      </c>
      <c r="DO62" s="39">
        <f>SUM($BE62,$BF62:BX62)-SUM($CV$1:DO$1)*SUM($P62:$Q62,$W62)-SUM($CV$2:DO$2)*SUM($R62:$V62)-SUM($CV$3:DO$3)*$X62-SUM($CV$4:DO$4)*SUM($K62:$L62)-SUM($CV$5:DO$5)*SUM($M62:$N62)-SUM($CV$6:DO$6)*$O62-SUM($CV$7:DO$7)*SUM($Y62:$Z62,$AF62)-SUM($CV$8:DO$8)*SUM($AA62:$AE62)-SUM($CV$9:DO$9)*$AG62</f>
        <v>-19962</v>
      </c>
      <c r="DP62" s="39">
        <f>SUM($BE62,$BF62:BY62)-SUM($CV$1:DP$1)*SUM($P62:$Q62,$W62)-SUM($CV$2:DP$2)*SUM($R62:$V62)-SUM($CV$3:DP$3)*$X62-SUM($CV$4:DP$4)*SUM($K62:$L62)-SUM($CV$5:DP$5)*SUM($M62:$N62)-SUM($CV$6:DP$6)*$O62-SUM($CV$7:DP$7)*SUM($Y62:$Z62,$AF62)-SUM($CV$8:DP$8)*SUM($AA62:$AE62)-SUM($CV$9:DP$9)*$AG62</f>
        <v>-21962</v>
      </c>
      <c r="DQ62" s="39">
        <f>SUM($BE62,$BF62:BZ62)-SUM($CV$1:DQ$1)*SUM($P62:$Q62,$W62)-SUM($CV$2:DQ$2)*SUM($R62:$V62)-SUM($CV$3:DQ$3)*$X62-SUM($CV$4:DQ$4)*SUM($K62:$L62)-SUM($CV$5:DQ$5)*SUM($M62:$N62)-SUM($CV$6:DQ$6)*$O62-SUM($CV$7:DQ$7)*SUM($Y62:$Z62,$AF62)-SUM($CV$8:DQ$8)*SUM($AA62:$AE62)-SUM($CV$9:DQ$9)*$AG62</f>
        <v>-23962</v>
      </c>
      <c r="DR62" s="39">
        <f>SUM($BE62,$BF62:CA62)-SUM($CV$1:DR$1)*SUM($P62:$Q62,$W62)-SUM($CV$2:DR$2)*SUM($R62:$V62)-SUM($CV$3:DR$3)*$X62-SUM($CV$4:DR$4)*SUM($K62:$L62)-SUM($CV$5:DR$5)*SUM($M62:$N62)-SUM($CV$6:DR$6)*$O62-SUM($CV$7:DR$7)*SUM($Y62:$Z62,$AF62)-SUM($CV$8:DR$8)*SUM($AA62:$AE62)-SUM($CV$9:DR$9)*$AG62</f>
        <v>-25962</v>
      </c>
      <c r="DS62" s="39">
        <f>SUM($BE62,$BF62:CB62)-SUM($CV$1:DS$1)*SUM($P62:$Q62,$W62)-SUM($CV$2:DS$2)*SUM($R62:$V62)-SUM($CV$3:DS$3)*$X62-SUM($CV$4:DS$4)*SUM($K62:$L62)-SUM($CV$5:DS$5)*SUM($M62:$N62)-SUM($CV$6:DS$6)*$O62-SUM($CV$7:DS$7)*SUM($Y62:$Z62,$AF62)-SUM($CV$8:DS$8)*SUM($AA62:$AE62)-SUM($CV$9:DS$9)*$AG62</f>
        <v>-27962</v>
      </c>
      <c r="DT62" s="39">
        <f>SUM($BE62,$BF62:CC62)-SUM($CV$1:DT$1)*SUM($P62:$Q62,$W62)-SUM($CV$2:DT$2)*SUM($R62:$V62)-SUM($CV$3:DT$3)*$X62-SUM($CV$4:DT$4)*SUM($K62:$L62)-SUM($CV$5:DT$5)*SUM($M62:$N62)-SUM($CV$6:DT$6)*$O62-SUM($CV$7:DT$7)*SUM($Y62:$Z62,$AF62)-SUM($CV$8:DT$8)*SUM($AA62:$AE62)-SUM($CV$9:DT$9)*$AG62</f>
        <v>-29962</v>
      </c>
      <c r="DU62" s="39">
        <f>SUM($BE62,$BF62:CD62)-SUM($CV$1:DU$1)*SUM($P62:$Q62,$W62)-SUM($CV$2:DU$2)*SUM($R62:$V62)-SUM($CV$3:DU$3)*$X62-SUM($CV$4:DU$4)*SUM($K62:$L62)-SUM($CV$5:DU$5)*SUM($M62:$N62)-SUM($CV$6:DU$6)*$O62-SUM($CV$7:DU$7)*SUM($Y62:$Z62,$AF62)-SUM($CV$8:DU$8)*SUM($AA62:$AE62)-SUM($CV$9:DU$9)*$AG62</f>
        <v>-31962</v>
      </c>
      <c r="DV62" s="39">
        <f>SUM($BE62,$BF62:CE62)-SUM($CV$1:DV$1)*SUM($P62:$Q62,$W62)-SUM($CV$2:DV$2)*SUM($R62:$V62)-SUM($CV$3:DV$3)*$X62-SUM($CV$4:DV$4)*SUM($K62:$L62)-SUM($CV$5:DV$5)*SUM($M62:$N62)-SUM($CV$6:DV$6)*$O62-SUM($CV$7:DV$7)*SUM($Y62:$Z62,$AF62)-SUM($CV$8:DV$8)*SUM($AA62:$AE62)-SUM($CV$9:DV$9)*$AG62</f>
        <v>-33962</v>
      </c>
      <c r="DW62" s="39">
        <f>SUM($BE62,$BF62:CF62)-SUM($CV$1:DW$1)*SUM($P62:$Q62,$W62)-SUM($CV$2:DW$2)*SUM($R62:$V62)-SUM($CV$3:DW$3)*$X62-SUM($CV$4:DW$4)*SUM($K62:$L62)-SUM($CV$5:DW$5)*SUM($M62:$N62)-SUM($CV$6:DW$6)*$O62-SUM($CV$7:DW$7)*SUM($Y62:$Z62,$AF62)-SUM($CV$8:DW$8)*SUM($AA62:$AE62)-SUM($CV$9:DW$9)*$AG62</f>
        <v>-35962</v>
      </c>
      <c r="DX62" s="39">
        <f>SUM($BE62,$BF62:CG62)-SUM($CV$1:DX$1)*SUM($P62:$Q62,$W62)-SUM($CV$2:DX$2)*SUM($R62:$V62)-SUM($CV$3:DX$3)*$X62-SUM($CV$4:DX$4)*SUM($K62:$L62)-SUM($CV$5:DX$5)*SUM($M62:$N62)-SUM($CV$6:DX$6)*$O62-SUM($CV$7:DX$7)*SUM($Y62:$Z62,$AF62)-SUM($CV$8:DX$8)*SUM($AA62:$AE62)-SUM($CV$9:DX$9)*$AG62</f>
        <v>-37962</v>
      </c>
      <c r="DY62" s="39">
        <f>SUM($BE62,$BF62:CH62)-SUM($CV$1:DY$1)*SUM($P62:$Q62,$W62)-SUM($CV$2:DY$2)*SUM($R62:$V62)-SUM($CV$3:DY$3)*$X62-SUM($CV$4:DY$4)*SUM($K62:$L62)-SUM($CV$5:DY$5)*SUM($M62:$N62)-SUM($CV$6:DY$6)*$O62-SUM($CV$7:DY$7)*SUM($Y62:$Z62,$AF62)-SUM($CV$8:DY$8)*SUM($AA62:$AE62)-SUM($CV$9:DY$9)*$AG62</f>
        <v>-39962</v>
      </c>
      <c r="DZ62" s="39">
        <f>SUM($BE62,$BF62:CI62)-SUM($CV$1:DZ$1)*SUM($P62:$Q62,$W62)-SUM($CV$2:DZ$2)*SUM($R62:$V62)-SUM($CV$3:DZ$3)*$X62-SUM($CV$4:DZ$4)*SUM($K62:$L62)-SUM($CV$5:DZ$5)*SUM($M62:$N62)-SUM($CV$6:DZ$6)*$O62-SUM($CV$7:DZ$7)*SUM($Y62:$Z62,$AF62)-SUM($CV$8:DZ$8)*SUM($AA62:$AE62)-SUM($CV$9:DZ$9)*$AG62</f>
        <v>-41962</v>
      </c>
      <c r="EA62" s="39">
        <f>SUM($BE62,$BF62:CJ62)-SUM($CV$1:EA$1)*SUM($P62:$Q62,$W62)-SUM($CV$2:EA$2)*SUM($R62:$V62)-SUM($CV$3:EA$3)*$X62-SUM($CV$4:EA$4)*SUM($K62:$L62)-SUM($CV$5:EA$5)*SUM($M62:$N62)-SUM($CV$6:EA$6)*$O62-SUM($CV$7:EA$7)*SUM($Y62:$Z62,$AF62)-SUM($CV$8:EA$8)*SUM($AA62:$AE62)-SUM($CV$9:EA$9)*$AG62</f>
        <v>-43962</v>
      </c>
      <c r="EB62" s="39">
        <f>SUM($BE62,$BF62:CK62)-SUM($CV$1:EB$1)*SUM($P62:$Q62,$W62)-SUM($CV$2:EB$2)*SUM($R62:$V62)-SUM($CV$3:EB$3)*$X62-SUM($CV$4:EB$4)*SUM($K62:$L62)-SUM($CV$5:EB$5)*SUM($M62:$N62)-SUM($CV$6:EB$6)*$O62-SUM($CV$7:EB$7)*SUM($Y62:$Z62,$AF62)-SUM($CV$8:EB$8)*SUM($AA62:$AE62)-SUM($CV$9:EB$9)*$AG62</f>
        <v>-45962</v>
      </c>
      <c r="EC62" s="39">
        <f>SUM($BE62,$BF62:CL62)-SUM($CV$1:EC$1)*SUM($P62:$Q62,$W62)-SUM($CV$2:EC$2)*SUM($R62:$V62)-SUM($CV$3:EC$3)*$X62-SUM($CV$4:EC$4)*SUM($K62:$L62)-SUM($CV$5:EC$5)*SUM($M62:$N62)-SUM($CV$6:EC$6)*$O62-SUM($CV$7:EC$7)*SUM($Y62:$Z62,$AF62)-SUM($CV$8:EC$8)*SUM($AA62:$AE62)-SUM($CV$9:EC$9)*$AG62</f>
        <v>-47962</v>
      </c>
      <c r="ED62" s="39">
        <f>SUM($BE62,$BF62:CM62)-SUM($CV$1:ED$1)*SUM($P62:$Q62,$W62)-SUM($CV$2:ED$2)*SUM($R62:$V62)-SUM($CV$3:ED$3)*$X62-SUM($CV$4:ED$4)*SUM($K62:$L62)-SUM($CV$5:ED$5)*SUM($M62:$N62)-SUM($CV$6:ED$6)*$O62-SUM($CV$7:ED$7)*SUM($Y62:$Z62,$AF62)-SUM($CV$8:ED$8)*SUM($AA62:$AE62)-SUM($CV$9:ED$9)*$AG62</f>
        <v>-49962</v>
      </c>
      <c r="EE62" s="39">
        <f>SUM($BE62,$BF62:CN62)-SUM($CV$1:EE$1)*SUM($P62:$Q62,$W62)-SUM($CV$2:EE$2)*SUM($R62:$V62)-SUM($CV$3:EE$3)*$X62-SUM($CV$4:EE$4)*SUM($K62:$L62)-SUM($CV$5:EE$5)*SUM($M62:$N62)-SUM($CV$6:EE$6)*$O62-SUM($CV$7:EE$7)*SUM($Y62:$Z62,$AF62)-SUM($CV$8:EE$8)*SUM($AA62:$AE62)-SUM($CV$9:EE$9)*$AG62</f>
        <v>-51962</v>
      </c>
      <c r="EF62" s="39">
        <f>SUM($BE62,$BF62:CO62)-SUM($CV$1:EF$1)*SUM($P62:$Q62,$W62)-SUM($CV$2:EF$2)*SUM($R62:$V62)-SUM($CV$3:EF$3)*$X62-SUM($CV$4:EF$4)*SUM($K62:$L62)-SUM($CV$5:EF$5)*SUM($M62:$N62)-SUM($CV$6:EF$6)*$O62-SUM($CV$7:EF$7)*SUM($Y62:$Z62,$AF62)-SUM($CV$8:EF$8)*SUM($AA62:$AE62)-SUM($CV$9:EF$9)*$AG62</f>
        <v>-53962</v>
      </c>
      <c r="EG62" s="39">
        <f>SUM($BE62,$BF62:CP62)-SUM($CV$1:EG$1)*SUM($P62:$Q62,$W62)-SUM($CV$2:EG$2)*SUM($R62:$V62)-SUM($CV$3:EG$3)*$X62-SUM($CV$4:EG$4)*SUM($K62:$L62)-SUM($CV$5:EG$5)*SUM($M62:$N62)-SUM($CV$6:EG$6)*$O62-SUM($CV$7:EG$7)*SUM($Y62:$Z62,$AF62)-SUM($CV$8:EG$8)*SUM($AA62:$AE62)-SUM($CV$9:EG$9)*$AG62</f>
        <v>-55962</v>
      </c>
      <c r="EH62" s="39">
        <f>SUM($BE62,$BF62:CQ62)-SUM($CV$1:EH$1)*SUM($P62:$Q62,$W62)-SUM($CV$2:EH$2)*SUM($R62:$V62)-SUM($CV$3:EH$3)*$X62-SUM($CV$4:EH$4)*SUM($K62:$L62)-SUM($CV$5:EH$5)*SUM($M62:$N62)-SUM($CV$6:EH$6)*$O62-SUM($CV$7:EH$7)*SUM($Y62:$Z62,$AF62)-SUM($CV$8:EH$8)*SUM($AA62:$AE62)-SUM($CV$9:EH$9)*$AG62</f>
        <v>-57962</v>
      </c>
      <c r="EI62" s="39">
        <f>SUM($BE62,$BF62:CR62)-SUM($CV$1:EI$1)*SUM($P62:$Q62,$W62)-SUM($CV$2:EI$2)*SUM($R62:$V62)-SUM($CV$3:EI$3)*$X62-SUM($CV$4:EI$4)*SUM($K62:$L62)-SUM($CV$5:EI$5)*SUM($M62:$N62)-SUM($CV$6:EI$6)*$O62-SUM($CV$7:EI$7)*SUM($Y62:$Z62,$AF62)-SUM($CV$8:EI$8)*SUM($AA62:$AE62)-SUM($CV$9:EI$9)*$AG62</f>
        <v>-59962</v>
      </c>
      <c r="EJ62" s="39">
        <f>SUM($BE62,$BF62:CS62)-SUM($CV$1:EJ$1)*SUM($P62:$Q62,$W62)-SUM($CV$2:EJ$2)*SUM($R62:$V62)-SUM($CV$3:EJ$3)*$X62-SUM($CV$4:EJ$4)*SUM($K62:$L62)-SUM($CV$5:EJ$5)*SUM($M62:$N62)-SUM($CV$6:EJ$6)*$O62-SUM($CV$7:EJ$7)*SUM($Y62:$Z62,$AF62)-SUM($CV$8:EJ$8)*SUM($AA62:$AE62)-SUM($CV$9:EJ$9)*$AG62</f>
        <v>-61962</v>
      </c>
      <c r="EK62" s="39">
        <f>SUM($BE62,$BF62:CT62)-SUM($CV$1:EK$1)*SUM($P62:$Q62,$W62)-SUM($CV$2:EK$2)*SUM($R62:$V62)-SUM($CV$3:EK$3)*$X62-SUM($CV$4:EK$4)*SUM($K62:$L62)-SUM($CV$5:EK$5)*SUM($M62:$N62)-SUM($CV$6:EK$6)*$O62-SUM($CV$7:EK$7)*SUM($Y62:$Z62,$AF62)-SUM($CV$8:EK$8)*SUM($AA62:$AE62)-SUM($CV$9:EK$9)*$AG62</f>
        <v>-63962</v>
      </c>
      <c r="EL62" s="39">
        <f>SUM($BE62,$BF62:CU62)-SUM($CV$1:EL$1)*SUM($P62:$Q62,$W62)-SUM($CV$2:EL$2)*SUM($R62:$V62)-SUM($CV$3:EL$3)*$X62-SUM($CV$4:EL$4)*SUM($K62:$L62)-SUM($CV$5:EL$5)*SUM($M62:$N62)-SUM($CV$6:EL$6)*$O62-SUM($CV$7:EL$7)*SUM($Y62:$Z62,$AF62)-SUM($CV$8:EL$8)*SUM($AA62:$AE62)-SUM($CV$9:EL$9)*$AG62</f>
        <v>-65962</v>
      </c>
      <c r="EM62" s="39">
        <f>SUM($BE62,$BF62:CV62)-SUM($CV$1:EM$1)*SUM($P62:$Q62,$W62)-SUM($CV$2:EM$2)*SUM($R62:$V62)-SUM($CV$3:EM$3)*$X62-SUM($CV$4:EM$4)*SUM($K62:$L62)-SUM($CV$5:EM$5)*SUM($M62:$N62)-SUM($CV$6:EM$6)*$O62-SUM($CV$7:EM$7)*SUM($Y62:$Z62,$AF62)-SUM($CV$8:EM$8)*SUM($AA62:$AE62)-SUM($CV$9:EM$9)*$AG62</f>
        <v>-67962</v>
      </c>
      <c r="EN62" s="39">
        <f>SUM($BE62,$BF62:CW62)-SUM($CV$1:EN$1)*SUM($P62:$Q62,$W62)-SUM($CV$2:EN$2)*SUM($R62:$V62)-SUM($CV$3:EN$3)*$X62-SUM($CV$4:EN$4)*SUM($K62:$L62)-SUM($CV$5:EN$5)*SUM($M62:$N62)-SUM($CV$6:EN$6)*$O62-SUM($CV$7:EN$7)*SUM($Y62:$Z62,$AF62)-SUM($CV$8:EN$8)*SUM($AA62:$AE62)-SUM($CV$9:EN$9)*$AG62</f>
        <v>-69962</v>
      </c>
      <c r="EO62" s="39">
        <f>SUM($BE62,$BF62:CX62)-SUM($CV$1:EO$1)*SUM($P62:$Q62,$W62)-SUM($CV$2:EO$2)*SUM($R62:$V62)-SUM($CV$3:EO$3)*$X62-SUM($CV$4:EO$4)*SUM($K62:$L62)-SUM($CV$5:EO$5)*SUM($M62:$N62)-SUM($CV$6:EO$6)*$O62-SUM($CV$7:EO$7)*SUM($Y62:$Z62,$AF62)-SUM($CV$8:EO$8)*SUM($AA62:$AE62)-SUM($CV$9:EO$9)*$AG62</f>
        <v>-71622</v>
      </c>
      <c r="EP62" s="96" t="s">
        <v>384</v>
      </c>
      <c r="EQ62" s="103" t="str">
        <f t="shared" si="85"/>
        <v>1094Y026-001</v>
      </c>
      <c r="ER62" s="96" t="s">
        <v>379</v>
      </c>
      <c r="ES62" s="115">
        <v>1.83</v>
      </c>
      <c r="ET62" s="116" t="str">
        <f t="shared" si="88"/>
        <v>USD</v>
      </c>
      <c r="EU62" s="107" t="e">
        <f t="shared" ca="1" si="34"/>
        <v>#NAME?</v>
      </c>
      <c r="EV62" s="107" t="e">
        <f t="shared" ca="1" si="35"/>
        <v>#NAME?</v>
      </c>
      <c r="EW62" s="117">
        <f t="shared" si="86"/>
        <v>1</v>
      </c>
      <c r="EX62" s="117">
        <f t="shared" si="91"/>
        <v>1</v>
      </c>
      <c r="EY62" s="103">
        <v>200</v>
      </c>
      <c r="EZ62" s="117">
        <f t="shared" si="37"/>
        <v>71106</v>
      </c>
      <c r="FA62" s="118" t="e">
        <f t="shared" ca="1" si="38"/>
        <v>#NAME?</v>
      </c>
      <c r="FB62" s="117">
        <f t="shared" si="39"/>
        <v>200</v>
      </c>
      <c r="FC62" s="118" t="e">
        <f t="shared" ca="1" si="40"/>
        <v>#NAME?</v>
      </c>
      <c r="FD62" s="119">
        <v>45523</v>
      </c>
      <c r="FE62" s="118" t="s">
        <v>130</v>
      </c>
      <c r="FF62" s="118" t="s">
        <v>26</v>
      </c>
      <c r="FG62" s="103" t="s">
        <v>144</v>
      </c>
      <c r="FH62" s="103" t="s">
        <v>145</v>
      </c>
      <c r="FI62" s="105">
        <f t="array" ref="FI62">SUMPRODUCT($AI62:$AL62,TRANSPOSE(FI$1:FI$4))</f>
        <v>6130</v>
      </c>
      <c r="FJ62" s="105">
        <f t="array" ref="FJ62">SUMPRODUCT($AI62:$AL62,TRANSPOSE(FJ$1:FJ$4))</f>
        <v>6130</v>
      </c>
      <c r="FK62" s="105">
        <f t="array" ref="FK62">SUMPRODUCT($AI62:$AL62,TRANSPOSE(FK$1:FK$4))</f>
        <v>6130</v>
      </c>
      <c r="FL62" s="105">
        <f t="array" ref="FL62">SUMPRODUCT($AI62:$AL62,TRANSPOSE(FL$1:FL$4))</f>
        <v>6130</v>
      </c>
      <c r="FM62" s="105">
        <f t="array" ref="FM62">SUMPRODUCT($AI62:$AL62,TRANSPOSE(FM$1:FM$4))</f>
        <v>6130</v>
      </c>
      <c r="FN62" s="105">
        <f t="array" ref="FN62">SUMPRODUCT($AI62:$AL62,TRANSPOSE(FN$1:FN$4))</f>
        <v>6130</v>
      </c>
      <c r="FO62" s="105">
        <f t="array" ref="FO62">SUMPRODUCT($AI62:$AL62,TRANSPOSE(FO$1:FO$4))</f>
        <v>6130</v>
      </c>
      <c r="FP62" s="105">
        <f t="array" ref="FP62">SUMPRODUCT($AI62:$AL62,TRANSPOSE(FP$1:FP$4))</f>
        <v>6130</v>
      </c>
      <c r="FQ62" s="105">
        <f t="array" ref="FQ62">SUMPRODUCT($AI62:$AL62,TRANSPOSE(FQ$1:FQ$4))</f>
        <v>6130</v>
      </c>
      <c r="FR62" s="105">
        <f t="array" ref="FR62">SUMPRODUCT($AI62:$AL62,TRANSPOSE(FR$1:FR$4))</f>
        <v>6100</v>
      </c>
      <c r="FS62" s="105">
        <f t="array" ref="FS62">SUMPRODUCT($AI62:$AL62,TRANSPOSE(FS$1:FS$4))</f>
        <v>6000</v>
      </c>
      <c r="FT62" s="105">
        <f t="array" ref="FT62">SUMPRODUCT($AI62:$AL62,TRANSPOSE(FT$1:FT$4))</f>
        <v>3636</v>
      </c>
      <c r="FU62" s="105">
        <f t="array" ref="FU62">SUMPRODUCT($AI62:$AL62,TRANSPOSE(FU$1:FU$4))</f>
        <v>0</v>
      </c>
      <c r="FV62" s="120"/>
      <c r="FW62" s="105">
        <f t="shared" si="41"/>
        <v>6130</v>
      </c>
      <c r="FX62" s="121">
        <f>CEILING(SUM($FI62:FJ62)-SUM($FW62:FW62),$EW62)</f>
        <v>6130</v>
      </c>
      <c r="FY62" s="121">
        <f>CEILING(SUM($FI62:FK62)-SUM($FW62:FX62),$EW62)</f>
        <v>6130</v>
      </c>
      <c r="FZ62" s="121">
        <f>CEILING(SUM($FI62:FL62)-SUM($FW62:FY62),$EW62)</f>
        <v>6130</v>
      </c>
      <c r="GA62" s="121">
        <f>CEILING(SUM($FI62:FM62)-SUM($FW62:FZ62),$EW62)</f>
        <v>6130</v>
      </c>
      <c r="GB62" s="121">
        <f>CEILING(SUM($FI62:FN62)-SUM($FW62:GA62),$EW62)</f>
        <v>6130</v>
      </c>
      <c r="GC62" s="121">
        <f>CEILING(SUM($FI62:FO62)-SUM($FW62:GB62),$EW62)</f>
        <v>6130</v>
      </c>
      <c r="GD62" s="121">
        <f>CEILING(SUM($FI62:FP62)-SUM($FW62:GC62),$EW62)</f>
        <v>6130</v>
      </c>
      <c r="GE62" s="121">
        <f>CEILING(SUM($FI62:FQ62)-SUM($FW62:GD62),$EW62)</f>
        <v>6130</v>
      </c>
      <c r="GF62" s="121">
        <f>CEILING(SUM($FI62:FR62)-SUM($FW62:GE62),$EW62)</f>
        <v>6100</v>
      </c>
      <c r="GG62" s="121">
        <f>CEILING(SUM($FI62:FS62)-SUM($FW62:GF62),$EW62)</f>
        <v>6000</v>
      </c>
      <c r="GH62" s="121">
        <f t="shared" si="42"/>
        <v>3836</v>
      </c>
      <c r="GI62" s="121">
        <f t="shared" si="43"/>
        <v>0</v>
      </c>
      <c r="GJ62" s="120"/>
      <c r="GK62" s="123" t="e">
        <f t="shared" ca="1" si="44"/>
        <v>#NAME?</v>
      </c>
      <c r="GL62" s="123" t="e">
        <f t="shared" ca="1" si="45"/>
        <v>#NAME?</v>
      </c>
      <c r="GM62" s="123" t="e">
        <f t="shared" ca="1" si="46"/>
        <v>#NAME?</v>
      </c>
      <c r="GN62" s="123" t="e">
        <f t="shared" ca="1" si="47"/>
        <v>#NAME?</v>
      </c>
      <c r="GO62" s="123" t="e">
        <f t="shared" ca="1" si="48"/>
        <v>#NAME?</v>
      </c>
      <c r="GP62" s="123" t="e">
        <f t="shared" ca="1" si="49"/>
        <v>#NAME?</v>
      </c>
      <c r="GQ62" s="123" t="e">
        <f t="shared" ca="1" si="50"/>
        <v>#NAME?</v>
      </c>
      <c r="GR62" s="123" t="e">
        <f t="shared" ca="1" si="51"/>
        <v>#NAME?</v>
      </c>
      <c r="GS62" s="123" t="e">
        <f t="shared" ca="1" si="52"/>
        <v>#NAME?</v>
      </c>
      <c r="GT62" s="123" t="e">
        <f t="shared" ca="1" si="53"/>
        <v>#NAME?</v>
      </c>
      <c r="GU62" s="123" t="e">
        <f t="shared" ca="1" si="54"/>
        <v>#NAME?</v>
      </c>
      <c r="GV62" s="123" t="e">
        <f t="shared" ca="1" si="55"/>
        <v>#NAME?</v>
      </c>
      <c r="GW62" s="123" t="e">
        <f t="shared" ca="1" si="56"/>
        <v>#NAME?</v>
      </c>
      <c r="GX62" s="123" t="e">
        <f t="shared" ca="1" si="57"/>
        <v>#NAME?</v>
      </c>
      <c r="GY62" s="120">
        <v>4</v>
      </c>
      <c r="GZ62" s="105">
        <f>SUM(FW62:FY62)</f>
        <v>18390</v>
      </c>
      <c r="HA62" s="105"/>
      <c r="HB62" s="105"/>
      <c r="HC62" s="105">
        <f>SUM(FZ62:GB62)</f>
        <v>18390</v>
      </c>
      <c r="HD62" s="105"/>
      <c r="HE62" s="105"/>
      <c r="HF62" s="105">
        <f>SUM(GC62:GE62)</f>
        <v>18390</v>
      </c>
      <c r="HG62" s="105"/>
      <c r="HH62" s="105"/>
      <c r="HI62" s="105">
        <f>SUM(GF62:GI62)</f>
        <v>15936</v>
      </c>
      <c r="HJ62" s="105"/>
      <c r="HK62" s="105"/>
      <c r="HL62" s="105">
        <f>GI62</f>
        <v>0</v>
      </c>
      <c r="HM62" s="105"/>
      <c r="HN62" s="123" t="e">
        <f t="shared" ca="1" si="58"/>
        <v>#NAME?</v>
      </c>
      <c r="HO62" s="123" t="e">
        <f t="shared" ca="1" si="59"/>
        <v>#NAME?</v>
      </c>
      <c r="HP62" s="123" t="e">
        <f t="shared" ca="1" si="60"/>
        <v>#NAME?</v>
      </c>
      <c r="HQ62" s="123" t="e">
        <f t="shared" ca="1" si="61"/>
        <v>#NAME?</v>
      </c>
      <c r="HR62" s="123" t="e">
        <f t="shared" ca="1" si="62"/>
        <v>#NAME?</v>
      </c>
      <c r="HS62" s="123" t="e">
        <f t="shared" ca="1" si="63"/>
        <v>#NAME?</v>
      </c>
      <c r="HT62" s="123" t="e">
        <f t="shared" ca="1" si="64"/>
        <v>#NAME?</v>
      </c>
      <c r="HU62" s="123" t="e">
        <f t="shared" ca="1" si="65"/>
        <v>#NAME?</v>
      </c>
      <c r="HV62" s="123" t="e">
        <f t="shared" ca="1" si="66"/>
        <v>#NAME?</v>
      </c>
      <c r="HW62" s="123" t="e">
        <f t="shared" ca="1" si="67"/>
        <v>#NAME?</v>
      </c>
      <c r="HX62" s="123" t="e">
        <f t="shared" ca="1" si="68"/>
        <v>#NAME?</v>
      </c>
      <c r="HY62" s="123" t="e">
        <f t="shared" ca="1" si="69"/>
        <v>#NAME?</v>
      </c>
      <c r="HZ62" s="123" t="e">
        <f t="shared" ca="1" si="70"/>
        <v>#NAME?</v>
      </c>
      <c r="IA62" s="123" t="e">
        <f t="shared" ca="1" si="71"/>
        <v>#NAME?</v>
      </c>
      <c r="IB62" s="124" t="s">
        <v>376</v>
      </c>
      <c r="IC62" s="103" t="s">
        <v>385</v>
      </c>
      <c r="ID62" s="125">
        <v>45526</v>
      </c>
      <c r="IE62" s="103" t="s">
        <v>205</v>
      </c>
      <c r="IF62" s="103" t="s">
        <v>147</v>
      </c>
      <c r="IG62" s="103" t="s">
        <v>206</v>
      </c>
      <c r="IH62" s="103" t="s">
        <v>386</v>
      </c>
      <c r="II62" s="103" t="s">
        <v>387</v>
      </c>
    </row>
    <row r="63" spans="1:243" ht="15" thickBot="1" x14ac:dyDescent="0.25">
      <c r="A63" s="39">
        <v>59</v>
      </c>
      <c r="B63" s="39" t="s">
        <v>388</v>
      </c>
      <c r="C63" s="56" t="s">
        <v>67</v>
      </c>
      <c r="D63" s="39" t="s">
        <v>126</v>
      </c>
      <c r="E63" s="39">
        <v>418238655</v>
      </c>
      <c r="F63" s="102" t="s">
        <v>389</v>
      </c>
      <c r="G63" s="39"/>
      <c r="H63" s="39" t="s">
        <v>128</v>
      </c>
      <c r="I63" s="39">
        <v>1</v>
      </c>
      <c r="J63" s="39">
        <v>2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1</v>
      </c>
      <c r="T63" s="39">
        <v>0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  <c r="Z63" s="39">
        <v>0</v>
      </c>
      <c r="AA63" s="39">
        <v>0</v>
      </c>
      <c r="AB63" s="39">
        <v>1</v>
      </c>
      <c r="AC63" s="39">
        <v>0</v>
      </c>
      <c r="AD63" s="39">
        <v>0</v>
      </c>
      <c r="AE63" s="39">
        <v>0</v>
      </c>
      <c r="AF63" s="39">
        <v>0</v>
      </c>
      <c r="AG63" s="39">
        <v>0</v>
      </c>
      <c r="AH63" s="39">
        <f t="shared" si="21"/>
        <v>2</v>
      </c>
      <c r="AI63" s="39">
        <f t="shared" si="22"/>
        <v>0</v>
      </c>
      <c r="AJ63" s="39">
        <f t="shared" si="23"/>
        <v>1</v>
      </c>
      <c r="AK63" s="39">
        <f t="shared" si="24"/>
        <v>1</v>
      </c>
      <c r="AL63" s="39">
        <f t="shared" si="25"/>
        <v>1</v>
      </c>
      <c r="AM63" s="57">
        <f t="shared" si="26"/>
        <v>35453</v>
      </c>
      <c r="AN63" s="57">
        <v>1</v>
      </c>
      <c r="AO63" s="57">
        <f t="shared" si="27"/>
        <v>35453</v>
      </c>
      <c r="AP63" s="49" t="s">
        <v>129</v>
      </c>
      <c r="AQ63" s="39" t="s">
        <v>129</v>
      </c>
      <c r="AR63" s="39"/>
      <c r="AS63" s="39"/>
      <c r="AT63" s="39"/>
      <c r="AU63" s="58"/>
      <c r="AV63" s="58"/>
      <c r="AW63" s="39"/>
      <c r="AX63" s="39"/>
      <c r="AY63" s="39"/>
      <c r="AZ63" s="39"/>
      <c r="BA63" s="39">
        <f t="shared" si="28"/>
        <v>0</v>
      </c>
      <c r="BB63" s="78" t="e">
        <f t="shared" ca="1" si="29"/>
        <v>#NAME?</v>
      </c>
      <c r="BC63" s="39"/>
      <c r="BD63" s="75">
        <f t="shared" si="30"/>
        <v>35453</v>
      </c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>
        <f>SUM($BE63,$BF63:BF63)-SUM($CV$1:CW$1)*SUM($P63:$Q63,$W63)-SUM($CV$2:CW$2)*SUM($R63:$V63)-SUM($CV$3:CW$3)*$X63-SUM($CV$4:CW$4)*SUM($K63:$L63)-SUM($CV$5:CW$5)*SUM($M63:$N63)-SUM($CV$6:CW$6)*$O63-SUM($CV$7:CW$7)*SUM($Y63:$Z63,$AF63)-SUM($CV$8:CW$8)*SUM($AA63:$AE63)-SUM($CV$9:CW$9)*$AG63</f>
        <v>0</v>
      </c>
      <c r="CX63" s="39">
        <f>SUM($BE63,$BF63:BG63)-SUM($CV$1:CX$1)*SUM($P63:$Q63,$W63)-SUM($CV$2:CX$2)*SUM($R63:$V63)-SUM($CV$3:CX$3)*$X63-SUM($CV$4:CX$4)*SUM($K63:$L63)-SUM($CV$5:CX$5)*SUM($M63:$N63)-SUM($CV$6:CX$6)*$O63-SUM($CV$7:CX$7)*SUM($Y63:$Z63,$AF63)-SUM($CV$8:CX$8)*SUM($AA63:$AE63)-SUM($CV$9:CX$9)*$AG63</f>
        <v>0</v>
      </c>
      <c r="CY63" s="39">
        <f>SUM($BE63,$BF63:BH63)-SUM($CV$1:CY$1)*SUM($P63:$Q63,$W63)-SUM($CV$2:CY$2)*SUM($R63:$V63)-SUM($CV$3:CY$3)*$X63-SUM($CV$4:CY$4)*SUM($K63:$L63)-SUM($CV$5:CY$5)*SUM($M63:$N63)-SUM($CV$6:CY$6)*$O63-SUM($CV$7:CY$7)*SUM($Y63:$Z63,$AF63)-SUM($CV$8:CY$8)*SUM($AA63:$AE63)-SUM($CV$9:CY$9)*$AG63</f>
        <v>0</v>
      </c>
      <c r="CZ63" s="39">
        <f>SUM($BE63,$BF63:BI63)-SUM($CV$1:CZ$1)*SUM($P63:$Q63,$W63)-SUM($CV$2:CZ$2)*SUM($R63:$V63)-SUM($CV$3:CZ$3)*$X63-SUM($CV$4:CZ$4)*SUM($K63:$L63)-SUM($CV$5:CZ$5)*SUM($M63:$N63)-SUM($CV$6:CZ$6)*$O63-SUM($CV$7:CZ$7)*SUM($Y63:$Z63,$AF63)-SUM($CV$8:CZ$8)*SUM($AA63:$AE63)-SUM($CV$9:CZ$9)*$AG63</f>
        <v>0</v>
      </c>
      <c r="DA63" s="39">
        <f>SUM($BE63,$BF63:BJ63)-SUM($CV$1:DA$1)*SUM($P63:$Q63,$W63)-SUM($CV$2:DA$2)*SUM($R63:$V63)-SUM($CV$3:DA$3)*$X63-SUM($CV$4:DA$4)*SUM($K63:$L63)-SUM($CV$5:DA$5)*SUM($M63:$N63)-SUM($CV$6:DA$6)*$O63-SUM($CV$7:DA$7)*SUM($Y63:$Z63,$AF63)-SUM($CV$8:DA$8)*SUM($AA63:$AE63)-SUM($CV$9:DA$9)*$AG63</f>
        <v>0</v>
      </c>
      <c r="DB63" s="39">
        <f>SUM($BE63,$BF63:BK63)-SUM($CV$1:DB$1)*SUM($P63:$Q63,$W63)-SUM($CV$2:DB$2)*SUM($R63:$V63)-SUM($CV$3:DB$3)*$X63-SUM($CV$4:DB$4)*SUM($K63:$L63)-SUM($CV$5:DB$5)*SUM($M63:$N63)-SUM($CV$6:DB$6)*$O63-SUM($CV$7:DB$7)*SUM($Y63:$Z63,$AF63)-SUM($CV$8:DB$8)*SUM($AA63:$AE63)-SUM($CV$9:DB$9)*$AG63</f>
        <v>-200</v>
      </c>
      <c r="DC63" s="39">
        <f>SUM($BE63,$BF63:BL63)-SUM($CV$1:DC$1)*SUM($P63:$Q63,$W63)-SUM($CV$2:DC$2)*SUM($R63:$V63)-SUM($CV$3:DC$3)*$X63-SUM($CV$4:DC$4)*SUM($K63:$L63)-SUM($CV$5:DC$5)*SUM($M63:$N63)-SUM($CV$6:DC$6)*$O63-SUM($CV$7:DC$7)*SUM($Y63:$Z63,$AF63)-SUM($CV$8:DC$8)*SUM($AA63:$AE63)-SUM($CV$9:DC$9)*$AG63</f>
        <v>-600</v>
      </c>
      <c r="DD63" s="39">
        <f>SUM($BE63,$BF63:BM63)-SUM($CV$1:DD$1)*SUM($P63:$Q63,$W63)-SUM($CV$2:DD$2)*SUM($R63:$V63)-SUM($CV$3:DD$3)*$X63-SUM($CV$4:DD$4)*SUM($K63:$L63)-SUM($CV$5:DD$5)*SUM($M63:$N63)-SUM($CV$6:DD$6)*$O63-SUM($CV$7:DD$7)*SUM($Y63:$Z63,$AF63)-SUM($CV$8:DD$8)*SUM($AA63:$AE63)-SUM($CV$9:DD$9)*$AG63</f>
        <v>-1231</v>
      </c>
      <c r="DE63" s="39">
        <f>SUM($BE63,$BF63:BN63)-SUM($CV$1:DE$1)*SUM($P63:$Q63,$W63)-SUM($CV$2:DE$2)*SUM($R63:$V63)-SUM($CV$3:DE$3)*$X63-SUM($CV$4:DE$4)*SUM($K63:$L63)-SUM($CV$5:DE$5)*SUM($M63:$N63)-SUM($CV$6:DE$6)*$O63-SUM($CV$7:DE$7)*SUM($Y63:$Z63,$AF63)-SUM($CV$8:DE$8)*SUM($AA63:$AE63)-SUM($CV$9:DE$9)*$AG63</f>
        <v>-1781</v>
      </c>
      <c r="DF63" s="39">
        <f>SUM($BE63,$BF63:BO63)-SUM($CV$1:DF$1)*SUM($P63:$Q63,$W63)-SUM($CV$2:DF$2)*SUM($R63:$V63)-SUM($CV$3:DF$3)*$X63-SUM($CV$4:DF$4)*SUM($K63:$L63)-SUM($CV$5:DF$5)*SUM($M63:$N63)-SUM($CV$6:DF$6)*$O63-SUM($CV$7:DF$7)*SUM($Y63:$Z63,$AF63)-SUM($CV$8:DF$8)*SUM($AA63:$AE63)-SUM($CV$9:DF$9)*$AG63</f>
        <v>-2481</v>
      </c>
      <c r="DG63" s="39">
        <f>SUM($BE63,$BF63:BP63)-SUM($CV$1:DG$1)*SUM($P63:$Q63,$W63)-SUM($CV$2:DG$2)*SUM($R63:$V63)-SUM($CV$3:DG$3)*$X63-SUM($CV$4:DG$4)*SUM($K63:$L63)-SUM($CV$5:DG$5)*SUM($M63:$N63)-SUM($CV$6:DG$6)*$O63-SUM($CV$7:DG$7)*SUM($Y63:$Z63,$AF63)-SUM($CV$8:DG$8)*SUM($AA63:$AE63)-SUM($CV$9:DG$9)*$AG63</f>
        <v>-3231</v>
      </c>
      <c r="DH63" s="39">
        <f>SUM($BE63,$BF63:BQ63)-SUM($CV$1:DH$1)*SUM($P63:$Q63,$W63)-SUM($CV$2:DH$2)*SUM($R63:$V63)-SUM($CV$3:DH$3)*$X63-SUM($CV$4:DH$4)*SUM($K63:$L63)-SUM($CV$5:DH$5)*SUM($M63:$N63)-SUM($CV$6:DH$6)*$O63-SUM($CV$7:DH$7)*SUM($Y63:$Z63,$AF63)-SUM($CV$8:DH$8)*SUM($AA63:$AE63)-SUM($CV$9:DH$9)*$AG63</f>
        <v>-3981</v>
      </c>
      <c r="DI63" s="39">
        <f>SUM($BE63,$BF63:BR63)-SUM($CV$1:DI$1)*SUM($P63:$Q63,$W63)-SUM($CV$2:DI$2)*SUM($R63:$V63)-SUM($CV$3:DI$3)*$X63-SUM($CV$4:DI$4)*SUM($K63:$L63)-SUM($CV$5:DI$5)*SUM($M63:$N63)-SUM($CV$6:DI$6)*$O63-SUM($CV$7:DI$7)*SUM($Y63:$Z63,$AF63)-SUM($CV$8:DI$8)*SUM($AA63:$AE63)-SUM($CV$9:DI$9)*$AG63</f>
        <v>-4731</v>
      </c>
      <c r="DJ63" s="39">
        <f>SUM($BE63,$BF63:BS63)-SUM($CV$1:DJ$1)*SUM($P63:$Q63,$W63)-SUM($CV$2:DJ$2)*SUM($R63:$V63)-SUM($CV$3:DJ$3)*$X63-SUM($CV$4:DJ$4)*SUM($K63:$L63)-SUM($CV$5:DJ$5)*SUM($M63:$N63)-SUM($CV$6:DJ$6)*$O63-SUM($CV$7:DJ$7)*SUM($Y63:$Z63,$AF63)-SUM($CV$8:DJ$8)*SUM($AA63:$AE63)-SUM($CV$9:DJ$9)*$AG63</f>
        <v>-5481</v>
      </c>
      <c r="DK63" s="39">
        <f>SUM($BE63,$BF63:BT63)-SUM($CV$1:DK$1)*SUM($P63:$Q63,$W63)-SUM($CV$2:DK$2)*SUM($R63:$V63)-SUM($CV$3:DK$3)*$X63-SUM($CV$4:DK$4)*SUM($K63:$L63)-SUM($CV$5:DK$5)*SUM($M63:$N63)-SUM($CV$6:DK$6)*$O63-SUM($CV$7:DK$7)*SUM($Y63:$Z63,$AF63)-SUM($CV$8:DK$8)*SUM($AA63:$AE63)-SUM($CV$9:DK$9)*$AG63</f>
        <v>-6231</v>
      </c>
      <c r="DL63" s="39">
        <f>SUM($BE63,$BF63:BU63)-SUM($CV$1:DL$1)*SUM($P63:$Q63,$W63)-SUM($CV$2:DL$2)*SUM($R63:$V63)-SUM($CV$3:DL$3)*$X63-SUM($CV$4:DL$4)*SUM($K63:$L63)-SUM($CV$5:DL$5)*SUM($M63:$N63)-SUM($CV$6:DL$6)*$O63-SUM($CV$7:DL$7)*SUM($Y63:$Z63,$AF63)-SUM($CV$8:DL$8)*SUM($AA63:$AE63)-SUM($CV$9:DL$9)*$AG63</f>
        <v>-6981</v>
      </c>
      <c r="DM63" s="39">
        <f>SUM($BE63,$BF63:BV63)-SUM($CV$1:DM$1)*SUM($P63:$Q63,$W63)-SUM($CV$2:DM$2)*SUM($R63:$V63)-SUM($CV$3:DM$3)*$X63-SUM($CV$4:DM$4)*SUM($K63:$L63)-SUM($CV$5:DM$5)*SUM($M63:$N63)-SUM($CV$6:DM$6)*$O63-SUM($CV$7:DM$7)*SUM($Y63:$Z63,$AF63)-SUM($CV$8:DM$8)*SUM($AA63:$AE63)-SUM($CV$9:DM$9)*$AG63</f>
        <v>-7981</v>
      </c>
      <c r="DN63" s="39">
        <f>SUM($BE63,$BF63:BW63)-SUM($CV$1:DN$1)*SUM($P63:$Q63,$W63)-SUM($CV$2:DN$2)*SUM($R63:$V63)-SUM($CV$3:DN$3)*$X63-SUM($CV$4:DN$4)*SUM($K63:$L63)-SUM($CV$5:DN$5)*SUM($M63:$N63)-SUM($CV$6:DN$6)*$O63-SUM($CV$7:DN$7)*SUM($Y63:$Z63,$AF63)-SUM($CV$8:DN$8)*SUM($AA63:$AE63)-SUM($CV$9:DN$9)*$AG63</f>
        <v>-8981</v>
      </c>
      <c r="DO63" s="39">
        <f>SUM($BE63,$BF63:BX63)-SUM($CV$1:DO$1)*SUM($P63:$Q63,$W63)-SUM($CV$2:DO$2)*SUM($R63:$V63)-SUM($CV$3:DO$3)*$X63-SUM($CV$4:DO$4)*SUM($K63:$L63)-SUM($CV$5:DO$5)*SUM($M63:$N63)-SUM($CV$6:DO$6)*$O63-SUM($CV$7:DO$7)*SUM($Y63:$Z63,$AF63)-SUM($CV$8:DO$8)*SUM($AA63:$AE63)-SUM($CV$9:DO$9)*$AG63</f>
        <v>-9981</v>
      </c>
      <c r="DP63" s="39">
        <f>SUM($BE63,$BF63:BY63)-SUM($CV$1:DP$1)*SUM($P63:$Q63,$W63)-SUM($CV$2:DP$2)*SUM($R63:$V63)-SUM($CV$3:DP$3)*$X63-SUM($CV$4:DP$4)*SUM($K63:$L63)-SUM($CV$5:DP$5)*SUM($M63:$N63)-SUM($CV$6:DP$6)*$O63-SUM($CV$7:DP$7)*SUM($Y63:$Z63,$AF63)-SUM($CV$8:DP$8)*SUM($AA63:$AE63)-SUM($CV$9:DP$9)*$AG63</f>
        <v>-10981</v>
      </c>
      <c r="DQ63" s="39">
        <f>SUM($BE63,$BF63:BZ63)-SUM($CV$1:DQ$1)*SUM($P63:$Q63,$W63)-SUM($CV$2:DQ$2)*SUM($R63:$V63)-SUM($CV$3:DQ$3)*$X63-SUM($CV$4:DQ$4)*SUM($K63:$L63)-SUM($CV$5:DQ$5)*SUM($M63:$N63)-SUM($CV$6:DQ$6)*$O63-SUM($CV$7:DQ$7)*SUM($Y63:$Z63,$AF63)-SUM($CV$8:DQ$8)*SUM($AA63:$AE63)-SUM($CV$9:DQ$9)*$AG63</f>
        <v>-11981</v>
      </c>
      <c r="DR63" s="39">
        <f>SUM($BE63,$BF63:CA63)-SUM($CV$1:DR$1)*SUM($P63:$Q63,$W63)-SUM($CV$2:DR$2)*SUM($R63:$V63)-SUM($CV$3:DR$3)*$X63-SUM($CV$4:DR$4)*SUM($K63:$L63)-SUM($CV$5:DR$5)*SUM($M63:$N63)-SUM($CV$6:DR$6)*$O63-SUM($CV$7:DR$7)*SUM($Y63:$Z63,$AF63)-SUM($CV$8:DR$8)*SUM($AA63:$AE63)-SUM($CV$9:DR$9)*$AG63</f>
        <v>-12981</v>
      </c>
      <c r="DS63" s="39">
        <f>SUM($BE63,$BF63:CB63)-SUM($CV$1:DS$1)*SUM($P63:$Q63,$W63)-SUM($CV$2:DS$2)*SUM($R63:$V63)-SUM($CV$3:DS$3)*$X63-SUM($CV$4:DS$4)*SUM($K63:$L63)-SUM($CV$5:DS$5)*SUM($M63:$N63)-SUM($CV$6:DS$6)*$O63-SUM($CV$7:DS$7)*SUM($Y63:$Z63,$AF63)-SUM($CV$8:DS$8)*SUM($AA63:$AE63)-SUM($CV$9:DS$9)*$AG63</f>
        <v>-13981</v>
      </c>
      <c r="DT63" s="39">
        <f>SUM($BE63,$BF63:CC63)-SUM($CV$1:DT$1)*SUM($P63:$Q63,$W63)-SUM($CV$2:DT$2)*SUM($R63:$V63)-SUM($CV$3:DT$3)*$X63-SUM($CV$4:DT$4)*SUM($K63:$L63)-SUM($CV$5:DT$5)*SUM($M63:$N63)-SUM($CV$6:DT$6)*$O63-SUM($CV$7:DT$7)*SUM($Y63:$Z63,$AF63)-SUM($CV$8:DT$8)*SUM($AA63:$AE63)-SUM($CV$9:DT$9)*$AG63</f>
        <v>-14981</v>
      </c>
      <c r="DU63" s="39">
        <f>SUM($BE63,$BF63:CD63)-SUM($CV$1:DU$1)*SUM($P63:$Q63,$W63)-SUM($CV$2:DU$2)*SUM($R63:$V63)-SUM($CV$3:DU$3)*$X63-SUM($CV$4:DU$4)*SUM($K63:$L63)-SUM($CV$5:DU$5)*SUM($M63:$N63)-SUM($CV$6:DU$6)*$O63-SUM($CV$7:DU$7)*SUM($Y63:$Z63,$AF63)-SUM($CV$8:DU$8)*SUM($AA63:$AE63)-SUM($CV$9:DU$9)*$AG63</f>
        <v>-15981</v>
      </c>
      <c r="DV63" s="39">
        <f>SUM($BE63,$BF63:CE63)-SUM($CV$1:DV$1)*SUM($P63:$Q63,$W63)-SUM($CV$2:DV$2)*SUM($R63:$V63)-SUM($CV$3:DV$3)*$X63-SUM($CV$4:DV$4)*SUM($K63:$L63)-SUM($CV$5:DV$5)*SUM($M63:$N63)-SUM($CV$6:DV$6)*$O63-SUM($CV$7:DV$7)*SUM($Y63:$Z63,$AF63)-SUM($CV$8:DV$8)*SUM($AA63:$AE63)-SUM($CV$9:DV$9)*$AG63</f>
        <v>-16981</v>
      </c>
      <c r="DW63" s="39">
        <f>SUM($BE63,$BF63:CF63)-SUM($CV$1:DW$1)*SUM($P63:$Q63,$W63)-SUM($CV$2:DW$2)*SUM($R63:$V63)-SUM($CV$3:DW$3)*$X63-SUM($CV$4:DW$4)*SUM($K63:$L63)-SUM($CV$5:DW$5)*SUM($M63:$N63)-SUM($CV$6:DW$6)*$O63-SUM($CV$7:DW$7)*SUM($Y63:$Z63,$AF63)-SUM($CV$8:DW$8)*SUM($AA63:$AE63)-SUM($CV$9:DW$9)*$AG63</f>
        <v>-17981</v>
      </c>
      <c r="DX63" s="39">
        <f>SUM($BE63,$BF63:CG63)-SUM($CV$1:DX$1)*SUM($P63:$Q63,$W63)-SUM($CV$2:DX$2)*SUM($R63:$V63)-SUM($CV$3:DX$3)*$X63-SUM($CV$4:DX$4)*SUM($K63:$L63)-SUM($CV$5:DX$5)*SUM($M63:$N63)-SUM($CV$6:DX$6)*$O63-SUM($CV$7:DX$7)*SUM($Y63:$Z63,$AF63)-SUM($CV$8:DX$8)*SUM($AA63:$AE63)-SUM($CV$9:DX$9)*$AG63</f>
        <v>-18981</v>
      </c>
      <c r="DY63" s="39">
        <f>SUM($BE63,$BF63:CH63)-SUM($CV$1:DY$1)*SUM($P63:$Q63,$W63)-SUM($CV$2:DY$2)*SUM($R63:$V63)-SUM($CV$3:DY$3)*$X63-SUM($CV$4:DY$4)*SUM($K63:$L63)-SUM($CV$5:DY$5)*SUM($M63:$N63)-SUM($CV$6:DY$6)*$O63-SUM($CV$7:DY$7)*SUM($Y63:$Z63,$AF63)-SUM($CV$8:DY$8)*SUM($AA63:$AE63)-SUM($CV$9:DY$9)*$AG63</f>
        <v>-19981</v>
      </c>
      <c r="DZ63" s="39">
        <f>SUM($BE63,$BF63:CI63)-SUM($CV$1:DZ$1)*SUM($P63:$Q63,$W63)-SUM($CV$2:DZ$2)*SUM($R63:$V63)-SUM($CV$3:DZ$3)*$X63-SUM($CV$4:DZ$4)*SUM($K63:$L63)-SUM($CV$5:DZ$5)*SUM($M63:$N63)-SUM($CV$6:DZ$6)*$O63-SUM($CV$7:DZ$7)*SUM($Y63:$Z63,$AF63)-SUM($CV$8:DZ$8)*SUM($AA63:$AE63)-SUM($CV$9:DZ$9)*$AG63</f>
        <v>-20981</v>
      </c>
      <c r="EA63" s="39">
        <f>SUM($BE63,$BF63:CJ63)-SUM($CV$1:EA$1)*SUM($P63:$Q63,$W63)-SUM($CV$2:EA$2)*SUM($R63:$V63)-SUM($CV$3:EA$3)*$X63-SUM($CV$4:EA$4)*SUM($K63:$L63)-SUM($CV$5:EA$5)*SUM($M63:$N63)-SUM($CV$6:EA$6)*$O63-SUM($CV$7:EA$7)*SUM($Y63:$Z63,$AF63)-SUM($CV$8:EA$8)*SUM($AA63:$AE63)-SUM($CV$9:EA$9)*$AG63</f>
        <v>-21981</v>
      </c>
      <c r="EB63" s="39">
        <f>SUM($BE63,$BF63:CK63)-SUM($CV$1:EB$1)*SUM($P63:$Q63,$W63)-SUM($CV$2:EB$2)*SUM($R63:$V63)-SUM($CV$3:EB$3)*$X63-SUM($CV$4:EB$4)*SUM($K63:$L63)-SUM($CV$5:EB$5)*SUM($M63:$N63)-SUM($CV$6:EB$6)*$O63-SUM($CV$7:EB$7)*SUM($Y63:$Z63,$AF63)-SUM($CV$8:EB$8)*SUM($AA63:$AE63)-SUM($CV$9:EB$9)*$AG63</f>
        <v>-22981</v>
      </c>
      <c r="EC63" s="39">
        <f>SUM($BE63,$BF63:CL63)-SUM($CV$1:EC$1)*SUM($P63:$Q63,$W63)-SUM($CV$2:EC$2)*SUM($R63:$V63)-SUM($CV$3:EC$3)*$X63-SUM($CV$4:EC$4)*SUM($K63:$L63)-SUM($CV$5:EC$5)*SUM($M63:$N63)-SUM($CV$6:EC$6)*$O63-SUM($CV$7:EC$7)*SUM($Y63:$Z63,$AF63)-SUM($CV$8:EC$8)*SUM($AA63:$AE63)-SUM($CV$9:EC$9)*$AG63</f>
        <v>-23981</v>
      </c>
      <c r="ED63" s="39">
        <f>SUM($BE63,$BF63:CM63)-SUM($CV$1:ED$1)*SUM($P63:$Q63,$W63)-SUM($CV$2:ED$2)*SUM($R63:$V63)-SUM($CV$3:ED$3)*$X63-SUM($CV$4:ED$4)*SUM($K63:$L63)-SUM($CV$5:ED$5)*SUM($M63:$N63)-SUM($CV$6:ED$6)*$O63-SUM($CV$7:ED$7)*SUM($Y63:$Z63,$AF63)-SUM($CV$8:ED$8)*SUM($AA63:$AE63)-SUM($CV$9:ED$9)*$AG63</f>
        <v>-24981</v>
      </c>
      <c r="EE63" s="39">
        <f>SUM($BE63,$BF63:CN63)-SUM($CV$1:EE$1)*SUM($P63:$Q63,$W63)-SUM($CV$2:EE$2)*SUM($R63:$V63)-SUM($CV$3:EE$3)*$X63-SUM($CV$4:EE$4)*SUM($K63:$L63)-SUM($CV$5:EE$5)*SUM($M63:$N63)-SUM($CV$6:EE$6)*$O63-SUM($CV$7:EE$7)*SUM($Y63:$Z63,$AF63)-SUM($CV$8:EE$8)*SUM($AA63:$AE63)-SUM($CV$9:EE$9)*$AG63</f>
        <v>-25981</v>
      </c>
      <c r="EF63" s="39">
        <f>SUM($BE63,$BF63:CO63)-SUM($CV$1:EF$1)*SUM($P63:$Q63,$W63)-SUM($CV$2:EF$2)*SUM($R63:$V63)-SUM($CV$3:EF$3)*$X63-SUM($CV$4:EF$4)*SUM($K63:$L63)-SUM($CV$5:EF$5)*SUM($M63:$N63)-SUM($CV$6:EF$6)*$O63-SUM($CV$7:EF$7)*SUM($Y63:$Z63,$AF63)-SUM($CV$8:EF$8)*SUM($AA63:$AE63)-SUM($CV$9:EF$9)*$AG63</f>
        <v>-26981</v>
      </c>
      <c r="EG63" s="39">
        <f>SUM($BE63,$BF63:CP63)-SUM($CV$1:EG$1)*SUM($P63:$Q63,$W63)-SUM($CV$2:EG$2)*SUM($R63:$V63)-SUM($CV$3:EG$3)*$X63-SUM($CV$4:EG$4)*SUM($K63:$L63)-SUM($CV$5:EG$5)*SUM($M63:$N63)-SUM($CV$6:EG$6)*$O63-SUM($CV$7:EG$7)*SUM($Y63:$Z63,$AF63)-SUM($CV$8:EG$8)*SUM($AA63:$AE63)-SUM($CV$9:EG$9)*$AG63</f>
        <v>-27981</v>
      </c>
      <c r="EH63" s="39">
        <f>SUM($BE63,$BF63:CQ63)-SUM($CV$1:EH$1)*SUM($P63:$Q63,$W63)-SUM($CV$2:EH$2)*SUM($R63:$V63)-SUM($CV$3:EH$3)*$X63-SUM($CV$4:EH$4)*SUM($K63:$L63)-SUM($CV$5:EH$5)*SUM($M63:$N63)-SUM($CV$6:EH$6)*$O63-SUM($CV$7:EH$7)*SUM($Y63:$Z63,$AF63)-SUM($CV$8:EH$8)*SUM($AA63:$AE63)-SUM($CV$9:EH$9)*$AG63</f>
        <v>-28981</v>
      </c>
      <c r="EI63" s="39">
        <f>SUM($BE63,$BF63:CR63)-SUM($CV$1:EI$1)*SUM($P63:$Q63,$W63)-SUM($CV$2:EI$2)*SUM($R63:$V63)-SUM($CV$3:EI$3)*$X63-SUM($CV$4:EI$4)*SUM($K63:$L63)-SUM($CV$5:EI$5)*SUM($M63:$N63)-SUM($CV$6:EI$6)*$O63-SUM($CV$7:EI$7)*SUM($Y63:$Z63,$AF63)-SUM($CV$8:EI$8)*SUM($AA63:$AE63)-SUM($CV$9:EI$9)*$AG63</f>
        <v>-29981</v>
      </c>
      <c r="EJ63" s="39">
        <f>SUM($BE63,$BF63:CS63)-SUM($CV$1:EJ$1)*SUM($P63:$Q63,$W63)-SUM($CV$2:EJ$2)*SUM($R63:$V63)-SUM($CV$3:EJ$3)*$X63-SUM($CV$4:EJ$4)*SUM($K63:$L63)-SUM($CV$5:EJ$5)*SUM($M63:$N63)-SUM($CV$6:EJ$6)*$O63-SUM($CV$7:EJ$7)*SUM($Y63:$Z63,$AF63)-SUM($CV$8:EJ$8)*SUM($AA63:$AE63)-SUM($CV$9:EJ$9)*$AG63</f>
        <v>-30981</v>
      </c>
      <c r="EK63" s="39">
        <f>SUM($BE63,$BF63:CT63)-SUM($CV$1:EK$1)*SUM($P63:$Q63,$W63)-SUM($CV$2:EK$2)*SUM($R63:$V63)-SUM($CV$3:EK$3)*$X63-SUM($CV$4:EK$4)*SUM($K63:$L63)-SUM($CV$5:EK$5)*SUM($M63:$N63)-SUM($CV$6:EK$6)*$O63-SUM($CV$7:EK$7)*SUM($Y63:$Z63,$AF63)-SUM($CV$8:EK$8)*SUM($AA63:$AE63)-SUM($CV$9:EK$9)*$AG63</f>
        <v>-31981</v>
      </c>
      <c r="EL63" s="39">
        <f>SUM($BE63,$BF63:CU63)-SUM($CV$1:EL$1)*SUM($P63:$Q63,$W63)-SUM($CV$2:EL$2)*SUM($R63:$V63)-SUM($CV$3:EL$3)*$X63-SUM($CV$4:EL$4)*SUM($K63:$L63)-SUM($CV$5:EL$5)*SUM($M63:$N63)-SUM($CV$6:EL$6)*$O63-SUM($CV$7:EL$7)*SUM($Y63:$Z63,$AF63)-SUM($CV$8:EL$8)*SUM($AA63:$AE63)-SUM($CV$9:EL$9)*$AG63</f>
        <v>-32981</v>
      </c>
      <c r="EM63" s="39">
        <f>SUM($BE63,$BF63:CV63)-SUM($CV$1:EM$1)*SUM($P63:$Q63,$W63)-SUM($CV$2:EM$2)*SUM($R63:$V63)-SUM($CV$3:EM$3)*$X63-SUM($CV$4:EM$4)*SUM($K63:$L63)-SUM($CV$5:EM$5)*SUM($M63:$N63)-SUM($CV$6:EM$6)*$O63-SUM($CV$7:EM$7)*SUM($Y63:$Z63,$AF63)-SUM($CV$8:EM$8)*SUM($AA63:$AE63)-SUM($CV$9:EM$9)*$AG63</f>
        <v>-33981</v>
      </c>
      <c r="EN63" s="39">
        <f>SUM($BE63,$BF63:CW63)-SUM($CV$1:EN$1)*SUM($P63:$Q63,$W63)-SUM($CV$2:EN$2)*SUM($R63:$V63)-SUM($CV$3:EN$3)*$X63-SUM($CV$4:EN$4)*SUM($K63:$L63)-SUM($CV$5:EN$5)*SUM($M63:$N63)-SUM($CV$6:EN$6)*$O63-SUM($CV$7:EN$7)*SUM($Y63:$Z63,$AF63)-SUM($CV$8:EN$8)*SUM($AA63:$AE63)-SUM($CV$9:EN$9)*$AG63</f>
        <v>-34981</v>
      </c>
      <c r="EO63" s="39">
        <f>SUM($BE63,$BF63:CX63)-SUM($CV$1:EO$1)*SUM($P63:$Q63,$W63)-SUM($CV$2:EO$2)*SUM($R63:$V63)-SUM($CV$3:EO$3)*$X63-SUM($CV$4:EO$4)*SUM($K63:$L63)-SUM($CV$5:EO$5)*SUM($M63:$N63)-SUM($CV$6:EO$6)*$O63-SUM($CV$7:EO$7)*SUM($Y63:$Z63,$AF63)-SUM($CV$8:EO$8)*SUM($AA63:$AE63)-SUM($CV$9:EO$9)*$AG63</f>
        <v>-35811</v>
      </c>
      <c r="EP63" s="96" t="s">
        <v>129</v>
      </c>
      <c r="EQ63" s="103" t="str">
        <f t="shared" si="85"/>
        <v>1094Y038-001</v>
      </c>
      <c r="ER63" s="96" t="str">
        <f t="shared" ref="ER63:ER94" si="95">AQ63</f>
        <v>ASSY</v>
      </c>
      <c r="ES63" s="115">
        <f t="shared" ref="ES63:ES86" si="96">AU63</f>
        <v>0</v>
      </c>
      <c r="ET63" s="116">
        <f t="shared" si="88"/>
        <v>0</v>
      </c>
      <c r="EU63" s="107" t="e">
        <f t="shared" ca="1" si="34"/>
        <v>#NAME?</v>
      </c>
      <c r="EV63" s="107" t="e">
        <f t="shared" ca="1" si="35"/>
        <v>#NAME?</v>
      </c>
      <c r="EW63" s="117">
        <f t="shared" si="86"/>
        <v>1</v>
      </c>
      <c r="EX63" s="117">
        <f t="shared" si="91"/>
        <v>1</v>
      </c>
      <c r="EY63" s="103"/>
      <c r="EZ63" s="117">
        <f t="shared" si="37"/>
        <v>35453</v>
      </c>
      <c r="FA63" s="118" t="e">
        <f t="shared" ca="1" si="38"/>
        <v>#NAME?</v>
      </c>
      <c r="FB63" s="117">
        <f t="shared" si="39"/>
        <v>0</v>
      </c>
      <c r="FC63" s="118" t="e">
        <f t="shared" ca="1" si="40"/>
        <v>#NAME?</v>
      </c>
      <c r="FD63" s="119">
        <v>45523</v>
      </c>
      <c r="FE63" s="118" t="s">
        <v>130</v>
      </c>
      <c r="FF63" s="118" t="s">
        <v>129</v>
      </c>
      <c r="FG63" s="103"/>
      <c r="FH63" s="103"/>
      <c r="FI63" s="105">
        <f t="array" ref="FI63">SUMPRODUCT($AI63:$AL63,TRANSPOSE(FI$1:FI$4))</f>
        <v>3065</v>
      </c>
      <c r="FJ63" s="105">
        <f t="array" ref="FJ63">SUMPRODUCT($AI63:$AL63,TRANSPOSE(FJ$1:FJ$4))</f>
        <v>3065</v>
      </c>
      <c r="FK63" s="105">
        <f t="array" ref="FK63">SUMPRODUCT($AI63:$AL63,TRANSPOSE(FK$1:FK$4))</f>
        <v>3065</v>
      </c>
      <c r="FL63" s="105">
        <f t="array" ref="FL63">SUMPRODUCT($AI63:$AL63,TRANSPOSE(FL$1:FL$4))</f>
        <v>3065</v>
      </c>
      <c r="FM63" s="105">
        <f t="array" ref="FM63">SUMPRODUCT($AI63:$AL63,TRANSPOSE(FM$1:FM$4))</f>
        <v>3065</v>
      </c>
      <c r="FN63" s="105">
        <f t="array" ref="FN63">SUMPRODUCT($AI63:$AL63,TRANSPOSE(FN$1:FN$4))</f>
        <v>3065</v>
      </c>
      <c r="FO63" s="105">
        <f t="array" ref="FO63">SUMPRODUCT($AI63:$AL63,TRANSPOSE(FO$1:FO$4))</f>
        <v>3065</v>
      </c>
      <c r="FP63" s="105">
        <f t="array" ref="FP63">SUMPRODUCT($AI63:$AL63,TRANSPOSE(FP$1:FP$4))</f>
        <v>3065</v>
      </c>
      <c r="FQ63" s="105">
        <f t="array" ref="FQ63">SUMPRODUCT($AI63:$AL63,TRANSPOSE(FQ$1:FQ$4))</f>
        <v>3065</v>
      </c>
      <c r="FR63" s="105">
        <f t="array" ref="FR63">SUMPRODUCT($AI63:$AL63,TRANSPOSE(FR$1:FR$4))</f>
        <v>3050</v>
      </c>
      <c r="FS63" s="105">
        <f t="array" ref="FS63">SUMPRODUCT($AI63:$AL63,TRANSPOSE(FS$1:FS$4))</f>
        <v>3000</v>
      </c>
      <c r="FT63" s="105">
        <f t="array" ref="FT63">SUMPRODUCT($AI63:$AL63,TRANSPOSE(FT$1:FT$4))</f>
        <v>1818</v>
      </c>
      <c r="FU63" s="105">
        <f t="array" ref="FU63">SUMPRODUCT($AI63:$AL63,TRANSPOSE(FU$1:FU$4))</f>
        <v>0</v>
      </c>
      <c r="FV63" s="120"/>
      <c r="FW63" s="105">
        <f t="shared" si="41"/>
        <v>3065</v>
      </c>
      <c r="FX63" s="121">
        <f>CEILING(SUM($FI63:FJ63)-SUM($FW63:FW63),$EW63)</f>
        <v>3065</v>
      </c>
      <c r="FY63" s="121">
        <f>CEILING(SUM($FI63:FK63)-SUM($FW63:FX63),$EW63)</f>
        <v>3065</v>
      </c>
      <c r="FZ63" s="121">
        <f>CEILING(SUM($FI63:FL63)-SUM($FW63:FY63),$EW63)</f>
        <v>3065</v>
      </c>
      <c r="GA63" s="121">
        <f>CEILING(SUM($FI63:FM63)-SUM($FW63:FZ63),$EW63)</f>
        <v>3065</v>
      </c>
      <c r="GB63" s="121">
        <f>CEILING(SUM($FI63:FN63)-SUM($FW63:GA63),$EW63)</f>
        <v>3065</v>
      </c>
      <c r="GC63" s="121">
        <f>CEILING(SUM($FI63:FO63)-SUM($FW63:GB63),$EW63)</f>
        <v>3065</v>
      </c>
      <c r="GD63" s="121">
        <f>CEILING(SUM($FI63:FP63)-SUM($FW63:GC63),$EW63)</f>
        <v>3065</v>
      </c>
      <c r="GE63" s="121">
        <f>CEILING(SUM($FI63:FQ63)-SUM($FW63:GD63),$EW63)</f>
        <v>3065</v>
      </c>
      <c r="GF63" s="121">
        <f>CEILING(SUM($FI63:FR63)-SUM($FW63:GE63),$EW63)</f>
        <v>3050</v>
      </c>
      <c r="GG63" s="121">
        <f>CEILING(SUM($FI63:FS63)-SUM($FW63:GF63),$EW63)</f>
        <v>3000</v>
      </c>
      <c r="GH63" s="121">
        <f t="shared" si="42"/>
        <v>1818</v>
      </c>
      <c r="GI63" s="121">
        <f t="shared" si="43"/>
        <v>0</v>
      </c>
      <c r="GJ63" s="120"/>
      <c r="GK63" s="123" t="e">
        <f t="shared" ca="1" si="44"/>
        <v>#NAME?</v>
      </c>
      <c r="GL63" s="123" t="e">
        <f t="shared" ca="1" si="45"/>
        <v>#NAME?</v>
      </c>
      <c r="GM63" s="123" t="e">
        <f t="shared" ca="1" si="46"/>
        <v>#NAME?</v>
      </c>
      <c r="GN63" s="123" t="e">
        <f t="shared" ca="1" si="47"/>
        <v>#NAME?</v>
      </c>
      <c r="GO63" s="123" t="e">
        <f t="shared" ca="1" si="48"/>
        <v>#NAME?</v>
      </c>
      <c r="GP63" s="123" t="e">
        <f t="shared" ca="1" si="49"/>
        <v>#NAME?</v>
      </c>
      <c r="GQ63" s="123" t="e">
        <f t="shared" ca="1" si="50"/>
        <v>#NAME?</v>
      </c>
      <c r="GR63" s="123" t="e">
        <f t="shared" ca="1" si="51"/>
        <v>#NAME?</v>
      </c>
      <c r="GS63" s="123" t="e">
        <f t="shared" ca="1" si="52"/>
        <v>#NAME?</v>
      </c>
      <c r="GT63" s="123" t="e">
        <f t="shared" ca="1" si="53"/>
        <v>#NAME?</v>
      </c>
      <c r="GU63" s="123" t="e">
        <f t="shared" ca="1" si="54"/>
        <v>#NAME?</v>
      </c>
      <c r="GV63" s="123" t="e">
        <f t="shared" ca="1" si="55"/>
        <v>#NAME?</v>
      </c>
      <c r="GW63" s="123" t="e">
        <f t="shared" ca="1" si="56"/>
        <v>#NAME?</v>
      </c>
      <c r="GX63" s="123" t="e">
        <f t="shared" ca="1" si="57"/>
        <v>#NAME?</v>
      </c>
      <c r="GY63" s="120"/>
      <c r="GZ63" s="105"/>
      <c r="HA63" s="105"/>
      <c r="HB63" s="105"/>
      <c r="HC63" s="105"/>
      <c r="HD63" s="105"/>
      <c r="HE63" s="105"/>
      <c r="HF63" s="105"/>
      <c r="HG63" s="105"/>
      <c r="HH63" s="105"/>
      <c r="HI63" s="105"/>
      <c r="HJ63" s="105"/>
      <c r="HK63" s="105"/>
      <c r="HL63" s="105">
        <f t="shared" si="81"/>
        <v>0</v>
      </c>
      <c r="HM63" s="105"/>
      <c r="HN63" s="123" t="e">
        <f t="shared" ca="1" si="58"/>
        <v>#NAME?</v>
      </c>
      <c r="HO63" s="123" t="e">
        <f t="shared" ca="1" si="59"/>
        <v>#NAME?</v>
      </c>
      <c r="HP63" s="123" t="e">
        <f t="shared" ca="1" si="60"/>
        <v>#NAME?</v>
      </c>
      <c r="HQ63" s="123" t="e">
        <f t="shared" ca="1" si="61"/>
        <v>#NAME?</v>
      </c>
      <c r="HR63" s="123" t="e">
        <f t="shared" ca="1" si="62"/>
        <v>#NAME?</v>
      </c>
      <c r="HS63" s="123" t="e">
        <f t="shared" ca="1" si="63"/>
        <v>#NAME?</v>
      </c>
      <c r="HT63" s="123" t="e">
        <f t="shared" ca="1" si="64"/>
        <v>#NAME?</v>
      </c>
      <c r="HU63" s="123" t="e">
        <f t="shared" ca="1" si="65"/>
        <v>#NAME?</v>
      </c>
      <c r="HV63" s="123" t="e">
        <f t="shared" ca="1" si="66"/>
        <v>#NAME?</v>
      </c>
      <c r="HW63" s="123" t="e">
        <f t="shared" ca="1" si="67"/>
        <v>#NAME?</v>
      </c>
      <c r="HX63" s="123" t="e">
        <f t="shared" ca="1" si="68"/>
        <v>#NAME?</v>
      </c>
      <c r="HY63" s="123" t="e">
        <f t="shared" ca="1" si="69"/>
        <v>#NAME?</v>
      </c>
      <c r="HZ63" s="123" t="e">
        <f t="shared" ca="1" si="70"/>
        <v>#NAME?</v>
      </c>
      <c r="IA63" s="123" t="e">
        <f t="shared" ca="1" si="71"/>
        <v>#NAME?</v>
      </c>
      <c r="IB63" s="124" t="s">
        <v>388</v>
      </c>
      <c r="IC63" s="103"/>
      <c r="ID63" s="125"/>
      <c r="IE63" s="103"/>
      <c r="IF63" s="103"/>
      <c r="IG63" s="103"/>
      <c r="IH63" s="103"/>
      <c r="II63" s="103"/>
    </row>
    <row r="64" spans="1:243" ht="15" thickBot="1" x14ac:dyDescent="0.25">
      <c r="A64" s="39">
        <v>61</v>
      </c>
      <c r="B64" s="39" t="s">
        <v>390</v>
      </c>
      <c r="C64" s="56" t="s">
        <v>391</v>
      </c>
      <c r="D64" s="39" t="s">
        <v>126</v>
      </c>
      <c r="E64" s="39">
        <v>405930692</v>
      </c>
      <c r="F64" s="102" t="s">
        <v>237</v>
      </c>
      <c r="G64" s="39"/>
      <c r="H64" s="39" t="s">
        <v>128</v>
      </c>
      <c r="I64" s="39">
        <v>1</v>
      </c>
      <c r="J64" s="39">
        <v>1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39">
        <v>0</v>
      </c>
      <c r="Z64" s="39">
        <v>1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>
        <f t="shared" si="21"/>
        <v>1</v>
      </c>
      <c r="AI64" s="39">
        <f t="shared" si="22"/>
        <v>0</v>
      </c>
      <c r="AJ64" s="39">
        <f t="shared" si="23"/>
        <v>0</v>
      </c>
      <c r="AK64" s="39">
        <f t="shared" si="24"/>
        <v>1</v>
      </c>
      <c r="AL64" s="39">
        <f t="shared" si="25"/>
        <v>0</v>
      </c>
      <c r="AM64" s="57">
        <f t="shared" si="26"/>
        <v>635</v>
      </c>
      <c r="AN64" s="57">
        <v>1</v>
      </c>
      <c r="AO64" s="57">
        <f t="shared" si="27"/>
        <v>635</v>
      </c>
      <c r="AP64" s="39"/>
      <c r="AQ64" s="39" t="s">
        <v>238</v>
      </c>
      <c r="AR64" s="39" t="s">
        <v>239</v>
      </c>
      <c r="AS64" s="39"/>
      <c r="AT64" s="39"/>
      <c r="AU64" s="58">
        <v>47</v>
      </c>
      <c r="AV64" s="58" t="s">
        <v>11</v>
      </c>
      <c r="AW64" s="39" t="s">
        <v>240</v>
      </c>
      <c r="AX64" s="61" t="s">
        <v>241</v>
      </c>
      <c r="AY64" s="59" t="s">
        <v>392</v>
      </c>
      <c r="AZ64" s="39">
        <v>91.973118825300006</v>
      </c>
      <c r="BA64" s="39" t="str">
        <f t="shared" si="28"/>
        <v>P0013</v>
      </c>
      <c r="BB64" s="78" t="e">
        <f t="shared" ca="1" si="29"/>
        <v>#NAME?</v>
      </c>
      <c r="BC64" s="39"/>
      <c r="BD64" s="75">
        <f t="shared" si="30"/>
        <v>635</v>
      </c>
      <c r="BE64" s="39"/>
      <c r="BF64" s="39"/>
      <c r="BG64" s="39"/>
      <c r="BH64" s="39"/>
      <c r="BI64" s="39"/>
      <c r="BJ64" s="39"/>
      <c r="BK64" s="39"/>
      <c r="BL64" s="39">
        <v>390</v>
      </c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>
        <v>245</v>
      </c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>
        <f>SUM($BE64,$BF64:BF64)-SUM($CV$1:CW$1)*SUM($P64:$Q64,$W64)-SUM($CV$2:CW$2)*SUM($R64:$V64)-SUM($CV$3:CW$3)*$X64-SUM($CV$4:CW$4)*SUM($K64:$L64)-SUM($CV$5:CW$5)*SUM($M64:$N64)-SUM($CV$6:CW$6)*$O64-SUM($CV$7:CW$7)*SUM($Y64:$Z64,$AF64)-SUM($CV$8:CW$8)*SUM($AA64:$AE64)-SUM($CV$9:CW$9)*$AG64</f>
        <v>0</v>
      </c>
      <c r="CX64" s="39">
        <f>SUM($BE64,$BF64:BG64)-SUM($CV$1:CX$1)*SUM($P64:$Q64,$W64)-SUM($CV$2:CX$2)*SUM($R64:$V64)-SUM($CV$3:CX$3)*$X64-SUM($CV$4:CX$4)*SUM($K64:$L64)-SUM($CV$5:CX$5)*SUM($M64:$N64)-SUM($CV$6:CX$6)*$O64-SUM($CV$7:CX$7)*SUM($Y64:$Z64,$AF64)-SUM($CV$8:CX$8)*SUM($AA64:$AE64)-SUM($CV$9:CX$9)*$AG64</f>
        <v>0</v>
      </c>
      <c r="CY64" s="39">
        <f>SUM($BE64,$BF64:BH64)-SUM($CV$1:CY$1)*SUM($P64:$Q64,$W64)-SUM($CV$2:CY$2)*SUM($R64:$V64)-SUM($CV$3:CY$3)*$X64-SUM($CV$4:CY$4)*SUM($K64:$L64)-SUM($CV$5:CY$5)*SUM($M64:$N64)-SUM($CV$6:CY$6)*$O64-SUM($CV$7:CY$7)*SUM($Y64:$Z64,$AF64)-SUM($CV$8:CY$8)*SUM($AA64:$AE64)-SUM($CV$9:CY$9)*$AG64</f>
        <v>0</v>
      </c>
      <c r="CZ64" s="39">
        <f>SUM($BE64,$BF64:BI64)-SUM($CV$1:CZ$1)*SUM($P64:$Q64,$W64)-SUM($CV$2:CZ$2)*SUM($R64:$V64)-SUM($CV$3:CZ$3)*$X64-SUM($CV$4:CZ$4)*SUM($K64:$L64)-SUM($CV$5:CZ$5)*SUM($M64:$N64)-SUM($CV$6:CZ$6)*$O64-SUM($CV$7:CZ$7)*SUM($Y64:$Z64,$AF64)-SUM($CV$8:CZ$8)*SUM($AA64:$AE64)-SUM($CV$9:CZ$9)*$AG64</f>
        <v>0</v>
      </c>
      <c r="DA64" s="39">
        <f>SUM($BE64,$BF64:BJ64)-SUM($CV$1:DA$1)*SUM($P64:$Q64,$W64)-SUM($CV$2:DA$2)*SUM($R64:$V64)-SUM($CV$3:DA$3)*$X64-SUM($CV$4:DA$4)*SUM($K64:$L64)-SUM($CV$5:DA$5)*SUM($M64:$N64)-SUM($CV$6:DA$6)*$O64-SUM($CV$7:DA$7)*SUM($Y64:$Z64,$AF64)-SUM($CV$8:DA$8)*SUM($AA64:$AE64)-SUM($CV$9:DA$9)*$AG64</f>
        <v>0</v>
      </c>
      <c r="DB64" s="39">
        <f>SUM($BE64,$BF64:BK64)-SUM($CV$1:DB$1)*SUM($P64:$Q64,$W64)-SUM($CV$2:DB$2)*SUM($R64:$V64)-SUM($CV$3:DB$3)*$X64-SUM($CV$4:DB$4)*SUM($K64:$L64)-SUM($CV$5:DB$5)*SUM($M64:$N64)-SUM($CV$6:DB$6)*$O64-SUM($CV$7:DB$7)*SUM($Y64:$Z64,$AF64)-SUM($CV$8:DB$8)*SUM($AA64:$AE64)-SUM($CV$9:DB$9)*$AG64</f>
        <v>-100</v>
      </c>
      <c r="DC64" s="39">
        <f>SUM($BE64,$BF64:BL64)-SUM($CV$1:DC$1)*SUM($P64:$Q64,$W64)-SUM($CV$2:DC$2)*SUM($R64:$V64)-SUM($CV$3:DC$3)*$X64-SUM($CV$4:DC$4)*SUM($K64:$L64)-SUM($CV$5:DC$5)*SUM($M64:$N64)-SUM($CV$6:DC$6)*$O64-SUM($CV$7:DC$7)*SUM($Y64:$Z64,$AF64)-SUM($CV$8:DC$8)*SUM($AA64:$AE64)-SUM($CV$9:DC$9)*$AG64</f>
        <v>90</v>
      </c>
      <c r="DD64" s="39">
        <f>SUM($BE64,$BF64:BM64)-SUM($CV$1:DD$1)*SUM($P64:$Q64,$W64)-SUM($CV$2:DD$2)*SUM($R64:$V64)-SUM($CV$3:DD$3)*$X64-SUM($CV$4:DD$4)*SUM($K64:$L64)-SUM($CV$5:DD$5)*SUM($M64:$N64)-SUM($CV$6:DD$6)*$O64-SUM($CV$7:DD$7)*SUM($Y64:$Z64,$AF64)-SUM($CV$8:DD$8)*SUM($AA64:$AE64)-SUM($CV$9:DD$9)*$AG64</f>
        <v>-241</v>
      </c>
      <c r="DE64" s="39">
        <f>SUM($BE64,$BF64:BN64)-SUM($CV$1:DE$1)*SUM($P64:$Q64,$W64)-SUM($CV$2:DE$2)*SUM($R64:$V64)-SUM($CV$3:DE$3)*$X64-SUM($CV$4:DE$4)*SUM($K64:$L64)-SUM($CV$5:DE$5)*SUM($M64:$N64)-SUM($CV$6:DE$6)*$O64-SUM($CV$7:DE$7)*SUM($Y64:$Z64,$AF64)-SUM($CV$8:DE$8)*SUM($AA64:$AE64)-SUM($CV$9:DE$9)*$AG64</f>
        <v>-241</v>
      </c>
      <c r="DF64" s="39">
        <f>SUM($BE64,$BF64:BO64)-SUM($CV$1:DF$1)*SUM($P64:$Q64,$W64)-SUM($CV$2:DF$2)*SUM($R64:$V64)-SUM($CV$3:DF$3)*$X64-SUM($CV$4:DF$4)*SUM($K64:$L64)-SUM($CV$5:DF$5)*SUM($M64:$N64)-SUM($CV$6:DF$6)*$O64-SUM($CV$7:DF$7)*SUM($Y64:$Z64,$AF64)-SUM($CV$8:DF$8)*SUM($AA64:$AE64)-SUM($CV$9:DF$9)*$AG64</f>
        <v>-241</v>
      </c>
      <c r="DG64" s="39">
        <f>SUM($BE64,$BF64:BP64)-SUM($CV$1:DG$1)*SUM($P64:$Q64,$W64)-SUM($CV$2:DG$2)*SUM($R64:$V64)-SUM($CV$3:DG$3)*$X64-SUM($CV$4:DG$4)*SUM($K64:$L64)-SUM($CV$5:DG$5)*SUM($M64:$N64)-SUM($CV$6:DG$6)*$O64-SUM($CV$7:DG$7)*SUM($Y64:$Z64,$AF64)-SUM($CV$8:DG$8)*SUM($AA64:$AE64)-SUM($CV$9:DG$9)*$AG64</f>
        <v>-241</v>
      </c>
      <c r="DH64" s="39">
        <f>SUM($BE64,$BF64:BQ64)-SUM($CV$1:DH$1)*SUM($P64:$Q64,$W64)-SUM($CV$2:DH$2)*SUM($R64:$V64)-SUM($CV$3:DH$3)*$X64-SUM($CV$4:DH$4)*SUM($K64:$L64)-SUM($CV$5:DH$5)*SUM($M64:$N64)-SUM($CV$6:DH$6)*$O64-SUM($CV$7:DH$7)*SUM($Y64:$Z64,$AF64)-SUM($CV$8:DH$8)*SUM($AA64:$AE64)-SUM($CV$9:DH$9)*$AG64</f>
        <v>-241</v>
      </c>
      <c r="DI64" s="39">
        <f>SUM($BE64,$BF64:BR64)-SUM($CV$1:DI$1)*SUM($P64:$Q64,$W64)-SUM($CV$2:DI$2)*SUM($R64:$V64)-SUM($CV$3:DI$3)*$X64-SUM($CV$4:DI$4)*SUM($K64:$L64)-SUM($CV$5:DI$5)*SUM($M64:$N64)-SUM($CV$6:DI$6)*$O64-SUM($CV$7:DI$7)*SUM($Y64:$Z64,$AF64)-SUM($CV$8:DI$8)*SUM($AA64:$AE64)-SUM($CV$9:DI$9)*$AG64</f>
        <v>-241</v>
      </c>
      <c r="DJ64" s="39">
        <f>SUM($BE64,$BF64:BS64)-SUM($CV$1:DJ$1)*SUM($P64:$Q64,$W64)-SUM($CV$2:DJ$2)*SUM($R64:$V64)-SUM($CV$3:DJ$3)*$X64-SUM($CV$4:DJ$4)*SUM($K64:$L64)-SUM($CV$5:DJ$5)*SUM($M64:$N64)-SUM($CV$6:DJ$6)*$O64-SUM($CV$7:DJ$7)*SUM($Y64:$Z64,$AF64)-SUM($CV$8:DJ$8)*SUM($AA64:$AE64)-SUM($CV$9:DJ$9)*$AG64</f>
        <v>-241</v>
      </c>
      <c r="DK64" s="39">
        <f>SUM($BE64,$BF64:BT64)-SUM($CV$1:DK$1)*SUM($P64:$Q64,$W64)-SUM($CV$2:DK$2)*SUM($R64:$V64)-SUM($CV$3:DK$3)*$X64-SUM($CV$4:DK$4)*SUM($K64:$L64)-SUM($CV$5:DK$5)*SUM($M64:$N64)-SUM($CV$6:DK$6)*$O64-SUM($CV$7:DK$7)*SUM($Y64:$Z64,$AF64)-SUM($CV$8:DK$8)*SUM($AA64:$AE64)-SUM($CV$9:DK$9)*$AG64</f>
        <v>-241</v>
      </c>
      <c r="DL64" s="39">
        <f>SUM($BE64,$BF64:BU64)-SUM($CV$1:DL$1)*SUM($P64:$Q64,$W64)-SUM($CV$2:DL$2)*SUM($R64:$V64)-SUM($CV$3:DL$3)*$X64-SUM($CV$4:DL$4)*SUM($K64:$L64)-SUM($CV$5:DL$5)*SUM($M64:$N64)-SUM($CV$6:DL$6)*$O64-SUM($CV$7:DL$7)*SUM($Y64:$Z64,$AF64)-SUM($CV$8:DL$8)*SUM($AA64:$AE64)-SUM($CV$9:DL$9)*$AG64</f>
        <v>-241</v>
      </c>
      <c r="DM64" s="39">
        <f>SUM($BE64,$BF64:BV64)-SUM($CV$1:DM$1)*SUM($P64:$Q64,$W64)-SUM($CV$2:DM$2)*SUM($R64:$V64)-SUM($CV$3:DM$3)*$X64-SUM($CV$4:DM$4)*SUM($K64:$L64)-SUM($CV$5:DM$5)*SUM($M64:$N64)-SUM($CV$6:DM$6)*$O64-SUM($CV$7:DM$7)*SUM($Y64:$Z64,$AF64)-SUM($CV$8:DM$8)*SUM($AA64:$AE64)-SUM($CV$9:DM$9)*$AG64</f>
        <v>-241</v>
      </c>
      <c r="DN64" s="39">
        <f>SUM($BE64,$BF64:BW64)-SUM($CV$1:DN$1)*SUM($P64:$Q64,$W64)-SUM($CV$2:DN$2)*SUM($R64:$V64)-SUM($CV$3:DN$3)*$X64-SUM($CV$4:DN$4)*SUM($K64:$L64)-SUM($CV$5:DN$5)*SUM($M64:$N64)-SUM($CV$6:DN$6)*$O64-SUM($CV$7:DN$7)*SUM($Y64:$Z64,$AF64)-SUM($CV$8:DN$8)*SUM($AA64:$AE64)-SUM($CV$9:DN$9)*$AG64</f>
        <v>-241</v>
      </c>
      <c r="DO64" s="39">
        <f>SUM($BE64,$BF64:BX64)-SUM($CV$1:DO$1)*SUM($P64:$Q64,$W64)-SUM($CV$2:DO$2)*SUM($R64:$V64)-SUM($CV$3:DO$3)*$X64-SUM($CV$4:DO$4)*SUM($K64:$L64)-SUM($CV$5:DO$5)*SUM($M64:$N64)-SUM($CV$6:DO$6)*$O64-SUM($CV$7:DO$7)*SUM($Y64:$Z64,$AF64)-SUM($CV$8:DO$8)*SUM($AA64:$AE64)-SUM($CV$9:DO$9)*$AG64</f>
        <v>-241</v>
      </c>
      <c r="DP64" s="39">
        <f>SUM($BE64,$BF64:BY64)-SUM($CV$1:DP$1)*SUM($P64:$Q64,$W64)-SUM($CV$2:DP$2)*SUM($R64:$V64)-SUM($CV$3:DP$3)*$X64-SUM($CV$4:DP$4)*SUM($K64:$L64)-SUM($CV$5:DP$5)*SUM($M64:$N64)-SUM($CV$6:DP$6)*$O64-SUM($CV$7:DP$7)*SUM($Y64:$Z64,$AF64)-SUM($CV$8:DP$8)*SUM($AA64:$AE64)-SUM($CV$9:DP$9)*$AG64</f>
        <v>-241</v>
      </c>
      <c r="DQ64" s="39">
        <f>SUM($BE64,$BF64:BZ64)-SUM($CV$1:DQ$1)*SUM($P64:$Q64,$W64)-SUM($CV$2:DQ$2)*SUM($R64:$V64)-SUM($CV$3:DQ$3)*$X64-SUM($CV$4:DQ$4)*SUM($K64:$L64)-SUM($CV$5:DQ$5)*SUM($M64:$N64)-SUM($CV$6:DQ$6)*$O64-SUM($CV$7:DQ$7)*SUM($Y64:$Z64,$AF64)-SUM($CV$8:DQ$8)*SUM($AA64:$AE64)-SUM($CV$9:DQ$9)*$AG64</f>
        <v>-241</v>
      </c>
      <c r="DR64" s="39">
        <f>SUM($BE64,$BF64:CA64)-SUM($CV$1:DR$1)*SUM($P64:$Q64,$W64)-SUM($CV$2:DR$2)*SUM($R64:$V64)-SUM($CV$3:DR$3)*$X64-SUM($CV$4:DR$4)*SUM($K64:$L64)-SUM($CV$5:DR$5)*SUM($M64:$N64)-SUM($CV$6:DR$6)*$O64-SUM($CV$7:DR$7)*SUM($Y64:$Z64,$AF64)-SUM($CV$8:DR$8)*SUM($AA64:$AE64)-SUM($CV$9:DR$9)*$AG64</f>
        <v>-241</v>
      </c>
      <c r="DS64" s="39">
        <f>SUM($BE64,$BF64:CB64)-SUM($CV$1:DS$1)*SUM($P64:$Q64,$W64)-SUM($CV$2:DS$2)*SUM($R64:$V64)-SUM($CV$3:DS$3)*$X64-SUM($CV$4:DS$4)*SUM($K64:$L64)-SUM($CV$5:DS$5)*SUM($M64:$N64)-SUM($CV$6:DS$6)*$O64-SUM($CV$7:DS$7)*SUM($Y64:$Z64,$AF64)-SUM($CV$8:DS$8)*SUM($AA64:$AE64)-SUM($CV$9:DS$9)*$AG64</f>
        <v>4</v>
      </c>
      <c r="DT64" s="39">
        <f>SUM($BE64,$BF64:CC64)-SUM($CV$1:DT$1)*SUM($P64:$Q64,$W64)-SUM($CV$2:DT$2)*SUM($R64:$V64)-SUM($CV$3:DT$3)*$X64-SUM($CV$4:DT$4)*SUM($K64:$L64)-SUM($CV$5:DT$5)*SUM($M64:$N64)-SUM($CV$6:DT$6)*$O64-SUM($CV$7:DT$7)*SUM($Y64:$Z64,$AF64)-SUM($CV$8:DT$8)*SUM($AA64:$AE64)-SUM($CV$9:DT$9)*$AG64</f>
        <v>4</v>
      </c>
      <c r="DU64" s="39">
        <f>SUM($BE64,$BF64:CD64)-SUM($CV$1:DU$1)*SUM($P64:$Q64,$W64)-SUM($CV$2:DU$2)*SUM($R64:$V64)-SUM($CV$3:DU$3)*$X64-SUM($CV$4:DU$4)*SUM($K64:$L64)-SUM($CV$5:DU$5)*SUM($M64:$N64)-SUM($CV$6:DU$6)*$O64-SUM($CV$7:DU$7)*SUM($Y64:$Z64,$AF64)-SUM($CV$8:DU$8)*SUM($AA64:$AE64)-SUM($CV$9:DU$9)*$AG64</f>
        <v>4</v>
      </c>
      <c r="DV64" s="39">
        <f>SUM($BE64,$BF64:CE64)-SUM($CV$1:DV$1)*SUM($P64:$Q64,$W64)-SUM($CV$2:DV$2)*SUM($R64:$V64)-SUM($CV$3:DV$3)*$X64-SUM($CV$4:DV$4)*SUM($K64:$L64)-SUM($CV$5:DV$5)*SUM($M64:$N64)-SUM($CV$6:DV$6)*$O64-SUM($CV$7:DV$7)*SUM($Y64:$Z64,$AF64)-SUM($CV$8:DV$8)*SUM($AA64:$AE64)-SUM($CV$9:DV$9)*$AG64</f>
        <v>4</v>
      </c>
      <c r="DW64" s="39">
        <f>SUM($BE64,$BF64:CF64)-SUM($CV$1:DW$1)*SUM($P64:$Q64,$W64)-SUM($CV$2:DW$2)*SUM($R64:$V64)-SUM($CV$3:DW$3)*$X64-SUM($CV$4:DW$4)*SUM($K64:$L64)-SUM($CV$5:DW$5)*SUM($M64:$N64)-SUM($CV$6:DW$6)*$O64-SUM($CV$7:DW$7)*SUM($Y64:$Z64,$AF64)-SUM($CV$8:DW$8)*SUM($AA64:$AE64)-SUM($CV$9:DW$9)*$AG64</f>
        <v>4</v>
      </c>
      <c r="DX64" s="39">
        <f>SUM($BE64,$BF64:CG64)-SUM($CV$1:DX$1)*SUM($P64:$Q64,$W64)-SUM($CV$2:DX$2)*SUM($R64:$V64)-SUM($CV$3:DX$3)*$X64-SUM($CV$4:DX$4)*SUM($K64:$L64)-SUM($CV$5:DX$5)*SUM($M64:$N64)-SUM($CV$6:DX$6)*$O64-SUM($CV$7:DX$7)*SUM($Y64:$Z64,$AF64)-SUM($CV$8:DX$8)*SUM($AA64:$AE64)-SUM($CV$9:DX$9)*$AG64</f>
        <v>4</v>
      </c>
      <c r="DY64" s="39">
        <f>SUM($BE64,$BF64:CH64)-SUM($CV$1:DY$1)*SUM($P64:$Q64,$W64)-SUM($CV$2:DY$2)*SUM($R64:$V64)-SUM($CV$3:DY$3)*$X64-SUM($CV$4:DY$4)*SUM($K64:$L64)-SUM($CV$5:DY$5)*SUM($M64:$N64)-SUM($CV$6:DY$6)*$O64-SUM($CV$7:DY$7)*SUM($Y64:$Z64,$AF64)-SUM($CV$8:DY$8)*SUM($AA64:$AE64)-SUM($CV$9:DY$9)*$AG64</f>
        <v>4</v>
      </c>
      <c r="DZ64" s="39">
        <f>SUM($BE64,$BF64:CI64)-SUM($CV$1:DZ$1)*SUM($P64:$Q64,$W64)-SUM($CV$2:DZ$2)*SUM($R64:$V64)-SUM($CV$3:DZ$3)*$X64-SUM($CV$4:DZ$4)*SUM($K64:$L64)-SUM($CV$5:DZ$5)*SUM($M64:$N64)-SUM($CV$6:DZ$6)*$O64-SUM($CV$7:DZ$7)*SUM($Y64:$Z64,$AF64)-SUM($CV$8:DZ$8)*SUM($AA64:$AE64)-SUM($CV$9:DZ$9)*$AG64</f>
        <v>4</v>
      </c>
      <c r="EA64" s="39">
        <f>SUM($BE64,$BF64:CJ64)-SUM($CV$1:EA$1)*SUM($P64:$Q64,$W64)-SUM($CV$2:EA$2)*SUM($R64:$V64)-SUM($CV$3:EA$3)*$X64-SUM($CV$4:EA$4)*SUM($K64:$L64)-SUM($CV$5:EA$5)*SUM($M64:$N64)-SUM($CV$6:EA$6)*$O64-SUM($CV$7:EA$7)*SUM($Y64:$Z64,$AF64)-SUM($CV$8:EA$8)*SUM($AA64:$AE64)-SUM($CV$9:EA$9)*$AG64</f>
        <v>4</v>
      </c>
      <c r="EB64" s="39">
        <f>SUM($BE64,$BF64:CK64)-SUM($CV$1:EB$1)*SUM($P64:$Q64,$W64)-SUM($CV$2:EB$2)*SUM($R64:$V64)-SUM($CV$3:EB$3)*$X64-SUM($CV$4:EB$4)*SUM($K64:$L64)-SUM($CV$5:EB$5)*SUM($M64:$N64)-SUM($CV$6:EB$6)*$O64-SUM($CV$7:EB$7)*SUM($Y64:$Z64,$AF64)-SUM($CV$8:EB$8)*SUM($AA64:$AE64)-SUM($CV$9:EB$9)*$AG64</f>
        <v>4</v>
      </c>
      <c r="EC64" s="39">
        <f>SUM($BE64,$BF64:CL64)-SUM($CV$1:EC$1)*SUM($P64:$Q64,$W64)-SUM($CV$2:EC$2)*SUM($R64:$V64)-SUM($CV$3:EC$3)*$X64-SUM($CV$4:EC$4)*SUM($K64:$L64)-SUM($CV$5:EC$5)*SUM($M64:$N64)-SUM($CV$6:EC$6)*$O64-SUM($CV$7:EC$7)*SUM($Y64:$Z64,$AF64)-SUM($CV$8:EC$8)*SUM($AA64:$AE64)-SUM($CV$9:EC$9)*$AG64</f>
        <v>4</v>
      </c>
      <c r="ED64" s="39">
        <f>SUM($BE64,$BF64:CM64)-SUM($CV$1:ED$1)*SUM($P64:$Q64,$W64)-SUM($CV$2:ED$2)*SUM($R64:$V64)-SUM($CV$3:ED$3)*$X64-SUM($CV$4:ED$4)*SUM($K64:$L64)-SUM($CV$5:ED$5)*SUM($M64:$N64)-SUM($CV$6:ED$6)*$O64-SUM($CV$7:ED$7)*SUM($Y64:$Z64,$AF64)-SUM($CV$8:ED$8)*SUM($AA64:$AE64)-SUM($CV$9:ED$9)*$AG64</f>
        <v>4</v>
      </c>
      <c r="EE64" s="39">
        <f>SUM($BE64,$BF64:CN64)-SUM($CV$1:EE$1)*SUM($P64:$Q64,$W64)-SUM($CV$2:EE$2)*SUM($R64:$V64)-SUM($CV$3:EE$3)*$X64-SUM($CV$4:EE$4)*SUM($K64:$L64)-SUM($CV$5:EE$5)*SUM($M64:$N64)-SUM($CV$6:EE$6)*$O64-SUM($CV$7:EE$7)*SUM($Y64:$Z64,$AF64)-SUM($CV$8:EE$8)*SUM($AA64:$AE64)-SUM($CV$9:EE$9)*$AG64</f>
        <v>4</v>
      </c>
      <c r="EF64" s="39">
        <f>SUM($BE64,$BF64:CO64)-SUM($CV$1:EF$1)*SUM($P64:$Q64,$W64)-SUM($CV$2:EF$2)*SUM($R64:$V64)-SUM($CV$3:EF$3)*$X64-SUM($CV$4:EF$4)*SUM($K64:$L64)-SUM($CV$5:EF$5)*SUM($M64:$N64)-SUM($CV$6:EF$6)*$O64-SUM($CV$7:EF$7)*SUM($Y64:$Z64,$AF64)-SUM($CV$8:EF$8)*SUM($AA64:$AE64)-SUM($CV$9:EF$9)*$AG64</f>
        <v>4</v>
      </c>
      <c r="EG64" s="39">
        <f>SUM($BE64,$BF64:CP64)-SUM($CV$1:EG$1)*SUM($P64:$Q64,$W64)-SUM($CV$2:EG$2)*SUM($R64:$V64)-SUM($CV$3:EG$3)*$X64-SUM($CV$4:EG$4)*SUM($K64:$L64)-SUM($CV$5:EG$5)*SUM($M64:$N64)-SUM($CV$6:EG$6)*$O64-SUM($CV$7:EG$7)*SUM($Y64:$Z64,$AF64)-SUM($CV$8:EG$8)*SUM($AA64:$AE64)-SUM($CV$9:EG$9)*$AG64</f>
        <v>4</v>
      </c>
      <c r="EH64" s="39">
        <f>SUM($BE64,$BF64:CQ64)-SUM($CV$1:EH$1)*SUM($P64:$Q64,$W64)-SUM($CV$2:EH$2)*SUM($R64:$V64)-SUM($CV$3:EH$3)*$X64-SUM($CV$4:EH$4)*SUM($K64:$L64)-SUM($CV$5:EH$5)*SUM($M64:$N64)-SUM($CV$6:EH$6)*$O64-SUM($CV$7:EH$7)*SUM($Y64:$Z64,$AF64)-SUM($CV$8:EH$8)*SUM($AA64:$AE64)-SUM($CV$9:EH$9)*$AG64</f>
        <v>4</v>
      </c>
      <c r="EI64" s="39">
        <f>SUM($BE64,$BF64:CR64)-SUM($CV$1:EI$1)*SUM($P64:$Q64,$W64)-SUM($CV$2:EI$2)*SUM($R64:$V64)-SUM($CV$3:EI$3)*$X64-SUM($CV$4:EI$4)*SUM($K64:$L64)-SUM($CV$5:EI$5)*SUM($M64:$N64)-SUM($CV$6:EI$6)*$O64-SUM($CV$7:EI$7)*SUM($Y64:$Z64,$AF64)-SUM($CV$8:EI$8)*SUM($AA64:$AE64)-SUM($CV$9:EI$9)*$AG64</f>
        <v>4</v>
      </c>
      <c r="EJ64" s="39">
        <f>SUM($BE64,$BF64:CS64)-SUM($CV$1:EJ$1)*SUM($P64:$Q64,$W64)-SUM($CV$2:EJ$2)*SUM($R64:$V64)-SUM($CV$3:EJ$3)*$X64-SUM($CV$4:EJ$4)*SUM($K64:$L64)-SUM($CV$5:EJ$5)*SUM($M64:$N64)-SUM($CV$6:EJ$6)*$O64-SUM($CV$7:EJ$7)*SUM($Y64:$Z64,$AF64)-SUM($CV$8:EJ$8)*SUM($AA64:$AE64)-SUM($CV$9:EJ$9)*$AG64</f>
        <v>4</v>
      </c>
      <c r="EK64" s="39">
        <f>SUM($BE64,$BF64:CT64)-SUM($CV$1:EK$1)*SUM($P64:$Q64,$W64)-SUM($CV$2:EK$2)*SUM($R64:$V64)-SUM($CV$3:EK$3)*$X64-SUM($CV$4:EK$4)*SUM($K64:$L64)-SUM($CV$5:EK$5)*SUM($M64:$N64)-SUM($CV$6:EK$6)*$O64-SUM($CV$7:EK$7)*SUM($Y64:$Z64,$AF64)-SUM($CV$8:EK$8)*SUM($AA64:$AE64)-SUM($CV$9:EK$9)*$AG64</f>
        <v>4</v>
      </c>
      <c r="EL64" s="39">
        <f>SUM($BE64,$BF64:CU64)-SUM($CV$1:EL$1)*SUM($P64:$Q64,$W64)-SUM($CV$2:EL$2)*SUM($R64:$V64)-SUM($CV$3:EL$3)*$X64-SUM($CV$4:EL$4)*SUM($K64:$L64)-SUM($CV$5:EL$5)*SUM($M64:$N64)-SUM($CV$6:EL$6)*$O64-SUM($CV$7:EL$7)*SUM($Y64:$Z64,$AF64)-SUM($CV$8:EL$8)*SUM($AA64:$AE64)-SUM($CV$9:EL$9)*$AG64</f>
        <v>4</v>
      </c>
      <c r="EM64" s="39">
        <f>SUM($BE64,$BF64:CV64)-SUM($CV$1:EM$1)*SUM($P64:$Q64,$W64)-SUM($CV$2:EM$2)*SUM($R64:$V64)-SUM($CV$3:EM$3)*$X64-SUM($CV$4:EM$4)*SUM($K64:$L64)-SUM($CV$5:EM$5)*SUM($M64:$N64)-SUM($CV$6:EM$6)*$O64-SUM($CV$7:EM$7)*SUM($Y64:$Z64,$AF64)-SUM($CV$8:EM$8)*SUM($AA64:$AE64)-SUM($CV$9:EM$9)*$AG64</f>
        <v>4</v>
      </c>
      <c r="EN64" s="39">
        <f>SUM($BE64,$BF64:CW64)-SUM($CV$1:EN$1)*SUM($P64:$Q64,$W64)-SUM($CV$2:EN$2)*SUM($R64:$V64)-SUM($CV$3:EN$3)*$X64-SUM($CV$4:EN$4)*SUM($K64:$L64)-SUM($CV$5:EN$5)*SUM($M64:$N64)-SUM($CV$6:EN$6)*$O64-SUM($CV$7:EN$7)*SUM($Y64:$Z64,$AF64)-SUM($CV$8:EN$8)*SUM($AA64:$AE64)-SUM($CV$9:EN$9)*$AG64</f>
        <v>4</v>
      </c>
      <c r="EO64" s="39">
        <f>SUM($BE64,$BF64:CX64)-SUM($CV$1:EO$1)*SUM($P64:$Q64,$W64)-SUM($CV$2:EO$2)*SUM($R64:$V64)-SUM($CV$3:EO$3)*$X64-SUM($CV$4:EO$4)*SUM($K64:$L64)-SUM($CV$5:EO$5)*SUM($M64:$N64)-SUM($CV$6:EO$6)*$O64-SUM($CV$7:EO$7)*SUM($Y64:$Z64,$AF64)-SUM($CV$8:EO$8)*SUM($AA64:$AE64)-SUM($CV$9:EO$9)*$AG64</f>
        <v>4</v>
      </c>
      <c r="EP64" s="96" t="str">
        <f>AR64</f>
        <v>WAVE</v>
      </c>
      <c r="EQ64" s="103" t="str">
        <f t="shared" si="85"/>
        <v>1096H481-001</v>
      </c>
      <c r="ER64" s="96" t="str">
        <f t="shared" si="95"/>
        <v>WAVE MECHANICS</v>
      </c>
      <c r="ES64" s="115">
        <f t="shared" si="96"/>
        <v>47</v>
      </c>
      <c r="ET64" s="116" t="str">
        <f t="shared" si="88"/>
        <v>USD</v>
      </c>
      <c r="EU64" s="107" t="e">
        <f t="shared" ca="1" si="34"/>
        <v>#NAME?</v>
      </c>
      <c r="EV64" s="107" t="e">
        <f t="shared" ca="1" si="35"/>
        <v>#NAME?</v>
      </c>
      <c r="EW64" s="117">
        <f t="shared" si="86"/>
        <v>1</v>
      </c>
      <c r="EX64" s="117">
        <f t="shared" si="91"/>
        <v>1</v>
      </c>
      <c r="EY64" s="103"/>
      <c r="EZ64" s="117">
        <f t="shared" si="37"/>
        <v>635</v>
      </c>
      <c r="FA64" s="118" t="e">
        <f t="shared" ca="1" si="38"/>
        <v>#NAME?</v>
      </c>
      <c r="FB64" s="117">
        <f t="shared" si="39"/>
        <v>0</v>
      </c>
      <c r="FC64" s="118" t="e">
        <f t="shared" ca="1" si="40"/>
        <v>#NAME?</v>
      </c>
      <c r="FD64" s="119">
        <v>45523</v>
      </c>
      <c r="FE64" s="118" t="s">
        <v>130</v>
      </c>
      <c r="FF64" s="118" t="s">
        <v>26</v>
      </c>
      <c r="FG64" s="103" t="s">
        <v>144</v>
      </c>
      <c r="FH64" s="103" t="s">
        <v>145</v>
      </c>
      <c r="FI64" s="105">
        <f t="array" ref="FI64">SUMPRODUCT($AI64:$AL64,TRANSPOSE(FI$1:FI$4))</f>
        <v>65</v>
      </c>
      <c r="FJ64" s="105">
        <f t="array" ref="FJ64">SUMPRODUCT($AI64:$AL64,TRANSPOSE(FJ$1:FJ$4))</f>
        <v>65</v>
      </c>
      <c r="FK64" s="105">
        <f t="array" ref="FK64">SUMPRODUCT($AI64:$AL64,TRANSPOSE(FK$1:FK$4))</f>
        <v>65</v>
      </c>
      <c r="FL64" s="105">
        <f t="array" ref="FL64">SUMPRODUCT($AI64:$AL64,TRANSPOSE(FL$1:FL$4))</f>
        <v>65</v>
      </c>
      <c r="FM64" s="105">
        <f t="array" ref="FM64">SUMPRODUCT($AI64:$AL64,TRANSPOSE(FM$1:FM$4))</f>
        <v>65</v>
      </c>
      <c r="FN64" s="105">
        <f t="array" ref="FN64">SUMPRODUCT($AI64:$AL64,TRANSPOSE(FN$1:FN$4))</f>
        <v>65</v>
      </c>
      <c r="FO64" s="105">
        <f t="array" ref="FO64">SUMPRODUCT($AI64:$AL64,TRANSPOSE(FO$1:FO$4))</f>
        <v>65</v>
      </c>
      <c r="FP64" s="105">
        <f t="array" ref="FP64">SUMPRODUCT($AI64:$AL64,TRANSPOSE(FP$1:FP$4))</f>
        <v>65</v>
      </c>
      <c r="FQ64" s="105">
        <f t="array" ref="FQ64">SUMPRODUCT($AI64:$AL64,TRANSPOSE(FQ$1:FQ$4))</f>
        <v>65</v>
      </c>
      <c r="FR64" s="105">
        <f t="array" ref="FR64">SUMPRODUCT($AI64:$AL64,TRANSPOSE(FR$1:FR$4))</f>
        <v>50</v>
      </c>
      <c r="FS64" s="105">
        <f t="array" ref="FS64">SUMPRODUCT($AI64:$AL64,TRANSPOSE(FS$1:FS$4))</f>
        <v>0</v>
      </c>
      <c r="FT64" s="105">
        <f t="array" ref="FT64">SUMPRODUCT($AI64:$AL64,TRANSPOSE(FT$1:FT$4))</f>
        <v>0</v>
      </c>
      <c r="FU64" s="105">
        <f t="array" ref="FU64">SUMPRODUCT($AI64:$AL64,TRANSPOSE(FU$1:FU$4))</f>
        <v>0</v>
      </c>
      <c r="FV64" s="120"/>
      <c r="FW64" s="105">
        <f t="shared" si="41"/>
        <v>65</v>
      </c>
      <c r="FX64" s="121">
        <f>CEILING(SUM($FI64:FJ64)-SUM($FW64:FW64),$EW64)</f>
        <v>65</v>
      </c>
      <c r="FY64" s="121">
        <f>CEILING(SUM($FI64:FK64)-SUM($FW64:FX64),$EW64)</f>
        <v>65</v>
      </c>
      <c r="FZ64" s="121">
        <f>CEILING(SUM($FI64:FL64)-SUM($FW64:FY64),$EW64)</f>
        <v>65</v>
      </c>
      <c r="GA64" s="121">
        <f>CEILING(SUM($FI64:FM64)-SUM($FW64:FZ64),$EW64)</f>
        <v>65</v>
      </c>
      <c r="GB64" s="121">
        <f>CEILING(SUM($FI64:FN64)-SUM($FW64:GA64),$EW64)</f>
        <v>65</v>
      </c>
      <c r="GC64" s="121">
        <f>CEILING(SUM($FI64:FO64)-SUM($FW64:GB64),$EW64)</f>
        <v>65</v>
      </c>
      <c r="GD64" s="121">
        <f>CEILING(SUM($FI64:FP64)-SUM($FW64:GC64),$EW64)</f>
        <v>65</v>
      </c>
      <c r="GE64" s="121">
        <f>CEILING(SUM($FI64:FQ64)-SUM($FW64:GD64),$EW64)</f>
        <v>65</v>
      </c>
      <c r="GF64" s="121">
        <f>CEILING(SUM($FI64:FR64)-SUM($FW64:GE64),$EW64)</f>
        <v>50</v>
      </c>
      <c r="GG64" s="121">
        <f>CEILING(SUM($FI64:FS64)-SUM($FW64:GF64),$EW64)</f>
        <v>0</v>
      </c>
      <c r="GH64" s="121">
        <f t="shared" si="42"/>
        <v>0</v>
      </c>
      <c r="GI64" s="121">
        <f t="shared" si="43"/>
        <v>0</v>
      </c>
      <c r="GJ64" s="120"/>
      <c r="GK64" s="123" t="e">
        <f t="shared" ca="1" si="44"/>
        <v>#NAME?</v>
      </c>
      <c r="GL64" s="123" t="e">
        <f t="shared" ca="1" si="45"/>
        <v>#NAME?</v>
      </c>
      <c r="GM64" s="123" t="e">
        <f t="shared" ca="1" si="46"/>
        <v>#NAME?</v>
      </c>
      <c r="GN64" s="123" t="e">
        <f t="shared" ca="1" si="47"/>
        <v>#NAME?</v>
      </c>
      <c r="GO64" s="123" t="e">
        <f t="shared" ca="1" si="48"/>
        <v>#NAME?</v>
      </c>
      <c r="GP64" s="123" t="e">
        <f t="shared" ca="1" si="49"/>
        <v>#NAME?</v>
      </c>
      <c r="GQ64" s="123" t="e">
        <f t="shared" ca="1" si="50"/>
        <v>#NAME?</v>
      </c>
      <c r="GR64" s="123" t="e">
        <f t="shared" ca="1" si="51"/>
        <v>#NAME?</v>
      </c>
      <c r="GS64" s="123" t="e">
        <f t="shared" ca="1" si="52"/>
        <v>#NAME?</v>
      </c>
      <c r="GT64" s="123" t="e">
        <f t="shared" ca="1" si="53"/>
        <v>#NAME?</v>
      </c>
      <c r="GU64" s="123" t="e">
        <f t="shared" ca="1" si="54"/>
        <v>#NAME?</v>
      </c>
      <c r="GV64" s="123" t="e">
        <f t="shared" ca="1" si="55"/>
        <v>#NAME?</v>
      </c>
      <c r="GW64" s="123" t="e">
        <f t="shared" ca="1" si="56"/>
        <v>#NAME?</v>
      </c>
      <c r="GX64" s="123" t="e">
        <f t="shared" ca="1" si="57"/>
        <v>#NAME?</v>
      </c>
      <c r="GY64" s="120">
        <v>2</v>
      </c>
      <c r="GZ64" s="105">
        <f>SUM(FW64:GB64)</f>
        <v>390</v>
      </c>
      <c r="HA64" s="105"/>
      <c r="HB64" s="105"/>
      <c r="HC64" s="105"/>
      <c r="HD64" s="105"/>
      <c r="HE64" s="105"/>
      <c r="HF64" s="105">
        <f>SUM(GC64:GI64)</f>
        <v>245</v>
      </c>
      <c r="HG64" s="105"/>
      <c r="HH64" s="105"/>
      <c r="HI64" s="105"/>
      <c r="HJ64" s="105"/>
      <c r="HK64" s="105"/>
      <c r="HL64" s="105"/>
      <c r="HM64" s="105"/>
      <c r="HN64" s="123" t="e">
        <f t="shared" ca="1" si="58"/>
        <v>#NAME?</v>
      </c>
      <c r="HO64" s="123" t="e">
        <f t="shared" ca="1" si="59"/>
        <v>#NAME?</v>
      </c>
      <c r="HP64" s="123" t="e">
        <f t="shared" ca="1" si="60"/>
        <v>#NAME?</v>
      </c>
      <c r="HQ64" s="123" t="e">
        <f t="shared" ca="1" si="61"/>
        <v>#NAME?</v>
      </c>
      <c r="HR64" s="123" t="e">
        <f t="shared" ca="1" si="62"/>
        <v>#NAME?</v>
      </c>
      <c r="HS64" s="123" t="e">
        <f t="shared" ca="1" si="63"/>
        <v>#NAME?</v>
      </c>
      <c r="HT64" s="123" t="e">
        <f t="shared" ca="1" si="64"/>
        <v>#NAME?</v>
      </c>
      <c r="HU64" s="123" t="e">
        <f t="shared" ca="1" si="65"/>
        <v>#NAME?</v>
      </c>
      <c r="HV64" s="123" t="e">
        <f t="shared" ca="1" si="66"/>
        <v>#NAME?</v>
      </c>
      <c r="HW64" s="123" t="e">
        <f t="shared" ca="1" si="67"/>
        <v>#NAME?</v>
      </c>
      <c r="HX64" s="123" t="e">
        <f t="shared" ca="1" si="68"/>
        <v>#NAME?</v>
      </c>
      <c r="HY64" s="123" t="e">
        <f t="shared" ca="1" si="69"/>
        <v>#NAME?</v>
      </c>
      <c r="HZ64" s="123" t="e">
        <f t="shared" ca="1" si="70"/>
        <v>#NAME?</v>
      </c>
      <c r="IA64" s="123" t="e">
        <f t="shared" ca="1" si="71"/>
        <v>#NAME?</v>
      </c>
      <c r="IB64" s="124" t="s">
        <v>390</v>
      </c>
      <c r="IC64" s="103" t="s">
        <v>242</v>
      </c>
      <c r="ID64" s="125">
        <v>45525</v>
      </c>
      <c r="IE64" s="103" t="s">
        <v>147</v>
      </c>
      <c r="IF64" s="103"/>
      <c r="IG64" s="103" t="s">
        <v>147</v>
      </c>
      <c r="IH64" s="103"/>
      <c r="II64" s="103"/>
    </row>
    <row r="65" spans="1:243" ht="15" thickBot="1" x14ac:dyDescent="0.25">
      <c r="A65" s="39">
        <v>62</v>
      </c>
      <c r="B65" s="39" t="s">
        <v>393</v>
      </c>
      <c r="C65" s="56" t="s">
        <v>394</v>
      </c>
      <c r="D65" s="39" t="s">
        <v>126</v>
      </c>
      <c r="E65" s="39">
        <v>405701814</v>
      </c>
      <c r="F65" s="102" t="s">
        <v>395</v>
      </c>
      <c r="G65" s="39"/>
      <c r="H65" s="39" t="s">
        <v>128</v>
      </c>
      <c r="I65" s="39">
        <v>1</v>
      </c>
      <c r="J65" s="39">
        <v>1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39">
        <v>0</v>
      </c>
      <c r="X65" s="39">
        <v>0</v>
      </c>
      <c r="Y65" s="39">
        <v>0</v>
      </c>
      <c r="Z65" s="39">
        <v>1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39">
        <f t="shared" si="21"/>
        <v>1</v>
      </c>
      <c r="AI65" s="39">
        <f t="shared" si="22"/>
        <v>0</v>
      </c>
      <c r="AJ65" s="39">
        <f t="shared" si="23"/>
        <v>0</v>
      </c>
      <c r="AK65" s="39">
        <f t="shared" si="24"/>
        <v>1</v>
      </c>
      <c r="AL65" s="39">
        <f t="shared" si="25"/>
        <v>0</v>
      </c>
      <c r="AM65" s="57">
        <f t="shared" si="26"/>
        <v>635</v>
      </c>
      <c r="AN65" s="57">
        <v>1</v>
      </c>
      <c r="AO65" s="57">
        <f t="shared" si="27"/>
        <v>635</v>
      </c>
      <c r="AP65" s="49"/>
      <c r="AQ65" s="39" t="s">
        <v>272</v>
      </c>
      <c r="AR65" s="39" t="s">
        <v>273</v>
      </c>
      <c r="AS65" s="39"/>
      <c r="AT65" s="39"/>
      <c r="AU65" s="58">
        <v>1.4</v>
      </c>
      <c r="AV65" s="58" t="s">
        <v>11</v>
      </c>
      <c r="AW65" s="39" t="s">
        <v>274</v>
      </c>
      <c r="AX65" s="39" t="s">
        <v>275</v>
      </c>
      <c r="AY65" s="39"/>
      <c r="AZ65" s="39" t="s">
        <v>396</v>
      </c>
      <c r="BA65" s="39" t="str">
        <f t="shared" si="28"/>
        <v>P0044</v>
      </c>
      <c r="BB65" s="78" t="e">
        <f t="shared" ca="1" si="29"/>
        <v>#NAME?</v>
      </c>
      <c r="BC65" s="39" t="s">
        <v>277</v>
      </c>
      <c r="BD65" s="75">
        <f t="shared" si="30"/>
        <v>635</v>
      </c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>
        <f>SUM($BE65,$BF65:BF65)-SUM($CV$1:CW$1)*SUM($P65:$Q65,$W65)-SUM($CV$2:CW$2)*SUM($R65:$V65)-SUM($CV$3:CW$3)*$X65-SUM($CV$4:CW$4)*SUM($K65:$L65)-SUM($CV$5:CW$5)*SUM($M65:$N65)-SUM($CV$6:CW$6)*$O65-SUM($CV$7:CW$7)*SUM($Y65:$Z65,$AF65)-SUM($CV$8:CW$8)*SUM($AA65:$AE65)-SUM($CV$9:CW$9)*$AG65</f>
        <v>0</v>
      </c>
      <c r="CX65" s="39">
        <f>SUM($BE65,$BF65:BG65)-SUM($CV$1:CX$1)*SUM($P65:$Q65,$W65)-SUM($CV$2:CX$2)*SUM($R65:$V65)-SUM($CV$3:CX$3)*$X65-SUM($CV$4:CX$4)*SUM($K65:$L65)-SUM($CV$5:CX$5)*SUM($M65:$N65)-SUM($CV$6:CX$6)*$O65-SUM($CV$7:CX$7)*SUM($Y65:$Z65,$AF65)-SUM($CV$8:CX$8)*SUM($AA65:$AE65)-SUM($CV$9:CX$9)*$AG65</f>
        <v>0</v>
      </c>
      <c r="CY65" s="39">
        <f>SUM($BE65,$BF65:BH65)-SUM($CV$1:CY$1)*SUM($P65:$Q65,$W65)-SUM($CV$2:CY$2)*SUM($R65:$V65)-SUM($CV$3:CY$3)*$X65-SUM($CV$4:CY$4)*SUM($K65:$L65)-SUM($CV$5:CY$5)*SUM($M65:$N65)-SUM($CV$6:CY$6)*$O65-SUM($CV$7:CY$7)*SUM($Y65:$Z65,$AF65)-SUM($CV$8:CY$8)*SUM($AA65:$AE65)-SUM($CV$9:CY$9)*$AG65</f>
        <v>0</v>
      </c>
      <c r="CZ65" s="39">
        <f>SUM($BE65,$BF65:BI65)-SUM($CV$1:CZ$1)*SUM($P65:$Q65,$W65)-SUM($CV$2:CZ$2)*SUM($R65:$V65)-SUM($CV$3:CZ$3)*$X65-SUM($CV$4:CZ$4)*SUM($K65:$L65)-SUM($CV$5:CZ$5)*SUM($M65:$N65)-SUM($CV$6:CZ$6)*$O65-SUM($CV$7:CZ$7)*SUM($Y65:$Z65,$AF65)-SUM($CV$8:CZ$8)*SUM($AA65:$AE65)-SUM($CV$9:CZ$9)*$AG65</f>
        <v>0</v>
      </c>
      <c r="DA65" s="39">
        <f>SUM($BE65,$BF65:BJ65)-SUM($CV$1:DA$1)*SUM($P65:$Q65,$W65)-SUM($CV$2:DA$2)*SUM($R65:$V65)-SUM($CV$3:DA$3)*$X65-SUM($CV$4:DA$4)*SUM($K65:$L65)-SUM($CV$5:DA$5)*SUM($M65:$N65)-SUM($CV$6:DA$6)*$O65-SUM($CV$7:DA$7)*SUM($Y65:$Z65,$AF65)-SUM($CV$8:DA$8)*SUM($AA65:$AE65)-SUM($CV$9:DA$9)*$AG65</f>
        <v>0</v>
      </c>
      <c r="DB65" s="39">
        <f>SUM($BE65,$BF65:BK65)-SUM($CV$1:DB$1)*SUM($P65:$Q65,$W65)-SUM($CV$2:DB$2)*SUM($R65:$V65)-SUM($CV$3:DB$3)*$X65-SUM($CV$4:DB$4)*SUM($K65:$L65)-SUM($CV$5:DB$5)*SUM($M65:$N65)-SUM($CV$6:DB$6)*$O65-SUM($CV$7:DB$7)*SUM($Y65:$Z65,$AF65)-SUM($CV$8:DB$8)*SUM($AA65:$AE65)-SUM($CV$9:DB$9)*$AG65</f>
        <v>-100</v>
      </c>
      <c r="DC65" s="39">
        <f>SUM($BE65,$BF65:BL65)-SUM($CV$1:DC$1)*SUM($P65:$Q65,$W65)-SUM($CV$2:DC$2)*SUM($R65:$V65)-SUM($CV$3:DC$3)*$X65-SUM($CV$4:DC$4)*SUM($K65:$L65)-SUM($CV$5:DC$5)*SUM($M65:$N65)-SUM($CV$6:DC$6)*$O65-SUM($CV$7:DC$7)*SUM($Y65:$Z65,$AF65)-SUM($CV$8:DC$8)*SUM($AA65:$AE65)-SUM($CV$9:DC$9)*$AG65</f>
        <v>-300</v>
      </c>
      <c r="DD65" s="39">
        <f>SUM($BE65,$BF65:BM65)-SUM($CV$1:DD$1)*SUM($P65:$Q65,$W65)-SUM($CV$2:DD$2)*SUM($R65:$V65)-SUM($CV$3:DD$3)*$X65-SUM($CV$4:DD$4)*SUM($K65:$L65)-SUM($CV$5:DD$5)*SUM($M65:$N65)-SUM($CV$6:DD$6)*$O65-SUM($CV$7:DD$7)*SUM($Y65:$Z65,$AF65)-SUM($CV$8:DD$8)*SUM($AA65:$AE65)-SUM($CV$9:DD$9)*$AG65</f>
        <v>-631</v>
      </c>
      <c r="DE65" s="39">
        <f>SUM($BE65,$BF65:BN65)-SUM($CV$1:DE$1)*SUM($P65:$Q65,$W65)-SUM($CV$2:DE$2)*SUM($R65:$V65)-SUM($CV$3:DE$3)*$X65-SUM($CV$4:DE$4)*SUM($K65:$L65)-SUM($CV$5:DE$5)*SUM($M65:$N65)-SUM($CV$6:DE$6)*$O65-SUM($CV$7:DE$7)*SUM($Y65:$Z65,$AF65)-SUM($CV$8:DE$8)*SUM($AA65:$AE65)-SUM($CV$9:DE$9)*$AG65</f>
        <v>-631</v>
      </c>
      <c r="DF65" s="39">
        <f>SUM($BE65,$BF65:BO65)-SUM($CV$1:DF$1)*SUM($P65:$Q65,$W65)-SUM($CV$2:DF$2)*SUM($R65:$V65)-SUM($CV$3:DF$3)*$X65-SUM($CV$4:DF$4)*SUM($K65:$L65)-SUM($CV$5:DF$5)*SUM($M65:$N65)-SUM($CV$6:DF$6)*$O65-SUM($CV$7:DF$7)*SUM($Y65:$Z65,$AF65)-SUM($CV$8:DF$8)*SUM($AA65:$AE65)-SUM($CV$9:DF$9)*$AG65</f>
        <v>-631</v>
      </c>
      <c r="DG65" s="39">
        <f>SUM($BE65,$BF65:BP65)-SUM($CV$1:DG$1)*SUM($P65:$Q65,$W65)-SUM($CV$2:DG$2)*SUM($R65:$V65)-SUM($CV$3:DG$3)*$X65-SUM($CV$4:DG$4)*SUM($K65:$L65)-SUM($CV$5:DG$5)*SUM($M65:$N65)-SUM($CV$6:DG$6)*$O65-SUM($CV$7:DG$7)*SUM($Y65:$Z65,$AF65)-SUM($CV$8:DG$8)*SUM($AA65:$AE65)-SUM($CV$9:DG$9)*$AG65</f>
        <v>-631</v>
      </c>
      <c r="DH65" s="39">
        <f>SUM($BE65,$BF65:BQ65)-SUM($CV$1:DH$1)*SUM($P65:$Q65,$W65)-SUM($CV$2:DH$2)*SUM($R65:$V65)-SUM($CV$3:DH$3)*$X65-SUM($CV$4:DH$4)*SUM($K65:$L65)-SUM($CV$5:DH$5)*SUM($M65:$N65)-SUM($CV$6:DH$6)*$O65-SUM($CV$7:DH$7)*SUM($Y65:$Z65,$AF65)-SUM($CV$8:DH$8)*SUM($AA65:$AE65)-SUM($CV$9:DH$9)*$AG65</f>
        <v>-631</v>
      </c>
      <c r="DI65" s="39">
        <f>SUM($BE65,$BF65:BR65)-SUM($CV$1:DI$1)*SUM($P65:$Q65,$W65)-SUM($CV$2:DI$2)*SUM($R65:$V65)-SUM($CV$3:DI$3)*$X65-SUM($CV$4:DI$4)*SUM($K65:$L65)-SUM($CV$5:DI$5)*SUM($M65:$N65)-SUM($CV$6:DI$6)*$O65-SUM($CV$7:DI$7)*SUM($Y65:$Z65,$AF65)-SUM($CV$8:DI$8)*SUM($AA65:$AE65)-SUM($CV$9:DI$9)*$AG65</f>
        <v>-631</v>
      </c>
      <c r="DJ65" s="39">
        <f>SUM($BE65,$BF65:BS65)-SUM($CV$1:DJ$1)*SUM($P65:$Q65,$W65)-SUM($CV$2:DJ$2)*SUM($R65:$V65)-SUM($CV$3:DJ$3)*$X65-SUM($CV$4:DJ$4)*SUM($K65:$L65)-SUM($CV$5:DJ$5)*SUM($M65:$N65)-SUM($CV$6:DJ$6)*$O65-SUM($CV$7:DJ$7)*SUM($Y65:$Z65,$AF65)-SUM($CV$8:DJ$8)*SUM($AA65:$AE65)-SUM($CV$9:DJ$9)*$AG65</f>
        <v>-631</v>
      </c>
      <c r="DK65" s="39">
        <f>SUM($BE65,$BF65:BT65)-SUM($CV$1:DK$1)*SUM($P65:$Q65,$W65)-SUM($CV$2:DK$2)*SUM($R65:$V65)-SUM($CV$3:DK$3)*$X65-SUM($CV$4:DK$4)*SUM($K65:$L65)-SUM($CV$5:DK$5)*SUM($M65:$N65)-SUM($CV$6:DK$6)*$O65-SUM($CV$7:DK$7)*SUM($Y65:$Z65,$AF65)-SUM($CV$8:DK$8)*SUM($AA65:$AE65)-SUM($CV$9:DK$9)*$AG65</f>
        <v>-631</v>
      </c>
      <c r="DL65" s="39">
        <f>SUM($BE65,$BF65:BU65)-SUM($CV$1:DL$1)*SUM($P65:$Q65,$W65)-SUM($CV$2:DL$2)*SUM($R65:$V65)-SUM($CV$3:DL$3)*$X65-SUM($CV$4:DL$4)*SUM($K65:$L65)-SUM($CV$5:DL$5)*SUM($M65:$N65)-SUM($CV$6:DL$6)*$O65-SUM($CV$7:DL$7)*SUM($Y65:$Z65,$AF65)-SUM($CV$8:DL$8)*SUM($AA65:$AE65)-SUM($CV$9:DL$9)*$AG65</f>
        <v>-631</v>
      </c>
      <c r="DM65" s="39">
        <f>SUM($BE65,$BF65:BV65)-SUM($CV$1:DM$1)*SUM($P65:$Q65,$W65)-SUM($CV$2:DM$2)*SUM($R65:$V65)-SUM($CV$3:DM$3)*$X65-SUM($CV$4:DM$4)*SUM($K65:$L65)-SUM($CV$5:DM$5)*SUM($M65:$N65)-SUM($CV$6:DM$6)*$O65-SUM($CV$7:DM$7)*SUM($Y65:$Z65,$AF65)-SUM($CV$8:DM$8)*SUM($AA65:$AE65)-SUM($CV$9:DM$9)*$AG65</f>
        <v>-631</v>
      </c>
      <c r="DN65" s="39">
        <f>SUM($BE65,$BF65:BW65)-SUM($CV$1:DN$1)*SUM($P65:$Q65,$W65)-SUM($CV$2:DN$2)*SUM($R65:$V65)-SUM($CV$3:DN$3)*$X65-SUM($CV$4:DN$4)*SUM($K65:$L65)-SUM($CV$5:DN$5)*SUM($M65:$N65)-SUM($CV$6:DN$6)*$O65-SUM($CV$7:DN$7)*SUM($Y65:$Z65,$AF65)-SUM($CV$8:DN$8)*SUM($AA65:$AE65)-SUM($CV$9:DN$9)*$AG65</f>
        <v>-631</v>
      </c>
      <c r="DO65" s="39">
        <f>SUM($BE65,$BF65:BX65)-SUM($CV$1:DO$1)*SUM($P65:$Q65,$W65)-SUM($CV$2:DO$2)*SUM($R65:$V65)-SUM($CV$3:DO$3)*$X65-SUM($CV$4:DO$4)*SUM($K65:$L65)-SUM($CV$5:DO$5)*SUM($M65:$N65)-SUM($CV$6:DO$6)*$O65-SUM($CV$7:DO$7)*SUM($Y65:$Z65,$AF65)-SUM($CV$8:DO$8)*SUM($AA65:$AE65)-SUM($CV$9:DO$9)*$AG65</f>
        <v>-631</v>
      </c>
      <c r="DP65" s="39">
        <f>SUM($BE65,$BF65:BY65)-SUM($CV$1:DP$1)*SUM($P65:$Q65,$W65)-SUM($CV$2:DP$2)*SUM($R65:$V65)-SUM($CV$3:DP$3)*$X65-SUM($CV$4:DP$4)*SUM($K65:$L65)-SUM($CV$5:DP$5)*SUM($M65:$N65)-SUM($CV$6:DP$6)*$O65-SUM($CV$7:DP$7)*SUM($Y65:$Z65,$AF65)-SUM($CV$8:DP$8)*SUM($AA65:$AE65)-SUM($CV$9:DP$9)*$AG65</f>
        <v>-631</v>
      </c>
      <c r="DQ65" s="39">
        <f>SUM($BE65,$BF65:BZ65)-SUM($CV$1:DQ$1)*SUM($P65:$Q65,$W65)-SUM($CV$2:DQ$2)*SUM($R65:$V65)-SUM($CV$3:DQ$3)*$X65-SUM($CV$4:DQ$4)*SUM($K65:$L65)-SUM($CV$5:DQ$5)*SUM($M65:$N65)-SUM($CV$6:DQ$6)*$O65-SUM($CV$7:DQ$7)*SUM($Y65:$Z65,$AF65)-SUM($CV$8:DQ$8)*SUM($AA65:$AE65)-SUM($CV$9:DQ$9)*$AG65</f>
        <v>-631</v>
      </c>
      <c r="DR65" s="39">
        <f>SUM($BE65,$BF65:CA65)-SUM($CV$1:DR$1)*SUM($P65:$Q65,$W65)-SUM($CV$2:DR$2)*SUM($R65:$V65)-SUM($CV$3:DR$3)*$X65-SUM($CV$4:DR$4)*SUM($K65:$L65)-SUM($CV$5:DR$5)*SUM($M65:$N65)-SUM($CV$6:DR$6)*$O65-SUM($CV$7:DR$7)*SUM($Y65:$Z65,$AF65)-SUM($CV$8:DR$8)*SUM($AA65:$AE65)-SUM($CV$9:DR$9)*$AG65</f>
        <v>-631</v>
      </c>
      <c r="DS65" s="39">
        <f>SUM($BE65,$BF65:CB65)-SUM($CV$1:DS$1)*SUM($P65:$Q65,$W65)-SUM($CV$2:DS$2)*SUM($R65:$V65)-SUM($CV$3:DS$3)*$X65-SUM($CV$4:DS$4)*SUM($K65:$L65)-SUM($CV$5:DS$5)*SUM($M65:$N65)-SUM($CV$6:DS$6)*$O65-SUM($CV$7:DS$7)*SUM($Y65:$Z65,$AF65)-SUM($CV$8:DS$8)*SUM($AA65:$AE65)-SUM($CV$9:DS$9)*$AG65</f>
        <v>-631</v>
      </c>
      <c r="DT65" s="39">
        <f>SUM($BE65,$BF65:CC65)-SUM($CV$1:DT$1)*SUM($P65:$Q65,$W65)-SUM($CV$2:DT$2)*SUM($R65:$V65)-SUM($CV$3:DT$3)*$X65-SUM($CV$4:DT$4)*SUM($K65:$L65)-SUM($CV$5:DT$5)*SUM($M65:$N65)-SUM($CV$6:DT$6)*$O65-SUM($CV$7:DT$7)*SUM($Y65:$Z65,$AF65)-SUM($CV$8:DT$8)*SUM($AA65:$AE65)-SUM($CV$9:DT$9)*$AG65</f>
        <v>-631</v>
      </c>
      <c r="DU65" s="39">
        <f>SUM($BE65,$BF65:CD65)-SUM($CV$1:DU$1)*SUM($P65:$Q65,$W65)-SUM($CV$2:DU$2)*SUM($R65:$V65)-SUM($CV$3:DU$3)*$X65-SUM($CV$4:DU$4)*SUM($K65:$L65)-SUM($CV$5:DU$5)*SUM($M65:$N65)-SUM($CV$6:DU$6)*$O65-SUM($CV$7:DU$7)*SUM($Y65:$Z65,$AF65)-SUM($CV$8:DU$8)*SUM($AA65:$AE65)-SUM($CV$9:DU$9)*$AG65</f>
        <v>-631</v>
      </c>
      <c r="DV65" s="39">
        <f>SUM($BE65,$BF65:CE65)-SUM($CV$1:DV$1)*SUM($P65:$Q65,$W65)-SUM($CV$2:DV$2)*SUM($R65:$V65)-SUM($CV$3:DV$3)*$X65-SUM($CV$4:DV$4)*SUM($K65:$L65)-SUM($CV$5:DV$5)*SUM($M65:$N65)-SUM($CV$6:DV$6)*$O65-SUM($CV$7:DV$7)*SUM($Y65:$Z65,$AF65)-SUM($CV$8:DV$8)*SUM($AA65:$AE65)-SUM($CV$9:DV$9)*$AG65</f>
        <v>-631</v>
      </c>
      <c r="DW65" s="39">
        <f>SUM($BE65,$BF65:CF65)-SUM($CV$1:DW$1)*SUM($P65:$Q65,$W65)-SUM($CV$2:DW$2)*SUM($R65:$V65)-SUM($CV$3:DW$3)*$X65-SUM($CV$4:DW$4)*SUM($K65:$L65)-SUM($CV$5:DW$5)*SUM($M65:$N65)-SUM($CV$6:DW$6)*$O65-SUM($CV$7:DW$7)*SUM($Y65:$Z65,$AF65)-SUM($CV$8:DW$8)*SUM($AA65:$AE65)-SUM($CV$9:DW$9)*$AG65</f>
        <v>-631</v>
      </c>
      <c r="DX65" s="39">
        <f>SUM($BE65,$BF65:CG65)-SUM($CV$1:DX$1)*SUM($P65:$Q65,$W65)-SUM($CV$2:DX$2)*SUM($R65:$V65)-SUM($CV$3:DX$3)*$X65-SUM($CV$4:DX$4)*SUM($K65:$L65)-SUM($CV$5:DX$5)*SUM($M65:$N65)-SUM($CV$6:DX$6)*$O65-SUM($CV$7:DX$7)*SUM($Y65:$Z65,$AF65)-SUM($CV$8:DX$8)*SUM($AA65:$AE65)-SUM($CV$9:DX$9)*$AG65</f>
        <v>-631</v>
      </c>
      <c r="DY65" s="39">
        <f>SUM($BE65,$BF65:CH65)-SUM($CV$1:DY$1)*SUM($P65:$Q65,$W65)-SUM($CV$2:DY$2)*SUM($R65:$V65)-SUM($CV$3:DY$3)*$X65-SUM($CV$4:DY$4)*SUM($K65:$L65)-SUM($CV$5:DY$5)*SUM($M65:$N65)-SUM($CV$6:DY$6)*$O65-SUM($CV$7:DY$7)*SUM($Y65:$Z65,$AF65)-SUM($CV$8:DY$8)*SUM($AA65:$AE65)-SUM($CV$9:DY$9)*$AG65</f>
        <v>-631</v>
      </c>
      <c r="DZ65" s="39">
        <f>SUM($BE65,$BF65:CI65)-SUM($CV$1:DZ$1)*SUM($P65:$Q65,$W65)-SUM($CV$2:DZ$2)*SUM($R65:$V65)-SUM($CV$3:DZ$3)*$X65-SUM($CV$4:DZ$4)*SUM($K65:$L65)-SUM($CV$5:DZ$5)*SUM($M65:$N65)-SUM($CV$6:DZ$6)*$O65-SUM($CV$7:DZ$7)*SUM($Y65:$Z65,$AF65)-SUM($CV$8:DZ$8)*SUM($AA65:$AE65)-SUM($CV$9:DZ$9)*$AG65</f>
        <v>-631</v>
      </c>
      <c r="EA65" s="39">
        <f>SUM($BE65,$BF65:CJ65)-SUM($CV$1:EA$1)*SUM($P65:$Q65,$W65)-SUM($CV$2:EA$2)*SUM($R65:$V65)-SUM($CV$3:EA$3)*$X65-SUM($CV$4:EA$4)*SUM($K65:$L65)-SUM($CV$5:EA$5)*SUM($M65:$N65)-SUM($CV$6:EA$6)*$O65-SUM($CV$7:EA$7)*SUM($Y65:$Z65,$AF65)-SUM($CV$8:EA$8)*SUM($AA65:$AE65)-SUM($CV$9:EA$9)*$AG65</f>
        <v>-631</v>
      </c>
      <c r="EB65" s="39">
        <f>SUM($BE65,$BF65:CK65)-SUM($CV$1:EB$1)*SUM($P65:$Q65,$W65)-SUM($CV$2:EB$2)*SUM($R65:$V65)-SUM($CV$3:EB$3)*$X65-SUM($CV$4:EB$4)*SUM($K65:$L65)-SUM($CV$5:EB$5)*SUM($M65:$N65)-SUM($CV$6:EB$6)*$O65-SUM($CV$7:EB$7)*SUM($Y65:$Z65,$AF65)-SUM($CV$8:EB$8)*SUM($AA65:$AE65)-SUM($CV$9:EB$9)*$AG65</f>
        <v>-631</v>
      </c>
      <c r="EC65" s="39">
        <f>SUM($BE65,$BF65:CL65)-SUM($CV$1:EC$1)*SUM($P65:$Q65,$W65)-SUM($CV$2:EC$2)*SUM($R65:$V65)-SUM($CV$3:EC$3)*$X65-SUM($CV$4:EC$4)*SUM($K65:$L65)-SUM($CV$5:EC$5)*SUM($M65:$N65)-SUM($CV$6:EC$6)*$O65-SUM($CV$7:EC$7)*SUM($Y65:$Z65,$AF65)-SUM($CV$8:EC$8)*SUM($AA65:$AE65)-SUM($CV$9:EC$9)*$AG65</f>
        <v>-631</v>
      </c>
      <c r="ED65" s="39">
        <f>SUM($BE65,$BF65:CM65)-SUM($CV$1:ED$1)*SUM($P65:$Q65,$W65)-SUM($CV$2:ED$2)*SUM($R65:$V65)-SUM($CV$3:ED$3)*$X65-SUM($CV$4:ED$4)*SUM($K65:$L65)-SUM($CV$5:ED$5)*SUM($M65:$N65)-SUM($CV$6:ED$6)*$O65-SUM($CV$7:ED$7)*SUM($Y65:$Z65,$AF65)-SUM($CV$8:ED$8)*SUM($AA65:$AE65)-SUM($CV$9:ED$9)*$AG65</f>
        <v>-631</v>
      </c>
      <c r="EE65" s="39">
        <f>SUM($BE65,$BF65:CN65)-SUM($CV$1:EE$1)*SUM($P65:$Q65,$W65)-SUM($CV$2:EE$2)*SUM($R65:$V65)-SUM($CV$3:EE$3)*$X65-SUM($CV$4:EE$4)*SUM($K65:$L65)-SUM($CV$5:EE$5)*SUM($M65:$N65)-SUM($CV$6:EE$6)*$O65-SUM($CV$7:EE$7)*SUM($Y65:$Z65,$AF65)-SUM($CV$8:EE$8)*SUM($AA65:$AE65)-SUM($CV$9:EE$9)*$AG65</f>
        <v>-631</v>
      </c>
      <c r="EF65" s="39">
        <f>SUM($BE65,$BF65:CO65)-SUM($CV$1:EF$1)*SUM($P65:$Q65,$W65)-SUM($CV$2:EF$2)*SUM($R65:$V65)-SUM($CV$3:EF$3)*$X65-SUM($CV$4:EF$4)*SUM($K65:$L65)-SUM($CV$5:EF$5)*SUM($M65:$N65)-SUM($CV$6:EF$6)*$O65-SUM($CV$7:EF$7)*SUM($Y65:$Z65,$AF65)-SUM($CV$8:EF$8)*SUM($AA65:$AE65)-SUM($CV$9:EF$9)*$AG65</f>
        <v>-631</v>
      </c>
      <c r="EG65" s="39">
        <f>SUM($BE65,$BF65:CP65)-SUM($CV$1:EG$1)*SUM($P65:$Q65,$W65)-SUM($CV$2:EG$2)*SUM($R65:$V65)-SUM($CV$3:EG$3)*$X65-SUM($CV$4:EG$4)*SUM($K65:$L65)-SUM($CV$5:EG$5)*SUM($M65:$N65)-SUM($CV$6:EG$6)*$O65-SUM($CV$7:EG$7)*SUM($Y65:$Z65,$AF65)-SUM($CV$8:EG$8)*SUM($AA65:$AE65)-SUM($CV$9:EG$9)*$AG65</f>
        <v>-631</v>
      </c>
      <c r="EH65" s="39">
        <f>SUM($BE65,$BF65:CQ65)-SUM($CV$1:EH$1)*SUM($P65:$Q65,$W65)-SUM($CV$2:EH$2)*SUM($R65:$V65)-SUM($CV$3:EH$3)*$X65-SUM($CV$4:EH$4)*SUM($K65:$L65)-SUM($CV$5:EH$5)*SUM($M65:$N65)-SUM($CV$6:EH$6)*$O65-SUM($CV$7:EH$7)*SUM($Y65:$Z65,$AF65)-SUM($CV$8:EH$8)*SUM($AA65:$AE65)-SUM($CV$9:EH$9)*$AG65</f>
        <v>-631</v>
      </c>
      <c r="EI65" s="39">
        <f>SUM($BE65,$BF65:CR65)-SUM($CV$1:EI$1)*SUM($P65:$Q65,$W65)-SUM($CV$2:EI$2)*SUM($R65:$V65)-SUM($CV$3:EI$3)*$X65-SUM($CV$4:EI$4)*SUM($K65:$L65)-SUM($CV$5:EI$5)*SUM($M65:$N65)-SUM($CV$6:EI$6)*$O65-SUM($CV$7:EI$7)*SUM($Y65:$Z65,$AF65)-SUM($CV$8:EI$8)*SUM($AA65:$AE65)-SUM($CV$9:EI$9)*$AG65</f>
        <v>-631</v>
      </c>
      <c r="EJ65" s="39">
        <f>SUM($BE65,$BF65:CS65)-SUM($CV$1:EJ$1)*SUM($P65:$Q65,$W65)-SUM($CV$2:EJ$2)*SUM($R65:$V65)-SUM($CV$3:EJ$3)*$X65-SUM($CV$4:EJ$4)*SUM($K65:$L65)-SUM($CV$5:EJ$5)*SUM($M65:$N65)-SUM($CV$6:EJ$6)*$O65-SUM($CV$7:EJ$7)*SUM($Y65:$Z65,$AF65)-SUM($CV$8:EJ$8)*SUM($AA65:$AE65)-SUM($CV$9:EJ$9)*$AG65</f>
        <v>-631</v>
      </c>
      <c r="EK65" s="39">
        <f>SUM($BE65,$BF65:CT65)-SUM($CV$1:EK$1)*SUM($P65:$Q65,$W65)-SUM($CV$2:EK$2)*SUM($R65:$V65)-SUM($CV$3:EK$3)*$X65-SUM($CV$4:EK$4)*SUM($K65:$L65)-SUM($CV$5:EK$5)*SUM($M65:$N65)-SUM($CV$6:EK$6)*$O65-SUM($CV$7:EK$7)*SUM($Y65:$Z65,$AF65)-SUM($CV$8:EK$8)*SUM($AA65:$AE65)-SUM($CV$9:EK$9)*$AG65</f>
        <v>-631</v>
      </c>
      <c r="EL65" s="39">
        <f>SUM($BE65,$BF65:CU65)-SUM($CV$1:EL$1)*SUM($P65:$Q65,$W65)-SUM($CV$2:EL$2)*SUM($R65:$V65)-SUM($CV$3:EL$3)*$X65-SUM($CV$4:EL$4)*SUM($K65:$L65)-SUM($CV$5:EL$5)*SUM($M65:$N65)-SUM($CV$6:EL$6)*$O65-SUM($CV$7:EL$7)*SUM($Y65:$Z65,$AF65)-SUM($CV$8:EL$8)*SUM($AA65:$AE65)-SUM($CV$9:EL$9)*$AG65</f>
        <v>-631</v>
      </c>
      <c r="EM65" s="39">
        <f>SUM($BE65,$BF65:CV65)-SUM($CV$1:EM$1)*SUM($P65:$Q65,$W65)-SUM($CV$2:EM$2)*SUM($R65:$V65)-SUM($CV$3:EM$3)*$X65-SUM($CV$4:EM$4)*SUM($K65:$L65)-SUM($CV$5:EM$5)*SUM($M65:$N65)-SUM($CV$6:EM$6)*$O65-SUM($CV$7:EM$7)*SUM($Y65:$Z65,$AF65)-SUM($CV$8:EM$8)*SUM($AA65:$AE65)-SUM($CV$9:EM$9)*$AG65</f>
        <v>-631</v>
      </c>
      <c r="EN65" s="39">
        <f>SUM($BE65,$BF65:CW65)-SUM($CV$1:EN$1)*SUM($P65:$Q65,$W65)-SUM($CV$2:EN$2)*SUM($R65:$V65)-SUM($CV$3:EN$3)*$X65-SUM($CV$4:EN$4)*SUM($K65:$L65)-SUM($CV$5:EN$5)*SUM($M65:$N65)-SUM($CV$6:EN$6)*$O65-SUM($CV$7:EN$7)*SUM($Y65:$Z65,$AF65)-SUM($CV$8:EN$8)*SUM($AA65:$AE65)-SUM($CV$9:EN$9)*$AG65</f>
        <v>-631</v>
      </c>
      <c r="EO65" s="39">
        <f>SUM($BE65,$BF65:CX65)-SUM($CV$1:EO$1)*SUM($P65:$Q65,$W65)-SUM($CV$2:EO$2)*SUM($R65:$V65)-SUM($CV$3:EO$3)*$X65-SUM($CV$4:EO$4)*SUM($K65:$L65)-SUM($CV$5:EO$5)*SUM($M65:$N65)-SUM($CV$6:EO$6)*$O65-SUM($CV$7:EO$7)*SUM($Y65:$Z65,$AF65)-SUM($CV$8:EO$8)*SUM($AA65:$AE65)-SUM($CV$9:EO$9)*$AG65</f>
        <v>-631</v>
      </c>
      <c r="EP65" s="96" t="s">
        <v>273</v>
      </c>
      <c r="EQ65" s="103" t="str">
        <f t="shared" si="85"/>
        <v>1096H485-001</v>
      </c>
      <c r="ER65" s="96" t="str">
        <f t="shared" si="95"/>
        <v>PHOTO METAL</v>
      </c>
      <c r="ES65" s="115">
        <f t="shared" si="96"/>
        <v>1.4</v>
      </c>
      <c r="ET65" s="116" t="str">
        <f t="shared" si="88"/>
        <v>USD</v>
      </c>
      <c r="EU65" s="107" t="e">
        <f t="shared" ca="1" si="34"/>
        <v>#NAME?</v>
      </c>
      <c r="EV65" s="107" t="e">
        <f t="shared" ca="1" si="35"/>
        <v>#NAME?</v>
      </c>
      <c r="EW65" s="117">
        <f t="shared" si="86"/>
        <v>1</v>
      </c>
      <c r="EX65" s="117">
        <f t="shared" si="91"/>
        <v>1</v>
      </c>
      <c r="EY65" s="103"/>
      <c r="EZ65" s="117">
        <f t="shared" si="37"/>
        <v>635</v>
      </c>
      <c r="FA65" s="118" t="e">
        <f t="shared" ca="1" si="38"/>
        <v>#NAME?</v>
      </c>
      <c r="FB65" s="117">
        <f t="shared" si="39"/>
        <v>0</v>
      </c>
      <c r="FC65" s="118" t="e">
        <f t="shared" ca="1" si="40"/>
        <v>#NAME?</v>
      </c>
      <c r="FD65" s="119"/>
      <c r="FE65" s="118"/>
      <c r="FF65" s="118" t="s">
        <v>26</v>
      </c>
      <c r="FG65" s="103"/>
      <c r="FH65" s="103" t="s">
        <v>145</v>
      </c>
      <c r="FI65" s="105">
        <f t="array" ref="FI65">SUMPRODUCT($AI65:$AL65,TRANSPOSE(FI$1:FI$4))</f>
        <v>65</v>
      </c>
      <c r="FJ65" s="105">
        <f t="array" ref="FJ65">SUMPRODUCT($AI65:$AL65,TRANSPOSE(FJ$1:FJ$4))</f>
        <v>65</v>
      </c>
      <c r="FK65" s="105">
        <f t="array" ref="FK65">SUMPRODUCT($AI65:$AL65,TRANSPOSE(FK$1:FK$4))</f>
        <v>65</v>
      </c>
      <c r="FL65" s="105">
        <f t="array" ref="FL65">SUMPRODUCT($AI65:$AL65,TRANSPOSE(FL$1:FL$4))</f>
        <v>65</v>
      </c>
      <c r="FM65" s="105">
        <f t="array" ref="FM65">SUMPRODUCT($AI65:$AL65,TRANSPOSE(FM$1:FM$4))</f>
        <v>65</v>
      </c>
      <c r="FN65" s="105">
        <f t="array" ref="FN65">SUMPRODUCT($AI65:$AL65,TRANSPOSE(FN$1:FN$4))</f>
        <v>65</v>
      </c>
      <c r="FO65" s="105">
        <f t="array" ref="FO65">SUMPRODUCT($AI65:$AL65,TRANSPOSE(FO$1:FO$4))</f>
        <v>65</v>
      </c>
      <c r="FP65" s="105">
        <f t="array" ref="FP65">SUMPRODUCT($AI65:$AL65,TRANSPOSE(FP$1:FP$4))</f>
        <v>65</v>
      </c>
      <c r="FQ65" s="105">
        <f t="array" ref="FQ65">SUMPRODUCT($AI65:$AL65,TRANSPOSE(FQ$1:FQ$4))</f>
        <v>65</v>
      </c>
      <c r="FR65" s="105">
        <f t="array" ref="FR65">SUMPRODUCT($AI65:$AL65,TRANSPOSE(FR$1:FR$4))</f>
        <v>50</v>
      </c>
      <c r="FS65" s="105">
        <f t="array" ref="FS65">SUMPRODUCT($AI65:$AL65,TRANSPOSE(FS$1:FS$4))</f>
        <v>0</v>
      </c>
      <c r="FT65" s="105">
        <f t="array" ref="FT65">SUMPRODUCT($AI65:$AL65,TRANSPOSE(FT$1:FT$4))</f>
        <v>0</v>
      </c>
      <c r="FU65" s="105">
        <f t="array" ref="FU65">SUMPRODUCT($AI65:$AL65,TRANSPOSE(FU$1:FU$4))</f>
        <v>0</v>
      </c>
      <c r="FV65" s="120"/>
      <c r="FW65" s="105">
        <f t="shared" si="41"/>
        <v>65</v>
      </c>
      <c r="FX65" s="121">
        <f>CEILING(SUM($FI65:FJ65)-SUM($FW65:FW65),$EW65)</f>
        <v>65</v>
      </c>
      <c r="FY65" s="121">
        <f>CEILING(SUM($FI65:FK65)-SUM($FW65:FX65),$EW65)</f>
        <v>65</v>
      </c>
      <c r="FZ65" s="121">
        <f>CEILING(SUM($FI65:FL65)-SUM($FW65:FY65),$EW65)</f>
        <v>65</v>
      </c>
      <c r="GA65" s="121">
        <f>CEILING(SUM($FI65:FM65)-SUM($FW65:FZ65),$EW65)</f>
        <v>65</v>
      </c>
      <c r="GB65" s="121">
        <f>CEILING(SUM($FI65:FN65)-SUM($FW65:GA65),$EW65)</f>
        <v>65</v>
      </c>
      <c r="GC65" s="121">
        <f>CEILING(SUM($FI65:FO65)-SUM($FW65:GB65),$EW65)</f>
        <v>65</v>
      </c>
      <c r="GD65" s="121">
        <f>CEILING(SUM($FI65:FP65)-SUM($FW65:GC65),$EW65)</f>
        <v>65</v>
      </c>
      <c r="GE65" s="121">
        <f>CEILING(SUM($FI65:FQ65)-SUM($FW65:GD65),$EW65)</f>
        <v>65</v>
      </c>
      <c r="GF65" s="121">
        <f>CEILING(SUM($FI65:FR65)-SUM($FW65:GE65),$EW65)</f>
        <v>50</v>
      </c>
      <c r="GG65" s="121">
        <f>CEILING(SUM($FI65:FS65)-SUM($FW65:GF65),$EW65)</f>
        <v>0</v>
      </c>
      <c r="GH65" s="121">
        <f t="shared" si="42"/>
        <v>0</v>
      </c>
      <c r="GI65" s="121">
        <f t="shared" si="43"/>
        <v>0</v>
      </c>
      <c r="GJ65" s="120"/>
      <c r="GK65" s="123" t="e">
        <f t="shared" ca="1" si="44"/>
        <v>#NAME?</v>
      </c>
      <c r="GL65" s="123" t="e">
        <f t="shared" ca="1" si="45"/>
        <v>#NAME?</v>
      </c>
      <c r="GM65" s="123" t="e">
        <f t="shared" ca="1" si="46"/>
        <v>#NAME?</v>
      </c>
      <c r="GN65" s="123" t="e">
        <f t="shared" ca="1" si="47"/>
        <v>#NAME?</v>
      </c>
      <c r="GO65" s="123" t="e">
        <f t="shared" ca="1" si="48"/>
        <v>#NAME?</v>
      </c>
      <c r="GP65" s="123" t="e">
        <f t="shared" ca="1" si="49"/>
        <v>#NAME?</v>
      </c>
      <c r="GQ65" s="123" t="e">
        <f t="shared" ca="1" si="50"/>
        <v>#NAME?</v>
      </c>
      <c r="GR65" s="123" t="e">
        <f t="shared" ca="1" si="51"/>
        <v>#NAME?</v>
      </c>
      <c r="GS65" s="123" t="e">
        <f t="shared" ca="1" si="52"/>
        <v>#NAME?</v>
      </c>
      <c r="GT65" s="123" t="e">
        <f t="shared" ca="1" si="53"/>
        <v>#NAME?</v>
      </c>
      <c r="GU65" s="123" t="e">
        <f t="shared" ca="1" si="54"/>
        <v>#NAME?</v>
      </c>
      <c r="GV65" s="123" t="e">
        <f t="shared" ca="1" si="55"/>
        <v>#NAME?</v>
      </c>
      <c r="GW65" s="123" t="e">
        <f t="shared" ca="1" si="56"/>
        <v>#NAME?</v>
      </c>
      <c r="GX65" s="123" t="e">
        <f t="shared" ca="1" si="57"/>
        <v>#NAME?</v>
      </c>
      <c r="GY65" s="120">
        <v>1</v>
      </c>
      <c r="GZ65" s="105">
        <f>SUM(FW65:GI65)</f>
        <v>635</v>
      </c>
      <c r="HA65" s="105"/>
      <c r="HB65" s="105"/>
      <c r="HC65" s="105"/>
      <c r="HD65" s="105"/>
      <c r="HE65" s="105"/>
      <c r="HF65" s="105"/>
      <c r="HG65" s="105"/>
      <c r="HH65" s="105"/>
      <c r="HI65" s="105"/>
      <c r="HJ65" s="105"/>
      <c r="HK65" s="105"/>
      <c r="HL65" s="105">
        <f t="shared" ref="HL65:HL91" si="97">GI65</f>
        <v>0</v>
      </c>
      <c r="HM65" s="105"/>
      <c r="HN65" s="123" t="e">
        <f t="shared" ca="1" si="58"/>
        <v>#NAME?</v>
      </c>
      <c r="HO65" s="123" t="e">
        <f t="shared" ca="1" si="59"/>
        <v>#NAME?</v>
      </c>
      <c r="HP65" s="123" t="e">
        <f t="shared" ca="1" si="60"/>
        <v>#NAME?</v>
      </c>
      <c r="HQ65" s="123" t="e">
        <f t="shared" ca="1" si="61"/>
        <v>#NAME?</v>
      </c>
      <c r="HR65" s="123" t="e">
        <f t="shared" ca="1" si="62"/>
        <v>#NAME?</v>
      </c>
      <c r="HS65" s="123" t="e">
        <f t="shared" ca="1" si="63"/>
        <v>#NAME?</v>
      </c>
      <c r="HT65" s="123" t="e">
        <f t="shared" ca="1" si="64"/>
        <v>#NAME?</v>
      </c>
      <c r="HU65" s="123" t="e">
        <f t="shared" ca="1" si="65"/>
        <v>#NAME?</v>
      </c>
      <c r="HV65" s="123" t="e">
        <f t="shared" ca="1" si="66"/>
        <v>#NAME?</v>
      </c>
      <c r="HW65" s="123" t="e">
        <f t="shared" ca="1" si="67"/>
        <v>#NAME?</v>
      </c>
      <c r="HX65" s="123" t="e">
        <f t="shared" ca="1" si="68"/>
        <v>#NAME?</v>
      </c>
      <c r="HY65" s="123" t="e">
        <f t="shared" ca="1" si="69"/>
        <v>#NAME?</v>
      </c>
      <c r="HZ65" s="123" t="e">
        <f t="shared" ca="1" si="70"/>
        <v>#NAME?</v>
      </c>
      <c r="IA65" s="123" t="e">
        <f t="shared" ca="1" si="71"/>
        <v>#NAME?</v>
      </c>
      <c r="IB65" s="124" t="s">
        <v>393</v>
      </c>
      <c r="IC65" s="103" t="s">
        <v>278</v>
      </c>
      <c r="ID65" s="125">
        <v>45544</v>
      </c>
      <c r="IE65" s="103" t="s">
        <v>205</v>
      </c>
      <c r="IF65" s="103"/>
      <c r="IG65" s="103" t="s">
        <v>206</v>
      </c>
      <c r="IH65" s="103" t="s">
        <v>279</v>
      </c>
      <c r="II65" s="103" t="s">
        <v>158</v>
      </c>
    </row>
    <row r="66" spans="1:243" ht="15" thickBot="1" x14ac:dyDescent="0.25">
      <c r="A66" s="39">
        <v>63</v>
      </c>
      <c r="B66" s="39" t="s">
        <v>397</v>
      </c>
      <c r="C66" s="56" t="s">
        <v>64</v>
      </c>
      <c r="D66" s="39" t="s">
        <v>213</v>
      </c>
      <c r="E66" s="39">
        <v>410877785</v>
      </c>
      <c r="F66" s="102" t="s">
        <v>127</v>
      </c>
      <c r="G66" s="39"/>
      <c r="H66" s="39" t="s">
        <v>128</v>
      </c>
      <c r="I66" s="39">
        <v>1</v>
      </c>
      <c r="J66" s="39">
        <v>1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9">
        <v>1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0</v>
      </c>
      <c r="X66" s="39">
        <v>0</v>
      </c>
      <c r="Y66" s="39">
        <v>0</v>
      </c>
      <c r="Z66" s="39">
        <v>0</v>
      </c>
      <c r="AA66" s="39">
        <v>0</v>
      </c>
      <c r="AB66" s="39">
        <v>0</v>
      </c>
      <c r="AC66" s="39">
        <v>0</v>
      </c>
      <c r="AD66" s="39">
        <v>0</v>
      </c>
      <c r="AE66" s="39">
        <v>0</v>
      </c>
      <c r="AF66" s="39">
        <v>0</v>
      </c>
      <c r="AG66" s="39">
        <v>0</v>
      </c>
      <c r="AH66" s="39">
        <f t="shared" si="21"/>
        <v>1</v>
      </c>
      <c r="AI66" s="39">
        <f t="shared" si="22"/>
        <v>0</v>
      </c>
      <c r="AJ66" s="39">
        <f t="shared" si="23"/>
        <v>1</v>
      </c>
      <c r="AK66" s="39">
        <f t="shared" si="24"/>
        <v>0</v>
      </c>
      <c r="AL66" s="39">
        <f t="shared" si="25"/>
        <v>0</v>
      </c>
      <c r="AM66" s="57">
        <f t="shared" si="26"/>
        <v>34788</v>
      </c>
      <c r="AN66" s="57">
        <v>1</v>
      </c>
      <c r="AO66" s="57">
        <f t="shared" si="27"/>
        <v>34788</v>
      </c>
      <c r="AP66" s="49" t="s">
        <v>129</v>
      </c>
      <c r="AQ66" s="39" t="s">
        <v>129</v>
      </c>
      <c r="AR66" s="39"/>
      <c r="AS66" s="39"/>
      <c r="AT66" s="39"/>
      <c r="AU66" s="58"/>
      <c r="AV66" s="58"/>
      <c r="AW66" s="39"/>
      <c r="AX66" s="39"/>
      <c r="AY66" s="39"/>
      <c r="AZ66" s="39"/>
      <c r="BA66" s="39">
        <f t="shared" si="28"/>
        <v>0</v>
      </c>
      <c r="BB66" s="78" t="e">
        <f t="shared" ca="1" si="29"/>
        <v>#NAME?</v>
      </c>
      <c r="BC66" s="39"/>
      <c r="BD66" s="75">
        <f t="shared" si="30"/>
        <v>34788</v>
      </c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>
        <f>SUM($BE66,$BF66:BF66)-SUM($CV$1:CW$1)*SUM($P66:$Q66,$W66)-SUM($CV$2:CW$2)*SUM($R66:$V66)-SUM($CV$3:CW$3)*$X66-SUM($CV$4:CW$4)*SUM($K66:$L66)-SUM($CV$5:CW$5)*SUM($M66:$N66)-SUM($CV$6:CW$6)*$O66-SUM($CV$7:CW$7)*SUM($Y66:$Z66,$AF66)-SUM($CV$8:CW$8)*SUM($AA66:$AE66)-SUM($CV$9:CW$9)*$AG66</f>
        <v>0</v>
      </c>
      <c r="CX66" s="39">
        <f>SUM($BE66,$BF66:BG66)-SUM($CV$1:CX$1)*SUM($P66:$Q66,$W66)-SUM($CV$2:CX$2)*SUM($R66:$V66)-SUM($CV$3:CX$3)*$X66-SUM($CV$4:CX$4)*SUM($K66:$L66)-SUM($CV$5:CX$5)*SUM($M66:$N66)-SUM($CV$6:CX$6)*$O66-SUM($CV$7:CX$7)*SUM($Y66:$Z66,$AF66)-SUM($CV$8:CX$8)*SUM($AA66:$AE66)-SUM($CV$9:CX$9)*$AG66</f>
        <v>0</v>
      </c>
      <c r="CY66" s="39">
        <f>SUM($BE66,$BF66:BH66)-SUM($CV$1:CY$1)*SUM($P66:$Q66,$W66)-SUM($CV$2:CY$2)*SUM($R66:$V66)-SUM($CV$3:CY$3)*$X66-SUM($CV$4:CY$4)*SUM($K66:$L66)-SUM($CV$5:CY$5)*SUM($M66:$N66)-SUM($CV$6:CY$6)*$O66-SUM($CV$7:CY$7)*SUM($Y66:$Z66,$AF66)-SUM($CV$8:CY$8)*SUM($AA66:$AE66)-SUM($CV$9:CY$9)*$AG66</f>
        <v>0</v>
      </c>
      <c r="CZ66" s="39">
        <f>SUM($BE66,$BF66:BI66)-SUM($CV$1:CZ$1)*SUM($P66:$Q66,$W66)-SUM($CV$2:CZ$2)*SUM($R66:$V66)-SUM($CV$3:CZ$3)*$X66-SUM($CV$4:CZ$4)*SUM($K66:$L66)-SUM($CV$5:CZ$5)*SUM($M66:$N66)-SUM($CV$6:CZ$6)*$O66-SUM($CV$7:CZ$7)*SUM($Y66:$Z66,$AF66)-SUM($CV$8:CZ$8)*SUM($AA66:$AE66)-SUM($CV$9:CZ$9)*$AG66</f>
        <v>0</v>
      </c>
      <c r="DA66" s="39">
        <f>SUM($BE66,$BF66:BJ66)-SUM($CV$1:DA$1)*SUM($P66:$Q66,$W66)-SUM($CV$2:DA$2)*SUM($R66:$V66)-SUM($CV$3:DA$3)*$X66-SUM($CV$4:DA$4)*SUM($K66:$L66)-SUM($CV$5:DA$5)*SUM($M66:$N66)-SUM($CV$6:DA$6)*$O66-SUM($CV$7:DA$7)*SUM($Y66:$Z66,$AF66)-SUM($CV$8:DA$8)*SUM($AA66:$AE66)-SUM($CV$9:DA$9)*$AG66</f>
        <v>0</v>
      </c>
      <c r="DB66" s="39">
        <f>SUM($BE66,$BF66:BK66)-SUM($CV$1:DB$1)*SUM($P66:$Q66,$W66)-SUM($CV$2:DB$2)*SUM($R66:$V66)-SUM($CV$3:DB$3)*$X66-SUM($CV$4:DB$4)*SUM($K66:$L66)-SUM($CV$5:DB$5)*SUM($M66:$N66)-SUM($CV$6:DB$6)*$O66-SUM($CV$7:DB$7)*SUM($Y66:$Z66,$AF66)-SUM($CV$8:DB$8)*SUM($AA66:$AE66)-SUM($CV$9:DB$9)*$AG66</f>
        <v>-100</v>
      </c>
      <c r="DC66" s="39">
        <f>SUM($BE66,$BF66:BL66)-SUM($CV$1:DC$1)*SUM($P66:$Q66,$W66)-SUM($CV$2:DC$2)*SUM($R66:$V66)-SUM($CV$3:DC$3)*$X66-SUM($CV$4:DC$4)*SUM($K66:$L66)-SUM($CV$5:DC$5)*SUM($M66:$N66)-SUM($CV$6:DC$6)*$O66-SUM($CV$7:DC$7)*SUM($Y66:$Z66,$AF66)-SUM($CV$8:DC$8)*SUM($AA66:$AE66)-SUM($CV$9:DC$9)*$AG66</f>
        <v>-300</v>
      </c>
      <c r="DD66" s="39">
        <f>SUM($BE66,$BF66:BM66)-SUM($CV$1:DD$1)*SUM($P66:$Q66,$W66)-SUM($CV$2:DD$2)*SUM($R66:$V66)-SUM($CV$3:DD$3)*$X66-SUM($CV$4:DD$4)*SUM($K66:$L66)-SUM($CV$5:DD$5)*SUM($M66:$N66)-SUM($CV$6:DD$6)*$O66-SUM($CV$7:DD$7)*SUM($Y66:$Z66,$AF66)-SUM($CV$8:DD$8)*SUM($AA66:$AE66)-SUM($CV$9:DD$9)*$AG66</f>
        <v>-600</v>
      </c>
      <c r="DE66" s="39">
        <f>SUM($BE66,$BF66:BN66)-SUM($CV$1:DE$1)*SUM($P66:$Q66,$W66)-SUM($CV$2:DE$2)*SUM($R66:$V66)-SUM($CV$3:DE$3)*$X66-SUM($CV$4:DE$4)*SUM($K66:$L66)-SUM($CV$5:DE$5)*SUM($M66:$N66)-SUM($CV$6:DE$6)*$O66-SUM($CV$7:DE$7)*SUM($Y66:$Z66,$AF66)-SUM($CV$8:DE$8)*SUM($AA66:$AE66)-SUM($CV$9:DE$9)*$AG66</f>
        <v>-1150</v>
      </c>
      <c r="DF66" s="39">
        <f>SUM($BE66,$BF66:BO66)-SUM($CV$1:DF$1)*SUM($P66:$Q66,$W66)-SUM($CV$2:DF$2)*SUM($R66:$V66)-SUM($CV$3:DF$3)*$X66-SUM($CV$4:DF$4)*SUM($K66:$L66)-SUM($CV$5:DF$5)*SUM($M66:$N66)-SUM($CV$6:DF$6)*$O66-SUM($CV$7:DF$7)*SUM($Y66:$Z66,$AF66)-SUM($CV$8:DF$8)*SUM($AA66:$AE66)-SUM($CV$9:DF$9)*$AG66</f>
        <v>-1850</v>
      </c>
      <c r="DG66" s="39">
        <f>SUM($BE66,$BF66:BP66)-SUM($CV$1:DG$1)*SUM($P66:$Q66,$W66)-SUM($CV$2:DG$2)*SUM($R66:$V66)-SUM($CV$3:DG$3)*$X66-SUM($CV$4:DG$4)*SUM($K66:$L66)-SUM($CV$5:DG$5)*SUM($M66:$N66)-SUM($CV$6:DG$6)*$O66-SUM($CV$7:DG$7)*SUM($Y66:$Z66,$AF66)-SUM($CV$8:DG$8)*SUM($AA66:$AE66)-SUM($CV$9:DG$9)*$AG66</f>
        <v>-2600</v>
      </c>
      <c r="DH66" s="39">
        <f>SUM($BE66,$BF66:BQ66)-SUM($CV$1:DH$1)*SUM($P66:$Q66,$W66)-SUM($CV$2:DH$2)*SUM($R66:$V66)-SUM($CV$3:DH$3)*$X66-SUM($CV$4:DH$4)*SUM($K66:$L66)-SUM($CV$5:DH$5)*SUM($M66:$N66)-SUM($CV$6:DH$6)*$O66-SUM($CV$7:DH$7)*SUM($Y66:$Z66,$AF66)-SUM($CV$8:DH$8)*SUM($AA66:$AE66)-SUM($CV$9:DH$9)*$AG66</f>
        <v>-3350</v>
      </c>
      <c r="DI66" s="39">
        <f>SUM($BE66,$BF66:BR66)-SUM($CV$1:DI$1)*SUM($P66:$Q66,$W66)-SUM($CV$2:DI$2)*SUM($R66:$V66)-SUM($CV$3:DI$3)*$X66-SUM($CV$4:DI$4)*SUM($K66:$L66)-SUM($CV$5:DI$5)*SUM($M66:$N66)-SUM($CV$6:DI$6)*$O66-SUM($CV$7:DI$7)*SUM($Y66:$Z66,$AF66)-SUM($CV$8:DI$8)*SUM($AA66:$AE66)-SUM($CV$9:DI$9)*$AG66</f>
        <v>-4100</v>
      </c>
      <c r="DJ66" s="39">
        <f>SUM($BE66,$BF66:BS66)-SUM($CV$1:DJ$1)*SUM($P66:$Q66,$W66)-SUM($CV$2:DJ$2)*SUM($R66:$V66)-SUM($CV$3:DJ$3)*$X66-SUM($CV$4:DJ$4)*SUM($K66:$L66)-SUM($CV$5:DJ$5)*SUM($M66:$N66)-SUM($CV$6:DJ$6)*$O66-SUM($CV$7:DJ$7)*SUM($Y66:$Z66,$AF66)-SUM($CV$8:DJ$8)*SUM($AA66:$AE66)-SUM($CV$9:DJ$9)*$AG66</f>
        <v>-4850</v>
      </c>
      <c r="DK66" s="39">
        <f>SUM($BE66,$BF66:BT66)-SUM($CV$1:DK$1)*SUM($P66:$Q66,$W66)-SUM($CV$2:DK$2)*SUM($R66:$V66)-SUM($CV$3:DK$3)*$X66-SUM($CV$4:DK$4)*SUM($K66:$L66)-SUM($CV$5:DK$5)*SUM($M66:$N66)-SUM($CV$6:DK$6)*$O66-SUM($CV$7:DK$7)*SUM($Y66:$Z66,$AF66)-SUM($CV$8:DK$8)*SUM($AA66:$AE66)-SUM($CV$9:DK$9)*$AG66</f>
        <v>-5600</v>
      </c>
      <c r="DL66" s="39">
        <f>SUM($BE66,$BF66:BU66)-SUM($CV$1:DL$1)*SUM($P66:$Q66,$W66)-SUM($CV$2:DL$2)*SUM($R66:$V66)-SUM($CV$3:DL$3)*$X66-SUM($CV$4:DL$4)*SUM($K66:$L66)-SUM($CV$5:DL$5)*SUM($M66:$N66)-SUM($CV$6:DL$6)*$O66-SUM($CV$7:DL$7)*SUM($Y66:$Z66,$AF66)-SUM($CV$8:DL$8)*SUM($AA66:$AE66)-SUM($CV$9:DL$9)*$AG66</f>
        <v>-6350</v>
      </c>
      <c r="DM66" s="39">
        <f>SUM($BE66,$BF66:BV66)-SUM($CV$1:DM$1)*SUM($P66:$Q66,$W66)-SUM($CV$2:DM$2)*SUM($R66:$V66)-SUM($CV$3:DM$3)*$X66-SUM($CV$4:DM$4)*SUM($K66:$L66)-SUM($CV$5:DM$5)*SUM($M66:$N66)-SUM($CV$6:DM$6)*$O66-SUM($CV$7:DM$7)*SUM($Y66:$Z66,$AF66)-SUM($CV$8:DM$8)*SUM($AA66:$AE66)-SUM($CV$9:DM$9)*$AG66</f>
        <v>-7350</v>
      </c>
      <c r="DN66" s="39">
        <f>SUM($BE66,$BF66:BW66)-SUM($CV$1:DN$1)*SUM($P66:$Q66,$W66)-SUM($CV$2:DN$2)*SUM($R66:$V66)-SUM($CV$3:DN$3)*$X66-SUM($CV$4:DN$4)*SUM($K66:$L66)-SUM($CV$5:DN$5)*SUM($M66:$N66)-SUM($CV$6:DN$6)*$O66-SUM($CV$7:DN$7)*SUM($Y66:$Z66,$AF66)-SUM($CV$8:DN$8)*SUM($AA66:$AE66)-SUM($CV$9:DN$9)*$AG66</f>
        <v>-8350</v>
      </c>
      <c r="DO66" s="39">
        <f>SUM($BE66,$BF66:BX66)-SUM($CV$1:DO$1)*SUM($P66:$Q66,$W66)-SUM($CV$2:DO$2)*SUM($R66:$V66)-SUM($CV$3:DO$3)*$X66-SUM($CV$4:DO$4)*SUM($K66:$L66)-SUM($CV$5:DO$5)*SUM($M66:$N66)-SUM($CV$6:DO$6)*$O66-SUM($CV$7:DO$7)*SUM($Y66:$Z66,$AF66)-SUM($CV$8:DO$8)*SUM($AA66:$AE66)-SUM($CV$9:DO$9)*$AG66</f>
        <v>-9350</v>
      </c>
      <c r="DP66" s="39">
        <f>SUM($BE66,$BF66:BY66)-SUM($CV$1:DP$1)*SUM($P66:$Q66,$W66)-SUM($CV$2:DP$2)*SUM($R66:$V66)-SUM($CV$3:DP$3)*$X66-SUM($CV$4:DP$4)*SUM($K66:$L66)-SUM($CV$5:DP$5)*SUM($M66:$N66)-SUM($CV$6:DP$6)*$O66-SUM($CV$7:DP$7)*SUM($Y66:$Z66,$AF66)-SUM($CV$8:DP$8)*SUM($AA66:$AE66)-SUM($CV$9:DP$9)*$AG66</f>
        <v>-10350</v>
      </c>
      <c r="DQ66" s="39">
        <f>SUM($BE66,$BF66:BZ66)-SUM($CV$1:DQ$1)*SUM($P66:$Q66,$W66)-SUM($CV$2:DQ$2)*SUM($R66:$V66)-SUM($CV$3:DQ$3)*$X66-SUM($CV$4:DQ$4)*SUM($K66:$L66)-SUM($CV$5:DQ$5)*SUM($M66:$N66)-SUM($CV$6:DQ$6)*$O66-SUM($CV$7:DQ$7)*SUM($Y66:$Z66,$AF66)-SUM($CV$8:DQ$8)*SUM($AA66:$AE66)-SUM($CV$9:DQ$9)*$AG66</f>
        <v>-11350</v>
      </c>
      <c r="DR66" s="39">
        <f>SUM($BE66,$BF66:CA66)-SUM($CV$1:DR$1)*SUM($P66:$Q66,$W66)-SUM($CV$2:DR$2)*SUM($R66:$V66)-SUM($CV$3:DR$3)*$X66-SUM($CV$4:DR$4)*SUM($K66:$L66)-SUM($CV$5:DR$5)*SUM($M66:$N66)-SUM($CV$6:DR$6)*$O66-SUM($CV$7:DR$7)*SUM($Y66:$Z66,$AF66)-SUM($CV$8:DR$8)*SUM($AA66:$AE66)-SUM($CV$9:DR$9)*$AG66</f>
        <v>-12350</v>
      </c>
      <c r="DS66" s="39">
        <f>SUM($BE66,$BF66:CB66)-SUM($CV$1:DS$1)*SUM($P66:$Q66,$W66)-SUM($CV$2:DS$2)*SUM($R66:$V66)-SUM($CV$3:DS$3)*$X66-SUM($CV$4:DS$4)*SUM($K66:$L66)-SUM($CV$5:DS$5)*SUM($M66:$N66)-SUM($CV$6:DS$6)*$O66-SUM($CV$7:DS$7)*SUM($Y66:$Z66,$AF66)-SUM($CV$8:DS$8)*SUM($AA66:$AE66)-SUM($CV$9:DS$9)*$AG66</f>
        <v>-13350</v>
      </c>
      <c r="DT66" s="39">
        <f>SUM($BE66,$BF66:CC66)-SUM($CV$1:DT$1)*SUM($P66:$Q66,$W66)-SUM($CV$2:DT$2)*SUM($R66:$V66)-SUM($CV$3:DT$3)*$X66-SUM($CV$4:DT$4)*SUM($K66:$L66)-SUM($CV$5:DT$5)*SUM($M66:$N66)-SUM($CV$6:DT$6)*$O66-SUM($CV$7:DT$7)*SUM($Y66:$Z66,$AF66)-SUM($CV$8:DT$8)*SUM($AA66:$AE66)-SUM($CV$9:DT$9)*$AG66</f>
        <v>-14350</v>
      </c>
      <c r="DU66" s="39">
        <f>SUM($BE66,$BF66:CD66)-SUM($CV$1:DU$1)*SUM($P66:$Q66,$W66)-SUM($CV$2:DU$2)*SUM($R66:$V66)-SUM($CV$3:DU$3)*$X66-SUM($CV$4:DU$4)*SUM($K66:$L66)-SUM($CV$5:DU$5)*SUM($M66:$N66)-SUM($CV$6:DU$6)*$O66-SUM($CV$7:DU$7)*SUM($Y66:$Z66,$AF66)-SUM($CV$8:DU$8)*SUM($AA66:$AE66)-SUM($CV$9:DU$9)*$AG66</f>
        <v>-15350</v>
      </c>
      <c r="DV66" s="39">
        <f>SUM($BE66,$BF66:CE66)-SUM($CV$1:DV$1)*SUM($P66:$Q66,$W66)-SUM($CV$2:DV$2)*SUM($R66:$V66)-SUM($CV$3:DV$3)*$X66-SUM($CV$4:DV$4)*SUM($K66:$L66)-SUM($CV$5:DV$5)*SUM($M66:$N66)-SUM($CV$6:DV$6)*$O66-SUM($CV$7:DV$7)*SUM($Y66:$Z66,$AF66)-SUM($CV$8:DV$8)*SUM($AA66:$AE66)-SUM($CV$9:DV$9)*$AG66</f>
        <v>-16350</v>
      </c>
      <c r="DW66" s="39">
        <f>SUM($BE66,$BF66:CF66)-SUM($CV$1:DW$1)*SUM($P66:$Q66,$W66)-SUM($CV$2:DW$2)*SUM($R66:$V66)-SUM($CV$3:DW$3)*$X66-SUM($CV$4:DW$4)*SUM($K66:$L66)-SUM($CV$5:DW$5)*SUM($M66:$N66)-SUM($CV$6:DW$6)*$O66-SUM($CV$7:DW$7)*SUM($Y66:$Z66,$AF66)-SUM($CV$8:DW$8)*SUM($AA66:$AE66)-SUM($CV$9:DW$9)*$AG66</f>
        <v>-17350</v>
      </c>
      <c r="DX66" s="39">
        <f>SUM($BE66,$BF66:CG66)-SUM($CV$1:DX$1)*SUM($P66:$Q66,$W66)-SUM($CV$2:DX$2)*SUM($R66:$V66)-SUM($CV$3:DX$3)*$X66-SUM($CV$4:DX$4)*SUM($K66:$L66)-SUM($CV$5:DX$5)*SUM($M66:$N66)-SUM($CV$6:DX$6)*$O66-SUM($CV$7:DX$7)*SUM($Y66:$Z66,$AF66)-SUM($CV$8:DX$8)*SUM($AA66:$AE66)-SUM($CV$9:DX$9)*$AG66</f>
        <v>-18350</v>
      </c>
      <c r="DY66" s="39">
        <f>SUM($BE66,$BF66:CH66)-SUM($CV$1:DY$1)*SUM($P66:$Q66,$W66)-SUM($CV$2:DY$2)*SUM($R66:$V66)-SUM($CV$3:DY$3)*$X66-SUM($CV$4:DY$4)*SUM($K66:$L66)-SUM($CV$5:DY$5)*SUM($M66:$N66)-SUM($CV$6:DY$6)*$O66-SUM($CV$7:DY$7)*SUM($Y66:$Z66,$AF66)-SUM($CV$8:DY$8)*SUM($AA66:$AE66)-SUM($CV$9:DY$9)*$AG66</f>
        <v>-19350</v>
      </c>
      <c r="DZ66" s="39">
        <f>SUM($BE66,$BF66:CI66)-SUM($CV$1:DZ$1)*SUM($P66:$Q66,$W66)-SUM($CV$2:DZ$2)*SUM($R66:$V66)-SUM($CV$3:DZ$3)*$X66-SUM($CV$4:DZ$4)*SUM($K66:$L66)-SUM($CV$5:DZ$5)*SUM($M66:$N66)-SUM($CV$6:DZ$6)*$O66-SUM($CV$7:DZ$7)*SUM($Y66:$Z66,$AF66)-SUM($CV$8:DZ$8)*SUM($AA66:$AE66)-SUM($CV$9:DZ$9)*$AG66</f>
        <v>-20350</v>
      </c>
      <c r="EA66" s="39">
        <f>SUM($BE66,$BF66:CJ66)-SUM($CV$1:EA$1)*SUM($P66:$Q66,$W66)-SUM($CV$2:EA$2)*SUM($R66:$V66)-SUM($CV$3:EA$3)*$X66-SUM($CV$4:EA$4)*SUM($K66:$L66)-SUM($CV$5:EA$5)*SUM($M66:$N66)-SUM($CV$6:EA$6)*$O66-SUM($CV$7:EA$7)*SUM($Y66:$Z66,$AF66)-SUM($CV$8:EA$8)*SUM($AA66:$AE66)-SUM($CV$9:EA$9)*$AG66</f>
        <v>-21350</v>
      </c>
      <c r="EB66" s="39">
        <f>SUM($BE66,$BF66:CK66)-SUM($CV$1:EB$1)*SUM($P66:$Q66,$W66)-SUM($CV$2:EB$2)*SUM($R66:$V66)-SUM($CV$3:EB$3)*$X66-SUM($CV$4:EB$4)*SUM($K66:$L66)-SUM($CV$5:EB$5)*SUM($M66:$N66)-SUM($CV$6:EB$6)*$O66-SUM($CV$7:EB$7)*SUM($Y66:$Z66,$AF66)-SUM($CV$8:EB$8)*SUM($AA66:$AE66)-SUM($CV$9:EB$9)*$AG66</f>
        <v>-22350</v>
      </c>
      <c r="EC66" s="39">
        <f>SUM($BE66,$BF66:CL66)-SUM($CV$1:EC$1)*SUM($P66:$Q66,$W66)-SUM($CV$2:EC$2)*SUM($R66:$V66)-SUM($CV$3:EC$3)*$X66-SUM($CV$4:EC$4)*SUM($K66:$L66)-SUM($CV$5:EC$5)*SUM($M66:$N66)-SUM($CV$6:EC$6)*$O66-SUM($CV$7:EC$7)*SUM($Y66:$Z66,$AF66)-SUM($CV$8:EC$8)*SUM($AA66:$AE66)-SUM($CV$9:EC$9)*$AG66</f>
        <v>-23350</v>
      </c>
      <c r="ED66" s="39">
        <f>SUM($BE66,$BF66:CM66)-SUM($CV$1:ED$1)*SUM($P66:$Q66,$W66)-SUM($CV$2:ED$2)*SUM($R66:$V66)-SUM($CV$3:ED$3)*$X66-SUM($CV$4:ED$4)*SUM($K66:$L66)-SUM($CV$5:ED$5)*SUM($M66:$N66)-SUM($CV$6:ED$6)*$O66-SUM($CV$7:ED$7)*SUM($Y66:$Z66,$AF66)-SUM($CV$8:ED$8)*SUM($AA66:$AE66)-SUM($CV$9:ED$9)*$AG66</f>
        <v>-24350</v>
      </c>
      <c r="EE66" s="39">
        <f>SUM($BE66,$BF66:CN66)-SUM($CV$1:EE$1)*SUM($P66:$Q66,$W66)-SUM($CV$2:EE$2)*SUM($R66:$V66)-SUM($CV$3:EE$3)*$X66-SUM($CV$4:EE$4)*SUM($K66:$L66)-SUM($CV$5:EE$5)*SUM($M66:$N66)-SUM($CV$6:EE$6)*$O66-SUM($CV$7:EE$7)*SUM($Y66:$Z66,$AF66)-SUM($CV$8:EE$8)*SUM($AA66:$AE66)-SUM($CV$9:EE$9)*$AG66</f>
        <v>-25350</v>
      </c>
      <c r="EF66" s="39">
        <f>SUM($BE66,$BF66:CO66)-SUM($CV$1:EF$1)*SUM($P66:$Q66,$W66)-SUM($CV$2:EF$2)*SUM($R66:$V66)-SUM($CV$3:EF$3)*$X66-SUM($CV$4:EF$4)*SUM($K66:$L66)-SUM($CV$5:EF$5)*SUM($M66:$N66)-SUM($CV$6:EF$6)*$O66-SUM($CV$7:EF$7)*SUM($Y66:$Z66,$AF66)-SUM($CV$8:EF$8)*SUM($AA66:$AE66)-SUM($CV$9:EF$9)*$AG66</f>
        <v>-26350</v>
      </c>
      <c r="EG66" s="39">
        <f>SUM($BE66,$BF66:CP66)-SUM($CV$1:EG$1)*SUM($P66:$Q66,$W66)-SUM($CV$2:EG$2)*SUM($R66:$V66)-SUM($CV$3:EG$3)*$X66-SUM($CV$4:EG$4)*SUM($K66:$L66)-SUM($CV$5:EG$5)*SUM($M66:$N66)-SUM($CV$6:EG$6)*$O66-SUM($CV$7:EG$7)*SUM($Y66:$Z66,$AF66)-SUM($CV$8:EG$8)*SUM($AA66:$AE66)-SUM($CV$9:EG$9)*$AG66</f>
        <v>-27350</v>
      </c>
      <c r="EH66" s="39">
        <f>SUM($BE66,$BF66:CQ66)-SUM($CV$1:EH$1)*SUM($P66:$Q66,$W66)-SUM($CV$2:EH$2)*SUM($R66:$V66)-SUM($CV$3:EH$3)*$X66-SUM($CV$4:EH$4)*SUM($K66:$L66)-SUM($CV$5:EH$5)*SUM($M66:$N66)-SUM($CV$6:EH$6)*$O66-SUM($CV$7:EH$7)*SUM($Y66:$Z66,$AF66)-SUM($CV$8:EH$8)*SUM($AA66:$AE66)-SUM($CV$9:EH$9)*$AG66</f>
        <v>-28350</v>
      </c>
      <c r="EI66" s="39">
        <f>SUM($BE66,$BF66:CR66)-SUM($CV$1:EI$1)*SUM($P66:$Q66,$W66)-SUM($CV$2:EI$2)*SUM($R66:$V66)-SUM($CV$3:EI$3)*$X66-SUM($CV$4:EI$4)*SUM($K66:$L66)-SUM($CV$5:EI$5)*SUM($M66:$N66)-SUM($CV$6:EI$6)*$O66-SUM($CV$7:EI$7)*SUM($Y66:$Z66,$AF66)-SUM($CV$8:EI$8)*SUM($AA66:$AE66)-SUM($CV$9:EI$9)*$AG66</f>
        <v>-29350</v>
      </c>
      <c r="EJ66" s="39">
        <f>SUM($BE66,$BF66:CS66)-SUM($CV$1:EJ$1)*SUM($P66:$Q66,$W66)-SUM($CV$2:EJ$2)*SUM($R66:$V66)-SUM($CV$3:EJ$3)*$X66-SUM($CV$4:EJ$4)*SUM($K66:$L66)-SUM($CV$5:EJ$5)*SUM($M66:$N66)-SUM($CV$6:EJ$6)*$O66-SUM($CV$7:EJ$7)*SUM($Y66:$Z66,$AF66)-SUM($CV$8:EJ$8)*SUM($AA66:$AE66)-SUM($CV$9:EJ$9)*$AG66</f>
        <v>-30350</v>
      </c>
      <c r="EK66" s="39">
        <f>SUM($BE66,$BF66:CT66)-SUM($CV$1:EK$1)*SUM($P66:$Q66,$W66)-SUM($CV$2:EK$2)*SUM($R66:$V66)-SUM($CV$3:EK$3)*$X66-SUM($CV$4:EK$4)*SUM($K66:$L66)-SUM($CV$5:EK$5)*SUM($M66:$N66)-SUM($CV$6:EK$6)*$O66-SUM($CV$7:EK$7)*SUM($Y66:$Z66,$AF66)-SUM($CV$8:EK$8)*SUM($AA66:$AE66)-SUM($CV$9:EK$9)*$AG66</f>
        <v>-31350</v>
      </c>
      <c r="EL66" s="39">
        <f>SUM($BE66,$BF66:CU66)-SUM($CV$1:EL$1)*SUM($P66:$Q66,$W66)-SUM($CV$2:EL$2)*SUM($R66:$V66)-SUM($CV$3:EL$3)*$X66-SUM($CV$4:EL$4)*SUM($K66:$L66)-SUM($CV$5:EL$5)*SUM($M66:$N66)-SUM($CV$6:EL$6)*$O66-SUM($CV$7:EL$7)*SUM($Y66:$Z66,$AF66)-SUM($CV$8:EL$8)*SUM($AA66:$AE66)-SUM($CV$9:EL$9)*$AG66</f>
        <v>-32350</v>
      </c>
      <c r="EM66" s="39">
        <f>SUM($BE66,$BF66:CV66)-SUM($CV$1:EM$1)*SUM($P66:$Q66,$W66)-SUM($CV$2:EM$2)*SUM($R66:$V66)-SUM($CV$3:EM$3)*$X66-SUM($CV$4:EM$4)*SUM($K66:$L66)-SUM($CV$5:EM$5)*SUM($M66:$N66)-SUM($CV$6:EM$6)*$O66-SUM($CV$7:EM$7)*SUM($Y66:$Z66,$AF66)-SUM($CV$8:EM$8)*SUM($AA66:$AE66)-SUM($CV$9:EM$9)*$AG66</f>
        <v>-33350</v>
      </c>
      <c r="EN66" s="39">
        <f>SUM($BE66,$BF66:CW66)-SUM($CV$1:EN$1)*SUM($P66:$Q66,$W66)-SUM($CV$2:EN$2)*SUM($R66:$V66)-SUM($CV$3:EN$3)*$X66-SUM($CV$4:EN$4)*SUM($K66:$L66)-SUM($CV$5:EN$5)*SUM($M66:$N66)-SUM($CV$6:EN$6)*$O66-SUM($CV$7:EN$7)*SUM($Y66:$Z66,$AF66)-SUM($CV$8:EN$8)*SUM($AA66:$AE66)-SUM($CV$9:EN$9)*$AG66</f>
        <v>-34350</v>
      </c>
      <c r="EO66" s="39">
        <f>SUM($BE66,$BF66:CX66)-SUM($CV$1:EO$1)*SUM($P66:$Q66,$W66)-SUM($CV$2:EO$2)*SUM($R66:$V66)-SUM($CV$3:EO$3)*$X66-SUM($CV$4:EO$4)*SUM($K66:$L66)-SUM($CV$5:EO$5)*SUM($M66:$N66)-SUM($CV$6:EO$6)*$O66-SUM($CV$7:EO$7)*SUM($Y66:$Z66,$AF66)-SUM($CV$8:EO$8)*SUM($AA66:$AE66)-SUM($CV$9:EO$9)*$AG66</f>
        <v>-35180</v>
      </c>
      <c r="EP66" s="96" t="s">
        <v>129</v>
      </c>
      <c r="EQ66" s="103" t="str">
        <f t="shared" si="85"/>
        <v>1096M135-001</v>
      </c>
      <c r="ER66" s="96" t="str">
        <f t="shared" si="95"/>
        <v>ASSY</v>
      </c>
      <c r="ES66" s="115">
        <f t="shared" si="96"/>
        <v>0</v>
      </c>
      <c r="ET66" s="116">
        <f t="shared" si="88"/>
        <v>0</v>
      </c>
      <c r="EU66" s="107" t="e">
        <f t="shared" ca="1" si="34"/>
        <v>#NAME?</v>
      </c>
      <c r="EV66" s="107" t="e">
        <f t="shared" ca="1" si="35"/>
        <v>#NAME?</v>
      </c>
      <c r="EW66" s="117">
        <f t="shared" si="86"/>
        <v>1</v>
      </c>
      <c r="EX66" s="117">
        <f t="shared" si="91"/>
        <v>1</v>
      </c>
      <c r="EY66" s="103"/>
      <c r="EZ66" s="117">
        <f t="shared" si="37"/>
        <v>34788</v>
      </c>
      <c r="FA66" s="118" t="e">
        <f t="shared" ca="1" si="38"/>
        <v>#NAME?</v>
      </c>
      <c r="FB66" s="117">
        <f t="shared" si="39"/>
        <v>0</v>
      </c>
      <c r="FC66" s="118" t="e">
        <f t="shared" ca="1" si="40"/>
        <v>#NAME?</v>
      </c>
      <c r="FD66" s="119">
        <v>45523</v>
      </c>
      <c r="FE66" s="118" t="s">
        <v>130</v>
      </c>
      <c r="FF66" s="118" t="s">
        <v>129</v>
      </c>
      <c r="FG66" s="103"/>
      <c r="FH66" s="103"/>
      <c r="FI66" s="105">
        <f t="array" ref="FI66">SUMPRODUCT($AI66:$AL66,TRANSPOSE(FI$1:FI$4))</f>
        <v>3000</v>
      </c>
      <c r="FJ66" s="105">
        <f t="array" ref="FJ66">SUMPRODUCT($AI66:$AL66,TRANSPOSE(FJ$1:FJ$4))</f>
        <v>3000</v>
      </c>
      <c r="FK66" s="105">
        <f t="array" ref="FK66">SUMPRODUCT($AI66:$AL66,TRANSPOSE(FK$1:FK$4))</f>
        <v>3000</v>
      </c>
      <c r="FL66" s="105">
        <f t="array" ref="FL66">SUMPRODUCT($AI66:$AL66,TRANSPOSE(FL$1:FL$4))</f>
        <v>3000</v>
      </c>
      <c r="FM66" s="105">
        <f t="array" ref="FM66">SUMPRODUCT($AI66:$AL66,TRANSPOSE(FM$1:FM$4))</f>
        <v>3000</v>
      </c>
      <c r="FN66" s="105">
        <f t="array" ref="FN66">SUMPRODUCT($AI66:$AL66,TRANSPOSE(FN$1:FN$4))</f>
        <v>3000</v>
      </c>
      <c r="FO66" s="105">
        <f t="array" ref="FO66">SUMPRODUCT($AI66:$AL66,TRANSPOSE(FO$1:FO$4))</f>
        <v>3000</v>
      </c>
      <c r="FP66" s="105">
        <f t="array" ref="FP66">SUMPRODUCT($AI66:$AL66,TRANSPOSE(FP$1:FP$4))</f>
        <v>3000</v>
      </c>
      <c r="FQ66" s="105">
        <f t="array" ref="FQ66">SUMPRODUCT($AI66:$AL66,TRANSPOSE(FQ$1:FQ$4))</f>
        <v>3000</v>
      </c>
      <c r="FR66" s="105">
        <f t="array" ref="FR66">SUMPRODUCT($AI66:$AL66,TRANSPOSE(FR$1:FR$4))</f>
        <v>3000</v>
      </c>
      <c r="FS66" s="105">
        <f t="array" ref="FS66">SUMPRODUCT($AI66:$AL66,TRANSPOSE(FS$1:FS$4))</f>
        <v>3000</v>
      </c>
      <c r="FT66" s="105">
        <f t="array" ref="FT66">SUMPRODUCT($AI66:$AL66,TRANSPOSE(FT$1:FT$4))</f>
        <v>1788</v>
      </c>
      <c r="FU66" s="105">
        <f t="array" ref="FU66">SUMPRODUCT($AI66:$AL66,TRANSPOSE(FU$1:FU$4))</f>
        <v>0</v>
      </c>
      <c r="FV66" s="120"/>
      <c r="FW66" s="105">
        <f t="shared" si="41"/>
        <v>3000</v>
      </c>
      <c r="FX66" s="121">
        <f>CEILING(SUM($FI66:FJ66)-SUM($FW66:FW66),$EW66)</f>
        <v>3000</v>
      </c>
      <c r="FY66" s="121">
        <f>CEILING(SUM($FI66:FK66)-SUM($FW66:FX66),$EW66)</f>
        <v>3000</v>
      </c>
      <c r="FZ66" s="121">
        <f>CEILING(SUM($FI66:FL66)-SUM($FW66:FY66),$EW66)</f>
        <v>3000</v>
      </c>
      <c r="GA66" s="121">
        <f>CEILING(SUM($FI66:FM66)-SUM($FW66:FZ66),$EW66)</f>
        <v>3000</v>
      </c>
      <c r="GB66" s="121">
        <f>CEILING(SUM($FI66:FN66)-SUM($FW66:GA66),$EW66)</f>
        <v>3000</v>
      </c>
      <c r="GC66" s="121">
        <f>CEILING(SUM($FI66:FO66)-SUM($FW66:GB66),$EW66)</f>
        <v>3000</v>
      </c>
      <c r="GD66" s="121">
        <f>CEILING(SUM($FI66:FP66)-SUM($FW66:GC66),$EW66)</f>
        <v>3000</v>
      </c>
      <c r="GE66" s="121">
        <f>CEILING(SUM($FI66:FQ66)-SUM($FW66:GD66),$EW66)</f>
        <v>3000</v>
      </c>
      <c r="GF66" s="121">
        <f>CEILING(SUM($FI66:FR66)-SUM($FW66:GE66),$EW66)</f>
        <v>3000</v>
      </c>
      <c r="GG66" s="121">
        <f>CEILING(SUM($FI66:FS66)-SUM($FW66:GF66),$EW66)</f>
        <v>3000</v>
      </c>
      <c r="GH66" s="121">
        <f t="shared" si="42"/>
        <v>1788</v>
      </c>
      <c r="GI66" s="121">
        <f t="shared" si="43"/>
        <v>0</v>
      </c>
      <c r="GJ66" s="120"/>
      <c r="GK66" s="123" t="e">
        <f t="shared" ca="1" si="44"/>
        <v>#NAME?</v>
      </c>
      <c r="GL66" s="123" t="e">
        <f t="shared" ca="1" si="45"/>
        <v>#NAME?</v>
      </c>
      <c r="GM66" s="123" t="e">
        <f t="shared" ca="1" si="46"/>
        <v>#NAME?</v>
      </c>
      <c r="GN66" s="123" t="e">
        <f t="shared" ca="1" si="47"/>
        <v>#NAME?</v>
      </c>
      <c r="GO66" s="123" t="e">
        <f t="shared" ca="1" si="48"/>
        <v>#NAME?</v>
      </c>
      <c r="GP66" s="123" t="e">
        <f t="shared" ca="1" si="49"/>
        <v>#NAME?</v>
      </c>
      <c r="GQ66" s="123" t="e">
        <f t="shared" ca="1" si="50"/>
        <v>#NAME?</v>
      </c>
      <c r="GR66" s="123" t="e">
        <f t="shared" ca="1" si="51"/>
        <v>#NAME?</v>
      </c>
      <c r="GS66" s="123" t="e">
        <f t="shared" ca="1" si="52"/>
        <v>#NAME?</v>
      </c>
      <c r="GT66" s="123" t="e">
        <f t="shared" ca="1" si="53"/>
        <v>#NAME?</v>
      </c>
      <c r="GU66" s="123" t="e">
        <f t="shared" ca="1" si="54"/>
        <v>#NAME?</v>
      </c>
      <c r="GV66" s="123" t="e">
        <f t="shared" ca="1" si="55"/>
        <v>#NAME?</v>
      </c>
      <c r="GW66" s="123" t="e">
        <f t="shared" ca="1" si="56"/>
        <v>#NAME?</v>
      </c>
      <c r="GX66" s="123" t="e">
        <f t="shared" ca="1" si="57"/>
        <v>#NAME?</v>
      </c>
      <c r="GY66" s="120"/>
      <c r="GZ66" s="105"/>
      <c r="HA66" s="105"/>
      <c r="HB66" s="105"/>
      <c r="HC66" s="105"/>
      <c r="HD66" s="105"/>
      <c r="HE66" s="105"/>
      <c r="HF66" s="105"/>
      <c r="HG66" s="105"/>
      <c r="HH66" s="105"/>
      <c r="HI66" s="105"/>
      <c r="HJ66" s="105"/>
      <c r="HK66" s="105"/>
      <c r="HL66" s="105">
        <f t="shared" si="97"/>
        <v>0</v>
      </c>
      <c r="HM66" s="105"/>
      <c r="HN66" s="123" t="e">
        <f t="shared" ca="1" si="58"/>
        <v>#NAME?</v>
      </c>
      <c r="HO66" s="123" t="e">
        <f t="shared" ca="1" si="59"/>
        <v>#NAME?</v>
      </c>
      <c r="HP66" s="123" t="e">
        <f t="shared" ca="1" si="60"/>
        <v>#NAME?</v>
      </c>
      <c r="HQ66" s="123" t="e">
        <f t="shared" ca="1" si="61"/>
        <v>#NAME?</v>
      </c>
      <c r="HR66" s="123" t="e">
        <f t="shared" ca="1" si="62"/>
        <v>#NAME?</v>
      </c>
      <c r="HS66" s="123" t="e">
        <f t="shared" ca="1" si="63"/>
        <v>#NAME?</v>
      </c>
      <c r="HT66" s="123" t="e">
        <f t="shared" ca="1" si="64"/>
        <v>#NAME?</v>
      </c>
      <c r="HU66" s="123" t="e">
        <f t="shared" ca="1" si="65"/>
        <v>#NAME?</v>
      </c>
      <c r="HV66" s="123" t="e">
        <f t="shared" ca="1" si="66"/>
        <v>#NAME?</v>
      </c>
      <c r="HW66" s="123" t="e">
        <f t="shared" ca="1" si="67"/>
        <v>#NAME?</v>
      </c>
      <c r="HX66" s="123" t="e">
        <f t="shared" ca="1" si="68"/>
        <v>#NAME?</v>
      </c>
      <c r="HY66" s="123" t="e">
        <f t="shared" ca="1" si="69"/>
        <v>#NAME?</v>
      </c>
      <c r="HZ66" s="123" t="e">
        <f t="shared" ca="1" si="70"/>
        <v>#NAME?</v>
      </c>
      <c r="IA66" s="123" t="e">
        <f t="shared" ca="1" si="71"/>
        <v>#NAME?</v>
      </c>
      <c r="IB66" s="124" t="s">
        <v>397</v>
      </c>
      <c r="IC66" s="103"/>
      <c r="ID66" s="125"/>
      <c r="IE66" s="103"/>
      <c r="IF66" s="103"/>
      <c r="IG66" s="103"/>
      <c r="IH66" s="103"/>
      <c r="II66" s="103"/>
    </row>
    <row r="67" spans="1:243" ht="15" thickBot="1" x14ac:dyDescent="0.25">
      <c r="A67" s="39">
        <v>64</v>
      </c>
      <c r="B67" s="39" t="s">
        <v>398</v>
      </c>
      <c r="C67" s="56" t="s">
        <v>65</v>
      </c>
      <c r="D67" s="39">
        <v>-2</v>
      </c>
      <c r="E67" s="39">
        <v>410810132</v>
      </c>
      <c r="F67" s="102" t="s">
        <v>399</v>
      </c>
      <c r="G67" s="39"/>
      <c r="H67" s="39" t="s">
        <v>128</v>
      </c>
      <c r="I67" s="39">
        <v>1</v>
      </c>
      <c r="J67" s="39">
        <v>1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39">
        <v>0</v>
      </c>
      <c r="Q67" s="39">
        <v>1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  <c r="W67" s="39">
        <v>0</v>
      </c>
      <c r="X67" s="39">
        <v>0</v>
      </c>
      <c r="Y67" s="39">
        <v>0</v>
      </c>
      <c r="Z67" s="39">
        <v>0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0</v>
      </c>
      <c r="AG67" s="39">
        <v>0</v>
      </c>
      <c r="AH67" s="39">
        <f t="shared" si="21"/>
        <v>1</v>
      </c>
      <c r="AI67" s="39">
        <f t="shared" si="22"/>
        <v>0</v>
      </c>
      <c r="AJ67" s="39">
        <f t="shared" si="23"/>
        <v>1</v>
      </c>
      <c r="AK67" s="39">
        <f t="shared" si="24"/>
        <v>0</v>
      </c>
      <c r="AL67" s="39">
        <f t="shared" si="25"/>
        <v>0</v>
      </c>
      <c r="AM67" s="57">
        <f t="shared" si="26"/>
        <v>34788</v>
      </c>
      <c r="AN67" s="57">
        <v>1</v>
      </c>
      <c r="AO67" s="57">
        <f t="shared" si="27"/>
        <v>34788</v>
      </c>
      <c r="AP67" s="49" t="s">
        <v>129</v>
      </c>
      <c r="AQ67" s="39" t="s">
        <v>129</v>
      </c>
      <c r="AR67" s="39"/>
      <c r="AS67" s="39"/>
      <c r="AT67" s="39"/>
      <c r="AU67" s="58"/>
      <c r="AV67" s="58"/>
      <c r="AW67" s="39"/>
      <c r="AX67" s="39"/>
      <c r="AY67" s="39"/>
      <c r="AZ67" s="39"/>
      <c r="BA67" s="39">
        <f t="shared" si="28"/>
        <v>0</v>
      </c>
      <c r="BB67" s="78" t="e">
        <f t="shared" ca="1" si="29"/>
        <v>#NAME?</v>
      </c>
      <c r="BC67" s="39"/>
      <c r="BD67" s="75">
        <f t="shared" si="30"/>
        <v>34788</v>
      </c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>
        <f>SUM($BE67,$BF67:BF67)-SUM($CV$1:CW$1)*SUM($P67:$Q67,$W67)-SUM($CV$2:CW$2)*SUM($R67:$V67)-SUM($CV$3:CW$3)*$X67-SUM($CV$4:CW$4)*SUM($K67:$L67)-SUM($CV$5:CW$5)*SUM($M67:$N67)-SUM($CV$6:CW$6)*$O67-SUM($CV$7:CW$7)*SUM($Y67:$Z67,$AF67)-SUM($CV$8:CW$8)*SUM($AA67:$AE67)-SUM($CV$9:CW$9)*$AG67</f>
        <v>0</v>
      </c>
      <c r="CX67" s="39">
        <f>SUM($BE67,$BF67:BG67)-SUM($CV$1:CX$1)*SUM($P67:$Q67,$W67)-SUM($CV$2:CX$2)*SUM($R67:$V67)-SUM($CV$3:CX$3)*$X67-SUM($CV$4:CX$4)*SUM($K67:$L67)-SUM($CV$5:CX$5)*SUM($M67:$N67)-SUM($CV$6:CX$6)*$O67-SUM($CV$7:CX$7)*SUM($Y67:$Z67,$AF67)-SUM($CV$8:CX$8)*SUM($AA67:$AE67)-SUM($CV$9:CX$9)*$AG67</f>
        <v>0</v>
      </c>
      <c r="CY67" s="39">
        <f>SUM($BE67,$BF67:BH67)-SUM($CV$1:CY$1)*SUM($P67:$Q67,$W67)-SUM($CV$2:CY$2)*SUM($R67:$V67)-SUM($CV$3:CY$3)*$X67-SUM($CV$4:CY$4)*SUM($K67:$L67)-SUM($CV$5:CY$5)*SUM($M67:$N67)-SUM($CV$6:CY$6)*$O67-SUM($CV$7:CY$7)*SUM($Y67:$Z67,$AF67)-SUM($CV$8:CY$8)*SUM($AA67:$AE67)-SUM($CV$9:CY$9)*$AG67</f>
        <v>0</v>
      </c>
      <c r="CZ67" s="39">
        <f>SUM($BE67,$BF67:BI67)-SUM($CV$1:CZ$1)*SUM($P67:$Q67,$W67)-SUM($CV$2:CZ$2)*SUM($R67:$V67)-SUM($CV$3:CZ$3)*$X67-SUM($CV$4:CZ$4)*SUM($K67:$L67)-SUM($CV$5:CZ$5)*SUM($M67:$N67)-SUM($CV$6:CZ$6)*$O67-SUM($CV$7:CZ$7)*SUM($Y67:$Z67,$AF67)-SUM($CV$8:CZ$8)*SUM($AA67:$AE67)-SUM($CV$9:CZ$9)*$AG67</f>
        <v>0</v>
      </c>
      <c r="DA67" s="39">
        <f>SUM($BE67,$BF67:BJ67)-SUM($CV$1:DA$1)*SUM($P67:$Q67,$W67)-SUM($CV$2:DA$2)*SUM($R67:$V67)-SUM($CV$3:DA$3)*$X67-SUM($CV$4:DA$4)*SUM($K67:$L67)-SUM($CV$5:DA$5)*SUM($M67:$N67)-SUM($CV$6:DA$6)*$O67-SUM($CV$7:DA$7)*SUM($Y67:$Z67,$AF67)-SUM($CV$8:DA$8)*SUM($AA67:$AE67)-SUM($CV$9:DA$9)*$AG67</f>
        <v>0</v>
      </c>
      <c r="DB67" s="39">
        <f>SUM($BE67,$BF67:BK67)-SUM($CV$1:DB$1)*SUM($P67:$Q67,$W67)-SUM($CV$2:DB$2)*SUM($R67:$V67)-SUM($CV$3:DB$3)*$X67-SUM($CV$4:DB$4)*SUM($K67:$L67)-SUM($CV$5:DB$5)*SUM($M67:$N67)-SUM($CV$6:DB$6)*$O67-SUM($CV$7:DB$7)*SUM($Y67:$Z67,$AF67)-SUM($CV$8:DB$8)*SUM($AA67:$AE67)-SUM($CV$9:DB$9)*$AG67</f>
        <v>-100</v>
      </c>
      <c r="DC67" s="39">
        <f>SUM($BE67,$BF67:BL67)-SUM($CV$1:DC$1)*SUM($P67:$Q67,$W67)-SUM($CV$2:DC$2)*SUM($R67:$V67)-SUM($CV$3:DC$3)*$X67-SUM($CV$4:DC$4)*SUM($K67:$L67)-SUM($CV$5:DC$5)*SUM($M67:$N67)-SUM($CV$6:DC$6)*$O67-SUM($CV$7:DC$7)*SUM($Y67:$Z67,$AF67)-SUM($CV$8:DC$8)*SUM($AA67:$AE67)-SUM($CV$9:DC$9)*$AG67</f>
        <v>-300</v>
      </c>
      <c r="DD67" s="39">
        <f>SUM($BE67,$BF67:BM67)-SUM($CV$1:DD$1)*SUM($P67:$Q67,$W67)-SUM($CV$2:DD$2)*SUM($R67:$V67)-SUM($CV$3:DD$3)*$X67-SUM($CV$4:DD$4)*SUM($K67:$L67)-SUM($CV$5:DD$5)*SUM($M67:$N67)-SUM($CV$6:DD$6)*$O67-SUM($CV$7:DD$7)*SUM($Y67:$Z67,$AF67)-SUM($CV$8:DD$8)*SUM($AA67:$AE67)-SUM($CV$9:DD$9)*$AG67</f>
        <v>-600</v>
      </c>
      <c r="DE67" s="39">
        <f>SUM($BE67,$BF67:BN67)-SUM($CV$1:DE$1)*SUM($P67:$Q67,$W67)-SUM($CV$2:DE$2)*SUM($R67:$V67)-SUM($CV$3:DE$3)*$X67-SUM($CV$4:DE$4)*SUM($K67:$L67)-SUM($CV$5:DE$5)*SUM($M67:$N67)-SUM($CV$6:DE$6)*$O67-SUM($CV$7:DE$7)*SUM($Y67:$Z67,$AF67)-SUM($CV$8:DE$8)*SUM($AA67:$AE67)-SUM($CV$9:DE$9)*$AG67</f>
        <v>-1150</v>
      </c>
      <c r="DF67" s="39">
        <f>SUM($BE67,$BF67:BO67)-SUM($CV$1:DF$1)*SUM($P67:$Q67,$W67)-SUM($CV$2:DF$2)*SUM($R67:$V67)-SUM($CV$3:DF$3)*$X67-SUM($CV$4:DF$4)*SUM($K67:$L67)-SUM($CV$5:DF$5)*SUM($M67:$N67)-SUM($CV$6:DF$6)*$O67-SUM($CV$7:DF$7)*SUM($Y67:$Z67,$AF67)-SUM($CV$8:DF$8)*SUM($AA67:$AE67)-SUM($CV$9:DF$9)*$AG67</f>
        <v>-1850</v>
      </c>
      <c r="DG67" s="39">
        <f>SUM($BE67,$BF67:BP67)-SUM($CV$1:DG$1)*SUM($P67:$Q67,$W67)-SUM($CV$2:DG$2)*SUM($R67:$V67)-SUM($CV$3:DG$3)*$X67-SUM($CV$4:DG$4)*SUM($K67:$L67)-SUM($CV$5:DG$5)*SUM($M67:$N67)-SUM($CV$6:DG$6)*$O67-SUM($CV$7:DG$7)*SUM($Y67:$Z67,$AF67)-SUM($CV$8:DG$8)*SUM($AA67:$AE67)-SUM($CV$9:DG$9)*$AG67</f>
        <v>-2600</v>
      </c>
      <c r="DH67" s="39">
        <f>SUM($BE67,$BF67:BQ67)-SUM($CV$1:DH$1)*SUM($P67:$Q67,$W67)-SUM($CV$2:DH$2)*SUM($R67:$V67)-SUM($CV$3:DH$3)*$X67-SUM($CV$4:DH$4)*SUM($K67:$L67)-SUM($CV$5:DH$5)*SUM($M67:$N67)-SUM($CV$6:DH$6)*$O67-SUM($CV$7:DH$7)*SUM($Y67:$Z67,$AF67)-SUM($CV$8:DH$8)*SUM($AA67:$AE67)-SUM($CV$9:DH$9)*$AG67</f>
        <v>-3350</v>
      </c>
      <c r="DI67" s="39">
        <f>SUM($BE67,$BF67:BR67)-SUM($CV$1:DI$1)*SUM($P67:$Q67,$W67)-SUM($CV$2:DI$2)*SUM($R67:$V67)-SUM($CV$3:DI$3)*$X67-SUM($CV$4:DI$4)*SUM($K67:$L67)-SUM($CV$5:DI$5)*SUM($M67:$N67)-SUM($CV$6:DI$6)*$O67-SUM($CV$7:DI$7)*SUM($Y67:$Z67,$AF67)-SUM($CV$8:DI$8)*SUM($AA67:$AE67)-SUM($CV$9:DI$9)*$AG67</f>
        <v>-4100</v>
      </c>
      <c r="DJ67" s="39">
        <f>SUM($BE67,$BF67:BS67)-SUM($CV$1:DJ$1)*SUM($P67:$Q67,$W67)-SUM($CV$2:DJ$2)*SUM($R67:$V67)-SUM($CV$3:DJ$3)*$X67-SUM($CV$4:DJ$4)*SUM($K67:$L67)-SUM($CV$5:DJ$5)*SUM($M67:$N67)-SUM($CV$6:DJ$6)*$O67-SUM($CV$7:DJ$7)*SUM($Y67:$Z67,$AF67)-SUM($CV$8:DJ$8)*SUM($AA67:$AE67)-SUM($CV$9:DJ$9)*$AG67</f>
        <v>-4850</v>
      </c>
      <c r="DK67" s="39">
        <f>SUM($BE67,$BF67:BT67)-SUM($CV$1:DK$1)*SUM($P67:$Q67,$W67)-SUM($CV$2:DK$2)*SUM($R67:$V67)-SUM($CV$3:DK$3)*$X67-SUM($CV$4:DK$4)*SUM($K67:$L67)-SUM($CV$5:DK$5)*SUM($M67:$N67)-SUM($CV$6:DK$6)*$O67-SUM($CV$7:DK$7)*SUM($Y67:$Z67,$AF67)-SUM($CV$8:DK$8)*SUM($AA67:$AE67)-SUM($CV$9:DK$9)*$AG67</f>
        <v>-5600</v>
      </c>
      <c r="DL67" s="39">
        <f>SUM($BE67,$BF67:BU67)-SUM($CV$1:DL$1)*SUM($P67:$Q67,$W67)-SUM($CV$2:DL$2)*SUM($R67:$V67)-SUM($CV$3:DL$3)*$X67-SUM($CV$4:DL$4)*SUM($K67:$L67)-SUM($CV$5:DL$5)*SUM($M67:$N67)-SUM($CV$6:DL$6)*$O67-SUM($CV$7:DL$7)*SUM($Y67:$Z67,$AF67)-SUM($CV$8:DL$8)*SUM($AA67:$AE67)-SUM($CV$9:DL$9)*$AG67</f>
        <v>-6350</v>
      </c>
      <c r="DM67" s="39">
        <f>SUM($BE67,$BF67:BV67)-SUM($CV$1:DM$1)*SUM($P67:$Q67,$W67)-SUM($CV$2:DM$2)*SUM($R67:$V67)-SUM($CV$3:DM$3)*$X67-SUM($CV$4:DM$4)*SUM($K67:$L67)-SUM($CV$5:DM$5)*SUM($M67:$N67)-SUM($CV$6:DM$6)*$O67-SUM($CV$7:DM$7)*SUM($Y67:$Z67,$AF67)-SUM($CV$8:DM$8)*SUM($AA67:$AE67)-SUM($CV$9:DM$9)*$AG67</f>
        <v>-7350</v>
      </c>
      <c r="DN67" s="39">
        <f>SUM($BE67,$BF67:BW67)-SUM($CV$1:DN$1)*SUM($P67:$Q67,$W67)-SUM($CV$2:DN$2)*SUM($R67:$V67)-SUM($CV$3:DN$3)*$X67-SUM($CV$4:DN$4)*SUM($K67:$L67)-SUM($CV$5:DN$5)*SUM($M67:$N67)-SUM($CV$6:DN$6)*$O67-SUM($CV$7:DN$7)*SUM($Y67:$Z67,$AF67)-SUM($CV$8:DN$8)*SUM($AA67:$AE67)-SUM($CV$9:DN$9)*$AG67</f>
        <v>-8350</v>
      </c>
      <c r="DO67" s="39">
        <f>SUM($BE67,$BF67:BX67)-SUM($CV$1:DO$1)*SUM($P67:$Q67,$W67)-SUM($CV$2:DO$2)*SUM($R67:$V67)-SUM($CV$3:DO$3)*$X67-SUM($CV$4:DO$4)*SUM($K67:$L67)-SUM($CV$5:DO$5)*SUM($M67:$N67)-SUM($CV$6:DO$6)*$O67-SUM($CV$7:DO$7)*SUM($Y67:$Z67,$AF67)-SUM($CV$8:DO$8)*SUM($AA67:$AE67)-SUM($CV$9:DO$9)*$AG67</f>
        <v>-9350</v>
      </c>
      <c r="DP67" s="39">
        <f>SUM($BE67,$BF67:BY67)-SUM($CV$1:DP$1)*SUM($P67:$Q67,$W67)-SUM($CV$2:DP$2)*SUM($R67:$V67)-SUM($CV$3:DP$3)*$X67-SUM($CV$4:DP$4)*SUM($K67:$L67)-SUM($CV$5:DP$5)*SUM($M67:$N67)-SUM($CV$6:DP$6)*$O67-SUM($CV$7:DP$7)*SUM($Y67:$Z67,$AF67)-SUM($CV$8:DP$8)*SUM($AA67:$AE67)-SUM($CV$9:DP$9)*$AG67</f>
        <v>-10350</v>
      </c>
      <c r="DQ67" s="39">
        <f>SUM($BE67,$BF67:BZ67)-SUM($CV$1:DQ$1)*SUM($P67:$Q67,$W67)-SUM($CV$2:DQ$2)*SUM($R67:$V67)-SUM($CV$3:DQ$3)*$X67-SUM($CV$4:DQ$4)*SUM($K67:$L67)-SUM($CV$5:DQ$5)*SUM($M67:$N67)-SUM($CV$6:DQ$6)*$O67-SUM($CV$7:DQ$7)*SUM($Y67:$Z67,$AF67)-SUM($CV$8:DQ$8)*SUM($AA67:$AE67)-SUM($CV$9:DQ$9)*$AG67</f>
        <v>-11350</v>
      </c>
      <c r="DR67" s="39">
        <f>SUM($BE67,$BF67:CA67)-SUM($CV$1:DR$1)*SUM($P67:$Q67,$W67)-SUM($CV$2:DR$2)*SUM($R67:$V67)-SUM($CV$3:DR$3)*$X67-SUM($CV$4:DR$4)*SUM($K67:$L67)-SUM($CV$5:DR$5)*SUM($M67:$N67)-SUM($CV$6:DR$6)*$O67-SUM($CV$7:DR$7)*SUM($Y67:$Z67,$AF67)-SUM($CV$8:DR$8)*SUM($AA67:$AE67)-SUM($CV$9:DR$9)*$AG67</f>
        <v>-12350</v>
      </c>
      <c r="DS67" s="39">
        <f>SUM($BE67,$BF67:CB67)-SUM($CV$1:DS$1)*SUM($P67:$Q67,$W67)-SUM($CV$2:DS$2)*SUM($R67:$V67)-SUM($CV$3:DS$3)*$X67-SUM($CV$4:DS$4)*SUM($K67:$L67)-SUM($CV$5:DS$5)*SUM($M67:$N67)-SUM($CV$6:DS$6)*$O67-SUM($CV$7:DS$7)*SUM($Y67:$Z67,$AF67)-SUM($CV$8:DS$8)*SUM($AA67:$AE67)-SUM($CV$9:DS$9)*$AG67</f>
        <v>-13350</v>
      </c>
      <c r="DT67" s="39">
        <f>SUM($BE67,$BF67:CC67)-SUM($CV$1:DT$1)*SUM($P67:$Q67,$W67)-SUM($CV$2:DT$2)*SUM($R67:$V67)-SUM($CV$3:DT$3)*$X67-SUM($CV$4:DT$4)*SUM($K67:$L67)-SUM($CV$5:DT$5)*SUM($M67:$N67)-SUM($CV$6:DT$6)*$O67-SUM($CV$7:DT$7)*SUM($Y67:$Z67,$AF67)-SUM($CV$8:DT$8)*SUM($AA67:$AE67)-SUM($CV$9:DT$9)*$AG67</f>
        <v>-14350</v>
      </c>
      <c r="DU67" s="39">
        <f>SUM($BE67,$BF67:CD67)-SUM($CV$1:DU$1)*SUM($P67:$Q67,$W67)-SUM($CV$2:DU$2)*SUM($R67:$V67)-SUM($CV$3:DU$3)*$X67-SUM($CV$4:DU$4)*SUM($K67:$L67)-SUM($CV$5:DU$5)*SUM($M67:$N67)-SUM($CV$6:DU$6)*$O67-SUM($CV$7:DU$7)*SUM($Y67:$Z67,$AF67)-SUM($CV$8:DU$8)*SUM($AA67:$AE67)-SUM($CV$9:DU$9)*$AG67</f>
        <v>-15350</v>
      </c>
      <c r="DV67" s="39">
        <f>SUM($BE67,$BF67:CE67)-SUM($CV$1:DV$1)*SUM($P67:$Q67,$W67)-SUM($CV$2:DV$2)*SUM($R67:$V67)-SUM($CV$3:DV$3)*$X67-SUM($CV$4:DV$4)*SUM($K67:$L67)-SUM($CV$5:DV$5)*SUM($M67:$N67)-SUM($CV$6:DV$6)*$O67-SUM($CV$7:DV$7)*SUM($Y67:$Z67,$AF67)-SUM($CV$8:DV$8)*SUM($AA67:$AE67)-SUM($CV$9:DV$9)*$AG67</f>
        <v>-16350</v>
      </c>
      <c r="DW67" s="39">
        <f>SUM($BE67,$BF67:CF67)-SUM($CV$1:DW$1)*SUM($P67:$Q67,$W67)-SUM($CV$2:DW$2)*SUM($R67:$V67)-SUM($CV$3:DW$3)*$X67-SUM($CV$4:DW$4)*SUM($K67:$L67)-SUM($CV$5:DW$5)*SUM($M67:$N67)-SUM($CV$6:DW$6)*$O67-SUM($CV$7:DW$7)*SUM($Y67:$Z67,$AF67)-SUM($CV$8:DW$8)*SUM($AA67:$AE67)-SUM($CV$9:DW$9)*$AG67</f>
        <v>-17350</v>
      </c>
      <c r="DX67" s="39">
        <f>SUM($BE67,$BF67:CG67)-SUM($CV$1:DX$1)*SUM($P67:$Q67,$W67)-SUM($CV$2:DX$2)*SUM($R67:$V67)-SUM($CV$3:DX$3)*$X67-SUM($CV$4:DX$4)*SUM($K67:$L67)-SUM($CV$5:DX$5)*SUM($M67:$N67)-SUM($CV$6:DX$6)*$O67-SUM($CV$7:DX$7)*SUM($Y67:$Z67,$AF67)-SUM($CV$8:DX$8)*SUM($AA67:$AE67)-SUM($CV$9:DX$9)*$AG67</f>
        <v>-18350</v>
      </c>
      <c r="DY67" s="39">
        <f>SUM($BE67,$BF67:CH67)-SUM($CV$1:DY$1)*SUM($P67:$Q67,$W67)-SUM($CV$2:DY$2)*SUM($R67:$V67)-SUM($CV$3:DY$3)*$X67-SUM($CV$4:DY$4)*SUM($K67:$L67)-SUM($CV$5:DY$5)*SUM($M67:$N67)-SUM($CV$6:DY$6)*$O67-SUM($CV$7:DY$7)*SUM($Y67:$Z67,$AF67)-SUM($CV$8:DY$8)*SUM($AA67:$AE67)-SUM($CV$9:DY$9)*$AG67</f>
        <v>-19350</v>
      </c>
      <c r="DZ67" s="39">
        <f>SUM($BE67,$BF67:CI67)-SUM($CV$1:DZ$1)*SUM($P67:$Q67,$W67)-SUM($CV$2:DZ$2)*SUM($R67:$V67)-SUM($CV$3:DZ$3)*$X67-SUM($CV$4:DZ$4)*SUM($K67:$L67)-SUM($CV$5:DZ$5)*SUM($M67:$N67)-SUM($CV$6:DZ$6)*$O67-SUM($CV$7:DZ$7)*SUM($Y67:$Z67,$AF67)-SUM($CV$8:DZ$8)*SUM($AA67:$AE67)-SUM($CV$9:DZ$9)*$AG67</f>
        <v>-20350</v>
      </c>
      <c r="EA67" s="39">
        <f>SUM($BE67,$BF67:CJ67)-SUM($CV$1:EA$1)*SUM($P67:$Q67,$W67)-SUM($CV$2:EA$2)*SUM($R67:$V67)-SUM($CV$3:EA$3)*$X67-SUM($CV$4:EA$4)*SUM($K67:$L67)-SUM($CV$5:EA$5)*SUM($M67:$N67)-SUM($CV$6:EA$6)*$O67-SUM($CV$7:EA$7)*SUM($Y67:$Z67,$AF67)-SUM($CV$8:EA$8)*SUM($AA67:$AE67)-SUM($CV$9:EA$9)*$AG67</f>
        <v>-21350</v>
      </c>
      <c r="EB67" s="39">
        <f>SUM($BE67,$BF67:CK67)-SUM($CV$1:EB$1)*SUM($P67:$Q67,$W67)-SUM($CV$2:EB$2)*SUM($R67:$V67)-SUM($CV$3:EB$3)*$X67-SUM($CV$4:EB$4)*SUM($K67:$L67)-SUM($CV$5:EB$5)*SUM($M67:$N67)-SUM($CV$6:EB$6)*$O67-SUM($CV$7:EB$7)*SUM($Y67:$Z67,$AF67)-SUM($CV$8:EB$8)*SUM($AA67:$AE67)-SUM($CV$9:EB$9)*$AG67</f>
        <v>-22350</v>
      </c>
      <c r="EC67" s="39">
        <f>SUM($BE67,$BF67:CL67)-SUM($CV$1:EC$1)*SUM($P67:$Q67,$W67)-SUM($CV$2:EC$2)*SUM($R67:$V67)-SUM($CV$3:EC$3)*$X67-SUM($CV$4:EC$4)*SUM($K67:$L67)-SUM($CV$5:EC$5)*SUM($M67:$N67)-SUM($CV$6:EC$6)*$O67-SUM($CV$7:EC$7)*SUM($Y67:$Z67,$AF67)-SUM($CV$8:EC$8)*SUM($AA67:$AE67)-SUM($CV$9:EC$9)*$AG67</f>
        <v>-23350</v>
      </c>
      <c r="ED67" s="39">
        <f>SUM($BE67,$BF67:CM67)-SUM($CV$1:ED$1)*SUM($P67:$Q67,$W67)-SUM($CV$2:ED$2)*SUM($R67:$V67)-SUM($CV$3:ED$3)*$X67-SUM($CV$4:ED$4)*SUM($K67:$L67)-SUM($CV$5:ED$5)*SUM($M67:$N67)-SUM($CV$6:ED$6)*$O67-SUM($CV$7:ED$7)*SUM($Y67:$Z67,$AF67)-SUM($CV$8:ED$8)*SUM($AA67:$AE67)-SUM($CV$9:ED$9)*$AG67</f>
        <v>-24350</v>
      </c>
      <c r="EE67" s="39">
        <f>SUM($BE67,$BF67:CN67)-SUM($CV$1:EE$1)*SUM($P67:$Q67,$W67)-SUM($CV$2:EE$2)*SUM($R67:$V67)-SUM($CV$3:EE$3)*$X67-SUM($CV$4:EE$4)*SUM($K67:$L67)-SUM($CV$5:EE$5)*SUM($M67:$N67)-SUM($CV$6:EE$6)*$O67-SUM($CV$7:EE$7)*SUM($Y67:$Z67,$AF67)-SUM($CV$8:EE$8)*SUM($AA67:$AE67)-SUM($CV$9:EE$9)*$AG67</f>
        <v>-25350</v>
      </c>
      <c r="EF67" s="39">
        <f>SUM($BE67,$BF67:CO67)-SUM($CV$1:EF$1)*SUM($P67:$Q67,$W67)-SUM($CV$2:EF$2)*SUM($R67:$V67)-SUM($CV$3:EF$3)*$X67-SUM($CV$4:EF$4)*SUM($K67:$L67)-SUM($CV$5:EF$5)*SUM($M67:$N67)-SUM($CV$6:EF$6)*$O67-SUM($CV$7:EF$7)*SUM($Y67:$Z67,$AF67)-SUM($CV$8:EF$8)*SUM($AA67:$AE67)-SUM($CV$9:EF$9)*$AG67</f>
        <v>-26350</v>
      </c>
      <c r="EG67" s="39">
        <f>SUM($BE67,$BF67:CP67)-SUM($CV$1:EG$1)*SUM($P67:$Q67,$W67)-SUM($CV$2:EG$2)*SUM($R67:$V67)-SUM($CV$3:EG$3)*$X67-SUM($CV$4:EG$4)*SUM($K67:$L67)-SUM($CV$5:EG$5)*SUM($M67:$N67)-SUM($CV$6:EG$6)*$O67-SUM($CV$7:EG$7)*SUM($Y67:$Z67,$AF67)-SUM($CV$8:EG$8)*SUM($AA67:$AE67)-SUM($CV$9:EG$9)*$AG67</f>
        <v>-27350</v>
      </c>
      <c r="EH67" s="39">
        <f>SUM($BE67,$BF67:CQ67)-SUM($CV$1:EH$1)*SUM($P67:$Q67,$W67)-SUM($CV$2:EH$2)*SUM($R67:$V67)-SUM($CV$3:EH$3)*$X67-SUM($CV$4:EH$4)*SUM($K67:$L67)-SUM($CV$5:EH$5)*SUM($M67:$N67)-SUM($CV$6:EH$6)*$O67-SUM($CV$7:EH$7)*SUM($Y67:$Z67,$AF67)-SUM($CV$8:EH$8)*SUM($AA67:$AE67)-SUM($CV$9:EH$9)*$AG67</f>
        <v>-28350</v>
      </c>
      <c r="EI67" s="39">
        <f>SUM($BE67,$BF67:CR67)-SUM($CV$1:EI$1)*SUM($P67:$Q67,$W67)-SUM($CV$2:EI$2)*SUM($R67:$V67)-SUM($CV$3:EI$3)*$X67-SUM($CV$4:EI$4)*SUM($K67:$L67)-SUM($CV$5:EI$5)*SUM($M67:$N67)-SUM($CV$6:EI$6)*$O67-SUM($CV$7:EI$7)*SUM($Y67:$Z67,$AF67)-SUM($CV$8:EI$8)*SUM($AA67:$AE67)-SUM($CV$9:EI$9)*$AG67</f>
        <v>-29350</v>
      </c>
      <c r="EJ67" s="39">
        <f>SUM($BE67,$BF67:CS67)-SUM($CV$1:EJ$1)*SUM($P67:$Q67,$W67)-SUM($CV$2:EJ$2)*SUM($R67:$V67)-SUM($CV$3:EJ$3)*$X67-SUM($CV$4:EJ$4)*SUM($K67:$L67)-SUM($CV$5:EJ$5)*SUM($M67:$N67)-SUM($CV$6:EJ$6)*$O67-SUM($CV$7:EJ$7)*SUM($Y67:$Z67,$AF67)-SUM($CV$8:EJ$8)*SUM($AA67:$AE67)-SUM($CV$9:EJ$9)*$AG67</f>
        <v>-30350</v>
      </c>
      <c r="EK67" s="39">
        <f>SUM($BE67,$BF67:CT67)-SUM($CV$1:EK$1)*SUM($P67:$Q67,$W67)-SUM($CV$2:EK$2)*SUM($R67:$V67)-SUM($CV$3:EK$3)*$X67-SUM($CV$4:EK$4)*SUM($K67:$L67)-SUM($CV$5:EK$5)*SUM($M67:$N67)-SUM($CV$6:EK$6)*$O67-SUM($CV$7:EK$7)*SUM($Y67:$Z67,$AF67)-SUM($CV$8:EK$8)*SUM($AA67:$AE67)-SUM($CV$9:EK$9)*$AG67</f>
        <v>-31350</v>
      </c>
      <c r="EL67" s="39">
        <f>SUM($BE67,$BF67:CU67)-SUM($CV$1:EL$1)*SUM($P67:$Q67,$W67)-SUM($CV$2:EL$2)*SUM($R67:$V67)-SUM($CV$3:EL$3)*$X67-SUM($CV$4:EL$4)*SUM($K67:$L67)-SUM($CV$5:EL$5)*SUM($M67:$N67)-SUM($CV$6:EL$6)*$O67-SUM($CV$7:EL$7)*SUM($Y67:$Z67,$AF67)-SUM($CV$8:EL$8)*SUM($AA67:$AE67)-SUM($CV$9:EL$9)*$AG67</f>
        <v>-32350</v>
      </c>
      <c r="EM67" s="39">
        <f>SUM($BE67,$BF67:CV67)-SUM($CV$1:EM$1)*SUM($P67:$Q67,$W67)-SUM($CV$2:EM$2)*SUM($R67:$V67)-SUM($CV$3:EM$3)*$X67-SUM($CV$4:EM$4)*SUM($K67:$L67)-SUM($CV$5:EM$5)*SUM($M67:$N67)-SUM($CV$6:EM$6)*$O67-SUM($CV$7:EM$7)*SUM($Y67:$Z67,$AF67)-SUM($CV$8:EM$8)*SUM($AA67:$AE67)-SUM($CV$9:EM$9)*$AG67</f>
        <v>-33350</v>
      </c>
      <c r="EN67" s="39">
        <f>SUM($BE67,$BF67:CW67)-SUM($CV$1:EN$1)*SUM($P67:$Q67,$W67)-SUM($CV$2:EN$2)*SUM($R67:$V67)-SUM($CV$3:EN$3)*$X67-SUM($CV$4:EN$4)*SUM($K67:$L67)-SUM($CV$5:EN$5)*SUM($M67:$N67)-SUM($CV$6:EN$6)*$O67-SUM($CV$7:EN$7)*SUM($Y67:$Z67,$AF67)-SUM($CV$8:EN$8)*SUM($AA67:$AE67)-SUM($CV$9:EN$9)*$AG67</f>
        <v>-34350</v>
      </c>
      <c r="EO67" s="39">
        <f>SUM($BE67,$BF67:CX67)-SUM($CV$1:EO$1)*SUM($P67:$Q67,$W67)-SUM($CV$2:EO$2)*SUM($R67:$V67)-SUM($CV$3:EO$3)*$X67-SUM($CV$4:EO$4)*SUM($K67:$L67)-SUM($CV$5:EO$5)*SUM($M67:$N67)-SUM($CV$6:EO$6)*$O67-SUM($CV$7:EO$7)*SUM($Y67:$Z67,$AF67)-SUM($CV$8:EO$8)*SUM($AA67:$AE67)-SUM($CV$9:EO$9)*$AG67</f>
        <v>-35180</v>
      </c>
      <c r="EP67" s="96" t="s">
        <v>129</v>
      </c>
      <c r="EQ67" s="103" t="str">
        <f t="shared" si="85"/>
        <v>1096M136-001</v>
      </c>
      <c r="ER67" s="96" t="str">
        <f t="shared" si="95"/>
        <v>ASSY</v>
      </c>
      <c r="ES67" s="115">
        <f t="shared" si="96"/>
        <v>0</v>
      </c>
      <c r="ET67" s="116">
        <f t="shared" si="88"/>
        <v>0</v>
      </c>
      <c r="EU67" s="107" t="e">
        <f t="shared" ca="1" si="34"/>
        <v>#NAME?</v>
      </c>
      <c r="EV67" s="107" t="e">
        <f t="shared" ca="1" si="35"/>
        <v>#NAME?</v>
      </c>
      <c r="EW67" s="117">
        <f t="shared" si="86"/>
        <v>1</v>
      </c>
      <c r="EX67" s="117">
        <f t="shared" si="91"/>
        <v>1</v>
      </c>
      <c r="EY67" s="103"/>
      <c r="EZ67" s="117">
        <f t="shared" si="37"/>
        <v>34788</v>
      </c>
      <c r="FA67" s="118" t="e">
        <f t="shared" ca="1" si="38"/>
        <v>#NAME?</v>
      </c>
      <c r="FB67" s="117">
        <f t="shared" si="39"/>
        <v>0</v>
      </c>
      <c r="FC67" s="118" t="e">
        <f t="shared" ca="1" si="40"/>
        <v>#NAME?</v>
      </c>
      <c r="FD67" s="119">
        <v>45523</v>
      </c>
      <c r="FE67" s="118" t="s">
        <v>130</v>
      </c>
      <c r="FF67" s="118" t="s">
        <v>129</v>
      </c>
      <c r="FG67" s="103"/>
      <c r="FH67" s="103"/>
      <c r="FI67" s="105">
        <f t="array" ref="FI67">SUMPRODUCT($AI67:$AL67,TRANSPOSE(FI$1:FI$4))</f>
        <v>3000</v>
      </c>
      <c r="FJ67" s="105">
        <f t="array" ref="FJ67">SUMPRODUCT($AI67:$AL67,TRANSPOSE(FJ$1:FJ$4))</f>
        <v>3000</v>
      </c>
      <c r="FK67" s="105">
        <f t="array" ref="FK67">SUMPRODUCT($AI67:$AL67,TRANSPOSE(FK$1:FK$4))</f>
        <v>3000</v>
      </c>
      <c r="FL67" s="105">
        <f t="array" ref="FL67">SUMPRODUCT($AI67:$AL67,TRANSPOSE(FL$1:FL$4))</f>
        <v>3000</v>
      </c>
      <c r="FM67" s="105">
        <f t="array" ref="FM67">SUMPRODUCT($AI67:$AL67,TRANSPOSE(FM$1:FM$4))</f>
        <v>3000</v>
      </c>
      <c r="FN67" s="105">
        <f t="array" ref="FN67">SUMPRODUCT($AI67:$AL67,TRANSPOSE(FN$1:FN$4))</f>
        <v>3000</v>
      </c>
      <c r="FO67" s="105">
        <f t="array" ref="FO67">SUMPRODUCT($AI67:$AL67,TRANSPOSE(FO$1:FO$4))</f>
        <v>3000</v>
      </c>
      <c r="FP67" s="105">
        <f t="array" ref="FP67">SUMPRODUCT($AI67:$AL67,TRANSPOSE(FP$1:FP$4))</f>
        <v>3000</v>
      </c>
      <c r="FQ67" s="105">
        <f t="array" ref="FQ67">SUMPRODUCT($AI67:$AL67,TRANSPOSE(FQ$1:FQ$4))</f>
        <v>3000</v>
      </c>
      <c r="FR67" s="105">
        <f t="array" ref="FR67">SUMPRODUCT($AI67:$AL67,TRANSPOSE(FR$1:FR$4))</f>
        <v>3000</v>
      </c>
      <c r="FS67" s="105">
        <f t="array" ref="FS67">SUMPRODUCT($AI67:$AL67,TRANSPOSE(FS$1:FS$4))</f>
        <v>3000</v>
      </c>
      <c r="FT67" s="105">
        <f t="array" ref="FT67">SUMPRODUCT($AI67:$AL67,TRANSPOSE(FT$1:FT$4))</f>
        <v>1788</v>
      </c>
      <c r="FU67" s="105">
        <f t="array" ref="FU67">SUMPRODUCT($AI67:$AL67,TRANSPOSE(FU$1:FU$4))</f>
        <v>0</v>
      </c>
      <c r="FV67" s="120"/>
      <c r="FW67" s="105">
        <f t="shared" si="41"/>
        <v>3000</v>
      </c>
      <c r="FX67" s="121">
        <f>CEILING(SUM($FI67:FJ67)-SUM($FW67:FW67),$EW67)</f>
        <v>3000</v>
      </c>
      <c r="FY67" s="121">
        <f>CEILING(SUM($FI67:FK67)-SUM($FW67:FX67),$EW67)</f>
        <v>3000</v>
      </c>
      <c r="FZ67" s="121">
        <f>CEILING(SUM($FI67:FL67)-SUM($FW67:FY67),$EW67)</f>
        <v>3000</v>
      </c>
      <c r="GA67" s="121">
        <f>CEILING(SUM($FI67:FM67)-SUM($FW67:FZ67),$EW67)</f>
        <v>3000</v>
      </c>
      <c r="GB67" s="121">
        <f>CEILING(SUM($FI67:FN67)-SUM($FW67:GA67),$EW67)</f>
        <v>3000</v>
      </c>
      <c r="GC67" s="121">
        <f>CEILING(SUM($FI67:FO67)-SUM($FW67:GB67),$EW67)</f>
        <v>3000</v>
      </c>
      <c r="GD67" s="121">
        <f>CEILING(SUM($FI67:FP67)-SUM($FW67:GC67),$EW67)</f>
        <v>3000</v>
      </c>
      <c r="GE67" s="121">
        <f>CEILING(SUM($FI67:FQ67)-SUM($FW67:GD67),$EW67)</f>
        <v>3000</v>
      </c>
      <c r="GF67" s="121">
        <f>CEILING(SUM($FI67:FR67)-SUM($FW67:GE67),$EW67)</f>
        <v>3000</v>
      </c>
      <c r="GG67" s="121">
        <f>CEILING(SUM($FI67:FS67)-SUM($FW67:GF67),$EW67)</f>
        <v>3000</v>
      </c>
      <c r="GH67" s="121">
        <f t="shared" si="42"/>
        <v>1788</v>
      </c>
      <c r="GI67" s="121">
        <f t="shared" si="43"/>
        <v>0</v>
      </c>
      <c r="GJ67" s="120"/>
      <c r="GK67" s="123" t="e">
        <f t="shared" ca="1" si="44"/>
        <v>#NAME?</v>
      </c>
      <c r="GL67" s="123" t="e">
        <f t="shared" ca="1" si="45"/>
        <v>#NAME?</v>
      </c>
      <c r="GM67" s="123" t="e">
        <f t="shared" ca="1" si="46"/>
        <v>#NAME?</v>
      </c>
      <c r="GN67" s="123" t="e">
        <f t="shared" ca="1" si="47"/>
        <v>#NAME?</v>
      </c>
      <c r="GO67" s="123" t="e">
        <f t="shared" ca="1" si="48"/>
        <v>#NAME?</v>
      </c>
      <c r="GP67" s="123" t="e">
        <f t="shared" ca="1" si="49"/>
        <v>#NAME?</v>
      </c>
      <c r="GQ67" s="123" t="e">
        <f t="shared" ca="1" si="50"/>
        <v>#NAME?</v>
      </c>
      <c r="GR67" s="123" t="e">
        <f t="shared" ca="1" si="51"/>
        <v>#NAME?</v>
      </c>
      <c r="GS67" s="123" t="e">
        <f t="shared" ca="1" si="52"/>
        <v>#NAME?</v>
      </c>
      <c r="GT67" s="123" t="e">
        <f t="shared" ca="1" si="53"/>
        <v>#NAME?</v>
      </c>
      <c r="GU67" s="123" t="e">
        <f t="shared" ca="1" si="54"/>
        <v>#NAME?</v>
      </c>
      <c r="GV67" s="123" t="e">
        <f t="shared" ca="1" si="55"/>
        <v>#NAME?</v>
      </c>
      <c r="GW67" s="123" t="e">
        <f t="shared" ca="1" si="56"/>
        <v>#NAME?</v>
      </c>
      <c r="GX67" s="123" t="e">
        <f t="shared" ca="1" si="57"/>
        <v>#NAME?</v>
      </c>
      <c r="GY67" s="120"/>
      <c r="GZ67" s="105"/>
      <c r="HA67" s="105"/>
      <c r="HB67" s="105"/>
      <c r="HC67" s="105"/>
      <c r="HD67" s="105"/>
      <c r="HE67" s="105"/>
      <c r="HF67" s="105"/>
      <c r="HG67" s="105"/>
      <c r="HH67" s="105"/>
      <c r="HI67" s="105"/>
      <c r="HJ67" s="105"/>
      <c r="HK67" s="105"/>
      <c r="HL67" s="105">
        <f t="shared" si="97"/>
        <v>0</v>
      </c>
      <c r="HM67" s="105"/>
      <c r="HN67" s="123" t="e">
        <f t="shared" ca="1" si="58"/>
        <v>#NAME?</v>
      </c>
      <c r="HO67" s="123" t="e">
        <f t="shared" ca="1" si="59"/>
        <v>#NAME?</v>
      </c>
      <c r="HP67" s="123" t="e">
        <f t="shared" ca="1" si="60"/>
        <v>#NAME?</v>
      </c>
      <c r="HQ67" s="123" t="e">
        <f t="shared" ca="1" si="61"/>
        <v>#NAME?</v>
      </c>
      <c r="HR67" s="123" t="e">
        <f t="shared" ca="1" si="62"/>
        <v>#NAME?</v>
      </c>
      <c r="HS67" s="123" t="e">
        <f t="shared" ca="1" si="63"/>
        <v>#NAME?</v>
      </c>
      <c r="HT67" s="123" t="e">
        <f t="shared" ca="1" si="64"/>
        <v>#NAME?</v>
      </c>
      <c r="HU67" s="123" t="e">
        <f t="shared" ca="1" si="65"/>
        <v>#NAME?</v>
      </c>
      <c r="HV67" s="123" t="e">
        <f t="shared" ca="1" si="66"/>
        <v>#NAME?</v>
      </c>
      <c r="HW67" s="123" t="e">
        <f t="shared" ca="1" si="67"/>
        <v>#NAME?</v>
      </c>
      <c r="HX67" s="123" t="e">
        <f t="shared" ca="1" si="68"/>
        <v>#NAME?</v>
      </c>
      <c r="HY67" s="123" t="e">
        <f t="shared" ca="1" si="69"/>
        <v>#NAME?</v>
      </c>
      <c r="HZ67" s="123" t="e">
        <f t="shared" ca="1" si="70"/>
        <v>#NAME?</v>
      </c>
      <c r="IA67" s="123" t="e">
        <f t="shared" ca="1" si="71"/>
        <v>#NAME?</v>
      </c>
      <c r="IB67" s="124" t="s">
        <v>398</v>
      </c>
      <c r="IC67" s="103"/>
      <c r="ID67" s="125"/>
      <c r="IE67" s="103"/>
      <c r="IF67" s="103"/>
      <c r="IG67" s="103"/>
      <c r="IH67" s="103"/>
      <c r="II67" s="103"/>
    </row>
    <row r="68" spans="1:243" ht="15" thickBot="1" x14ac:dyDescent="0.25">
      <c r="A68" s="39">
        <v>65</v>
      </c>
      <c r="B68" s="39" t="s">
        <v>400</v>
      </c>
      <c r="C68" s="56" t="s">
        <v>401</v>
      </c>
      <c r="D68" s="39" t="s">
        <v>126</v>
      </c>
      <c r="E68" s="39">
        <v>410263545</v>
      </c>
      <c r="F68" s="102" t="s">
        <v>402</v>
      </c>
      <c r="G68" s="39"/>
      <c r="H68" s="39" t="s">
        <v>128</v>
      </c>
      <c r="I68" s="39">
        <v>1</v>
      </c>
      <c r="J68" s="39">
        <v>1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1</v>
      </c>
      <c r="Q68" s="39">
        <v>0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  <c r="Z68" s="39">
        <v>0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0</v>
      </c>
      <c r="AG68" s="39">
        <v>0</v>
      </c>
      <c r="AH68" s="39">
        <f t="shared" si="21"/>
        <v>1</v>
      </c>
      <c r="AI68" s="39">
        <f t="shared" si="22"/>
        <v>0</v>
      </c>
      <c r="AJ68" s="39">
        <f t="shared" si="23"/>
        <v>1</v>
      </c>
      <c r="AK68" s="39">
        <f t="shared" si="24"/>
        <v>0</v>
      </c>
      <c r="AL68" s="39">
        <f t="shared" si="25"/>
        <v>0</v>
      </c>
      <c r="AM68" s="57">
        <f t="shared" si="26"/>
        <v>34788</v>
      </c>
      <c r="AN68" s="57">
        <v>1</v>
      </c>
      <c r="AO68" s="57">
        <f t="shared" si="27"/>
        <v>34788</v>
      </c>
      <c r="AP68" s="49"/>
      <c r="AQ68" s="39" t="s">
        <v>272</v>
      </c>
      <c r="AR68" s="39" t="s">
        <v>273</v>
      </c>
      <c r="AS68" s="39"/>
      <c r="AT68" s="39"/>
      <c r="AU68" s="58">
        <v>0.6</v>
      </c>
      <c r="AV68" s="58" t="s">
        <v>11</v>
      </c>
      <c r="AW68" s="39"/>
      <c r="AX68" s="39"/>
      <c r="AY68" s="39"/>
      <c r="AZ68" s="39"/>
      <c r="BA68" s="39" t="str">
        <f t="shared" si="28"/>
        <v>P0044</v>
      </c>
      <c r="BB68" s="78" t="e">
        <f t="shared" ca="1" si="29"/>
        <v>#NAME?</v>
      </c>
      <c r="BC68" s="39" t="s">
        <v>277</v>
      </c>
      <c r="BD68" s="75">
        <f t="shared" si="30"/>
        <v>34788</v>
      </c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>
        <f>SUM($BE68,$BF68:BF68)-SUM($CV$1:CW$1)*SUM($P68:$Q68,$W68)-SUM($CV$2:CW$2)*SUM($R68:$V68)-SUM($CV$3:CW$3)*$X68-SUM($CV$4:CW$4)*SUM($K68:$L68)-SUM($CV$5:CW$5)*SUM($M68:$N68)-SUM($CV$6:CW$6)*$O68-SUM($CV$7:CW$7)*SUM($Y68:$Z68,$AF68)-SUM($CV$8:CW$8)*SUM($AA68:$AE68)-SUM($CV$9:CW$9)*$AG68</f>
        <v>0</v>
      </c>
      <c r="CX68" s="39">
        <f>SUM($BE68,$BF68:BG68)-SUM($CV$1:CX$1)*SUM($P68:$Q68,$W68)-SUM($CV$2:CX$2)*SUM($R68:$V68)-SUM($CV$3:CX$3)*$X68-SUM($CV$4:CX$4)*SUM($K68:$L68)-SUM($CV$5:CX$5)*SUM($M68:$N68)-SUM($CV$6:CX$6)*$O68-SUM($CV$7:CX$7)*SUM($Y68:$Z68,$AF68)-SUM($CV$8:CX$8)*SUM($AA68:$AE68)-SUM($CV$9:CX$9)*$AG68</f>
        <v>0</v>
      </c>
      <c r="CY68" s="39">
        <f>SUM($BE68,$BF68:BH68)-SUM($CV$1:CY$1)*SUM($P68:$Q68,$W68)-SUM($CV$2:CY$2)*SUM($R68:$V68)-SUM($CV$3:CY$3)*$X68-SUM($CV$4:CY$4)*SUM($K68:$L68)-SUM($CV$5:CY$5)*SUM($M68:$N68)-SUM($CV$6:CY$6)*$O68-SUM($CV$7:CY$7)*SUM($Y68:$Z68,$AF68)-SUM($CV$8:CY$8)*SUM($AA68:$AE68)-SUM($CV$9:CY$9)*$AG68</f>
        <v>0</v>
      </c>
      <c r="CZ68" s="39">
        <f>SUM($BE68,$BF68:BI68)-SUM($CV$1:CZ$1)*SUM($P68:$Q68,$W68)-SUM($CV$2:CZ$2)*SUM($R68:$V68)-SUM($CV$3:CZ$3)*$X68-SUM($CV$4:CZ$4)*SUM($K68:$L68)-SUM($CV$5:CZ$5)*SUM($M68:$N68)-SUM($CV$6:CZ$6)*$O68-SUM($CV$7:CZ$7)*SUM($Y68:$Z68,$AF68)-SUM($CV$8:CZ$8)*SUM($AA68:$AE68)-SUM($CV$9:CZ$9)*$AG68</f>
        <v>0</v>
      </c>
      <c r="DA68" s="39">
        <f>SUM($BE68,$BF68:BJ68)-SUM($CV$1:DA$1)*SUM($P68:$Q68,$W68)-SUM($CV$2:DA$2)*SUM($R68:$V68)-SUM($CV$3:DA$3)*$X68-SUM($CV$4:DA$4)*SUM($K68:$L68)-SUM($CV$5:DA$5)*SUM($M68:$N68)-SUM($CV$6:DA$6)*$O68-SUM($CV$7:DA$7)*SUM($Y68:$Z68,$AF68)-SUM($CV$8:DA$8)*SUM($AA68:$AE68)-SUM($CV$9:DA$9)*$AG68</f>
        <v>0</v>
      </c>
      <c r="DB68" s="39">
        <f>SUM($BE68,$BF68:BK68)-SUM($CV$1:DB$1)*SUM($P68:$Q68,$W68)-SUM($CV$2:DB$2)*SUM($R68:$V68)-SUM($CV$3:DB$3)*$X68-SUM($CV$4:DB$4)*SUM($K68:$L68)-SUM($CV$5:DB$5)*SUM($M68:$N68)-SUM($CV$6:DB$6)*$O68-SUM($CV$7:DB$7)*SUM($Y68:$Z68,$AF68)-SUM($CV$8:DB$8)*SUM($AA68:$AE68)-SUM($CV$9:DB$9)*$AG68</f>
        <v>-100</v>
      </c>
      <c r="DC68" s="39">
        <f>SUM($BE68,$BF68:BL68)-SUM($CV$1:DC$1)*SUM($P68:$Q68,$W68)-SUM($CV$2:DC$2)*SUM($R68:$V68)-SUM($CV$3:DC$3)*$X68-SUM($CV$4:DC$4)*SUM($K68:$L68)-SUM($CV$5:DC$5)*SUM($M68:$N68)-SUM($CV$6:DC$6)*$O68-SUM($CV$7:DC$7)*SUM($Y68:$Z68,$AF68)-SUM($CV$8:DC$8)*SUM($AA68:$AE68)-SUM($CV$9:DC$9)*$AG68</f>
        <v>-300</v>
      </c>
      <c r="DD68" s="39">
        <f>SUM($BE68,$BF68:BM68)-SUM($CV$1:DD$1)*SUM($P68:$Q68,$W68)-SUM($CV$2:DD$2)*SUM($R68:$V68)-SUM($CV$3:DD$3)*$X68-SUM($CV$4:DD$4)*SUM($K68:$L68)-SUM($CV$5:DD$5)*SUM($M68:$N68)-SUM($CV$6:DD$6)*$O68-SUM($CV$7:DD$7)*SUM($Y68:$Z68,$AF68)-SUM($CV$8:DD$8)*SUM($AA68:$AE68)-SUM($CV$9:DD$9)*$AG68</f>
        <v>-600</v>
      </c>
      <c r="DE68" s="39">
        <f>SUM($BE68,$BF68:BN68)-SUM($CV$1:DE$1)*SUM($P68:$Q68,$W68)-SUM($CV$2:DE$2)*SUM($R68:$V68)-SUM($CV$3:DE$3)*$X68-SUM($CV$4:DE$4)*SUM($K68:$L68)-SUM($CV$5:DE$5)*SUM($M68:$N68)-SUM($CV$6:DE$6)*$O68-SUM($CV$7:DE$7)*SUM($Y68:$Z68,$AF68)-SUM($CV$8:DE$8)*SUM($AA68:$AE68)-SUM($CV$9:DE$9)*$AG68</f>
        <v>-1150</v>
      </c>
      <c r="DF68" s="39">
        <f>SUM($BE68,$BF68:BO68)-SUM($CV$1:DF$1)*SUM($P68:$Q68,$W68)-SUM($CV$2:DF$2)*SUM($R68:$V68)-SUM($CV$3:DF$3)*$X68-SUM($CV$4:DF$4)*SUM($K68:$L68)-SUM($CV$5:DF$5)*SUM($M68:$N68)-SUM($CV$6:DF$6)*$O68-SUM($CV$7:DF$7)*SUM($Y68:$Z68,$AF68)-SUM($CV$8:DF$8)*SUM($AA68:$AE68)-SUM($CV$9:DF$9)*$AG68</f>
        <v>-1850</v>
      </c>
      <c r="DG68" s="39">
        <f>SUM($BE68,$BF68:BP68)-SUM($CV$1:DG$1)*SUM($P68:$Q68,$W68)-SUM($CV$2:DG$2)*SUM($R68:$V68)-SUM($CV$3:DG$3)*$X68-SUM($CV$4:DG$4)*SUM($K68:$L68)-SUM($CV$5:DG$5)*SUM($M68:$N68)-SUM($CV$6:DG$6)*$O68-SUM($CV$7:DG$7)*SUM($Y68:$Z68,$AF68)-SUM($CV$8:DG$8)*SUM($AA68:$AE68)-SUM($CV$9:DG$9)*$AG68</f>
        <v>-2600</v>
      </c>
      <c r="DH68" s="39">
        <f>SUM($BE68,$BF68:BQ68)-SUM($CV$1:DH$1)*SUM($P68:$Q68,$W68)-SUM($CV$2:DH$2)*SUM($R68:$V68)-SUM($CV$3:DH$3)*$X68-SUM($CV$4:DH$4)*SUM($K68:$L68)-SUM($CV$5:DH$5)*SUM($M68:$N68)-SUM($CV$6:DH$6)*$O68-SUM($CV$7:DH$7)*SUM($Y68:$Z68,$AF68)-SUM($CV$8:DH$8)*SUM($AA68:$AE68)-SUM($CV$9:DH$9)*$AG68</f>
        <v>-3350</v>
      </c>
      <c r="DI68" s="39">
        <f>SUM($BE68,$BF68:BR68)-SUM($CV$1:DI$1)*SUM($P68:$Q68,$W68)-SUM($CV$2:DI$2)*SUM($R68:$V68)-SUM($CV$3:DI$3)*$X68-SUM($CV$4:DI$4)*SUM($K68:$L68)-SUM($CV$5:DI$5)*SUM($M68:$N68)-SUM($CV$6:DI$6)*$O68-SUM($CV$7:DI$7)*SUM($Y68:$Z68,$AF68)-SUM($CV$8:DI$8)*SUM($AA68:$AE68)-SUM($CV$9:DI$9)*$AG68</f>
        <v>-4100</v>
      </c>
      <c r="DJ68" s="39">
        <f>SUM($BE68,$BF68:BS68)-SUM($CV$1:DJ$1)*SUM($P68:$Q68,$W68)-SUM($CV$2:DJ$2)*SUM($R68:$V68)-SUM($CV$3:DJ$3)*$X68-SUM($CV$4:DJ$4)*SUM($K68:$L68)-SUM($CV$5:DJ$5)*SUM($M68:$N68)-SUM($CV$6:DJ$6)*$O68-SUM($CV$7:DJ$7)*SUM($Y68:$Z68,$AF68)-SUM($CV$8:DJ$8)*SUM($AA68:$AE68)-SUM($CV$9:DJ$9)*$AG68</f>
        <v>-4850</v>
      </c>
      <c r="DK68" s="39">
        <f>SUM($BE68,$BF68:BT68)-SUM($CV$1:DK$1)*SUM($P68:$Q68,$W68)-SUM($CV$2:DK$2)*SUM($R68:$V68)-SUM($CV$3:DK$3)*$X68-SUM($CV$4:DK$4)*SUM($K68:$L68)-SUM($CV$5:DK$5)*SUM($M68:$N68)-SUM($CV$6:DK$6)*$O68-SUM($CV$7:DK$7)*SUM($Y68:$Z68,$AF68)-SUM($CV$8:DK$8)*SUM($AA68:$AE68)-SUM($CV$9:DK$9)*$AG68</f>
        <v>-5600</v>
      </c>
      <c r="DL68" s="39">
        <f>SUM($BE68,$BF68:BU68)-SUM($CV$1:DL$1)*SUM($P68:$Q68,$W68)-SUM($CV$2:DL$2)*SUM($R68:$V68)-SUM($CV$3:DL$3)*$X68-SUM($CV$4:DL$4)*SUM($K68:$L68)-SUM($CV$5:DL$5)*SUM($M68:$N68)-SUM($CV$6:DL$6)*$O68-SUM($CV$7:DL$7)*SUM($Y68:$Z68,$AF68)-SUM($CV$8:DL$8)*SUM($AA68:$AE68)-SUM($CV$9:DL$9)*$AG68</f>
        <v>-6350</v>
      </c>
      <c r="DM68" s="39">
        <f>SUM($BE68,$BF68:BV68)-SUM($CV$1:DM$1)*SUM($P68:$Q68,$W68)-SUM($CV$2:DM$2)*SUM($R68:$V68)-SUM($CV$3:DM$3)*$X68-SUM($CV$4:DM$4)*SUM($K68:$L68)-SUM($CV$5:DM$5)*SUM($M68:$N68)-SUM($CV$6:DM$6)*$O68-SUM($CV$7:DM$7)*SUM($Y68:$Z68,$AF68)-SUM($CV$8:DM$8)*SUM($AA68:$AE68)-SUM($CV$9:DM$9)*$AG68</f>
        <v>-7350</v>
      </c>
      <c r="DN68" s="39">
        <f>SUM($BE68,$BF68:BW68)-SUM($CV$1:DN$1)*SUM($P68:$Q68,$W68)-SUM($CV$2:DN$2)*SUM($R68:$V68)-SUM($CV$3:DN$3)*$X68-SUM($CV$4:DN$4)*SUM($K68:$L68)-SUM($CV$5:DN$5)*SUM($M68:$N68)-SUM($CV$6:DN$6)*$O68-SUM($CV$7:DN$7)*SUM($Y68:$Z68,$AF68)-SUM($CV$8:DN$8)*SUM($AA68:$AE68)-SUM($CV$9:DN$9)*$AG68</f>
        <v>-8350</v>
      </c>
      <c r="DO68" s="39">
        <f>SUM($BE68,$BF68:BX68)-SUM($CV$1:DO$1)*SUM($P68:$Q68,$W68)-SUM($CV$2:DO$2)*SUM($R68:$V68)-SUM($CV$3:DO$3)*$X68-SUM($CV$4:DO$4)*SUM($K68:$L68)-SUM($CV$5:DO$5)*SUM($M68:$N68)-SUM($CV$6:DO$6)*$O68-SUM($CV$7:DO$7)*SUM($Y68:$Z68,$AF68)-SUM($CV$8:DO$8)*SUM($AA68:$AE68)-SUM($CV$9:DO$9)*$AG68</f>
        <v>-9350</v>
      </c>
      <c r="DP68" s="39">
        <f>SUM($BE68,$BF68:BY68)-SUM($CV$1:DP$1)*SUM($P68:$Q68,$W68)-SUM($CV$2:DP$2)*SUM($R68:$V68)-SUM($CV$3:DP$3)*$X68-SUM($CV$4:DP$4)*SUM($K68:$L68)-SUM($CV$5:DP$5)*SUM($M68:$N68)-SUM($CV$6:DP$6)*$O68-SUM($CV$7:DP$7)*SUM($Y68:$Z68,$AF68)-SUM($CV$8:DP$8)*SUM($AA68:$AE68)-SUM($CV$9:DP$9)*$AG68</f>
        <v>-10350</v>
      </c>
      <c r="DQ68" s="39">
        <f>SUM($BE68,$BF68:BZ68)-SUM($CV$1:DQ$1)*SUM($P68:$Q68,$W68)-SUM($CV$2:DQ$2)*SUM($R68:$V68)-SUM($CV$3:DQ$3)*$X68-SUM($CV$4:DQ$4)*SUM($K68:$L68)-SUM($CV$5:DQ$5)*SUM($M68:$N68)-SUM($CV$6:DQ$6)*$O68-SUM($CV$7:DQ$7)*SUM($Y68:$Z68,$AF68)-SUM($CV$8:DQ$8)*SUM($AA68:$AE68)-SUM($CV$9:DQ$9)*$AG68</f>
        <v>-11350</v>
      </c>
      <c r="DR68" s="39">
        <f>SUM($BE68,$BF68:CA68)-SUM($CV$1:DR$1)*SUM($P68:$Q68,$W68)-SUM($CV$2:DR$2)*SUM($R68:$V68)-SUM($CV$3:DR$3)*$X68-SUM($CV$4:DR$4)*SUM($K68:$L68)-SUM($CV$5:DR$5)*SUM($M68:$N68)-SUM($CV$6:DR$6)*$O68-SUM($CV$7:DR$7)*SUM($Y68:$Z68,$AF68)-SUM($CV$8:DR$8)*SUM($AA68:$AE68)-SUM($CV$9:DR$9)*$AG68</f>
        <v>-12350</v>
      </c>
      <c r="DS68" s="39">
        <f>SUM($BE68,$BF68:CB68)-SUM($CV$1:DS$1)*SUM($P68:$Q68,$W68)-SUM($CV$2:DS$2)*SUM($R68:$V68)-SUM($CV$3:DS$3)*$X68-SUM($CV$4:DS$4)*SUM($K68:$L68)-SUM($CV$5:DS$5)*SUM($M68:$N68)-SUM($CV$6:DS$6)*$O68-SUM($CV$7:DS$7)*SUM($Y68:$Z68,$AF68)-SUM($CV$8:DS$8)*SUM($AA68:$AE68)-SUM($CV$9:DS$9)*$AG68</f>
        <v>-13350</v>
      </c>
      <c r="DT68" s="39">
        <f>SUM($BE68,$BF68:CC68)-SUM($CV$1:DT$1)*SUM($P68:$Q68,$W68)-SUM($CV$2:DT$2)*SUM($R68:$V68)-SUM($CV$3:DT$3)*$X68-SUM($CV$4:DT$4)*SUM($K68:$L68)-SUM($CV$5:DT$5)*SUM($M68:$N68)-SUM($CV$6:DT$6)*$O68-SUM($CV$7:DT$7)*SUM($Y68:$Z68,$AF68)-SUM($CV$8:DT$8)*SUM($AA68:$AE68)-SUM($CV$9:DT$9)*$AG68</f>
        <v>-14350</v>
      </c>
      <c r="DU68" s="39">
        <f>SUM($BE68,$BF68:CD68)-SUM($CV$1:DU$1)*SUM($P68:$Q68,$W68)-SUM($CV$2:DU$2)*SUM($R68:$V68)-SUM($CV$3:DU$3)*$X68-SUM($CV$4:DU$4)*SUM($K68:$L68)-SUM($CV$5:DU$5)*SUM($M68:$N68)-SUM($CV$6:DU$6)*$O68-SUM($CV$7:DU$7)*SUM($Y68:$Z68,$AF68)-SUM($CV$8:DU$8)*SUM($AA68:$AE68)-SUM($CV$9:DU$9)*$AG68</f>
        <v>-15350</v>
      </c>
      <c r="DV68" s="39">
        <f>SUM($BE68,$BF68:CE68)-SUM($CV$1:DV$1)*SUM($P68:$Q68,$W68)-SUM($CV$2:DV$2)*SUM($R68:$V68)-SUM($CV$3:DV$3)*$X68-SUM($CV$4:DV$4)*SUM($K68:$L68)-SUM($CV$5:DV$5)*SUM($M68:$N68)-SUM($CV$6:DV$6)*$O68-SUM($CV$7:DV$7)*SUM($Y68:$Z68,$AF68)-SUM($CV$8:DV$8)*SUM($AA68:$AE68)-SUM($CV$9:DV$9)*$AG68</f>
        <v>-16350</v>
      </c>
      <c r="DW68" s="39">
        <f>SUM($BE68,$BF68:CF68)-SUM($CV$1:DW$1)*SUM($P68:$Q68,$W68)-SUM($CV$2:DW$2)*SUM($R68:$V68)-SUM($CV$3:DW$3)*$X68-SUM($CV$4:DW$4)*SUM($K68:$L68)-SUM($CV$5:DW$5)*SUM($M68:$N68)-SUM($CV$6:DW$6)*$O68-SUM($CV$7:DW$7)*SUM($Y68:$Z68,$AF68)-SUM($CV$8:DW$8)*SUM($AA68:$AE68)-SUM($CV$9:DW$9)*$AG68</f>
        <v>-17350</v>
      </c>
      <c r="DX68" s="39">
        <f>SUM($BE68,$BF68:CG68)-SUM($CV$1:DX$1)*SUM($P68:$Q68,$W68)-SUM($CV$2:DX$2)*SUM($R68:$V68)-SUM($CV$3:DX$3)*$X68-SUM($CV$4:DX$4)*SUM($K68:$L68)-SUM($CV$5:DX$5)*SUM($M68:$N68)-SUM($CV$6:DX$6)*$O68-SUM($CV$7:DX$7)*SUM($Y68:$Z68,$AF68)-SUM($CV$8:DX$8)*SUM($AA68:$AE68)-SUM($CV$9:DX$9)*$AG68</f>
        <v>-18350</v>
      </c>
      <c r="DY68" s="39">
        <f>SUM($BE68,$BF68:CH68)-SUM($CV$1:DY$1)*SUM($P68:$Q68,$W68)-SUM($CV$2:DY$2)*SUM($R68:$V68)-SUM($CV$3:DY$3)*$X68-SUM($CV$4:DY$4)*SUM($K68:$L68)-SUM($CV$5:DY$5)*SUM($M68:$N68)-SUM($CV$6:DY$6)*$O68-SUM($CV$7:DY$7)*SUM($Y68:$Z68,$AF68)-SUM($CV$8:DY$8)*SUM($AA68:$AE68)-SUM($CV$9:DY$9)*$AG68</f>
        <v>-19350</v>
      </c>
      <c r="DZ68" s="39">
        <f>SUM($BE68,$BF68:CI68)-SUM($CV$1:DZ$1)*SUM($P68:$Q68,$W68)-SUM($CV$2:DZ$2)*SUM($R68:$V68)-SUM($CV$3:DZ$3)*$X68-SUM($CV$4:DZ$4)*SUM($K68:$L68)-SUM($CV$5:DZ$5)*SUM($M68:$N68)-SUM($CV$6:DZ$6)*$O68-SUM($CV$7:DZ$7)*SUM($Y68:$Z68,$AF68)-SUM($CV$8:DZ$8)*SUM($AA68:$AE68)-SUM($CV$9:DZ$9)*$AG68</f>
        <v>-20350</v>
      </c>
      <c r="EA68" s="39">
        <f>SUM($BE68,$BF68:CJ68)-SUM($CV$1:EA$1)*SUM($P68:$Q68,$W68)-SUM($CV$2:EA$2)*SUM($R68:$V68)-SUM($CV$3:EA$3)*$X68-SUM($CV$4:EA$4)*SUM($K68:$L68)-SUM($CV$5:EA$5)*SUM($M68:$N68)-SUM($CV$6:EA$6)*$O68-SUM($CV$7:EA$7)*SUM($Y68:$Z68,$AF68)-SUM($CV$8:EA$8)*SUM($AA68:$AE68)-SUM($CV$9:EA$9)*$AG68</f>
        <v>-21350</v>
      </c>
      <c r="EB68" s="39">
        <f>SUM($BE68,$BF68:CK68)-SUM($CV$1:EB$1)*SUM($P68:$Q68,$W68)-SUM($CV$2:EB$2)*SUM($R68:$V68)-SUM($CV$3:EB$3)*$X68-SUM($CV$4:EB$4)*SUM($K68:$L68)-SUM($CV$5:EB$5)*SUM($M68:$N68)-SUM($CV$6:EB$6)*$O68-SUM($CV$7:EB$7)*SUM($Y68:$Z68,$AF68)-SUM($CV$8:EB$8)*SUM($AA68:$AE68)-SUM($CV$9:EB$9)*$AG68</f>
        <v>-22350</v>
      </c>
      <c r="EC68" s="39">
        <f>SUM($BE68,$BF68:CL68)-SUM($CV$1:EC$1)*SUM($P68:$Q68,$W68)-SUM($CV$2:EC$2)*SUM($R68:$V68)-SUM($CV$3:EC$3)*$X68-SUM($CV$4:EC$4)*SUM($K68:$L68)-SUM($CV$5:EC$5)*SUM($M68:$N68)-SUM($CV$6:EC$6)*$O68-SUM($CV$7:EC$7)*SUM($Y68:$Z68,$AF68)-SUM($CV$8:EC$8)*SUM($AA68:$AE68)-SUM($CV$9:EC$9)*$AG68</f>
        <v>-23350</v>
      </c>
      <c r="ED68" s="39">
        <f>SUM($BE68,$BF68:CM68)-SUM($CV$1:ED$1)*SUM($P68:$Q68,$W68)-SUM($CV$2:ED$2)*SUM($R68:$V68)-SUM($CV$3:ED$3)*$X68-SUM($CV$4:ED$4)*SUM($K68:$L68)-SUM($CV$5:ED$5)*SUM($M68:$N68)-SUM($CV$6:ED$6)*$O68-SUM($CV$7:ED$7)*SUM($Y68:$Z68,$AF68)-SUM($CV$8:ED$8)*SUM($AA68:$AE68)-SUM($CV$9:ED$9)*$AG68</f>
        <v>-24350</v>
      </c>
      <c r="EE68" s="39">
        <f>SUM($BE68,$BF68:CN68)-SUM($CV$1:EE$1)*SUM($P68:$Q68,$W68)-SUM($CV$2:EE$2)*SUM($R68:$V68)-SUM($CV$3:EE$3)*$X68-SUM($CV$4:EE$4)*SUM($K68:$L68)-SUM($CV$5:EE$5)*SUM($M68:$N68)-SUM($CV$6:EE$6)*$O68-SUM($CV$7:EE$7)*SUM($Y68:$Z68,$AF68)-SUM($CV$8:EE$8)*SUM($AA68:$AE68)-SUM($CV$9:EE$9)*$AG68</f>
        <v>-25350</v>
      </c>
      <c r="EF68" s="39">
        <f>SUM($BE68,$BF68:CO68)-SUM($CV$1:EF$1)*SUM($P68:$Q68,$W68)-SUM($CV$2:EF$2)*SUM($R68:$V68)-SUM($CV$3:EF$3)*$X68-SUM($CV$4:EF$4)*SUM($K68:$L68)-SUM($CV$5:EF$5)*SUM($M68:$N68)-SUM($CV$6:EF$6)*$O68-SUM($CV$7:EF$7)*SUM($Y68:$Z68,$AF68)-SUM($CV$8:EF$8)*SUM($AA68:$AE68)-SUM($CV$9:EF$9)*$AG68</f>
        <v>-26350</v>
      </c>
      <c r="EG68" s="39">
        <f>SUM($BE68,$BF68:CP68)-SUM($CV$1:EG$1)*SUM($P68:$Q68,$W68)-SUM($CV$2:EG$2)*SUM($R68:$V68)-SUM($CV$3:EG$3)*$X68-SUM($CV$4:EG$4)*SUM($K68:$L68)-SUM($CV$5:EG$5)*SUM($M68:$N68)-SUM($CV$6:EG$6)*$O68-SUM($CV$7:EG$7)*SUM($Y68:$Z68,$AF68)-SUM($CV$8:EG$8)*SUM($AA68:$AE68)-SUM($CV$9:EG$9)*$AG68</f>
        <v>-27350</v>
      </c>
      <c r="EH68" s="39">
        <f>SUM($BE68,$BF68:CQ68)-SUM($CV$1:EH$1)*SUM($P68:$Q68,$W68)-SUM($CV$2:EH$2)*SUM($R68:$V68)-SUM($CV$3:EH$3)*$X68-SUM($CV$4:EH$4)*SUM($K68:$L68)-SUM($CV$5:EH$5)*SUM($M68:$N68)-SUM($CV$6:EH$6)*$O68-SUM($CV$7:EH$7)*SUM($Y68:$Z68,$AF68)-SUM($CV$8:EH$8)*SUM($AA68:$AE68)-SUM($CV$9:EH$9)*$AG68</f>
        <v>-28350</v>
      </c>
      <c r="EI68" s="39">
        <f>SUM($BE68,$BF68:CR68)-SUM($CV$1:EI$1)*SUM($P68:$Q68,$W68)-SUM($CV$2:EI$2)*SUM($R68:$V68)-SUM($CV$3:EI$3)*$X68-SUM($CV$4:EI$4)*SUM($K68:$L68)-SUM($CV$5:EI$5)*SUM($M68:$N68)-SUM($CV$6:EI$6)*$O68-SUM($CV$7:EI$7)*SUM($Y68:$Z68,$AF68)-SUM($CV$8:EI$8)*SUM($AA68:$AE68)-SUM($CV$9:EI$9)*$AG68</f>
        <v>-29350</v>
      </c>
      <c r="EJ68" s="39">
        <f>SUM($BE68,$BF68:CS68)-SUM($CV$1:EJ$1)*SUM($P68:$Q68,$W68)-SUM($CV$2:EJ$2)*SUM($R68:$V68)-SUM($CV$3:EJ$3)*$X68-SUM($CV$4:EJ$4)*SUM($K68:$L68)-SUM($CV$5:EJ$5)*SUM($M68:$N68)-SUM($CV$6:EJ$6)*$O68-SUM($CV$7:EJ$7)*SUM($Y68:$Z68,$AF68)-SUM($CV$8:EJ$8)*SUM($AA68:$AE68)-SUM($CV$9:EJ$9)*$AG68</f>
        <v>-30350</v>
      </c>
      <c r="EK68" s="39">
        <f>SUM($BE68,$BF68:CT68)-SUM($CV$1:EK$1)*SUM($P68:$Q68,$W68)-SUM($CV$2:EK$2)*SUM($R68:$V68)-SUM($CV$3:EK$3)*$X68-SUM($CV$4:EK$4)*SUM($K68:$L68)-SUM($CV$5:EK$5)*SUM($M68:$N68)-SUM($CV$6:EK$6)*$O68-SUM($CV$7:EK$7)*SUM($Y68:$Z68,$AF68)-SUM($CV$8:EK$8)*SUM($AA68:$AE68)-SUM($CV$9:EK$9)*$AG68</f>
        <v>-31350</v>
      </c>
      <c r="EL68" s="39">
        <f>SUM($BE68,$BF68:CU68)-SUM($CV$1:EL$1)*SUM($P68:$Q68,$W68)-SUM($CV$2:EL$2)*SUM($R68:$V68)-SUM($CV$3:EL$3)*$X68-SUM($CV$4:EL$4)*SUM($K68:$L68)-SUM($CV$5:EL$5)*SUM($M68:$N68)-SUM($CV$6:EL$6)*$O68-SUM($CV$7:EL$7)*SUM($Y68:$Z68,$AF68)-SUM($CV$8:EL$8)*SUM($AA68:$AE68)-SUM($CV$9:EL$9)*$AG68</f>
        <v>-32350</v>
      </c>
      <c r="EM68" s="39">
        <f>SUM($BE68,$BF68:CV68)-SUM($CV$1:EM$1)*SUM($P68:$Q68,$W68)-SUM($CV$2:EM$2)*SUM($R68:$V68)-SUM($CV$3:EM$3)*$X68-SUM($CV$4:EM$4)*SUM($K68:$L68)-SUM($CV$5:EM$5)*SUM($M68:$N68)-SUM($CV$6:EM$6)*$O68-SUM($CV$7:EM$7)*SUM($Y68:$Z68,$AF68)-SUM($CV$8:EM$8)*SUM($AA68:$AE68)-SUM($CV$9:EM$9)*$AG68</f>
        <v>-33350</v>
      </c>
      <c r="EN68" s="39">
        <f>SUM($BE68,$BF68:CW68)-SUM($CV$1:EN$1)*SUM($P68:$Q68,$W68)-SUM($CV$2:EN$2)*SUM($R68:$V68)-SUM($CV$3:EN$3)*$X68-SUM($CV$4:EN$4)*SUM($K68:$L68)-SUM($CV$5:EN$5)*SUM($M68:$N68)-SUM($CV$6:EN$6)*$O68-SUM($CV$7:EN$7)*SUM($Y68:$Z68,$AF68)-SUM($CV$8:EN$8)*SUM($AA68:$AE68)-SUM($CV$9:EN$9)*$AG68</f>
        <v>-34350</v>
      </c>
      <c r="EO68" s="39">
        <f>SUM($BE68,$BF68:CX68)-SUM($CV$1:EO$1)*SUM($P68:$Q68,$W68)-SUM($CV$2:EO$2)*SUM($R68:$V68)-SUM($CV$3:EO$3)*$X68-SUM($CV$4:EO$4)*SUM($K68:$L68)-SUM($CV$5:EO$5)*SUM($M68:$N68)-SUM($CV$6:EO$6)*$O68-SUM($CV$7:EO$7)*SUM($Y68:$Z68,$AF68)-SUM($CV$8:EO$8)*SUM($AA68:$AE68)-SUM($CV$9:EO$9)*$AG68</f>
        <v>-35180</v>
      </c>
      <c r="EP68" s="96" t="s">
        <v>273</v>
      </c>
      <c r="EQ68" s="103" t="str">
        <f t="shared" si="85"/>
        <v>1096M139-001</v>
      </c>
      <c r="ER68" s="96" t="str">
        <f t="shared" si="95"/>
        <v>PHOTO METAL</v>
      </c>
      <c r="ES68" s="115">
        <f t="shared" si="96"/>
        <v>0.6</v>
      </c>
      <c r="ET68" s="116" t="str">
        <f t="shared" si="88"/>
        <v>USD</v>
      </c>
      <c r="EU68" s="107" t="e">
        <f t="shared" ca="1" si="34"/>
        <v>#NAME?</v>
      </c>
      <c r="EV68" s="107" t="e">
        <f t="shared" ca="1" si="35"/>
        <v>#NAME?</v>
      </c>
      <c r="EW68" s="117">
        <f t="shared" si="86"/>
        <v>1</v>
      </c>
      <c r="EX68" s="117">
        <f t="shared" si="91"/>
        <v>1</v>
      </c>
      <c r="EY68" s="103"/>
      <c r="EZ68" s="117">
        <f t="shared" si="37"/>
        <v>34788</v>
      </c>
      <c r="FA68" s="118" t="e">
        <f t="shared" ca="1" si="38"/>
        <v>#NAME?</v>
      </c>
      <c r="FB68" s="117">
        <f t="shared" si="39"/>
        <v>0</v>
      </c>
      <c r="FC68" s="118" t="e">
        <f t="shared" ca="1" si="40"/>
        <v>#NAME?</v>
      </c>
      <c r="FD68" s="119"/>
      <c r="FE68" s="118"/>
      <c r="FF68" s="118" t="s">
        <v>26</v>
      </c>
      <c r="FG68" s="103"/>
      <c r="FH68" s="103" t="s">
        <v>145</v>
      </c>
      <c r="FI68" s="105">
        <f t="array" ref="FI68">SUMPRODUCT($AI68:$AL68,TRANSPOSE(FI$1:FI$4))</f>
        <v>3000</v>
      </c>
      <c r="FJ68" s="105">
        <f t="array" ref="FJ68">SUMPRODUCT($AI68:$AL68,TRANSPOSE(FJ$1:FJ$4))</f>
        <v>3000</v>
      </c>
      <c r="FK68" s="105">
        <f t="array" ref="FK68">SUMPRODUCT($AI68:$AL68,TRANSPOSE(FK$1:FK$4))</f>
        <v>3000</v>
      </c>
      <c r="FL68" s="105">
        <f t="array" ref="FL68">SUMPRODUCT($AI68:$AL68,TRANSPOSE(FL$1:FL$4))</f>
        <v>3000</v>
      </c>
      <c r="FM68" s="105">
        <f t="array" ref="FM68">SUMPRODUCT($AI68:$AL68,TRANSPOSE(FM$1:FM$4))</f>
        <v>3000</v>
      </c>
      <c r="FN68" s="105">
        <f t="array" ref="FN68">SUMPRODUCT($AI68:$AL68,TRANSPOSE(FN$1:FN$4))</f>
        <v>3000</v>
      </c>
      <c r="FO68" s="105">
        <f t="array" ref="FO68">SUMPRODUCT($AI68:$AL68,TRANSPOSE(FO$1:FO$4))</f>
        <v>3000</v>
      </c>
      <c r="FP68" s="105">
        <f t="array" ref="FP68">SUMPRODUCT($AI68:$AL68,TRANSPOSE(FP$1:FP$4))</f>
        <v>3000</v>
      </c>
      <c r="FQ68" s="105">
        <f t="array" ref="FQ68">SUMPRODUCT($AI68:$AL68,TRANSPOSE(FQ$1:FQ$4))</f>
        <v>3000</v>
      </c>
      <c r="FR68" s="105">
        <f t="array" ref="FR68">SUMPRODUCT($AI68:$AL68,TRANSPOSE(FR$1:FR$4))</f>
        <v>3000</v>
      </c>
      <c r="FS68" s="105">
        <f t="array" ref="FS68">SUMPRODUCT($AI68:$AL68,TRANSPOSE(FS$1:FS$4))</f>
        <v>3000</v>
      </c>
      <c r="FT68" s="105">
        <f t="array" ref="FT68">SUMPRODUCT($AI68:$AL68,TRANSPOSE(FT$1:FT$4))</f>
        <v>1788</v>
      </c>
      <c r="FU68" s="105">
        <f t="array" ref="FU68">SUMPRODUCT($AI68:$AL68,TRANSPOSE(FU$1:FU$4))</f>
        <v>0</v>
      </c>
      <c r="FV68" s="120"/>
      <c r="FW68" s="105">
        <f t="shared" si="41"/>
        <v>3000</v>
      </c>
      <c r="FX68" s="121">
        <f>CEILING(SUM($FI68:FJ68)-SUM($FW68:FW68),$EW68)</f>
        <v>3000</v>
      </c>
      <c r="FY68" s="121">
        <f>CEILING(SUM($FI68:FK68)-SUM($FW68:FX68),$EW68)</f>
        <v>3000</v>
      </c>
      <c r="FZ68" s="121">
        <f>CEILING(SUM($FI68:FL68)-SUM($FW68:FY68),$EW68)</f>
        <v>3000</v>
      </c>
      <c r="GA68" s="121">
        <f>CEILING(SUM($FI68:FM68)-SUM($FW68:FZ68),$EW68)</f>
        <v>3000</v>
      </c>
      <c r="GB68" s="121">
        <f>CEILING(SUM($FI68:FN68)-SUM($FW68:GA68),$EW68)</f>
        <v>3000</v>
      </c>
      <c r="GC68" s="121">
        <f>CEILING(SUM($FI68:FO68)-SUM($FW68:GB68),$EW68)</f>
        <v>3000</v>
      </c>
      <c r="GD68" s="121">
        <f>CEILING(SUM($FI68:FP68)-SUM($FW68:GC68),$EW68)</f>
        <v>3000</v>
      </c>
      <c r="GE68" s="121">
        <f>CEILING(SUM($FI68:FQ68)-SUM($FW68:GD68),$EW68)</f>
        <v>3000</v>
      </c>
      <c r="GF68" s="121">
        <f>CEILING(SUM($FI68:FR68)-SUM($FW68:GE68),$EW68)</f>
        <v>3000</v>
      </c>
      <c r="GG68" s="121">
        <f>CEILING(SUM($FI68:FS68)-SUM($FW68:GF68),$EW68)</f>
        <v>3000</v>
      </c>
      <c r="GH68" s="121">
        <f t="shared" si="42"/>
        <v>1788</v>
      </c>
      <c r="GI68" s="121">
        <f t="shared" si="43"/>
        <v>0</v>
      </c>
      <c r="GJ68" s="120"/>
      <c r="GK68" s="123" t="e">
        <f t="shared" ca="1" si="44"/>
        <v>#NAME?</v>
      </c>
      <c r="GL68" s="123" t="e">
        <f t="shared" ca="1" si="45"/>
        <v>#NAME?</v>
      </c>
      <c r="GM68" s="123" t="e">
        <f t="shared" ca="1" si="46"/>
        <v>#NAME?</v>
      </c>
      <c r="GN68" s="123" t="e">
        <f t="shared" ca="1" si="47"/>
        <v>#NAME?</v>
      </c>
      <c r="GO68" s="123" t="e">
        <f t="shared" ca="1" si="48"/>
        <v>#NAME?</v>
      </c>
      <c r="GP68" s="123" t="e">
        <f t="shared" ca="1" si="49"/>
        <v>#NAME?</v>
      </c>
      <c r="GQ68" s="123" t="e">
        <f t="shared" ca="1" si="50"/>
        <v>#NAME?</v>
      </c>
      <c r="GR68" s="123" t="e">
        <f t="shared" ca="1" si="51"/>
        <v>#NAME?</v>
      </c>
      <c r="GS68" s="123" t="e">
        <f t="shared" ca="1" si="52"/>
        <v>#NAME?</v>
      </c>
      <c r="GT68" s="123" t="e">
        <f t="shared" ca="1" si="53"/>
        <v>#NAME?</v>
      </c>
      <c r="GU68" s="123" t="e">
        <f t="shared" ca="1" si="54"/>
        <v>#NAME?</v>
      </c>
      <c r="GV68" s="123" t="e">
        <f t="shared" ca="1" si="55"/>
        <v>#NAME?</v>
      </c>
      <c r="GW68" s="123" t="e">
        <f t="shared" ca="1" si="56"/>
        <v>#NAME?</v>
      </c>
      <c r="GX68" s="123" t="e">
        <f t="shared" ca="1" si="57"/>
        <v>#NAME?</v>
      </c>
      <c r="GY68" s="120">
        <v>4</v>
      </c>
      <c r="GZ68" s="105">
        <f>SUM(FW68:FY68)</f>
        <v>9000</v>
      </c>
      <c r="HA68" s="105"/>
      <c r="HB68" s="105"/>
      <c r="HC68" s="105">
        <f>SUM(FZ68:GB68)</f>
        <v>9000</v>
      </c>
      <c r="HD68" s="105"/>
      <c r="HE68" s="105"/>
      <c r="HF68" s="105">
        <f>SUM(GC68:GE68)</f>
        <v>9000</v>
      </c>
      <c r="HG68" s="105"/>
      <c r="HH68" s="105"/>
      <c r="HI68" s="105">
        <f>SUM(GF68:GI68)</f>
        <v>7788</v>
      </c>
      <c r="HJ68" s="105"/>
      <c r="HK68" s="105"/>
      <c r="HL68" s="105">
        <f>GI68</f>
        <v>0</v>
      </c>
      <c r="HM68" s="105"/>
      <c r="HN68" s="123" t="e">
        <f t="shared" ca="1" si="58"/>
        <v>#NAME?</v>
      </c>
      <c r="HO68" s="123" t="e">
        <f t="shared" ca="1" si="59"/>
        <v>#NAME?</v>
      </c>
      <c r="HP68" s="123" t="e">
        <f t="shared" ca="1" si="60"/>
        <v>#NAME?</v>
      </c>
      <c r="HQ68" s="123" t="e">
        <f t="shared" ca="1" si="61"/>
        <v>#NAME?</v>
      </c>
      <c r="HR68" s="123" t="e">
        <f t="shared" ca="1" si="62"/>
        <v>#NAME?</v>
      </c>
      <c r="HS68" s="123" t="e">
        <f t="shared" ca="1" si="63"/>
        <v>#NAME?</v>
      </c>
      <c r="HT68" s="123" t="e">
        <f t="shared" ca="1" si="64"/>
        <v>#NAME?</v>
      </c>
      <c r="HU68" s="123" t="e">
        <f t="shared" ca="1" si="65"/>
        <v>#NAME?</v>
      </c>
      <c r="HV68" s="123" t="e">
        <f t="shared" ca="1" si="66"/>
        <v>#NAME?</v>
      </c>
      <c r="HW68" s="123" t="e">
        <f t="shared" ca="1" si="67"/>
        <v>#NAME?</v>
      </c>
      <c r="HX68" s="123" t="e">
        <f t="shared" ca="1" si="68"/>
        <v>#NAME?</v>
      </c>
      <c r="HY68" s="123" t="e">
        <f t="shared" ca="1" si="69"/>
        <v>#NAME?</v>
      </c>
      <c r="HZ68" s="123" t="e">
        <f t="shared" ca="1" si="70"/>
        <v>#NAME?</v>
      </c>
      <c r="IA68" s="123" t="e">
        <f t="shared" ca="1" si="71"/>
        <v>#NAME?</v>
      </c>
      <c r="IB68" s="124" t="s">
        <v>400</v>
      </c>
      <c r="IC68" s="103" t="s">
        <v>278</v>
      </c>
      <c r="ID68" s="125">
        <v>45544</v>
      </c>
      <c r="IE68" s="103" t="s">
        <v>205</v>
      </c>
      <c r="IF68" s="103"/>
      <c r="IG68" s="103" t="s">
        <v>206</v>
      </c>
      <c r="IH68" s="103" t="s">
        <v>279</v>
      </c>
      <c r="II68" s="103" t="s">
        <v>158</v>
      </c>
    </row>
    <row r="69" spans="1:243" ht="15" thickBot="1" x14ac:dyDescent="0.25">
      <c r="A69" s="39">
        <v>66</v>
      </c>
      <c r="B69" s="39" t="s">
        <v>403</v>
      </c>
      <c r="C69" s="56" t="s">
        <v>66</v>
      </c>
      <c r="D69" s="39" t="s">
        <v>126</v>
      </c>
      <c r="E69" s="39">
        <v>410721792</v>
      </c>
      <c r="F69" s="102" t="s">
        <v>404</v>
      </c>
      <c r="G69" s="39"/>
      <c r="H69" s="39" t="s">
        <v>128</v>
      </c>
      <c r="I69" s="39">
        <v>1</v>
      </c>
      <c r="J69" s="39">
        <v>1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1</v>
      </c>
      <c r="S69" s="39">
        <v>0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0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39">
        <f t="shared" si="21"/>
        <v>1</v>
      </c>
      <c r="AI69" s="39">
        <f t="shared" si="22"/>
        <v>0</v>
      </c>
      <c r="AJ69" s="39">
        <f t="shared" si="23"/>
        <v>1</v>
      </c>
      <c r="AK69" s="39">
        <f t="shared" si="24"/>
        <v>0</v>
      </c>
      <c r="AL69" s="39">
        <f t="shared" si="25"/>
        <v>1</v>
      </c>
      <c r="AM69" s="57">
        <f t="shared" si="26"/>
        <v>34818</v>
      </c>
      <c r="AN69" s="57">
        <v>1</v>
      </c>
      <c r="AO69" s="57">
        <f t="shared" si="27"/>
        <v>34818</v>
      </c>
      <c r="AP69" s="49" t="s">
        <v>129</v>
      </c>
      <c r="AQ69" s="39" t="s">
        <v>129</v>
      </c>
      <c r="AR69" s="39"/>
      <c r="AS69" s="39"/>
      <c r="AT69" s="39"/>
      <c r="AU69" s="58"/>
      <c r="AV69" s="58"/>
      <c r="AW69" s="39"/>
      <c r="AX69" s="39"/>
      <c r="AY69" s="39"/>
      <c r="AZ69" s="39"/>
      <c r="BA69" s="39">
        <f t="shared" si="28"/>
        <v>0</v>
      </c>
      <c r="BB69" s="78" t="e">
        <f t="shared" ca="1" si="29"/>
        <v>#NAME?</v>
      </c>
      <c r="BC69" s="39"/>
      <c r="BD69" s="75">
        <f t="shared" si="30"/>
        <v>34818</v>
      </c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>
        <f>SUM($BE69,$BF69:BF69)-SUM($CV$1:CW$1)*SUM($P69:$Q69,$W69)-SUM($CV$2:CW$2)*SUM($R69:$V69)-SUM($CV$3:CW$3)*$X69-SUM($CV$4:CW$4)*SUM($K69:$L69)-SUM($CV$5:CW$5)*SUM($M69:$N69)-SUM($CV$6:CW$6)*$O69-SUM($CV$7:CW$7)*SUM($Y69:$Z69,$AF69)-SUM($CV$8:CW$8)*SUM($AA69:$AE69)-SUM($CV$9:CW$9)*$AG69</f>
        <v>0</v>
      </c>
      <c r="CX69" s="39">
        <f>SUM($BE69,$BF69:BG69)-SUM($CV$1:CX$1)*SUM($P69:$Q69,$W69)-SUM($CV$2:CX$2)*SUM($R69:$V69)-SUM($CV$3:CX$3)*$X69-SUM($CV$4:CX$4)*SUM($K69:$L69)-SUM($CV$5:CX$5)*SUM($M69:$N69)-SUM($CV$6:CX$6)*$O69-SUM($CV$7:CX$7)*SUM($Y69:$Z69,$AF69)-SUM($CV$8:CX$8)*SUM($AA69:$AE69)-SUM($CV$9:CX$9)*$AG69</f>
        <v>0</v>
      </c>
      <c r="CY69" s="39">
        <f>SUM($BE69,$BF69:BH69)-SUM($CV$1:CY$1)*SUM($P69:$Q69,$W69)-SUM($CV$2:CY$2)*SUM($R69:$V69)-SUM($CV$3:CY$3)*$X69-SUM($CV$4:CY$4)*SUM($K69:$L69)-SUM($CV$5:CY$5)*SUM($M69:$N69)-SUM($CV$6:CY$6)*$O69-SUM($CV$7:CY$7)*SUM($Y69:$Z69,$AF69)-SUM($CV$8:CY$8)*SUM($AA69:$AE69)-SUM($CV$9:CY$9)*$AG69</f>
        <v>0</v>
      </c>
      <c r="CZ69" s="39">
        <f>SUM($BE69,$BF69:BI69)-SUM($CV$1:CZ$1)*SUM($P69:$Q69,$W69)-SUM($CV$2:CZ$2)*SUM($R69:$V69)-SUM($CV$3:CZ$3)*$X69-SUM($CV$4:CZ$4)*SUM($K69:$L69)-SUM($CV$5:CZ$5)*SUM($M69:$N69)-SUM($CV$6:CZ$6)*$O69-SUM($CV$7:CZ$7)*SUM($Y69:$Z69,$AF69)-SUM($CV$8:CZ$8)*SUM($AA69:$AE69)-SUM($CV$9:CZ$9)*$AG69</f>
        <v>0</v>
      </c>
      <c r="DA69" s="39">
        <f>SUM($BE69,$BF69:BJ69)-SUM($CV$1:DA$1)*SUM($P69:$Q69,$W69)-SUM($CV$2:DA$2)*SUM($R69:$V69)-SUM($CV$3:DA$3)*$X69-SUM($CV$4:DA$4)*SUM($K69:$L69)-SUM($CV$5:DA$5)*SUM($M69:$N69)-SUM($CV$6:DA$6)*$O69-SUM($CV$7:DA$7)*SUM($Y69:$Z69,$AF69)-SUM($CV$8:DA$8)*SUM($AA69:$AE69)-SUM($CV$9:DA$9)*$AG69</f>
        <v>0</v>
      </c>
      <c r="DB69" s="39">
        <f>SUM($BE69,$BF69:BK69)-SUM($CV$1:DB$1)*SUM($P69:$Q69,$W69)-SUM($CV$2:DB$2)*SUM($R69:$V69)-SUM($CV$3:DB$3)*$X69-SUM($CV$4:DB$4)*SUM($K69:$L69)-SUM($CV$5:DB$5)*SUM($M69:$N69)-SUM($CV$6:DB$6)*$O69-SUM($CV$7:DB$7)*SUM($Y69:$Z69,$AF69)-SUM($CV$8:DB$8)*SUM($AA69:$AE69)-SUM($CV$9:DB$9)*$AG69</f>
        <v>-100</v>
      </c>
      <c r="DC69" s="39">
        <f>SUM($BE69,$BF69:BL69)-SUM($CV$1:DC$1)*SUM($P69:$Q69,$W69)-SUM($CV$2:DC$2)*SUM($R69:$V69)-SUM($CV$3:DC$3)*$X69-SUM($CV$4:DC$4)*SUM($K69:$L69)-SUM($CV$5:DC$5)*SUM($M69:$N69)-SUM($CV$6:DC$6)*$O69-SUM($CV$7:DC$7)*SUM($Y69:$Z69,$AF69)-SUM($CV$8:DC$8)*SUM($AA69:$AE69)-SUM($CV$9:DC$9)*$AG69</f>
        <v>-300</v>
      </c>
      <c r="DD69" s="39">
        <f>SUM($BE69,$BF69:BM69)-SUM($CV$1:DD$1)*SUM($P69:$Q69,$W69)-SUM($CV$2:DD$2)*SUM($R69:$V69)-SUM($CV$3:DD$3)*$X69-SUM($CV$4:DD$4)*SUM($K69:$L69)-SUM($CV$5:DD$5)*SUM($M69:$N69)-SUM($CV$6:DD$6)*$O69-SUM($CV$7:DD$7)*SUM($Y69:$Z69,$AF69)-SUM($CV$8:DD$8)*SUM($AA69:$AE69)-SUM($CV$9:DD$9)*$AG69</f>
        <v>-600</v>
      </c>
      <c r="DE69" s="39">
        <f>SUM($BE69,$BF69:BN69)-SUM($CV$1:DE$1)*SUM($P69:$Q69,$W69)-SUM($CV$2:DE$2)*SUM($R69:$V69)-SUM($CV$3:DE$3)*$X69-SUM($CV$4:DE$4)*SUM($K69:$L69)-SUM($CV$5:DE$5)*SUM($M69:$N69)-SUM($CV$6:DE$6)*$O69-SUM($CV$7:DE$7)*SUM($Y69:$Z69,$AF69)-SUM($CV$8:DE$8)*SUM($AA69:$AE69)-SUM($CV$9:DE$9)*$AG69</f>
        <v>-1150</v>
      </c>
      <c r="DF69" s="39">
        <f>SUM($BE69,$BF69:BO69)-SUM($CV$1:DF$1)*SUM($P69:$Q69,$W69)-SUM($CV$2:DF$2)*SUM($R69:$V69)-SUM($CV$3:DF$3)*$X69-SUM($CV$4:DF$4)*SUM($K69:$L69)-SUM($CV$5:DF$5)*SUM($M69:$N69)-SUM($CV$6:DF$6)*$O69-SUM($CV$7:DF$7)*SUM($Y69:$Z69,$AF69)-SUM($CV$8:DF$8)*SUM($AA69:$AE69)-SUM($CV$9:DF$9)*$AG69</f>
        <v>-1850</v>
      </c>
      <c r="DG69" s="39">
        <f>SUM($BE69,$BF69:BP69)-SUM($CV$1:DG$1)*SUM($P69:$Q69,$W69)-SUM($CV$2:DG$2)*SUM($R69:$V69)-SUM($CV$3:DG$3)*$X69-SUM($CV$4:DG$4)*SUM($K69:$L69)-SUM($CV$5:DG$5)*SUM($M69:$N69)-SUM($CV$6:DG$6)*$O69-SUM($CV$7:DG$7)*SUM($Y69:$Z69,$AF69)-SUM($CV$8:DG$8)*SUM($AA69:$AE69)-SUM($CV$9:DG$9)*$AG69</f>
        <v>-2600</v>
      </c>
      <c r="DH69" s="39">
        <f>SUM($BE69,$BF69:BQ69)-SUM($CV$1:DH$1)*SUM($P69:$Q69,$W69)-SUM($CV$2:DH$2)*SUM($R69:$V69)-SUM($CV$3:DH$3)*$X69-SUM($CV$4:DH$4)*SUM($K69:$L69)-SUM($CV$5:DH$5)*SUM($M69:$N69)-SUM($CV$6:DH$6)*$O69-SUM($CV$7:DH$7)*SUM($Y69:$Z69,$AF69)-SUM($CV$8:DH$8)*SUM($AA69:$AE69)-SUM($CV$9:DH$9)*$AG69</f>
        <v>-3350</v>
      </c>
      <c r="DI69" s="39">
        <f>SUM($BE69,$BF69:BR69)-SUM($CV$1:DI$1)*SUM($P69:$Q69,$W69)-SUM($CV$2:DI$2)*SUM($R69:$V69)-SUM($CV$3:DI$3)*$X69-SUM($CV$4:DI$4)*SUM($K69:$L69)-SUM($CV$5:DI$5)*SUM($M69:$N69)-SUM($CV$6:DI$6)*$O69-SUM($CV$7:DI$7)*SUM($Y69:$Z69,$AF69)-SUM($CV$8:DI$8)*SUM($AA69:$AE69)-SUM($CV$9:DI$9)*$AG69</f>
        <v>-4100</v>
      </c>
      <c r="DJ69" s="39">
        <f>SUM($BE69,$BF69:BS69)-SUM($CV$1:DJ$1)*SUM($P69:$Q69,$W69)-SUM($CV$2:DJ$2)*SUM($R69:$V69)-SUM($CV$3:DJ$3)*$X69-SUM($CV$4:DJ$4)*SUM($K69:$L69)-SUM($CV$5:DJ$5)*SUM($M69:$N69)-SUM($CV$6:DJ$6)*$O69-SUM($CV$7:DJ$7)*SUM($Y69:$Z69,$AF69)-SUM($CV$8:DJ$8)*SUM($AA69:$AE69)-SUM($CV$9:DJ$9)*$AG69</f>
        <v>-4850</v>
      </c>
      <c r="DK69" s="39">
        <f>SUM($BE69,$BF69:BT69)-SUM($CV$1:DK$1)*SUM($P69:$Q69,$W69)-SUM($CV$2:DK$2)*SUM($R69:$V69)-SUM($CV$3:DK$3)*$X69-SUM($CV$4:DK$4)*SUM($K69:$L69)-SUM($CV$5:DK$5)*SUM($M69:$N69)-SUM($CV$6:DK$6)*$O69-SUM($CV$7:DK$7)*SUM($Y69:$Z69,$AF69)-SUM($CV$8:DK$8)*SUM($AA69:$AE69)-SUM($CV$9:DK$9)*$AG69</f>
        <v>-5600</v>
      </c>
      <c r="DL69" s="39">
        <f>SUM($BE69,$BF69:BU69)-SUM($CV$1:DL$1)*SUM($P69:$Q69,$W69)-SUM($CV$2:DL$2)*SUM($R69:$V69)-SUM($CV$3:DL$3)*$X69-SUM($CV$4:DL$4)*SUM($K69:$L69)-SUM($CV$5:DL$5)*SUM($M69:$N69)-SUM($CV$6:DL$6)*$O69-SUM($CV$7:DL$7)*SUM($Y69:$Z69,$AF69)-SUM($CV$8:DL$8)*SUM($AA69:$AE69)-SUM($CV$9:DL$9)*$AG69</f>
        <v>-6350</v>
      </c>
      <c r="DM69" s="39">
        <f>SUM($BE69,$BF69:BV69)-SUM($CV$1:DM$1)*SUM($P69:$Q69,$W69)-SUM($CV$2:DM$2)*SUM($R69:$V69)-SUM($CV$3:DM$3)*$X69-SUM($CV$4:DM$4)*SUM($K69:$L69)-SUM($CV$5:DM$5)*SUM($M69:$N69)-SUM($CV$6:DM$6)*$O69-SUM($CV$7:DM$7)*SUM($Y69:$Z69,$AF69)-SUM($CV$8:DM$8)*SUM($AA69:$AE69)-SUM($CV$9:DM$9)*$AG69</f>
        <v>-7350</v>
      </c>
      <c r="DN69" s="39">
        <f>SUM($BE69,$BF69:BW69)-SUM($CV$1:DN$1)*SUM($P69:$Q69,$W69)-SUM($CV$2:DN$2)*SUM($R69:$V69)-SUM($CV$3:DN$3)*$X69-SUM($CV$4:DN$4)*SUM($K69:$L69)-SUM($CV$5:DN$5)*SUM($M69:$N69)-SUM($CV$6:DN$6)*$O69-SUM($CV$7:DN$7)*SUM($Y69:$Z69,$AF69)-SUM($CV$8:DN$8)*SUM($AA69:$AE69)-SUM($CV$9:DN$9)*$AG69</f>
        <v>-8350</v>
      </c>
      <c r="DO69" s="39">
        <f>SUM($BE69,$BF69:BX69)-SUM($CV$1:DO$1)*SUM($P69:$Q69,$W69)-SUM($CV$2:DO$2)*SUM($R69:$V69)-SUM($CV$3:DO$3)*$X69-SUM($CV$4:DO$4)*SUM($K69:$L69)-SUM($CV$5:DO$5)*SUM($M69:$N69)-SUM($CV$6:DO$6)*$O69-SUM($CV$7:DO$7)*SUM($Y69:$Z69,$AF69)-SUM($CV$8:DO$8)*SUM($AA69:$AE69)-SUM($CV$9:DO$9)*$AG69</f>
        <v>-9350</v>
      </c>
      <c r="DP69" s="39">
        <f>SUM($BE69,$BF69:BY69)-SUM($CV$1:DP$1)*SUM($P69:$Q69,$W69)-SUM($CV$2:DP$2)*SUM($R69:$V69)-SUM($CV$3:DP$3)*$X69-SUM($CV$4:DP$4)*SUM($K69:$L69)-SUM($CV$5:DP$5)*SUM($M69:$N69)-SUM($CV$6:DP$6)*$O69-SUM($CV$7:DP$7)*SUM($Y69:$Z69,$AF69)-SUM($CV$8:DP$8)*SUM($AA69:$AE69)-SUM($CV$9:DP$9)*$AG69</f>
        <v>-10350</v>
      </c>
      <c r="DQ69" s="39">
        <f>SUM($BE69,$BF69:BZ69)-SUM($CV$1:DQ$1)*SUM($P69:$Q69,$W69)-SUM($CV$2:DQ$2)*SUM($R69:$V69)-SUM($CV$3:DQ$3)*$X69-SUM($CV$4:DQ$4)*SUM($K69:$L69)-SUM($CV$5:DQ$5)*SUM($M69:$N69)-SUM($CV$6:DQ$6)*$O69-SUM($CV$7:DQ$7)*SUM($Y69:$Z69,$AF69)-SUM($CV$8:DQ$8)*SUM($AA69:$AE69)-SUM($CV$9:DQ$9)*$AG69</f>
        <v>-11350</v>
      </c>
      <c r="DR69" s="39">
        <f>SUM($BE69,$BF69:CA69)-SUM($CV$1:DR$1)*SUM($P69:$Q69,$W69)-SUM($CV$2:DR$2)*SUM($R69:$V69)-SUM($CV$3:DR$3)*$X69-SUM($CV$4:DR$4)*SUM($K69:$L69)-SUM($CV$5:DR$5)*SUM($M69:$N69)-SUM($CV$6:DR$6)*$O69-SUM($CV$7:DR$7)*SUM($Y69:$Z69,$AF69)-SUM($CV$8:DR$8)*SUM($AA69:$AE69)-SUM($CV$9:DR$9)*$AG69</f>
        <v>-12350</v>
      </c>
      <c r="DS69" s="39">
        <f>SUM($BE69,$BF69:CB69)-SUM($CV$1:DS$1)*SUM($P69:$Q69,$W69)-SUM($CV$2:DS$2)*SUM($R69:$V69)-SUM($CV$3:DS$3)*$X69-SUM($CV$4:DS$4)*SUM($K69:$L69)-SUM($CV$5:DS$5)*SUM($M69:$N69)-SUM($CV$6:DS$6)*$O69-SUM($CV$7:DS$7)*SUM($Y69:$Z69,$AF69)-SUM($CV$8:DS$8)*SUM($AA69:$AE69)-SUM($CV$9:DS$9)*$AG69</f>
        <v>-13350</v>
      </c>
      <c r="DT69" s="39">
        <f>SUM($BE69,$BF69:CC69)-SUM($CV$1:DT$1)*SUM($P69:$Q69,$W69)-SUM($CV$2:DT$2)*SUM($R69:$V69)-SUM($CV$3:DT$3)*$X69-SUM($CV$4:DT$4)*SUM($K69:$L69)-SUM($CV$5:DT$5)*SUM($M69:$N69)-SUM($CV$6:DT$6)*$O69-SUM($CV$7:DT$7)*SUM($Y69:$Z69,$AF69)-SUM($CV$8:DT$8)*SUM($AA69:$AE69)-SUM($CV$9:DT$9)*$AG69</f>
        <v>-14350</v>
      </c>
      <c r="DU69" s="39">
        <f>SUM($BE69,$BF69:CD69)-SUM($CV$1:DU$1)*SUM($P69:$Q69,$W69)-SUM($CV$2:DU$2)*SUM($R69:$V69)-SUM($CV$3:DU$3)*$X69-SUM($CV$4:DU$4)*SUM($K69:$L69)-SUM($CV$5:DU$5)*SUM($M69:$N69)-SUM($CV$6:DU$6)*$O69-SUM($CV$7:DU$7)*SUM($Y69:$Z69,$AF69)-SUM($CV$8:DU$8)*SUM($AA69:$AE69)-SUM($CV$9:DU$9)*$AG69</f>
        <v>-15350</v>
      </c>
      <c r="DV69" s="39">
        <f>SUM($BE69,$BF69:CE69)-SUM($CV$1:DV$1)*SUM($P69:$Q69,$W69)-SUM($CV$2:DV$2)*SUM($R69:$V69)-SUM($CV$3:DV$3)*$X69-SUM($CV$4:DV$4)*SUM($K69:$L69)-SUM($CV$5:DV$5)*SUM($M69:$N69)-SUM($CV$6:DV$6)*$O69-SUM($CV$7:DV$7)*SUM($Y69:$Z69,$AF69)-SUM($CV$8:DV$8)*SUM($AA69:$AE69)-SUM($CV$9:DV$9)*$AG69</f>
        <v>-16350</v>
      </c>
      <c r="DW69" s="39">
        <f>SUM($BE69,$BF69:CF69)-SUM($CV$1:DW$1)*SUM($P69:$Q69,$W69)-SUM($CV$2:DW$2)*SUM($R69:$V69)-SUM($CV$3:DW$3)*$X69-SUM($CV$4:DW$4)*SUM($K69:$L69)-SUM($CV$5:DW$5)*SUM($M69:$N69)-SUM($CV$6:DW$6)*$O69-SUM($CV$7:DW$7)*SUM($Y69:$Z69,$AF69)-SUM($CV$8:DW$8)*SUM($AA69:$AE69)-SUM($CV$9:DW$9)*$AG69</f>
        <v>-17350</v>
      </c>
      <c r="DX69" s="39">
        <f>SUM($BE69,$BF69:CG69)-SUM($CV$1:DX$1)*SUM($P69:$Q69,$W69)-SUM($CV$2:DX$2)*SUM($R69:$V69)-SUM($CV$3:DX$3)*$X69-SUM($CV$4:DX$4)*SUM($K69:$L69)-SUM($CV$5:DX$5)*SUM($M69:$N69)-SUM($CV$6:DX$6)*$O69-SUM($CV$7:DX$7)*SUM($Y69:$Z69,$AF69)-SUM($CV$8:DX$8)*SUM($AA69:$AE69)-SUM($CV$9:DX$9)*$AG69</f>
        <v>-18350</v>
      </c>
      <c r="DY69" s="39">
        <f>SUM($BE69,$BF69:CH69)-SUM($CV$1:DY$1)*SUM($P69:$Q69,$W69)-SUM($CV$2:DY$2)*SUM($R69:$V69)-SUM($CV$3:DY$3)*$X69-SUM($CV$4:DY$4)*SUM($K69:$L69)-SUM($CV$5:DY$5)*SUM($M69:$N69)-SUM($CV$6:DY$6)*$O69-SUM($CV$7:DY$7)*SUM($Y69:$Z69,$AF69)-SUM($CV$8:DY$8)*SUM($AA69:$AE69)-SUM($CV$9:DY$9)*$AG69</f>
        <v>-19350</v>
      </c>
      <c r="DZ69" s="39">
        <f>SUM($BE69,$BF69:CI69)-SUM($CV$1:DZ$1)*SUM($P69:$Q69,$W69)-SUM($CV$2:DZ$2)*SUM($R69:$V69)-SUM($CV$3:DZ$3)*$X69-SUM($CV$4:DZ$4)*SUM($K69:$L69)-SUM($CV$5:DZ$5)*SUM($M69:$N69)-SUM($CV$6:DZ$6)*$O69-SUM($CV$7:DZ$7)*SUM($Y69:$Z69,$AF69)-SUM($CV$8:DZ$8)*SUM($AA69:$AE69)-SUM($CV$9:DZ$9)*$AG69</f>
        <v>-20350</v>
      </c>
      <c r="EA69" s="39">
        <f>SUM($BE69,$BF69:CJ69)-SUM($CV$1:EA$1)*SUM($P69:$Q69,$W69)-SUM($CV$2:EA$2)*SUM($R69:$V69)-SUM($CV$3:EA$3)*$X69-SUM($CV$4:EA$4)*SUM($K69:$L69)-SUM($CV$5:EA$5)*SUM($M69:$N69)-SUM($CV$6:EA$6)*$O69-SUM($CV$7:EA$7)*SUM($Y69:$Z69,$AF69)-SUM($CV$8:EA$8)*SUM($AA69:$AE69)-SUM($CV$9:EA$9)*$AG69</f>
        <v>-21350</v>
      </c>
      <c r="EB69" s="39">
        <f>SUM($BE69,$BF69:CK69)-SUM($CV$1:EB$1)*SUM($P69:$Q69,$W69)-SUM($CV$2:EB$2)*SUM($R69:$V69)-SUM($CV$3:EB$3)*$X69-SUM($CV$4:EB$4)*SUM($K69:$L69)-SUM($CV$5:EB$5)*SUM($M69:$N69)-SUM($CV$6:EB$6)*$O69-SUM($CV$7:EB$7)*SUM($Y69:$Z69,$AF69)-SUM($CV$8:EB$8)*SUM($AA69:$AE69)-SUM($CV$9:EB$9)*$AG69</f>
        <v>-22350</v>
      </c>
      <c r="EC69" s="39">
        <f>SUM($BE69,$BF69:CL69)-SUM($CV$1:EC$1)*SUM($P69:$Q69,$W69)-SUM($CV$2:EC$2)*SUM($R69:$V69)-SUM($CV$3:EC$3)*$X69-SUM($CV$4:EC$4)*SUM($K69:$L69)-SUM($CV$5:EC$5)*SUM($M69:$N69)-SUM($CV$6:EC$6)*$O69-SUM($CV$7:EC$7)*SUM($Y69:$Z69,$AF69)-SUM($CV$8:EC$8)*SUM($AA69:$AE69)-SUM($CV$9:EC$9)*$AG69</f>
        <v>-23350</v>
      </c>
      <c r="ED69" s="39">
        <f>SUM($BE69,$BF69:CM69)-SUM($CV$1:ED$1)*SUM($P69:$Q69,$W69)-SUM($CV$2:ED$2)*SUM($R69:$V69)-SUM($CV$3:ED$3)*$X69-SUM($CV$4:ED$4)*SUM($K69:$L69)-SUM($CV$5:ED$5)*SUM($M69:$N69)-SUM($CV$6:ED$6)*$O69-SUM($CV$7:ED$7)*SUM($Y69:$Z69,$AF69)-SUM($CV$8:ED$8)*SUM($AA69:$AE69)-SUM($CV$9:ED$9)*$AG69</f>
        <v>-24350</v>
      </c>
      <c r="EE69" s="39">
        <f>SUM($BE69,$BF69:CN69)-SUM($CV$1:EE$1)*SUM($P69:$Q69,$W69)-SUM($CV$2:EE$2)*SUM($R69:$V69)-SUM($CV$3:EE$3)*$X69-SUM($CV$4:EE$4)*SUM($K69:$L69)-SUM($CV$5:EE$5)*SUM($M69:$N69)-SUM($CV$6:EE$6)*$O69-SUM($CV$7:EE$7)*SUM($Y69:$Z69,$AF69)-SUM($CV$8:EE$8)*SUM($AA69:$AE69)-SUM($CV$9:EE$9)*$AG69</f>
        <v>-25350</v>
      </c>
      <c r="EF69" s="39">
        <f>SUM($BE69,$BF69:CO69)-SUM($CV$1:EF$1)*SUM($P69:$Q69,$W69)-SUM($CV$2:EF$2)*SUM($R69:$V69)-SUM($CV$3:EF$3)*$X69-SUM($CV$4:EF$4)*SUM($K69:$L69)-SUM($CV$5:EF$5)*SUM($M69:$N69)-SUM($CV$6:EF$6)*$O69-SUM($CV$7:EF$7)*SUM($Y69:$Z69,$AF69)-SUM($CV$8:EF$8)*SUM($AA69:$AE69)-SUM($CV$9:EF$9)*$AG69</f>
        <v>-26350</v>
      </c>
      <c r="EG69" s="39">
        <f>SUM($BE69,$BF69:CP69)-SUM($CV$1:EG$1)*SUM($P69:$Q69,$W69)-SUM($CV$2:EG$2)*SUM($R69:$V69)-SUM($CV$3:EG$3)*$X69-SUM($CV$4:EG$4)*SUM($K69:$L69)-SUM($CV$5:EG$5)*SUM($M69:$N69)-SUM($CV$6:EG$6)*$O69-SUM($CV$7:EG$7)*SUM($Y69:$Z69,$AF69)-SUM($CV$8:EG$8)*SUM($AA69:$AE69)-SUM($CV$9:EG$9)*$AG69</f>
        <v>-27350</v>
      </c>
      <c r="EH69" s="39">
        <f>SUM($BE69,$BF69:CQ69)-SUM($CV$1:EH$1)*SUM($P69:$Q69,$W69)-SUM($CV$2:EH$2)*SUM($R69:$V69)-SUM($CV$3:EH$3)*$X69-SUM($CV$4:EH$4)*SUM($K69:$L69)-SUM($CV$5:EH$5)*SUM($M69:$N69)-SUM($CV$6:EH$6)*$O69-SUM($CV$7:EH$7)*SUM($Y69:$Z69,$AF69)-SUM($CV$8:EH$8)*SUM($AA69:$AE69)-SUM($CV$9:EH$9)*$AG69</f>
        <v>-28350</v>
      </c>
      <c r="EI69" s="39">
        <f>SUM($BE69,$BF69:CR69)-SUM($CV$1:EI$1)*SUM($P69:$Q69,$W69)-SUM($CV$2:EI$2)*SUM($R69:$V69)-SUM($CV$3:EI$3)*$X69-SUM($CV$4:EI$4)*SUM($K69:$L69)-SUM($CV$5:EI$5)*SUM($M69:$N69)-SUM($CV$6:EI$6)*$O69-SUM($CV$7:EI$7)*SUM($Y69:$Z69,$AF69)-SUM($CV$8:EI$8)*SUM($AA69:$AE69)-SUM($CV$9:EI$9)*$AG69</f>
        <v>-29350</v>
      </c>
      <c r="EJ69" s="39">
        <f>SUM($BE69,$BF69:CS69)-SUM($CV$1:EJ$1)*SUM($P69:$Q69,$W69)-SUM($CV$2:EJ$2)*SUM($R69:$V69)-SUM($CV$3:EJ$3)*$X69-SUM($CV$4:EJ$4)*SUM($K69:$L69)-SUM($CV$5:EJ$5)*SUM($M69:$N69)-SUM($CV$6:EJ$6)*$O69-SUM($CV$7:EJ$7)*SUM($Y69:$Z69,$AF69)-SUM($CV$8:EJ$8)*SUM($AA69:$AE69)-SUM($CV$9:EJ$9)*$AG69</f>
        <v>-30350</v>
      </c>
      <c r="EK69" s="39">
        <f>SUM($BE69,$BF69:CT69)-SUM($CV$1:EK$1)*SUM($P69:$Q69,$W69)-SUM($CV$2:EK$2)*SUM($R69:$V69)-SUM($CV$3:EK$3)*$X69-SUM($CV$4:EK$4)*SUM($K69:$L69)-SUM($CV$5:EK$5)*SUM($M69:$N69)-SUM($CV$6:EK$6)*$O69-SUM($CV$7:EK$7)*SUM($Y69:$Z69,$AF69)-SUM($CV$8:EK$8)*SUM($AA69:$AE69)-SUM($CV$9:EK$9)*$AG69</f>
        <v>-31350</v>
      </c>
      <c r="EL69" s="39">
        <f>SUM($BE69,$BF69:CU69)-SUM($CV$1:EL$1)*SUM($P69:$Q69,$W69)-SUM($CV$2:EL$2)*SUM($R69:$V69)-SUM($CV$3:EL$3)*$X69-SUM($CV$4:EL$4)*SUM($K69:$L69)-SUM($CV$5:EL$5)*SUM($M69:$N69)-SUM($CV$6:EL$6)*$O69-SUM($CV$7:EL$7)*SUM($Y69:$Z69,$AF69)-SUM($CV$8:EL$8)*SUM($AA69:$AE69)-SUM($CV$9:EL$9)*$AG69</f>
        <v>-32350</v>
      </c>
      <c r="EM69" s="39">
        <f>SUM($BE69,$BF69:CV69)-SUM($CV$1:EM$1)*SUM($P69:$Q69,$W69)-SUM($CV$2:EM$2)*SUM($R69:$V69)-SUM($CV$3:EM$3)*$X69-SUM($CV$4:EM$4)*SUM($K69:$L69)-SUM($CV$5:EM$5)*SUM($M69:$N69)-SUM($CV$6:EM$6)*$O69-SUM($CV$7:EM$7)*SUM($Y69:$Z69,$AF69)-SUM($CV$8:EM$8)*SUM($AA69:$AE69)-SUM($CV$9:EM$9)*$AG69</f>
        <v>-33350</v>
      </c>
      <c r="EN69" s="39">
        <f>SUM($BE69,$BF69:CW69)-SUM($CV$1:EN$1)*SUM($P69:$Q69,$W69)-SUM($CV$2:EN$2)*SUM($R69:$V69)-SUM($CV$3:EN$3)*$X69-SUM($CV$4:EN$4)*SUM($K69:$L69)-SUM($CV$5:EN$5)*SUM($M69:$N69)-SUM($CV$6:EN$6)*$O69-SUM($CV$7:EN$7)*SUM($Y69:$Z69,$AF69)-SUM($CV$8:EN$8)*SUM($AA69:$AE69)-SUM($CV$9:EN$9)*$AG69</f>
        <v>-34350</v>
      </c>
      <c r="EO69" s="39">
        <f>SUM($BE69,$BF69:CX69)-SUM($CV$1:EO$1)*SUM($P69:$Q69,$W69)-SUM($CV$2:EO$2)*SUM($R69:$V69)-SUM($CV$3:EO$3)*$X69-SUM($CV$4:EO$4)*SUM($K69:$L69)-SUM($CV$5:EO$5)*SUM($M69:$N69)-SUM($CV$6:EO$6)*$O69-SUM($CV$7:EO$7)*SUM($Y69:$Z69,$AF69)-SUM($CV$8:EO$8)*SUM($AA69:$AE69)-SUM($CV$9:EO$9)*$AG69</f>
        <v>-35180</v>
      </c>
      <c r="EP69" s="96" t="s">
        <v>129</v>
      </c>
      <c r="EQ69" s="103" t="str">
        <f t="shared" si="85"/>
        <v>1096M140-001</v>
      </c>
      <c r="ER69" s="96" t="str">
        <f t="shared" si="95"/>
        <v>ASSY</v>
      </c>
      <c r="ES69" s="115">
        <f t="shared" si="96"/>
        <v>0</v>
      </c>
      <c r="ET69" s="116">
        <f t="shared" si="88"/>
        <v>0</v>
      </c>
      <c r="EU69" s="107" t="e">
        <f t="shared" ca="1" si="34"/>
        <v>#NAME?</v>
      </c>
      <c r="EV69" s="107" t="e">
        <f t="shared" ca="1" si="35"/>
        <v>#NAME?</v>
      </c>
      <c r="EW69" s="117">
        <f t="shared" si="86"/>
        <v>1</v>
      </c>
      <c r="EX69" s="117">
        <f t="shared" si="91"/>
        <v>1</v>
      </c>
      <c r="EY69" s="103"/>
      <c r="EZ69" s="117">
        <f t="shared" si="37"/>
        <v>34818</v>
      </c>
      <c r="FA69" s="118" t="e">
        <f t="shared" ca="1" si="38"/>
        <v>#NAME?</v>
      </c>
      <c r="FB69" s="117">
        <f t="shared" si="39"/>
        <v>0</v>
      </c>
      <c r="FC69" s="118" t="e">
        <f t="shared" ca="1" si="40"/>
        <v>#NAME?</v>
      </c>
      <c r="FD69" s="119">
        <v>45523</v>
      </c>
      <c r="FE69" s="118" t="s">
        <v>130</v>
      </c>
      <c r="FF69" s="118" t="s">
        <v>129</v>
      </c>
      <c r="FG69" s="103"/>
      <c r="FH69" s="103"/>
      <c r="FI69" s="105">
        <f t="array" ref="FI69">SUMPRODUCT($AI69:$AL69,TRANSPOSE(FI$1:FI$4))</f>
        <v>3000</v>
      </c>
      <c r="FJ69" s="105">
        <f t="array" ref="FJ69">SUMPRODUCT($AI69:$AL69,TRANSPOSE(FJ$1:FJ$4))</f>
        <v>3000</v>
      </c>
      <c r="FK69" s="105">
        <f t="array" ref="FK69">SUMPRODUCT($AI69:$AL69,TRANSPOSE(FK$1:FK$4))</f>
        <v>3000</v>
      </c>
      <c r="FL69" s="105">
        <f t="array" ref="FL69">SUMPRODUCT($AI69:$AL69,TRANSPOSE(FL$1:FL$4))</f>
        <v>3000</v>
      </c>
      <c r="FM69" s="105">
        <f t="array" ref="FM69">SUMPRODUCT($AI69:$AL69,TRANSPOSE(FM$1:FM$4))</f>
        <v>3000</v>
      </c>
      <c r="FN69" s="105">
        <f t="array" ref="FN69">SUMPRODUCT($AI69:$AL69,TRANSPOSE(FN$1:FN$4))</f>
        <v>3000</v>
      </c>
      <c r="FO69" s="105">
        <f t="array" ref="FO69">SUMPRODUCT($AI69:$AL69,TRANSPOSE(FO$1:FO$4))</f>
        <v>3000</v>
      </c>
      <c r="FP69" s="105">
        <f t="array" ref="FP69">SUMPRODUCT($AI69:$AL69,TRANSPOSE(FP$1:FP$4))</f>
        <v>3000</v>
      </c>
      <c r="FQ69" s="105">
        <f t="array" ref="FQ69">SUMPRODUCT($AI69:$AL69,TRANSPOSE(FQ$1:FQ$4))</f>
        <v>3000</v>
      </c>
      <c r="FR69" s="105">
        <f t="array" ref="FR69">SUMPRODUCT($AI69:$AL69,TRANSPOSE(FR$1:FR$4))</f>
        <v>3000</v>
      </c>
      <c r="FS69" s="105">
        <f t="array" ref="FS69">SUMPRODUCT($AI69:$AL69,TRANSPOSE(FS$1:FS$4))</f>
        <v>3000</v>
      </c>
      <c r="FT69" s="105">
        <f t="array" ref="FT69">SUMPRODUCT($AI69:$AL69,TRANSPOSE(FT$1:FT$4))</f>
        <v>1818</v>
      </c>
      <c r="FU69" s="105">
        <f t="array" ref="FU69">SUMPRODUCT($AI69:$AL69,TRANSPOSE(FU$1:FU$4))</f>
        <v>0</v>
      </c>
      <c r="FV69" s="120"/>
      <c r="FW69" s="105">
        <f t="shared" si="41"/>
        <v>3000</v>
      </c>
      <c r="FX69" s="121">
        <f>CEILING(SUM($FI69:FJ69)-SUM($FW69:FW69),$EW69)</f>
        <v>3000</v>
      </c>
      <c r="FY69" s="121">
        <f>CEILING(SUM($FI69:FK69)-SUM($FW69:FX69),$EW69)</f>
        <v>3000</v>
      </c>
      <c r="FZ69" s="121">
        <f>CEILING(SUM($FI69:FL69)-SUM($FW69:FY69),$EW69)</f>
        <v>3000</v>
      </c>
      <c r="GA69" s="121">
        <f>CEILING(SUM($FI69:FM69)-SUM($FW69:FZ69),$EW69)</f>
        <v>3000</v>
      </c>
      <c r="GB69" s="121">
        <f>CEILING(SUM($FI69:FN69)-SUM($FW69:GA69),$EW69)</f>
        <v>3000</v>
      </c>
      <c r="GC69" s="121">
        <f>CEILING(SUM($FI69:FO69)-SUM($FW69:GB69),$EW69)</f>
        <v>3000</v>
      </c>
      <c r="GD69" s="121">
        <f>CEILING(SUM($FI69:FP69)-SUM($FW69:GC69),$EW69)</f>
        <v>3000</v>
      </c>
      <c r="GE69" s="121">
        <f>CEILING(SUM($FI69:FQ69)-SUM($FW69:GD69),$EW69)</f>
        <v>3000</v>
      </c>
      <c r="GF69" s="121">
        <f>CEILING(SUM($FI69:FR69)-SUM($FW69:GE69),$EW69)</f>
        <v>3000</v>
      </c>
      <c r="GG69" s="121">
        <f>CEILING(SUM($FI69:FS69)-SUM($FW69:GF69),$EW69)</f>
        <v>3000</v>
      </c>
      <c r="GH69" s="121">
        <f t="shared" si="42"/>
        <v>1818</v>
      </c>
      <c r="GI69" s="121">
        <f t="shared" si="43"/>
        <v>0</v>
      </c>
      <c r="GJ69" s="120"/>
      <c r="GK69" s="123" t="e">
        <f t="shared" ca="1" si="44"/>
        <v>#NAME?</v>
      </c>
      <c r="GL69" s="123" t="e">
        <f t="shared" ca="1" si="45"/>
        <v>#NAME?</v>
      </c>
      <c r="GM69" s="123" t="e">
        <f t="shared" ca="1" si="46"/>
        <v>#NAME?</v>
      </c>
      <c r="GN69" s="123" t="e">
        <f t="shared" ca="1" si="47"/>
        <v>#NAME?</v>
      </c>
      <c r="GO69" s="123" t="e">
        <f t="shared" ca="1" si="48"/>
        <v>#NAME?</v>
      </c>
      <c r="GP69" s="123" t="e">
        <f t="shared" ca="1" si="49"/>
        <v>#NAME?</v>
      </c>
      <c r="GQ69" s="123" t="e">
        <f t="shared" ca="1" si="50"/>
        <v>#NAME?</v>
      </c>
      <c r="GR69" s="123" t="e">
        <f t="shared" ca="1" si="51"/>
        <v>#NAME?</v>
      </c>
      <c r="GS69" s="123" t="e">
        <f t="shared" ca="1" si="52"/>
        <v>#NAME?</v>
      </c>
      <c r="GT69" s="123" t="e">
        <f t="shared" ca="1" si="53"/>
        <v>#NAME?</v>
      </c>
      <c r="GU69" s="123" t="e">
        <f t="shared" ca="1" si="54"/>
        <v>#NAME?</v>
      </c>
      <c r="GV69" s="123" t="e">
        <f t="shared" ca="1" si="55"/>
        <v>#NAME?</v>
      </c>
      <c r="GW69" s="123" t="e">
        <f t="shared" ca="1" si="56"/>
        <v>#NAME?</v>
      </c>
      <c r="GX69" s="123" t="e">
        <f t="shared" ca="1" si="57"/>
        <v>#NAME?</v>
      </c>
      <c r="GY69" s="120"/>
      <c r="GZ69" s="105"/>
      <c r="HA69" s="105"/>
      <c r="HB69" s="105"/>
      <c r="HC69" s="105"/>
      <c r="HD69" s="105"/>
      <c r="HE69" s="105"/>
      <c r="HF69" s="105"/>
      <c r="HG69" s="105"/>
      <c r="HH69" s="105"/>
      <c r="HI69" s="105"/>
      <c r="HJ69" s="105"/>
      <c r="HK69" s="105"/>
      <c r="HL69" s="105">
        <f t="shared" si="97"/>
        <v>0</v>
      </c>
      <c r="HM69" s="105"/>
      <c r="HN69" s="123" t="e">
        <f t="shared" ca="1" si="58"/>
        <v>#NAME?</v>
      </c>
      <c r="HO69" s="123" t="e">
        <f t="shared" ca="1" si="59"/>
        <v>#NAME?</v>
      </c>
      <c r="HP69" s="123" t="e">
        <f t="shared" ca="1" si="60"/>
        <v>#NAME?</v>
      </c>
      <c r="HQ69" s="123" t="e">
        <f t="shared" ca="1" si="61"/>
        <v>#NAME?</v>
      </c>
      <c r="HR69" s="123" t="e">
        <f t="shared" ca="1" si="62"/>
        <v>#NAME?</v>
      </c>
      <c r="HS69" s="123" t="e">
        <f t="shared" ca="1" si="63"/>
        <v>#NAME?</v>
      </c>
      <c r="HT69" s="123" t="e">
        <f t="shared" ca="1" si="64"/>
        <v>#NAME?</v>
      </c>
      <c r="HU69" s="123" t="e">
        <f t="shared" ca="1" si="65"/>
        <v>#NAME?</v>
      </c>
      <c r="HV69" s="123" t="e">
        <f t="shared" ca="1" si="66"/>
        <v>#NAME?</v>
      </c>
      <c r="HW69" s="123" t="e">
        <f t="shared" ca="1" si="67"/>
        <v>#NAME?</v>
      </c>
      <c r="HX69" s="123" t="e">
        <f t="shared" ca="1" si="68"/>
        <v>#NAME?</v>
      </c>
      <c r="HY69" s="123" t="e">
        <f t="shared" ca="1" si="69"/>
        <v>#NAME?</v>
      </c>
      <c r="HZ69" s="123" t="e">
        <f t="shared" ca="1" si="70"/>
        <v>#NAME?</v>
      </c>
      <c r="IA69" s="123" t="e">
        <f t="shared" ca="1" si="71"/>
        <v>#NAME?</v>
      </c>
      <c r="IB69" s="124" t="s">
        <v>403</v>
      </c>
      <c r="IC69" s="103"/>
      <c r="ID69" s="125"/>
      <c r="IE69" s="103"/>
      <c r="IF69" s="103"/>
      <c r="IG69" s="103"/>
      <c r="IH69" s="103"/>
      <c r="II69" s="103"/>
    </row>
    <row r="70" spans="1:243" ht="15" thickBot="1" x14ac:dyDescent="0.25">
      <c r="A70" s="39">
        <v>67</v>
      </c>
      <c r="B70" s="39" t="s">
        <v>405</v>
      </c>
      <c r="C70" s="56" t="s">
        <v>59</v>
      </c>
      <c r="D70" s="39" t="s">
        <v>213</v>
      </c>
      <c r="E70" s="39">
        <v>410877783</v>
      </c>
      <c r="F70" s="102" t="s">
        <v>406</v>
      </c>
      <c r="G70" s="39"/>
      <c r="H70" s="39" t="s">
        <v>128</v>
      </c>
      <c r="I70" s="39">
        <v>1</v>
      </c>
      <c r="J70" s="39">
        <v>1</v>
      </c>
      <c r="K70" s="39">
        <v>1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0</v>
      </c>
      <c r="AH70" s="39">
        <f t="shared" si="21"/>
        <v>1</v>
      </c>
      <c r="AI70" s="39">
        <f t="shared" si="22"/>
        <v>1</v>
      </c>
      <c r="AJ70" s="39">
        <f t="shared" si="23"/>
        <v>0</v>
      </c>
      <c r="AK70" s="39">
        <f t="shared" si="24"/>
        <v>0</v>
      </c>
      <c r="AL70" s="39">
        <f t="shared" si="25"/>
        <v>0</v>
      </c>
      <c r="AM70" s="57">
        <f t="shared" si="26"/>
        <v>35198</v>
      </c>
      <c r="AN70" s="57">
        <v>1</v>
      </c>
      <c r="AO70" s="57">
        <f t="shared" si="27"/>
        <v>35198</v>
      </c>
      <c r="AP70" s="49" t="s">
        <v>129</v>
      </c>
      <c r="AQ70" s="39" t="s">
        <v>129</v>
      </c>
      <c r="AR70" s="39"/>
      <c r="AS70" s="39"/>
      <c r="AT70" s="39"/>
      <c r="AU70" s="58"/>
      <c r="AV70" s="58"/>
      <c r="AW70" s="39"/>
      <c r="AX70" s="39"/>
      <c r="AY70" s="39"/>
      <c r="AZ70" s="39"/>
      <c r="BA70" s="39">
        <f t="shared" si="28"/>
        <v>0</v>
      </c>
      <c r="BB70" s="78" t="e">
        <f t="shared" ca="1" si="29"/>
        <v>#NAME?</v>
      </c>
      <c r="BC70" s="39"/>
      <c r="BD70" s="75">
        <f t="shared" si="30"/>
        <v>35198</v>
      </c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>
        <f>SUM($BE70,$BF70:BF70)-SUM($CV$1:CW$1)*SUM($P70:$Q70,$W70)-SUM($CV$2:CW$2)*SUM($R70:$V70)-SUM($CV$3:CW$3)*$X70-SUM($CV$4:CW$4)*SUM($K70:$L70)-SUM($CV$5:CW$5)*SUM($M70:$N70)-SUM($CV$6:CW$6)*$O70-SUM($CV$7:CW$7)*SUM($Y70:$Z70,$AF70)-SUM($CV$8:CW$8)*SUM($AA70:$AE70)-SUM($CV$9:CW$9)*$AG70</f>
        <v>0</v>
      </c>
      <c r="CX70" s="39">
        <f>SUM($BE70,$BF70:BG70)-SUM($CV$1:CX$1)*SUM($P70:$Q70,$W70)-SUM($CV$2:CX$2)*SUM($R70:$V70)-SUM($CV$3:CX$3)*$X70-SUM($CV$4:CX$4)*SUM($K70:$L70)-SUM($CV$5:CX$5)*SUM($M70:$N70)-SUM($CV$6:CX$6)*$O70-SUM($CV$7:CX$7)*SUM($Y70:$Z70,$AF70)-SUM($CV$8:CX$8)*SUM($AA70:$AE70)-SUM($CV$9:CX$9)*$AG70</f>
        <v>0</v>
      </c>
      <c r="CY70" s="39">
        <f>SUM($BE70,$BF70:BH70)-SUM($CV$1:CY$1)*SUM($P70:$Q70,$W70)-SUM($CV$2:CY$2)*SUM($R70:$V70)-SUM($CV$3:CY$3)*$X70-SUM($CV$4:CY$4)*SUM($K70:$L70)-SUM($CV$5:CY$5)*SUM($M70:$N70)-SUM($CV$6:CY$6)*$O70-SUM($CV$7:CY$7)*SUM($Y70:$Z70,$AF70)-SUM($CV$8:CY$8)*SUM($AA70:$AE70)-SUM($CV$9:CY$9)*$AG70</f>
        <v>0</v>
      </c>
      <c r="CZ70" s="39">
        <f>SUM($BE70,$BF70:BI70)-SUM($CV$1:CZ$1)*SUM($P70:$Q70,$W70)-SUM($CV$2:CZ$2)*SUM($R70:$V70)-SUM($CV$3:CZ$3)*$X70-SUM($CV$4:CZ$4)*SUM($K70:$L70)-SUM($CV$5:CZ$5)*SUM($M70:$N70)-SUM($CV$6:CZ$6)*$O70-SUM($CV$7:CZ$7)*SUM($Y70:$Z70,$AF70)-SUM($CV$8:CZ$8)*SUM($AA70:$AE70)-SUM($CV$9:CZ$9)*$AG70</f>
        <v>0</v>
      </c>
      <c r="DA70" s="39">
        <f>SUM($BE70,$BF70:BJ70)-SUM($CV$1:DA$1)*SUM($P70:$Q70,$W70)-SUM($CV$2:DA$2)*SUM($R70:$V70)-SUM($CV$3:DA$3)*$X70-SUM($CV$4:DA$4)*SUM($K70:$L70)-SUM($CV$5:DA$5)*SUM($M70:$N70)-SUM($CV$6:DA$6)*$O70-SUM($CV$7:DA$7)*SUM($Y70:$Z70,$AF70)-SUM($CV$8:DA$8)*SUM($AA70:$AE70)-SUM($CV$9:DA$9)*$AG70</f>
        <v>0</v>
      </c>
      <c r="DB70" s="39">
        <f>SUM($BE70,$BF70:BK70)-SUM($CV$1:DB$1)*SUM($P70:$Q70,$W70)-SUM($CV$2:DB$2)*SUM($R70:$V70)-SUM($CV$3:DB$3)*$X70-SUM($CV$4:DB$4)*SUM($K70:$L70)-SUM($CV$5:DB$5)*SUM($M70:$N70)-SUM($CV$6:DB$6)*$O70-SUM($CV$7:DB$7)*SUM($Y70:$Z70,$AF70)-SUM($CV$8:DB$8)*SUM($AA70:$AE70)-SUM($CV$9:DB$9)*$AG70</f>
        <v>-100</v>
      </c>
      <c r="DC70" s="39">
        <f>SUM($BE70,$BF70:BL70)-SUM($CV$1:DC$1)*SUM($P70:$Q70,$W70)-SUM($CV$2:DC$2)*SUM($R70:$V70)-SUM($CV$3:DC$3)*$X70-SUM($CV$4:DC$4)*SUM($K70:$L70)-SUM($CV$5:DC$5)*SUM($M70:$N70)-SUM($CV$6:DC$6)*$O70-SUM($CV$7:DC$7)*SUM($Y70:$Z70,$AF70)-SUM($CV$8:DC$8)*SUM($AA70:$AE70)-SUM($CV$9:DC$9)*$AG70</f>
        <v>-300</v>
      </c>
      <c r="DD70" s="39">
        <f>SUM($BE70,$BF70:BM70)-SUM($CV$1:DD$1)*SUM($P70:$Q70,$W70)-SUM($CV$2:DD$2)*SUM($R70:$V70)-SUM($CV$3:DD$3)*$X70-SUM($CV$4:DD$4)*SUM($K70:$L70)-SUM($CV$5:DD$5)*SUM($M70:$N70)-SUM($CV$6:DD$6)*$O70-SUM($CV$7:DD$7)*SUM($Y70:$Z70,$AF70)-SUM($CV$8:DD$8)*SUM($AA70:$AE70)-SUM($CV$9:DD$9)*$AG70</f>
        <v>-600</v>
      </c>
      <c r="DE70" s="39">
        <f>SUM($BE70,$BF70:BN70)-SUM($CV$1:DE$1)*SUM($P70:$Q70,$W70)-SUM($CV$2:DE$2)*SUM($R70:$V70)-SUM($CV$3:DE$3)*$X70-SUM($CV$4:DE$4)*SUM($K70:$L70)-SUM($CV$5:DE$5)*SUM($M70:$N70)-SUM($CV$6:DE$6)*$O70-SUM($CV$7:DE$7)*SUM($Y70:$Z70,$AF70)-SUM($CV$8:DE$8)*SUM($AA70:$AE70)-SUM($CV$9:DE$9)*$AG70</f>
        <v>-1150</v>
      </c>
      <c r="DF70" s="39">
        <f>SUM($BE70,$BF70:BO70)-SUM($CV$1:DF$1)*SUM($P70:$Q70,$W70)-SUM($CV$2:DF$2)*SUM($R70:$V70)-SUM($CV$3:DF$3)*$X70-SUM($CV$4:DF$4)*SUM($K70:$L70)-SUM($CV$5:DF$5)*SUM($M70:$N70)-SUM($CV$6:DF$6)*$O70-SUM($CV$7:DF$7)*SUM($Y70:$Z70,$AF70)-SUM($CV$8:DF$8)*SUM($AA70:$AE70)-SUM($CV$9:DF$9)*$AG70</f>
        <v>-1850</v>
      </c>
      <c r="DG70" s="39">
        <f>SUM($BE70,$BF70:BP70)-SUM($CV$1:DG$1)*SUM($P70:$Q70,$W70)-SUM($CV$2:DG$2)*SUM($R70:$V70)-SUM($CV$3:DG$3)*$X70-SUM($CV$4:DG$4)*SUM($K70:$L70)-SUM($CV$5:DG$5)*SUM($M70:$N70)-SUM($CV$6:DG$6)*$O70-SUM($CV$7:DG$7)*SUM($Y70:$Z70,$AF70)-SUM($CV$8:DG$8)*SUM($AA70:$AE70)-SUM($CV$9:DG$9)*$AG70</f>
        <v>-2600</v>
      </c>
      <c r="DH70" s="39">
        <f>SUM($BE70,$BF70:BQ70)-SUM($CV$1:DH$1)*SUM($P70:$Q70,$W70)-SUM($CV$2:DH$2)*SUM($R70:$V70)-SUM($CV$3:DH$3)*$X70-SUM($CV$4:DH$4)*SUM($K70:$L70)-SUM($CV$5:DH$5)*SUM($M70:$N70)-SUM($CV$6:DH$6)*$O70-SUM($CV$7:DH$7)*SUM($Y70:$Z70,$AF70)-SUM($CV$8:DH$8)*SUM($AA70:$AE70)-SUM($CV$9:DH$9)*$AG70</f>
        <v>-3350</v>
      </c>
      <c r="DI70" s="39">
        <f>SUM($BE70,$BF70:BR70)-SUM($CV$1:DI$1)*SUM($P70:$Q70,$W70)-SUM($CV$2:DI$2)*SUM($R70:$V70)-SUM($CV$3:DI$3)*$X70-SUM($CV$4:DI$4)*SUM($K70:$L70)-SUM($CV$5:DI$5)*SUM($M70:$N70)-SUM($CV$6:DI$6)*$O70-SUM($CV$7:DI$7)*SUM($Y70:$Z70,$AF70)-SUM($CV$8:DI$8)*SUM($AA70:$AE70)-SUM($CV$9:DI$9)*$AG70</f>
        <v>-4100</v>
      </c>
      <c r="DJ70" s="39">
        <f>SUM($BE70,$BF70:BS70)-SUM($CV$1:DJ$1)*SUM($P70:$Q70,$W70)-SUM($CV$2:DJ$2)*SUM($R70:$V70)-SUM($CV$3:DJ$3)*$X70-SUM($CV$4:DJ$4)*SUM($K70:$L70)-SUM($CV$5:DJ$5)*SUM($M70:$N70)-SUM($CV$6:DJ$6)*$O70-SUM($CV$7:DJ$7)*SUM($Y70:$Z70,$AF70)-SUM($CV$8:DJ$8)*SUM($AA70:$AE70)-SUM($CV$9:DJ$9)*$AG70</f>
        <v>-4850</v>
      </c>
      <c r="DK70" s="39">
        <f>SUM($BE70,$BF70:BT70)-SUM($CV$1:DK$1)*SUM($P70:$Q70,$W70)-SUM($CV$2:DK$2)*SUM($R70:$V70)-SUM($CV$3:DK$3)*$X70-SUM($CV$4:DK$4)*SUM($K70:$L70)-SUM($CV$5:DK$5)*SUM($M70:$N70)-SUM($CV$6:DK$6)*$O70-SUM($CV$7:DK$7)*SUM($Y70:$Z70,$AF70)-SUM($CV$8:DK$8)*SUM($AA70:$AE70)-SUM($CV$9:DK$9)*$AG70</f>
        <v>-5600</v>
      </c>
      <c r="DL70" s="39">
        <f>SUM($BE70,$BF70:BU70)-SUM($CV$1:DL$1)*SUM($P70:$Q70,$W70)-SUM($CV$2:DL$2)*SUM($R70:$V70)-SUM($CV$3:DL$3)*$X70-SUM($CV$4:DL$4)*SUM($K70:$L70)-SUM($CV$5:DL$5)*SUM($M70:$N70)-SUM($CV$6:DL$6)*$O70-SUM($CV$7:DL$7)*SUM($Y70:$Z70,$AF70)-SUM($CV$8:DL$8)*SUM($AA70:$AE70)-SUM($CV$9:DL$9)*$AG70</f>
        <v>-6350</v>
      </c>
      <c r="DM70" s="39">
        <f>SUM($BE70,$BF70:BV70)-SUM($CV$1:DM$1)*SUM($P70:$Q70,$W70)-SUM($CV$2:DM$2)*SUM($R70:$V70)-SUM($CV$3:DM$3)*$X70-SUM($CV$4:DM$4)*SUM($K70:$L70)-SUM($CV$5:DM$5)*SUM($M70:$N70)-SUM($CV$6:DM$6)*$O70-SUM($CV$7:DM$7)*SUM($Y70:$Z70,$AF70)-SUM($CV$8:DM$8)*SUM($AA70:$AE70)-SUM($CV$9:DM$9)*$AG70</f>
        <v>-7350</v>
      </c>
      <c r="DN70" s="39">
        <f>SUM($BE70,$BF70:BW70)-SUM($CV$1:DN$1)*SUM($P70:$Q70,$W70)-SUM($CV$2:DN$2)*SUM($R70:$V70)-SUM($CV$3:DN$3)*$X70-SUM($CV$4:DN$4)*SUM($K70:$L70)-SUM($CV$5:DN$5)*SUM($M70:$N70)-SUM($CV$6:DN$6)*$O70-SUM($CV$7:DN$7)*SUM($Y70:$Z70,$AF70)-SUM($CV$8:DN$8)*SUM($AA70:$AE70)-SUM($CV$9:DN$9)*$AG70</f>
        <v>-8350</v>
      </c>
      <c r="DO70" s="39">
        <f>SUM($BE70,$BF70:BX70)-SUM($CV$1:DO$1)*SUM($P70:$Q70,$W70)-SUM($CV$2:DO$2)*SUM($R70:$V70)-SUM($CV$3:DO$3)*$X70-SUM($CV$4:DO$4)*SUM($K70:$L70)-SUM($CV$5:DO$5)*SUM($M70:$N70)-SUM($CV$6:DO$6)*$O70-SUM($CV$7:DO$7)*SUM($Y70:$Z70,$AF70)-SUM($CV$8:DO$8)*SUM($AA70:$AE70)-SUM($CV$9:DO$9)*$AG70</f>
        <v>-9350</v>
      </c>
      <c r="DP70" s="39">
        <f>SUM($BE70,$BF70:BY70)-SUM($CV$1:DP$1)*SUM($P70:$Q70,$W70)-SUM($CV$2:DP$2)*SUM($R70:$V70)-SUM($CV$3:DP$3)*$X70-SUM($CV$4:DP$4)*SUM($K70:$L70)-SUM($CV$5:DP$5)*SUM($M70:$N70)-SUM($CV$6:DP$6)*$O70-SUM($CV$7:DP$7)*SUM($Y70:$Z70,$AF70)-SUM($CV$8:DP$8)*SUM($AA70:$AE70)-SUM($CV$9:DP$9)*$AG70</f>
        <v>-10350</v>
      </c>
      <c r="DQ70" s="39">
        <f>SUM($BE70,$BF70:BZ70)-SUM($CV$1:DQ$1)*SUM($P70:$Q70,$W70)-SUM($CV$2:DQ$2)*SUM($R70:$V70)-SUM($CV$3:DQ$3)*$X70-SUM($CV$4:DQ$4)*SUM($K70:$L70)-SUM($CV$5:DQ$5)*SUM($M70:$N70)-SUM($CV$6:DQ$6)*$O70-SUM($CV$7:DQ$7)*SUM($Y70:$Z70,$AF70)-SUM($CV$8:DQ$8)*SUM($AA70:$AE70)-SUM($CV$9:DQ$9)*$AG70</f>
        <v>-11350</v>
      </c>
      <c r="DR70" s="39">
        <f>SUM($BE70,$BF70:CA70)-SUM($CV$1:DR$1)*SUM($P70:$Q70,$W70)-SUM($CV$2:DR$2)*SUM($R70:$V70)-SUM($CV$3:DR$3)*$X70-SUM($CV$4:DR$4)*SUM($K70:$L70)-SUM($CV$5:DR$5)*SUM($M70:$N70)-SUM($CV$6:DR$6)*$O70-SUM($CV$7:DR$7)*SUM($Y70:$Z70,$AF70)-SUM($CV$8:DR$8)*SUM($AA70:$AE70)-SUM($CV$9:DR$9)*$AG70</f>
        <v>-12350</v>
      </c>
      <c r="DS70" s="39">
        <f>SUM($BE70,$BF70:CB70)-SUM($CV$1:DS$1)*SUM($P70:$Q70,$W70)-SUM($CV$2:DS$2)*SUM($R70:$V70)-SUM($CV$3:DS$3)*$X70-SUM($CV$4:DS$4)*SUM($K70:$L70)-SUM($CV$5:DS$5)*SUM($M70:$N70)-SUM($CV$6:DS$6)*$O70-SUM($CV$7:DS$7)*SUM($Y70:$Z70,$AF70)-SUM($CV$8:DS$8)*SUM($AA70:$AE70)-SUM($CV$9:DS$9)*$AG70</f>
        <v>-13350</v>
      </c>
      <c r="DT70" s="39">
        <f>SUM($BE70,$BF70:CC70)-SUM($CV$1:DT$1)*SUM($P70:$Q70,$W70)-SUM($CV$2:DT$2)*SUM($R70:$V70)-SUM($CV$3:DT$3)*$X70-SUM($CV$4:DT$4)*SUM($K70:$L70)-SUM($CV$5:DT$5)*SUM($M70:$N70)-SUM($CV$6:DT$6)*$O70-SUM($CV$7:DT$7)*SUM($Y70:$Z70,$AF70)-SUM($CV$8:DT$8)*SUM($AA70:$AE70)-SUM($CV$9:DT$9)*$AG70</f>
        <v>-14350</v>
      </c>
      <c r="DU70" s="39">
        <f>SUM($BE70,$BF70:CD70)-SUM($CV$1:DU$1)*SUM($P70:$Q70,$W70)-SUM($CV$2:DU$2)*SUM($R70:$V70)-SUM($CV$3:DU$3)*$X70-SUM($CV$4:DU$4)*SUM($K70:$L70)-SUM($CV$5:DU$5)*SUM($M70:$N70)-SUM($CV$6:DU$6)*$O70-SUM($CV$7:DU$7)*SUM($Y70:$Z70,$AF70)-SUM($CV$8:DU$8)*SUM($AA70:$AE70)-SUM($CV$9:DU$9)*$AG70</f>
        <v>-15350</v>
      </c>
      <c r="DV70" s="39">
        <f>SUM($BE70,$BF70:CE70)-SUM($CV$1:DV$1)*SUM($P70:$Q70,$W70)-SUM($CV$2:DV$2)*SUM($R70:$V70)-SUM($CV$3:DV$3)*$X70-SUM($CV$4:DV$4)*SUM($K70:$L70)-SUM($CV$5:DV$5)*SUM($M70:$N70)-SUM($CV$6:DV$6)*$O70-SUM($CV$7:DV$7)*SUM($Y70:$Z70,$AF70)-SUM($CV$8:DV$8)*SUM($AA70:$AE70)-SUM($CV$9:DV$9)*$AG70</f>
        <v>-16350</v>
      </c>
      <c r="DW70" s="39">
        <f>SUM($BE70,$BF70:CF70)-SUM($CV$1:DW$1)*SUM($P70:$Q70,$W70)-SUM($CV$2:DW$2)*SUM($R70:$V70)-SUM($CV$3:DW$3)*$X70-SUM($CV$4:DW$4)*SUM($K70:$L70)-SUM($CV$5:DW$5)*SUM($M70:$N70)-SUM($CV$6:DW$6)*$O70-SUM($CV$7:DW$7)*SUM($Y70:$Z70,$AF70)-SUM($CV$8:DW$8)*SUM($AA70:$AE70)-SUM($CV$9:DW$9)*$AG70</f>
        <v>-17350</v>
      </c>
      <c r="DX70" s="39">
        <f>SUM($BE70,$BF70:CG70)-SUM($CV$1:DX$1)*SUM($P70:$Q70,$W70)-SUM($CV$2:DX$2)*SUM($R70:$V70)-SUM($CV$3:DX$3)*$X70-SUM($CV$4:DX$4)*SUM($K70:$L70)-SUM($CV$5:DX$5)*SUM($M70:$N70)-SUM($CV$6:DX$6)*$O70-SUM($CV$7:DX$7)*SUM($Y70:$Z70,$AF70)-SUM($CV$8:DX$8)*SUM($AA70:$AE70)-SUM($CV$9:DX$9)*$AG70</f>
        <v>-18350</v>
      </c>
      <c r="DY70" s="39">
        <f>SUM($BE70,$BF70:CH70)-SUM($CV$1:DY$1)*SUM($P70:$Q70,$W70)-SUM($CV$2:DY$2)*SUM($R70:$V70)-SUM($CV$3:DY$3)*$X70-SUM($CV$4:DY$4)*SUM($K70:$L70)-SUM($CV$5:DY$5)*SUM($M70:$N70)-SUM($CV$6:DY$6)*$O70-SUM($CV$7:DY$7)*SUM($Y70:$Z70,$AF70)-SUM($CV$8:DY$8)*SUM($AA70:$AE70)-SUM($CV$9:DY$9)*$AG70</f>
        <v>-19350</v>
      </c>
      <c r="DZ70" s="39">
        <f>SUM($BE70,$BF70:CI70)-SUM($CV$1:DZ$1)*SUM($P70:$Q70,$W70)-SUM($CV$2:DZ$2)*SUM($R70:$V70)-SUM($CV$3:DZ$3)*$X70-SUM($CV$4:DZ$4)*SUM($K70:$L70)-SUM($CV$5:DZ$5)*SUM($M70:$N70)-SUM($CV$6:DZ$6)*$O70-SUM($CV$7:DZ$7)*SUM($Y70:$Z70,$AF70)-SUM($CV$8:DZ$8)*SUM($AA70:$AE70)-SUM($CV$9:DZ$9)*$AG70</f>
        <v>-20350</v>
      </c>
      <c r="EA70" s="39">
        <f>SUM($BE70,$BF70:CJ70)-SUM($CV$1:EA$1)*SUM($P70:$Q70,$W70)-SUM($CV$2:EA$2)*SUM($R70:$V70)-SUM($CV$3:EA$3)*$X70-SUM($CV$4:EA$4)*SUM($K70:$L70)-SUM($CV$5:EA$5)*SUM($M70:$N70)-SUM($CV$6:EA$6)*$O70-SUM($CV$7:EA$7)*SUM($Y70:$Z70,$AF70)-SUM($CV$8:EA$8)*SUM($AA70:$AE70)-SUM($CV$9:EA$9)*$AG70</f>
        <v>-21350</v>
      </c>
      <c r="EB70" s="39">
        <f>SUM($BE70,$BF70:CK70)-SUM($CV$1:EB$1)*SUM($P70:$Q70,$W70)-SUM($CV$2:EB$2)*SUM($R70:$V70)-SUM($CV$3:EB$3)*$X70-SUM($CV$4:EB$4)*SUM($K70:$L70)-SUM($CV$5:EB$5)*SUM($M70:$N70)-SUM($CV$6:EB$6)*$O70-SUM($CV$7:EB$7)*SUM($Y70:$Z70,$AF70)-SUM($CV$8:EB$8)*SUM($AA70:$AE70)-SUM($CV$9:EB$9)*$AG70</f>
        <v>-22350</v>
      </c>
      <c r="EC70" s="39">
        <f>SUM($BE70,$BF70:CL70)-SUM($CV$1:EC$1)*SUM($P70:$Q70,$W70)-SUM($CV$2:EC$2)*SUM($R70:$V70)-SUM($CV$3:EC$3)*$X70-SUM($CV$4:EC$4)*SUM($K70:$L70)-SUM($CV$5:EC$5)*SUM($M70:$N70)-SUM($CV$6:EC$6)*$O70-SUM($CV$7:EC$7)*SUM($Y70:$Z70,$AF70)-SUM($CV$8:EC$8)*SUM($AA70:$AE70)-SUM($CV$9:EC$9)*$AG70</f>
        <v>-23350</v>
      </c>
      <c r="ED70" s="39">
        <f>SUM($BE70,$BF70:CM70)-SUM($CV$1:ED$1)*SUM($P70:$Q70,$W70)-SUM($CV$2:ED$2)*SUM($R70:$V70)-SUM($CV$3:ED$3)*$X70-SUM($CV$4:ED$4)*SUM($K70:$L70)-SUM($CV$5:ED$5)*SUM($M70:$N70)-SUM($CV$6:ED$6)*$O70-SUM($CV$7:ED$7)*SUM($Y70:$Z70,$AF70)-SUM($CV$8:ED$8)*SUM($AA70:$AE70)-SUM($CV$9:ED$9)*$AG70</f>
        <v>-24350</v>
      </c>
      <c r="EE70" s="39">
        <f>SUM($BE70,$BF70:CN70)-SUM($CV$1:EE$1)*SUM($P70:$Q70,$W70)-SUM($CV$2:EE$2)*SUM($R70:$V70)-SUM($CV$3:EE$3)*$X70-SUM($CV$4:EE$4)*SUM($K70:$L70)-SUM($CV$5:EE$5)*SUM($M70:$N70)-SUM($CV$6:EE$6)*$O70-SUM($CV$7:EE$7)*SUM($Y70:$Z70,$AF70)-SUM($CV$8:EE$8)*SUM($AA70:$AE70)-SUM($CV$9:EE$9)*$AG70</f>
        <v>-25350</v>
      </c>
      <c r="EF70" s="39">
        <f>SUM($BE70,$BF70:CO70)-SUM($CV$1:EF$1)*SUM($P70:$Q70,$W70)-SUM($CV$2:EF$2)*SUM($R70:$V70)-SUM($CV$3:EF$3)*$X70-SUM($CV$4:EF$4)*SUM($K70:$L70)-SUM($CV$5:EF$5)*SUM($M70:$N70)-SUM($CV$6:EF$6)*$O70-SUM($CV$7:EF$7)*SUM($Y70:$Z70,$AF70)-SUM($CV$8:EF$8)*SUM($AA70:$AE70)-SUM($CV$9:EF$9)*$AG70</f>
        <v>-26350</v>
      </c>
      <c r="EG70" s="39">
        <f>SUM($BE70,$BF70:CP70)-SUM($CV$1:EG$1)*SUM($P70:$Q70,$W70)-SUM($CV$2:EG$2)*SUM($R70:$V70)-SUM($CV$3:EG$3)*$X70-SUM($CV$4:EG$4)*SUM($K70:$L70)-SUM($CV$5:EG$5)*SUM($M70:$N70)-SUM($CV$6:EG$6)*$O70-SUM($CV$7:EG$7)*SUM($Y70:$Z70,$AF70)-SUM($CV$8:EG$8)*SUM($AA70:$AE70)-SUM($CV$9:EG$9)*$AG70</f>
        <v>-27350</v>
      </c>
      <c r="EH70" s="39">
        <f>SUM($BE70,$BF70:CQ70)-SUM($CV$1:EH$1)*SUM($P70:$Q70,$W70)-SUM($CV$2:EH$2)*SUM($R70:$V70)-SUM($CV$3:EH$3)*$X70-SUM($CV$4:EH$4)*SUM($K70:$L70)-SUM($CV$5:EH$5)*SUM($M70:$N70)-SUM($CV$6:EH$6)*$O70-SUM($CV$7:EH$7)*SUM($Y70:$Z70,$AF70)-SUM($CV$8:EH$8)*SUM($AA70:$AE70)-SUM($CV$9:EH$9)*$AG70</f>
        <v>-28350</v>
      </c>
      <c r="EI70" s="39">
        <f>SUM($BE70,$BF70:CR70)-SUM($CV$1:EI$1)*SUM($P70:$Q70,$W70)-SUM($CV$2:EI$2)*SUM($R70:$V70)-SUM($CV$3:EI$3)*$X70-SUM($CV$4:EI$4)*SUM($K70:$L70)-SUM($CV$5:EI$5)*SUM($M70:$N70)-SUM($CV$6:EI$6)*$O70-SUM($CV$7:EI$7)*SUM($Y70:$Z70,$AF70)-SUM($CV$8:EI$8)*SUM($AA70:$AE70)-SUM($CV$9:EI$9)*$AG70</f>
        <v>-29350</v>
      </c>
      <c r="EJ70" s="39">
        <f>SUM($BE70,$BF70:CS70)-SUM($CV$1:EJ$1)*SUM($P70:$Q70,$W70)-SUM($CV$2:EJ$2)*SUM($R70:$V70)-SUM($CV$3:EJ$3)*$X70-SUM($CV$4:EJ$4)*SUM($K70:$L70)-SUM($CV$5:EJ$5)*SUM($M70:$N70)-SUM($CV$6:EJ$6)*$O70-SUM($CV$7:EJ$7)*SUM($Y70:$Z70,$AF70)-SUM($CV$8:EJ$8)*SUM($AA70:$AE70)-SUM($CV$9:EJ$9)*$AG70</f>
        <v>-30350</v>
      </c>
      <c r="EK70" s="39">
        <f>SUM($BE70,$BF70:CT70)-SUM($CV$1:EK$1)*SUM($P70:$Q70,$W70)-SUM($CV$2:EK$2)*SUM($R70:$V70)-SUM($CV$3:EK$3)*$X70-SUM($CV$4:EK$4)*SUM($K70:$L70)-SUM($CV$5:EK$5)*SUM($M70:$N70)-SUM($CV$6:EK$6)*$O70-SUM($CV$7:EK$7)*SUM($Y70:$Z70,$AF70)-SUM($CV$8:EK$8)*SUM($AA70:$AE70)-SUM($CV$9:EK$9)*$AG70</f>
        <v>-31350</v>
      </c>
      <c r="EL70" s="39">
        <f>SUM($BE70,$BF70:CU70)-SUM($CV$1:EL$1)*SUM($P70:$Q70,$W70)-SUM($CV$2:EL$2)*SUM($R70:$V70)-SUM($CV$3:EL$3)*$X70-SUM($CV$4:EL$4)*SUM($K70:$L70)-SUM($CV$5:EL$5)*SUM($M70:$N70)-SUM($CV$6:EL$6)*$O70-SUM($CV$7:EL$7)*SUM($Y70:$Z70,$AF70)-SUM($CV$8:EL$8)*SUM($AA70:$AE70)-SUM($CV$9:EL$9)*$AG70</f>
        <v>-32350</v>
      </c>
      <c r="EM70" s="39">
        <f>SUM($BE70,$BF70:CV70)-SUM($CV$1:EM$1)*SUM($P70:$Q70,$W70)-SUM($CV$2:EM$2)*SUM($R70:$V70)-SUM($CV$3:EM$3)*$X70-SUM($CV$4:EM$4)*SUM($K70:$L70)-SUM($CV$5:EM$5)*SUM($M70:$N70)-SUM($CV$6:EM$6)*$O70-SUM($CV$7:EM$7)*SUM($Y70:$Z70,$AF70)-SUM($CV$8:EM$8)*SUM($AA70:$AE70)-SUM($CV$9:EM$9)*$AG70</f>
        <v>-33350</v>
      </c>
      <c r="EN70" s="39">
        <f>SUM($BE70,$BF70:CW70)-SUM($CV$1:EN$1)*SUM($P70:$Q70,$W70)-SUM($CV$2:EN$2)*SUM($R70:$V70)-SUM($CV$3:EN$3)*$X70-SUM($CV$4:EN$4)*SUM($K70:$L70)-SUM($CV$5:EN$5)*SUM($M70:$N70)-SUM($CV$6:EN$6)*$O70-SUM($CV$7:EN$7)*SUM($Y70:$Z70,$AF70)-SUM($CV$8:EN$8)*SUM($AA70:$AE70)-SUM($CV$9:EN$9)*$AG70</f>
        <v>-34350</v>
      </c>
      <c r="EO70" s="39">
        <f>SUM($BE70,$BF70:CX70)-SUM($CV$1:EO$1)*SUM($P70:$Q70,$W70)-SUM($CV$2:EO$2)*SUM($R70:$V70)-SUM($CV$3:EO$3)*$X70-SUM($CV$4:EO$4)*SUM($K70:$L70)-SUM($CV$5:EO$5)*SUM($M70:$N70)-SUM($CV$6:EO$6)*$O70-SUM($CV$7:EO$7)*SUM($Y70:$Z70,$AF70)-SUM($CV$8:EO$8)*SUM($AA70:$AE70)-SUM($CV$9:EO$9)*$AG70</f>
        <v>-34778</v>
      </c>
      <c r="EP70" s="96" t="s">
        <v>129</v>
      </c>
      <c r="EQ70" s="103" t="str">
        <f t="shared" si="85"/>
        <v>1096M155-001</v>
      </c>
      <c r="ER70" s="96" t="str">
        <f t="shared" si="95"/>
        <v>ASSY</v>
      </c>
      <c r="ES70" s="115">
        <f t="shared" si="96"/>
        <v>0</v>
      </c>
      <c r="ET70" s="116">
        <f t="shared" si="88"/>
        <v>0</v>
      </c>
      <c r="EU70" s="107" t="e">
        <f t="shared" ca="1" si="34"/>
        <v>#NAME?</v>
      </c>
      <c r="EV70" s="107" t="e">
        <f t="shared" ca="1" si="35"/>
        <v>#NAME?</v>
      </c>
      <c r="EW70" s="117">
        <f t="shared" si="86"/>
        <v>1</v>
      </c>
      <c r="EX70" s="117">
        <f t="shared" si="91"/>
        <v>1</v>
      </c>
      <c r="EY70" s="103"/>
      <c r="EZ70" s="117">
        <f t="shared" si="37"/>
        <v>35198</v>
      </c>
      <c r="FA70" s="118" t="e">
        <f t="shared" ca="1" si="38"/>
        <v>#NAME?</v>
      </c>
      <c r="FB70" s="117">
        <f t="shared" si="39"/>
        <v>0</v>
      </c>
      <c r="FC70" s="118" t="e">
        <f t="shared" ca="1" si="40"/>
        <v>#NAME?</v>
      </c>
      <c r="FD70" s="119">
        <v>45523</v>
      </c>
      <c r="FE70" s="118" t="s">
        <v>130</v>
      </c>
      <c r="FF70" s="118" t="s">
        <v>129</v>
      </c>
      <c r="FG70" s="103"/>
      <c r="FH70" s="103"/>
      <c r="FI70" s="105">
        <f t="array" ref="FI70">SUMPRODUCT($AI70:$AL70,TRANSPOSE(FI$1:FI$4))</f>
        <v>3000</v>
      </c>
      <c r="FJ70" s="105">
        <f t="array" ref="FJ70">SUMPRODUCT($AI70:$AL70,TRANSPOSE(FJ$1:FJ$4))</f>
        <v>3000</v>
      </c>
      <c r="FK70" s="105">
        <f t="array" ref="FK70">SUMPRODUCT($AI70:$AL70,TRANSPOSE(FK$1:FK$4))</f>
        <v>3000</v>
      </c>
      <c r="FL70" s="105">
        <f t="array" ref="FL70">SUMPRODUCT($AI70:$AL70,TRANSPOSE(FL$1:FL$4))</f>
        <v>3000</v>
      </c>
      <c r="FM70" s="105">
        <f t="array" ref="FM70">SUMPRODUCT($AI70:$AL70,TRANSPOSE(FM$1:FM$4))</f>
        <v>3000</v>
      </c>
      <c r="FN70" s="105">
        <f t="array" ref="FN70">SUMPRODUCT($AI70:$AL70,TRANSPOSE(FN$1:FN$4))</f>
        <v>3000</v>
      </c>
      <c r="FO70" s="105">
        <f t="array" ref="FO70">SUMPRODUCT($AI70:$AL70,TRANSPOSE(FO$1:FO$4))</f>
        <v>3000</v>
      </c>
      <c r="FP70" s="105">
        <f t="array" ref="FP70">SUMPRODUCT($AI70:$AL70,TRANSPOSE(FP$1:FP$4))</f>
        <v>3000</v>
      </c>
      <c r="FQ70" s="105">
        <f t="array" ref="FQ70">SUMPRODUCT($AI70:$AL70,TRANSPOSE(FQ$1:FQ$4))</f>
        <v>3000</v>
      </c>
      <c r="FR70" s="105">
        <f t="array" ref="FR70">SUMPRODUCT($AI70:$AL70,TRANSPOSE(FR$1:FR$4))</f>
        <v>3000</v>
      </c>
      <c r="FS70" s="105">
        <f t="array" ref="FS70">SUMPRODUCT($AI70:$AL70,TRANSPOSE(FS$1:FS$4))</f>
        <v>3000</v>
      </c>
      <c r="FT70" s="105">
        <f t="array" ref="FT70">SUMPRODUCT($AI70:$AL70,TRANSPOSE(FT$1:FT$4))</f>
        <v>2198</v>
      </c>
      <c r="FU70" s="105">
        <f t="array" ref="FU70">SUMPRODUCT($AI70:$AL70,TRANSPOSE(FU$1:FU$4))</f>
        <v>0</v>
      </c>
      <c r="FV70" s="120"/>
      <c r="FW70" s="105">
        <f t="shared" si="41"/>
        <v>3000</v>
      </c>
      <c r="FX70" s="121">
        <f>CEILING(SUM($FI70:FJ70)-SUM($FW70:FW70),$EW70)</f>
        <v>3000</v>
      </c>
      <c r="FY70" s="121">
        <f>CEILING(SUM($FI70:FK70)-SUM($FW70:FX70),$EW70)</f>
        <v>3000</v>
      </c>
      <c r="FZ70" s="121">
        <f>CEILING(SUM($FI70:FL70)-SUM($FW70:FY70),$EW70)</f>
        <v>3000</v>
      </c>
      <c r="GA70" s="121">
        <f>CEILING(SUM($FI70:FM70)-SUM($FW70:FZ70),$EW70)</f>
        <v>3000</v>
      </c>
      <c r="GB70" s="121">
        <f>CEILING(SUM($FI70:FN70)-SUM($FW70:GA70),$EW70)</f>
        <v>3000</v>
      </c>
      <c r="GC70" s="121">
        <f>CEILING(SUM($FI70:FO70)-SUM($FW70:GB70),$EW70)</f>
        <v>3000</v>
      </c>
      <c r="GD70" s="121">
        <f>CEILING(SUM($FI70:FP70)-SUM($FW70:GC70),$EW70)</f>
        <v>3000</v>
      </c>
      <c r="GE70" s="121">
        <f>CEILING(SUM($FI70:FQ70)-SUM($FW70:GD70),$EW70)</f>
        <v>3000</v>
      </c>
      <c r="GF70" s="121">
        <f>CEILING(SUM($FI70:FR70)-SUM($FW70:GE70),$EW70)</f>
        <v>3000</v>
      </c>
      <c r="GG70" s="121">
        <f>CEILING(SUM($FI70:FS70)-SUM($FW70:GF70),$EW70)</f>
        <v>3000</v>
      </c>
      <c r="GH70" s="121">
        <f t="shared" si="42"/>
        <v>2198</v>
      </c>
      <c r="GI70" s="121">
        <f t="shared" si="43"/>
        <v>0</v>
      </c>
      <c r="GJ70" s="120"/>
      <c r="GK70" s="123" t="e">
        <f t="shared" ca="1" si="44"/>
        <v>#NAME?</v>
      </c>
      <c r="GL70" s="123" t="e">
        <f t="shared" ca="1" si="45"/>
        <v>#NAME?</v>
      </c>
      <c r="GM70" s="123" t="e">
        <f t="shared" ca="1" si="46"/>
        <v>#NAME?</v>
      </c>
      <c r="GN70" s="123" t="e">
        <f t="shared" ca="1" si="47"/>
        <v>#NAME?</v>
      </c>
      <c r="GO70" s="123" t="e">
        <f t="shared" ca="1" si="48"/>
        <v>#NAME?</v>
      </c>
      <c r="GP70" s="123" t="e">
        <f t="shared" ca="1" si="49"/>
        <v>#NAME?</v>
      </c>
      <c r="GQ70" s="123" t="e">
        <f t="shared" ca="1" si="50"/>
        <v>#NAME?</v>
      </c>
      <c r="GR70" s="123" t="e">
        <f t="shared" ca="1" si="51"/>
        <v>#NAME?</v>
      </c>
      <c r="GS70" s="123" t="e">
        <f t="shared" ca="1" si="52"/>
        <v>#NAME?</v>
      </c>
      <c r="GT70" s="123" t="e">
        <f t="shared" ca="1" si="53"/>
        <v>#NAME?</v>
      </c>
      <c r="GU70" s="123" t="e">
        <f t="shared" ca="1" si="54"/>
        <v>#NAME?</v>
      </c>
      <c r="GV70" s="123" t="e">
        <f t="shared" ca="1" si="55"/>
        <v>#NAME?</v>
      </c>
      <c r="GW70" s="123" t="e">
        <f t="shared" ca="1" si="56"/>
        <v>#NAME?</v>
      </c>
      <c r="GX70" s="123" t="e">
        <f t="shared" ca="1" si="57"/>
        <v>#NAME?</v>
      </c>
      <c r="GY70" s="120"/>
      <c r="GZ70" s="105"/>
      <c r="HA70" s="105"/>
      <c r="HB70" s="105"/>
      <c r="HC70" s="105"/>
      <c r="HD70" s="105"/>
      <c r="HE70" s="105"/>
      <c r="HF70" s="105"/>
      <c r="HG70" s="105"/>
      <c r="HH70" s="105"/>
      <c r="HI70" s="105"/>
      <c r="HJ70" s="105"/>
      <c r="HK70" s="105"/>
      <c r="HL70" s="105">
        <f t="shared" si="97"/>
        <v>0</v>
      </c>
      <c r="HM70" s="105"/>
      <c r="HN70" s="123" t="e">
        <f t="shared" ca="1" si="58"/>
        <v>#NAME?</v>
      </c>
      <c r="HO70" s="123" t="e">
        <f t="shared" ca="1" si="59"/>
        <v>#NAME?</v>
      </c>
      <c r="HP70" s="123" t="e">
        <f t="shared" ca="1" si="60"/>
        <v>#NAME?</v>
      </c>
      <c r="HQ70" s="123" t="e">
        <f t="shared" ca="1" si="61"/>
        <v>#NAME?</v>
      </c>
      <c r="HR70" s="123" t="e">
        <f t="shared" ca="1" si="62"/>
        <v>#NAME?</v>
      </c>
      <c r="HS70" s="123" t="e">
        <f t="shared" ca="1" si="63"/>
        <v>#NAME?</v>
      </c>
      <c r="HT70" s="123" t="e">
        <f t="shared" ca="1" si="64"/>
        <v>#NAME?</v>
      </c>
      <c r="HU70" s="123" t="e">
        <f t="shared" ca="1" si="65"/>
        <v>#NAME?</v>
      </c>
      <c r="HV70" s="123" t="e">
        <f t="shared" ca="1" si="66"/>
        <v>#NAME?</v>
      </c>
      <c r="HW70" s="123" t="e">
        <f t="shared" ca="1" si="67"/>
        <v>#NAME?</v>
      </c>
      <c r="HX70" s="123" t="e">
        <f t="shared" ca="1" si="68"/>
        <v>#NAME?</v>
      </c>
      <c r="HY70" s="123" t="e">
        <f t="shared" ca="1" si="69"/>
        <v>#NAME?</v>
      </c>
      <c r="HZ70" s="123" t="e">
        <f t="shared" ca="1" si="70"/>
        <v>#NAME?</v>
      </c>
      <c r="IA70" s="123" t="e">
        <f t="shared" ca="1" si="71"/>
        <v>#NAME?</v>
      </c>
      <c r="IB70" s="124" t="s">
        <v>405</v>
      </c>
      <c r="IC70" s="103"/>
      <c r="ID70" s="125"/>
      <c r="IE70" s="103"/>
      <c r="IF70" s="103"/>
      <c r="IG70" s="103"/>
      <c r="IH70" s="103"/>
      <c r="II70" s="103"/>
    </row>
    <row r="71" spans="1:243" ht="15" thickBot="1" x14ac:dyDescent="0.25">
      <c r="A71" s="39">
        <v>68</v>
      </c>
      <c r="B71" s="39" t="s">
        <v>407</v>
      </c>
      <c r="C71" s="56" t="s">
        <v>60</v>
      </c>
      <c r="D71" s="39">
        <v>-2</v>
      </c>
      <c r="E71" s="39">
        <v>410846399</v>
      </c>
      <c r="F71" s="102" t="s">
        <v>408</v>
      </c>
      <c r="G71" s="39"/>
      <c r="H71" s="39" t="s">
        <v>128</v>
      </c>
      <c r="I71" s="39">
        <v>1</v>
      </c>
      <c r="J71" s="39">
        <v>1</v>
      </c>
      <c r="K71" s="39">
        <v>0</v>
      </c>
      <c r="L71" s="39">
        <v>1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39">
        <f t="shared" si="21"/>
        <v>1</v>
      </c>
      <c r="AI71" s="39">
        <f t="shared" si="22"/>
        <v>1</v>
      </c>
      <c r="AJ71" s="39">
        <f t="shared" si="23"/>
        <v>0</v>
      </c>
      <c r="AK71" s="39">
        <f t="shared" si="24"/>
        <v>0</v>
      </c>
      <c r="AL71" s="39">
        <f t="shared" si="25"/>
        <v>0</v>
      </c>
      <c r="AM71" s="57">
        <f t="shared" si="26"/>
        <v>35198</v>
      </c>
      <c r="AN71" s="57">
        <v>1</v>
      </c>
      <c r="AO71" s="57">
        <f t="shared" si="27"/>
        <v>35198</v>
      </c>
      <c r="AP71" s="49" t="s">
        <v>129</v>
      </c>
      <c r="AQ71" s="39" t="s">
        <v>129</v>
      </c>
      <c r="AR71" s="39" t="s">
        <v>40</v>
      </c>
      <c r="AS71" s="39"/>
      <c r="AT71" s="39"/>
      <c r="AU71" s="58"/>
      <c r="AV71" s="58"/>
      <c r="AW71" s="39"/>
      <c r="AX71" s="39"/>
      <c r="AY71" s="39"/>
      <c r="AZ71" s="39"/>
      <c r="BA71" s="39">
        <f t="shared" si="28"/>
        <v>0</v>
      </c>
      <c r="BB71" s="78" t="e">
        <f t="shared" ca="1" si="29"/>
        <v>#NAME?</v>
      </c>
      <c r="BC71" s="39"/>
      <c r="BD71" s="75">
        <f t="shared" si="30"/>
        <v>35198</v>
      </c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>
        <f>SUM($BE71,$BF71:BF71)-SUM($CV$1:CW$1)*SUM($P71:$Q71,$W71)-SUM($CV$2:CW$2)*SUM($R71:$V71)-SUM($CV$3:CW$3)*$X71-SUM($CV$4:CW$4)*SUM($K71:$L71)-SUM($CV$5:CW$5)*SUM($M71:$N71)-SUM($CV$6:CW$6)*$O71-SUM($CV$7:CW$7)*SUM($Y71:$Z71,$AF71)-SUM($CV$8:CW$8)*SUM($AA71:$AE71)-SUM($CV$9:CW$9)*$AG71</f>
        <v>0</v>
      </c>
      <c r="CX71" s="39">
        <f>SUM($BE71,$BF71:BG71)-SUM($CV$1:CX$1)*SUM($P71:$Q71,$W71)-SUM($CV$2:CX$2)*SUM($R71:$V71)-SUM($CV$3:CX$3)*$X71-SUM($CV$4:CX$4)*SUM($K71:$L71)-SUM($CV$5:CX$5)*SUM($M71:$N71)-SUM($CV$6:CX$6)*$O71-SUM($CV$7:CX$7)*SUM($Y71:$Z71,$AF71)-SUM($CV$8:CX$8)*SUM($AA71:$AE71)-SUM($CV$9:CX$9)*$AG71</f>
        <v>0</v>
      </c>
      <c r="CY71" s="39">
        <f>SUM($BE71,$BF71:BH71)-SUM($CV$1:CY$1)*SUM($P71:$Q71,$W71)-SUM($CV$2:CY$2)*SUM($R71:$V71)-SUM($CV$3:CY$3)*$X71-SUM($CV$4:CY$4)*SUM($K71:$L71)-SUM($CV$5:CY$5)*SUM($M71:$N71)-SUM($CV$6:CY$6)*$O71-SUM($CV$7:CY$7)*SUM($Y71:$Z71,$AF71)-SUM($CV$8:CY$8)*SUM($AA71:$AE71)-SUM($CV$9:CY$9)*$AG71</f>
        <v>0</v>
      </c>
      <c r="CZ71" s="39">
        <f>SUM($BE71,$BF71:BI71)-SUM($CV$1:CZ$1)*SUM($P71:$Q71,$W71)-SUM($CV$2:CZ$2)*SUM($R71:$V71)-SUM($CV$3:CZ$3)*$X71-SUM($CV$4:CZ$4)*SUM($K71:$L71)-SUM($CV$5:CZ$5)*SUM($M71:$N71)-SUM($CV$6:CZ$6)*$O71-SUM($CV$7:CZ$7)*SUM($Y71:$Z71,$AF71)-SUM($CV$8:CZ$8)*SUM($AA71:$AE71)-SUM($CV$9:CZ$9)*$AG71</f>
        <v>0</v>
      </c>
      <c r="DA71" s="39">
        <f>SUM($BE71,$BF71:BJ71)-SUM($CV$1:DA$1)*SUM($P71:$Q71,$W71)-SUM($CV$2:DA$2)*SUM($R71:$V71)-SUM($CV$3:DA$3)*$X71-SUM($CV$4:DA$4)*SUM($K71:$L71)-SUM($CV$5:DA$5)*SUM($M71:$N71)-SUM($CV$6:DA$6)*$O71-SUM($CV$7:DA$7)*SUM($Y71:$Z71,$AF71)-SUM($CV$8:DA$8)*SUM($AA71:$AE71)-SUM($CV$9:DA$9)*$AG71</f>
        <v>0</v>
      </c>
      <c r="DB71" s="39">
        <f>SUM($BE71,$BF71:BK71)-SUM($CV$1:DB$1)*SUM($P71:$Q71,$W71)-SUM($CV$2:DB$2)*SUM($R71:$V71)-SUM($CV$3:DB$3)*$X71-SUM($CV$4:DB$4)*SUM($K71:$L71)-SUM($CV$5:DB$5)*SUM($M71:$N71)-SUM($CV$6:DB$6)*$O71-SUM($CV$7:DB$7)*SUM($Y71:$Z71,$AF71)-SUM($CV$8:DB$8)*SUM($AA71:$AE71)-SUM($CV$9:DB$9)*$AG71</f>
        <v>-100</v>
      </c>
      <c r="DC71" s="39">
        <f>SUM($BE71,$BF71:BL71)-SUM($CV$1:DC$1)*SUM($P71:$Q71,$W71)-SUM($CV$2:DC$2)*SUM($R71:$V71)-SUM($CV$3:DC$3)*$X71-SUM($CV$4:DC$4)*SUM($K71:$L71)-SUM($CV$5:DC$5)*SUM($M71:$N71)-SUM($CV$6:DC$6)*$O71-SUM($CV$7:DC$7)*SUM($Y71:$Z71,$AF71)-SUM($CV$8:DC$8)*SUM($AA71:$AE71)-SUM($CV$9:DC$9)*$AG71</f>
        <v>-300</v>
      </c>
      <c r="DD71" s="39">
        <f>SUM($BE71,$BF71:BM71)-SUM($CV$1:DD$1)*SUM($P71:$Q71,$W71)-SUM($CV$2:DD$2)*SUM($R71:$V71)-SUM($CV$3:DD$3)*$X71-SUM($CV$4:DD$4)*SUM($K71:$L71)-SUM($CV$5:DD$5)*SUM($M71:$N71)-SUM($CV$6:DD$6)*$O71-SUM($CV$7:DD$7)*SUM($Y71:$Z71,$AF71)-SUM($CV$8:DD$8)*SUM($AA71:$AE71)-SUM($CV$9:DD$9)*$AG71</f>
        <v>-600</v>
      </c>
      <c r="DE71" s="39">
        <f>SUM($BE71,$BF71:BN71)-SUM($CV$1:DE$1)*SUM($P71:$Q71,$W71)-SUM($CV$2:DE$2)*SUM($R71:$V71)-SUM($CV$3:DE$3)*$X71-SUM($CV$4:DE$4)*SUM($K71:$L71)-SUM($CV$5:DE$5)*SUM($M71:$N71)-SUM($CV$6:DE$6)*$O71-SUM($CV$7:DE$7)*SUM($Y71:$Z71,$AF71)-SUM($CV$8:DE$8)*SUM($AA71:$AE71)-SUM($CV$9:DE$9)*$AG71</f>
        <v>-1150</v>
      </c>
      <c r="DF71" s="39">
        <f>SUM($BE71,$BF71:BO71)-SUM($CV$1:DF$1)*SUM($P71:$Q71,$W71)-SUM($CV$2:DF$2)*SUM($R71:$V71)-SUM($CV$3:DF$3)*$X71-SUM($CV$4:DF$4)*SUM($K71:$L71)-SUM($CV$5:DF$5)*SUM($M71:$N71)-SUM($CV$6:DF$6)*$O71-SUM($CV$7:DF$7)*SUM($Y71:$Z71,$AF71)-SUM($CV$8:DF$8)*SUM($AA71:$AE71)-SUM($CV$9:DF$9)*$AG71</f>
        <v>-1850</v>
      </c>
      <c r="DG71" s="39">
        <f>SUM($BE71,$BF71:BP71)-SUM($CV$1:DG$1)*SUM($P71:$Q71,$W71)-SUM($CV$2:DG$2)*SUM($R71:$V71)-SUM($CV$3:DG$3)*$X71-SUM($CV$4:DG$4)*SUM($K71:$L71)-SUM($CV$5:DG$5)*SUM($M71:$N71)-SUM($CV$6:DG$6)*$O71-SUM($CV$7:DG$7)*SUM($Y71:$Z71,$AF71)-SUM($CV$8:DG$8)*SUM($AA71:$AE71)-SUM($CV$9:DG$9)*$AG71</f>
        <v>-2600</v>
      </c>
      <c r="DH71" s="39">
        <f>SUM($BE71,$BF71:BQ71)-SUM($CV$1:DH$1)*SUM($P71:$Q71,$W71)-SUM($CV$2:DH$2)*SUM($R71:$V71)-SUM($CV$3:DH$3)*$X71-SUM($CV$4:DH$4)*SUM($K71:$L71)-SUM($CV$5:DH$5)*SUM($M71:$N71)-SUM($CV$6:DH$6)*$O71-SUM($CV$7:DH$7)*SUM($Y71:$Z71,$AF71)-SUM($CV$8:DH$8)*SUM($AA71:$AE71)-SUM($CV$9:DH$9)*$AG71</f>
        <v>-3350</v>
      </c>
      <c r="DI71" s="39">
        <f>SUM($BE71,$BF71:BR71)-SUM($CV$1:DI$1)*SUM($P71:$Q71,$W71)-SUM($CV$2:DI$2)*SUM($R71:$V71)-SUM($CV$3:DI$3)*$X71-SUM($CV$4:DI$4)*SUM($K71:$L71)-SUM($CV$5:DI$5)*SUM($M71:$N71)-SUM($CV$6:DI$6)*$O71-SUM($CV$7:DI$7)*SUM($Y71:$Z71,$AF71)-SUM($CV$8:DI$8)*SUM($AA71:$AE71)-SUM($CV$9:DI$9)*$AG71</f>
        <v>-4100</v>
      </c>
      <c r="DJ71" s="39">
        <f>SUM($BE71,$BF71:BS71)-SUM($CV$1:DJ$1)*SUM($P71:$Q71,$W71)-SUM($CV$2:DJ$2)*SUM($R71:$V71)-SUM($CV$3:DJ$3)*$X71-SUM($CV$4:DJ$4)*SUM($K71:$L71)-SUM($CV$5:DJ$5)*SUM($M71:$N71)-SUM($CV$6:DJ$6)*$O71-SUM($CV$7:DJ$7)*SUM($Y71:$Z71,$AF71)-SUM($CV$8:DJ$8)*SUM($AA71:$AE71)-SUM($CV$9:DJ$9)*$AG71</f>
        <v>-4850</v>
      </c>
      <c r="DK71" s="39">
        <f>SUM($BE71,$BF71:BT71)-SUM($CV$1:DK$1)*SUM($P71:$Q71,$W71)-SUM($CV$2:DK$2)*SUM($R71:$V71)-SUM($CV$3:DK$3)*$X71-SUM($CV$4:DK$4)*SUM($K71:$L71)-SUM($CV$5:DK$5)*SUM($M71:$N71)-SUM($CV$6:DK$6)*$O71-SUM($CV$7:DK$7)*SUM($Y71:$Z71,$AF71)-SUM($CV$8:DK$8)*SUM($AA71:$AE71)-SUM($CV$9:DK$9)*$AG71</f>
        <v>-5600</v>
      </c>
      <c r="DL71" s="39">
        <f>SUM($BE71,$BF71:BU71)-SUM($CV$1:DL$1)*SUM($P71:$Q71,$W71)-SUM($CV$2:DL$2)*SUM($R71:$V71)-SUM($CV$3:DL$3)*$X71-SUM($CV$4:DL$4)*SUM($K71:$L71)-SUM($CV$5:DL$5)*SUM($M71:$N71)-SUM($CV$6:DL$6)*$O71-SUM($CV$7:DL$7)*SUM($Y71:$Z71,$AF71)-SUM($CV$8:DL$8)*SUM($AA71:$AE71)-SUM($CV$9:DL$9)*$AG71</f>
        <v>-6350</v>
      </c>
      <c r="DM71" s="39">
        <f>SUM($BE71,$BF71:BV71)-SUM($CV$1:DM$1)*SUM($P71:$Q71,$W71)-SUM($CV$2:DM$2)*SUM($R71:$V71)-SUM($CV$3:DM$3)*$X71-SUM($CV$4:DM$4)*SUM($K71:$L71)-SUM($CV$5:DM$5)*SUM($M71:$N71)-SUM($CV$6:DM$6)*$O71-SUM($CV$7:DM$7)*SUM($Y71:$Z71,$AF71)-SUM($CV$8:DM$8)*SUM($AA71:$AE71)-SUM($CV$9:DM$9)*$AG71</f>
        <v>-7350</v>
      </c>
      <c r="DN71" s="39">
        <f>SUM($BE71,$BF71:BW71)-SUM($CV$1:DN$1)*SUM($P71:$Q71,$W71)-SUM($CV$2:DN$2)*SUM($R71:$V71)-SUM($CV$3:DN$3)*$X71-SUM($CV$4:DN$4)*SUM($K71:$L71)-SUM($CV$5:DN$5)*SUM($M71:$N71)-SUM($CV$6:DN$6)*$O71-SUM($CV$7:DN$7)*SUM($Y71:$Z71,$AF71)-SUM($CV$8:DN$8)*SUM($AA71:$AE71)-SUM($CV$9:DN$9)*$AG71</f>
        <v>-8350</v>
      </c>
      <c r="DO71" s="39">
        <f>SUM($BE71,$BF71:BX71)-SUM($CV$1:DO$1)*SUM($P71:$Q71,$W71)-SUM($CV$2:DO$2)*SUM($R71:$V71)-SUM($CV$3:DO$3)*$X71-SUM($CV$4:DO$4)*SUM($K71:$L71)-SUM($CV$5:DO$5)*SUM($M71:$N71)-SUM($CV$6:DO$6)*$O71-SUM($CV$7:DO$7)*SUM($Y71:$Z71,$AF71)-SUM($CV$8:DO$8)*SUM($AA71:$AE71)-SUM($CV$9:DO$9)*$AG71</f>
        <v>-9350</v>
      </c>
      <c r="DP71" s="39">
        <f>SUM($BE71,$BF71:BY71)-SUM($CV$1:DP$1)*SUM($P71:$Q71,$W71)-SUM($CV$2:DP$2)*SUM($R71:$V71)-SUM($CV$3:DP$3)*$X71-SUM($CV$4:DP$4)*SUM($K71:$L71)-SUM($CV$5:DP$5)*SUM($M71:$N71)-SUM($CV$6:DP$6)*$O71-SUM($CV$7:DP$7)*SUM($Y71:$Z71,$AF71)-SUM($CV$8:DP$8)*SUM($AA71:$AE71)-SUM($CV$9:DP$9)*$AG71</f>
        <v>-10350</v>
      </c>
      <c r="DQ71" s="39">
        <f>SUM($BE71,$BF71:BZ71)-SUM($CV$1:DQ$1)*SUM($P71:$Q71,$W71)-SUM($CV$2:DQ$2)*SUM($R71:$V71)-SUM($CV$3:DQ$3)*$X71-SUM($CV$4:DQ$4)*SUM($K71:$L71)-SUM($CV$5:DQ$5)*SUM($M71:$N71)-SUM($CV$6:DQ$6)*$O71-SUM($CV$7:DQ$7)*SUM($Y71:$Z71,$AF71)-SUM($CV$8:DQ$8)*SUM($AA71:$AE71)-SUM($CV$9:DQ$9)*$AG71</f>
        <v>-11350</v>
      </c>
      <c r="DR71" s="39">
        <f>SUM($BE71,$BF71:CA71)-SUM($CV$1:DR$1)*SUM($P71:$Q71,$W71)-SUM($CV$2:DR$2)*SUM($R71:$V71)-SUM($CV$3:DR$3)*$X71-SUM($CV$4:DR$4)*SUM($K71:$L71)-SUM($CV$5:DR$5)*SUM($M71:$N71)-SUM($CV$6:DR$6)*$O71-SUM($CV$7:DR$7)*SUM($Y71:$Z71,$AF71)-SUM($CV$8:DR$8)*SUM($AA71:$AE71)-SUM($CV$9:DR$9)*$AG71</f>
        <v>-12350</v>
      </c>
      <c r="DS71" s="39">
        <f>SUM($BE71,$BF71:CB71)-SUM($CV$1:DS$1)*SUM($P71:$Q71,$W71)-SUM($CV$2:DS$2)*SUM($R71:$V71)-SUM($CV$3:DS$3)*$X71-SUM($CV$4:DS$4)*SUM($K71:$L71)-SUM($CV$5:DS$5)*SUM($M71:$N71)-SUM($CV$6:DS$6)*$O71-SUM($CV$7:DS$7)*SUM($Y71:$Z71,$AF71)-SUM($CV$8:DS$8)*SUM($AA71:$AE71)-SUM($CV$9:DS$9)*$AG71</f>
        <v>-13350</v>
      </c>
      <c r="DT71" s="39">
        <f>SUM($BE71,$BF71:CC71)-SUM($CV$1:DT$1)*SUM($P71:$Q71,$W71)-SUM($CV$2:DT$2)*SUM($R71:$V71)-SUM($CV$3:DT$3)*$X71-SUM($CV$4:DT$4)*SUM($K71:$L71)-SUM($CV$5:DT$5)*SUM($M71:$N71)-SUM($CV$6:DT$6)*$O71-SUM($CV$7:DT$7)*SUM($Y71:$Z71,$AF71)-SUM($CV$8:DT$8)*SUM($AA71:$AE71)-SUM($CV$9:DT$9)*$AG71</f>
        <v>-14350</v>
      </c>
      <c r="DU71" s="39">
        <f>SUM($BE71,$BF71:CD71)-SUM($CV$1:DU$1)*SUM($P71:$Q71,$W71)-SUM($CV$2:DU$2)*SUM($R71:$V71)-SUM($CV$3:DU$3)*$X71-SUM($CV$4:DU$4)*SUM($K71:$L71)-SUM($CV$5:DU$5)*SUM($M71:$N71)-SUM($CV$6:DU$6)*$O71-SUM($CV$7:DU$7)*SUM($Y71:$Z71,$AF71)-SUM($CV$8:DU$8)*SUM($AA71:$AE71)-SUM($CV$9:DU$9)*$AG71</f>
        <v>-15350</v>
      </c>
      <c r="DV71" s="39">
        <f>SUM($BE71,$BF71:CE71)-SUM($CV$1:DV$1)*SUM($P71:$Q71,$W71)-SUM($CV$2:DV$2)*SUM($R71:$V71)-SUM($CV$3:DV$3)*$X71-SUM($CV$4:DV$4)*SUM($K71:$L71)-SUM($CV$5:DV$5)*SUM($M71:$N71)-SUM($CV$6:DV$6)*$O71-SUM($CV$7:DV$7)*SUM($Y71:$Z71,$AF71)-SUM($CV$8:DV$8)*SUM($AA71:$AE71)-SUM($CV$9:DV$9)*$AG71</f>
        <v>-16350</v>
      </c>
      <c r="DW71" s="39">
        <f>SUM($BE71,$BF71:CF71)-SUM($CV$1:DW$1)*SUM($P71:$Q71,$W71)-SUM($CV$2:DW$2)*SUM($R71:$V71)-SUM($CV$3:DW$3)*$X71-SUM($CV$4:DW$4)*SUM($K71:$L71)-SUM($CV$5:DW$5)*SUM($M71:$N71)-SUM($CV$6:DW$6)*$O71-SUM($CV$7:DW$7)*SUM($Y71:$Z71,$AF71)-SUM($CV$8:DW$8)*SUM($AA71:$AE71)-SUM($CV$9:DW$9)*$AG71</f>
        <v>-17350</v>
      </c>
      <c r="DX71" s="39">
        <f>SUM($BE71,$BF71:CG71)-SUM($CV$1:DX$1)*SUM($P71:$Q71,$W71)-SUM($CV$2:DX$2)*SUM($R71:$V71)-SUM($CV$3:DX$3)*$X71-SUM($CV$4:DX$4)*SUM($K71:$L71)-SUM($CV$5:DX$5)*SUM($M71:$N71)-SUM($CV$6:DX$6)*$O71-SUM($CV$7:DX$7)*SUM($Y71:$Z71,$AF71)-SUM($CV$8:DX$8)*SUM($AA71:$AE71)-SUM($CV$9:DX$9)*$AG71</f>
        <v>-18350</v>
      </c>
      <c r="DY71" s="39">
        <f>SUM($BE71,$BF71:CH71)-SUM($CV$1:DY$1)*SUM($P71:$Q71,$W71)-SUM($CV$2:DY$2)*SUM($R71:$V71)-SUM($CV$3:DY$3)*$X71-SUM($CV$4:DY$4)*SUM($K71:$L71)-SUM($CV$5:DY$5)*SUM($M71:$N71)-SUM($CV$6:DY$6)*$O71-SUM($CV$7:DY$7)*SUM($Y71:$Z71,$AF71)-SUM($CV$8:DY$8)*SUM($AA71:$AE71)-SUM($CV$9:DY$9)*$AG71</f>
        <v>-19350</v>
      </c>
      <c r="DZ71" s="39">
        <f>SUM($BE71,$BF71:CI71)-SUM($CV$1:DZ$1)*SUM($P71:$Q71,$W71)-SUM($CV$2:DZ$2)*SUM($R71:$V71)-SUM($CV$3:DZ$3)*$X71-SUM($CV$4:DZ$4)*SUM($K71:$L71)-SUM($CV$5:DZ$5)*SUM($M71:$N71)-SUM($CV$6:DZ$6)*$O71-SUM($CV$7:DZ$7)*SUM($Y71:$Z71,$AF71)-SUM($CV$8:DZ$8)*SUM($AA71:$AE71)-SUM($CV$9:DZ$9)*$AG71</f>
        <v>-20350</v>
      </c>
      <c r="EA71" s="39">
        <f>SUM($BE71,$BF71:CJ71)-SUM($CV$1:EA$1)*SUM($P71:$Q71,$W71)-SUM($CV$2:EA$2)*SUM($R71:$V71)-SUM($CV$3:EA$3)*$X71-SUM($CV$4:EA$4)*SUM($K71:$L71)-SUM($CV$5:EA$5)*SUM($M71:$N71)-SUM($CV$6:EA$6)*$O71-SUM($CV$7:EA$7)*SUM($Y71:$Z71,$AF71)-SUM($CV$8:EA$8)*SUM($AA71:$AE71)-SUM($CV$9:EA$9)*$AG71</f>
        <v>-21350</v>
      </c>
      <c r="EB71" s="39">
        <f>SUM($BE71,$BF71:CK71)-SUM($CV$1:EB$1)*SUM($P71:$Q71,$W71)-SUM($CV$2:EB$2)*SUM($R71:$V71)-SUM($CV$3:EB$3)*$X71-SUM($CV$4:EB$4)*SUM($K71:$L71)-SUM($CV$5:EB$5)*SUM($M71:$N71)-SUM($CV$6:EB$6)*$O71-SUM($CV$7:EB$7)*SUM($Y71:$Z71,$AF71)-SUM($CV$8:EB$8)*SUM($AA71:$AE71)-SUM($CV$9:EB$9)*$AG71</f>
        <v>-22350</v>
      </c>
      <c r="EC71" s="39">
        <f>SUM($BE71,$BF71:CL71)-SUM($CV$1:EC$1)*SUM($P71:$Q71,$W71)-SUM($CV$2:EC$2)*SUM($R71:$V71)-SUM($CV$3:EC$3)*$X71-SUM($CV$4:EC$4)*SUM($K71:$L71)-SUM($CV$5:EC$5)*SUM($M71:$N71)-SUM($CV$6:EC$6)*$O71-SUM($CV$7:EC$7)*SUM($Y71:$Z71,$AF71)-SUM($CV$8:EC$8)*SUM($AA71:$AE71)-SUM($CV$9:EC$9)*$AG71</f>
        <v>-23350</v>
      </c>
      <c r="ED71" s="39">
        <f>SUM($BE71,$BF71:CM71)-SUM($CV$1:ED$1)*SUM($P71:$Q71,$W71)-SUM($CV$2:ED$2)*SUM($R71:$V71)-SUM($CV$3:ED$3)*$X71-SUM($CV$4:ED$4)*SUM($K71:$L71)-SUM($CV$5:ED$5)*SUM($M71:$N71)-SUM($CV$6:ED$6)*$O71-SUM($CV$7:ED$7)*SUM($Y71:$Z71,$AF71)-SUM($CV$8:ED$8)*SUM($AA71:$AE71)-SUM($CV$9:ED$9)*$AG71</f>
        <v>-24350</v>
      </c>
      <c r="EE71" s="39">
        <f>SUM($BE71,$BF71:CN71)-SUM($CV$1:EE$1)*SUM($P71:$Q71,$W71)-SUM($CV$2:EE$2)*SUM($R71:$V71)-SUM($CV$3:EE$3)*$X71-SUM($CV$4:EE$4)*SUM($K71:$L71)-SUM($CV$5:EE$5)*SUM($M71:$N71)-SUM($CV$6:EE$6)*$O71-SUM($CV$7:EE$7)*SUM($Y71:$Z71,$AF71)-SUM($CV$8:EE$8)*SUM($AA71:$AE71)-SUM($CV$9:EE$9)*$AG71</f>
        <v>-25350</v>
      </c>
      <c r="EF71" s="39">
        <f>SUM($BE71,$BF71:CO71)-SUM($CV$1:EF$1)*SUM($P71:$Q71,$W71)-SUM($CV$2:EF$2)*SUM($R71:$V71)-SUM($CV$3:EF$3)*$X71-SUM($CV$4:EF$4)*SUM($K71:$L71)-SUM($CV$5:EF$5)*SUM($M71:$N71)-SUM($CV$6:EF$6)*$O71-SUM($CV$7:EF$7)*SUM($Y71:$Z71,$AF71)-SUM($CV$8:EF$8)*SUM($AA71:$AE71)-SUM($CV$9:EF$9)*$AG71</f>
        <v>-26350</v>
      </c>
      <c r="EG71" s="39">
        <f>SUM($BE71,$BF71:CP71)-SUM($CV$1:EG$1)*SUM($P71:$Q71,$W71)-SUM($CV$2:EG$2)*SUM($R71:$V71)-SUM($CV$3:EG$3)*$X71-SUM($CV$4:EG$4)*SUM($K71:$L71)-SUM($CV$5:EG$5)*SUM($M71:$N71)-SUM($CV$6:EG$6)*$O71-SUM($CV$7:EG$7)*SUM($Y71:$Z71,$AF71)-SUM($CV$8:EG$8)*SUM($AA71:$AE71)-SUM($CV$9:EG$9)*$AG71</f>
        <v>-27350</v>
      </c>
      <c r="EH71" s="39">
        <f>SUM($BE71,$BF71:CQ71)-SUM($CV$1:EH$1)*SUM($P71:$Q71,$W71)-SUM($CV$2:EH$2)*SUM($R71:$V71)-SUM($CV$3:EH$3)*$X71-SUM($CV$4:EH$4)*SUM($K71:$L71)-SUM($CV$5:EH$5)*SUM($M71:$N71)-SUM($CV$6:EH$6)*$O71-SUM($CV$7:EH$7)*SUM($Y71:$Z71,$AF71)-SUM($CV$8:EH$8)*SUM($AA71:$AE71)-SUM($CV$9:EH$9)*$AG71</f>
        <v>-28350</v>
      </c>
      <c r="EI71" s="39">
        <f>SUM($BE71,$BF71:CR71)-SUM($CV$1:EI$1)*SUM($P71:$Q71,$W71)-SUM($CV$2:EI$2)*SUM($R71:$V71)-SUM($CV$3:EI$3)*$X71-SUM($CV$4:EI$4)*SUM($K71:$L71)-SUM($CV$5:EI$5)*SUM($M71:$N71)-SUM($CV$6:EI$6)*$O71-SUM($CV$7:EI$7)*SUM($Y71:$Z71,$AF71)-SUM($CV$8:EI$8)*SUM($AA71:$AE71)-SUM($CV$9:EI$9)*$AG71</f>
        <v>-29350</v>
      </c>
      <c r="EJ71" s="39">
        <f>SUM($BE71,$BF71:CS71)-SUM($CV$1:EJ$1)*SUM($P71:$Q71,$W71)-SUM($CV$2:EJ$2)*SUM($R71:$V71)-SUM($CV$3:EJ$3)*$X71-SUM($CV$4:EJ$4)*SUM($K71:$L71)-SUM($CV$5:EJ$5)*SUM($M71:$N71)-SUM($CV$6:EJ$6)*$O71-SUM($CV$7:EJ$7)*SUM($Y71:$Z71,$AF71)-SUM($CV$8:EJ$8)*SUM($AA71:$AE71)-SUM($CV$9:EJ$9)*$AG71</f>
        <v>-30350</v>
      </c>
      <c r="EK71" s="39">
        <f>SUM($BE71,$BF71:CT71)-SUM($CV$1:EK$1)*SUM($P71:$Q71,$W71)-SUM($CV$2:EK$2)*SUM($R71:$V71)-SUM($CV$3:EK$3)*$X71-SUM($CV$4:EK$4)*SUM($K71:$L71)-SUM($CV$5:EK$5)*SUM($M71:$N71)-SUM($CV$6:EK$6)*$O71-SUM($CV$7:EK$7)*SUM($Y71:$Z71,$AF71)-SUM($CV$8:EK$8)*SUM($AA71:$AE71)-SUM($CV$9:EK$9)*$AG71</f>
        <v>-31350</v>
      </c>
      <c r="EL71" s="39">
        <f>SUM($BE71,$BF71:CU71)-SUM($CV$1:EL$1)*SUM($P71:$Q71,$W71)-SUM($CV$2:EL$2)*SUM($R71:$V71)-SUM($CV$3:EL$3)*$X71-SUM($CV$4:EL$4)*SUM($K71:$L71)-SUM($CV$5:EL$5)*SUM($M71:$N71)-SUM($CV$6:EL$6)*$O71-SUM($CV$7:EL$7)*SUM($Y71:$Z71,$AF71)-SUM($CV$8:EL$8)*SUM($AA71:$AE71)-SUM($CV$9:EL$9)*$AG71</f>
        <v>-32350</v>
      </c>
      <c r="EM71" s="39">
        <f>SUM($BE71,$BF71:CV71)-SUM($CV$1:EM$1)*SUM($P71:$Q71,$W71)-SUM($CV$2:EM$2)*SUM($R71:$V71)-SUM($CV$3:EM$3)*$X71-SUM($CV$4:EM$4)*SUM($K71:$L71)-SUM($CV$5:EM$5)*SUM($M71:$N71)-SUM($CV$6:EM$6)*$O71-SUM($CV$7:EM$7)*SUM($Y71:$Z71,$AF71)-SUM($CV$8:EM$8)*SUM($AA71:$AE71)-SUM($CV$9:EM$9)*$AG71</f>
        <v>-33350</v>
      </c>
      <c r="EN71" s="39">
        <f>SUM($BE71,$BF71:CW71)-SUM($CV$1:EN$1)*SUM($P71:$Q71,$W71)-SUM($CV$2:EN$2)*SUM($R71:$V71)-SUM($CV$3:EN$3)*$X71-SUM($CV$4:EN$4)*SUM($K71:$L71)-SUM($CV$5:EN$5)*SUM($M71:$N71)-SUM($CV$6:EN$6)*$O71-SUM($CV$7:EN$7)*SUM($Y71:$Z71,$AF71)-SUM($CV$8:EN$8)*SUM($AA71:$AE71)-SUM($CV$9:EN$9)*$AG71</f>
        <v>-34350</v>
      </c>
      <c r="EO71" s="39">
        <f>SUM($BE71,$BF71:CX71)-SUM($CV$1:EO$1)*SUM($P71:$Q71,$W71)-SUM($CV$2:EO$2)*SUM($R71:$V71)-SUM($CV$3:EO$3)*$X71-SUM($CV$4:EO$4)*SUM($K71:$L71)-SUM($CV$5:EO$5)*SUM($M71:$N71)-SUM($CV$6:EO$6)*$O71-SUM($CV$7:EO$7)*SUM($Y71:$Z71,$AF71)-SUM($CV$8:EO$8)*SUM($AA71:$AE71)-SUM($CV$9:EO$9)*$AG71</f>
        <v>-34778</v>
      </c>
      <c r="EP71" s="96" t="s">
        <v>129</v>
      </c>
      <c r="EQ71" s="103" t="str">
        <f t="shared" si="85"/>
        <v>1096M156-001</v>
      </c>
      <c r="ER71" s="96" t="str">
        <f t="shared" si="95"/>
        <v>ASSY</v>
      </c>
      <c r="ES71" s="115">
        <f t="shared" si="96"/>
        <v>0</v>
      </c>
      <c r="ET71" s="116">
        <f t="shared" si="88"/>
        <v>0</v>
      </c>
      <c r="EU71" s="107" t="e">
        <f t="shared" ca="1" si="34"/>
        <v>#NAME?</v>
      </c>
      <c r="EV71" s="107" t="e">
        <f t="shared" ca="1" si="35"/>
        <v>#NAME?</v>
      </c>
      <c r="EW71" s="117">
        <f t="shared" si="86"/>
        <v>1</v>
      </c>
      <c r="EX71" s="117">
        <f t="shared" si="91"/>
        <v>1</v>
      </c>
      <c r="EY71" s="103"/>
      <c r="EZ71" s="117">
        <f t="shared" si="37"/>
        <v>35198</v>
      </c>
      <c r="FA71" s="118" t="e">
        <f t="shared" ca="1" si="38"/>
        <v>#NAME?</v>
      </c>
      <c r="FB71" s="117">
        <f t="shared" si="39"/>
        <v>0</v>
      </c>
      <c r="FC71" s="118" t="e">
        <f t="shared" ca="1" si="40"/>
        <v>#NAME?</v>
      </c>
      <c r="FD71" s="119">
        <v>45523</v>
      </c>
      <c r="FE71" s="118" t="s">
        <v>130</v>
      </c>
      <c r="FF71" s="118" t="s">
        <v>129</v>
      </c>
      <c r="FG71" s="103"/>
      <c r="FH71" s="103"/>
      <c r="FI71" s="105">
        <f t="array" ref="FI71">SUMPRODUCT($AI71:$AL71,TRANSPOSE(FI$1:FI$4))</f>
        <v>3000</v>
      </c>
      <c r="FJ71" s="105">
        <f t="array" ref="FJ71">SUMPRODUCT($AI71:$AL71,TRANSPOSE(FJ$1:FJ$4))</f>
        <v>3000</v>
      </c>
      <c r="FK71" s="105">
        <f t="array" ref="FK71">SUMPRODUCT($AI71:$AL71,TRANSPOSE(FK$1:FK$4))</f>
        <v>3000</v>
      </c>
      <c r="FL71" s="105">
        <f t="array" ref="FL71">SUMPRODUCT($AI71:$AL71,TRANSPOSE(FL$1:FL$4))</f>
        <v>3000</v>
      </c>
      <c r="FM71" s="105">
        <f t="array" ref="FM71">SUMPRODUCT($AI71:$AL71,TRANSPOSE(FM$1:FM$4))</f>
        <v>3000</v>
      </c>
      <c r="FN71" s="105">
        <f t="array" ref="FN71">SUMPRODUCT($AI71:$AL71,TRANSPOSE(FN$1:FN$4))</f>
        <v>3000</v>
      </c>
      <c r="FO71" s="105">
        <f t="array" ref="FO71">SUMPRODUCT($AI71:$AL71,TRANSPOSE(FO$1:FO$4))</f>
        <v>3000</v>
      </c>
      <c r="FP71" s="105">
        <f t="array" ref="FP71">SUMPRODUCT($AI71:$AL71,TRANSPOSE(FP$1:FP$4))</f>
        <v>3000</v>
      </c>
      <c r="FQ71" s="105">
        <f t="array" ref="FQ71">SUMPRODUCT($AI71:$AL71,TRANSPOSE(FQ$1:FQ$4))</f>
        <v>3000</v>
      </c>
      <c r="FR71" s="105">
        <f t="array" ref="FR71">SUMPRODUCT($AI71:$AL71,TRANSPOSE(FR$1:FR$4))</f>
        <v>3000</v>
      </c>
      <c r="FS71" s="105">
        <f t="array" ref="FS71">SUMPRODUCT($AI71:$AL71,TRANSPOSE(FS$1:FS$4))</f>
        <v>3000</v>
      </c>
      <c r="FT71" s="105">
        <f t="array" ref="FT71">SUMPRODUCT($AI71:$AL71,TRANSPOSE(FT$1:FT$4))</f>
        <v>2198</v>
      </c>
      <c r="FU71" s="105">
        <f t="array" ref="FU71">SUMPRODUCT($AI71:$AL71,TRANSPOSE(FU$1:FU$4))</f>
        <v>0</v>
      </c>
      <c r="FV71" s="120"/>
      <c r="FW71" s="105">
        <f t="shared" si="41"/>
        <v>3000</v>
      </c>
      <c r="FX71" s="121">
        <f>CEILING(SUM($FI71:FJ71)-SUM($FW71:FW71),$EW71)</f>
        <v>3000</v>
      </c>
      <c r="FY71" s="121">
        <f>CEILING(SUM($FI71:FK71)-SUM($FW71:FX71),$EW71)</f>
        <v>3000</v>
      </c>
      <c r="FZ71" s="121">
        <f>CEILING(SUM($FI71:FL71)-SUM($FW71:FY71),$EW71)</f>
        <v>3000</v>
      </c>
      <c r="GA71" s="121">
        <f>CEILING(SUM($FI71:FM71)-SUM($FW71:FZ71),$EW71)</f>
        <v>3000</v>
      </c>
      <c r="GB71" s="121">
        <f>CEILING(SUM($FI71:FN71)-SUM($FW71:GA71),$EW71)</f>
        <v>3000</v>
      </c>
      <c r="GC71" s="121">
        <f>CEILING(SUM($FI71:FO71)-SUM($FW71:GB71),$EW71)</f>
        <v>3000</v>
      </c>
      <c r="GD71" s="121">
        <f>CEILING(SUM($FI71:FP71)-SUM($FW71:GC71),$EW71)</f>
        <v>3000</v>
      </c>
      <c r="GE71" s="121">
        <f>CEILING(SUM($FI71:FQ71)-SUM($FW71:GD71),$EW71)</f>
        <v>3000</v>
      </c>
      <c r="GF71" s="121">
        <f>CEILING(SUM($FI71:FR71)-SUM($FW71:GE71),$EW71)</f>
        <v>3000</v>
      </c>
      <c r="GG71" s="121">
        <f>CEILING(SUM($FI71:FS71)-SUM($FW71:GF71),$EW71)</f>
        <v>3000</v>
      </c>
      <c r="GH71" s="121">
        <f t="shared" si="42"/>
        <v>2198</v>
      </c>
      <c r="GI71" s="121">
        <f t="shared" si="43"/>
        <v>0</v>
      </c>
      <c r="GJ71" s="120"/>
      <c r="GK71" s="123" t="e">
        <f t="shared" ca="1" si="44"/>
        <v>#NAME?</v>
      </c>
      <c r="GL71" s="123" t="e">
        <f t="shared" ca="1" si="45"/>
        <v>#NAME?</v>
      </c>
      <c r="GM71" s="123" t="e">
        <f t="shared" ca="1" si="46"/>
        <v>#NAME?</v>
      </c>
      <c r="GN71" s="123" t="e">
        <f t="shared" ca="1" si="47"/>
        <v>#NAME?</v>
      </c>
      <c r="GO71" s="123" t="e">
        <f t="shared" ca="1" si="48"/>
        <v>#NAME?</v>
      </c>
      <c r="GP71" s="123" t="e">
        <f t="shared" ca="1" si="49"/>
        <v>#NAME?</v>
      </c>
      <c r="GQ71" s="123" t="e">
        <f t="shared" ca="1" si="50"/>
        <v>#NAME?</v>
      </c>
      <c r="GR71" s="123" t="e">
        <f t="shared" ca="1" si="51"/>
        <v>#NAME?</v>
      </c>
      <c r="GS71" s="123" t="e">
        <f t="shared" ca="1" si="52"/>
        <v>#NAME?</v>
      </c>
      <c r="GT71" s="123" t="e">
        <f t="shared" ca="1" si="53"/>
        <v>#NAME?</v>
      </c>
      <c r="GU71" s="123" t="e">
        <f t="shared" ca="1" si="54"/>
        <v>#NAME?</v>
      </c>
      <c r="GV71" s="123" t="e">
        <f t="shared" ca="1" si="55"/>
        <v>#NAME?</v>
      </c>
      <c r="GW71" s="123" t="e">
        <f t="shared" ca="1" si="56"/>
        <v>#NAME?</v>
      </c>
      <c r="GX71" s="123" t="e">
        <f t="shared" ca="1" si="57"/>
        <v>#NAME?</v>
      </c>
      <c r="GY71" s="120"/>
      <c r="GZ71" s="105"/>
      <c r="HA71" s="105"/>
      <c r="HB71" s="105"/>
      <c r="HC71" s="105"/>
      <c r="HD71" s="105"/>
      <c r="HE71" s="105"/>
      <c r="HF71" s="105"/>
      <c r="HG71" s="105"/>
      <c r="HH71" s="105"/>
      <c r="HI71" s="105"/>
      <c r="HJ71" s="105"/>
      <c r="HK71" s="105"/>
      <c r="HL71" s="105">
        <f t="shared" si="97"/>
        <v>0</v>
      </c>
      <c r="HM71" s="105"/>
      <c r="HN71" s="123" t="e">
        <f t="shared" ca="1" si="58"/>
        <v>#NAME?</v>
      </c>
      <c r="HO71" s="123" t="e">
        <f t="shared" ca="1" si="59"/>
        <v>#NAME?</v>
      </c>
      <c r="HP71" s="123" t="e">
        <f t="shared" ca="1" si="60"/>
        <v>#NAME?</v>
      </c>
      <c r="HQ71" s="123" t="e">
        <f t="shared" ca="1" si="61"/>
        <v>#NAME?</v>
      </c>
      <c r="HR71" s="123" t="e">
        <f t="shared" ca="1" si="62"/>
        <v>#NAME?</v>
      </c>
      <c r="HS71" s="123" t="e">
        <f t="shared" ca="1" si="63"/>
        <v>#NAME?</v>
      </c>
      <c r="HT71" s="123" t="e">
        <f t="shared" ca="1" si="64"/>
        <v>#NAME?</v>
      </c>
      <c r="HU71" s="123" t="e">
        <f t="shared" ca="1" si="65"/>
        <v>#NAME?</v>
      </c>
      <c r="HV71" s="123" t="e">
        <f t="shared" ca="1" si="66"/>
        <v>#NAME?</v>
      </c>
      <c r="HW71" s="123" t="e">
        <f t="shared" ca="1" si="67"/>
        <v>#NAME?</v>
      </c>
      <c r="HX71" s="123" t="e">
        <f t="shared" ca="1" si="68"/>
        <v>#NAME?</v>
      </c>
      <c r="HY71" s="123" t="e">
        <f t="shared" ca="1" si="69"/>
        <v>#NAME?</v>
      </c>
      <c r="HZ71" s="123" t="e">
        <f t="shared" ca="1" si="70"/>
        <v>#NAME?</v>
      </c>
      <c r="IA71" s="123" t="e">
        <f t="shared" ca="1" si="71"/>
        <v>#NAME?</v>
      </c>
      <c r="IB71" s="124" t="s">
        <v>407</v>
      </c>
      <c r="IC71" s="103"/>
      <c r="ID71" s="125"/>
      <c r="IE71" s="103"/>
      <c r="IF71" s="103"/>
      <c r="IG71" s="103"/>
      <c r="IH71" s="103"/>
      <c r="II71" s="103"/>
    </row>
    <row r="72" spans="1:243" ht="15" thickBot="1" x14ac:dyDescent="0.25">
      <c r="A72" s="39">
        <v>69</v>
      </c>
      <c r="B72" s="39" t="s">
        <v>409</v>
      </c>
      <c r="C72" s="56" t="s">
        <v>410</v>
      </c>
      <c r="D72" s="39" t="s">
        <v>126</v>
      </c>
      <c r="E72" s="39">
        <v>410263548</v>
      </c>
      <c r="F72" s="102" t="s">
        <v>411</v>
      </c>
      <c r="G72" s="39"/>
      <c r="H72" s="39" t="s">
        <v>128</v>
      </c>
      <c r="I72" s="39">
        <v>1</v>
      </c>
      <c r="J72" s="39">
        <v>1</v>
      </c>
      <c r="K72" s="39">
        <v>1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0</v>
      </c>
      <c r="AH72" s="39">
        <f t="shared" si="21"/>
        <v>1</v>
      </c>
      <c r="AI72" s="39">
        <f t="shared" si="22"/>
        <v>1</v>
      </c>
      <c r="AJ72" s="39">
        <f t="shared" si="23"/>
        <v>0</v>
      </c>
      <c r="AK72" s="39">
        <f t="shared" si="24"/>
        <v>0</v>
      </c>
      <c r="AL72" s="39">
        <f t="shared" si="25"/>
        <v>0</v>
      </c>
      <c r="AM72" s="57">
        <f t="shared" si="26"/>
        <v>35198</v>
      </c>
      <c r="AN72" s="57">
        <v>1</v>
      </c>
      <c r="AO72" s="57">
        <f t="shared" si="27"/>
        <v>35198</v>
      </c>
      <c r="AP72" s="49"/>
      <c r="AQ72" s="39" t="s">
        <v>272</v>
      </c>
      <c r="AR72" s="39" t="s">
        <v>273</v>
      </c>
      <c r="AS72" s="39"/>
      <c r="AT72" s="39"/>
      <c r="AU72" s="58">
        <v>0.3</v>
      </c>
      <c r="AV72" s="58" t="s">
        <v>11</v>
      </c>
      <c r="AW72" s="39"/>
      <c r="AX72" s="39"/>
      <c r="AY72" s="39"/>
      <c r="AZ72" s="39"/>
      <c r="BA72" s="39" t="str">
        <f t="shared" si="28"/>
        <v>P0044</v>
      </c>
      <c r="BB72" s="78" t="e">
        <f t="shared" ca="1" si="29"/>
        <v>#NAME?</v>
      </c>
      <c r="BC72" s="39" t="s">
        <v>277</v>
      </c>
      <c r="BD72" s="75">
        <f t="shared" si="30"/>
        <v>35198</v>
      </c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>
        <f>SUM($BE72,$BF72:BF72)-SUM($CV$1:CW$1)*SUM($P72:$Q72,$W72)-SUM($CV$2:CW$2)*SUM($R72:$V72)-SUM($CV$3:CW$3)*$X72-SUM($CV$4:CW$4)*SUM($K72:$L72)-SUM($CV$5:CW$5)*SUM($M72:$N72)-SUM($CV$6:CW$6)*$O72-SUM($CV$7:CW$7)*SUM($Y72:$Z72,$AF72)-SUM($CV$8:CW$8)*SUM($AA72:$AE72)-SUM($CV$9:CW$9)*$AG72</f>
        <v>0</v>
      </c>
      <c r="CX72" s="39">
        <f>SUM($BE72,$BF72:BG72)-SUM($CV$1:CX$1)*SUM($P72:$Q72,$W72)-SUM($CV$2:CX$2)*SUM($R72:$V72)-SUM($CV$3:CX$3)*$X72-SUM($CV$4:CX$4)*SUM($K72:$L72)-SUM($CV$5:CX$5)*SUM($M72:$N72)-SUM($CV$6:CX$6)*$O72-SUM($CV$7:CX$7)*SUM($Y72:$Z72,$AF72)-SUM($CV$8:CX$8)*SUM($AA72:$AE72)-SUM($CV$9:CX$9)*$AG72</f>
        <v>0</v>
      </c>
      <c r="CY72" s="39">
        <f>SUM($BE72,$BF72:BH72)-SUM($CV$1:CY$1)*SUM($P72:$Q72,$W72)-SUM($CV$2:CY$2)*SUM($R72:$V72)-SUM($CV$3:CY$3)*$X72-SUM($CV$4:CY$4)*SUM($K72:$L72)-SUM($CV$5:CY$5)*SUM($M72:$N72)-SUM($CV$6:CY$6)*$O72-SUM($CV$7:CY$7)*SUM($Y72:$Z72,$AF72)-SUM($CV$8:CY$8)*SUM($AA72:$AE72)-SUM($CV$9:CY$9)*$AG72</f>
        <v>0</v>
      </c>
      <c r="CZ72" s="39">
        <f>SUM($BE72,$BF72:BI72)-SUM($CV$1:CZ$1)*SUM($P72:$Q72,$W72)-SUM($CV$2:CZ$2)*SUM($R72:$V72)-SUM($CV$3:CZ$3)*$X72-SUM($CV$4:CZ$4)*SUM($K72:$L72)-SUM($CV$5:CZ$5)*SUM($M72:$N72)-SUM($CV$6:CZ$6)*$O72-SUM($CV$7:CZ$7)*SUM($Y72:$Z72,$AF72)-SUM($CV$8:CZ$8)*SUM($AA72:$AE72)-SUM($CV$9:CZ$9)*$AG72</f>
        <v>0</v>
      </c>
      <c r="DA72" s="39">
        <f>SUM($BE72,$BF72:BJ72)-SUM($CV$1:DA$1)*SUM($P72:$Q72,$W72)-SUM($CV$2:DA$2)*SUM($R72:$V72)-SUM($CV$3:DA$3)*$X72-SUM($CV$4:DA$4)*SUM($K72:$L72)-SUM($CV$5:DA$5)*SUM($M72:$N72)-SUM($CV$6:DA$6)*$O72-SUM($CV$7:DA$7)*SUM($Y72:$Z72,$AF72)-SUM($CV$8:DA$8)*SUM($AA72:$AE72)-SUM($CV$9:DA$9)*$AG72</f>
        <v>0</v>
      </c>
      <c r="DB72" s="39">
        <f>SUM($BE72,$BF72:BK72)-SUM($CV$1:DB$1)*SUM($P72:$Q72,$W72)-SUM($CV$2:DB$2)*SUM($R72:$V72)-SUM($CV$3:DB$3)*$X72-SUM($CV$4:DB$4)*SUM($K72:$L72)-SUM($CV$5:DB$5)*SUM($M72:$N72)-SUM($CV$6:DB$6)*$O72-SUM($CV$7:DB$7)*SUM($Y72:$Z72,$AF72)-SUM($CV$8:DB$8)*SUM($AA72:$AE72)-SUM($CV$9:DB$9)*$AG72</f>
        <v>-100</v>
      </c>
      <c r="DC72" s="39">
        <f>SUM($BE72,$BF72:BL72)-SUM($CV$1:DC$1)*SUM($P72:$Q72,$W72)-SUM($CV$2:DC$2)*SUM($R72:$V72)-SUM($CV$3:DC$3)*$X72-SUM($CV$4:DC$4)*SUM($K72:$L72)-SUM($CV$5:DC$5)*SUM($M72:$N72)-SUM($CV$6:DC$6)*$O72-SUM($CV$7:DC$7)*SUM($Y72:$Z72,$AF72)-SUM($CV$8:DC$8)*SUM($AA72:$AE72)-SUM($CV$9:DC$9)*$AG72</f>
        <v>-300</v>
      </c>
      <c r="DD72" s="39">
        <f>SUM($BE72,$BF72:BM72)-SUM($CV$1:DD$1)*SUM($P72:$Q72,$W72)-SUM($CV$2:DD$2)*SUM($R72:$V72)-SUM($CV$3:DD$3)*$X72-SUM($CV$4:DD$4)*SUM($K72:$L72)-SUM($CV$5:DD$5)*SUM($M72:$N72)-SUM($CV$6:DD$6)*$O72-SUM($CV$7:DD$7)*SUM($Y72:$Z72,$AF72)-SUM($CV$8:DD$8)*SUM($AA72:$AE72)-SUM($CV$9:DD$9)*$AG72</f>
        <v>-600</v>
      </c>
      <c r="DE72" s="39">
        <f>SUM($BE72,$BF72:BN72)-SUM($CV$1:DE$1)*SUM($P72:$Q72,$W72)-SUM($CV$2:DE$2)*SUM($R72:$V72)-SUM($CV$3:DE$3)*$X72-SUM($CV$4:DE$4)*SUM($K72:$L72)-SUM($CV$5:DE$5)*SUM($M72:$N72)-SUM($CV$6:DE$6)*$O72-SUM($CV$7:DE$7)*SUM($Y72:$Z72,$AF72)-SUM($CV$8:DE$8)*SUM($AA72:$AE72)-SUM($CV$9:DE$9)*$AG72</f>
        <v>-1150</v>
      </c>
      <c r="DF72" s="39">
        <f>SUM($BE72,$BF72:BO72)-SUM($CV$1:DF$1)*SUM($P72:$Q72,$W72)-SUM($CV$2:DF$2)*SUM($R72:$V72)-SUM($CV$3:DF$3)*$X72-SUM($CV$4:DF$4)*SUM($K72:$L72)-SUM($CV$5:DF$5)*SUM($M72:$N72)-SUM($CV$6:DF$6)*$O72-SUM($CV$7:DF$7)*SUM($Y72:$Z72,$AF72)-SUM($CV$8:DF$8)*SUM($AA72:$AE72)-SUM($CV$9:DF$9)*$AG72</f>
        <v>-1850</v>
      </c>
      <c r="DG72" s="39">
        <f>SUM($BE72,$BF72:BP72)-SUM($CV$1:DG$1)*SUM($P72:$Q72,$W72)-SUM($CV$2:DG$2)*SUM($R72:$V72)-SUM($CV$3:DG$3)*$X72-SUM($CV$4:DG$4)*SUM($K72:$L72)-SUM($CV$5:DG$5)*SUM($M72:$N72)-SUM($CV$6:DG$6)*$O72-SUM($CV$7:DG$7)*SUM($Y72:$Z72,$AF72)-SUM($CV$8:DG$8)*SUM($AA72:$AE72)-SUM($CV$9:DG$9)*$AG72</f>
        <v>-2600</v>
      </c>
      <c r="DH72" s="39">
        <f>SUM($BE72,$BF72:BQ72)-SUM($CV$1:DH$1)*SUM($P72:$Q72,$W72)-SUM($CV$2:DH$2)*SUM($R72:$V72)-SUM($CV$3:DH$3)*$X72-SUM($CV$4:DH$4)*SUM($K72:$L72)-SUM($CV$5:DH$5)*SUM($M72:$N72)-SUM($CV$6:DH$6)*$O72-SUM($CV$7:DH$7)*SUM($Y72:$Z72,$AF72)-SUM($CV$8:DH$8)*SUM($AA72:$AE72)-SUM($CV$9:DH$9)*$AG72</f>
        <v>-3350</v>
      </c>
      <c r="DI72" s="39">
        <f>SUM($BE72,$BF72:BR72)-SUM($CV$1:DI$1)*SUM($P72:$Q72,$W72)-SUM($CV$2:DI$2)*SUM($R72:$V72)-SUM($CV$3:DI$3)*$X72-SUM($CV$4:DI$4)*SUM($K72:$L72)-SUM($CV$5:DI$5)*SUM($M72:$N72)-SUM($CV$6:DI$6)*$O72-SUM($CV$7:DI$7)*SUM($Y72:$Z72,$AF72)-SUM($CV$8:DI$8)*SUM($AA72:$AE72)-SUM($CV$9:DI$9)*$AG72</f>
        <v>-4100</v>
      </c>
      <c r="DJ72" s="39">
        <f>SUM($BE72,$BF72:BS72)-SUM($CV$1:DJ$1)*SUM($P72:$Q72,$W72)-SUM($CV$2:DJ$2)*SUM($R72:$V72)-SUM($CV$3:DJ$3)*$X72-SUM($CV$4:DJ$4)*SUM($K72:$L72)-SUM($CV$5:DJ$5)*SUM($M72:$N72)-SUM($CV$6:DJ$6)*$O72-SUM($CV$7:DJ$7)*SUM($Y72:$Z72,$AF72)-SUM($CV$8:DJ$8)*SUM($AA72:$AE72)-SUM($CV$9:DJ$9)*$AG72</f>
        <v>-4850</v>
      </c>
      <c r="DK72" s="39">
        <f>SUM($BE72,$BF72:BT72)-SUM($CV$1:DK$1)*SUM($P72:$Q72,$W72)-SUM($CV$2:DK$2)*SUM($R72:$V72)-SUM($CV$3:DK$3)*$X72-SUM($CV$4:DK$4)*SUM($K72:$L72)-SUM($CV$5:DK$5)*SUM($M72:$N72)-SUM($CV$6:DK$6)*$O72-SUM($CV$7:DK$7)*SUM($Y72:$Z72,$AF72)-SUM($CV$8:DK$8)*SUM($AA72:$AE72)-SUM($CV$9:DK$9)*$AG72</f>
        <v>-5600</v>
      </c>
      <c r="DL72" s="39">
        <f>SUM($BE72,$BF72:BU72)-SUM($CV$1:DL$1)*SUM($P72:$Q72,$W72)-SUM($CV$2:DL$2)*SUM($R72:$V72)-SUM($CV$3:DL$3)*$X72-SUM($CV$4:DL$4)*SUM($K72:$L72)-SUM($CV$5:DL$5)*SUM($M72:$N72)-SUM($CV$6:DL$6)*$O72-SUM($CV$7:DL$7)*SUM($Y72:$Z72,$AF72)-SUM($CV$8:DL$8)*SUM($AA72:$AE72)-SUM($CV$9:DL$9)*$AG72</f>
        <v>-6350</v>
      </c>
      <c r="DM72" s="39">
        <f>SUM($BE72,$BF72:BV72)-SUM($CV$1:DM$1)*SUM($P72:$Q72,$W72)-SUM($CV$2:DM$2)*SUM($R72:$V72)-SUM($CV$3:DM$3)*$X72-SUM($CV$4:DM$4)*SUM($K72:$L72)-SUM($CV$5:DM$5)*SUM($M72:$N72)-SUM($CV$6:DM$6)*$O72-SUM($CV$7:DM$7)*SUM($Y72:$Z72,$AF72)-SUM($CV$8:DM$8)*SUM($AA72:$AE72)-SUM($CV$9:DM$9)*$AG72</f>
        <v>-7350</v>
      </c>
      <c r="DN72" s="39">
        <f>SUM($BE72,$BF72:BW72)-SUM($CV$1:DN$1)*SUM($P72:$Q72,$W72)-SUM($CV$2:DN$2)*SUM($R72:$V72)-SUM($CV$3:DN$3)*$X72-SUM($CV$4:DN$4)*SUM($K72:$L72)-SUM($CV$5:DN$5)*SUM($M72:$N72)-SUM($CV$6:DN$6)*$O72-SUM($CV$7:DN$7)*SUM($Y72:$Z72,$AF72)-SUM($CV$8:DN$8)*SUM($AA72:$AE72)-SUM($CV$9:DN$9)*$AG72</f>
        <v>-8350</v>
      </c>
      <c r="DO72" s="39">
        <f>SUM($BE72,$BF72:BX72)-SUM($CV$1:DO$1)*SUM($P72:$Q72,$W72)-SUM($CV$2:DO$2)*SUM($R72:$V72)-SUM($CV$3:DO$3)*$X72-SUM($CV$4:DO$4)*SUM($K72:$L72)-SUM($CV$5:DO$5)*SUM($M72:$N72)-SUM($CV$6:DO$6)*$O72-SUM($CV$7:DO$7)*SUM($Y72:$Z72,$AF72)-SUM($CV$8:DO$8)*SUM($AA72:$AE72)-SUM($CV$9:DO$9)*$AG72</f>
        <v>-9350</v>
      </c>
      <c r="DP72" s="39">
        <f>SUM($BE72,$BF72:BY72)-SUM($CV$1:DP$1)*SUM($P72:$Q72,$W72)-SUM($CV$2:DP$2)*SUM($R72:$V72)-SUM($CV$3:DP$3)*$X72-SUM($CV$4:DP$4)*SUM($K72:$L72)-SUM($CV$5:DP$5)*SUM($M72:$N72)-SUM($CV$6:DP$6)*$O72-SUM($CV$7:DP$7)*SUM($Y72:$Z72,$AF72)-SUM($CV$8:DP$8)*SUM($AA72:$AE72)-SUM($CV$9:DP$9)*$AG72</f>
        <v>-10350</v>
      </c>
      <c r="DQ72" s="39">
        <f>SUM($BE72,$BF72:BZ72)-SUM($CV$1:DQ$1)*SUM($P72:$Q72,$W72)-SUM($CV$2:DQ$2)*SUM($R72:$V72)-SUM($CV$3:DQ$3)*$X72-SUM($CV$4:DQ$4)*SUM($K72:$L72)-SUM($CV$5:DQ$5)*SUM($M72:$N72)-SUM($CV$6:DQ$6)*$O72-SUM($CV$7:DQ$7)*SUM($Y72:$Z72,$AF72)-SUM($CV$8:DQ$8)*SUM($AA72:$AE72)-SUM($CV$9:DQ$9)*$AG72</f>
        <v>-11350</v>
      </c>
      <c r="DR72" s="39">
        <f>SUM($BE72,$BF72:CA72)-SUM($CV$1:DR$1)*SUM($P72:$Q72,$W72)-SUM($CV$2:DR$2)*SUM($R72:$V72)-SUM($CV$3:DR$3)*$X72-SUM($CV$4:DR$4)*SUM($K72:$L72)-SUM($CV$5:DR$5)*SUM($M72:$N72)-SUM($CV$6:DR$6)*$O72-SUM($CV$7:DR$7)*SUM($Y72:$Z72,$AF72)-SUM($CV$8:DR$8)*SUM($AA72:$AE72)-SUM($CV$9:DR$9)*$AG72</f>
        <v>-12350</v>
      </c>
      <c r="DS72" s="39">
        <f>SUM($BE72,$BF72:CB72)-SUM($CV$1:DS$1)*SUM($P72:$Q72,$W72)-SUM($CV$2:DS$2)*SUM($R72:$V72)-SUM($CV$3:DS$3)*$X72-SUM($CV$4:DS$4)*SUM($K72:$L72)-SUM($CV$5:DS$5)*SUM($M72:$N72)-SUM($CV$6:DS$6)*$O72-SUM($CV$7:DS$7)*SUM($Y72:$Z72,$AF72)-SUM($CV$8:DS$8)*SUM($AA72:$AE72)-SUM($CV$9:DS$9)*$AG72</f>
        <v>-13350</v>
      </c>
      <c r="DT72" s="39">
        <f>SUM($BE72,$BF72:CC72)-SUM($CV$1:DT$1)*SUM($P72:$Q72,$W72)-SUM($CV$2:DT$2)*SUM($R72:$V72)-SUM($CV$3:DT$3)*$X72-SUM($CV$4:DT$4)*SUM($K72:$L72)-SUM($CV$5:DT$5)*SUM($M72:$N72)-SUM($CV$6:DT$6)*$O72-SUM($CV$7:DT$7)*SUM($Y72:$Z72,$AF72)-SUM($CV$8:DT$8)*SUM($AA72:$AE72)-SUM($CV$9:DT$9)*$AG72</f>
        <v>-14350</v>
      </c>
      <c r="DU72" s="39">
        <f>SUM($BE72,$BF72:CD72)-SUM($CV$1:DU$1)*SUM($P72:$Q72,$W72)-SUM($CV$2:DU$2)*SUM($R72:$V72)-SUM($CV$3:DU$3)*$X72-SUM($CV$4:DU$4)*SUM($K72:$L72)-SUM($CV$5:DU$5)*SUM($M72:$N72)-SUM($CV$6:DU$6)*$O72-SUM($CV$7:DU$7)*SUM($Y72:$Z72,$AF72)-SUM($CV$8:DU$8)*SUM($AA72:$AE72)-SUM($CV$9:DU$9)*$AG72</f>
        <v>-15350</v>
      </c>
      <c r="DV72" s="39">
        <f>SUM($BE72,$BF72:CE72)-SUM($CV$1:DV$1)*SUM($P72:$Q72,$W72)-SUM($CV$2:DV$2)*SUM($R72:$V72)-SUM($CV$3:DV$3)*$X72-SUM($CV$4:DV$4)*SUM($K72:$L72)-SUM($CV$5:DV$5)*SUM($M72:$N72)-SUM($CV$6:DV$6)*$O72-SUM($CV$7:DV$7)*SUM($Y72:$Z72,$AF72)-SUM($CV$8:DV$8)*SUM($AA72:$AE72)-SUM($CV$9:DV$9)*$AG72</f>
        <v>-16350</v>
      </c>
      <c r="DW72" s="39">
        <f>SUM($BE72,$BF72:CF72)-SUM($CV$1:DW$1)*SUM($P72:$Q72,$W72)-SUM($CV$2:DW$2)*SUM($R72:$V72)-SUM($CV$3:DW$3)*$X72-SUM($CV$4:DW$4)*SUM($K72:$L72)-SUM($CV$5:DW$5)*SUM($M72:$N72)-SUM($CV$6:DW$6)*$O72-SUM($CV$7:DW$7)*SUM($Y72:$Z72,$AF72)-SUM($CV$8:DW$8)*SUM($AA72:$AE72)-SUM($CV$9:DW$9)*$AG72</f>
        <v>-17350</v>
      </c>
      <c r="DX72" s="39">
        <f>SUM($BE72,$BF72:CG72)-SUM($CV$1:DX$1)*SUM($P72:$Q72,$W72)-SUM($CV$2:DX$2)*SUM($R72:$V72)-SUM($CV$3:DX$3)*$X72-SUM($CV$4:DX$4)*SUM($K72:$L72)-SUM($CV$5:DX$5)*SUM($M72:$N72)-SUM($CV$6:DX$6)*$O72-SUM($CV$7:DX$7)*SUM($Y72:$Z72,$AF72)-SUM($CV$8:DX$8)*SUM($AA72:$AE72)-SUM($CV$9:DX$9)*$AG72</f>
        <v>-18350</v>
      </c>
      <c r="DY72" s="39">
        <f>SUM($BE72,$BF72:CH72)-SUM($CV$1:DY$1)*SUM($P72:$Q72,$W72)-SUM($CV$2:DY$2)*SUM($R72:$V72)-SUM($CV$3:DY$3)*$X72-SUM($CV$4:DY$4)*SUM($K72:$L72)-SUM($CV$5:DY$5)*SUM($M72:$N72)-SUM($CV$6:DY$6)*$O72-SUM($CV$7:DY$7)*SUM($Y72:$Z72,$AF72)-SUM($CV$8:DY$8)*SUM($AA72:$AE72)-SUM($CV$9:DY$9)*$AG72</f>
        <v>-19350</v>
      </c>
      <c r="DZ72" s="39">
        <f>SUM($BE72,$BF72:CI72)-SUM($CV$1:DZ$1)*SUM($P72:$Q72,$W72)-SUM($CV$2:DZ$2)*SUM($R72:$V72)-SUM($CV$3:DZ$3)*$X72-SUM($CV$4:DZ$4)*SUM($K72:$L72)-SUM($CV$5:DZ$5)*SUM($M72:$N72)-SUM($CV$6:DZ$6)*$O72-SUM($CV$7:DZ$7)*SUM($Y72:$Z72,$AF72)-SUM($CV$8:DZ$8)*SUM($AA72:$AE72)-SUM($CV$9:DZ$9)*$AG72</f>
        <v>-20350</v>
      </c>
      <c r="EA72" s="39">
        <f>SUM($BE72,$BF72:CJ72)-SUM($CV$1:EA$1)*SUM($P72:$Q72,$W72)-SUM($CV$2:EA$2)*SUM($R72:$V72)-SUM($CV$3:EA$3)*$X72-SUM($CV$4:EA$4)*SUM($K72:$L72)-SUM($CV$5:EA$5)*SUM($M72:$N72)-SUM($CV$6:EA$6)*$O72-SUM($CV$7:EA$7)*SUM($Y72:$Z72,$AF72)-SUM($CV$8:EA$8)*SUM($AA72:$AE72)-SUM($CV$9:EA$9)*$AG72</f>
        <v>-21350</v>
      </c>
      <c r="EB72" s="39">
        <f>SUM($BE72,$BF72:CK72)-SUM($CV$1:EB$1)*SUM($P72:$Q72,$W72)-SUM($CV$2:EB$2)*SUM($R72:$V72)-SUM($CV$3:EB$3)*$X72-SUM($CV$4:EB$4)*SUM($K72:$L72)-SUM($CV$5:EB$5)*SUM($M72:$N72)-SUM($CV$6:EB$6)*$O72-SUM($CV$7:EB$7)*SUM($Y72:$Z72,$AF72)-SUM($CV$8:EB$8)*SUM($AA72:$AE72)-SUM($CV$9:EB$9)*$AG72</f>
        <v>-22350</v>
      </c>
      <c r="EC72" s="39">
        <f>SUM($BE72,$BF72:CL72)-SUM($CV$1:EC$1)*SUM($P72:$Q72,$W72)-SUM($CV$2:EC$2)*SUM($R72:$V72)-SUM($CV$3:EC$3)*$X72-SUM($CV$4:EC$4)*SUM($K72:$L72)-SUM($CV$5:EC$5)*SUM($M72:$N72)-SUM($CV$6:EC$6)*$O72-SUM($CV$7:EC$7)*SUM($Y72:$Z72,$AF72)-SUM($CV$8:EC$8)*SUM($AA72:$AE72)-SUM($CV$9:EC$9)*$AG72</f>
        <v>-23350</v>
      </c>
      <c r="ED72" s="39">
        <f>SUM($BE72,$BF72:CM72)-SUM($CV$1:ED$1)*SUM($P72:$Q72,$W72)-SUM($CV$2:ED$2)*SUM($R72:$V72)-SUM($CV$3:ED$3)*$X72-SUM($CV$4:ED$4)*SUM($K72:$L72)-SUM($CV$5:ED$5)*SUM($M72:$N72)-SUM($CV$6:ED$6)*$O72-SUM($CV$7:ED$7)*SUM($Y72:$Z72,$AF72)-SUM($CV$8:ED$8)*SUM($AA72:$AE72)-SUM($CV$9:ED$9)*$AG72</f>
        <v>-24350</v>
      </c>
      <c r="EE72" s="39">
        <f>SUM($BE72,$BF72:CN72)-SUM($CV$1:EE$1)*SUM($P72:$Q72,$W72)-SUM($CV$2:EE$2)*SUM($R72:$V72)-SUM($CV$3:EE$3)*$X72-SUM($CV$4:EE$4)*SUM($K72:$L72)-SUM($CV$5:EE$5)*SUM($M72:$N72)-SUM($CV$6:EE$6)*$O72-SUM($CV$7:EE$7)*SUM($Y72:$Z72,$AF72)-SUM($CV$8:EE$8)*SUM($AA72:$AE72)-SUM($CV$9:EE$9)*$AG72</f>
        <v>-25350</v>
      </c>
      <c r="EF72" s="39">
        <f>SUM($BE72,$BF72:CO72)-SUM($CV$1:EF$1)*SUM($P72:$Q72,$W72)-SUM($CV$2:EF$2)*SUM($R72:$V72)-SUM($CV$3:EF$3)*$X72-SUM($CV$4:EF$4)*SUM($K72:$L72)-SUM($CV$5:EF$5)*SUM($M72:$N72)-SUM($CV$6:EF$6)*$O72-SUM($CV$7:EF$7)*SUM($Y72:$Z72,$AF72)-SUM($CV$8:EF$8)*SUM($AA72:$AE72)-SUM($CV$9:EF$9)*$AG72</f>
        <v>-26350</v>
      </c>
      <c r="EG72" s="39">
        <f>SUM($BE72,$BF72:CP72)-SUM($CV$1:EG$1)*SUM($P72:$Q72,$W72)-SUM($CV$2:EG$2)*SUM($R72:$V72)-SUM($CV$3:EG$3)*$X72-SUM($CV$4:EG$4)*SUM($K72:$L72)-SUM($CV$5:EG$5)*SUM($M72:$N72)-SUM($CV$6:EG$6)*$O72-SUM($CV$7:EG$7)*SUM($Y72:$Z72,$AF72)-SUM($CV$8:EG$8)*SUM($AA72:$AE72)-SUM($CV$9:EG$9)*$AG72</f>
        <v>-27350</v>
      </c>
      <c r="EH72" s="39">
        <f>SUM($BE72,$BF72:CQ72)-SUM($CV$1:EH$1)*SUM($P72:$Q72,$W72)-SUM($CV$2:EH$2)*SUM($R72:$V72)-SUM($CV$3:EH$3)*$X72-SUM($CV$4:EH$4)*SUM($K72:$L72)-SUM($CV$5:EH$5)*SUM($M72:$N72)-SUM($CV$6:EH$6)*$O72-SUM($CV$7:EH$7)*SUM($Y72:$Z72,$AF72)-SUM($CV$8:EH$8)*SUM($AA72:$AE72)-SUM($CV$9:EH$9)*$AG72</f>
        <v>-28350</v>
      </c>
      <c r="EI72" s="39">
        <f>SUM($BE72,$BF72:CR72)-SUM($CV$1:EI$1)*SUM($P72:$Q72,$W72)-SUM($CV$2:EI$2)*SUM($R72:$V72)-SUM($CV$3:EI$3)*$X72-SUM($CV$4:EI$4)*SUM($K72:$L72)-SUM($CV$5:EI$5)*SUM($M72:$N72)-SUM($CV$6:EI$6)*$O72-SUM($CV$7:EI$7)*SUM($Y72:$Z72,$AF72)-SUM($CV$8:EI$8)*SUM($AA72:$AE72)-SUM($CV$9:EI$9)*$AG72</f>
        <v>-29350</v>
      </c>
      <c r="EJ72" s="39">
        <f>SUM($BE72,$BF72:CS72)-SUM($CV$1:EJ$1)*SUM($P72:$Q72,$W72)-SUM($CV$2:EJ$2)*SUM($R72:$V72)-SUM($CV$3:EJ$3)*$X72-SUM($CV$4:EJ$4)*SUM($K72:$L72)-SUM($CV$5:EJ$5)*SUM($M72:$N72)-SUM($CV$6:EJ$6)*$O72-SUM($CV$7:EJ$7)*SUM($Y72:$Z72,$AF72)-SUM($CV$8:EJ$8)*SUM($AA72:$AE72)-SUM($CV$9:EJ$9)*$AG72</f>
        <v>-30350</v>
      </c>
      <c r="EK72" s="39">
        <f>SUM($BE72,$BF72:CT72)-SUM($CV$1:EK$1)*SUM($P72:$Q72,$W72)-SUM($CV$2:EK$2)*SUM($R72:$V72)-SUM($CV$3:EK$3)*$X72-SUM($CV$4:EK$4)*SUM($K72:$L72)-SUM($CV$5:EK$5)*SUM($M72:$N72)-SUM($CV$6:EK$6)*$O72-SUM($CV$7:EK$7)*SUM($Y72:$Z72,$AF72)-SUM($CV$8:EK$8)*SUM($AA72:$AE72)-SUM($CV$9:EK$9)*$AG72</f>
        <v>-31350</v>
      </c>
      <c r="EL72" s="39">
        <f>SUM($BE72,$BF72:CU72)-SUM($CV$1:EL$1)*SUM($P72:$Q72,$W72)-SUM($CV$2:EL$2)*SUM($R72:$V72)-SUM($CV$3:EL$3)*$X72-SUM($CV$4:EL$4)*SUM($K72:$L72)-SUM($CV$5:EL$5)*SUM($M72:$N72)-SUM($CV$6:EL$6)*$O72-SUM($CV$7:EL$7)*SUM($Y72:$Z72,$AF72)-SUM($CV$8:EL$8)*SUM($AA72:$AE72)-SUM($CV$9:EL$9)*$AG72</f>
        <v>-32350</v>
      </c>
      <c r="EM72" s="39">
        <f>SUM($BE72,$BF72:CV72)-SUM($CV$1:EM$1)*SUM($P72:$Q72,$W72)-SUM($CV$2:EM$2)*SUM($R72:$V72)-SUM($CV$3:EM$3)*$X72-SUM($CV$4:EM$4)*SUM($K72:$L72)-SUM($CV$5:EM$5)*SUM($M72:$N72)-SUM($CV$6:EM$6)*$O72-SUM($CV$7:EM$7)*SUM($Y72:$Z72,$AF72)-SUM($CV$8:EM$8)*SUM($AA72:$AE72)-SUM($CV$9:EM$9)*$AG72</f>
        <v>-33350</v>
      </c>
      <c r="EN72" s="39">
        <f>SUM($BE72,$BF72:CW72)-SUM($CV$1:EN$1)*SUM($P72:$Q72,$W72)-SUM($CV$2:EN$2)*SUM($R72:$V72)-SUM($CV$3:EN$3)*$X72-SUM($CV$4:EN$4)*SUM($K72:$L72)-SUM($CV$5:EN$5)*SUM($M72:$N72)-SUM($CV$6:EN$6)*$O72-SUM($CV$7:EN$7)*SUM($Y72:$Z72,$AF72)-SUM($CV$8:EN$8)*SUM($AA72:$AE72)-SUM($CV$9:EN$9)*$AG72</f>
        <v>-34350</v>
      </c>
      <c r="EO72" s="39">
        <f>SUM($BE72,$BF72:CX72)-SUM($CV$1:EO$1)*SUM($P72:$Q72,$W72)-SUM($CV$2:EO$2)*SUM($R72:$V72)-SUM($CV$3:EO$3)*$X72-SUM($CV$4:EO$4)*SUM($K72:$L72)-SUM($CV$5:EO$5)*SUM($M72:$N72)-SUM($CV$6:EO$6)*$O72-SUM($CV$7:EO$7)*SUM($Y72:$Z72,$AF72)-SUM($CV$8:EO$8)*SUM($AA72:$AE72)-SUM($CV$9:EO$9)*$AG72</f>
        <v>-34778</v>
      </c>
      <c r="EP72" s="96" t="s">
        <v>273</v>
      </c>
      <c r="EQ72" s="103" t="str">
        <f t="shared" si="85"/>
        <v>1096M159-001</v>
      </c>
      <c r="ER72" s="96" t="str">
        <f t="shared" si="95"/>
        <v>PHOTO METAL</v>
      </c>
      <c r="ES72" s="115">
        <f t="shared" si="96"/>
        <v>0.3</v>
      </c>
      <c r="ET72" s="116" t="str">
        <f t="shared" si="88"/>
        <v>USD</v>
      </c>
      <c r="EU72" s="107" t="e">
        <f t="shared" ca="1" si="34"/>
        <v>#NAME?</v>
      </c>
      <c r="EV72" s="107" t="e">
        <f t="shared" ca="1" si="35"/>
        <v>#NAME?</v>
      </c>
      <c r="EW72" s="117">
        <f t="shared" si="86"/>
        <v>1</v>
      </c>
      <c r="EX72" s="117">
        <f t="shared" si="91"/>
        <v>1</v>
      </c>
      <c r="EY72" s="103"/>
      <c r="EZ72" s="117">
        <f t="shared" si="37"/>
        <v>35198</v>
      </c>
      <c r="FA72" s="118" t="e">
        <f t="shared" ca="1" si="38"/>
        <v>#NAME?</v>
      </c>
      <c r="FB72" s="117">
        <f t="shared" si="39"/>
        <v>0</v>
      </c>
      <c r="FC72" s="118" t="e">
        <f t="shared" ca="1" si="40"/>
        <v>#NAME?</v>
      </c>
      <c r="FD72" s="119"/>
      <c r="FE72" s="118"/>
      <c r="FF72" s="118" t="s">
        <v>26</v>
      </c>
      <c r="FG72" s="103"/>
      <c r="FH72" s="103" t="s">
        <v>145</v>
      </c>
      <c r="FI72" s="105">
        <f t="array" ref="FI72">SUMPRODUCT($AI72:$AL72,TRANSPOSE(FI$1:FI$4))</f>
        <v>3000</v>
      </c>
      <c r="FJ72" s="105">
        <f t="array" ref="FJ72">SUMPRODUCT($AI72:$AL72,TRANSPOSE(FJ$1:FJ$4))</f>
        <v>3000</v>
      </c>
      <c r="FK72" s="105">
        <f t="array" ref="FK72">SUMPRODUCT($AI72:$AL72,TRANSPOSE(FK$1:FK$4))</f>
        <v>3000</v>
      </c>
      <c r="FL72" s="105">
        <f t="array" ref="FL72">SUMPRODUCT($AI72:$AL72,TRANSPOSE(FL$1:FL$4))</f>
        <v>3000</v>
      </c>
      <c r="FM72" s="105">
        <f t="array" ref="FM72">SUMPRODUCT($AI72:$AL72,TRANSPOSE(FM$1:FM$4))</f>
        <v>3000</v>
      </c>
      <c r="FN72" s="105">
        <f t="array" ref="FN72">SUMPRODUCT($AI72:$AL72,TRANSPOSE(FN$1:FN$4))</f>
        <v>3000</v>
      </c>
      <c r="FO72" s="105">
        <f t="array" ref="FO72">SUMPRODUCT($AI72:$AL72,TRANSPOSE(FO$1:FO$4))</f>
        <v>3000</v>
      </c>
      <c r="FP72" s="105">
        <f t="array" ref="FP72">SUMPRODUCT($AI72:$AL72,TRANSPOSE(FP$1:FP$4))</f>
        <v>3000</v>
      </c>
      <c r="FQ72" s="105">
        <f t="array" ref="FQ72">SUMPRODUCT($AI72:$AL72,TRANSPOSE(FQ$1:FQ$4))</f>
        <v>3000</v>
      </c>
      <c r="FR72" s="105">
        <f t="array" ref="FR72">SUMPRODUCT($AI72:$AL72,TRANSPOSE(FR$1:FR$4))</f>
        <v>3000</v>
      </c>
      <c r="FS72" s="105">
        <f t="array" ref="FS72">SUMPRODUCT($AI72:$AL72,TRANSPOSE(FS$1:FS$4))</f>
        <v>3000</v>
      </c>
      <c r="FT72" s="105">
        <f t="array" ref="FT72">SUMPRODUCT($AI72:$AL72,TRANSPOSE(FT$1:FT$4))</f>
        <v>2198</v>
      </c>
      <c r="FU72" s="105">
        <f t="array" ref="FU72">SUMPRODUCT($AI72:$AL72,TRANSPOSE(FU$1:FU$4))</f>
        <v>0</v>
      </c>
      <c r="FV72" s="120"/>
      <c r="FW72" s="105">
        <f t="shared" si="41"/>
        <v>3000</v>
      </c>
      <c r="FX72" s="121">
        <f>CEILING(SUM($FI72:FJ72)-SUM($FW72:FW72),$EW72)</f>
        <v>3000</v>
      </c>
      <c r="FY72" s="121">
        <f>CEILING(SUM($FI72:FK72)-SUM($FW72:FX72),$EW72)</f>
        <v>3000</v>
      </c>
      <c r="FZ72" s="121">
        <f>CEILING(SUM($FI72:FL72)-SUM($FW72:FY72),$EW72)</f>
        <v>3000</v>
      </c>
      <c r="GA72" s="121">
        <f>CEILING(SUM($FI72:FM72)-SUM($FW72:FZ72),$EW72)</f>
        <v>3000</v>
      </c>
      <c r="GB72" s="121">
        <f>CEILING(SUM($FI72:FN72)-SUM($FW72:GA72),$EW72)</f>
        <v>3000</v>
      </c>
      <c r="GC72" s="121">
        <f>CEILING(SUM($FI72:FO72)-SUM($FW72:GB72),$EW72)</f>
        <v>3000</v>
      </c>
      <c r="GD72" s="121">
        <f>CEILING(SUM($FI72:FP72)-SUM($FW72:GC72),$EW72)</f>
        <v>3000</v>
      </c>
      <c r="GE72" s="121">
        <f>CEILING(SUM($FI72:FQ72)-SUM($FW72:GD72),$EW72)</f>
        <v>3000</v>
      </c>
      <c r="GF72" s="121">
        <f>CEILING(SUM($FI72:FR72)-SUM($FW72:GE72),$EW72)</f>
        <v>3000</v>
      </c>
      <c r="GG72" s="121">
        <f>CEILING(SUM($FI72:FS72)-SUM($FW72:GF72),$EW72)</f>
        <v>3000</v>
      </c>
      <c r="GH72" s="121">
        <f t="shared" si="42"/>
        <v>2198</v>
      </c>
      <c r="GI72" s="121">
        <f t="shared" si="43"/>
        <v>0</v>
      </c>
      <c r="GJ72" s="120"/>
      <c r="GK72" s="123" t="e">
        <f t="shared" ca="1" si="44"/>
        <v>#NAME?</v>
      </c>
      <c r="GL72" s="123" t="e">
        <f t="shared" ca="1" si="45"/>
        <v>#NAME?</v>
      </c>
      <c r="GM72" s="123" t="e">
        <f t="shared" ca="1" si="46"/>
        <v>#NAME?</v>
      </c>
      <c r="GN72" s="123" t="e">
        <f t="shared" ca="1" si="47"/>
        <v>#NAME?</v>
      </c>
      <c r="GO72" s="123" t="e">
        <f t="shared" ca="1" si="48"/>
        <v>#NAME?</v>
      </c>
      <c r="GP72" s="123" t="e">
        <f t="shared" ca="1" si="49"/>
        <v>#NAME?</v>
      </c>
      <c r="GQ72" s="123" t="e">
        <f t="shared" ca="1" si="50"/>
        <v>#NAME?</v>
      </c>
      <c r="GR72" s="123" t="e">
        <f t="shared" ca="1" si="51"/>
        <v>#NAME?</v>
      </c>
      <c r="GS72" s="123" t="e">
        <f t="shared" ca="1" si="52"/>
        <v>#NAME?</v>
      </c>
      <c r="GT72" s="123" t="e">
        <f t="shared" ca="1" si="53"/>
        <v>#NAME?</v>
      </c>
      <c r="GU72" s="123" t="e">
        <f t="shared" ca="1" si="54"/>
        <v>#NAME?</v>
      </c>
      <c r="GV72" s="123" t="e">
        <f t="shared" ca="1" si="55"/>
        <v>#NAME?</v>
      </c>
      <c r="GW72" s="123" t="e">
        <f t="shared" ca="1" si="56"/>
        <v>#NAME?</v>
      </c>
      <c r="GX72" s="123" t="e">
        <f t="shared" ca="1" si="57"/>
        <v>#NAME?</v>
      </c>
      <c r="GY72" s="120">
        <v>4</v>
      </c>
      <c r="GZ72" s="105">
        <f>SUM(FW72:FY72)</f>
        <v>9000</v>
      </c>
      <c r="HA72" s="105"/>
      <c r="HB72" s="105"/>
      <c r="HC72" s="105">
        <f>SUM(FZ72:GB72)</f>
        <v>9000</v>
      </c>
      <c r="HD72" s="105"/>
      <c r="HE72" s="105"/>
      <c r="HF72" s="105">
        <f>SUM(GC72:GE72)</f>
        <v>9000</v>
      </c>
      <c r="HG72" s="105"/>
      <c r="HH72" s="105"/>
      <c r="HI72" s="105">
        <f>SUM(GF72:GI72)</f>
        <v>8198</v>
      </c>
      <c r="HJ72" s="105"/>
      <c r="HK72" s="105"/>
      <c r="HL72" s="105">
        <f>GI72</f>
        <v>0</v>
      </c>
      <c r="HM72" s="105"/>
      <c r="HN72" s="123" t="e">
        <f t="shared" ca="1" si="58"/>
        <v>#NAME?</v>
      </c>
      <c r="HO72" s="123" t="e">
        <f t="shared" ca="1" si="59"/>
        <v>#NAME?</v>
      </c>
      <c r="HP72" s="123" t="e">
        <f t="shared" ca="1" si="60"/>
        <v>#NAME?</v>
      </c>
      <c r="HQ72" s="123" t="e">
        <f t="shared" ca="1" si="61"/>
        <v>#NAME?</v>
      </c>
      <c r="HR72" s="123" t="e">
        <f t="shared" ca="1" si="62"/>
        <v>#NAME?</v>
      </c>
      <c r="HS72" s="123" t="e">
        <f t="shared" ca="1" si="63"/>
        <v>#NAME?</v>
      </c>
      <c r="HT72" s="123" t="e">
        <f t="shared" ca="1" si="64"/>
        <v>#NAME?</v>
      </c>
      <c r="HU72" s="123" t="e">
        <f t="shared" ca="1" si="65"/>
        <v>#NAME?</v>
      </c>
      <c r="HV72" s="123" t="e">
        <f t="shared" ca="1" si="66"/>
        <v>#NAME?</v>
      </c>
      <c r="HW72" s="123" t="e">
        <f t="shared" ca="1" si="67"/>
        <v>#NAME?</v>
      </c>
      <c r="HX72" s="123" t="e">
        <f t="shared" ca="1" si="68"/>
        <v>#NAME?</v>
      </c>
      <c r="HY72" s="123" t="e">
        <f t="shared" ca="1" si="69"/>
        <v>#NAME?</v>
      </c>
      <c r="HZ72" s="123" t="e">
        <f t="shared" ca="1" si="70"/>
        <v>#NAME?</v>
      </c>
      <c r="IA72" s="123" t="e">
        <f t="shared" ca="1" si="71"/>
        <v>#NAME?</v>
      </c>
      <c r="IB72" s="124" t="s">
        <v>409</v>
      </c>
      <c r="IC72" s="103" t="s">
        <v>278</v>
      </c>
      <c r="ID72" s="125">
        <v>45544</v>
      </c>
      <c r="IE72" s="103" t="s">
        <v>205</v>
      </c>
      <c r="IF72" s="103"/>
      <c r="IG72" s="103" t="s">
        <v>206</v>
      </c>
      <c r="IH72" s="103" t="s">
        <v>279</v>
      </c>
      <c r="II72" s="103" t="s">
        <v>158</v>
      </c>
    </row>
    <row r="73" spans="1:243" ht="15" thickBot="1" x14ac:dyDescent="0.25">
      <c r="A73" s="39">
        <v>70</v>
      </c>
      <c r="B73" s="39" t="s">
        <v>412</v>
      </c>
      <c r="C73" s="56" t="s">
        <v>61</v>
      </c>
      <c r="D73" s="39" t="s">
        <v>126</v>
      </c>
      <c r="E73" s="39">
        <v>410721791</v>
      </c>
      <c r="F73" s="102" t="s">
        <v>413</v>
      </c>
      <c r="G73" s="39"/>
      <c r="H73" s="39" t="s">
        <v>128</v>
      </c>
      <c r="I73" s="39">
        <v>1</v>
      </c>
      <c r="J73" s="39">
        <v>1</v>
      </c>
      <c r="K73" s="39">
        <v>0</v>
      </c>
      <c r="L73" s="39">
        <v>0</v>
      </c>
      <c r="M73" s="39">
        <v>1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f t="shared" si="21"/>
        <v>1</v>
      </c>
      <c r="AI73" s="39">
        <f t="shared" si="22"/>
        <v>1</v>
      </c>
      <c r="AJ73" s="39">
        <f t="shared" si="23"/>
        <v>0</v>
      </c>
      <c r="AK73" s="39">
        <f t="shared" si="24"/>
        <v>0</v>
      </c>
      <c r="AL73" s="39">
        <f t="shared" si="25"/>
        <v>1</v>
      </c>
      <c r="AM73" s="57">
        <f t="shared" si="26"/>
        <v>35228</v>
      </c>
      <c r="AN73" s="57">
        <v>1</v>
      </c>
      <c r="AO73" s="57">
        <f t="shared" si="27"/>
        <v>35228</v>
      </c>
      <c r="AP73" s="49" t="s">
        <v>129</v>
      </c>
      <c r="AQ73" s="39" t="s">
        <v>129</v>
      </c>
      <c r="AR73" s="39"/>
      <c r="AS73" s="39"/>
      <c r="AT73" s="39"/>
      <c r="AU73" s="58"/>
      <c r="AV73" s="58"/>
      <c r="AW73" s="39"/>
      <c r="AX73" s="39"/>
      <c r="AY73" s="39"/>
      <c r="AZ73" s="39"/>
      <c r="BA73" s="39">
        <f t="shared" si="28"/>
        <v>0</v>
      </c>
      <c r="BB73" s="78" t="e">
        <f t="shared" ca="1" si="29"/>
        <v>#NAME?</v>
      </c>
      <c r="BC73" s="39"/>
      <c r="BD73" s="75">
        <f t="shared" si="30"/>
        <v>35228</v>
      </c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>
        <f>SUM($BE73,$BF73:BF73)-SUM($CV$1:CW$1)*SUM($P73:$Q73,$W73)-SUM($CV$2:CW$2)*SUM($R73:$V73)-SUM($CV$3:CW$3)*$X73-SUM($CV$4:CW$4)*SUM($K73:$L73)-SUM($CV$5:CW$5)*SUM($M73:$N73)-SUM($CV$6:CW$6)*$O73-SUM($CV$7:CW$7)*SUM($Y73:$Z73,$AF73)-SUM($CV$8:CW$8)*SUM($AA73:$AE73)-SUM($CV$9:CW$9)*$AG73</f>
        <v>0</v>
      </c>
      <c r="CX73" s="39">
        <f>SUM($BE73,$BF73:BG73)-SUM($CV$1:CX$1)*SUM($P73:$Q73,$W73)-SUM($CV$2:CX$2)*SUM($R73:$V73)-SUM($CV$3:CX$3)*$X73-SUM($CV$4:CX$4)*SUM($K73:$L73)-SUM($CV$5:CX$5)*SUM($M73:$N73)-SUM($CV$6:CX$6)*$O73-SUM($CV$7:CX$7)*SUM($Y73:$Z73,$AF73)-SUM($CV$8:CX$8)*SUM($AA73:$AE73)-SUM($CV$9:CX$9)*$AG73</f>
        <v>0</v>
      </c>
      <c r="CY73" s="39">
        <f>SUM($BE73,$BF73:BH73)-SUM($CV$1:CY$1)*SUM($P73:$Q73,$W73)-SUM($CV$2:CY$2)*SUM($R73:$V73)-SUM($CV$3:CY$3)*$X73-SUM($CV$4:CY$4)*SUM($K73:$L73)-SUM($CV$5:CY$5)*SUM($M73:$N73)-SUM($CV$6:CY$6)*$O73-SUM($CV$7:CY$7)*SUM($Y73:$Z73,$AF73)-SUM($CV$8:CY$8)*SUM($AA73:$AE73)-SUM($CV$9:CY$9)*$AG73</f>
        <v>0</v>
      </c>
      <c r="CZ73" s="39">
        <f>SUM($BE73,$BF73:BI73)-SUM($CV$1:CZ$1)*SUM($P73:$Q73,$W73)-SUM($CV$2:CZ$2)*SUM($R73:$V73)-SUM($CV$3:CZ$3)*$X73-SUM($CV$4:CZ$4)*SUM($K73:$L73)-SUM($CV$5:CZ$5)*SUM($M73:$N73)-SUM($CV$6:CZ$6)*$O73-SUM($CV$7:CZ$7)*SUM($Y73:$Z73,$AF73)-SUM($CV$8:CZ$8)*SUM($AA73:$AE73)-SUM($CV$9:CZ$9)*$AG73</f>
        <v>0</v>
      </c>
      <c r="DA73" s="39">
        <f>SUM($BE73,$BF73:BJ73)-SUM($CV$1:DA$1)*SUM($P73:$Q73,$W73)-SUM($CV$2:DA$2)*SUM($R73:$V73)-SUM($CV$3:DA$3)*$X73-SUM($CV$4:DA$4)*SUM($K73:$L73)-SUM($CV$5:DA$5)*SUM($M73:$N73)-SUM($CV$6:DA$6)*$O73-SUM($CV$7:DA$7)*SUM($Y73:$Z73,$AF73)-SUM($CV$8:DA$8)*SUM($AA73:$AE73)-SUM($CV$9:DA$9)*$AG73</f>
        <v>0</v>
      </c>
      <c r="DB73" s="39">
        <f>SUM($BE73,$BF73:BK73)-SUM($CV$1:DB$1)*SUM($P73:$Q73,$W73)-SUM($CV$2:DB$2)*SUM($R73:$V73)-SUM($CV$3:DB$3)*$X73-SUM($CV$4:DB$4)*SUM($K73:$L73)-SUM($CV$5:DB$5)*SUM($M73:$N73)-SUM($CV$6:DB$6)*$O73-SUM($CV$7:DB$7)*SUM($Y73:$Z73,$AF73)-SUM($CV$8:DB$8)*SUM($AA73:$AE73)-SUM($CV$9:DB$9)*$AG73</f>
        <v>-100</v>
      </c>
      <c r="DC73" s="39">
        <f>SUM($BE73,$BF73:BL73)-SUM($CV$1:DC$1)*SUM($P73:$Q73,$W73)-SUM($CV$2:DC$2)*SUM($R73:$V73)-SUM($CV$3:DC$3)*$X73-SUM($CV$4:DC$4)*SUM($K73:$L73)-SUM($CV$5:DC$5)*SUM($M73:$N73)-SUM($CV$6:DC$6)*$O73-SUM($CV$7:DC$7)*SUM($Y73:$Z73,$AF73)-SUM($CV$8:DC$8)*SUM($AA73:$AE73)-SUM($CV$9:DC$9)*$AG73</f>
        <v>-300</v>
      </c>
      <c r="DD73" s="39">
        <f>SUM($BE73,$BF73:BM73)-SUM($CV$1:DD$1)*SUM($P73:$Q73,$W73)-SUM($CV$2:DD$2)*SUM($R73:$V73)-SUM($CV$3:DD$3)*$X73-SUM($CV$4:DD$4)*SUM($K73:$L73)-SUM($CV$5:DD$5)*SUM($M73:$N73)-SUM($CV$6:DD$6)*$O73-SUM($CV$7:DD$7)*SUM($Y73:$Z73,$AF73)-SUM($CV$8:DD$8)*SUM($AA73:$AE73)-SUM($CV$9:DD$9)*$AG73</f>
        <v>-600</v>
      </c>
      <c r="DE73" s="39">
        <f>SUM($BE73,$BF73:BN73)-SUM($CV$1:DE$1)*SUM($P73:$Q73,$W73)-SUM($CV$2:DE$2)*SUM($R73:$V73)-SUM($CV$3:DE$3)*$X73-SUM($CV$4:DE$4)*SUM($K73:$L73)-SUM($CV$5:DE$5)*SUM($M73:$N73)-SUM($CV$6:DE$6)*$O73-SUM($CV$7:DE$7)*SUM($Y73:$Z73,$AF73)-SUM($CV$8:DE$8)*SUM($AA73:$AE73)-SUM($CV$9:DE$9)*$AG73</f>
        <v>-1150</v>
      </c>
      <c r="DF73" s="39">
        <f>SUM($BE73,$BF73:BO73)-SUM($CV$1:DF$1)*SUM($P73:$Q73,$W73)-SUM($CV$2:DF$2)*SUM($R73:$V73)-SUM($CV$3:DF$3)*$X73-SUM($CV$4:DF$4)*SUM($K73:$L73)-SUM($CV$5:DF$5)*SUM($M73:$N73)-SUM($CV$6:DF$6)*$O73-SUM($CV$7:DF$7)*SUM($Y73:$Z73,$AF73)-SUM($CV$8:DF$8)*SUM($AA73:$AE73)-SUM($CV$9:DF$9)*$AG73</f>
        <v>-1850</v>
      </c>
      <c r="DG73" s="39">
        <f>SUM($BE73,$BF73:BP73)-SUM($CV$1:DG$1)*SUM($P73:$Q73,$W73)-SUM($CV$2:DG$2)*SUM($R73:$V73)-SUM($CV$3:DG$3)*$X73-SUM($CV$4:DG$4)*SUM($K73:$L73)-SUM($CV$5:DG$5)*SUM($M73:$N73)-SUM($CV$6:DG$6)*$O73-SUM($CV$7:DG$7)*SUM($Y73:$Z73,$AF73)-SUM($CV$8:DG$8)*SUM($AA73:$AE73)-SUM($CV$9:DG$9)*$AG73</f>
        <v>-2600</v>
      </c>
      <c r="DH73" s="39">
        <f>SUM($BE73,$BF73:BQ73)-SUM($CV$1:DH$1)*SUM($P73:$Q73,$W73)-SUM($CV$2:DH$2)*SUM($R73:$V73)-SUM($CV$3:DH$3)*$X73-SUM($CV$4:DH$4)*SUM($K73:$L73)-SUM($CV$5:DH$5)*SUM($M73:$N73)-SUM($CV$6:DH$6)*$O73-SUM($CV$7:DH$7)*SUM($Y73:$Z73,$AF73)-SUM($CV$8:DH$8)*SUM($AA73:$AE73)-SUM($CV$9:DH$9)*$AG73</f>
        <v>-3350</v>
      </c>
      <c r="DI73" s="39">
        <f>SUM($BE73,$BF73:BR73)-SUM($CV$1:DI$1)*SUM($P73:$Q73,$W73)-SUM($CV$2:DI$2)*SUM($R73:$V73)-SUM($CV$3:DI$3)*$X73-SUM($CV$4:DI$4)*SUM($K73:$L73)-SUM($CV$5:DI$5)*SUM($M73:$N73)-SUM($CV$6:DI$6)*$O73-SUM($CV$7:DI$7)*SUM($Y73:$Z73,$AF73)-SUM($CV$8:DI$8)*SUM($AA73:$AE73)-SUM($CV$9:DI$9)*$AG73</f>
        <v>-4100</v>
      </c>
      <c r="DJ73" s="39">
        <f>SUM($BE73,$BF73:BS73)-SUM($CV$1:DJ$1)*SUM($P73:$Q73,$W73)-SUM($CV$2:DJ$2)*SUM($R73:$V73)-SUM($CV$3:DJ$3)*$X73-SUM($CV$4:DJ$4)*SUM($K73:$L73)-SUM($CV$5:DJ$5)*SUM($M73:$N73)-SUM($CV$6:DJ$6)*$O73-SUM($CV$7:DJ$7)*SUM($Y73:$Z73,$AF73)-SUM($CV$8:DJ$8)*SUM($AA73:$AE73)-SUM($CV$9:DJ$9)*$AG73</f>
        <v>-4850</v>
      </c>
      <c r="DK73" s="39">
        <f>SUM($BE73,$BF73:BT73)-SUM($CV$1:DK$1)*SUM($P73:$Q73,$W73)-SUM($CV$2:DK$2)*SUM($R73:$V73)-SUM($CV$3:DK$3)*$X73-SUM($CV$4:DK$4)*SUM($K73:$L73)-SUM($CV$5:DK$5)*SUM($M73:$N73)-SUM($CV$6:DK$6)*$O73-SUM($CV$7:DK$7)*SUM($Y73:$Z73,$AF73)-SUM($CV$8:DK$8)*SUM($AA73:$AE73)-SUM($CV$9:DK$9)*$AG73</f>
        <v>-5600</v>
      </c>
      <c r="DL73" s="39">
        <f>SUM($BE73,$BF73:BU73)-SUM($CV$1:DL$1)*SUM($P73:$Q73,$W73)-SUM($CV$2:DL$2)*SUM($R73:$V73)-SUM($CV$3:DL$3)*$X73-SUM($CV$4:DL$4)*SUM($K73:$L73)-SUM($CV$5:DL$5)*SUM($M73:$N73)-SUM($CV$6:DL$6)*$O73-SUM($CV$7:DL$7)*SUM($Y73:$Z73,$AF73)-SUM($CV$8:DL$8)*SUM($AA73:$AE73)-SUM($CV$9:DL$9)*$AG73</f>
        <v>-6350</v>
      </c>
      <c r="DM73" s="39">
        <f>SUM($BE73,$BF73:BV73)-SUM($CV$1:DM$1)*SUM($P73:$Q73,$W73)-SUM($CV$2:DM$2)*SUM($R73:$V73)-SUM($CV$3:DM$3)*$X73-SUM($CV$4:DM$4)*SUM($K73:$L73)-SUM($CV$5:DM$5)*SUM($M73:$N73)-SUM($CV$6:DM$6)*$O73-SUM($CV$7:DM$7)*SUM($Y73:$Z73,$AF73)-SUM($CV$8:DM$8)*SUM($AA73:$AE73)-SUM($CV$9:DM$9)*$AG73</f>
        <v>-7350</v>
      </c>
      <c r="DN73" s="39">
        <f>SUM($BE73,$BF73:BW73)-SUM($CV$1:DN$1)*SUM($P73:$Q73,$W73)-SUM($CV$2:DN$2)*SUM($R73:$V73)-SUM($CV$3:DN$3)*$X73-SUM($CV$4:DN$4)*SUM($K73:$L73)-SUM($CV$5:DN$5)*SUM($M73:$N73)-SUM($CV$6:DN$6)*$O73-SUM($CV$7:DN$7)*SUM($Y73:$Z73,$AF73)-SUM($CV$8:DN$8)*SUM($AA73:$AE73)-SUM($CV$9:DN$9)*$AG73</f>
        <v>-8350</v>
      </c>
      <c r="DO73" s="39">
        <f>SUM($BE73,$BF73:BX73)-SUM($CV$1:DO$1)*SUM($P73:$Q73,$W73)-SUM($CV$2:DO$2)*SUM($R73:$V73)-SUM($CV$3:DO$3)*$X73-SUM($CV$4:DO$4)*SUM($K73:$L73)-SUM($CV$5:DO$5)*SUM($M73:$N73)-SUM($CV$6:DO$6)*$O73-SUM($CV$7:DO$7)*SUM($Y73:$Z73,$AF73)-SUM($CV$8:DO$8)*SUM($AA73:$AE73)-SUM($CV$9:DO$9)*$AG73</f>
        <v>-9350</v>
      </c>
      <c r="DP73" s="39">
        <f>SUM($BE73,$BF73:BY73)-SUM($CV$1:DP$1)*SUM($P73:$Q73,$W73)-SUM($CV$2:DP$2)*SUM($R73:$V73)-SUM($CV$3:DP$3)*$X73-SUM($CV$4:DP$4)*SUM($K73:$L73)-SUM($CV$5:DP$5)*SUM($M73:$N73)-SUM($CV$6:DP$6)*$O73-SUM($CV$7:DP$7)*SUM($Y73:$Z73,$AF73)-SUM($CV$8:DP$8)*SUM($AA73:$AE73)-SUM($CV$9:DP$9)*$AG73</f>
        <v>-10350</v>
      </c>
      <c r="DQ73" s="39">
        <f>SUM($BE73,$BF73:BZ73)-SUM($CV$1:DQ$1)*SUM($P73:$Q73,$W73)-SUM($CV$2:DQ$2)*SUM($R73:$V73)-SUM($CV$3:DQ$3)*$X73-SUM($CV$4:DQ$4)*SUM($K73:$L73)-SUM($CV$5:DQ$5)*SUM($M73:$N73)-SUM($CV$6:DQ$6)*$O73-SUM($CV$7:DQ$7)*SUM($Y73:$Z73,$AF73)-SUM($CV$8:DQ$8)*SUM($AA73:$AE73)-SUM($CV$9:DQ$9)*$AG73</f>
        <v>-11350</v>
      </c>
      <c r="DR73" s="39">
        <f>SUM($BE73,$BF73:CA73)-SUM($CV$1:DR$1)*SUM($P73:$Q73,$W73)-SUM($CV$2:DR$2)*SUM($R73:$V73)-SUM($CV$3:DR$3)*$X73-SUM($CV$4:DR$4)*SUM($K73:$L73)-SUM($CV$5:DR$5)*SUM($M73:$N73)-SUM($CV$6:DR$6)*$O73-SUM($CV$7:DR$7)*SUM($Y73:$Z73,$AF73)-SUM($CV$8:DR$8)*SUM($AA73:$AE73)-SUM($CV$9:DR$9)*$AG73</f>
        <v>-12350</v>
      </c>
      <c r="DS73" s="39">
        <f>SUM($BE73,$BF73:CB73)-SUM($CV$1:DS$1)*SUM($P73:$Q73,$W73)-SUM($CV$2:DS$2)*SUM($R73:$V73)-SUM($CV$3:DS$3)*$X73-SUM($CV$4:DS$4)*SUM($K73:$L73)-SUM($CV$5:DS$5)*SUM($M73:$N73)-SUM($CV$6:DS$6)*$O73-SUM($CV$7:DS$7)*SUM($Y73:$Z73,$AF73)-SUM($CV$8:DS$8)*SUM($AA73:$AE73)-SUM($CV$9:DS$9)*$AG73</f>
        <v>-13350</v>
      </c>
      <c r="DT73" s="39">
        <f>SUM($BE73,$BF73:CC73)-SUM($CV$1:DT$1)*SUM($P73:$Q73,$W73)-SUM($CV$2:DT$2)*SUM($R73:$V73)-SUM($CV$3:DT$3)*$X73-SUM($CV$4:DT$4)*SUM($K73:$L73)-SUM($CV$5:DT$5)*SUM($M73:$N73)-SUM($CV$6:DT$6)*$O73-SUM($CV$7:DT$7)*SUM($Y73:$Z73,$AF73)-SUM($CV$8:DT$8)*SUM($AA73:$AE73)-SUM($CV$9:DT$9)*$AG73</f>
        <v>-14350</v>
      </c>
      <c r="DU73" s="39">
        <f>SUM($BE73,$BF73:CD73)-SUM($CV$1:DU$1)*SUM($P73:$Q73,$W73)-SUM($CV$2:DU$2)*SUM($R73:$V73)-SUM($CV$3:DU$3)*$X73-SUM($CV$4:DU$4)*SUM($K73:$L73)-SUM($CV$5:DU$5)*SUM($M73:$N73)-SUM($CV$6:DU$6)*$O73-SUM($CV$7:DU$7)*SUM($Y73:$Z73,$AF73)-SUM($CV$8:DU$8)*SUM($AA73:$AE73)-SUM($CV$9:DU$9)*$AG73</f>
        <v>-15350</v>
      </c>
      <c r="DV73" s="39">
        <f>SUM($BE73,$BF73:CE73)-SUM($CV$1:DV$1)*SUM($P73:$Q73,$W73)-SUM($CV$2:DV$2)*SUM($R73:$V73)-SUM($CV$3:DV$3)*$X73-SUM($CV$4:DV$4)*SUM($K73:$L73)-SUM($CV$5:DV$5)*SUM($M73:$N73)-SUM($CV$6:DV$6)*$O73-SUM($CV$7:DV$7)*SUM($Y73:$Z73,$AF73)-SUM($CV$8:DV$8)*SUM($AA73:$AE73)-SUM($CV$9:DV$9)*$AG73</f>
        <v>-16350</v>
      </c>
      <c r="DW73" s="39">
        <f>SUM($BE73,$BF73:CF73)-SUM($CV$1:DW$1)*SUM($P73:$Q73,$W73)-SUM($CV$2:DW$2)*SUM($R73:$V73)-SUM($CV$3:DW$3)*$X73-SUM($CV$4:DW$4)*SUM($K73:$L73)-SUM($CV$5:DW$5)*SUM($M73:$N73)-SUM($CV$6:DW$6)*$O73-SUM($CV$7:DW$7)*SUM($Y73:$Z73,$AF73)-SUM($CV$8:DW$8)*SUM($AA73:$AE73)-SUM($CV$9:DW$9)*$AG73</f>
        <v>-17350</v>
      </c>
      <c r="DX73" s="39">
        <f>SUM($BE73,$BF73:CG73)-SUM($CV$1:DX$1)*SUM($P73:$Q73,$W73)-SUM($CV$2:DX$2)*SUM($R73:$V73)-SUM($CV$3:DX$3)*$X73-SUM($CV$4:DX$4)*SUM($K73:$L73)-SUM($CV$5:DX$5)*SUM($M73:$N73)-SUM($CV$6:DX$6)*$O73-SUM($CV$7:DX$7)*SUM($Y73:$Z73,$AF73)-SUM($CV$8:DX$8)*SUM($AA73:$AE73)-SUM($CV$9:DX$9)*$AG73</f>
        <v>-18350</v>
      </c>
      <c r="DY73" s="39">
        <f>SUM($BE73,$BF73:CH73)-SUM($CV$1:DY$1)*SUM($P73:$Q73,$W73)-SUM($CV$2:DY$2)*SUM($R73:$V73)-SUM($CV$3:DY$3)*$X73-SUM($CV$4:DY$4)*SUM($K73:$L73)-SUM($CV$5:DY$5)*SUM($M73:$N73)-SUM($CV$6:DY$6)*$O73-SUM($CV$7:DY$7)*SUM($Y73:$Z73,$AF73)-SUM($CV$8:DY$8)*SUM($AA73:$AE73)-SUM($CV$9:DY$9)*$AG73</f>
        <v>-19350</v>
      </c>
      <c r="DZ73" s="39">
        <f>SUM($BE73,$BF73:CI73)-SUM($CV$1:DZ$1)*SUM($P73:$Q73,$W73)-SUM($CV$2:DZ$2)*SUM($R73:$V73)-SUM($CV$3:DZ$3)*$X73-SUM($CV$4:DZ$4)*SUM($K73:$L73)-SUM($CV$5:DZ$5)*SUM($M73:$N73)-SUM($CV$6:DZ$6)*$O73-SUM($CV$7:DZ$7)*SUM($Y73:$Z73,$AF73)-SUM($CV$8:DZ$8)*SUM($AA73:$AE73)-SUM($CV$9:DZ$9)*$AG73</f>
        <v>-20350</v>
      </c>
      <c r="EA73" s="39">
        <f>SUM($BE73,$BF73:CJ73)-SUM($CV$1:EA$1)*SUM($P73:$Q73,$W73)-SUM($CV$2:EA$2)*SUM($R73:$V73)-SUM($CV$3:EA$3)*$X73-SUM($CV$4:EA$4)*SUM($K73:$L73)-SUM($CV$5:EA$5)*SUM($M73:$N73)-SUM($CV$6:EA$6)*$O73-SUM($CV$7:EA$7)*SUM($Y73:$Z73,$AF73)-SUM($CV$8:EA$8)*SUM($AA73:$AE73)-SUM($CV$9:EA$9)*$AG73</f>
        <v>-21350</v>
      </c>
      <c r="EB73" s="39">
        <f>SUM($BE73,$BF73:CK73)-SUM($CV$1:EB$1)*SUM($P73:$Q73,$W73)-SUM($CV$2:EB$2)*SUM($R73:$V73)-SUM($CV$3:EB$3)*$X73-SUM($CV$4:EB$4)*SUM($K73:$L73)-SUM($CV$5:EB$5)*SUM($M73:$N73)-SUM($CV$6:EB$6)*$O73-SUM($CV$7:EB$7)*SUM($Y73:$Z73,$AF73)-SUM($CV$8:EB$8)*SUM($AA73:$AE73)-SUM($CV$9:EB$9)*$AG73</f>
        <v>-22350</v>
      </c>
      <c r="EC73" s="39">
        <f>SUM($BE73,$BF73:CL73)-SUM($CV$1:EC$1)*SUM($P73:$Q73,$W73)-SUM($CV$2:EC$2)*SUM($R73:$V73)-SUM($CV$3:EC$3)*$X73-SUM($CV$4:EC$4)*SUM($K73:$L73)-SUM($CV$5:EC$5)*SUM($M73:$N73)-SUM($CV$6:EC$6)*$O73-SUM($CV$7:EC$7)*SUM($Y73:$Z73,$AF73)-SUM($CV$8:EC$8)*SUM($AA73:$AE73)-SUM($CV$9:EC$9)*$AG73</f>
        <v>-23350</v>
      </c>
      <c r="ED73" s="39">
        <f>SUM($BE73,$BF73:CM73)-SUM($CV$1:ED$1)*SUM($P73:$Q73,$W73)-SUM($CV$2:ED$2)*SUM($R73:$V73)-SUM($CV$3:ED$3)*$X73-SUM($CV$4:ED$4)*SUM($K73:$L73)-SUM($CV$5:ED$5)*SUM($M73:$N73)-SUM($CV$6:ED$6)*$O73-SUM($CV$7:ED$7)*SUM($Y73:$Z73,$AF73)-SUM($CV$8:ED$8)*SUM($AA73:$AE73)-SUM($CV$9:ED$9)*$AG73</f>
        <v>-24350</v>
      </c>
      <c r="EE73" s="39">
        <f>SUM($BE73,$BF73:CN73)-SUM($CV$1:EE$1)*SUM($P73:$Q73,$W73)-SUM($CV$2:EE$2)*SUM($R73:$V73)-SUM($CV$3:EE$3)*$X73-SUM($CV$4:EE$4)*SUM($K73:$L73)-SUM($CV$5:EE$5)*SUM($M73:$N73)-SUM($CV$6:EE$6)*$O73-SUM($CV$7:EE$7)*SUM($Y73:$Z73,$AF73)-SUM($CV$8:EE$8)*SUM($AA73:$AE73)-SUM($CV$9:EE$9)*$AG73</f>
        <v>-25350</v>
      </c>
      <c r="EF73" s="39">
        <f>SUM($BE73,$BF73:CO73)-SUM($CV$1:EF$1)*SUM($P73:$Q73,$W73)-SUM($CV$2:EF$2)*SUM($R73:$V73)-SUM($CV$3:EF$3)*$X73-SUM($CV$4:EF$4)*SUM($K73:$L73)-SUM($CV$5:EF$5)*SUM($M73:$N73)-SUM($CV$6:EF$6)*$O73-SUM($CV$7:EF$7)*SUM($Y73:$Z73,$AF73)-SUM($CV$8:EF$8)*SUM($AA73:$AE73)-SUM($CV$9:EF$9)*$AG73</f>
        <v>-26350</v>
      </c>
      <c r="EG73" s="39">
        <f>SUM($BE73,$BF73:CP73)-SUM($CV$1:EG$1)*SUM($P73:$Q73,$W73)-SUM($CV$2:EG$2)*SUM($R73:$V73)-SUM($CV$3:EG$3)*$X73-SUM($CV$4:EG$4)*SUM($K73:$L73)-SUM($CV$5:EG$5)*SUM($M73:$N73)-SUM($CV$6:EG$6)*$O73-SUM($CV$7:EG$7)*SUM($Y73:$Z73,$AF73)-SUM($CV$8:EG$8)*SUM($AA73:$AE73)-SUM($CV$9:EG$9)*$AG73</f>
        <v>-27350</v>
      </c>
      <c r="EH73" s="39">
        <f>SUM($BE73,$BF73:CQ73)-SUM($CV$1:EH$1)*SUM($P73:$Q73,$W73)-SUM($CV$2:EH$2)*SUM($R73:$V73)-SUM($CV$3:EH$3)*$X73-SUM($CV$4:EH$4)*SUM($K73:$L73)-SUM($CV$5:EH$5)*SUM($M73:$N73)-SUM($CV$6:EH$6)*$O73-SUM($CV$7:EH$7)*SUM($Y73:$Z73,$AF73)-SUM($CV$8:EH$8)*SUM($AA73:$AE73)-SUM($CV$9:EH$9)*$AG73</f>
        <v>-28350</v>
      </c>
      <c r="EI73" s="39">
        <f>SUM($BE73,$BF73:CR73)-SUM($CV$1:EI$1)*SUM($P73:$Q73,$W73)-SUM($CV$2:EI$2)*SUM($R73:$V73)-SUM($CV$3:EI$3)*$X73-SUM($CV$4:EI$4)*SUM($K73:$L73)-SUM($CV$5:EI$5)*SUM($M73:$N73)-SUM($CV$6:EI$6)*$O73-SUM($CV$7:EI$7)*SUM($Y73:$Z73,$AF73)-SUM($CV$8:EI$8)*SUM($AA73:$AE73)-SUM($CV$9:EI$9)*$AG73</f>
        <v>-29350</v>
      </c>
      <c r="EJ73" s="39">
        <f>SUM($BE73,$BF73:CS73)-SUM($CV$1:EJ$1)*SUM($P73:$Q73,$W73)-SUM($CV$2:EJ$2)*SUM($R73:$V73)-SUM($CV$3:EJ$3)*$X73-SUM($CV$4:EJ$4)*SUM($K73:$L73)-SUM($CV$5:EJ$5)*SUM($M73:$N73)-SUM($CV$6:EJ$6)*$O73-SUM($CV$7:EJ$7)*SUM($Y73:$Z73,$AF73)-SUM($CV$8:EJ$8)*SUM($AA73:$AE73)-SUM($CV$9:EJ$9)*$AG73</f>
        <v>-30350</v>
      </c>
      <c r="EK73" s="39">
        <f>SUM($BE73,$BF73:CT73)-SUM($CV$1:EK$1)*SUM($P73:$Q73,$W73)-SUM($CV$2:EK$2)*SUM($R73:$V73)-SUM($CV$3:EK$3)*$X73-SUM($CV$4:EK$4)*SUM($K73:$L73)-SUM($CV$5:EK$5)*SUM($M73:$N73)-SUM($CV$6:EK$6)*$O73-SUM($CV$7:EK$7)*SUM($Y73:$Z73,$AF73)-SUM($CV$8:EK$8)*SUM($AA73:$AE73)-SUM($CV$9:EK$9)*$AG73</f>
        <v>-31350</v>
      </c>
      <c r="EL73" s="39">
        <f>SUM($BE73,$BF73:CU73)-SUM($CV$1:EL$1)*SUM($P73:$Q73,$W73)-SUM($CV$2:EL$2)*SUM($R73:$V73)-SUM($CV$3:EL$3)*$X73-SUM($CV$4:EL$4)*SUM($K73:$L73)-SUM($CV$5:EL$5)*SUM($M73:$N73)-SUM($CV$6:EL$6)*$O73-SUM($CV$7:EL$7)*SUM($Y73:$Z73,$AF73)-SUM($CV$8:EL$8)*SUM($AA73:$AE73)-SUM($CV$9:EL$9)*$AG73</f>
        <v>-32350</v>
      </c>
      <c r="EM73" s="39">
        <f>SUM($BE73,$BF73:CV73)-SUM($CV$1:EM$1)*SUM($P73:$Q73,$W73)-SUM($CV$2:EM$2)*SUM($R73:$V73)-SUM($CV$3:EM$3)*$X73-SUM($CV$4:EM$4)*SUM($K73:$L73)-SUM($CV$5:EM$5)*SUM($M73:$N73)-SUM($CV$6:EM$6)*$O73-SUM($CV$7:EM$7)*SUM($Y73:$Z73,$AF73)-SUM($CV$8:EM$8)*SUM($AA73:$AE73)-SUM($CV$9:EM$9)*$AG73</f>
        <v>-33350</v>
      </c>
      <c r="EN73" s="39">
        <f>SUM($BE73,$BF73:CW73)-SUM($CV$1:EN$1)*SUM($P73:$Q73,$W73)-SUM($CV$2:EN$2)*SUM($R73:$V73)-SUM($CV$3:EN$3)*$X73-SUM($CV$4:EN$4)*SUM($K73:$L73)-SUM($CV$5:EN$5)*SUM($M73:$N73)-SUM($CV$6:EN$6)*$O73-SUM($CV$7:EN$7)*SUM($Y73:$Z73,$AF73)-SUM($CV$8:EN$8)*SUM($AA73:$AE73)-SUM($CV$9:EN$9)*$AG73</f>
        <v>-34350</v>
      </c>
      <c r="EO73" s="39">
        <f>SUM($BE73,$BF73:CX73)-SUM($CV$1:EO$1)*SUM($P73:$Q73,$W73)-SUM($CV$2:EO$2)*SUM($R73:$V73)-SUM($CV$3:EO$3)*$X73-SUM($CV$4:EO$4)*SUM($K73:$L73)-SUM($CV$5:EO$5)*SUM($M73:$N73)-SUM($CV$6:EO$6)*$O73-SUM($CV$7:EO$7)*SUM($Y73:$Z73,$AF73)-SUM($CV$8:EO$8)*SUM($AA73:$AE73)-SUM($CV$9:EO$9)*$AG73</f>
        <v>-34778</v>
      </c>
      <c r="EP73" s="96" t="s">
        <v>129</v>
      </c>
      <c r="EQ73" s="103" t="str">
        <f t="shared" si="85"/>
        <v>1096M160-001</v>
      </c>
      <c r="ER73" s="96" t="str">
        <f t="shared" si="95"/>
        <v>ASSY</v>
      </c>
      <c r="ES73" s="115">
        <f t="shared" si="96"/>
        <v>0</v>
      </c>
      <c r="ET73" s="116">
        <f t="shared" si="88"/>
        <v>0</v>
      </c>
      <c r="EU73" s="107" t="e">
        <f t="shared" ca="1" si="34"/>
        <v>#NAME?</v>
      </c>
      <c r="EV73" s="107" t="e">
        <f t="shared" ca="1" si="35"/>
        <v>#NAME?</v>
      </c>
      <c r="EW73" s="117">
        <f t="shared" si="86"/>
        <v>1</v>
      </c>
      <c r="EX73" s="117">
        <f t="shared" si="91"/>
        <v>1</v>
      </c>
      <c r="EY73" s="103"/>
      <c r="EZ73" s="117">
        <f t="shared" si="37"/>
        <v>35228</v>
      </c>
      <c r="FA73" s="118" t="e">
        <f t="shared" ca="1" si="38"/>
        <v>#NAME?</v>
      </c>
      <c r="FB73" s="117">
        <f t="shared" si="39"/>
        <v>0</v>
      </c>
      <c r="FC73" s="118" t="e">
        <f t="shared" ca="1" si="40"/>
        <v>#NAME?</v>
      </c>
      <c r="FD73" s="119">
        <v>45523</v>
      </c>
      <c r="FE73" s="118" t="s">
        <v>130</v>
      </c>
      <c r="FF73" s="118" t="s">
        <v>129</v>
      </c>
      <c r="FG73" s="103"/>
      <c r="FH73" s="103"/>
      <c r="FI73" s="105">
        <f t="array" ref="FI73">SUMPRODUCT($AI73:$AL73,TRANSPOSE(FI$1:FI$4))</f>
        <v>3000</v>
      </c>
      <c r="FJ73" s="105">
        <f t="array" ref="FJ73">SUMPRODUCT($AI73:$AL73,TRANSPOSE(FJ$1:FJ$4))</f>
        <v>3000</v>
      </c>
      <c r="FK73" s="105">
        <f t="array" ref="FK73">SUMPRODUCT($AI73:$AL73,TRANSPOSE(FK$1:FK$4))</f>
        <v>3000</v>
      </c>
      <c r="FL73" s="105">
        <f t="array" ref="FL73">SUMPRODUCT($AI73:$AL73,TRANSPOSE(FL$1:FL$4))</f>
        <v>3000</v>
      </c>
      <c r="FM73" s="105">
        <f t="array" ref="FM73">SUMPRODUCT($AI73:$AL73,TRANSPOSE(FM$1:FM$4))</f>
        <v>3000</v>
      </c>
      <c r="FN73" s="105">
        <f t="array" ref="FN73">SUMPRODUCT($AI73:$AL73,TRANSPOSE(FN$1:FN$4))</f>
        <v>3000</v>
      </c>
      <c r="FO73" s="105">
        <f t="array" ref="FO73">SUMPRODUCT($AI73:$AL73,TRANSPOSE(FO$1:FO$4))</f>
        <v>3000</v>
      </c>
      <c r="FP73" s="105">
        <f t="array" ref="FP73">SUMPRODUCT($AI73:$AL73,TRANSPOSE(FP$1:FP$4))</f>
        <v>3000</v>
      </c>
      <c r="FQ73" s="105">
        <f t="array" ref="FQ73">SUMPRODUCT($AI73:$AL73,TRANSPOSE(FQ$1:FQ$4))</f>
        <v>3000</v>
      </c>
      <c r="FR73" s="105">
        <f t="array" ref="FR73">SUMPRODUCT($AI73:$AL73,TRANSPOSE(FR$1:FR$4))</f>
        <v>3000</v>
      </c>
      <c r="FS73" s="105">
        <f t="array" ref="FS73">SUMPRODUCT($AI73:$AL73,TRANSPOSE(FS$1:FS$4))</f>
        <v>3000</v>
      </c>
      <c r="FT73" s="105">
        <f t="array" ref="FT73">SUMPRODUCT($AI73:$AL73,TRANSPOSE(FT$1:FT$4))</f>
        <v>2228</v>
      </c>
      <c r="FU73" s="105">
        <f t="array" ref="FU73">SUMPRODUCT($AI73:$AL73,TRANSPOSE(FU$1:FU$4))</f>
        <v>0</v>
      </c>
      <c r="FV73" s="120"/>
      <c r="FW73" s="105">
        <f t="shared" si="41"/>
        <v>3000</v>
      </c>
      <c r="FX73" s="121">
        <f>CEILING(SUM($FI73:FJ73)-SUM($FW73:FW73),$EW73)</f>
        <v>3000</v>
      </c>
      <c r="FY73" s="121">
        <f>CEILING(SUM($FI73:FK73)-SUM($FW73:FX73),$EW73)</f>
        <v>3000</v>
      </c>
      <c r="FZ73" s="121">
        <f>CEILING(SUM($FI73:FL73)-SUM($FW73:FY73),$EW73)</f>
        <v>3000</v>
      </c>
      <c r="GA73" s="121">
        <f>CEILING(SUM($FI73:FM73)-SUM($FW73:FZ73),$EW73)</f>
        <v>3000</v>
      </c>
      <c r="GB73" s="121">
        <f>CEILING(SUM($FI73:FN73)-SUM($FW73:GA73),$EW73)</f>
        <v>3000</v>
      </c>
      <c r="GC73" s="121">
        <f>CEILING(SUM($FI73:FO73)-SUM($FW73:GB73),$EW73)</f>
        <v>3000</v>
      </c>
      <c r="GD73" s="121">
        <f>CEILING(SUM($FI73:FP73)-SUM($FW73:GC73),$EW73)</f>
        <v>3000</v>
      </c>
      <c r="GE73" s="121">
        <f>CEILING(SUM($FI73:FQ73)-SUM($FW73:GD73),$EW73)</f>
        <v>3000</v>
      </c>
      <c r="GF73" s="121">
        <f>CEILING(SUM($FI73:FR73)-SUM($FW73:GE73),$EW73)</f>
        <v>3000</v>
      </c>
      <c r="GG73" s="121">
        <f>CEILING(SUM($FI73:FS73)-SUM($FW73:GF73),$EW73)</f>
        <v>3000</v>
      </c>
      <c r="GH73" s="121">
        <f t="shared" si="42"/>
        <v>2228</v>
      </c>
      <c r="GI73" s="121">
        <f t="shared" si="43"/>
        <v>0</v>
      </c>
      <c r="GJ73" s="120"/>
      <c r="GK73" s="123" t="e">
        <f t="shared" ca="1" si="44"/>
        <v>#NAME?</v>
      </c>
      <c r="GL73" s="123" t="e">
        <f t="shared" ca="1" si="45"/>
        <v>#NAME?</v>
      </c>
      <c r="GM73" s="123" t="e">
        <f t="shared" ca="1" si="46"/>
        <v>#NAME?</v>
      </c>
      <c r="GN73" s="123" t="e">
        <f t="shared" ca="1" si="47"/>
        <v>#NAME?</v>
      </c>
      <c r="GO73" s="123" t="e">
        <f t="shared" ca="1" si="48"/>
        <v>#NAME?</v>
      </c>
      <c r="GP73" s="123" t="e">
        <f t="shared" ca="1" si="49"/>
        <v>#NAME?</v>
      </c>
      <c r="GQ73" s="123" t="e">
        <f t="shared" ca="1" si="50"/>
        <v>#NAME?</v>
      </c>
      <c r="GR73" s="123" t="e">
        <f t="shared" ca="1" si="51"/>
        <v>#NAME?</v>
      </c>
      <c r="GS73" s="123" t="e">
        <f t="shared" ca="1" si="52"/>
        <v>#NAME?</v>
      </c>
      <c r="GT73" s="123" t="e">
        <f t="shared" ca="1" si="53"/>
        <v>#NAME?</v>
      </c>
      <c r="GU73" s="123" t="e">
        <f t="shared" ca="1" si="54"/>
        <v>#NAME?</v>
      </c>
      <c r="GV73" s="123" t="e">
        <f t="shared" ca="1" si="55"/>
        <v>#NAME?</v>
      </c>
      <c r="GW73" s="123" t="e">
        <f t="shared" ca="1" si="56"/>
        <v>#NAME?</v>
      </c>
      <c r="GX73" s="123" t="e">
        <f t="shared" ca="1" si="57"/>
        <v>#NAME?</v>
      </c>
      <c r="GY73" s="120"/>
      <c r="GZ73" s="105"/>
      <c r="HA73" s="105"/>
      <c r="HB73" s="105"/>
      <c r="HC73" s="105"/>
      <c r="HD73" s="105"/>
      <c r="HE73" s="105"/>
      <c r="HF73" s="105"/>
      <c r="HG73" s="105"/>
      <c r="HH73" s="105"/>
      <c r="HI73" s="105"/>
      <c r="HJ73" s="105"/>
      <c r="HK73" s="105"/>
      <c r="HL73" s="105">
        <f t="shared" si="97"/>
        <v>0</v>
      </c>
      <c r="HM73" s="105"/>
      <c r="HN73" s="123" t="e">
        <f t="shared" ca="1" si="58"/>
        <v>#NAME?</v>
      </c>
      <c r="HO73" s="123" t="e">
        <f t="shared" ca="1" si="59"/>
        <v>#NAME?</v>
      </c>
      <c r="HP73" s="123" t="e">
        <f t="shared" ca="1" si="60"/>
        <v>#NAME?</v>
      </c>
      <c r="HQ73" s="123" t="e">
        <f t="shared" ca="1" si="61"/>
        <v>#NAME?</v>
      </c>
      <c r="HR73" s="123" t="e">
        <f t="shared" ca="1" si="62"/>
        <v>#NAME?</v>
      </c>
      <c r="HS73" s="123" t="e">
        <f t="shared" ca="1" si="63"/>
        <v>#NAME?</v>
      </c>
      <c r="HT73" s="123" t="e">
        <f t="shared" ca="1" si="64"/>
        <v>#NAME?</v>
      </c>
      <c r="HU73" s="123" t="e">
        <f t="shared" ca="1" si="65"/>
        <v>#NAME?</v>
      </c>
      <c r="HV73" s="123" t="e">
        <f t="shared" ca="1" si="66"/>
        <v>#NAME?</v>
      </c>
      <c r="HW73" s="123" t="e">
        <f t="shared" ca="1" si="67"/>
        <v>#NAME?</v>
      </c>
      <c r="HX73" s="123" t="e">
        <f t="shared" ca="1" si="68"/>
        <v>#NAME?</v>
      </c>
      <c r="HY73" s="123" t="e">
        <f t="shared" ca="1" si="69"/>
        <v>#NAME?</v>
      </c>
      <c r="HZ73" s="123" t="e">
        <f t="shared" ca="1" si="70"/>
        <v>#NAME?</v>
      </c>
      <c r="IA73" s="123" t="e">
        <f t="shared" ca="1" si="71"/>
        <v>#NAME?</v>
      </c>
      <c r="IB73" s="124" t="s">
        <v>412</v>
      </c>
      <c r="IC73" s="103"/>
      <c r="ID73" s="125"/>
      <c r="IE73" s="103"/>
      <c r="IF73" s="103"/>
      <c r="IG73" s="103"/>
      <c r="IH73" s="103"/>
      <c r="II73" s="103"/>
    </row>
    <row r="74" spans="1:243" ht="15" thickBot="1" x14ac:dyDescent="0.25">
      <c r="A74" s="39">
        <v>71</v>
      </c>
      <c r="B74" s="39" t="s">
        <v>414</v>
      </c>
      <c r="C74" s="56" t="s">
        <v>73</v>
      </c>
      <c r="D74" s="39" t="s">
        <v>213</v>
      </c>
      <c r="E74" s="39">
        <v>410935973</v>
      </c>
      <c r="F74" s="102" t="s">
        <v>415</v>
      </c>
      <c r="G74" s="39"/>
      <c r="H74" s="39" t="s">
        <v>128</v>
      </c>
      <c r="I74" s="39">
        <v>1</v>
      </c>
      <c r="J74" s="39">
        <v>1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1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f t="shared" si="21"/>
        <v>1</v>
      </c>
      <c r="AI74" s="39">
        <f t="shared" si="22"/>
        <v>0</v>
      </c>
      <c r="AJ74" s="39">
        <f t="shared" si="23"/>
        <v>0</v>
      </c>
      <c r="AK74" s="39">
        <f t="shared" si="24"/>
        <v>1</v>
      </c>
      <c r="AL74" s="39">
        <f t="shared" si="25"/>
        <v>0</v>
      </c>
      <c r="AM74" s="57">
        <f t="shared" si="26"/>
        <v>635</v>
      </c>
      <c r="AN74" s="57">
        <v>1</v>
      </c>
      <c r="AO74" s="57">
        <f t="shared" si="27"/>
        <v>635</v>
      </c>
      <c r="AP74" s="49" t="s">
        <v>129</v>
      </c>
      <c r="AQ74" s="39" t="s">
        <v>129</v>
      </c>
      <c r="AR74" s="39"/>
      <c r="AS74" s="39"/>
      <c r="AT74" s="39"/>
      <c r="AU74" s="58"/>
      <c r="AV74" s="58"/>
      <c r="AW74" s="39"/>
      <c r="AX74" s="39"/>
      <c r="AY74" s="39"/>
      <c r="AZ74" s="39"/>
      <c r="BA74" s="39">
        <f t="shared" si="28"/>
        <v>0</v>
      </c>
      <c r="BB74" s="78" t="e">
        <f t="shared" ca="1" si="29"/>
        <v>#NAME?</v>
      </c>
      <c r="BC74" s="39"/>
      <c r="BD74" s="75">
        <f t="shared" si="30"/>
        <v>635</v>
      </c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>
        <f>SUM($BE74,$BF74:BF74)-SUM($CV$1:CW$1)*SUM($P74:$Q74,$W74)-SUM($CV$2:CW$2)*SUM($R74:$V74)-SUM($CV$3:CW$3)*$X74-SUM($CV$4:CW$4)*SUM($K74:$L74)-SUM($CV$5:CW$5)*SUM($M74:$N74)-SUM($CV$6:CW$6)*$O74-SUM($CV$7:CW$7)*SUM($Y74:$Z74,$AF74)-SUM($CV$8:CW$8)*SUM($AA74:$AE74)-SUM($CV$9:CW$9)*$AG74</f>
        <v>0</v>
      </c>
      <c r="CX74" s="39">
        <f>SUM($BE74,$BF74:BG74)-SUM($CV$1:CX$1)*SUM($P74:$Q74,$W74)-SUM($CV$2:CX$2)*SUM($R74:$V74)-SUM($CV$3:CX$3)*$X74-SUM($CV$4:CX$4)*SUM($K74:$L74)-SUM($CV$5:CX$5)*SUM($M74:$N74)-SUM($CV$6:CX$6)*$O74-SUM($CV$7:CX$7)*SUM($Y74:$Z74,$AF74)-SUM($CV$8:CX$8)*SUM($AA74:$AE74)-SUM($CV$9:CX$9)*$AG74</f>
        <v>0</v>
      </c>
      <c r="CY74" s="39">
        <f>SUM($BE74,$BF74:BH74)-SUM($CV$1:CY$1)*SUM($P74:$Q74,$W74)-SUM($CV$2:CY$2)*SUM($R74:$V74)-SUM($CV$3:CY$3)*$X74-SUM($CV$4:CY$4)*SUM($K74:$L74)-SUM($CV$5:CY$5)*SUM($M74:$N74)-SUM($CV$6:CY$6)*$O74-SUM($CV$7:CY$7)*SUM($Y74:$Z74,$AF74)-SUM($CV$8:CY$8)*SUM($AA74:$AE74)-SUM($CV$9:CY$9)*$AG74</f>
        <v>0</v>
      </c>
      <c r="CZ74" s="39">
        <f>SUM($BE74,$BF74:BI74)-SUM($CV$1:CZ$1)*SUM($P74:$Q74,$W74)-SUM($CV$2:CZ$2)*SUM($R74:$V74)-SUM($CV$3:CZ$3)*$X74-SUM($CV$4:CZ$4)*SUM($K74:$L74)-SUM($CV$5:CZ$5)*SUM($M74:$N74)-SUM($CV$6:CZ$6)*$O74-SUM($CV$7:CZ$7)*SUM($Y74:$Z74,$AF74)-SUM($CV$8:CZ$8)*SUM($AA74:$AE74)-SUM($CV$9:CZ$9)*$AG74</f>
        <v>0</v>
      </c>
      <c r="DA74" s="39">
        <f>SUM($BE74,$BF74:BJ74)-SUM($CV$1:DA$1)*SUM($P74:$Q74,$W74)-SUM($CV$2:DA$2)*SUM($R74:$V74)-SUM($CV$3:DA$3)*$X74-SUM($CV$4:DA$4)*SUM($K74:$L74)-SUM($CV$5:DA$5)*SUM($M74:$N74)-SUM($CV$6:DA$6)*$O74-SUM($CV$7:DA$7)*SUM($Y74:$Z74,$AF74)-SUM($CV$8:DA$8)*SUM($AA74:$AE74)-SUM($CV$9:DA$9)*$AG74</f>
        <v>0</v>
      </c>
      <c r="DB74" s="39">
        <f>SUM($BE74,$BF74:BK74)-SUM($CV$1:DB$1)*SUM($P74:$Q74,$W74)-SUM($CV$2:DB$2)*SUM($R74:$V74)-SUM($CV$3:DB$3)*$X74-SUM($CV$4:DB$4)*SUM($K74:$L74)-SUM($CV$5:DB$5)*SUM($M74:$N74)-SUM($CV$6:DB$6)*$O74-SUM($CV$7:DB$7)*SUM($Y74:$Z74,$AF74)-SUM($CV$8:DB$8)*SUM($AA74:$AE74)-SUM($CV$9:DB$9)*$AG74</f>
        <v>-100</v>
      </c>
      <c r="DC74" s="39">
        <f>SUM($BE74,$BF74:BL74)-SUM($CV$1:DC$1)*SUM($P74:$Q74,$W74)-SUM($CV$2:DC$2)*SUM($R74:$V74)-SUM($CV$3:DC$3)*$X74-SUM($CV$4:DC$4)*SUM($K74:$L74)-SUM($CV$5:DC$5)*SUM($M74:$N74)-SUM($CV$6:DC$6)*$O74-SUM($CV$7:DC$7)*SUM($Y74:$Z74,$AF74)-SUM($CV$8:DC$8)*SUM($AA74:$AE74)-SUM($CV$9:DC$9)*$AG74</f>
        <v>-300</v>
      </c>
      <c r="DD74" s="39">
        <f>SUM($BE74,$BF74:BM74)-SUM($CV$1:DD$1)*SUM($P74:$Q74,$W74)-SUM($CV$2:DD$2)*SUM($R74:$V74)-SUM($CV$3:DD$3)*$X74-SUM($CV$4:DD$4)*SUM($K74:$L74)-SUM($CV$5:DD$5)*SUM($M74:$N74)-SUM($CV$6:DD$6)*$O74-SUM($CV$7:DD$7)*SUM($Y74:$Z74,$AF74)-SUM($CV$8:DD$8)*SUM($AA74:$AE74)-SUM($CV$9:DD$9)*$AG74</f>
        <v>-631</v>
      </c>
      <c r="DE74" s="39">
        <f>SUM($BE74,$BF74:BN74)-SUM($CV$1:DE$1)*SUM($P74:$Q74,$W74)-SUM($CV$2:DE$2)*SUM($R74:$V74)-SUM($CV$3:DE$3)*$X74-SUM($CV$4:DE$4)*SUM($K74:$L74)-SUM($CV$5:DE$5)*SUM($M74:$N74)-SUM($CV$6:DE$6)*$O74-SUM($CV$7:DE$7)*SUM($Y74:$Z74,$AF74)-SUM($CV$8:DE$8)*SUM($AA74:$AE74)-SUM($CV$9:DE$9)*$AG74</f>
        <v>-631</v>
      </c>
      <c r="DF74" s="39">
        <f>SUM($BE74,$BF74:BO74)-SUM($CV$1:DF$1)*SUM($P74:$Q74,$W74)-SUM($CV$2:DF$2)*SUM($R74:$V74)-SUM($CV$3:DF$3)*$X74-SUM($CV$4:DF$4)*SUM($K74:$L74)-SUM($CV$5:DF$5)*SUM($M74:$N74)-SUM($CV$6:DF$6)*$O74-SUM($CV$7:DF$7)*SUM($Y74:$Z74,$AF74)-SUM($CV$8:DF$8)*SUM($AA74:$AE74)-SUM($CV$9:DF$9)*$AG74</f>
        <v>-631</v>
      </c>
      <c r="DG74" s="39">
        <f>SUM($BE74,$BF74:BP74)-SUM($CV$1:DG$1)*SUM($P74:$Q74,$W74)-SUM($CV$2:DG$2)*SUM($R74:$V74)-SUM($CV$3:DG$3)*$X74-SUM($CV$4:DG$4)*SUM($K74:$L74)-SUM($CV$5:DG$5)*SUM($M74:$N74)-SUM($CV$6:DG$6)*$O74-SUM($CV$7:DG$7)*SUM($Y74:$Z74,$AF74)-SUM($CV$8:DG$8)*SUM($AA74:$AE74)-SUM($CV$9:DG$9)*$AG74</f>
        <v>-631</v>
      </c>
      <c r="DH74" s="39">
        <f>SUM($BE74,$BF74:BQ74)-SUM($CV$1:DH$1)*SUM($P74:$Q74,$W74)-SUM($CV$2:DH$2)*SUM($R74:$V74)-SUM($CV$3:DH$3)*$X74-SUM($CV$4:DH$4)*SUM($K74:$L74)-SUM($CV$5:DH$5)*SUM($M74:$N74)-SUM($CV$6:DH$6)*$O74-SUM($CV$7:DH$7)*SUM($Y74:$Z74,$AF74)-SUM($CV$8:DH$8)*SUM($AA74:$AE74)-SUM($CV$9:DH$9)*$AG74</f>
        <v>-631</v>
      </c>
      <c r="DI74" s="39">
        <f>SUM($BE74,$BF74:BR74)-SUM($CV$1:DI$1)*SUM($P74:$Q74,$W74)-SUM($CV$2:DI$2)*SUM($R74:$V74)-SUM($CV$3:DI$3)*$X74-SUM($CV$4:DI$4)*SUM($K74:$L74)-SUM($CV$5:DI$5)*SUM($M74:$N74)-SUM($CV$6:DI$6)*$O74-SUM($CV$7:DI$7)*SUM($Y74:$Z74,$AF74)-SUM($CV$8:DI$8)*SUM($AA74:$AE74)-SUM($CV$9:DI$9)*$AG74</f>
        <v>-631</v>
      </c>
      <c r="DJ74" s="39">
        <f>SUM($BE74,$BF74:BS74)-SUM($CV$1:DJ$1)*SUM($P74:$Q74,$W74)-SUM($CV$2:DJ$2)*SUM($R74:$V74)-SUM($CV$3:DJ$3)*$X74-SUM($CV$4:DJ$4)*SUM($K74:$L74)-SUM($CV$5:DJ$5)*SUM($M74:$N74)-SUM($CV$6:DJ$6)*$O74-SUM($CV$7:DJ$7)*SUM($Y74:$Z74,$AF74)-SUM($CV$8:DJ$8)*SUM($AA74:$AE74)-SUM($CV$9:DJ$9)*$AG74</f>
        <v>-631</v>
      </c>
      <c r="DK74" s="39">
        <f>SUM($BE74,$BF74:BT74)-SUM($CV$1:DK$1)*SUM($P74:$Q74,$W74)-SUM($CV$2:DK$2)*SUM($R74:$V74)-SUM($CV$3:DK$3)*$X74-SUM($CV$4:DK$4)*SUM($K74:$L74)-SUM($CV$5:DK$5)*SUM($M74:$N74)-SUM($CV$6:DK$6)*$O74-SUM($CV$7:DK$7)*SUM($Y74:$Z74,$AF74)-SUM($CV$8:DK$8)*SUM($AA74:$AE74)-SUM($CV$9:DK$9)*$AG74</f>
        <v>-631</v>
      </c>
      <c r="DL74" s="39">
        <f>SUM($BE74,$BF74:BU74)-SUM($CV$1:DL$1)*SUM($P74:$Q74,$W74)-SUM($CV$2:DL$2)*SUM($R74:$V74)-SUM($CV$3:DL$3)*$X74-SUM($CV$4:DL$4)*SUM($K74:$L74)-SUM($CV$5:DL$5)*SUM($M74:$N74)-SUM($CV$6:DL$6)*$O74-SUM($CV$7:DL$7)*SUM($Y74:$Z74,$AF74)-SUM($CV$8:DL$8)*SUM($AA74:$AE74)-SUM($CV$9:DL$9)*$AG74</f>
        <v>-631</v>
      </c>
      <c r="DM74" s="39">
        <f>SUM($BE74,$BF74:BV74)-SUM($CV$1:DM$1)*SUM($P74:$Q74,$W74)-SUM($CV$2:DM$2)*SUM($R74:$V74)-SUM($CV$3:DM$3)*$X74-SUM($CV$4:DM$4)*SUM($K74:$L74)-SUM($CV$5:DM$5)*SUM($M74:$N74)-SUM($CV$6:DM$6)*$O74-SUM($CV$7:DM$7)*SUM($Y74:$Z74,$AF74)-SUM($CV$8:DM$8)*SUM($AA74:$AE74)-SUM($CV$9:DM$9)*$AG74</f>
        <v>-631</v>
      </c>
      <c r="DN74" s="39">
        <f>SUM($BE74,$BF74:BW74)-SUM($CV$1:DN$1)*SUM($P74:$Q74,$W74)-SUM($CV$2:DN$2)*SUM($R74:$V74)-SUM($CV$3:DN$3)*$X74-SUM($CV$4:DN$4)*SUM($K74:$L74)-SUM($CV$5:DN$5)*SUM($M74:$N74)-SUM($CV$6:DN$6)*$O74-SUM($CV$7:DN$7)*SUM($Y74:$Z74,$AF74)-SUM($CV$8:DN$8)*SUM($AA74:$AE74)-SUM($CV$9:DN$9)*$AG74</f>
        <v>-631</v>
      </c>
      <c r="DO74" s="39">
        <f>SUM($BE74,$BF74:BX74)-SUM($CV$1:DO$1)*SUM($P74:$Q74,$W74)-SUM($CV$2:DO$2)*SUM($R74:$V74)-SUM($CV$3:DO$3)*$X74-SUM($CV$4:DO$4)*SUM($K74:$L74)-SUM($CV$5:DO$5)*SUM($M74:$N74)-SUM($CV$6:DO$6)*$O74-SUM($CV$7:DO$7)*SUM($Y74:$Z74,$AF74)-SUM($CV$8:DO$8)*SUM($AA74:$AE74)-SUM($CV$9:DO$9)*$AG74</f>
        <v>-631</v>
      </c>
      <c r="DP74" s="39">
        <f>SUM($BE74,$BF74:BY74)-SUM($CV$1:DP$1)*SUM($P74:$Q74,$W74)-SUM($CV$2:DP$2)*SUM($R74:$V74)-SUM($CV$3:DP$3)*$X74-SUM($CV$4:DP$4)*SUM($K74:$L74)-SUM($CV$5:DP$5)*SUM($M74:$N74)-SUM($CV$6:DP$6)*$O74-SUM($CV$7:DP$7)*SUM($Y74:$Z74,$AF74)-SUM($CV$8:DP$8)*SUM($AA74:$AE74)-SUM($CV$9:DP$9)*$AG74</f>
        <v>-631</v>
      </c>
      <c r="DQ74" s="39">
        <f>SUM($BE74,$BF74:BZ74)-SUM($CV$1:DQ$1)*SUM($P74:$Q74,$W74)-SUM($CV$2:DQ$2)*SUM($R74:$V74)-SUM($CV$3:DQ$3)*$X74-SUM($CV$4:DQ$4)*SUM($K74:$L74)-SUM($CV$5:DQ$5)*SUM($M74:$N74)-SUM($CV$6:DQ$6)*$O74-SUM($CV$7:DQ$7)*SUM($Y74:$Z74,$AF74)-SUM($CV$8:DQ$8)*SUM($AA74:$AE74)-SUM($CV$9:DQ$9)*$AG74</f>
        <v>-631</v>
      </c>
      <c r="DR74" s="39">
        <f>SUM($BE74,$BF74:CA74)-SUM($CV$1:DR$1)*SUM($P74:$Q74,$W74)-SUM($CV$2:DR$2)*SUM($R74:$V74)-SUM($CV$3:DR$3)*$X74-SUM($CV$4:DR$4)*SUM($K74:$L74)-SUM($CV$5:DR$5)*SUM($M74:$N74)-SUM($CV$6:DR$6)*$O74-SUM($CV$7:DR$7)*SUM($Y74:$Z74,$AF74)-SUM($CV$8:DR$8)*SUM($AA74:$AE74)-SUM($CV$9:DR$9)*$AG74</f>
        <v>-631</v>
      </c>
      <c r="DS74" s="39">
        <f>SUM($BE74,$BF74:CB74)-SUM($CV$1:DS$1)*SUM($P74:$Q74,$W74)-SUM($CV$2:DS$2)*SUM($R74:$V74)-SUM($CV$3:DS$3)*$X74-SUM($CV$4:DS$4)*SUM($K74:$L74)-SUM($CV$5:DS$5)*SUM($M74:$N74)-SUM($CV$6:DS$6)*$O74-SUM($CV$7:DS$7)*SUM($Y74:$Z74,$AF74)-SUM($CV$8:DS$8)*SUM($AA74:$AE74)-SUM($CV$9:DS$9)*$AG74</f>
        <v>-631</v>
      </c>
      <c r="DT74" s="39">
        <f>SUM($BE74,$BF74:CC74)-SUM($CV$1:DT$1)*SUM($P74:$Q74,$W74)-SUM($CV$2:DT$2)*SUM($R74:$V74)-SUM($CV$3:DT$3)*$X74-SUM($CV$4:DT$4)*SUM($K74:$L74)-SUM($CV$5:DT$5)*SUM($M74:$N74)-SUM($CV$6:DT$6)*$O74-SUM($CV$7:DT$7)*SUM($Y74:$Z74,$AF74)-SUM($CV$8:DT$8)*SUM($AA74:$AE74)-SUM($CV$9:DT$9)*$AG74</f>
        <v>-631</v>
      </c>
      <c r="DU74" s="39">
        <f>SUM($BE74,$BF74:CD74)-SUM($CV$1:DU$1)*SUM($P74:$Q74,$W74)-SUM($CV$2:DU$2)*SUM($R74:$V74)-SUM($CV$3:DU$3)*$X74-SUM($CV$4:DU$4)*SUM($K74:$L74)-SUM($CV$5:DU$5)*SUM($M74:$N74)-SUM($CV$6:DU$6)*$O74-SUM($CV$7:DU$7)*SUM($Y74:$Z74,$AF74)-SUM($CV$8:DU$8)*SUM($AA74:$AE74)-SUM($CV$9:DU$9)*$AG74</f>
        <v>-631</v>
      </c>
      <c r="DV74" s="39">
        <f>SUM($BE74,$BF74:CE74)-SUM($CV$1:DV$1)*SUM($P74:$Q74,$W74)-SUM($CV$2:DV$2)*SUM($R74:$V74)-SUM($CV$3:DV$3)*$X74-SUM($CV$4:DV$4)*SUM($K74:$L74)-SUM($CV$5:DV$5)*SUM($M74:$N74)-SUM($CV$6:DV$6)*$O74-SUM($CV$7:DV$7)*SUM($Y74:$Z74,$AF74)-SUM($CV$8:DV$8)*SUM($AA74:$AE74)-SUM($CV$9:DV$9)*$AG74</f>
        <v>-631</v>
      </c>
      <c r="DW74" s="39">
        <f>SUM($BE74,$BF74:CF74)-SUM($CV$1:DW$1)*SUM($P74:$Q74,$W74)-SUM($CV$2:DW$2)*SUM($R74:$V74)-SUM($CV$3:DW$3)*$X74-SUM($CV$4:DW$4)*SUM($K74:$L74)-SUM($CV$5:DW$5)*SUM($M74:$N74)-SUM($CV$6:DW$6)*$O74-SUM($CV$7:DW$7)*SUM($Y74:$Z74,$AF74)-SUM($CV$8:DW$8)*SUM($AA74:$AE74)-SUM($CV$9:DW$9)*$AG74</f>
        <v>-631</v>
      </c>
      <c r="DX74" s="39">
        <f>SUM($BE74,$BF74:CG74)-SUM($CV$1:DX$1)*SUM($P74:$Q74,$W74)-SUM($CV$2:DX$2)*SUM($R74:$V74)-SUM($CV$3:DX$3)*$X74-SUM($CV$4:DX$4)*SUM($K74:$L74)-SUM($CV$5:DX$5)*SUM($M74:$N74)-SUM($CV$6:DX$6)*$O74-SUM($CV$7:DX$7)*SUM($Y74:$Z74,$AF74)-SUM($CV$8:DX$8)*SUM($AA74:$AE74)-SUM($CV$9:DX$9)*$AG74</f>
        <v>-631</v>
      </c>
      <c r="DY74" s="39">
        <f>SUM($BE74,$BF74:CH74)-SUM($CV$1:DY$1)*SUM($P74:$Q74,$W74)-SUM($CV$2:DY$2)*SUM($R74:$V74)-SUM($CV$3:DY$3)*$X74-SUM($CV$4:DY$4)*SUM($K74:$L74)-SUM($CV$5:DY$5)*SUM($M74:$N74)-SUM($CV$6:DY$6)*$O74-SUM($CV$7:DY$7)*SUM($Y74:$Z74,$AF74)-SUM($CV$8:DY$8)*SUM($AA74:$AE74)-SUM($CV$9:DY$9)*$AG74</f>
        <v>-631</v>
      </c>
      <c r="DZ74" s="39">
        <f>SUM($BE74,$BF74:CI74)-SUM($CV$1:DZ$1)*SUM($P74:$Q74,$W74)-SUM($CV$2:DZ$2)*SUM($R74:$V74)-SUM($CV$3:DZ$3)*$X74-SUM($CV$4:DZ$4)*SUM($K74:$L74)-SUM($CV$5:DZ$5)*SUM($M74:$N74)-SUM($CV$6:DZ$6)*$O74-SUM($CV$7:DZ$7)*SUM($Y74:$Z74,$AF74)-SUM($CV$8:DZ$8)*SUM($AA74:$AE74)-SUM($CV$9:DZ$9)*$AG74</f>
        <v>-631</v>
      </c>
      <c r="EA74" s="39">
        <f>SUM($BE74,$BF74:CJ74)-SUM($CV$1:EA$1)*SUM($P74:$Q74,$W74)-SUM($CV$2:EA$2)*SUM($R74:$V74)-SUM($CV$3:EA$3)*$X74-SUM($CV$4:EA$4)*SUM($K74:$L74)-SUM($CV$5:EA$5)*SUM($M74:$N74)-SUM($CV$6:EA$6)*$O74-SUM($CV$7:EA$7)*SUM($Y74:$Z74,$AF74)-SUM($CV$8:EA$8)*SUM($AA74:$AE74)-SUM($CV$9:EA$9)*$AG74</f>
        <v>-631</v>
      </c>
      <c r="EB74" s="39">
        <f>SUM($BE74,$BF74:CK74)-SUM($CV$1:EB$1)*SUM($P74:$Q74,$W74)-SUM($CV$2:EB$2)*SUM($R74:$V74)-SUM($CV$3:EB$3)*$X74-SUM($CV$4:EB$4)*SUM($K74:$L74)-SUM($CV$5:EB$5)*SUM($M74:$N74)-SUM($CV$6:EB$6)*$O74-SUM($CV$7:EB$7)*SUM($Y74:$Z74,$AF74)-SUM($CV$8:EB$8)*SUM($AA74:$AE74)-SUM($CV$9:EB$9)*$AG74</f>
        <v>-631</v>
      </c>
      <c r="EC74" s="39">
        <f>SUM($BE74,$BF74:CL74)-SUM($CV$1:EC$1)*SUM($P74:$Q74,$W74)-SUM($CV$2:EC$2)*SUM($R74:$V74)-SUM($CV$3:EC$3)*$X74-SUM($CV$4:EC$4)*SUM($K74:$L74)-SUM($CV$5:EC$5)*SUM($M74:$N74)-SUM($CV$6:EC$6)*$O74-SUM($CV$7:EC$7)*SUM($Y74:$Z74,$AF74)-SUM($CV$8:EC$8)*SUM($AA74:$AE74)-SUM($CV$9:EC$9)*$AG74</f>
        <v>-631</v>
      </c>
      <c r="ED74" s="39">
        <f>SUM($BE74,$BF74:CM74)-SUM($CV$1:ED$1)*SUM($P74:$Q74,$W74)-SUM($CV$2:ED$2)*SUM($R74:$V74)-SUM($CV$3:ED$3)*$X74-SUM($CV$4:ED$4)*SUM($K74:$L74)-SUM($CV$5:ED$5)*SUM($M74:$N74)-SUM($CV$6:ED$6)*$O74-SUM($CV$7:ED$7)*SUM($Y74:$Z74,$AF74)-SUM($CV$8:ED$8)*SUM($AA74:$AE74)-SUM($CV$9:ED$9)*$AG74</f>
        <v>-631</v>
      </c>
      <c r="EE74" s="39">
        <f>SUM($BE74,$BF74:CN74)-SUM($CV$1:EE$1)*SUM($P74:$Q74,$W74)-SUM($CV$2:EE$2)*SUM($R74:$V74)-SUM($CV$3:EE$3)*$X74-SUM($CV$4:EE$4)*SUM($K74:$L74)-SUM($CV$5:EE$5)*SUM($M74:$N74)-SUM($CV$6:EE$6)*$O74-SUM($CV$7:EE$7)*SUM($Y74:$Z74,$AF74)-SUM($CV$8:EE$8)*SUM($AA74:$AE74)-SUM($CV$9:EE$9)*$AG74</f>
        <v>-631</v>
      </c>
      <c r="EF74" s="39">
        <f>SUM($BE74,$BF74:CO74)-SUM($CV$1:EF$1)*SUM($P74:$Q74,$W74)-SUM($CV$2:EF$2)*SUM($R74:$V74)-SUM($CV$3:EF$3)*$X74-SUM($CV$4:EF$4)*SUM($K74:$L74)-SUM($CV$5:EF$5)*SUM($M74:$N74)-SUM($CV$6:EF$6)*$O74-SUM($CV$7:EF$7)*SUM($Y74:$Z74,$AF74)-SUM($CV$8:EF$8)*SUM($AA74:$AE74)-SUM($CV$9:EF$9)*$AG74</f>
        <v>-631</v>
      </c>
      <c r="EG74" s="39">
        <f>SUM($BE74,$BF74:CP74)-SUM($CV$1:EG$1)*SUM($P74:$Q74,$W74)-SUM($CV$2:EG$2)*SUM($R74:$V74)-SUM($CV$3:EG$3)*$X74-SUM($CV$4:EG$4)*SUM($K74:$L74)-SUM($CV$5:EG$5)*SUM($M74:$N74)-SUM($CV$6:EG$6)*$O74-SUM($CV$7:EG$7)*SUM($Y74:$Z74,$AF74)-SUM($CV$8:EG$8)*SUM($AA74:$AE74)-SUM($CV$9:EG$9)*$AG74</f>
        <v>-631</v>
      </c>
      <c r="EH74" s="39">
        <f>SUM($BE74,$BF74:CQ74)-SUM($CV$1:EH$1)*SUM($P74:$Q74,$W74)-SUM($CV$2:EH$2)*SUM($R74:$V74)-SUM($CV$3:EH$3)*$X74-SUM($CV$4:EH$4)*SUM($K74:$L74)-SUM($CV$5:EH$5)*SUM($M74:$N74)-SUM($CV$6:EH$6)*$O74-SUM($CV$7:EH$7)*SUM($Y74:$Z74,$AF74)-SUM($CV$8:EH$8)*SUM($AA74:$AE74)-SUM($CV$9:EH$9)*$AG74</f>
        <v>-631</v>
      </c>
      <c r="EI74" s="39">
        <f>SUM($BE74,$BF74:CR74)-SUM($CV$1:EI$1)*SUM($P74:$Q74,$W74)-SUM($CV$2:EI$2)*SUM($R74:$V74)-SUM($CV$3:EI$3)*$X74-SUM($CV$4:EI$4)*SUM($K74:$L74)-SUM($CV$5:EI$5)*SUM($M74:$N74)-SUM($CV$6:EI$6)*$O74-SUM($CV$7:EI$7)*SUM($Y74:$Z74,$AF74)-SUM($CV$8:EI$8)*SUM($AA74:$AE74)-SUM($CV$9:EI$9)*$AG74</f>
        <v>-631</v>
      </c>
      <c r="EJ74" s="39">
        <f>SUM($BE74,$BF74:CS74)-SUM($CV$1:EJ$1)*SUM($P74:$Q74,$W74)-SUM($CV$2:EJ$2)*SUM($R74:$V74)-SUM($CV$3:EJ$3)*$X74-SUM($CV$4:EJ$4)*SUM($K74:$L74)-SUM($CV$5:EJ$5)*SUM($M74:$N74)-SUM($CV$6:EJ$6)*$O74-SUM($CV$7:EJ$7)*SUM($Y74:$Z74,$AF74)-SUM($CV$8:EJ$8)*SUM($AA74:$AE74)-SUM($CV$9:EJ$9)*$AG74</f>
        <v>-631</v>
      </c>
      <c r="EK74" s="39">
        <f>SUM($BE74,$BF74:CT74)-SUM($CV$1:EK$1)*SUM($P74:$Q74,$W74)-SUM($CV$2:EK$2)*SUM($R74:$V74)-SUM($CV$3:EK$3)*$X74-SUM($CV$4:EK$4)*SUM($K74:$L74)-SUM($CV$5:EK$5)*SUM($M74:$N74)-SUM($CV$6:EK$6)*$O74-SUM($CV$7:EK$7)*SUM($Y74:$Z74,$AF74)-SUM($CV$8:EK$8)*SUM($AA74:$AE74)-SUM($CV$9:EK$9)*$AG74</f>
        <v>-631</v>
      </c>
      <c r="EL74" s="39">
        <f>SUM($BE74,$BF74:CU74)-SUM($CV$1:EL$1)*SUM($P74:$Q74,$W74)-SUM($CV$2:EL$2)*SUM($R74:$V74)-SUM($CV$3:EL$3)*$X74-SUM($CV$4:EL$4)*SUM($K74:$L74)-SUM($CV$5:EL$5)*SUM($M74:$N74)-SUM($CV$6:EL$6)*$O74-SUM($CV$7:EL$7)*SUM($Y74:$Z74,$AF74)-SUM($CV$8:EL$8)*SUM($AA74:$AE74)-SUM($CV$9:EL$9)*$AG74</f>
        <v>-631</v>
      </c>
      <c r="EM74" s="39">
        <f>SUM($BE74,$BF74:CV74)-SUM($CV$1:EM$1)*SUM($P74:$Q74,$W74)-SUM($CV$2:EM$2)*SUM($R74:$V74)-SUM($CV$3:EM$3)*$X74-SUM($CV$4:EM$4)*SUM($K74:$L74)-SUM($CV$5:EM$5)*SUM($M74:$N74)-SUM($CV$6:EM$6)*$O74-SUM($CV$7:EM$7)*SUM($Y74:$Z74,$AF74)-SUM($CV$8:EM$8)*SUM($AA74:$AE74)-SUM($CV$9:EM$9)*$AG74</f>
        <v>-631</v>
      </c>
      <c r="EN74" s="39">
        <f>SUM($BE74,$BF74:CW74)-SUM($CV$1:EN$1)*SUM($P74:$Q74,$W74)-SUM($CV$2:EN$2)*SUM($R74:$V74)-SUM($CV$3:EN$3)*$X74-SUM($CV$4:EN$4)*SUM($K74:$L74)-SUM($CV$5:EN$5)*SUM($M74:$N74)-SUM($CV$6:EN$6)*$O74-SUM($CV$7:EN$7)*SUM($Y74:$Z74,$AF74)-SUM($CV$8:EN$8)*SUM($AA74:$AE74)-SUM($CV$9:EN$9)*$AG74</f>
        <v>-631</v>
      </c>
      <c r="EO74" s="39">
        <f>SUM($BE74,$BF74:CX74)-SUM($CV$1:EO$1)*SUM($P74:$Q74,$W74)-SUM($CV$2:EO$2)*SUM($R74:$V74)-SUM($CV$3:EO$3)*$X74-SUM($CV$4:EO$4)*SUM($K74:$L74)-SUM($CV$5:EO$5)*SUM($M74:$N74)-SUM($CV$6:EO$6)*$O74-SUM($CV$7:EO$7)*SUM($Y74:$Z74,$AF74)-SUM($CV$8:EO$8)*SUM($AA74:$AE74)-SUM($CV$9:EO$9)*$AG74</f>
        <v>-631</v>
      </c>
      <c r="EP74" s="96" t="s">
        <v>129</v>
      </c>
      <c r="EQ74" s="103" t="str">
        <f t="shared" si="85"/>
        <v>1096M175-001</v>
      </c>
      <c r="ER74" s="96" t="str">
        <f t="shared" si="95"/>
        <v>ASSY</v>
      </c>
      <c r="ES74" s="115">
        <f t="shared" si="96"/>
        <v>0</v>
      </c>
      <c r="ET74" s="116">
        <f t="shared" si="88"/>
        <v>0</v>
      </c>
      <c r="EU74" s="107" t="e">
        <f t="shared" ca="1" si="34"/>
        <v>#NAME?</v>
      </c>
      <c r="EV74" s="107" t="e">
        <f t="shared" ca="1" si="35"/>
        <v>#NAME?</v>
      </c>
      <c r="EW74" s="117">
        <f t="shared" si="86"/>
        <v>1</v>
      </c>
      <c r="EX74" s="117">
        <f t="shared" si="91"/>
        <v>1</v>
      </c>
      <c r="EY74" s="103"/>
      <c r="EZ74" s="117">
        <f t="shared" si="37"/>
        <v>635</v>
      </c>
      <c r="FA74" s="118" t="e">
        <f t="shared" ca="1" si="38"/>
        <v>#NAME?</v>
      </c>
      <c r="FB74" s="117">
        <f t="shared" si="39"/>
        <v>0</v>
      </c>
      <c r="FC74" s="118" t="e">
        <f t="shared" ca="1" si="40"/>
        <v>#NAME?</v>
      </c>
      <c r="FD74" s="119">
        <v>45523</v>
      </c>
      <c r="FE74" s="118" t="s">
        <v>130</v>
      </c>
      <c r="FF74" s="118" t="s">
        <v>129</v>
      </c>
      <c r="FG74" s="103"/>
      <c r="FH74" s="103"/>
      <c r="FI74" s="105">
        <f t="array" ref="FI74">SUMPRODUCT($AI74:$AL74,TRANSPOSE(FI$1:FI$4))</f>
        <v>65</v>
      </c>
      <c r="FJ74" s="105">
        <f t="array" ref="FJ74">SUMPRODUCT($AI74:$AL74,TRANSPOSE(FJ$1:FJ$4))</f>
        <v>65</v>
      </c>
      <c r="FK74" s="105">
        <f t="array" ref="FK74">SUMPRODUCT($AI74:$AL74,TRANSPOSE(FK$1:FK$4))</f>
        <v>65</v>
      </c>
      <c r="FL74" s="105">
        <f t="array" ref="FL74">SUMPRODUCT($AI74:$AL74,TRANSPOSE(FL$1:FL$4))</f>
        <v>65</v>
      </c>
      <c r="FM74" s="105">
        <f t="array" ref="FM74">SUMPRODUCT($AI74:$AL74,TRANSPOSE(FM$1:FM$4))</f>
        <v>65</v>
      </c>
      <c r="FN74" s="105">
        <f t="array" ref="FN74">SUMPRODUCT($AI74:$AL74,TRANSPOSE(FN$1:FN$4))</f>
        <v>65</v>
      </c>
      <c r="FO74" s="105">
        <f t="array" ref="FO74">SUMPRODUCT($AI74:$AL74,TRANSPOSE(FO$1:FO$4))</f>
        <v>65</v>
      </c>
      <c r="FP74" s="105">
        <f t="array" ref="FP74">SUMPRODUCT($AI74:$AL74,TRANSPOSE(FP$1:FP$4))</f>
        <v>65</v>
      </c>
      <c r="FQ74" s="105">
        <f t="array" ref="FQ74">SUMPRODUCT($AI74:$AL74,TRANSPOSE(FQ$1:FQ$4))</f>
        <v>65</v>
      </c>
      <c r="FR74" s="105">
        <f t="array" ref="FR74">SUMPRODUCT($AI74:$AL74,TRANSPOSE(FR$1:FR$4))</f>
        <v>50</v>
      </c>
      <c r="FS74" s="105">
        <f t="array" ref="FS74">SUMPRODUCT($AI74:$AL74,TRANSPOSE(FS$1:FS$4))</f>
        <v>0</v>
      </c>
      <c r="FT74" s="105">
        <f t="array" ref="FT74">SUMPRODUCT($AI74:$AL74,TRANSPOSE(FT$1:FT$4))</f>
        <v>0</v>
      </c>
      <c r="FU74" s="105">
        <f t="array" ref="FU74">SUMPRODUCT($AI74:$AL74,TRANSPOSE(FU$1:FU$4))</f>
        <v>0</v>
      </c>
      <c r="FV74" s="120"/>
      <c r="FW74" s="105">
        <f t="shared" si="41"/>
        <v>65</v>
      </c>
      <c r="FX74" s="121">
        <f>CEILING(SUM($FI74:FJ74)-SUM($FW74:FW74),$EW74)</f>
        <v>65</v>
      </c>
      <c r="FY74" s="121">
        <f>CEILING(SUM($FI74:FK74)-SUM($FW74:FX74),$EW74)</f>
        <v>65</v>
      </c>
      <c r="FZ74" s="121">
        <f>CEILING(SUM($FI74:FL74)-SUM($FW74:FY74),$EW74)</f>
        <v>65</v>
      </c>
      <c r="GA74" s="121">
        <f>CEILING(SUM($FI74:FM74)-SUM($FW74:FZ74),$EW74)</f>
        <v>65</v>
      </c>
      <c r="GB74" s="121">
        <f>CEILING(SUM($FI74:FN74)-SUM($FW74:GA74),$EW74)</f>
        <v>65</v>
      </c>
      <c r="GC74" s="121">
        <f>CEILING(SUM($FI74:FO74)-SUM($FW74:GB74),$EW74)</f>
        <v>65</v>
      </c>
      <c r="GD74" s="121">
        <f>CEILING(SUM($FI74:FP74)-SUM($FW74:GC74),$EW74)</f>
        <v>65</v>
      </c>
      <c r="GE74" s="121">
        <f>CEILING(SUM($FI74:FQ74)-SUM($FW74:GD74),$EW74)</f>
        <v>65</v>
      </c>
      <c r="GF74" s="121">
        <f>CEILING(SUM($FI74:FR74)-SUM($FW74:GE74),$EW74)</f>
        <v>50</v>
      </c>
      <c r="GG74" s="121">
        <f>CEILING(SUM($FI74:FS74)-SUM($FW74:GF74),$EW74)</f>
        <v>0</v>
      </c>
      <c r="GH74" s="121">
        <f t="shared" si="42"/>
        <v>0</v>
      </c>
      <c r="GI74" s="121">
        <f t="shared" si="43"/>
        <v>0</v>
      </c>
      <c r="GJ74" s="120"/>
      <c r="GK74" s="123" t="e">
        <f t="shared" ca="1" si="44"/>
        <v>#NAME?</v>
      </c>
      <c r="GL74" s="123" t="e">
        <f t="shared" ca="1" si="45"/>
        <v>#NAME?</v>
      </c>
      <c r="GM74" s="123" t="e">
        <f t="shared" ca="1" si="46"/>
        <v>#NAME?</v>
      </c>
      <c r="GN74" s="123" t="e">
        <f t="shared" ca="1" si="47"/>
        <v>#NAME?</v>
      </c>
      <c r="GO74" s="123" t="e">
        <f t="shared" ca="1" si="48"/>
        <v>#NAME?</v>
      </c>
      <c r="GP74" s="123" t="e">
        <f t="shared" ca="1" si="49"/>
        <v>#NAME?</v>
      </c>
      <c r="GQ74" s="123" t="e">
        <f t="shared" ca="1" si="50"/>
        <v>#NAME?</v>
      </c>
      <c r="GR74" s="123" t="e">
        <f t="shared" ca="1" si="51"/>
        <v>#NAME?</v>
      </c>
      <c r="GS74" s="123" t="e">
        <f t="shared" ca="1" si="52"/>
        <v>#NAME?</v>
      </c>
      <c r="GT74" s="123" t="e">
        <f t="shared" ca="1" si="53"/>
        <v>#NAME?</v>
      </c>
      <c r="GU74" s="123" t="e">
        <f t="shared" ca="1" si="54"/>
        <v>#NAME?</v>
      </c>
      <c r="GV74" s="123" t="e">
        <f t="shared" ca="1" si="55"/>
        <v>#NAME?</v>
      </c>
      <c r="GW74" s="123" t="e">
        <f t="shared" ca="1" si="56"/>
        <v>#NAME?</v>
      </c>
      <c r="GX74" s="123" t="e">
        <f t="shared" ca="1" si="57"/>
        <v>#NAME?</v>
      </c>
      <c r="GY74" s="120"/>
      <c r="GZ74" s="105"/>
      <c r="HA74" s="105"/>
      <c r="HB74" s="105"/>
      <c r="HC74" s="105"/>
      <c r="HD74" s="105"/>
      <c r="HE74" s="105"/>
      <c r="HF74" s="105"/>
      <c r="HG74" s="105"/>
      <c r="HH74" s="105"/>
      <c r="HI74" s="105"/>
      <c r="HJ74" s="105"/>
      <c r="HK74" s="105"/>
      <c r="HL74" s="105">
        <f t="shared" si="97"/>
        <v>0</v>
      </c>
      <c r="HM74" s="105"/>
      <c r="HN74" s="123" t="e">
        <f t="shared" ca="1" si="58"/>
        <v>#NAME?</v>
      </c>
      <c r="HO74" s="123" t="e">
        <f t="shared" ca="1" si="59"/>
        <v>#NAME?</v>
      </c>
      <c r="HP74" s="123" t="e">
        <f t="shared" ca="1" si="60"/>
        <v>#NAME?</v>
      </c>
      <c r="HQ74" s="123" t="e">
        <f t="shared" ca="1" si="61"/>
        <v>#NAME?</v>
      </c>
      <c r="HR74" s="123" t="e">
        <f t="shared" ca="1" si="62"/>
        <v>#NAME?</v>
      </c>
      <c r="HS74" s="123" t="e">
        <f t="shared" ca="1" si="63"/>
        <v>#NAME?</v>
      </c>
      <c r="HT74" s="123" t="e">
        <f t="shared" ca="1" si="64"/>
        <v>#NAME?</v>
      </c>
      <c r="HU74" s="123" t="e">
        <f t="shared" ca="1" si="65"/>
        <v>#NAME?</v>
      </c>
      <c r="HV74" s="123" t="e">
        <f t="shared" ca="1" si="66"/>
        <v>#NAME?</v>
      </c>
      <c r="HW74" s="123" t="e">
        <f t="shared" ca="1" si="67"/>
        <v>#NAME?</v>
      </c>
      <c r="HX74" s="123" t="e">
        <f t="shared" ca="1" si="68"/>
        <v>#NAME?</v>
      </c>
      <c r="HY74" s="123" t="e">
        <f t="shared" ca="1" si="69"/>
        <v>#NAME?</v>
      </c>
      <c r="HZ74" s="123" t="e">
        <f t="shared" ca="1" si="70"/>
        <v>#NAME?</v>
      </c>
      <c r="IA74" s="123" t="e">
        <f t="shared" ca="1" si="71"/>
        <v>#NAME?</v>
      </c>
      <c r="IB74" s="124" t="s">
        <v>414</v>
      </c>
      <c r="IC74" s="103"/>
      <c r="ID74" s="125"/>
      <c r="IE74" s="103"/>
      <c r="IF74" s="103"/>
      <c r="IG74" s="103"/>
      <c r="IH74" s="103"/>
      <c r="II74" s="103"/>
    </row>
    <row r="75" spans="1:243" ht="15" thickBot="1" x14ac:dyDescent="0.25">
      <c r="A75" s="39">
        <v>72</v>
      </c>
      <c r="B75" s="39" t="s">
        <v>416</v>
      </c>
      <c r="C75" s="56" t="s">
        <v>74</v>
      </c>
      <c r="D75" s="39">
        <v>-2</v>
      </c>
      <c r="E75" s="39">
        <v>410810131</v>
      </c>
      <c r="F75" s="102" t="s">
        <v>417</v>
      </c>
      <c r="G75" s="39"/>
      <c r="H75" s="39" t="s">
        <v>128</v>
      </c>
      <c r="I75" s="39">
        <v>1</v>
      </c>
      <c r="J75" s="39">
        <v>1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1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f t="shared" ref="AH75:AH138" si="98">SUM(K75:AB75)</f>
        <v>1</v>
      </c>
      <c r="AI75" s="39">
        <f t="shared" ref="AI75:AI138" si="99">SUMPRODUCT($K$1:$AG$1,$K75:$AG75)</f>
        <v>0</v>
      </c>
      <c r="AJ75" s="39">
        <f t="shared" ref="AJ75:AJ138" si="100">SUMPRODUCT($K$2:$AG$2,$K75:$AG75)</f>
        <v>0</v>
      </c>
      <c r="AK75" s="39">
        <f t="shared" ref="AK75:AK138" si="101">SUMPRODUCT($K$3:$AG$3,$K75:$AG75)</f>
        <v>1</v>
      </c>
      <c r="AL75" s="39">
        <f t="shared" ref="AL75:AL138" si="102">SUMPRODUCT($K$4:$AG$4,$K75:$AG75)</f>
        <v>0</v>
      </c>
      <c r="AM75" s="57">
        <f t="shared" ref="AM75:AM138" si="103">SUMPRODUCT(K75:AG75,$K$6:$AG$6)</f>
        <v>635</v>
      </c>
      <c r="AN75" s="57">
        <v>1</v>
      </c>
      <c r="AO75" s="57">
        <f t="shared" ref="AO75:AO138" si="104">CEILING(AM75,AN75)</f>
        <v>635</v>
      </c>
      <c r="AP75" s="49" t="s">
        <v>129</v>
      </c>
      <c r="AQ75" s="39" t="s">
        <v>129</v>
      </c>
      <c r="AR75" s="39"/>
      <c r="AS75" s="39"/>
      <c r="AT75" s="39"/>
      <c r="AU75" s="58"/>
      <c r="AV75" s="58"/>
      <c r="AW75" s="39"/>
      <c r="AX75" s="39"/>
      <c r="AY75" s="39"/>
      <c r="AZ75" s="39"/>
      <c r="BA75" s="39">
        <f t="shared" ref="BA75:BA138" si="105">IC75</f>
        <v>0</v>
      </c>
      <c r="BB75" s="78" t="e">
        <f t="shared" ref="BB75:BB138" ca="1" si="106">EV75</f>
        <v>#NAME?</v>
      </c>
      <c r="BC75" s="39"/>
      <c r="BD75" s="75">
        <f t="shared" ref="BD75:BD138" si="107">EZ75</f>
        <v>635</v>
      </c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>
        <f>SUM($BE75,$BF75:BF75)-SUM($CV$1:CW$1)*SUM($P75:$Q75,$W75)-SUM($CV$2:CW$2)*SUM($R75:$V75)-SUM($CV$3:CW$3)*$X75-SUM($CV$4:CW$4)*SUM($K75:$L75)-SUM($CV$5:CW$5)*SUM($M75:$N75)-SUM($CV$6:CW$6)*$O75-SUM($CV$7:CW$7)*SUM($Y75:$Z75,$AF75)-SUM($CV$8:CW$8)*SUM($AA75:$AE75)-SUM($CV$9:CW$9)*$AG75</f>
        <v>0</v>
      </c>
      <c r="CX75" s="39">
        <f>SUM($BE75,$BF75:BG75)-SUM($CV$1:CX$1)*SUM($P75:$Q75,$W75)-SUM($CV$2:CX$2)*SUM($R75:$V75)-SUM($CV$3:CX$3)*$X75-SUM($CV$4:CX$4)*SUM($K75:$L75)-SUM($CV$5:CX$5)*SUM($M75:$N75)-SUM($CV$6:CX$6)*$O75-SUM($CV$7:CX$7)*SUM($Y75:$Z75,$AF75)-SUM($CV$8:CX$8)*SUM($AA75:$AE75)-SUM($CV$9:CX$9)*$AG75</f>
        <v>0</v>
      </c>
      <c r="CY75" s="39">
        <f>SUM($BE75,$BF75:BH75)-SUM($CV$1:CY$1)*SUM($P75:$Q75,$W75)-SUM($CV$2:CY$2)*SUM($R75:$V75)-SUM($CV$3:CY$3)*$X75-SUM($CV$4:CY$4)*SUM($K75:$L75)-SUM($CV$5:CY$5)*SUM($M75:$N75)-SUM($CV$6:CY$6)*$O75-SUM($CV$7:CY$7)*SUM($Y75:$Z75,$AF75)-SUM($CV$8:CY$8)*SUM($AA75:$AE75)-SUM($CV$9:CY$9)*$AG75</f>
        <v>0</v>
      </c>
      <c r="CZ75" s="39">
        <f>SUM($BE75,$BF75:BI75)-SUM($CV$1:CZ$1)*SUM($P75:$Q75,$W75)-SUM($CV$2:CZ$2)*SUM($R75:$V75)-SUM($CV$3:CZ$3)*$X75-SUM($CV$4:CZ$4)*SUM($K75:$L75)-SUM($CV$5:CZ$5)*SUM($M75:$N75)-SUM($CV$6:CZ$6)*$O75-SUM($CV$7:CZ$7)*SUM($Y75:$Z75,$AF75)-SUM($CV$8:CZ$8)*SUM($AA75:$AE75)-SUM($CV$9:CZ$9)*$AG75</f>
        <v>0</v>
      </c>
      <c r="DA75" s="39">
        <f>SUM($BE75,$BF75:BJ75)-SUM($CV$1:DA$1)*SUM($P75:$Q75,$W75)-SUM($CV$2:DA$2)*SUM($R75:$V75)-SUM($CV$3:DA$3)*$X75-SUM($CV$4:DA$4)*SUM($K75:$L75)-SUM($CV$5:DA$5)*SUM($M75:$N75)-SUM($CV$6:DA$6)*$O75-SUM($CV$7:DA$7)*SUM($Y75:$Z75,$AF75)-SUM($CV$8:DA$8)*SUM($AA75:$AE75)-SUM($CV$9:DA$9)*$AG75</f>
        <v>0</v>
      </c>
      <c r="DB75" s="39">
        <f>SUM($BE75,$BF75:BK75)-SUM($CV$1:DB$1)*SUM($P75:$Q75,$W75)-SUM($CV$2:DB$2)*SUM($R75:$V75)-SUM($CV$3:DB$3)*$X75-SUM($CV$4:DB$4)*SUM($K75:$L75)-SUM($CV$5:DB$5)*SUM($M75:$N75)-SUM($CV$6:DB$6)*$O75-SUM($CV$7:DB$7)*SUM($Y75:$Z75,$AF75)-SUM($CV$8:DB$8)*SUM($AA75:$AE75)-SUM($CV$9:DB$9)*$AG75</f>
        <v>-100</v>
      </c>
      <c r="DC75" s="39">
        <f>SUM($BE75,$BF75:BL75)-SUM($CV$1:DC$1)*SUM($P75:$Q75,$W75)-SUM($CV$2:DC$2)*SUM($R75:$V75)-SUM($CV$3:DC$3)*$X75-SUM($CV$4:DC$4)*SUM($K75:$L75)-SUM($CV$5:DC$5)*SUM($M75:$N75)-SUM($CV$6:DC$6)*$O75-SUM($CV$7:DC$7)*SUM($Y75:$Z75,$AF75)-SUM($CV$8:DC$8)*SUM($AA75:$AE75)-SUM($CV$9:DC$9)*$AG75</f>
        <v>-300</v>
      </c>
      <c r="DD75" s="39">
        <f>SUM($BE75,$BF75:BM75)-SUM($CV$1:DD$1)*SUM($P75:$Q75,$W75)-SUM($CV$2:DD$2)*SUM($R75:$V75)-SUM($CV$3:DD$3)*$X75-SUM($CV$4:DD$4)*SUM($K75:$L75)-SUM($CV$5:DD$5)*SUM($M75:$N75)-SUM($CV$6:DD$6)*$O75-SUM($CV$7:DD$7)*SUM($Y75:$Z75,$AF75)-SUM($CV$8:DD$8)*SUM($AA75:$AE75)-SUM($CV$9:DD$9)*$AG75</f>
        <v>-631</v>
      </c>
      <c r="DE75" s="39">
        <f>SUM($BE75,$BF75:BN75)-SUM($CV$1:DE$1)*SUM($P75:$Q75,$W75)-SUM($CV$2:DE$2)*SUM($R75:$V75)-SUM($CV$3:DE$3)*$X75-SUM($CV$4:DE$4)*SUM($K75:$L75)-SUM($CV$5:DE$5)*SUM($M75:$N75)-SUM($CV$6:DE$6)*$O75-SUM($CV$7:DE$7)*SUM($Y75:$Z75,$AF75)-SUM($CV$8:DE$8)*SUM($AA75:$AE75)-SUM($CV$9:DE$9)*$AG75</f>
        <v>-631</v>
      </c>
      <c r="DF75" s="39">
        <f>SUM($BE75,$BF75:BO75)-SUM($CV$1:DF$1)*SUM($P75:$Q75,$W75)-SUM($CV$2:DF$2)*SUM($R75:$V75)-SUM($CV$3:DF$3)*$X75-SUM($CV$4:DF$4)*SUM($K75:$L75)-SUM($CV$5:DF$5)*SUM($M75:$N75)-SUM($CV$6:DF$6)*$O75-SUM($CV$7:DF$7)*SUM($Y75:$Z75,$AF75)-SUM($CV$8:DF$8)*SUM($AA75:$AE75)-SUM($CV$9:DF$9)*$AG75</f>
        <v>-631</v>
      </c>
      <c r="DG75" s="39">
        <f>SUM($BE75,$BF75:BP75)-SUM($CV$1:DG$1)*SUM($P75:$Q75,$W75)-SUM($CV$2:DG$2)*SUM($R75:$V75)-SUM($CV$3:DG$3)*$X75-SUM($CV$4:DG$4)*SUM($K75:$L75)-SUM($CV$5:DG$5)*SUM($M75:$N75)-SUM($CV$6:DG$6)*$O75-SUM($CV$7:DG$7)*SUM($Y75:$Z75,$AF75)-SUM($CV$8:DG$8)*SUM($AA75:$AE75)-SUM($CV$9:DG$9)*$AG75</f>
        <v>-631</v>
      </c>
      <c r="DH75" s="39">
        <f>SUM($BE75,$BF75:BQ75)-SUM($CV$1:DH$1)*SUM($P75:$Q75,$W75)-SUM($CV$2:DH$2)*SUM($R75:$V75)-SUM($CV$3:DH$3)*$X75-SUM($CV$4:DH$4)*SUM($K75:$L75)-SUM($CV$5:DH$5)*SUM($M75:$N75)-SUM($CV$6:DH$6)*$O75-SUM($CV$7:DH$7)*SUM($Y75:$Z75,$AF75)-SUM($CV$8:DH$8)*SUM($AA75:$AE75)-SUM($CV$9:DH$9)*$AG75</f>
        <v>-631</v>
      </c>
      <c r="DI75" s="39">
        <f>SUM($BE75,$BF75:BR75)-SUM($CV$1:DI$1)*SUM($P75:$Q75,$W75)-SUM($CV$2:DI$2)*SUM($R75:$V75)-SUM($CV$3:DI$3)*$X75-SUM($CV$4:DI$4)*SUM($K75:$L75)-SUM($CV$5:DI$5)*SUM($M75:$N75)-SUM($CV$6:DI$6)*$O75-SUM($CV$7:DI$7)*SUM($Y75:$Z75,$AF75)-SUM($CV$8:DI$8)*SUM($AA75:$AE75)-SUM($CV$9:DI$9)*$AG75</f>
        <v>-631</v>
      </c>
      <c r="DJ75" s="39">
        <f>SUM($BE75,$BF75:BS75)-SUM($CV$1:DJ$1)*SUM($P75:$Q75,$W75)-SUM($CV$2:DJ$2)*SUM($R75:$V75)-SUM($CV$3:DJ$3)*$X75-SUM($CV$4:DJ$4)*SUM($K75:$L75)-SUM($CV$5:DJ$5)*SUM($M75:$N75)-SUM($CV$6:DJ$6)*$O75-SUM($CV$7:DJ$7)*SUM($Y75:$Z75,$AF75)-SUM($CV$8:DJ$8)*SUM($AA75:$AE75)-SUM($CV$9:DJ$9)*$AG75</f>
        <v>-631</v>
      </c>
      <c r="DK75" s="39">
        <f>SUM($BE75,$BF75:BT75)-SUM($CV$1:DK$1)*SUM($P75:$Q75,$W75)-SUM($CV$2:DK$2)*SUM($R75:$V75)-SUM($CV$3:DK$3)*$X75-SUM($CV$4:DK$4)*SUM($K75:$L75)-SUM($CV$5:DK$5)*SUM($M75:$N75)-SUM($CV$6:DK$6)*$O75-SUM($CV$7:DK$7)*SUM($Y75:$Z75,$AF75)-SUM($CV$8:DK$8)*SUM($AA75:$AE75)-SUM($CV$9:DK$9)*$AG75</f>
        <v>-631</v>
      </c>
      <c r="DL75" s="39">
        <f>SUM($BE75,$BF75:BU75)-SUM($CV$1:DL$1)*SUM($P75:$Q75,$W75)-SUM($CV$2:DL$2)*SUM($R75:$V75)-SUM($CV$3:DL$3)*$X75-SUM($CV$4:DL$4)*SUM($K75:$L75)-SUM($CV$5:DL$5)*SUM($M75:$N75)-SUM($CV$6:DL$6)*$O75-SUM($CV$7:DL$7)*SUM($Y75:$Z75,$AF75)-SUM($CV$8:DL$8)*SUM($AA75:$AE75)-SUM($CV$9:DL$9)*$AG75</f>
        <v>-631</v>
      </c>
      <c r="DM75" s="39">
        <f>SUM($BE75,$BF75:BV75)-SUM($CV$1:DM$1)*SUM($P75:$Q75,$W75)-SUM($CV$2:DM$2)*SUM($R75:$V75)-SUM($CV$3:DM$3)*$X75-SUM($CV$4:DM$4)*SUM($K75:$L75)-SUM($CV$5:DM$5)*SUM($M75:$N75)-SUM($CV$6:DM$6)*$O75-SUM($CV$7:DM$7)*SUM($Y75:$Z75,$AF75)-SUM($CV$8:DM$8)*SUM($AA75:$AE75)-SUM($CV$9:DM$9)*$AG75</f>
        <v>-631</v>
      </c>
      <c r="DN75" s="39">
        <f>SUM($BE75,$BF75:BW75)-SUM($CV$1:DN$1)*SUM($P75:$Q75,$W75)-SUM($CV$2:DN$2)*SUM($R75:$V75)-SUM($CV$3:DN$3)*$X75-SUM($CV$4:DN$4)*SUM($K75:$L75)-SUM($CV$5:DN$5)*SUM($M75:$N75)-SUM($CV$6:DN$6)*$O75-SUM($CV$7:DN$7)*SUM($Y75:$Z75,$AF75)-SUM($CV$8:DN$8)*SUM($AA75:$AE75)-SUM($CV$9:DN$9)*$AG75</f>
        <v>-631</v>
      </c>
      <c r="DO75" s="39">
        <f>SUM($BE75,$BF75:BX75)-SUM($CV$1:DO$1)*SUM($P75:$Q75,$W75)-SUM($CV$2:DO$2)*SUM($R75:$V75)-SUM($CV$3:DO$3)*$X75-SUM($CV$4:DO$4)*SUM($K75:$L75)-SUM($CV$5:DO$5)*SUM($M75:$N75)-SUM($CV$6:DO$6)*$O75-SUM($CV$7:DO$7)*SUM($Y75:$Z75,$AF75)-SUM($CV$8:DO$8)*SUM($AA75:$AE75)-SUM($CV$9:DO$9)*$AG75</f>
        <v>-631</v>
      </c>
      <c r="DP75" s="39">
        <f>SUM($BE75,$BF75:BY75)-SUM($CV$1:DP$1)*SUM($P75:$Q75,$W75)-SUM($CV$2:DP$2)*SUM($R75:$V75)-SUM($CV$3:DP$3)*$X75-SUM($CV$4:DP$4)*SUM($K75:$L75)-SUM($CV$5:DP$5)*SUM($M75:$N75)-SUM($CV$6:DP$6)*$O75-SUM($CV$7:DP$7)*SUM($Y75:$Z75,$AF75)-SUM($CV$8:DP$8)*SUM($AA75:$AE75)-SUM($CV$9:DP$9)*$AG75</f>
        <v>-631</v>
      </c>
      <c r="DQ75" s="39">
        <f>SUM($BE75,$BF75:BZ75)-SUM($CV$1:DQ$1)*SUM($P75:$Q75,$W75)-SUM($CV$2:DQ$2)*SUM($R75:$V75)-SUM($CV$3:DQ$3)*$X75-SUM($CV$4:DQ$4)*SUM($K75:$L75)-SUM($CV$5:DQ$5)*SUM($M75:$N75)-SUM($CV$6:DQ$6)*$O75-SUM($CV$7:DQ$7)*SUM($Y75:$Z75,$AF75)-SUM($CV$8:DQ$8)*SUM($AA75:$AE75)-SUM($CV$9:DQ$9)*$AG75</f>
        <v>-631</v>
      </c>
      <c r="DR75" s="39">
        <f>SUM($BE75,$BF75:CA75)-SUM($CV$1:DR$1)*SUM($P75:$Q75,$W75)-SUM($CV$2:DR$2)*SUM($R75:$V75)-SUM($CV$3:DR$3)*$X75-SUM($CV$4:DR$4)*SUM($K75:$L75)-SUM($CV$5:DR$5)*SUM($M75:$N75)-SUM($CV$6:DR$6)*$O75-SUM($CV$7:DR$7)*SUM($Y75:$Z75,$AF75)-SUM($CV$8:DR$8)*SUM($AA75:$AE75)-SUM($CV$9:DR$9)*$AG75</f>
        <v>-631</v>
      </c>
      <c r="DS75" s="39">
        <f>SUM($BE75,$BF75:CB75)-SUM($CV$1:DS$1)*SUM($P75:$Q75,$W75)-SUM($CV$2:DS$2)*SUM($R75:$V75)-SUM($CV$3:DS$3)*$X75-SUM($CV$4:DS$4)*SUM($K75:$L75)-SUM($CV$5:DS$5)*SUM($M75:$N75)-SUM($CV$6:DS$6)*$O75-SUM($CV$7:DS$7)*SUM($Y75:$Z75,$AF75)-SUM($CV$8:DS$8)*SUM($AA75:$AE75)-SUM($CV$9:DS$9)*$AG75</f>
        <v>-631</v>
      </c>
      <c r="DT75" s="39">
        <f>SUM($BE75,$BF75:CC75)-SUM($CV$1:DT$1)*SUM($P75:$Q75,$W75)-SUM($CV$2:DT$2)*SUM($R75:$V75)-SUM($CV$3:DT$3)*$X75-SUM($CV$4:DT$4)*SUM($K75:$L75)-SUM($CV$5:DT$5)*SUM($M75:$N75)-SUM($CV$6:DT$6)*$O75-SUM($CV$7:DT$7)*SUM($Y75:$Z75,$AF75)-SUM($CV$8:DT$8)*SUM($AA75:$AE75)-SUM($CV$9:DT$9)*$AG75</f>
        <v>-631</v>
      </c>
      <c r="DU75" s="39">
        <f>SUM($BE75,$BF75:CD75)-SUM($CV$1:DU$1)*SUM($P75:$Q75,$W75)-SUM($CV$2:DU$2)*SUM($R75:$V75)-SUM($CV$3:DU$3)*$X75-SUM($CV$4:DU$4)*SUM($K75:$L75)-SUM($CV$5:DU$5)*SUM($M75:$N75)-SUM($CV$6:DU$6)*$O75-SUM($CV$7:DU$7)*SUM($Y75:$Z75,$AF75)-SUM($CV$8:DU$8)*SUM($AA75:$AE75)-SUM($CV$9:DU$9)*$AG75</f>
        <v>-631</v>
      </c>
      <c r="DV75" s="39">
        <f>SUM($BE75,$BF75:CE75)-SUM($CV$1:DV$1)*SUM($P75:$Q75,$W75)-SUM($CV$2:DV$2)*SUM($R75:$V75)-SUM($CV$3:DV$3)*$X75-SUM($CV$4:DV$4)*SUM($K75:$L75)-SUM($CV$5:DV$5)*SUM($M75:$N75)-SUM($CV$6:DV$6)*$O75-SUM($CV$7:DV$7)*SUM($Y75:$Z75,$AF75)-SUM($CV$8:DV$8)*SUM($AA75:$AE75)-SUM($CV$9:DV$9)*$AG75</f>
        <v>-631</v>
      </c>
      <c r="DW75" s="39">
        <f>SUM($BE75,$BF75:CF75)-SUM($CV$1:DW$1)*SUM($P75:$Q75,$W75)-SUM($CV$2:DW$2)*SUM($R75:$V75)-SUM($CV$3:DW$3)*$X75-SUM($CV$4:DW$4)*SUM($K75:$L75)-SUM($CV$5:DW$5)*SUM($M75:$N75)-SUM($CV$6:DW$6)*$O75-SUM($CV$7:DW$7)*SUM($Y75:$Z75,$AF75)-SUM($CV$8:DW$8)*SUM($AA75:$AE75)-SUM($CV$9:DW$9)*$AG75</f>
        <v>-631</v>
      </c>
      <c r="DX75" s="39">
        <f>SUM($BE75,$BF75:CG75)-SUM($CV$1:DX$1)*SUM($P75:$Q75,$W75)-SUM($CV$2:DX$2)*SUM($R75:$V75)-SUM($CV$3:DX$3)*$X75-SUM($CV$4:DX$4)*SUM($K75:$L75)-SUM($CV$5:DX$5)*SUM($M75:$N75)-SUM($CV$6:DX$6)*$O75-SUM($CV$7:DX$7)*SUM($Y75:$Z75,$AF75)-SUM($CV$8:DX$8)*SUM($AA75:$AE75)-SUM($CV$9:DX$9)*$AG75</f>
        <v>-631</v>
      </c>
      <c r="DY75" s="39">
        <f>SUM($BE75,$BF75:CH75)-SUM($CV$1:DY$1)*SUM($P75:$Q75,$W75)-SUM($CV$2:DY$2)*SUM($R75:$V75)-SUM($CV$3:DY$3)*$X75-SUM($CV$4:DY$4)*SUM($K75:$L75)-SUM($CV$5:DY$5)*SUM($M75:$N75)-SUM($CV$6:DY$6)*$O75-SUM($CV$7:DY$7)*SUM($Y75:$Z75,$AF75)-SUM($CV$8:DY$8)*SUM($AA75:$AE75)-SUM($CV$9:DY$9)*$AG75</f>
        <v>-631</v>
      </c>
      <c r="DZ75" s="39">
        <f>SUM($BE75,$BF75:CI75)-SUM($CV$1:DZ$1)*SUM($P75:$Q75,$W75)-SUM($CV$2:DZ$2)*SUM($R75:$V75)-SUM($CV$3:DZ$3)*$X75-SUM($CV$4:DZ$4)*SUM($K75:$L75)-SUM($CV$5:DZ$5)*SUM($M75:$N75)-SUM($CV$6:DZ$6)*$O75-SUM($CV$7:DZ$7)*SUM($Y75:$Z75,$AF75)-SUM($CV$8:DZ$8)*SUM($AA75:$AE75)-SUM($CV$9:DZ$9)*$AG75</f>
        <v>-631</v>
      </c>
      <c r="EA75" s="39">
        <f>SUM($BE75,$BF75:CJ75)-SUM($CV$1:EA$1)*SUM($P75:$Q75,$W75)-SUM($CV$2:EA$2)*SUM($R75:$V75)-SUM($CV$3:EA$3)*$X75-SUM($CV$4:EA$4)*SUM($K75:$L75)-SUM($CV$5:EA$5)*SUM($M75:$N75)-SUM($CV$6:EA$6)*$O75-SUM($CV$7:EA$7)*SUM($Y75:$Z75,$AF75)-SUM($CV$8:EA$8)*SUM($AA75:$AE75)-SUM($CV$9:EA$9)*$AG75</f>
        <v>-631</v>
      </c>
      <c r="EB75" s="39">
        <f>SUM($BE75,$BF75:CK75)-SUM($CV$1:EB$1)*SUM($P75:$Q75,$W75)-SUM($CV$2:EB$2)*SUM($R75:$V75)-SUM($CV$3:EB$3)*$X75-SUM($CV$4:EB$4)*SUM($K75:$L75)-SUM($CV$5:EB$5)*SUM($M75:$N75)-SUM($CV$6:EB$6)*$O75-SUM($CV$7:EB$7)*SUM($Y75:$Z75,$AF75)-SUM($CV$8:EB$8)*SUM($AA75:$AE75)-SUM($CV$9:EB$9)*$AG75</f>
        <v>-631</v>
      </c>
      <c r="EC75" s="39">
        <f>SUM($BE75,$BF75:CL75)-SUM($CV$1:EC$1)*SUM($P75:$Q75,$W75)-SUM($CV$2:EC$2)*SUM($R75:$V75)-SUM($CV$3:EC$3)*$X75-SUM($CV$4:EC$4)*SUM($K75:$L75)-SUM($CV$5:EC$5)*SUM($M75:$N75)-SUM($CV$6:EC$6)*$O75-SUM($CV$7:EC$7)*SUM($Y75:$Z75,$AF75)-SUM($CV$8:EC$8)*SUM($AA75:$AE75)-SUM($CV$9:EC$9)*$AG75</f>
        <v>-631</v>
      </c>
      <c r="ED75" s="39">
        <f>SUM($BE75,$BF75:CM75)-SUM($CV$1:ED$1)*SUM($P75:$Q75,$W75)-SUM($CV$2:ED$2)*SUM($R75:$V75)-SUM($CV$3:ED$3)*$X75-SUM($CV$4:ED$4)*SUM($K75:$L75)-SUM($CV$5:ED$5)*SUM($M75:$N75)-SUM($CV$6:ED$6)*$O75-SUM($CV$7:ED$7)*SUM($Y75:$Z75,$AF75)-SUM($CV$8:ED$8)*SUM($AA75:$AE75)-SUM($CV$9:ED$9)*$AG75</f>
        <v>-631</v>
      </c>
      <c r="EE75" s="39">
        <f>SUM($BE75,$BF75:CN75)-SUM($CV$1:EE$1)*SUM($P75:$Q75,$W75)-SUM($CV$2:EE$2)*SUM($R75:$V75)-SUM($CV$3:EE$3)*$X75-SUM($CV$4:EE$4)*SUM($K75:$L75)-SUM($CV$5:EE$5)*SUM($M75:$N75)-SUM($CV$6:EE$6)*$O75-SUM($CV$7:EE$7)*SUM($Y75:$Z75,$AF75)-SUM($CV$8:EE$8)*SUM($AA75:$AE75)-SUM($CV$9:EE$9)*$AG75</f>
        <v>-631</v>
      </c>
      <c r="EF75" s="39">
        <f>SUM($BE75,$BF75:CO75)-SUM($CV$1:EF$1)*SUM($P75:$Q75,$W75)-SUM($CV$2:EF$2)*SUM($R75:$V75)-SUM($CV$3:EF$3)*$X75-SUM($CV$4:EF$4)*SUM($K75:$L75)-SUM($CV$5:EF$5)*SUM($M75:$N75)-SUM($CV$6:EF$6)*$O75-SUM($CV$7:EF$7)*SUM($Y75:$Z75,$AF75)-SUM($CV$8:EF$8)*SUM($AA75:$AE75)-SUM($CV$9:EF$9)*$AG75</f>
        <v>-631</v>
      </c>
      <c r="EG75" s="39">
        <f>SUM($BE75,$BF75:CP75)-SUM($CV$1:EG$1)*SUM($P75:$Q75,$W75)-SUM($CV$2:EG$2)*SUM($R75:$V75)-SUM($CV$3:EG$3)*$X75-SUM($CV$4:EG$4)*SUM($K75:$L75)-SUM($CV$5:EG$5)*SUM($M75:$N75)-SUM($CV$6:EG$6)*$O75-SUM($CV$7:EG$7)*SUM($Y75:$Z75,$AF75)-SUM($CV$8:EG$8)*SUM($AA75:$AE75)-SUM($CV$9:EG$9)*$AG75</f>
        <v>-631</v>
      </c>
      <c r="EH75" s="39">
        <f>SUM($BE75,$BF75:CQ75)-SUM($CV$1:EH$1)*SUM($P75:$Q75,$W75)-SUM($CV$2:EH$2)*SUM($R75:$V75)-SUM($CV$3:EH$3)*$X75-SUM($CV$4:EH$4)*SUM($K75:$L75)-SUM($CV$5:EH$5)*SUM($M75:$N75)-SUM($CV$6:EH$6)*$O75-SUM($CV$7:EH$7)*SUM($Y75:$Z75,$AF75)-SUM($CV$8:EH$8)*SUM($AA75:$AE75)-SUM($CV$9:EH$9)*$AG75</f>
        <v>-631</v>
      </c>
      <c r="EI75" s="39">
        <f>SUM($BE75,$BF75:CR75)-SUM($CV$1:EI$1)*SUM($P75:$Q75,$W75)-SUM($CV$2:EI$2)*SUM($R75:$V75)-SUM($CV$3:EI$3)*$X75-SUM($CV$4:EI$4)*SUM($K75:$L75)-SUM($CV$5:EI$5)*SUM($M75:$N75)-SUM($CV$6:EI$6)*$O75-SUM($CV$7:EI$7)*SUM($Y75:$Z75,$AF75)-SUM($CV$8:EI$8)*SUM($AA75:$AE75)-SUM($CV$9:EI$9)*$AG75</f>
        <v>-631</v>
      </c>
      <c r="EJ75" s="39">
        <f>SUM($BE75,$BF75:CS75)-SUM($CV$1:EJ$1)*SUM($P75:$Q75,$W75)-SUM($CV$2:EJ$2)*SUM($R75:$V75)-SUM($CV$3:EJ$3)*$X75-SUM($CV$4:EJ$4)*SUM($K75:$L75)-SUM($CV$5:EJ$5)*SUM($M75:$N75)-SUM($CV$6:EJ$6)*$O75-SUM($CV$7:EJ$7)*SUM($Y75:$Z75,$AF75)-SUM($CV$8:EJ$8)*SUM($AA75:$AE75)-SUM($CV$9:EJ$9)*$AG75</f>
        <v>-631</v>
      </c>
      <c r="EK75" s="39">
        <f>SUM($BE75,$BF75:CT75)-SUM($CV$1:EK$1)*SUM($P75:$Q75,$W75)-SUM($CV$2:EK$2)*SUM($R75:$V75)-SUM($CV$3:EK$3)*$X75-SUM($CV$4:EK$4)*SUM($K75:$L75)-SUM($CV$5:EK$5)*SUM($M75:$N75)-SUM($CV$6:EK$6)*$O75-SUM($CV$7:EK$7)*SUM($Y75:$Z75,$AF75)-SUM($CV$8:EK$8)*SUM($AA75:$AE75)-SUM($CV$9:EK$9)*$AG75</f>
        <v>-631</v>
      </c>
      <c r="EL75" s="39">
        <f>SUM($BE75,$BF75:CU75)-SUM($CV$1:EL$1)*SUM($P75:$Q75,$W75)-SUM($CV$2:EL$2)*SUM($R75:$V75)-SUM($CV$3:EL$3)*$X75-SUM($CV$4:EL$4)*SUM($K75:$L75)-SUM($CV$5:EL$5)*SUM($M75:$N75)-SUM($CV$6:EL$6)*$O75-SUM($CV$7:EL$7)*SUM($Y75:$Z75,$AF75)-SUM($CV$8:EL$8)*SUM($AA75:$AE75)-SUM($CV$9:EL$9)*$AG75</f>
        <v>-631</v>
      </c>
      <c r="EM75" s="39">
        <f>SUM($BE75,$BF75:CV75)-SUM($CV$1:EM$1)*SUM($P75:$Q75,$W75)-SUM($CV$2:EM$2)*SUM($R75:$V75)-SUM($CV$3:EM$3)*$X75-SUM($CV$4:EM$4)*SUM($K75:$L75)-SUM($CV$5:EM$5)*SUM($M75:$N75)-SUM($CV$6:EM$6)*$O75-SUM($CV$7:EM$7)*SUM($Y75:$Z75,$AF75)-SUM($CV$8:EM$8)*SUM($AA75:$AE75)-SUM($CV$9:EM$9)*$AG75</f>
        <v>-631</v>
      </c>
      <c r="EN75" s="39">
        <f>SUM($BE75,$BF75:CW75)-SUM($CV$1:EN$1)*SUM($P75:$Q75,$W75)-SUM($CV$2:EN$2)*SUM($R75:$V75)-SUM($CV$3:EN$3)*$X75-SUM($CV$4:EN$4)*SUM($K75:$L75)-SUM($CV$5:EN$5)*SUM($M75:$N75)-SUM($CV$6:EN$6)*$O75-SUM($CV$7:EN$7)*SUM($Y75:$Z75,$AF75)-SUM($CV$8:EN$8)*SUM($AA75:$AE75)-SUM($CV$9:EN$9)*$AG75</f>
        <v>-631</v>
      </c>
      <c r="EO75" s="39">
        <f>SUM($BE75,$BF75:CX75)-SUM($CV$1:EO$1)*SUM($P75:$Q75,$W75)-SUM($CV$2:EO$2)*SUM($R75:$V75)-SUM($CV$3:EO$3)*$X75-SUM($CV$4:EO$4)*SUM($K75:$L75)-SUM($CV$5:EO$5)*SUM($M75:$N75)-SUM($CV$6:EO$6)*$O75-SUM($CV$7:EO$7)*SUM($Y75:$Z75,$AF75)-SUM($CV$8:EO$8)*SUM($AA75:$AE75)-SUM($CV$9:EO$9)*$AG75</f>
        <v>-631</v>
      </c>
      <c r="EP75" s="96" t="s">
        <v>129</v>
      </c>
      <c r="EQ75" s="103" t="str">
        <f t="shared" ref="EQ75:EQ105" si="108">C75</f>
        <v>1096M176-001</v>
      </c>
      <c r="ER75" s="96" t="str">
        <f t="shared" si="95"/>
        <v>ASSY</v>
      </c>
      <c r="ES75" s="115">
        <f t="shared" si="96"/>
        <v>0</v>
      </c>
      <c r="ET75" s="116">
        <f t="shared" si="88"/>
        <v>0</v>
      </c>
      <c r="EU75" s="107" t="e">
        <f t="shared" ref="EU75:EU138" ca="1" si="109">_xlfn.XLOOKUP(ET75,ET$3:ET$6,EU$3:EU$6,0)</f>
        <v>#NAME?</v>
      </c>
      <c r="EV75" s="107" t="e">
        <f t="shared" ref="EV75:EV138" ca="1" si="110">ES75*EU75</f>
        <v>#NAME?</v>
      </c>
      <c r="EW75" s="117">
        <f t="shared" ref="EW75:EW97" si="111">AN75</f>
        <v>1</v>
      </c>
      <c r="EX75" s="117">
        <f t="shared" si="91"/>
        <v>1</v>
      </c>
      <c r="EY75" s="103"/>
      <c r="EZ75" s="117">
        <f t="shared" ref="EZ75:EZ138" si="112">MAX(EX75,CEILING(AM75+EY75,EW75))</f>
        <v>635</v>
      </c>
      <c r="FA75" s="118" t="e">
        <f t="shared" ref="FA75:FA138" ca="1" si="113">EZ75*EV75</f>
        <v>#NAME?</v>
      </c>
      <c r="FB75" s="117">
        <f t="shared" ref="FB75:FB138" si="114">EZ75-AM75</f>
        <v>0</v>
      </c>
      <c r="FC75" s="118" t="e">
        <f t="shared" ref="FC75:FC138" ca="1" si="115">FB75*EV75</f>
        <v>#NAME?</v>
      </c>
      <c r="FD75" s="119">
        <v>45523</v>
      </c>
      <c r="FE75" s="118" t="s">
        <v>130</v>
      </c>
      <c r="FF75" s="118" t="s">
        <v>129</v>
      </c>
      <c r="FG75" s="103"/>
      <c r="FH75" s="103"/>
      <c r="FI75" s="105">
        <f t="array" ref="FI75">SUMPRODUCT($AI75:$AL75,TRANSPOSE(FI$1:FI$4))</f>
        <v>65</v>
      </c>
      <c r="FJ75" s="105">
        <f t="array" ref="FJ75">SUMPRODUCT($AI75:$AL75,TRANSPOSE(FJ$1:FJ$4))</f>
        <v>65</v>
      </c>
      <c r="FK75" s="105">
        <f t="array" ref="FK75">SUMPRODUCT($AI75:$AL75,TRANSPOSE(FK$1:FK$4))</f>
        <v>65</v>
      </c>
      <c r="FL75" s="105">
        <f t="array" ref="FL75">SUMPRODUCT($AI75:$AL75,TRANSPOSE(FL$1:FL$4))</f>
        <v>65</v>
      </c>
      <c r="FM75" s="105">
        <f t="array" ref="FM75">SUMPRODUCT($AI75:$AL75,TRANSPOSE(FM$1:FM$4))</f>
        <v>65</v>
      </c>
      <c r="FN75" s="105">
        <f t="array" ref="FN75">SUMPRODUCT($AI75:$AL75,TRANSPOSE(FN$1:FN$4))</f>
        <v>65</v>
      </c>
      <c r="FO75" s="105">
        <f t="array" ref="FO75">SUMPRODUCT($AI75:$AL75,TRANSPOSE(FO$1:FO$4))</f>
        <v>65</v>
      </c>
      <c r="FP75" s="105">
        <f t="array" ref="FP75">SUMPRODUCT($AI75:$AL75,TRANSPOSE(FP$1:FP$4))</f>
        <v>65</v>
      </c>
      <c r="FQ75" s="105">
        <f t="array" ref="FQ75">SUMPRODUCT($AI75:$AL75,TRANSPOSE(FQ$1:FQ$4))</f>
        <v>65</v>
      </c>
      <c r="FR75" s="105">
        <f t="array" ref="FR75">SUMPRODUCT($AI75:$AL75,TRANSPOSE(FR$1:FR$4))</f>
        <v>50</v>
      </c>
      <c r="FS75" s="105">
        <f t="array" ref="FS75">SUMPRODUCT($AI75:$AL75,TRANSPOSE(FS$1:FS$4))</f>
        <v>0</v>
      </c>
      <c r="FT75" s="105">
        <f t="array" ref="FT75">SUMPRODUCT($AI75:$AL75,TRANSPOSE(FT$1:FT$4))</f>
        <v>0</v>
      </c>
      <c r="FU75" s="105">
        <f t="array" ref="FU75">SUMPRODUCT($AI75:$AL75,TRANSPOSE(FU$1:FU$4))</f>
        <v>0</v>
      </c>
      <c r="FV75" s="120"/>
      <c r="FW75" s="105">
        <f t="shared" ref="FW75:FW138" si="116">CEILING(FI75,$EW75)</f>
        <v>65</v>
      </c>
      <c r="FX75" s="121">
        <f>CEILING(SUM($FI75:FJ75)-SUM($FW75:FW75),$EW75)</f>
        <v>65</v>
      </c>
      <c r="FY75" s="121">
        <f>CEILING(SUM($FI75:FK75)-SUM($FW75:FX75),$EW75)</f>
        <v>65</v>
      </c>
      <c r="FZ75" s="121">
        <f>CEILING(SUM($FI75:FL75)-SUM($FW75:FY75),$EW75)</f>
        <v>65</v>
      </c>
      <c r="GA75" s="121">
        <f>CEILING(SUM($FI75:FM75)-SUM($FW75:FZ75),$EW75)</f>
        <v>65</v>
      </c>
      <c r="GB75" s="121">
        <f>CEILING(SUM($FI75:FN75)-SUM($FW75:GA75),$EW75)</f>
        <v>65</v>
      </c>
      <c r="GC75" s="121">
        <f>CEILING(SUM($FI75:FO75)-SUM($FW75:GB75),$EW75)</f>
        <v>65</v>
      </c>
      <c r="GD75" s="121">
        <f>CEILING(SUM($FI75:FP75)-SUM($FW75:GC75),$EW75)</f>
        <v>65</v>
      </c>
      <c r="GE75" s="121">
        <f>CEILING(SUM($FI75:FQ75)-SUM($FW75:GD75),$EW75)</f>
        <v>65</v>
      </c>
      <c r="GF75" s="121">
        <f>CEILING(SUM($FI75:FR75)-SUM($FW75:GE75),$EW75)</f>
        <v>50</v>
      </c>
      <c r="GG75" s="121">
        <f>CEILING(SUM($FI75:FS75)-SUM($FW75:GF75),$EW75)</f>
        <v>0</v>
      </c>
      <c r="GH75" s="121">
        <f t="shared" ref="GH75:GH138" si="117">EZ75-SUM(FW75:GG75)</f>
        <v>0</v>
      </c>
      <c r="GI75" s="121">
        <f t="shared" ref="GI75:GI138" si="118">EZ75-SUM(FW75:GH75)</f>
        <v>0</v>
      </c>
      <c r="GJ75" s="120"/>
      <c r="GK75" s="123" t="e">
        <f t="shared" ref="GK75:GK138" ca="1" si="119">FW75*$EV75</f>
        <v>#NAME?</v>
      </c>
      <c r="GL75" s="123" t="e">
        <f t="shared" ref="GL75:GL138" ca="1" si="120">FX75*$EV75</f>
        <v>#NAME?</v>
      </c>
      <c r="GM75" s="123" t="e">
        <f t="shared" ref="GM75:GM138" ca="1" si="121">FY75*$EV75</f>
        <v>#NAME?</v>
      </c>
      <c r="GN75" s="123" t="e">
        <f t="shared" ref="GN75:GN138" ca="1" si="122">FZ75*$EV75</f>
        <v>#NAME?</v>
      </c>
      <c r="GO75" s="123" t="e">
        <f t="shared" ref="GO75:GO138" ca="1" si="123">GA75*$EV75</f>
        <v>#NAME?</v>
      </c>
      <c r="GP75" s="123" t="e">
        <f t="shared" ref="GP75:GP138" ca="1" si="124">GB75*$EV75</f>
        <v>#NAME?</v>
      </c>
      <c r="GQ75" s="123" t="e">
        <f t="shared" ref="GQ75:GQ138" ca="1" si="125">GC75*$EV75</f>
        <v>#NAME?</v>
      </c>
      <c r="GR75" s="123" t="e">
        <f t="shared" ref="GR75:GR138" ca="1" si="126">GD75*$EV75</f>
        <v>#NAME?</v>
      </c>
      <c r="GS75" s="123" t="e">
        <f t="shared" ref="GS75:GS138" ca="1" si="127">GE75*$EV75</f>
        <v>#NAME?</v>
      </c>
      <c r="GT75" s="123" t="e">
        <f t="shared" ref="GT75:GT138" ca="1" si="128">GF75*$EV75</f>
        <v>#NAME?</v>
      </c>
      <c r="GU75" s="123" t="e">
        <f t="shared" ref="GU75:GU138" ca="1" si="129">GG75*$EV75</f>
        <v>#NAME?</v>
      </c>
      <c r="GV75" s="123" t="e">
        <f t="shared" ref="GV75:GV138" ca="1" si="130">GH75*$EV75</f>
        <v>#NAME?</v>
      </c>
      <c r="GW75" s="123" t="e">
        <f t="shared" ref="GW75:GW138" ca="1" si="131">GI75*$EV75</f>
        <v>#NAME?</v>
      </c>
      <c r="GX75" s="123" t="e">
        <f t="shared" ref="GX75:GX138" ca="1" si="132">SUM(GK75:GW75)</f>
        <v>#NAME?</v>
      </c>
      <c r="GY75" s="120"/>
      <c r="GZ75" s="105"/>
      <c r="HA75" s="105"/>
      <c r="HB75" s="105"/>
      <c r="HC75" s="105"/>
      <c r="HD75" s="105"/>
      <c r="HE75" s="105"/>
      <c r="HF75" s="105"/>
      <c r="HG75" s="105"/>
      <c r="HH75" s="105"/>
      <c r="HI75" s="105"/>
      <c r="HJ75" s="105"/>
      <c r="HK75" s="105"/>
      <c r="HL75" s="105">
        <f t="shared" si="97"/>
        <v>0</v>
      </c>
      <c r="HM75" s="105"/>
      <c r="HN75" s="123" t="e">
        <f t="shared" ref="HN75:HN138" ca="1" si="133">GZ75*$EV75</f>
        <v>#NAME?</v>
      </c>
      <c r="HO75" s="123" t="e">
        <f t="shared" ref="HO75:HO138" ca="1" si="134">HA75*$EV75</f>
        <v>#NAME?</v>
      </c>
      <c r="HP75" s="123" t="e">
        <f t="shared" ref="HP75:HP138" ca="1" si="135">HB75*$EV75</f>
        <v>#NAME?</v>
      </c>
      <c r="HQ75" s="123" t="e">
        <f t="shared" ref="HQ75:HQ138" ca="1" si="136">HC75*$EV75</f>
        <v>#NAME?</v>
      </c>
      <c r="HR75" s="123" t="e">
        <f t="shared" ref="HR75:HR138" ca="1" si="137">HD75*$EV75</f>
        <v>#NAME?</v>
      </c>
      <c r="HS75" s="123" t="e">
        <f t="shared" ref="HS75:HS138" ca="1" si="138">HE75*$EV75</f>
        <v>#NAME?</v>
      </c>
      <c r="HT75" s="123" t="e">
        <f t="shared" ref="HT75:HT138" ca="1" si="139">HF75*$EV75</f>
        <v>#NAME?</v>
      </c>
      <c r="HU75" s="123" t="e">
        <f t="shared" ref="HU75:HU138" ca="1" si="140">HG75*$EV75</f>
        <v>#NAME?</v>
      </c>
      <c r="HV75" s="123" t="e">
        <f t="shared" ref="HV75:HV138" ca="1" si="141">HH75*$EV75</f>
        <v>#NAME?</v>
      </c>
      <c r="HW75" s="123" t="e">
        <f t="shared" ref="HW75:HW138" ca="1" si="142">HI75*$EV75</f>
        <v>#NAME?</v>
      </c>
      <c r="HX75" s="123" t="e">
        <f t="shared" ref="HX75:HX138" ca="1" si="143">HJ75*$EV75</f>
        <v>#NAME?</v>
      </c>
      <c r="HY75" s="123" t="e">
        <f t="shared" ref="HY75:HY138" ca="1" si="144">HK75*$EV75</f>
        <v>#NAME?</v>
      </c>
      <c r="HZ75" s="123" t="e">
        <f t="shared" ref="HZ75:HZ138" ca="1" si="145">HL75*$EV75</f>
        <v>#NAME?</v>
      </c>
      <c r="IA75" s="123" t="e">
        <f t="shared" ref="IA75:IA138" ca="1" si="146">SUM(HN75:HZ75)</f>
        <v>#NAME?</v>
      </c>
      <c r="IB75" s="124" t="s">
        <v>416</v>
      </c>
      <c r="IC75" s="103"/>
      <c r="ID75" s="125"/>
      <c r="IE75" s="103"/>
      <c r="IF75" s="103"/>
      <c r="IG75" s="103"/>
      <c r="IH75" s="103"/>
      <c r="II75" s="103"/>
    </row>
    <row r="76" spans="1:243" ht="15" thickBot="1" x14ac:dyDescent="0.25">
      <c r="A76" s="39">
        <v>73</v>
      </c>
      <c r="B76" s="39" t="s">
        <v>418</v>
      </c>
      <c r="C76" s="56" t="s">
        <v>419</v>
      </c>
      <c r="D76" s="39" t="s">
        <v>126</v>
      </c>
      <c r="E76" s="39">
        <v>410263546</v>
      </c>
      <c r="F76" s="102" t="s">
        <v>420</v>
      </c>
      <c r="G76" s="39"/>
      <c r="H76" s="39" t="s">
        <v>128</v>
      </c>
      <c r="I76" s="39">
        <v>1</v>
      </c>
      <c r="J76" s="39">
        <v>1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1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f t="shared" si="98"/>
        <v>1</v>
      </c>
      <c r="AI76" s="39">
        <f t="shared" si="99"/>
        <v>0</v>
      </c>
      <c r="AJ76" s="39">
        <f t="shared" si="100"/>
        <v>0</v>
      </c>
      <c r="AK76" s="39">
        <f t="shared" si="101"/>
        <v>1</v>
      </c>
      <c r="AL76" s="39">
        <f t="shared" si="102"/>
        <v>0</v>
      </c>
      <c r="AM76" s="57">
        <f t="shared" si="103"/>
        <v>635</v>
      </c>
      <c r="AN76" s="57">
        <v>1</v>
      </c>
      <c r="AO76" s="57">
        <f t="shared" si="104"/>
        <v>635</v>
      </c>
      <c r="AP76" s="49"/>
      <c r="AQ76" s="39" t="s">
        <v>272</v>
      </c>
      <c r="AR76" s="39" t="s">
        <v>273</v>
      </c>
      <c r="AS76" s="39"/>
      <c r="AT76" s="39"/>
      <c r="AU76" s="58">
        <v>1.4</v>
      </c>
      <c r="AV76" s="58" t="s">
        <v>11</v>
      </c>
      <c r="AW76" s="39" t="s">
        <v>421</v>
      </c>
      <c r="AX76" s="39" t="s">
        <v>275</v>
      </c>
      <c r="AY76" s="39"/>
      <c r="AZ76" s="39" t="s">
        <v>276</v>
      </c>
      <c r="BA76" s="39" t="str">
        <f t="shared" si="105"/>
        <v>P0044</v>
      </c>
      <c r="BB76" s="78" t="e">
        <f t="shared" ca="1" si="106"/>
        <v>#NAME?</v>
      </c>
      <c r="BC76" s="39" t="s">
        <v>277</v>
      </c>
      <c r="BD76" s="75">
        <f t="shared" si="107"/>
        <v>635</v>
      </c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>
        <f>SUM($BE76,$BF76:BF76)-SUM($CV$1:CW$1)*SUM($P76:$Q76,$W76)-SUM($CV$2:CW$2)*SUM($R76:$V76)-SUM($CV$3:CW$3)*$X76-SUM($CV$4:CW$4)*SUM($K76:$L76)-SUM($CV$5:CW$5)*SUM($M76:$N76)-SUM($CV$6:CW$6)*$O76-SUM($CV$7:CW$7)*SUM($Y76:$Z76,$AF76)-SUM($CV$8:CW$8)*SUM($AA76:$AE76)-SUM($CV$9:CW$9)*$AG76</f>
        <v>0</v>
      </c>
      <c r="CX76" s="39">
        <f>SUM($BE76,$BF76:BG76)-SUM($CV$1:CX$1)*SUM($P76:$Q76,$W76)-SUM($CV$2:CX$2)*SUM($R76:$V76)-SUM($CV$3:CX$3)*$X76-SUM($CV$4:CX$4)*SUM($K76:$L76)-SUM($CV$5:CX$5)*SUM($M76:$N76)-SUM($CV$6:CX$6)*$O76-SUM($CV$7:CX$7)*SUM($Y76:$Z76,$AF76)-SUM($CV$8:CX$8)*SUM($AA76:$AE76)-SUM($CV$9:CX$9)*$AG76</f>
        <v>0</v>
      </c>
      <c r="CY76" s="39">
        <f>SUM($BE76,$BF76:BH76)-SUM($CV$1:CY$1)*SUM($P76:$Q76,$W76)-SUM($CV$2:CY$2)*SUM($R76:$V76)-SUM($CV$3:CY$3)*$X76-SUM($CV$4:CY$4)*SUM($K76:$L76)-SUM($CV$5:CY$5)*SUM($M76:$N76)-SUM($CV$6:CY$6)*$O76-SUM($CV$7:CY$7)*SUM($Y76:$Z76,$AF76)-SUM($CV$8:CY$8)*SUM($AA76:$AE76)-SUM($CV$9:CY$9)*$AG76</f>
        <v>0</v>
      </c>
      <c r="CZ76" s="39">
        <f>SUM($BE76,$BF76:BI76)-SUM($CV$1:CZ$1)*SUM($P76:$Q76,$W76)-SUM($CV$2:CZ$2)*SUM($R76:$V76)-SUM($CV$3:CZ$3)*$X76-SUM($CV$4:CZ$4)*SUM($K76:$L76)-SUM($CV$5:CZ$5)*SUM($M76:$N76)-SUM($CV$6:CZ$6)*$O76-SUM($CV$7:CZ$7)*SUM($Y76:$Z76,$AF76)-SUM($CV$8:CZ$8)*SUM($AA76:$AE76)-SUM($CV$9:CZ$9)*$AG76</f>
        <v>0</v>
      </c>
      <c r="DA76" s="39">
        <f>SUM($BE76,$BF76:BJ76)-SUM($CV$1:DA$1)*SUM($P76:$Q76,$W76)-SUM($CV$2:DA$2)*SUM($R76:$V76)-SUM($CV$3:DA$3)*$X76-SUM($CV$4:DA$4)*SUM($K76:$L76)-SUM($CV$5:DA$5)*SUM($M76:$N76)-SUM($CV$6:DA$6)*$O76-SUM($CV$7:DA$7)*SUM($Y76:$Z76,$AF76)-SUM($CV$8:DA$8)*SUM($AA76:$AE76)-SUM($CV$9:DA$9)*$AG76</f>
        <v>0</v>
      </c>
      <c r="DB76" s="39">
        <f>SUM($BE76,$BF76:BK76)-SUM($CV$1:DB$1)*SUM($P76:$Q76,$W76)-SUM($CV$2:DB$2)*SUM($R76:$V76)-SUM($CV$3:DB$3)*$X76-SUM($CV$4:DB$4)*SUM($K76:$L76)-SUM($CV$5:DB$5)*SUM($M76:$N76)-SUM($CV$6:DB$6)*$O76-SUM($CV$7:DB$7)*SUM($Y76:$Z76,$AF76)-SUM($CV$8:DB$8)*SUM($AA76:$AE76)-SUM($CV$9:DB$9)*$AG76</f>
        <v>-100</v>
      </c>
      <c r="DC76" s="39">
        <f>SUM($BE76,$BF76:BL76)-SUM($CV$1:DC$1)*SUM($P76:$Q76,$W76)-SUM($CV$2:DC$2)*SUM($R76:$V76)-SUM($CV$3:DC$3)*$X76-SUM($CV$4:DC$4)*SUM($K76:$L76)-SUM($CV$5:DC$5)*SUM($M76:$N76)-SUM($CV$6:DC$6)*$O76-SUM($CV$7:DC$7)*SUM($Y76:$Z76,$AF76)-SUM($CV$8:DC$8)*SUM($AA76:$AE76)-SUM($CV$9:DC$9)*$AG76</f>
        <v>-300</v>
      </c>
      <c r="DD76" s="39">
        <f>SUM($BE76,$BF76:BM76)-SUM($CV$1:DD$1)*SUM($P76:$Q76,$W76)-SUM($CV$2:DD$2)*SUM($R76:$V76)-SUM($CV$3:DD$3)*$X76-SUM($CV$4:DD$4)*SUM($K76:$L76)-SUM($CV$5:DD$5)*SUM($M76:$N76)-SUM($CV$6:DD$6)*$O76-SUM($CV$7:DD$7)*SUM($Y76:$Z76,$AF76)-SUM($CV$8:DD$8)*SUM($AA76:$AE76)-SUM($CV$9:DD$9)*$AG76</f>
        <v>-631</v>
      </c>
      <c r="DE76" s="39">
        <f>SUM($BE76,$BF76:BN76)-SUM($CV$1:DE$1)*SUM($P76:$Q76,$W76)-SUM($CV$2:DE$2)*SUM($R76:$V76)-SUM($CV$3:DE$3)*$X76-SUM($CV$4:DE$4)*SUM($K76:$L76)-SUM($CV$5:DE$5)*SUM($M76:$N76)-SUM($CV$6:DE$6)*$O76-SUM($CV$7:DE$7)*SUM($Y76:$Z76,$AF76)-SUM($CV$8:DE$8)*SUM($AA76:$AE76)-SUM($CV$9:DE$9)*$AG76</f>
        <v>-631</v>
      </c>
      <c r="DF76" s="39">
        <f>SUM($BE76,$BF76:BO76)-SUM($CV$1:DF$1)*SUM($P76:$Q76,$W76)-SUM($CV$2:DF$2)*SUM($R76:$V76)-SUM($CV$3:DF$3)*$X76-SUM($CV$4:DF$4)*SUM($K76:$L76)-SUM($CV$5:DF$5)*SUM($M76:$N76)-SUM($CV$6:DF$6)*$O76-SUM($CV$7:DF$7)*SUM($Y76:$Z76,$AF76)-SUM($CV$8:DF$8)*SUM($AA76:$AE76)-SUM($CV$9:DF$9)*$AG76</f>
        <v>-631</v>
      </c>
      <c r="DG76" s="39">
        <f>SUM($BE76,$BF76:BP76)-SUM($CV$1:DG$1)*SUM($P76:$Q76,$W76)-SUM($CV$2:DG$2)*SUM($R76:$V76)-SUM($CV$3:DG$3)*$X76-SUM($CV$4:DG$4)*SUM($K76:$L76)-SUM($CV$5:DG$5)*SUM($M76:$N76)-SUM($CV$6:DG$6)*$O76-SUM($CV$7:DG$7)*SUM($Y76:$Z76,$AF76)-SUM($CV$8:DG$8)*SUM($AA76:$AE76)-SUM($CV$9:DG$9)*$AG76</f>
        <v>-631</v>
      </c>
      <c r="DH76" s="39">
        <f>SUM($BE76,$BF76:BQ76)-SUM($CV$1:DH$1)*SUM($P76:$Q76,$W76)-SUM($CV$2:DH$2)*SUM($R76:$V76)-SUM($CV$3:DH$3)*$X76-SUM($CV$4:DH$4)*SUM($K76:$L76)-SUM($CV$5:DH$5)*SUM($M76:$N76)-SUM($CV$6:DH$6)*$O76-SUM($CV$7:DH$7)*SUM($Y76:$Z76,$AF76)-SUM($CV$8:DH$8)*SUM($AA76:$AE76)-SUM($CV$9:DH$9)*$AG76</f>
        <v>-631</v>
      </c>
      <c r="DI76" s="39">
        <f>SUM($BE76,$BF76:BR76)-SUM($CV$1:DI$1)*SUM($P76:$Q76,$W76)-SUM($CV$2:DI$2)*SUM($R76:$V76)-SUM($CV$3:DI$3)*$X76-SUM($CV$4:DI$4)*SUM($K76:$L76)-SUM($CV$5:DI$5)*SUM($M76:$N76)-SUM($CV$6:DI$6)*$O76-SUM($CV$7:DI$7)*SUM($Y76:$Z76,$AF76)-SUM($CV$8:DI$8)*SUM($AA76:$AE76)-SUM($CV$9:DI$9)*$AG76</f>
        <v>-631</v>
      </c>
      <c r="DJ76" s="39">
        <f>SUM($BE76,$BF76:BS76)-SUM($CV$1:DJ$1)*SUM($P76:$Q76,$W76)-SUM($CV$2:DJ$2)*SUM($R76:$V76)-SUM($CV$3:DJ$3)*$X76-SUM($CV$4:DJ$4)*SUM($K76:$L76)-SUM($CV$5:DJ$5)*SUM($M76:$N76)-SUM($CV$6:DJ$6)*$O76-SUM($CV$7:DJ$7)*SUM($Y76:$Z76,$AF76)-SUM($CV$8:DJ$8)*SUM($AA76:$AE76)-SUM($CV$9:DJ$9)*$AG76</f>
        <v>-631</v>
      </c>
      <c r="DK76" s="39">
        <f>SUM($BE76,$BF76:BT76)-SUM($CV$1:DK$1)*SUM($P76:$Q76,$W76)-SUM($CV$2:DK$2)*SUM($R76:$V76)-SUM($CV$3:DK$3)*$X76-SUM($CV$4:DK$4)*SUM($K76:$L76)-SUM($CV$5:DK$5)*SUM($M76:$N76)-SUM($CV$6:DK$6)*$O76-SUM($CV$7:DK$7)*SUM($Y76:$Z76,$AF76)-SUM($CV$8:DK$8)*SUM($AA76:$AE76)-SUM($CV$9:DK$9)*$AG76</f>
        <v>-631</v>
      </c>
      <c r="DL76" s="39">
        <f>SUM($BE76,$BF76:BU76)-SUM($CV$1:DL$1)*SUM($P76:$Q76,$W76)-SUM($CV$2:DL$2)*SUM($R76:$V76)-SUM($CV$3:DL$3)*$X76-SUM($CV$4:DL$4)*SUM($K76:$L76)-SUM($CV$5:DL$5)*SUM($M76:$N76)-SUM($CV$6:DL$6)*$O76-SUM($CV$7:DL$7)*SUM($Y76:$Z76,$AF76)-SUM($CV$8:DL$8)*SUM($AA76:$AE76)-SUM($CV$9:DL$9)*$AG76</f>
        <v>-631</v>
      </c>
      <c r="DM76" s="39">
        <f>SUM($BE76,$BF76:BV76)-SUM($CV$1:DM$1)*SUM($P76:$Q76,$W76)-SUM($CV$2:DM$2)*SUM($R76:$V76)-SUM($CV$3:DM$3)*$X76-SUM($CV$4:DM$4)*SUM($K76:$L76)-SUM($CV$5:DM$5)*SUM($M76:$N76)-SUM($CV$6:DM$6)*$O76-SUM($CV$7:DM$7)*SUM($Y76:$Z76,$AF76)-SUM($CV$8:DM$8)*SUM($AA76:$AE76)-SUM($CV$9:DM$9)*$AG76</f>
        <v>-631</v>
      </c>
      <c r="DN76" s="39">
        <f>SUM($BE76,$BF76:BW76)-SUM($CV$1:DN$1)*SUM($P76:$Q76,$W76)-SUM($CV$2:DN$2)*SUM($R76:$V76)-SUM($CV$3:DN$3)*$X76-SUM($CV$4:DN$4)*SUM($K76:$L76)-SUM($CV$5:DN$5)*SUM($M76:$N76)-SUM($CV$6:DN$6)*$O76-SUM($CV$7:DN$7)*SUM($Y76:$Z76,$AF76)-SUM($CV$8:DN$8)*SUM($AA76:$AE76)-SUM($CV$9:DN$9)*$AG76</f>
        <v>-631</v>
      </c>
      <c r="DO76" s="39">
        <f>SUM($BE76,$BF76:BX76)-SUM($CV$1:DO$1)*SUM($P76:$Q76,$W76)-SUM($CV$2:DO$2)*SUM($R76:$V76)-SUM($CV$3:DO$3)*$X76-SUM($CV$4:DO$4)*SUM($K76:$L76)-SUM($CV$5:DO$5)*SUM($M76:$N76)-SUM($CV$6:DO$6)*$O76-SUM($CV$7:DO$7)*SUM($Y76:$Z76,$AF76)-SUM($CV$8:DO$8)*SUM($AA76:$AE76)-SUM($CV$9:DO$9)*$AG76</f>
        <v>-631</v>
      </c>
      <c r="DP76" s="39">
        <f>SUM($BE76,$BF76:BY76)-SUM($CV$1:DP$1)*SUM($P76:$Q76,$W76)-SUM($CV$2:DP$2)*SUM($R76:$V76)-SUM($CV$3:DP$3)*$X76-SUM($CV$4:DP$4)*SUM($K76:$L76)-SUM($CV$5:DP$5)*SUM($M76:$N76)-SUM($CV$6:DP$6)*$O76-SUM($CV$7:DP$7)*SUM($Y76:$Z76,$AF76)-SUM($CV$8:DP$8)*SUM($AA76:$AE76)-SUM($CV$9:DP$9)*$AG76</f>
        <v>-631</v>
      </c>
      <c r="DQ76" s="39">
        <f>SUM($BE76,$BF76:BZ76)-SUM($CV$1:DQ$1)*SUM($P76:$Q76,$W76)-SUM($CV$2:DQ$2)*SUM($R76:$V76)-SUM($CV$3:DQ$3)*$X76-SUM($CV$4:DQ$4)*SUM($K76:$L76)-SUM($CV$5:DQ$5)*SUM($M76:$N76)-SUM($CV$6:DQ$6)*$O76-SUM($CV$7:DQ$7)*SUM($Y76:$Z76,$AF76)-SUM($CV$8:DQ$8)*SUM($AA76:$AE76)-SUM($CV$9:DQ$9)*$AG76</f>
        <v>-631</v>
      </c>
      <c r="DR76" s="39">
        <f>SUM($BE76,$BF76:CA76)-SUM($CV$1:DR$1)*SUM($P76:$Q76,$W76)-SUM($CV$2:DR$2)*SUM($R76:$V76)-SUM($CV$3:DR$3)*$X76-SUM($CV$4:DR$4)*SUM($K76:$L76)-SUM($CV$5:DR$5)*SUM($M76:$N76)-SUM($CV$6:DR$6)*$O76-SUM($CV$7:DR$7)*SUM($Y76:$Z76,$AF76)-SUM($CV$8:DR$8)*SUM($AA76:$AE76)-SUM($CV$9:DR$9)*$AG76</f>
        <v>-631</v>
      </c>
      <c r="DS76" s="39">
        <f>SUM($BE76,$BF76:CB76)-SUM($CV$1:DS$1)*SUM($P76:$Q76,$W76)-SUM($CV$2:DS$2)*SUM($R76:$V76)-SUM($CV$3:DS$3)*$X76-SUM($CV$4:DS$4)*SUM($K76:$L76)-SUM($CV$5:DS$5)*SUM($M76:$N76)-SUM($CV$6:DS$6)*$O76-SUM($CV$7:DS$7)*SUM($Y76:$Z76,$AF76)-SUM($CV$8:DS$8)*SUM($AA76:$AE76)-SUM($CV$9:DS$9)*$AG76</f>
        <v>-631</v>
      </c>
      <c r="DT76" s="39">
        <f>SUM($BE76,$BF76:CC76)-SUM($CV$1:DT$1)*SUM($P76:$Q76,$W76)-SUM($CV$2:DT$2)*SUM($R76:$V76)-SUM($CV$3:DT$3)*$X76-SUM($CV$4:DT$4)*SUM($K76:$L76)-SUM($CV$5:DT$5)*SUM($M76:$N76)-SUM($CV$6:DT$6)*$O76-SUM($CV$7:DT$7)*SUM($Y76:$Z76,$AF76)-SUM($CV$8:DT$8)*SUM($AA76:$AE76)-SUM($CV$9:DT$9)*$AG76</f>
        <v>-631</v>
      </c>
      <c r="DU76" s="39">
        <f>SUM($BE76,$BF76:CD76)-SUM($CV$1:DU$1)*SUM($P76:$Q76,$W76)-SUM($CV$2:DU$2)*SUM($R76:$V76)-SUM($CV$3:DU$3)*$X76-SUM($CV$4:DU$4)*SUM($K76:$L76)-SUM($CV$5:DU$5)*SUM($M76:$N76)-SUM($CV$6:DU$6)*$O76-SUM($CV$7:DU$7)*SUM($Y76:$Z76,$AF76)-SUM($CV$8:DU$8)*SUM($AA76:$AE76)-SUM($CV$9:DU$9)*$AG76</f>
        <v>-631</v>
      </c>
      <c r="DV76" s="39">
        <f>SUM($BE76,$BF76:CE76)-SUM($CV$1:DV$1)*SUM($P76:$Q76,$W76)-SUM($CV$2:DV$2)*SUM($R76:$V76)-SUM($CV$3:DV$3)*$X76-SUM($CV$4:DV$4)*SUM($K76:$L76)-SUM($CV$5:DV$5)*SUM($M76:$N76)-SUM($CV$6:DV$6)*$O76-SUM($CV$7:DV$7)*SUM($Y76:$Z76,$AF76)-SUM($CV$8:DV$8)*SUM($AA76:$AE76)-SUM($CV$9:DV$9)*$AG76</f>
        <v>-631</v>
      </c>
      <c r="DW76" s="39">
        <f>SUM($BE76,$BF76:CF76)-SUM($CV$1:DW$1)*SUM($P76:$Q76,$W76)-SUM($CV$2:DW$2)*SUM($R76:$V76)-SUM($CV$3:DW$3)*$X76-SUM($CV$4:DW$4)*SUM($K76:$L76)-SUM($CV$5:DW$5)*SUM($M76:$N76)-SUM($CV$6:DW$6)*$O76-SUM($CV$7:DW$7)*SUM($Y76:$Z76,$AF76)-SUM($CV$8:DW$8)*SUM($AA76:$AE76)-SUM($CV$9:DW$9)*$AG76</f>
        <v>-631</v>
      </c>
      <c r="DX76" s="39">
        <f>SUM($BE76,$BF76:CG76)-SUM($CV$1:DX$1)*SUM($P76:$Q76,$W76)-SUM($CV$2:DX$2)*SUM($R76:$V76)-SUM($CV$3:DX$3)*$X76-SUM($CV$4:DX$4)*SUM($K76:$L76)-SUM($CV$5:DX$5)*SUM($M76:$N76)-SUM($CV$6:DX$6)*$O76-SUM($CV$7:DX$7)*SUM($Y76:$Z76,$AF76)-SUM($CV$8:DX$8)*SUM($AA76:$AE76)-SUM($CV$9:DX$9)*$AG76</f>
        <v>-631</v>
      </c>
      <c r="DY76" s="39">
        <f>SUM($BE76,$BF76:CH76)-SUM($CV$1:DY$1)*SUM($P76:$Q76,$W76)-SUM($CV$2:DY$2)*SUM($R76:$V76)-SUM($CV$3:DY$3)*$X76-SUM($CV$4:DY$4)*SUM($K76:$L76)-SUM($CV$5:DY$5)*SUM($M76:$N76)-SUM($CV$6:DY$6)*$O76-SUM($CV$7:DY$7)*SUM($Y76:$Z76,$AF76)-SUM($CV$8:DY$8)*SUM($AA76:$AE76)-SUM($CV$9:DY$9)*$AG76</f>
        <v>-631</v>
      </c>
      <c r="DZ76" s="39">
        <f>SUM($BE76,$BF76:CI76)-SUM($CV$1:DZ$1)*SUM($P76:$Q76,$W76)-SUM($CV$2:DZ$2)*SUM($R76:$V76)-SUM($CV$3:DZ$3)*$X76-SUM($CV$4:DZ$4)*SUM($K76:$L76)-SUM($CV$5:DZ$5)*SUM($M76:$N76)-SUM($CV$6:DZ$6)*$O76-SUM($CV$7:DZ$7)*SUM($Y76:$Z76,$AF76)-SUM($CV$8:DZ$8)*SUM($AA76:$AE76)-SUM($CV$9:DZ$9)*$AG76</f>
        <v>-631</v>
      </c>
      <c r="EA76" s="39">
        <f>SUM($BE76,$BF76:CJ76)-SUM($CV$1:EA$1)*SUM($P76:$Q76,$W76)-SUM($CV$2:EA$2)*SUM($R76:$V76)-SUM($CV$3:EA$3)*$X76-SUM($CV$4:EA$4)*SUM($K76:$L76)-SUM($CV$5:EA$5)*SUM($M76:$N76)-SUM($CV$6:EA$6)*$O76-SUM($CV$7:EA$7)*SUM($Y76:$Z76,$AF76)-SUM($CV$8:EA$8)*SUM($AA76:$AE76)-SUM($CV$9:EA$9)*$AG76</f>
        <v>-631</v>
      </c>
      <c r="EB76" s="39">
        <f>SUM($BE76,$BF76:CK76)-SUM($CV$1:EB$1)*SUM($P76:$Q76,$W76)-SUM($CV$2:EB$2)*SUM($R76:$V76)-SUM($CV$3:EB$3)*$X76-SUM($CV$4:EB$4)*SUM($K76:$L76)-SUM($CV$5:EB$5)*SUM($M76:$N76)-SUM($CV$6:EB$6)*$O76-SUM($CV$7:EB$7)*SUM($Y76:$Z76,$AF76)-SUM($CV$8:EB$8)*SUM($AA76:$AE76)-SUM($CV$9:EB$9)*$AG76</f>
        <v>-631</v>
      </c>
      <c r="EC76" s="39">
        <f>SUM($BE76,$BF76:CL76)-SUM($CV$1:EC$1)*SUM($P76:$Q76,$W76)-SUM($CV$2:EC$2)*SUM($R76:$V76)-SUM($CV$3:EC$3)*$X76-SUM($CV$4:EC$4)*SUM($K76:$L76)-SUM($CV$5:EC$5)*SUM($M76:$N76)-SUM($CV$6:EC$6)*$O76-SUM($CV$7:EC$7)*SUM($Y76:$Z76,$AF76)-SUM($CV$8:EC$8)*SUM($AA76:$AE76)-SUM($CV$9:EC$9)*$AG76</f>
        <v>-631</v>
      </c>
      <c r="ED76" s="39">
        <f>SUM($BE76,$BF76:CM76)-SUM($CV$1:ED$1)*SUM($P76:$Q76,$W76)-SUM($CV$2:ED$2)*SUM($R76:$V76)-SUM($CV$3:ED$3)*$X76-SUM($CV$4:ED$4)*SUM($K76:$L76)-SUM($CV$5:ED$5)*SUM($M76:$N76)-SUM($CV$6:ED$6)*$O76-SUM($CV$7:ED$7)*SUM($Y76:$Z76,$AF76)-SUM($CV$8:ED$8)*SUM($AA76:$AE76)-SUM($CV$9:ED$9)*$AG76</f>
        <v>-631</v>
      </c>
      <c r="EE76" s="39">
        <f>SUM($BE76,$BF76:CN76)-SUM($CV$1:EE$1)*SUM($P76:$Q76,$W76)-SUM($CV$2:EE$2)*SUM($R76:$V76)-SUM($CV$3:EE$3)*$X76-SUM($CV$4:EE$4)*SUM($K76:$L76)-SUM($CV$5:EE$5)*SUM($M76:$N76)-SUM($CV$6:EE$6)*$O76-SUM($CV$7:EE$7)*SUM($Y76:$Z76,$AF76)-SUM($CV$8:EE$8)*SUM($AA76:$AE76)-SUM($CV$9:EE$9)*$AG76</f>
        <v>-631</v>
      </c>
      <c r="EF76" s="39">
        <f>SUM($BE76,$BF76:CO76)-SUM($CV$1:EF$1)*SUM($P76:$Q76,$W76)-SUM($CV$2:EF$2)*SUM($R76:$V76)-SUM($CV$3:EF$3)*$X76-SUM($CV$4:EF$4)*SUM($K76:$L76)-SUM($CV$5:EF$5)*SUM($M76:$N76)-SUM($CV$6:EF$6)*$O76-SUM($CV$7:EF$7)*SUM($Y76:$Z76,$AF76)-SUM($CV$8:EF$8)*SUM($AA76:$AE76)-SUM($CV$9:EF$9)*$AG76</f>
        <v>-631</v>
      </c>
      <c r="EG76" s="39">
        <f>SUM($BE76,$BF76:CP76)-SUM($CV$1:EG$1)*SUM($P76:$Q76,$W76)-SUM($CV$2:EG$2)*SUM($R76:$V76)-SUM($CV$3:EG$3)*$X76-SUM($CV$4:EG$4)*SUM($K76:$L76)-SUM($CV$5:EG$5)*SUM($M76:$N76)-SUM($CV$6:EG$6)*$O76-SUM($CV$7:EG$7)*SUM($Y76:$Z76,$AF76)-SUM($CV$8:EG$8)*SUM($AA76:$AE76)-SUM($CV$9:EG$9)*$AG76</f>
        <v>-631</v>
      </c>
      <c r="EH76" s="39">
        <f>SUM($BE76,$BF76:CQ76)-SUM($CV$1:EH$1)*SUM($P76:$Q76,$W76)-SUM($CV$2:EH$2)*SUM($R76:$V76)-SUM($CV$3:EH$3)*$X76-SUM($CV$4:EH$4)*SUM($K76:$L76)-SUM($CV$5:EH$5)*SUM($M76:$N76)-SUM($CV$6:EH$6)*$O76-SUM($CV$7:EH$7)*SUM($Y76:$Z76,$AF76)-SUM($CV$8:EH$8)*SUM($AA76:$AE76)-SUM($CV$9:EH$9)*$AG76</f>
        <v>-631</v>
      </c>
      <c r="EI76" s="39">
        <f>SUM($BE76,$BF76:CR76)-SUM($CV$1:EI$1)*SUM($P76:$Q76,$W76)-SUM($CV$2:EI$2)*SUM($R76:$V76)-SUM($CV$3:EI$3)*$X76-SUM($CV$4:EI$4)*SUM($K76:$L76)-SUM($CV$5:EI$5)*SUM($M76:$N76)-SUM($CV$6:EI$6)*$O76-SUM($CV$7:EI$7)*SUM($Y76:$Z76,$AF76)-SUM($CV$8:EI$8)*SUM($AA76:$AE76)-SUM($CV$9:EI$9)*$AG76</f>
        <v>-631</v>
      </c>
      <c r="EJ76" s="39">
        <f>SUM($BE76,$BF76:CS76)-SUM($CV$1:EJ$1)*SUM($P76:$Q76,$W76)-SUM($CV$2:EJ$2)*SUM($R76:$V76)-SUM($CV$3:EJ$3)*$X76-SUM($CV$4:EJ$4)*SUM($K76:$L76)-SUM($CV$5:EJ$5)*SUM($M76:$N76)-SUM($CV$6:EJ$6)*$O76-SUM($CV$7:EJ$7)*SUM($Y76:$Z76,$AF76)-SUM($CV$8:EJ$8)*SUM($AA76:$AE76)-SUM($CV$9:EJ$9)*$AG76</f>
        <v>-631</v>
      </c>
      <c r="EK76" s="39">
        <f>SUM($BE76,$BF76:CT76)-SUM($CV$1:EK$1)*SUM($P76:$Q76,$W76)-SUM($CV$2:EK$2)*SUM($R76:$V76)-SUM($CV$3:EK$3)*$X76-SUM($CV$4:EK$4)*SUM($K76:$L76)-SUM($CV$5:EK$5)*SUM($M76:$N76)-SUM($CV$6:EK$6)*$O76-SUM($CV$7:EK$7)*SUM($Y76:$Z76,$AF76)-SUM($CV$8:EK$8)*SUM($AA76:$AE76)-SUM($CV$9:EK$9)*$AG76</f>
        <v>-631</v>
      </c>
      <c r="EL76" s="39">
        <f>SUM($BE76,$BF76:CU76)-SUM($CV$1:EL$1)*SUM($P76:$Q76,$W76)-SUM($CV$2:EL$2)*SUM($R76:$V76)-SUM($CV$3:EL$3)*$X76-SUM($CV$4:EL$4)*SUM($K76:$L76)-SUM($CV$5:EL$5)*SUM($M76:$N76)-SUM($CV$6:EL$6)*$O76-SUM($CV$7:EL$7)*SUM($Y76:$Z76,$AF76)-SUM($CV$8:EL$8)*SUM($AA76:$AE76)-SUM($CV$9:EL$9)*$AG76</f>
        <v>-631</v>
      </c>
      <c r="EM76" s="39">
        <f>SUM($BE76,$BF76:CV76)-SUM($CV$1:EM$1)*SUM($P76:$Q76,$W76)-SUM($CV$2:EM$2)*SUM($R76:$V76)-SUM($CV$3:EM$3)*$X76-SUM($CV$4:EM$4)*SUM($K76:$L76)-SUM($CV$5:EM$5)*SUM($M76:$N76)-SUM($CV$6:EM$6)*$O76-SUM($CV$7:EM$7)*SUM($Y76:$Z76,$AF76)-SUM($CV$8:EM$8)*SUM($AA76:$AE76)-SUM($CV$9:EM$9)*$AG76</f>
        <v>-631</v>
      </c>
      <c r="EN76" s="39">
        <f>SUM($BE76,$BF76:CW76)-SUM($CV$1:EN$1)*SUM($P76:$Q76,$W76)-SUM($CV$2:EN$2)*SUM($R76:$V76)-SUM($CV$3:EN$3)*$X76-SUM($CV$4:EN$4)*SUM($K76:$L76)-SUM($CV$5:EN$5)*SUM($M76:$N76)-SUM($CV$6:EN$6)*$O76-SUM($CV$7:EN$7)*SUM($Y76:$Z76,$AF76)-SUM($CV$8:EN$8)*SUM($AA76:$AE76)-SUM($CV$9:EN$9)*$AG76</f>
        <v>-631</v>
      </c>
      <c r="EO76" s="39">
        <f>SUM($BE76,$BF76:CX76)-SUM($CV$1:EO$1)*SUM($P76:$Q76,$W76)-SUM($CV$2:EO$2)*SUM($R76:$V76)-SUM($CV$3:EO$3)*$X76-SUM($CV$4:EO$4)*SUM($K76:$L76)-SUM($CV$5:EO$5)*SUM($M76:$N76)-SUM($CV$6:EO$6)*$O76-SUM($CV$7:EO$7)*SUM($Y76:$Z76,$AF76)-SUM($CV$8:EO$8)*SUM($AA76:$AE76)-SUM($CV$9:EO$9)*$AG76</f>
        <v>-631</v>
      </c>
      <c r="EP76" s="96" t="s">
        <v>273</v>
      </c>
      <c r="EQ76" s="103" t="str">
        <f t="shared" si="108"/>
        <v>1096M179-001</v>
      </c>
      <c r="ER76" s="96" t="str">
        <f t="shared" si="95"/>
        <v>PHOTO METAL</v>
      </c>
      <c r="ES76" s="115">
        <f t="shared" si="96"/>
        <v>1.4</v>
      </c>
      <c r="ET76" s="116" t="str">
        <f t="shared" si="88"/>
        <v>USD</v>
      </c>
      <c r="EU76" s="107" t="e">
        <f t="shared" ca="1" si="109"/>
        <v>#NAME?</v>
      </c>
      <c r="EV76" s="107" t="e">
        <f t="shared" ca="1" si="110"/>
        <v>#NAME?</v>
      </c>
      <c r="EW76" s="117">
        <f t="shared" si="111"/>
        <v>1</v>
      </c>
      <c r="EX76" s="117">
        <f t="shared" si="91"/>
        <v>1</v>
      </c>
      <c r="EY76" s="103"/>
      <c r="EZ76" s="117">
        <f t="shared" si="112"/>
        <v>635</v>
      </c>
      <c r="FA76" s="118" t="e">
        <f t="shared" ca="1" si="113"/>
        <v>#NAME?</v>
      </c>
      <c r="FB76" s="117">
        <f t="shared" si="114"/>
        <v>0</v>
      </c>
      <c r="FC76" s="118" t="e">
        <f t="shared" ca="1" si="115"/>
        <v>#NAME?</v>
      </c>
      <c r="FD76" s="119"/>
      <c r="FE76" s="118"/>
      <c r="FF76" s="118" t="s">
        <v>26</v>
      </c>
      <c r="FG76" s="103"/>
      <c r="FH76" s="103" t="s">
        <v>145</v>
      </c>
      <c r="FI76" s="105">
        <f t="array" ref="FI76">SUMPRODUCT($AI76:$AL76,TRANSPOSE(FI$1:FI$4))</f>
        <v>65</v>
      </c>
      <c r="FJ76" s="105">
        <f t="array" ref="FJ76">SUMPRODUCT($AI76:$AL76,TRANSPOSE(FJ$1:FJ$4))</f>
        <v>65</v>
      </c>
      <c r="FK76" s="105">
        <f t="array" ref="FK76">SUMPRODUCT($AI76:$AL76,TRANSPOSE(FK$1:FK$4))</f>
        <v>65</v>
      </c>
      <c r="FL76" s="105">
        <f t="array" ref="FL76">SUMPRODUCT($AI76:$AL76,TRANSPOSE(FL$1:FL$4))</f>
        <v>65</v>
      </c>
      <c r="FM76" s="105">
        <f t="array" ref="FM76">SUMPRODUCT($AI76:$AL76,TRANSPOSE(FM$1:FM$4))</f>
        <v>65</v>
      </c>
      <c r="FN76" s="105">
        <f t="array" ref="FN76">SUMPRODUCT($AI76:$AL76,TRANSPOSE(FN$1:FN$4))</f>
        <v>65</v>
      </c>
      <c r="FO76" s="105">
        <f t="array" ref="FO76">SUMPRODUCT($AI76:$AL76,TRANSPOSE(FO$1:FO$4))</f>
        <v>65</v>
      </c>
      <c r="FP76" s="105">
        <f t="array" ref="FP76">SUMPRODUCT($AI76:$AL76,TRANSPOSE(FP$1:FP$4))</f>
        <v>65</v>
      </c>
      <c r="FQ76" s="105">
        <f t="array" ref="FQ76">SUMPRODUCT($AI76:$AL76,TRANSPOSE(FQ$1:FQ$4))</f>
        <v>65</v>
      </c>
      <c r="FR76" s="105">
        <f t="array" ref="FR76">SUMPRODUCT($AI76:$AL76,TRANSPOSE(FR$1:FR$4))</f>
        <v>50</v>
      </c>
      <c r="FS76" s="105">
        <f t="array" ref="FS76">SUMPRODUCT($AI76:$AL76,TRANSPOSE(FS$1:FS$4))</f>
        <v>0</v>
      </c>
      <c r="FT76" s="105">
        <f t="array" ref="FT76">SUMPRODUCT($AI76:$AL76,TRANSPOSE(FT$1:FT$4))</f>
        <v>0</v>
      </c>
      <c r="FU76" s="105">
        <f t="array" ref="FU76">SUMPRODUCT($AI76:$AL76,TRANSPOSE(FU$1:FU$4))</f>
        <v>0</v>
      </c>
      <c r="FV76" s="120"/>
      <c r="FW76" s="105">
        <f t="shared" si="116"/>
        <v>65</v>
      </c>
      <c r="FX76" s="121">
        <f>CEILING(SUM($FI76:FJ76)-SUM($FW76:FW76),$EW76)</f>
        <v>65</v>
      </c>
      <c r="FY76" s="121">
        <f>CEILING(SUM($FI76:FK76)-SUM($FW76:FX76),$EW76)</f>
        <v>65</v>
      </c>
      <c r="FZ76" s="121">
        <f>CEILING(SUM($FI76:FL76)-SUM($FW76:FY76),$EW76)</f>
        <v>65</v>
      </c>
      <c r="GA76" s="121">
        <f>CEILING(SUM($FI76:FM76)-SUM($FW76:FZ76),$EW76)</f>
        <v>65</v>
      </c>
      <c r="GB76" s="121">
        <f>CEILING(SUM($FI76:FN76)-SUM($FW76:GA76),$EW76)</f>
        <v>65</v>
      </c>
      <c r="GC76" s="121">
        <f>CEILING(SUM($FI76:FO76)-SUM($FW76:GB76),$EW76)</f>
        <v>65</v>
      </c>
      <c r="GD76" s="121">
        <f>CEILING(SUM($FI76:FP76)-SUM($FW76:GC76),$EW76)</f>
        <v>65</v>
      </c>
      <c r="GE76" s="121">
        <f>CEILING(SUM($FI76:FQ76)-SUM($FW76:GD76),$EW76)</f>
        <v>65</v>
      </c>
      <c r="GF76" s="121">
        <f>CEILING(SUM($FI76:FR76)-SUM($FW76:GE76),$EW76)</f>
        <v>50</v>
      </c>
      <c r="GG76" s="121">
        <f>CEILING(SUM($FI76:FS76)-SUM($FW76:GF76),$EW76)</f>
        <v>0</v>
      </c>
      <c r="GH76" s="121">
        <f t="shared" si="117"/>
        <v>0</v>
      </c>
      <c r="GI76" s="121">
        <f t="shared" si="118"/>
        <v>0</v>
      </c>
      <c r="GJ76" s="120"/>
      <c r="GK76" s="123" t="e">
        <f t="shared" ca="1" si="119"/>
        <v>#NAME?</v>
      </c>
      <c r="GL76" s="123" t="e">
        <f t="shared" ca="1" si="120"/>
        <v>#NAME?</v>
      </c>
      <c r="GM76" s="123" t="e">
        <f t="shared" ca="1" si="121"/>
        <v>#NAME?</v>
      </c>
      <c r="GN76" s="123" t="e">
        <f t="shared" ca="1" si="122"/>
        <v>#NAME?</v>
      </c>
      <c r="GO76" s="123" t="e">
        <f t="shared" ca="1" si="123"/>
        <v>#NAME?</v>
      </c>
      <c r="GP76" s="123" t="e">
        <f t="shared" ca="1" si="124"/>
        <v>#NAME?</v>
      </c>
      <c r="GQ76" s="123" t="e">
        <f t="shared" ca="1" si="125"/>
        <v>#NAME?</v>
      </c>
      <c r="GR76" s="123" t="e">
        <f t="shared" ca="1" si="126"/>
        <v>#NAME?</v>
      </c>
      <c r="GS76" s="123" t="e">
        <f t="shared" ca="1" si="127"/>
        <v>#NAME?</v>
      </c>
      <c r="GT76" s="123" t="e">
        <f t="shared" ca="1" si="128"/>
        <v>#NAME?</v>
      </c>
      <c r="GU76" s="123" t="e">
        <f t="shared" ca="1" si="129"/>
        <v>#NAME?</v>
      </c>
      <c r="GV76" s="123" t="e">
        <f t="shared" ca="1" si="130"/>
        <v>#NAME?</v>
      </c>
      <c r="GW76" s="123" t="e">
        <f t="shared" ca="1" si="131"/>
        <v>#NAME?</v>
      </c>
      <c r="GX76" s="123" t="e">
        <f t="shared" ca="1" si="132"/>
        <v>#NAME?</v>
      </c>
      <c r="GY76" s="120">
        <v>1</v>
      </c>
      <c r="GZ76" s="105">
        <f>SUM(FW76:GI76)</f>
        <v>635</v>
      </c>
      <c r="HA76" s="105"/>
      <c r="HB76" s="105"/>
      <c r="HC76" s="105"/>
      <c r="HD76" s="105"/>
      <c r="HE76" s="105"/>
      <c r="HF76" s="105"/>
      <c r="HG76" s="105"/>
      <c r="HH76" s="105"/>
      <c r="HI76" s="105"/>
      <c r="HJ76" s="105"/>
      <c r="HK76" s="105"/>
      <c r="HL76" s="105">
        <f t="shared" si="97"/>
        <v>0</v>
      </c>
      <c r="HM76" s="105"/>
      <c r="HN76" s="123" t="e">
        <f t="shared" ca="1" si="133"/>
        <v>#NAME?</v>
      </c>
      <c r="HO76" s="123" t="e">
        <f t="shared" ca="1" si="134"/>
        <v>#NAME?</v>
      </c>
      <c r="HP76" s="123" t="e">
        <f t="shared" ca="1" si="135"/>
        <v>#NAME?</v>
      </c>
      <c r="HQ76" s="123" t="e">
        <f t="shared" ca="1" si="136"/>
        <v>#NAME?</v>
      </c>
      <c r="HR76" s="123" t="e">
        <f t="shared" ca="1" si="137"/>
        <v>#NAME?</v>
      </c>
      <c r="HS76" s="123" t="e">
        <f t="shared" ca="1" si="138"/>
        <v>#NAME?</v>
      </c>
      <c r="HT76" s="123" t="e">
        <f t="shared" ca="1" si="139"/>
        <v>#NAME?</v>
      </c>
      <c r="HU76" s="123" t="e">
        <f t="shared" ca="1" si="140"/>
        <v>#NAME?</v>
      </c>
      <c r="HV76" s="123" t="e">
        <f t="shared" ca="1" si="141"/>
        <v>#NAME?</v>
      </c>
      <c r="HW76" s="123" t="e">
        <f t="shared" ca="1" si="142"/>
        <v>#NAME?</v>
      </c>
      <c r="HX76" s="123" t="e">
        <f t="shared" ca="1" si="143"/>
        <v>#NAME?</v>
      </c>
      <c r="HY76" s="123" t="e">
        <f t="shared" ca="1" si="144"/>
        <v>#NAME?</v>
      </c>
      <c r="HZ76" s="123" t="e">
        <f t="shared" ca="1" si="145"/>
        <v>#NAME?</v>
      </c>
      <c r="IA76" s="123" t="e">
        <f t="shared" ca="1" si="146"/>
        <v>#NAME?</v>
      </c>
      <c r="IB76" s="124" t="s">
        <v>418</v>
      </c>
      <c r="IC76" s="103" t="s">
        <v>278</v>
      </c>
      <c r="ID76" s="125">
        <v>45544</v>
      </c>
      <c r="IE76" s="103" t="s">
        <v>205</v>
      </c>
      <c r="IF76" s="103"/>
      <c r="IG76" s="103" t="s">
        <v>206</v>
      </c>
      <c r="IH76" s="103" t="s">
        <v>279</v>
      </c>
      <c r="II76" s="103" t="s">
        <v>158</v>
      </c>
    </row>
    <row r="77" spans="1:243" ht="15" thickBot="1" x14ac:dyDescent="0.25">
      <c r="A77" s="39">
        <v>74</v>
      </c>
      <c r="B77" s="39" t="s">
        <v>422</v>
      </c>
      <c r="C77" s="56" t="s">
        <v>75</v>
      </c>
      <c r="D77" s="39" t="s">
        <v>126</v>
      </c>
      <c r="E77" s="39">
        <v>410721793</v>
      </c>
      <c r="F77" s="102" t="s">
        <v>423</v>
      </c>
      <c r="G77" s="39"/>
      <c r="H77" s="39" t="s">
        <v>128</v>
      </c>
      <c r="I77" s="39">
        <v>1</v>
      </c>
      <c r="J77" s="39">
        <v>1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1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f t="shared" si="98"/>
        <v>1</v>
      </c>
      <c r="AI77" s="39">
        <f t="shared" si="99"/>
        <v>0</v>
      </c>
      <c r="AJ77" s="39">
        <f t="shared" si="100"/>
        <v>0</v>
      </c>
      <c r="AK77" s="39">
        <f t="shared" si="101"/>
        <v>1</v>
      </c>
      <c r="AL77" s="39">
        <f t="shared" si="102"/>
        <v>0</v>
      </c>
      <c r="AM77" s="57">
        <f t="shared" si="103"/>
        <v>635</v>
      </c>
      <c r="AN77" s="57">
        <v>1</v>
      </c>
      <c r="AO77" s="57">
        <f t="shared" si="104"/>
        <v>635</v>
      </c>
      <c r="AP77" s="49" t="s">
        <v>129</v>
      </c>
      <c r="AQ77" s="39" t="s">
        <v>129</v>
      </c>
      <c r="AR77" s="39"/>
      <c r="AS77" s="39"/>
      <c r="AT77" s="39"/>
      <c r="AU77" s="58"/>
      <c r="AV77" s="58"/>
      <c r="AW77" s="39"/>
      <c r="AX77" s="39"/>
      <c r="AY77" s="39"/>
      <c r="AZ77" s="39"/>
      <c r="BA77" s="39">
        <f t="shared" si="105"/>
        <v>0</v>
      </c>
      <c r="BB77" s="78" t="e">
        <f t="shared" ca="1" si="106"/>
        <v>#NAME?</v>
      </c>
      <c r="BC77" s="39"/>
      <c r="BD77" s="75">
        <f t="shared" si="107"/>
        <v>635</v>
      </c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>
        <f>SUM($BE77,$BF77:BF77)-SUM($CV$1:CW$1)*SUM($P77:$Q77,$W77)-SUM($CV$2:CW$2)*SUM($R77:$V77)-SUM($CV$3:CW$3)*$X77-SUM($CV$4:CW$4)*SUM($K77:$L77)-SUM($CV$5:CW$5)*SUM($M77:$N77)-SUM($CV$6:CW$6)*$O77-SUM($CV$7:CW$7)*SUM($Y77:$Z77,$AF77)-SUM($CV$8:CW$8)*SUM($AA77:$AE77)-SUM($CV$9:CW$9)*$AG77</f>
        <v>0</v>
      </c>
      <c r="CX77" s="39">
        <f>SUM($BE77,$BF77:BG77)-SUM($CV$1:CX$1)*SUM($P77:$Q77,$W77)-SUM($CV$2:CX$2)*SUM($R77:$V77)-SUM($CV$3:CX$3)*$X77-SUM($CV$4:CX$4)*SUM($K77:$L77)-SUM($CV$5:CX$5)*SUM($M77:$N77)-SUM($CV$6:CX$6)*$O77-SUM($CV$7:CX$7)*SUM($Y77:$Z77,$AF77)-SUM($CV$8:CX$8)*SUM($AA77:$AE77)-SUM($CV$9:CX$9)*$AG77</f>
        <v>0</v>
      </c>
      <c r="CY77" s="39">
        <f>SUM($BE77,$BF77:BH77)-SUM($CV$1:CY$1)*SUM($P77:$Q77,$W77)-SUM($CV$2:CY$2)*SUM($R77:$V77)-SUM($CV$3:CY$3)*$X77-SUM($CV$4:CY$4)*SUM($K77:$L77)-SUM($CV$5:CY$5)*SUM($M77:$N77)-SUM($CV$6:CY$6)*$O77-SUM($CV$7:CY$7)*SUM($Y77:$Z77,$AF77)-SUM($CV$8:CY$8)*SUM($AA77:$AE77)-SUM($CV$9:CY$9)*$AG77</f>
        <v>0</v>
      </c>
      <c r="CZ77" s="39">
        <f>SUM($BE77,$BF77:BI77)-SUM($CV$1:CZ$1)*SUM($P77:$Q77,$W77)-SUM($CV$2:CZ$2)*SUM($R77:$V77)-SUM($CV$3:CZ$3)*$X77-SUM($CV$4:CZ$4)*SUM($K77:$L77)-SUM($CV$5:CZ$5)*SUM($M77:$N77)-SUM($CV$6:CZ$6)*$O77-SUM($CV$7:CZ$7)*SUM($Y77:$Z77,$AF77)-SUM($CV$8:CZ$8)*SUM($AA77:$AE77)-SUM($CV$9:CZ$9)*$AG77</f>
        <v>0</v>
      </c>
      <c r="DA77" s="39">
        <f>SUM($BE77,$BF77:BJ77)-SUM($CV$1:DA$1)*SUM($P77:$Q77,$W77)-SUM($CV$2:DA$2)*SUM($R77:$V77)-SUM($CV$3:DA$3)*$X77-SUM($CV$4:DA$4)*SUM($K77:$L77)-SUM($CV$5:DA$5)*SUM($M77:$N77)-SUM($CV$6:DA$6)*$O77-SUM($CV$7:DA$7)*SUM($Y77:$Z77,$AF77)-SUM($CV$8:DA$8)*SUM($AA77:$AE77)-SUM($CV$9:DA$9)*$AG77</f>
        <v>0</v>
      </c>
      <c r="DB77" s="39">
        <f>SUM($BE77,$BF77:BK77)-SUM($CV$1:DB$1)*SUM($P77:$Q77,$W77)-SUM($CV$2:DB$2)*SUM($R77:$V77)-SUM($CV$3:DB$3)*$X77-SUM($CV$4:DB$4)*SUM($K77:$L77)-SUM($CV$5:DB$5)*SUM($M77:$N77)-SUM($CV$6:DB$6)*$O77-SUM($CV$7:DB$7)*SUM($Y77:$Z77,$AF77)-SUM($CV$8:DB$8)*SUM($AA77:$AE77)-SUM($CV$9:DB$9)*$AG77</f>
        <v>-100</v>
      </c>
      <c r="DC77" s="39">
        <f>SUM($BE77,$BF77:BL77)-SUM($CV$1:DC$1)*SUM($P77:$Q77,$W77)-SUM($CV$2:DC$2)*SUM($R77:$V77)-SUM($CV$3:DC$3)*$X77-SUM($CV$4:DC$4)*SUM($K77:$L77)-SUM($CV$5:DC$5)*SUM($M77:$N77)-SUM($CV$6:DC$6)*$O77-SUM($CV$7:DC$7)*SUM($Y77:$Z77,$AF77)-SUM($CV$8:DC$8)*SUM($AA77:$AE77)-SUM($CV$9:DC$9)*$AG77</f>
        <v>-300</v>
      </c>
      <c r="DD77" s="39">
        <f>SUM($BE77,$BF77:BM77)-SUM($CV$1:DD$1)*SUM($P77:$Q77,$W77)-SUM($CV$2:DD$2)*SUM($R77:$V77)-SUM($CV$3:DD$3)*$X77-SUM($CV$4:DD$4)*SUM($K77:$L77)-SUM($CV$5:DD$5)*SUM($M77:$N77)-SUM($CV$6:DD$6)*$O77-SUM($CV$7:DD$7)*SUM($Y77:$Z77,$AF77)-SUM($CV$8:DD$8)*SUM($AA77:$AE77)-SUM($CV$9:DD$9)*$AG77</f>
        <v>-631</v>
      </c>
      <c r="DE77" s="39">
        <f>SUM($BE77,$BF77:BN77)-SUM($CV$1:DE$1)*SUM($P77:$Q77,$W77)-SUM($CV$2:DE$2)*SUM($R77:$V77)-SUM($CV$3:DE$3)*$X77-SUM($CV$4:DE$4)*SUM($K77:$L77)-SUM($CV$5:DE$5)*SUM($M77:$N77)-SUM($CV$6:DE$6)*$O77-SUM($CV$7:DE$7)*SUM($Y77:$Z77,$AF77)-SUM($CV$8:DE$8)*SUM($AA77:$AE77)-SUM($CV$9:DE$9)*$AG77</f>
        <v>-631</v>
      </c>
      <c r="DF77" s="39">
        <f>SUM($BE77,$BF77:BO77)-SUM($CV$1:DF$1)*SUM($P77:$Q77,$W77)-SUM($CV$2:DF$2)*SUM($R77:$V77)-SUM($CV$3:DF$3)*$X77-SUM($CV$4:DF$4)*SUM($K77:$L77)-SUM($CV$5:DF$5)*SUM($M77:$N77)-SUM($CV$6:DF$6)*$O77-SUM($CV$7:DF$7)*SUM($Y77:$Z77,$AF77)-SUM($CV$8:DF$8)*SUM($AA77:$AE77)-SUM($CV$9:DF$9)*$AG77</f>
        <v>-631</v>
      </c>
      <c r="DG77" s="39">
        <f>SUM($BE77,$BF77:BP77)-SUM($CV$1:DG$1)*SUM($P77:$Q77,$W77)-SUM($CV$2:DG$2)*SUM($R77:$V77)-SUM($CV$3:DG$3)*$X77-SUM($CV$4:DG$4)*SUM($K77:$L77)-SUM($CV$5:DG$5)*SUM($M77:$N77)-SUM($CV$6:DG$6)*$O77-SUM($CV$7:DG$7)*SUM($Y77:$Z77,$AF77)-SUM($CV$8:DG$8)*SUM($AA77:$AE77)-SUM($CV$9:DG$9)*$AG77</f>
        <v>-631</v>
      </c>
      <c r="DH77" s="39">
        <f>SUM($BE77,$BF77:BQ77)-SUM($CV$1:DH$1)*SUM($P77:$Q77,$W77)-SUM($CV$2:DH$2)*SUM($R77:$V77)-SUM($CV$3:DH$3)*$X77-SUM($CV$4:DH$4)*SUM($K77:$L77)-SUM($CV$5:DH$5)*SUM($M77:$N77)-SUM($CV$6:DH$6)*$O77-SUM($CV$7:DH$7)*SUM($Y77:$Z77,$AF77)-SUM($CV$8:DH$8)*SUM($AA77:$AE77)-SUM($CV$9:DH$9)*$AG77</f>
        <v>-631</v>
      </c>
      <c r="DI77" s="39">
        <f>SUM($BE77,$BF77:BR77)-SUM($CV$1:DI$1)*SUM($P77:$Q77,$W77)-SUM($CV$2:DI$2)*SUM($R77:$V77)-SUM($CV$3:DI$3)*$X77-SUM($CV$4:DI$4)*SUM($K77:$L77)-SUM($CV$5:DI$5)*SUM($M77:$N77)-SUM($CV$6:DI$6)*$O77-SUM($CV$7:DI$7)*SUM($Y77:$Z77,$AF77)-SUM($CV$8:DI$8)*SUM($AA77:$AE77)-SUM($CV$9:DI$9)*$AG77</f>
        <v>-631</v>
      </c>
      <c r="DJ77" s="39">
        <f>SUM($BE77,$BF77:BS77)-SUM($CV$1:DJ$1)*SUM($P77:$Q77,$W77)-SUM($CV$2:DJ$2)*SUM($R77:$V77)-SUM($CV$3:DJ$3)*$X77-SUM($CV$4:DJ$4)*SUM($K77:$L77)-SUM($CV$5:DJ$5)*SUM($M77:$N77)-SUM($CV$6:DJ$6)*$O77-SUM($CV$7:DJ$7)*SUM($Y77:$Z77,$AF77)-SUM($CV$8:DJ$8)*SUM($AA77:$AE77)-SUM($CV$9:DJ$9)*$AG77</f>
        <v>-631</v>
      </c>
      <c r="DK77" s="39">
        <f>SUM($BE77,$BF77:BT77)-SUM($CV$1:DK$1)*SUM($P77:$Q77,$W77)-SUM($CV$2:DK$2)*SUM($R77:$V77)-SUM($CV$3:DK$3)*$X77-SUM($CV$4:DK$4)*SUM($K77:$L77)-SUM($CV$5:DK$5)*SUM($M77:$N77)-SUM($CV$6:DK$6)*$O77-SUM($CV$7:DK$7)*SUM($Y77:$Z77,$AF77)-SUM($CV$8:DK$8)*SUM($AA77:$AE77)-SUM($CV$9:DK$9)*$AG77</f>
        <v>-631</v>
      </c>
      <c r="DL77" s="39">
        <f>SUM($BE77,$BF77:BU77)-SUM($CV$1:DL$1)*SUM($P77:$Q77,$W77)-SUM($CV$2:DL$2)*SUM($R77:$V77)-SUM($CV$3:DL$3)*$X77-SUM($CV$4:DL$4)*SUM($K77:$L77)-SUM($CV$5:DL$5)*SUM($M77:$N77)-SUM($CV$6:DL$6)*$O77-SUM($CV$7:DL$7)*SUM($Y77:$Z77,$AF77)-SUM($CV$8:DL$8)*SUM($AA77:$AE77)-SUM($CV$9:DL$9)*$AG77</f>
        <v>-631</v>
      </c>
      <c r="DM77" s="39">
        <f>SUM($BE77,$BF77:BV77)-SUM($CV$1:DM$1)*SUM($P77:$Q77,$W77)-SUM($CV$2:DM$2)*SUM($R77:$V77)-SUM($CV$3:DM$3)*$X77-SUM($CV$4:DM$4)*SUM($K77:$L77)-SUM($CV$5:DM$5)*SUM($M77:$N77)-SUM($CV$6:DM$6)*$O77-SUM($CV$7:DM$7)*SUM($Y77:$Z77,$AF77)-SUM($CV$8:DM$8)*SUM($AA77:$AE77)-SUM($CV$9:DM$9)*$AG77</f>
        <v>-631</v>
      </c>
      <c r="DN77" s="39">
        <f>SUM($BE77,$BF77:BW77)-SUM($CV$1:DN$1)*SUM($P77:$Q77,$W77)-SUM($CV$2:DN$2)*SUM($R77:$V77)-SUM($CV$3:DN$3)*$X77-SUM($CV$4:DN$4)*SUM($K77:$L77)-SUM($CV$5:DN$5)*SUM($M77:$N77)-SUM($CV$6:DN$6)*$O77-SUM($CV$7:DN$7)*SUM($Y77:$Z77,$AF77)-SUM($CV$8:DN$8)*SUM($AA77:$AE77)-SUM($CV$9:DN$9)*$AG77</f>
        <v>-631</v>
      </c>
      <c r="DO77" s="39">
        <f>SUM($BE77,$BF77:BX77)-SUM($CV$1:DO$1)*SUM($P77:$Q77,$W77)-SUM($CV$2:DO$2)*SUM($R77:$V77)-SUM($CV$3:DO$3)*$X77-SUM($CV$4:DO$4)*SUM($K77:$L77)-SUM($CV$5:DO$5)*SUM($M77:$N77)-SUM($CV$6:DO$6)*$O77-SUM($CV$7:DO$7)*SUM($Y77:$Z77,$AF77)-SUM($CV$8:DO$8)*SUM($AA77:$AE77)-SUM($CV$9:DO$9)*$AG77</f>
        <v>-631</v>
      </c>
      <c r="DP77" s="39">
        <f>SUM($BE77,$BF77:BY77)-SUM($CV$1:DP$1)*SUM($P77:$Q77,$W77)-SUM($CV$2:DP$2)*SUM($R77:$V77)-SUM($CV$3:DP$3)*$X77-SUM($CV$4:DP$4)*SUM($K77:$L77)-SUM($CV$5:DP$5)*SUM($M77:$N77)-SUM($CV$6:DP$6)*$O77-SUM($CV$7:DP$7)*SUM($Y77:$Z77,$AF77)-SUM($CV$8:DP$8)*SUM($AA77:$AE77)-SUM($CV$9:DP$9)*$AG77</f>
        <v>-631</v>
      </c>
      <c r="DQ77" s="39">
        <f>SUM($BE77,$BF77:BZ77)-SUM($CV$1:DQ$1)*SUM($P77:$Q77,$W77)-SUM($CV$2:DQ$2)*SUM($R77:$V77)-SUM($CV$3:DQ$3)*$X77-SUM($CV$4:DQ$4)*SUM($K77:$L77)-SUM($CV$5:DQ$5)*SUM($M77:$N77)-SUM($CV$6:DQ$6)*$O77-SUM($CV$7:DQ$7)*SUM($Y77:$Z77,$AF77)-SUM($CV$8:DQ$8)*SUM($AA77:$AE77)-SUM($CV$9:DQ$9)*$AG77</f>
        <v>-631</v>
      </c>
      <c r="DR77" s="39">
        <f>SUM($BE77,$BF77:CA77)-SUM($CV$1:DR$1)*SUM($P77:$Q77,$W77)-SUM($CV$2:DR$2)*SUM($R77:$V77)-SUM($CV$3:DR$3)*$X77-SUM($CV$4:DR$4)*SUM($K77:$L77)-SUM($CV$5:DR$5)*SUM($M77:$N77)-SUM($CV$6:DR$6)*$O77-SUM($CV$7:DR$7)*SUM($Y77:$Z77,$AF77)-SUM($CV$8:DR$8)*SUM($AA77:$AE77)-SUM($CV$9:DR$9)*$AG77</f>
        <v>-631</v>
      </c>
      <c r="DS77" s="39">
        <f>SUM($BE77,$BF77:CB77)-SUM($CV$1:DS$1)*SUM($P77:$Q77,$W77)-SUM($CV$2:DS$2)*SUM($R77:$V77)-SUM($CV$3:DS$3)*$X77-SUM($CV$4:DS$4)*SUM($K77:$L77)-SUM($CV$5:DS$5)*SUM($M77:$N77)-SUM($CV$6:DS$6)*$O77-SUM($CV$7:DS$7)*SUM($Y77:$Z77,$AF77)-SUM($CV$8:DS$8)*SUM($AA77:$AE77)-SUM($CV$9:DS$9)*$AG77</f>
        <v>-631</v>
      </c>
      <c r="DT77" s="39">
        <f>SUM($BE77,$BF77:CC77)-SUM($CV$1:DT$1)*SUM($P77:$Q77,$W77)-SUM($CV$2:DT$2)*SUM($R77:$V77)-SUM($CV$3:DT$3)*$X77-SUM($CV$4:DT$4)*SUM($K77:$L77)-SUM($CV$5:DT$5)*SUM($M77:$N77)-SUM($CV$6:DT$6)*$O77-SUM($CV$7:DT$7)*SUM($Y77:$Z77,$AF77)-SUM($CV$8:DT$8)*SUM($AA77:$AE77)-SUM($CV$9:DT$9)*$AG77</f>
        <v>-631</v>
      </c>
      <c r="DU77" s="39">
        <f>SUM($BE77,$BF77:CD77)-SUM($CV$1:DU$1)*SUM($P77:$Q77,$W77)-SUM($CV$2:DU$2)*SUM($R77:$V77)-SUM($CV$3:DU$3)*$X77-SUM($CV$4:DU$4)*SUM($K77:$L77)-SUM($CV$5:DU$5)*SUM($M77:$N77)-SUM($CV$6:DU$6)*$O77-SUM($CV$7:DU$7)*SUM($Y77:$Z77,$AF77)-SUM($CV$8:DU$8)*SUM($AA77:$AE77)-SUM($CV$9:DU$9)*$AG77</f>
        <v>-631</v>
      </c>
      <c r="DV77" s="39">
        <f>SUM($BE77,$BF77:CE77)-SUM($CV$1:DV$1)*SUM($P77:$Q77,$W77)-SUM($CV$2:DV$2)*SUM($R77:$V77)-SUM($CV$3:DV$3)*$X77-SUM($CV$4:DV$4)*SUM($K77:$L77)-SUM($CV$5:DV$5)*SUM($M77:$N77)-SUM($CV$6:DV$6)*$O77-SUM($CV$7:DV$7)*SUM($Y77:$Z77,$AF77)-SUM($CV$8:DV$8)*SUM($AA77:$AE77)-SUM($CV$9:DV$9)*$AG77</f>
        <v>-631</v>
      </c>
      <c r="DW77" s="39">
        <f>SUM($BE77,$BF77:CF77)-SUM($CV$1:DW$1)*SUM($P77:$Q77,$W77)-SUM($CV$2:DW$2)*SUM($R77:$V77)-SUM($CV$3:DW$3)*$X77-SUM($CV$4:DW$4)*SUM($K77:$L77)-SUM($CV$5:DW$5)*SUM($M77:$N77)-SUM($CV$6:DW$6)*$O77-SUM($CV$7:DW$7)*SUM($Y77:$Z77,$AF77)-SUM($CV$8:DW$8)*SUM($AA77:$AE77)-SUM($CV$9:DW$9)*$AG77</f>
        <v>-631</v>
      </c>
      <c r="DX77" s="39">
        <f>SUM($BE77,$BF77:CG77)-SUM($CV$1:DX$1)*SUM($P77:$Q77,$W77)-SUM($CV$2:DX$2)*SUM($R77:$V77)-SUM($CV$3:DX$3)*$X77-SUM($CV$4:DX$4)*SUM($K77:$L77)-SUM($CV$5:DX$5)*SUM($M77:$N77)-SUM($CV$6:DX$6)*$O77-SUM($CV$7:DX$7)*SUM($Y77:$Z77,$AF77)-SUM($CV$8:DX$8)*SUM($AA77:$AE77)-SUM($CV$9:DX$9)*$AG77</f>
        <v>-631</v>
      </c>
      <c r="DY77" s="39">
        <f>SUM($BE77,$BF77:CH77)-SUM($CV$1:DY$1)*SUM($P77:$Q77,$W77)-SUM($CV$2:DY$2)*SUM($R77:$V77)-SUM($CV$3:DY$3)*$X77-SUM($CV$4:DY$4)*SUM($K77:$L77)-SUM($CV$5:DY$5)*SUM($M77:$N77)-SUM($CV$6:DY$6)*$O77-SUM($CV$7:DY$7)*SUM($Y77:$Z77,$AF77)-SUM($CV$8:DY$8)*SUM($AA77:$AE77)-SUM($CV$9:DY$9)*$AG77</f>
        <v>-631</v>
      </c>
      <c r="DZ77" s="39">
        <f>SUM($BE77,$BF77:CI77)-SUM($CV$1:DZ$1)*SUM($P77:$Q77,$W77)-SUM($CV$2:DZ$2)*SUM($R77:$V77)-SUM($CV$3:DZ$3)*$X77-SUM($CV$4:DZ$4)*SUM($K77:$L77)-SUM($CV$5:DZ$5)*SUM($M77:$N77)-SUM($CV$6:DZ$6)*$O77-SUM($CV$7:DZ$7)*SUM($Y77:$Z77,$AF77)-SUM($CV$8:DZ$8)*SUM($AA77:$AE77)-SUM($CV$9:DZ$9)*$AG77</f>
        <v>-631</v>
      </c>
      <c r="EA77" s="39">
        <f>SUM($BE77,$BF77:CJ77)-SUM($CV$1:EA$1)*SUM($P77:$Q77,$W77)-SUM($CV$2:EA$2)*SUM($R77:$V77)-SUM($CV$3:EA$3)*$X77-SUM($CV$4:EA$4)*SUM($K77:$L77)-SUM($CV$5:EA$5)*SUM($M77:$N77)-SUM($CV$6:EA$6)*$O77-SUM($CV$7:EA$7)*SUM($Y77:$Z77,$AF77)-SUM($CV$8:EA$8)*SUM($AA77:$AE77)-SUM($CV$9:EA$9)*$AG77</f>
        <v>-631</v>
      </c>
      <c r="EB77" s="39">
        <f>SUM($BE77,$BF77:CK77)-SUM($CV$1:EB$1)*SUM($P77:$Q77,$W77)-SUM($CV$2:EB$2)*SUM($R77:$V77)-SUM($CV$3:EB$3)*$X77-SUM($CV$4:EB$4)*SUM($K77:$L77)-SUM($CV$5:EB$5)*SUM($M77:$N77)-SUM($CV$6:EB$6)*$O77-SUM($CV$7:EB$7)*SUM($Y77:$Z77,$AF77)-SUM($CV$8:EB$8)*SUM($AA77:$AE77)-SUM($CV$9:EB$9)*$AG77</f>
        <v>-631</v>
      </c>
      <c r="EC77" s="39">
        <f>SUM($BE77,$BF77:CL77)-SUM($CV$1:EC$1)*SUM($P77:$Q77,$W77)-SUM($CV$2:EC$2)*SUM($R77:$V77)-SUM($CV$3:EC$3)*$X77-SUM($CV$4:EC$4)*SUM($K77:$L77)-SUM($CV$5:EC$5)*SUM($M77:$N77)-SUM($CV$6:EC$6)*$O77-SUM($CV$7:EC$7)*SUM($Y77:$Z77,$AF77)-SUM($CV$8:EC$8)*SUM($AA77:$AE77)-SUM($CV$9:EC$9)*$AG77</f>
        <v>-631</v>
      </c>
      <c r="ED77" s="39">
        <f>SUM($BE77,$BF77:CM77)-SUM($CV$1:ED$1)*SUM($P77:$Q77,$W77)-SUM($CV$2:ED$2)*SUM($R77:$V77)-SUM($CV$3:ED$3)*$X77-SUM($CV$4:ED$4)*SUM($K77:$L77)-SUM($CV$5:ED$5)*SUM($M77:$N77)-SUM($CV$6:ED$6)*$O77-SUM($CV$7:ED$7)*SUM($Y77:$Z77,$AF77)-SUM($CV$8:ED$8)*SUM($AA77:$AE77)-SUM($CV$9:ED$9)*$AG77</f>
        <v>-631</v>
      </c>
      <c r="EE77" s="39">
        <f>SUM($BE77,$BF77:CN77)-SUM($CV$1:EE$1)*SUM($P77:$Q77,$W77)-SUM($CV$2:EE$2)*SUM($R77:$V77)-SUM($CV$3:EE$3)*$X77-SUM($CV$4:EE$4)*SUM($K77:$L77)-SUM($CV$5:EE$5)*SUM($M77:$N77)-SUM($CV$6:EE$6)*$O77-SUM($CV$7:EE$7)*SUM($Y77:$Z77,$AF77)-SUM($CV$8:EE$8)*SUM($AA77:$AE77)-SUM($CV$9:EE$9)*$AG77</f>
        <v>-631</v>
      </c>
      <c r="EF77" s="39">
        <f>SUM($BE77,$BF77:CO77)-SUM($CV$1:EF$1)*SUM($P77:$Q77,$W77)-SUM($CV$2:EF$2)*SUM($R77:$V77)-SUM($CV$3:EF$3)*$X77-SUM($CV$4:EF$4)*SUM($K77:$L77)-SUM($CV$5:EF$5)*SUM($M77:$N77)-SUM($CV$6:EF$6)*$O77-SUM($CV$7:EF$7)*SUM($Y77:$Z77,$AF77)-SUM($CV$8:EF$8)*SUM($AA77:$AE77)-SUM($CV$9:EF$9)*$AG77</f>
        <v>-631</v>
      </c>
      <c r="EG77" s="39">
        <f>SUM($BE77,$BF77:CP77)-SUM($CV$1:EG$1)*SUM($P77:$Q77,$W77)-SUM($CV$2:EG$2)*SUM($R77:$V77)-SUM($CV$3:EG$3)*$X77-SUM($CV$4:EG$4)*SUM($K77:$L77)-SUM($CV$5:EG$5)*SUM($M77:$N77)-SUM($CV$6:EG$6)*$O77-SUM($CV$7:EG$7)*SUM($Y77:$Z77,$AF77)-SUM($CV$8:EG$8)*SUM($AA77:$AE77)-SUM($CV$9:EG$9)*$AG77</f>
        <v>-631</v>
      </c>
      <c r="EH77" s="39">
        <f>SUM($BE77,$BF77:CQ77)-SUM($CV$1:EH$1)*SUM($P77:$Q77,$W77)-SUM($CV$2:EH$2)*SUM($R77:$V77)-SUM($CV$3:EH$3)*$X77-SUM($CV$4:EH$4)*SUM($K77:$L77)-SUM($CV$5:EH$5)*SUM($M77:$N77)-SUM($CV$6:EH$6)*$O77-SUM($CV$7:EH$7)*SUM($Y77:$Z77,$AF77)-SUM($CV$8:EH$8)*SUM($AA77:$AE77)-SUM($CV$9:EH$9)*$AG77</f>
        <v>-631</v>
      </c>
      <c r="EI77" s="39">
        <f>SUM($BE77,$BF77:CR77)-SUM($CV$1:EI$1)*SUM($P77:$Q77,$W77)-SUM($CV$2:EI$2)*SUM($R77:$V77)-SUM($CV$3:EI$3)*$X77-SUM($CV$4:EI$4)*SUM($K77:$L77)-SUM($CV$5:EI$5)*SUM($M77:$N77)-SUM($CV$6:EI$6)*$O77-SUM($CV$7:EI$7)*SUM($Y77:$Z77,$AF77)-SUM($CV$8:EI$8)*SUM($AA77:$AE77)-SUM($CV$9:EI$9)*$AG77</f>
        <v>-631</v>
      </c>
      <c r="EJ77" s="39">
        <f>SUM($BE77,$BF77:CS77)-SUM($CV$1:EJ$1)*SUM($P77:$Q77,$W77)-SUM($CV$2:EJ$2)*SUM($R77:$V77)-SUM($CV$3:EJ$3)*$X77-SUM($CV$4:EJ$4)*SUM($K77:$L77)-SUM($CV$5:EJ$5)*SUM($M77:$N77)-SUM($CV$6:EJ$6)*$O77-SUM($CV$7:EJ$7)*SUM($Y77:$Z77,$AF77)-SUM($CV$8:EJ$8)*SUM($AA77:$AE77)-SUM($CV$9:EJ$9)*$AG77</f>
        <v>-631</v>
      </c>
      <c r="EK77" s="39">
        <f>SUM($BE77,$BF77:CT77)-SUM($CV$1:EK$1)*SUM($P77:$Q77,$W77)-SUM($CV$2:EK$2)*SUM($R77:$V77)-SUM($CV$3:EK$3)*$X77-SUM($CV$4:EK$4)*SUM($K77:$L77)-SUM($CV$5:EK$5)*SUM($M77:$N77)-SUM($CV$6:EK$6)*$O77-SUM($CV$7:EK$7)*SUM($Y77:$Z77,$AF77)-SUM($CV$8:EK$8)*SUM($AA77:$AE77)-SUM($CV$9:EK$9)*$AG77</f>
        <v>-631</v>
      </c>
      <c r="EL77" s="39">
        <f>SUM($BE77,$BF77:CU77)-SUM($CV$1:EL$1)*SUM($P77:$Q77,$W77)-SUM($CV$2:EL$2)*SUM($R77:$V77)-SUM($CV$3:EL$3)*$X77-SUM($CV$4:EL$4)*SUM($K77:$L77)-SUM($CV$5:EL$5)*SUM($M77:$N77)-SUM($CV$6:EL$6)*$O77-SUM($CV$7:EL$7)*SUM($Y77:$Z77,$AF77)-SUM($CV$8:EL$8)*SUM($AA77:$AE77)-SUM($CV$9:EL$9)*$AG77</f>
        <v>-631</v>
      </c>
      <c r="EM77" s="39">
        <f>SUM($BE77,$BF77:CV77)-SUM($CV$1:EM$1)*SUM($P77:$Q77,$W77)-SUM($CV$2:EM$2)*SUM($R77:$V77)-SUM($CV$3:EM$3)*$X77-SUM($CV$4:EM$4)*SUM($K77:$L77)-SUM($CV$5:EM$5)*SUM($M77:$N77)-SUM($CV$6:EM$6)*$O77-SUM($CV$7:EM$7)*SUM($Y77:$Z77,$AF77)-SUM($CV$8:EM$8)*SUM($AA77:$AE77)-SUM($CV$9:EM$9)*$AG77</f>
        <v>-631</v>
      </c>
      <c r="EN77" s="39">
        <f>SUM($BE77,$BF77:CW77)-SUM($CV$1:EN$1)*SUM($P77:$Q77,$W77)-SUM($CV$2:EN$2)*SUM($R77:$V77)-SUM($CV$3:EN$3)*$X77-SUM($CV$4:EN$4)*SUM($K77:$L77)-SUM($CV$5:EN$5)*SUM($M77:$N77)-SUM($CV$6:EN$6)*$O77-SUM($CV$7:EN$7)*SUM($Y77:$Z77,$AF77)-SUM($CV$8:EN$8)*SUM($AA77:$AE77)-SUM($CV$9:EN$9)*$AG77</f>
        <v>-631</v>
      </c>
      <c r="EO77" s="39">
        <f>SUM($BE77,$BF77:CX77)-SUM($CV$1:EO$1)*SUM($P77:$Q77,$W77)-SUM($CV$2:EO$2)*SUM($R77:$V77)-SUM($CV$3:EO$3)*$X77-SUM($CV$4:EO$4)*SUM($K77:$L77)-SUM($CV$5:EO$5)*SUM($M77:$N77)-SUM($CV$6:EO$6)*$O77-SUM($CV$7:EO$7)*SUM($Y77:$Z77,$AF77)-SUM($CV$8:EO$8)*SUM($AA77:$AE77)-SUM($CV$9:EO$9)*$AG77</f>
        <v>-631</v>
      </c>
      <c r="EP77" s="96" t="s">
        <v>129</v>
      </c>
      <c r="EQ77" s="103" t="str">
        <f t="shared" si="108"/>
        <v>1096M180-001</v>
      </c>
      <c r="ER77" s="96" t="str">
        <f t="shared" si="95"/>
        <v>ASSY</v>
      </c>
      <c r="ES77" s="115">
        <f t="shared" si="96"/>
        <v>0</v>
      </c>
      <c r="ET77" s="116">
        <f t="shared" si="88"/>
        <v>0</v>
      </c>
      <c r="EU77" s="107" t="e">
        <f t="shared" ca="1" si="109"/>
        <v>#NAME?</v>
      </c>
      <c r="EV77" s="107" t="e">
        <f t="shared" ca="1" si="110"/>
        <v>#NAME?</v>
      </c>
      <c r="EW77" s="117">
        <f t="shared" si="111"/>
        <v>1</v>
      </c>
      <c r="EX77" s="117">
        <f t="shared" si="91"/>
        <v>1</v>
      </c>
      <c r="EY77" s="103"/>
      <c r="EZ77" s="117">
        <f t="shared" si="112"/>
        <v>635</v>
      </c>
      <c r="FA77" s="118" t="e">
        <f t="shared" ca="1" si="113"/>
        <v>#NAME?</v>
      </c>
      <c r="FB77" s="117">
        <f t="shared" si="114"/>
        <v>0</v>
      </c>
      <c r="FC77" s="118" t="e">
        <f t="shared" ca="1" si="115"/>
        <v>#NAME?</v>
      </c>
      <c r="FD77" s="119">
        <v>45523</v>
      </c>
      <c r="FE77" s="118" t="s">
        <v>130</v>
      </c>
      <c r="FF77" s="118" t="s">
        <v>129</v>
      </c>
      <c r="FG77" s="103"/>
      <c r="FH77" s="103"/>
      <c r="FI77" s="105">
        <f t="array" ref="FI77">SUMPRODUCT($AI77:$AL77,TRANSPOSE(FI$1:FI$4))</f>
        <v>65</v>
      </c>
      <c r="FJ77" s="105">
        <f t="array" ref="FJ77">SUMPRODUCT($AI77:$AL77,TRANSPOSE(FJ$1:FJ$4))</f>
        <v>65</v>
      </c>
      <c r="FK77" s="105">
        <f t="array" ref="FK77">SUMPRODUCT($AI77:$AL77,TRANSPOSE(FK$1:FK$4))</f>
        <v>65</v>
      </c>
      <c r="FL77" s="105">
        <f t="array" ref="FL77">SUMPRODUCT($AI77:$AL77,TRANSPOSE(FL$1:FL$4))</f>
        <v>65</v>
      </c>
      <c r="FM77" s="105">
        <f t="array" ref="FM77">SUMPRODUCT($AI77:$AL77,TRANSPOSE(FM$1:FM$4))</f>
        <v>65</v>
      </c>
      <c r="FN77" s="105">
        <f t="array" ref="FN77">SUMPRODUCT($AI77:$AL77,TRANSPOSE(FN$1:FN$4))</f>
        <v>65</v>
      </c>
      <c r="FO77" s="105">
        <f t="array" ref="FO77">SUMPRODUCT($AI77:$AL77,TRANSPOSE(FO$1:FO$4))</f>
        <v>65</v>
      </c>
      <c r="FP77" s="105">
        <f t="array" ref="FP77">SUMPRODUCT($AI77:$AL77,TRANSPOSE(FP$1:FP$4))</f>
        <v>65</v>
      </c>
      <c r="FQ77" s="105">
        <f t="array" ref="FQ77">SUMPRODUCT($AI77:$AL77,TRANSPOSE(FQ$1:FQ$4))</f>
        <v>65</v>
      </c>
      <c r="FR77" s="105">
        <f t="array" ref="FR77">SUMPRODUCT($AI77:$AL77,TRANSPOSE(FR$1:FR$4))</f>
        <v>50</v>
      </c>
      <c r="FS77" s="105">
        <f t="array" ref="FS77">SUMPRODUCT($AI77:$AL77,TRANSPOSE(FS$1:FS$4))</f>
        <v>0</v>
      </c>
      <c r="FT77" s="105">
        <f t="array" ref="FT77">SUMPRODUCT($AI77:$AL77,TRANSPOSE(FT$1:FT$4))</f>
        <v>0</v>
      </c>
      <c r="FU77" s="105">
        <f t="array" ref="FU77">SUMPRODUCT($AI77:$AL77,TRANSPOSE(FU$1:FU$4))</f>
        <v>0</v>
      </c>
      <c r="FV77" s="120"/>
      <c r="FW77" s="105">
        <f t="shared" si="116"/>
        <v>65</v>
      </c>
      <c r="FX77" s="121">
        <f>CEILING(SUM($FI77:FJ77)-SUM($FW77:FW77),$EW77)</f>
        <v>65</v>
      </c>
      <c r="FY77" s="121">
        <f>CEILING(SUM($FI77:FK77)-SUM($FW77:FX77),$EW77)</f>
        <v>65</v>
      </c>
      <c r="FZ77" s="121">
        <f>CEILING(SUM($FI77:FL77)-SUM($FW77:FY77),$EW77)</f>
        <v>65</v>
      </c>
      <c r="GA77" s="121">
        <f>CEILING(SUM($FI77:FM77)-SUM($FW77:FZ77),$EW77)</f>
        <v>65</v>
      </c>
      <c r="GB77" s="121">
        <f>CEILING(SUM($FI77:FN77)-SUM($FW77:GA77),$EW77)</f>
        <v>65</v>
      </c>
      <c r="GC77" s="121">
        <f>CEILING(SUM($FI77:FO77)-SUM($FW77:GB77),$EW77)</f>
        <v>65</v>
      </c>
      <c r="GD77" s="121">
        <f>CEILING(SUM($FI77:FP77)-SUM($FW77:GC77),$EW77)</f>
        <v>65</v>
      </c>
      <c r="GE77" s="121">
        <f>CEILING(SUM($FI77:FQ77)-SUM($FW77:GD77),$EW77)</f>
        <v>65</v>
      </c>
      <c r="GF77" s="121">
        <f>CEILING(SUM($FI77:FR77)-SUM($FW77:GE77),$EW77)</f>
        <v>50</v>
      </c>
      <c r="GG77" s="121">
        <f>CEILING(SUM($FI77:FS77)-SUM($FW77:GF77),$EW77)</f>
        <v>0</v>
      </c>
      <c r="GH77" s="121">
        <f t="shared" si="117"/>
        <v>0</v>
      </c>
      <c r="GI77" s="121">
        <f t="shared" si="118"/>
        <v>0</v>
      </c>
      <c r="GJ77" s="120"/>
      <c r="GK77" s="123" t="e">
        <f t="shared" ca="1" si="119"/>
        <v>#NAME?</v>
      </c>
      <c r="GL77" s="123" t="e">
        <f t="shared" ca="1" si="120"/>
        <v>#NAME?</v>
      </c>
      <c r="GM77" s="123" t="e">
        <f t="shared" ca="1" si="121"/>
        <v>#NAME?</v>
      </c>
      <c r="GN77" s="123" t="e">
        <f t="shared" ca="1" si="122"/>
        <v>#NAME?</v>
      </c>
      <c r="GO77" s="123" t="e">
        <f t="shared" ca="1" si="123"/>
        <v>#NAME?</v>
      </c>
      <c r="GP77" s="123" t="e">
        <f t="shared" ca="1" si="124"/>
        <v>#NAME?</v>
      </c>
      <c r="GQ77" s="123" t="e">
        <f t="shared" ca="1" si="125"/>
        <v>#NAME?</v>
      </c>
      <c r="GR77" s="123" t="e">
        <f t="shared" ca="1" si="126"/>
        <v>#NAME?</v>
      </c>
      <c r="GS77" s="123" t="e">
        <f t="shared" ca="1" si="127"/>
        <v>#NAME?</v>
      </c>
      <c r="GT77" s="123" t="e">
        <f t="shared" ca="1" si="128"/>
        <v>#NAME?</v>
      </c>
      <c r="GU77" s="123" t="e">
        <f t="shared" ca="1" si="129"/>
        <v>#NAME?</v>
      </c>
      <c r="GV77" s="123" t="e">
        <f t="shared" ca="1" si="130"/>
        <v>#NAME?</v>
      </c>
      <c r="GW77" s="123" t="e">
        <f t="shared" ca="1" si="131"/>
        <v>#NAME?</v>
      </c>
      <c r="GX77" s="123" t="e">
        <f t="shared" ca="1" si="132"/>
        <v>#NAME?</v>
      </c>
      <c r="GY77" s="120"/>
      <c r="GZ77" s="105"/>
      <c r="HA77" s="105"/>
      <c r="HB77" s="105"/>
      <c r="HC77" s="105"/>
      <c r="HD77" s="105"/>
      <c r="HE77" s="105"/>
      <c r="HF77" s="105"/>
      <c r="HG77" s="105"/>
      <c r="HH77" s="105"/>
      <c r="HI77" s="105"/>
      <c r="HJ77" s="105"/>
      <c r="HK77" s="105"/>
      <c r="HL77" s="105">
        <f t="shared" si="97"/>
        <v>0</v>
      </c>
      <c r="HM77" s="105"/>
      <c r="HN77" s="123" t="e">
        <f t="shared" ca="1" si="133"/>
        <v>#NAME?</v>
      </c>
      <c r="HO77" s="123" t="e">
        <f t="shared" ca="1" si="134"/>
        <v>#NAME?</v>
      </c>
      <c r="HP77" s="123" t="e">
        <f t="shared" ca="1" si="135"/>
        <v>#NAME?</v>
      </c>
      <c r="HQ77" s="123" t="e">
        <f t="shared" ca="1" si="136"/>
        <v>#NAME?</v>
      </c>
      <c r="HR77" s="123" t="e">
        <f t="shared" ca="1" si="137"/>
        <v>#NAME?</v>
      </c>
      <c r="HS77" s="123" t="e">
        <f t="shared" ca="1" si="138"/>
        <v>#NAME?</v>
      </c>
      <c r="HT77" s="123" t="e">
        <f t="shared" ca="1" si="139"/>
        <v>#NAME?</v>
      </c>
      <c r="HU77" s="123" t="e">
        <f t="shared" ca="1" si="140"/>
        <v>#NAME?</v>
      </c>
      <c r="HV77" s="123" t="e">
        <f t="shared" ca="1" si="141"/>
        <v>#NAME?</v>
      </c>
      <c r="HW77" s="123" t="e">
        <f t="shared" ca="1" si="142"/>
        <v>#NAME?</v>
      </c>
      <c r="HX77" s="123" t="e">
        <f t="shared" ca="1" si="143"/>
        <v>#NAME?</v>
      </c>
      <c r="HY77" s="123" t="e">
        <f t="shared" ca="1" si="144"/>
        <v>#NAME?</v>
      </c>
      <c r="HZ77" s="123" t="e">
        <f t="shared" ca="1" si="145"/>
        <v>#NAME?</v>
      </c>
      <c r="IA77" s="123" t="e">
        <f t="shared" ca="1" si="146"/>
        <v>#NAME?</v>
      </c>
      <c r="IB77" s="124" t="s">
        <v>422</v>
      </c>
      <c r="IC77" s="103"/>
      <c r="ID77" s="125"/>
      <c r="IE77" s="103"/>
      <c r="IF77" s="103"/>
      <c r="IG77" s="103"/>
      <c r="IH77" s="103"/>
      <c r="II77" s="103"/>
    </row>
    <row r="78" spans="1:243" ht="15" thickBot="1" x14ac:dyDescent="0.25">
      <c r="A78" s="39">
        <v>75</v>
      </c>
      <c r="B78" s="39" t="s">
        <v>424</v>
      </c>
      <c r="C78" s="56" t="s">
        <v>425</v>
      </c>
      <c r="D78" s="39" t="s">
        <v>126</v>
      </c>
      <c r="E78" s="39">
        <v>408602563</v>
      </c>
      <c r="F78" s="102" t="s">
        <v>426</v>
      </c>
      <c r="G78" s="39"/>
      <c r="H78" s="39" t="s">
        <v>128</v>
      </c>
      <c r="I78" s="39">
        <v>1</v>
      </c>
      <c r="J78" s="39">
        <v>6</v>
      </c>
      <c r="K78" s="39">
        <v>0</v>
      </c>
      <c r="L78" s="39">
        <v>0</v>
      </c>
      <c r="M78" s="39">
        <v>0</v>
      </c>
      <c r="N78" s="39">
        <v>2</v>
      </c>
      <c r="O78" s="39">
        <v>0</v>
      </c>
      <c r="P78" s="39">
        <v>0</v>
      </c>
      <c r="Q78" s="39">
        <v>0</v>
      </c>
      <c r="R78" s="39">
        <v>0</v>
      </c>
      <c r="S78" s="39">
        <v>2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2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f t="shared" si="98"/>
        <v>6</v>
      </c>
      <c r="AI78" s="39">
        <f t="shared" si="99"/>
        <v>2</v>
      </c>
      <c r="AJ78" s="39">
        <f t="shared" si="100"/>
        <v>2</v>
      </c>
      <c r="AK78" s="39">
        <f t="shared" si="101"/>
        <v>2</v>
      </c>
      <c r="AL78" s="39">
        <f t="shared" si="102"/>
        <v>4</v>
      </c>
      <c r="AM78" s="57">
        <f t="shared" si="103"/>
        <v>141362</v>
      </c>
      <c r="AN78" s="57">
        <v>1</v>
      </c>
      <c r="AO78" s="57">
        <f t="shared" si="104"/>
        <v>141362</v>
      </c>
      <c r="AP78" s="49"/>
      <c r="AQ78" s="39" t="s">
        <v>40</v>
      </c>
      <c r="AR78" s="39" t="s">
        <v>40</v>
      </c>
      <c r="AS78" s="39"/>
      <c r="AT78" s="39"/>
      <c r="AU78" s="58"/>
      <c r="AV78" s="58"/>
      <c r="AW78" s="39"/>
      <c r="AX78" s="39"/>
      <c r="AY78" s="39"/>
      <c r="AZ78" s="39"/>
      <c r="BA78" s="39">
        <f t="shared" si="105"/>
        <v>0</v>
      </c>
      <c r="BB78" s="78" t="e">
        <f t="shared" ca="1" si="106"/>
        <v>#NAME?</v>
      </c>
      <c r="BC78" s="39"/>
      <c r="BD78" s="75">
        <f t="shared" si="107"/>
        <v>141362</v>
      </c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>
        <f>SUM($BE78,$BF78:BF78)-SUM($CV$1:CW$1)*SUM($P78:$Q78,$W78)-SUM($CV$2:CW$2)*SUM($R78:$V78)-SUM($CV$3:CW$3)*$X78-SUM($CV$4:CW$4)*SUM($K78:$L78)-SUM($CV$5:CW$5)*SUM($M78:$N78)-SUM($CV$6:CW$6)*$O78-SUM($CV$7:CW$7)*SUM($Y78:$Z78,$AF78)-SUM($CV$8:CW$8)*SUM($AA78:$AE78)-SUM($CV$9:CW$9)*$AG78</f>
        <v>0</v>
      </c>
      <c r="CX78" s="39">
        <f>SUM($BE78,$BF78:BG78)-SUM($CV$1:CX$1)*SUM($P78:$Q78,$W78)-SUM($CV$2:CX$2)*SUM($R78:$V78)-SUM($CV$3:CX$3)*$X78-SUM($CV$4:CX$4)*SUM($K78:$L78)-SUM($CV$5:CX$5)*SUM($M78:$N78)-SUM($CV$6:CX$6)*$O78-SUM($CV$7:CX$7)*SUM($Y78:$Z78,$AF78)-SUM($CV$8:CX$8)*SUM($AA78:$AE78)-SUM($CV$9:CX$9)*$AG78</f>
        <v>0</v>
      </c>
      <c r="CY78" s="39">
        <f>SUM($BE78,$BF78:BH78)-SUM($CV$1:CY$1)*SUM($P78:$Q78,$W78)-SUM($CV$2:CY$2)*SUM($R78:$V78)-SUM($CV$3:CY$3)*$X78-SUM($CV$4:CY$4)*SUM($K78:$L78)-SUM($CV$5:CY$5)*SUM($M78:$N78)-SUM($CV$6:CY$6)*$O78-SUM($CV$7:CY$7)*SUM($Y78:$Z78,$AF78)-SUM($CV$8:CY$8)*SUM($AA78:$AE78)-SUM($CV$9:CY$9)*$AG78</f>
        <v>0</v>
      </c>
      <c r="CZ78" s="39">
        <f>SUM($BE78,$BF78:BI78)-SUM($CV$1:CZ$1)*SUM($P78:$Q78,$W78)-SUM($CV$2:CZ$2)*SUM($R78:$V78)-SUM($CV$3:CZ$3)*$X78-SUM($CV$4:CZ$4)*SUM($K78:$L78)-SUM($CV$5:CZ$5)*SUM($M78:$N78)-SUM($CV$6:CZ$6)*$O78-SUM($CV$7:CZ$7)*SUM($Y78:$Z78,$AF78)-SUM($CV$8:CZ$8)*SUM($AA78:$AE78)-SUM($CV$9:CZ$9)*$AG78</f>
        <v>0</v>
      </c>
      <c r="DA78" s="39">
        <f>SUM($BE78,$BF78:BJ78)-SUM($CV$1:DA$1)*SUM($P78:$Q78,$W78)-SUM($CV$2:DA$2)*SUM($R78:$V78)-SUM($CV$3:DA$3)*$X78-SUM($CV$4:DA$4)*SUM($K78:$L78)-SUM($CV$5:DA$5)*SUM($M78:$N78)-SUM($CV$6:DA$6)*$O78-SUM($CV$7:DA$7)*SUM($Y78:$Z78,$AF78)-SUM($CV$8:DA$8)*SUM($AA78:$AE78)-SUM($CV$9:DA$9)*$AG78</f>
        <v>0</v>
      </c>
      <c r="DB78" s="39">
        <f>SUM($BE78,$BF78:BK78)-SUM($CV$1:DB$1)*SUM($P78:$Q78,$W78)-SUM($CV$2:DB$2)*SUM($R78:$V78)-SUM($CV$3:DB$3)*$X78-SUM($CV$4:DB$4)*SUM($K78:$L78)-SUM($CV$5:DB$5)*SUM($M78:$N78)-SUM($CV$6:DB$6)*$O78-SUM($CV$7:DB$7)*SUM($Y78:$Z78,$AF78)-SUM($CV$8:DB$8)*SUM($AA78:$AE78)-SUM($CV$9:DB$9)*$AG78</f>
        <v>-600</v>
      </c>
      <c r="DC78" s="39">
        <f>SUM($BE78,$BF78:BL78)-SUM($CV$1:DC$1)*SUM($P78:$Q78,$W78)-SUM($CV$2:DC$2)*SUM($R78:$V78)-SUM($CV$3:DC$3)*$X78-SUM($CV$4:DC$4)*SUM($K78:$L78)-SUM($CV$5:DC$5)*SUM($M78:$N78)-SUM($CV$6:DC$6)*$O78-SUM($CV$7:DC$7)*SUM($Y78:$Z78,$AF78)-SUM($CV$8:DC$8)*SUM($AA78:$AE78)-SUM($CV$9:DC$9)*$AG78</f>
        <v>-1800</v>
      </c>
      <c r="DD78" s="39">
        <f>SUM($BE78,$BF78:BM78)-SUM($CV$1:DD$1)*SUM($P78:$Q78,$W78)-SUM($CV$2:DD$2)*SUM($R78:$V78)-SUM($CV$3:DD$3)*$X78-SUM($CV$4:DD$4)*SUM($K78:$L78)-SUM($CV$5:DD$5)*SUM($M78:$N78)-SUM($CV$6:DD$6)*$O78-SUM($CV$7:DD$7)*SUM($Y78:$Z78,$AF78)-SUM($CV$8:DD$8)*SUM($AA78:$AE78)-SUM($CV$9:DD$9)*$AG78</f>
        <v>-3662</v>
      </c>
      <c r="DE78" s="39">
        <f>SUM($BE78,$BF78:BN78)-SUM($CV$1:DE$1)*SUM($P78:$Q78,$W78)-SUM($CV$2:DE$2)*SUM($R78:$V78)-SUM($CV$3:DE$3)*$X78-SUM($CV$4:DE$4)*SUM($K78:$L78)-SUM($CV$5:DE$5)*SUM($M78:$N78)-SUM($CV$6:DE$6)*$O78-SUM($CV$7:DE$7)*SUM($Y78:$Z78,$AF78)-SUM($CV$8:DE$8)*SUM($AA78:$AE78)-SUM($CV$9:DE$9)*$AG78</f>
        <v>-5862</v>
      </c>
      <c r="DF78" s="39">
        <f>SUM($BE78,$BF78:BO78)-SUM($CV$1:DF$1)*SUM($P78:$Q78,$W78)-SUM($CV$2:DF$2)*SUM($R78:$V78)-SUM($CV$3:DF$3)*$X78-SUM($CV$4:DF$4)*SUM($K78:$L78)-SUM($CV$5:DF$5)*SUM($M78:$N78)-SUM($CV$6:DF$6)*$O78-SUM($CV$7:DF$7)*SUM($Y78:$Z78,$AF78)-SUM($CV$8:DF$8)*SUM($AA78:$AE78)-SUM($CV$9:DF$9)*$AG78</f>
        <v>-8662</v>
      </c>
      <c r="DG78" s="39">
        <f>SUM($BE78,$BF78:BP78)-SUM($CV$1:DG$1)*SUM($P78:$Q78,$W78)-SUM($CV$2:DG$2)*SUM($R78:$V78)-SUM($CV$3:DG$3)*$X78-SUM($CV$4:DG$4)*SUM($K78:$L78)-SUM($CV$5:DG$5)*SUM($M78:$N78)-SUM($CV$6:DG$6)*$O78-SUM($CV$7:DG$7)*SUM($Y78:$Z78,$AF78)-SUM($CV$8:DG$8)*SUM($AA78:$AE78)-SUM($CV$9:DG$9)*$AG78</f>
        <v>-11662</v>
      </c>
      <c r="DH78" s="39">
        <f>SUM($BE78,$BF78:BQ78)-SUM($CV$1:DH$1)*SUM($P78:$Q78,$W78)-SUM($CV$2:DH$2)*SUM($R78:$V78)-SUM($CV$3:DH$3)*$X78-SUM($CV$4:DH$4)*SUM($K78:$L78)-SUM($CV$5:DH$5)*SUM($M78:$N78)-SUM($CV$6:DH$6)*$O78-SUM($CV$7:DH$7)*SUM($Y78:$Z78,$AF78)-SUM($CV$8:DH$8)*SUM($AA78:$AE78)-SUM($CV$9:DH$9)*$AG78</f>
        <v>-14662</v>
      </c>
      <c r="DI78" s="39">
        <f>SUM($BE78,$BF78:BR78)-SUM($CV$1:DI$1)*SUM($P78:$Q78,$W78)-SUM($CV$2:DI$2)*SUM($R78:$V78)-SUM($CV$3:DI$3)*$X78-SUM($CV$4:DI$4)*SUM($K78:$L78)-SUM($CV$5:DI$5)*SUM($M78:$N78)-SUM($CV$6:DI$6)*$O78-SUM($CV$7:DI$7)*SUM($Y78:$Z78,$AF78)-SUM($CV$8:DI$8)*SUM($AA78:$AE78)-SUM($CV$9:DI$9)*$AG78</f>
        <v>-17662</v>
      </c>
      <c r="DJ78" s="39">
        <f>SUM($BE78,$BF78:BS78)-SUM($CV$1:DJ$1)*SUM($P78:$Q78,$W78)-SUM($CV$2:DJ$2)*SUM($R78:$V78)-SUM($CV$3:DJ$3)*$X78-SUM($CV$4:DJ$4)*SUM($K78:$L78)-SUM($CV$5:DJ$5)*SUM($M78:$N78)-SUM($CV$6:DJ$6)*$O78-SUM($CV$7:DJ$7)*SUM($Y78:$Z78,$AF78)-SUM($CV$8:DJ$8)*SUM($AA78:$AE78)-SUM($CV$9:DJ$9)*$AG78</f>
        <v>-20662</v>
      </c>
      <c r="DK78" s="39">
        <f>SUM($BE78,$BF78:BT78)-SUM($CV$1:DK$1)*SUM($P78:$Q78,$W78)-SUM($CV$2:DK$2)*SUM($R78:$V78)-SUM($CV$3:DK$3)*$X78-SUM($CV$4:DK$4)*SUM($K78:$L78)-SUM($CV$5:DK$5)*SUM($M78:$N78)-SUM($CV$6:DK$6)*$O78-SUM($CV$7:DK$7)*SUM($Y78:$Z78,$AF78)-SUM($CV$8:DK$8)*SUM($AA78:$AE78)-SUM($CV$9:DK$9)*$AG78</f>
        <v>-23662</v>
      </c>
      <c r="DL78" s="39">
        <f>SUM($BE78,$BF78:BU78)-SUM($CV$1:DL$1)*SUM($P78:$Q78,$W78)-SUM($CV$2:DL$2)*SUM($R78:$V78)-SUM($CV$3:DL$3)*$X78-SUM($CV$4:DL$4)*SUM($K78:$L78)-SUM($CV$5:DL$5)*SUM($M78:$N78)-SUM($CV$6:DL$6)*$O78-SUM($CV$7:DL$7)*SUM($Y78:$Z78,$AF78)-SUM($CV$8:DL$8)*SUM($AA78:$AE78)-SUM($CV$9:DL$9)*$AG78</f>
        <v>-26662</v>
      </c>
      <c r="DM78" s="39">
        <f>SUM($BE78,$BF78:BV78)-SUM($CV$1:DM$1)*SUM($P78:$Q78,$W78)-SUM($CV$2:DM$2)*SUM($R78:$V78)-SUM($CV$3:DM$3)*$X78-SUM($CV$4:DM$4)*SUM($K78:$L78)-SUM($CV$5:DM$5)*SUM($M78:$N78)-SUM($CV$6:DM$6)*$O78-SUM($CV$7:DM$7)*SUM($Y78:$Z78,$AF78)-SUM($CV$8:DM$8)*SUM($AA78:$AE78)-SUM($CV$9:DM$9)*$AG78</f>
        <v>-30662</v>
      </c>
      <c r="DN78" s="39">
        <f>SUM($BE78,$BF78:BW78)-SUM($CV$1:DN$1)*SUM($P78:$Q78,$W78)-SUM($CV$2:DN$2)*SUM($R78:$V78)-SUM($CV$3:DN$3)*$X78-SUM($CV$4:DN$4)*SUM($K78:$L78)-SUM($CV$5:DN$5)*SUM($M78:$N78)-SUM($CV$6:DN$6)*$O78-SUM($CV$7:DN$7)*SUM($Y78:$Z78,$AF78)-SUM($CV$8:DN$8)*SUM($AA78:$AE78)-SUM($CV$9:DN$9)*$AG78</f>
        <v>-34662</v>
      </c>
      <c r="DO78" s="39">
        <f>SUM($BE78,$BF78:BX78)-SUM($CV$1:DO$1)*SUM($P78:$Q78,$W78)-SUM($CV$2:DO$2)*SUM($R78:$V78)-SUM($CV$3:DO$3)*$X78-SUM($CV$4:DO$4)*SUM($K78:$L78)-SUM($CV$5:DO$5)*SUM($M78:$N78)-SUM($CV$6:DO$6)*$O78-SUM($CV$7:DO$7)*SUM($Y78:$Z78,$AF78)-SUM($CV$8:DO$8)*SUM($AA78:$AE78)-SUM($CV$9:DO$9)*$AG78</f>
        <v>-38662</v>
      </c>
      <c r="DP78" s="39">
        <f>SUM($BE78,$BF78:BY78)-SUM($CV$1:DP$1)*SUM($P78:$Q78,$W78)-SUM($CV$2:DP$2)*SUM($R78:$V78)-SUM($CV$3:DP$3)*$X78-SUM($CV$4:DP$4)*SUM($K78:$L78)-SUM($CV$5:DP$5)*SUM($M78:$N78)-SUM($CV$6:DP$6)*$O78-SUM($CV$7:DP$7)*SUM($Y78:$Z78,$AF78)-SUM($CV$8:DP$8)*SUM($AA78:$AE78)-SUM($CV$9:DP$9)*$AG78</f>
        <v>-42662</v>
      </c>
      <c r="DQ78" s="39">
        <f>SUM($BE78,$BF78:BZ78)-SUM($CV$1:DQ$1)*SUM($P78:$Q78,$W78)-SUM($CV$2:DQ$2)*SUM($R78:$V78)-SUM($CV$3:DQ$3)*$X78-SUM($CV$4:DQ$4)*SUM($K78:$L78)-SUM($CV$5:DQ$5)*SUM($M78:$N78)-SUM($CV$6:DQ$6)*$O78-SUM($CV$7:DQ$7)*SUM($Y78:$Z78,$AF78)-SUM($CV$8:DQ$8)*SUM($AA78:$AE78)-SUM($CV$9:DQ$9)*$AG78</f>
        <v>-46662</v>
      </c>
      <c r="DR78" s="39">
        <f>SUM($BE78,$BF78:CA78)-SUM($CV$1:DR$1)*SUM($P78:$Q78,$W78)-SUM($CV$2:DR$2)*SUM($R78:$V78)-SUM($CV$3:DR$3)*$X78-SUM($CV$4:DR$4)*SUM($K78:$L78)-SUM($CV$5:DR$5)*SUM($M78:$N78)-SUM($CV$6:DR$6)*$O78-SUM($CV$7:DR$7)*SUM($Y78:$Z78,$AF78)-SUM($CV$8:DR$8)*SUM($AA78:$AE78)-SUM($CV$9:DR$9)*$AG78</f>
        <v>-50662</v>
      </c>
      <c r="DS78" s="39">
        <f>SUM($BE78,$BF78:CB78)-SUM($CV$1:DS$1)*SUM($P78:$Q78,$W78)-SUM($CV$2:DS$2)*SUM($R78:$V78)-SUM($CV$3:DS$3)*$X78-SUM($CV$4:DS$4)*SUM($K78:$L78)-SUM($CV$5:DS$5)*SUM($M78:$N78)-SUM($CV$6:DS$6)*$O78-SUM($CV$7:DS$7)*SUM($Y78:$Z78,$AF78)-SUM($CV$8:DS$8)*SUM($AA78:$AE78)-SUM($CV$9:DS$9)*$AG78</f>
        <v>-54662</v>
      </c>
      <c r="DT78" s="39">
        <f>SUM($BE78,$BF78:CC78)-SUM($CV$1:DT$1)*SUM($P78:$Q78,$W78)-SUM($CV$2:DT$2)*SUM($R78:$V78)-SUM($CV$3:DT$3)*$X78-SUM($CV$4:DT$4)*SUM($K78:$L78)-SUM($CV$5:DT$5)*SUM($M78:$N78)-SUM($CV$6:DT$6)*$O78-SUM($CV$7:DT$7)*SUM($Y78:$Z78,$AF78)-SUM($CV$8:DT$8)*SUM($AA78:$AE78)-SUM($CV$9:DT$9)*$AG78</f>
        <v>-58662</v>
      </c>
      <c r="DU78" s="39">
        <f>SUM($BE78,$BF78:CD78)-SUM($CV$1:DU$1)*SUM($P78:$Q78,$W78)-SUM($CV$2:DU$2)*SUM($R78:$V78)-SUM($CV$3:DU$3)*$X78-SUM($CV$4:DU$4)*SUM($K78:$L78)-SUM($CV$5:DU$5)*SUM($M78:$N78)-SUM($CV$6:DU$6)*$O78-SUM($CV$7:DU$7)*SUM($Y78:$Z78,$AF78)-SUM($CV$8:DU$8)*SUM($AA78:$AE78)-SUM($CV$9:DU$9)*$AG78</f>
        <v>-62662</v>
      </c>
      <c r="DV78" s="39">
        <f>SUM($BE78,$BF78:CE78)-SUM($CV$1:DV$1)*SUM($P78:$Q78,$W78)-SUM($CV$2:DV$2)*SUM($R78:$V78)-SUM($CV$3:DV$3)*$X78-SUM($CV$4:DV$4)*SUM($K78:$L78)-SUM($CV$5:DV$5)*SUM($M78:$N78)-SUM($CV$6:DV$6)*$O78-SUM($CV$7:DV$7)*SUM($Y78:$Z78,$AF78)-SUM($CV$8:DV$8)*SUM($AA78:$AE78)-SUM($CV$9:DV$9)*$AG78</f>
        <v>-66662</v>
      </c>
      <c r="DW78" s="39">
        <f>SUM($BE78,$BF78:CF78)-SUM($CV$1:DW$1)*SUM($P78:$Q78,$W78)-SUM($CV$2:DW$2)*SUM($R78:$V78)-SUM($CV$3:DW$3)*$X78-SUM($CV$4:DW$4)*SUM($K78:$L78)-SUM($CV$5:DW$5)*SUM($M78:$N78)-SUM($CV$6:DW$6)*$O78-SUM($CV$7:DW$7)*SUM($Y78:$Z78,$AF78)-SUM($CV$8:DW$8)*SUM($AA78:$AE78)-SUM($CV$9:DW$9)*$AG78</f>
        <v>-70662</v>
      </c>
      <c r="DX78" s="39">
        <f>SUM($BE78,$BF78:CG78)-SUM($CV$1:DX$1)*SUM($P78:$Q78,$W78)-SUM($CV$2:DX$2)*SUM($R78:$V78)-SUM($CV$3:DX$3)*$X78-SUM($CV$4:DX$4)*SUM($K78:$L78)-SUM($CV$5:DX$5)*SUM($M78:$N78)-SUM($CV$6:DX$6)*$O78-SUM($CV$7:DX$7)*SUM($Y78:$Z78,$AF78)-SUM($CV$8:DX$8)*SUM($AA78:$AE78)-SUM($CV$9:DX$9)*$AG78</f>
        <v>-74662</v>
      </c>
      <c r="DY78" s="39">
        <f>SUM($BE78,$BF78:CH78)-SUM($CV$1:DY$1)*SUM($P78:$Q78,$W78)-SUM($CV$2:DY$2)*SUM($R78:$V78)-SUM($CV$3:DY$3)*$X78-SUM($CV$4:DY$4)*SUM($K78:$L78)-SUM($CV$5:DY$5)*SUM($M78:$N78)-SUM($CV$6:DY$6)*$O78-SUM($CV$7:DY$7)*SUM($Y78:$Z78,$AF78)-SUM($CV$8:DY$8)*SUM($AA78:$AE78)-SUM($CV$9:DY$9)*$AG78</f>
        <v>-78662</v>
      </c>
      <c r="DZ78" s="39">
        <f>SUM($BE78,$BF78:CI78)-SUM($CV$1:DZ$1)*SUM($P78:$Q78,$W78)-SUM($CV$2:DZ$2)*SUM($R78:$V78)-SUM($CV$3:DZ$3)*$X78-SUM($CV$4:DZ$4)*SUM($K78:$L78)-SUM($CV$5:DZ$5)*SUM($M78:$N78)-SUM($CV$6:DZ$6)*$O78-SUM($CV$7:DZ$7)*SUM($Y78:$Z78,$AF78)-SUM($CV$8:DZ$8)*SUM($AA78:$AE78)-SUM($CV$9:DZ$9)*$AG78</f>
        <v>-82662</v>
      </c>
      <c r="EA78" s="39">
        <f>SUM($BE78,$BF78:CJ78)-SUM($CV$1:EA$1)*SUM($P78:$Q78,$W78)-SUM($CV$2:EA$2)*SUM($R78:$V78)-SUM($CV$3:EA$3)*$X78-SUM($CV$4:EA$4)*SUM($K78:$L78)-SUM($CV$5:EA$5)*SUM($M78:$N78)-SUM($CV$6:EA$6)*$O78-SUM($CV$7:EA$7)*SUM($Y78:$Z78,$AF78)-SUM($CV$8:EA$8)*SUM($AA78:$AE78)-SUM($CV$9:EA$9)*$AG78</f>
        <v>-86662</v>
      </c>
      <c r="EB78" s="39">
        <f>SUM($BE78,$BF78:CK78)-SUM($CV$1:EB$1)*SUM($P78:$Q78,$W78)-SUM($CV$2:EB$2)*SUM($R78:$V78)-SUM($CV$3:EB$3)*$X78-SUM($CV$4:EB$4)*SUM($K78:$L78)-SUM($CV$5:EB$5)*SUM($M78:$N78)-SUM($CV$6:EB$6)*$O78-SUM($CV$7:EB$7)*SUM($Y78:$Z78,$AF78)-SUM($CV$8:EB$8)*SUM($AA78:$AE78)-SUM($CV$9:EB$9)*$AG78</f>
        <v>-90662</v>
      </c>
      <c r="EC78" s="39">
        <f>SUM($BE78,$BF78:CL78)-SUM($CV$1:EC$1)*SUM($P78:$Q78,$W78)-SUM($CV$2:EC$2)*SUM($R78:$V78)-SUM($CV$3:EC$3)*$X78-SUM($CV$4:EC$4)*SUM($K78:$L78)-SUM($CV$5:EC$5)*SUM($M78:$N78)-SUM($CV$6:EC$6)*$O78-SUM($CV$7:EC$7)*SUM($Y78:$Z78,$AF78)-SUM($CV$8:EC$8)*SUM($AA78:$AE78)-SUM($CV$9:EC$9)*$AG78</f>
        <v>-94662</v>
      </c>
      <c r="ED78" s="39">
        <f>SUM($BE78,$BF78:CM78)-SUM($CV$1:ED$1)*SUM($P78:$Q78,$W78)-SUM($CV$2:ED$2)*SUM($R78:$V78)-SUM($CV$3:ED$3)*$X78-SUM($CV$4:ED$4)*SUM($K78:$L78)-SUM($CV$5:ED$5)*SUM($M78:$N78)-SUM($CV$6:ED$6)*$O78-SUM($CV$7:ED$7)*SUM($Y78:$Z78,$AF78)-SUM($CV$8:ED$8)*SUM($AA78:$AE78)-SUM($CV$9:ED$9)*$AG78</f>
        <v>-98662</v>
      </c>
      <c r="EE78" s="39">
        <f>SUM($BE78,$BF78:CN78)-SUM($CV$1:EE$1)*SUM($P78:$Q78,$W78)-SUM($CV$2:EE$2)*SUM($R78:$V78)-SUM($CV$3:EE$3)*$X78-SUM($CV$4:EE$4)*SUM($K78:$L78)-SUM($CV$5:EE$5)*SUM($M78:$N78)-SUM($CV$6:EE$6)*$O78-SUM($CV$7:EE$7)*SUM($Y78:$Z78,$AF78)-SUM($CV$8:EE$8)*SUM($AA78:$AE78)-SUM($CV$9:EE$9)*$AG78</f>
        <v>-102662</v>
      </c>
      <c r="EF78" s="39">
        <f>SUM($BE78,$BF78:CO78)-SUM($CV$1:EF$1)*SUM($P78:$Q78,$W78)-SUM($CV$2:EF$2)*SUM($R78:$V78)-SUM($CV$3:EF$3)*$X78-SUM($CV$4:EF$4)*SUM($K78:$L78)-SUM($CV$5:EF$5)*SUM($M78:$N78)-SUM($CV$6:EF$6)*$O78-SUM($CV$7:EF$7)*SUM($Y78:$Z78,$AF78)-SUM($CV$8:EF$8)*SUM($AA78:$AE78)-SUM($CV$9:EF$9)*$AG78</f>
        <v>-106662</v>
      </c>
      <c r="EG78" s="39">
        <f>SUM($BE78,$BF78:CP78)-SUM($CV$1:EG$1)*SUM($P78:$Q78,$W78)-SUM($CV$2:EG$2)*SUM($R78:$V78)-SUM($CV$3:EG$3)*$X78-SUM($CV$4:EG$4)*SUM($K78:$L78)-SUM($CV$5:EG$5)*SUM($M78:$N78)-SUM($CV$6:EG$6)*$O78-SUM($CV$7:EG$7)*SUM($Y78:$Z78,$AF78)-SUM($CV$8:EG$8)*SUM($AA78:$AE78)-SUM($CV$9:EG$9)*$AG78</f>
        <v>-110662</v>
      </c>
      <c r="EH78" s="39">
        <f>SUM($BE78,$BF78:CQ78)-SUM($CV$1:EH$1)*SUM($P78:$Q78,$W78)-SUM($CV$2:EH$2)*SUM($R78:$V78)-SUM($CV$3:EH$3)*$X78-SUM($CV$4:EH$4)*SUM($K78:$L78)-SUM($CV$5:EH$5)*SUM($M78:$N78)-SUM($CV$6:EH$6)*$O78-SUM($CV$7:EH$7)*SUM($Y78:$Z78,$AF78)-SUM($CV$8:EH$8)*SUM($AA78:$AE78)-SUM($CV$9:EH$9)*$AG78</f>
        <v>-114662</v>
      </c>
      <c r="EI78" s="39">
        <f>SUM($BE78,$BF78:CR78)-SUM($CV$1:EI$1)*SUM($P78:$Q78,$W78)-SUM($CV$2:EI$2)*SUM($R78:$V78)-SUM($CV$3:EI$3)*$X78-SUM($CV$4:EI$4)*SUM($K78:$L78)-SUM($CV$5:EI$5)*SUM($M78:$N78)-SUM($CV$6:EI$6)*$O78-SUM($CV$7:EI$7)*SUM($Y78:$Z78,$AF78)-SUM($CV$8:EI$8)*SUM($AA78:$AE78)-SUM($CV$9:EI$9)*$AG78</f>
        <v>-118662</v>
      </c>
      <c r="EJ78" s="39">
        <f>SUM($BE78,$BF78:CS78)-SUM($CV$1:EJ$1)*SUM($P78:$Q78,$W78)-SUM($CV$2:EJ$2)*SUM($R78:$V78)-SUM($CV$3:EJ$3)*$X78-SUM($CV$4:EJ$4)*SUM($K78:$L78)-SUM($CV$5:EJ$5)*SUM($M78:$N78)-SUM($CV$6:EJ$6)*$O78-SUM($CV$7:EJ$7)*SUM($Y78:$Z78,$AF78)-SUM($CV$8:EJ$8)*SUM($AA78:$AE78)-SUM($CV$9:EJ$9)*$AG78</f>
        <v>-122662</v>
      </c>
      <c r="EK78" s="39">
        <f>SUM($BE78,$BF78:CT78)-SUM($CV$1:EK$1)*SUM($P78:$Q78,$W78)-SUM($CV$2:EK$2)*SUM($R78:$V78)-SUM($CV$3:EK$3)*$X78-SUM($CV$4:EK$4)*SUM($K78:$L78)-SUM($CV$5:EK$5)*SUM($M78:$N78)-SUM($CV$6:EK$6)*$O78-SUM($CV$7:EK$7)*SUM($Y78:$Z78,$AF78)-SUM($CV$8:EK$8)*SUM($AA78:$AE78)-SUM($CV$9:EK$9)*$AG78</f>
        <v>-126662</v>
      </c>
      <c r="EL78" s="39">
        <f>SUM($BE78,$BF78:CU78)-SUM($CV$1:EL$1)*SUM($P78:$Q78,$W78)-SUM($CV$2:EL$2)*SUM($R78:$V78)-SUM($CV$3:EL$3)*$X78-SUM($CV$4:EL$4)*SUM($K78:$L78)-SUM($CV$5:EL$5)*SUM($M78:$N78)-SUM($CV$6:EL$6)*$O78-SUM($CV$7:EL$7)*SUM($Y78:$Z78,$AF78)-SUM($CV$8:EL$8)*SUM($AA78:$AE78)-SUM($CV$9:EL$9)*$AG78</f>
        <v>-130662</v>
      </c>
      <c r="EM78" s="39">
        <f>SUM($BE78,$BF78:CV78)-SUM($CV$1:EM$1)*SUM($P78:$Q78,$W78)-SUM($CV$2:EM$2)*SUM($R78:$V78)-SUM($CV$3:EM$3)*$X78-SUM($CV$4:EM$4)*SUM($K78:$L78)-SUM($CV$5:EM$5)*SUM($M78:$N78)-SUM($CV$6:EM$6)*$O78-SUM($CV$7:EM$7)*SUM($Y78:$Z78,$AF78)-SUM($CV$8:EM$8)*SUM($AA78:$AE78)-SUM($CV$9:EM$9)*$AG78</f>
        <v>-134662</v>
      </c>
      <c r="EN78" s="39">
        <f>SUM($BE78,$BF78:CW78)-SUM($CV$1:EN$1)*SUM($P78:$Q78,$W78)-SUM($CV$2:EN$2)*SUM($R78:$V78)-SUM($CV$3:EN$3)*$X78-SUM($CV$4:EN$4)*SUM($K78:$L78)-SUM($CV$5:EN$5)*SUM($M78:$N78)-SUM($CV$6:EN$6)*$O78-SUM($CV$7:EN$7)*SUM($Y78:$Z78,$AF78)-SUM($CV$8:EN$8)*SUM($AA78:$AE78)-SUM($CV$9:EN$9)*$AG78</f>
        <v>-138662</v>
      </c>
      <c r="EO78" s="39">
        <f>SUM($BE78,$BF78:CX78)-SUM($CV$1:EO$1)*SUM($P78:$Q78,$W78)-SUM($CV$2:EO$2)*SUM($R78:$V78)-SUM($CV$3:EO$3)*$X78-SUM($CV$4:EO$4)*SUM($K78:$L78)-SUM($CV$5:EO$5)*SUM($M78:$N78)-SUM($CV$6:EO$6)*$O78-SUM($CV$7:EO$7)*SUM($Y78:$Z78,$AF78)-SUM($CV$8:EO$8)*SUM($AA78:$AE78)-SUM($CV$9:EO$9)*$AG78</f>
        <v>-141178</v>
      </c>
      <c r="EP78" s="96" t="s">
        <v>40</v>
      </c>
      <c r="EQ78" s="103" t="str">
        <f t="shared" si="108"/>
        <v>1096U900-001</v>
      </c>
      <c r="ER78" s="96" t="str">
        <f t="shared" si="95"/>
        <v>TBD</v>
      </c>
      <c r="ES78" s="115">
        <f t="shared" si="96"/>
        <v>0</v>
      </c>
      <c r="ET78" s="116">
        <f t="shared" si="88"/>
        <v>0</v>
      </c>
      <c r="EU78" s="107" t="e">
        <f t="shared" ca="1" si="109"/>
        <v>#NAME?</v>
      </c>
      <c r="EV78" s="107" t="e">
        <f t="shared" ca="1" si="110"/>
        <v>#NAME?</v>
      </c>
      <c r="EW78" s="117">
        <f t="shared" si="111"/>
        <v>1</v>
      </c>
      <c r="EX78" s="117">
        <f t="shared" si="91"/>
        <v>1</v>
      </c>
      <c r="EY78" s="103"/>
      <c r="EZ78" s="117">
        <f t="shared" si="112"/>
        <v>141362</v>
      </c>
      <c r="FA78" s="118" t="e">
        <f t="shared" ca="1" si="113"/>
        <v>#NAME?</v>
      </c>
      <c r="FB78" s="117">
        <f t="shared" si="114"/>
        <v>0</v>
      </c>
      <c r="FC78" s="118" t="e">
        <f t="shared" ca="1" si="115"/>
        <v>#NAME?</v>
      </c>
      <c r="FD78" s="119"/>
      <c r="FE78" s="118"/>
      <c r="FF78" s="118" t="s">
        <v>40</v>
      </c>
      <c r="FG78" s="103"/>
      <c r="FH78" s="103"/>
      <c r="FI78" s="105">
        <f t="array" ref="FI78">SUMPRODUCT($AI78:$AL78,TRANSPOSE(FI$1:FI$4))</f>
        <v>12130</v>
      </c>
      <c r="FJ78" s="105">
        <f t="array" ref="FJ78">SUMPRODUCT($AI78:$AL78,TRANSPOSE(FJ$1:FJ$4))</f>
        <v>12130</v>
      </c>
      <c r="FK78" s="105">
        <f t="array" ref="FK78">SUMPRODUCT($AI78:$AL78,TRANSPOSE(FK$1:FK$4))</f>
        <v>12130</v>
      </c>
      <c r="FL78" s="105">
        <f t="array" ref="FL78">SUMPRODUCT($AI78:$AL78,TRANSPOSE(FL$1:FL$4))</f>
        <v>12130</v>
      </c>
      <c r="FM78" s="105">
        <f t="array" ref="FM78">SUMPRODUCT($AI78:$AL78,TRANSPOSE(FM$1:FM$4))</f>
        <v>12130</v>
      </c>
      <c r="FN78" s="105">
        <f t="array" ref="FN78">SUMPRODUCT($AI78:$AL78,TRANSPOSE(FN$1:FN$4))</f>
        <v>12130</v>
      </c>
      <c r="FO78" s="105">
        <f t="array" ref="FO78">SUMPRODUCT($AI78:$AL78,TRANSPOSE(FO$1:FO$4))</f>
        <v>12130</v>
      </c>
      <c r="FP78" s="105">
        <f t="array" ref="FP78">SUMPRODUCT($AI78:$AL78,TRANSPOSE(FP$1:FP$4))</f>
        <v>12130</v>
      </c>
      <c r="FQ78" s="105">
        <f t="array" ref="FQ78">SUMPRODUCT($AI78:$AL78,TRANSPOSE(FQ$1:FQ$4))</f>
        <v>12130</v>
      </c>
      <c r="FR78" s="105">
        <f t="array" ref="FR78">SUMPRODUCT($AI78:$AL78,TRANSPOSE(FR$1:FR$4))</f>
        <v>12100</v>
      </c>
      <c r="FS78" s="105">
        <f t="array" ref="FS78">SUMPRODUCT($AI78:$AL78,TRANSPOSE(FS$1:FS$4))</f>
        <v>12000</v>
      </c>
      <c r="FT78" s="105">
        <f t="array" ref="FT78">SUMPRODUCT($AI78:$AL78,TRANSPOSE(FT$1:FT$4))</f>
        <v>8092</v>
      </c>
      <c r="FU78" s="105">
        <f t="array" ref="FU78">SUMPRODUCT($AI78:$AL78,TRANSPOSE(FU$1:FU$4))</f>
        <v>0</v>
      </c>
      <c r="FV78" s="120"/>
      <c r="FW78" s="105">
        <f t="shared" si="116"/>
        <v>12130</v>
      </c>
      <c r="FX78" s="121">
        <f>CEILING(SUM($FI78:FJ78)-SUM($FW78:FW78),$EW78)</f>
        <v>12130</v>
      </c>
      <c r="FY78" s="121">
        <f>CEILING(SUM($FI78:FK78)-SUM($FW78:FX78),$EW78)</f>
        <v>12130</v>
      </c>
      <c r="FZ78" s="121">
        <f>CEILING(SUM($FI78:FL78)-SUM($FW78:FY78),$EW78)</f>
        <v>12130</v>
      </c>
      <c r="GA78" s="121">
        <f>CEILING(SUM($FI78:FM78)-SUM($FW78:FZ78),$EW78)</f>
        <v>12130</v>
      </c>
      <c r="GB78" s="121">
        <f>CEILING(SUM($FI78:FN78)-SUM($FW78:GA78),$EW78)</f>
        <v>12130</v>
      </c>
      <c r="GC78" s="121">
        <f>CEILING(SUM($FI78:FO78)-SUM($FW78:GB78),$EW78)</f>
        <v>12130</v>
      </c>
      <c r="GD78" s="121">
        <f>CEILING(SUM($FI78:FP78)-SUM($FW78:GC78),$EW78)</f>
        <v>12130</v>
      </c>
      <c r="GE78" s="121">
        <f>CEILING(SUM($FI78:FQ78)-SUM($FW78:GD78),$EW78)</f>
        <v>12130</v>
      </c>
      <c r="GF78" s="121">
        <f>CEILING(SUM($FI78:FR78)-SUM($FW78:GE78),$EW78)</f>
        <v>12100</v>
      </c>
      <c r="GG78" s="121">
        <f>CEILING(SUM($FI78:FS78)-SUM($FW78:GF78),$EW78)</f>
        <v>12000</v>
      </c>
      <c r="GH78" s="121">
        <f t="shared" si="117"/>
        <v>8092</v>
      </c>
      <c r="GI78" s="121">
        <f t="shared" si="118"/>
        <v>0</v>
      </c>
      <c r="GJ78" s="120"/>
      <c r="GK78" s="123" t="e">
        <f t="shared" ca="1" si="119"/>
        <v>#NAME?</v>
      </c>
      <c r="GL78" s="123" t="e">
        <f t="shared" ca="1" si="120"/>
        <v>#NAME?</v>
      </c>
      <c r="GM78" s="123" t="e">
        <f t="shared" ca="1" si="121"/>
        <v>#NAME?</v>
      </c>
      <c r="GN78" s="123" t="e">
        <f t="shared" ca="1" si="122"/>
        <v>#NAME?</v>
      </c>
      <c r="GO78" s="123" t="e">
        <f t="shared" ca="1" si="123"/>
        <v>#NAME?</v>
      </c>
      <c r="GP78" s="123" t="e">
        <f t="shared" ca="1" si="124"/>
        <v>#NAME?</v>
      </c>
      <c r="GQ78" s="123" t="e">
        <f t="shared" ca="1" si="125"/>
        <v>#NAME?</v>
      </c>
      <c r="GR78" s="123" t="e">
        <f t="shared" ca="1" si="126"/>
        <v>#NAME?</v>
      </c>
      <c r="GS78" s="123" t="e">
        <f t="shared" ca="1" si="127"/>
        <v>#NAME?</v>
      </c>
      <c r="GT78" s="123" t="e">
        <f t="shared" ca="1" si="128"/>
        <v>#NAME?</v>
      </c>
      <c r="GU78" s="123" t="e">
        <f t="shared" ca="1" si="129"/>
        <v>#NAME?</v>
      </c>
      <c r="GV78" s="123" t="e">
        <f t="shared" ca="1" si="130"/>
        <v>#NAME?</v>
      </c>
      <c r="GW78" s="123" t="e">
        <f t="shared" ca="1" si="131"/>
        <v>#NAME?</v>
      </c>
      <c r="GX78" s="123" t="e">
        <f t="shared" ca="1" si="132"/>
        <v>#NAME?</v>
      </c>
      <c r="GY78" s="120"/>
      <c r="GZ78" s="105"/>
      <c r="HA78" s="105"/>
      <c r="HB78" s="105"/>
      <c r="HC78" s="105"/>
      <c r="HD78" s="105"/>
      <c r="HE78" s="105"/>
      <c r="HF78" s="105"/>
      <c r="HG78" s="105"/>
      <c r="HH78" s="105"/>
      <c r="HI78" s="105"/>
      <c r="HJ78" s="105"/>
      <c r="HK78" s="105"/>
      <c r="HL78" s="105">
        <f t="shared" si="97"/>
        <v>0</v>
      </c>
      <c r="HM78" s="105"/>
      <c r="HN78" s="123" t="e">
        <f t="shared" ca="1" si="133"/>
        <v>#NAME?</v>
      </c>
      <c r="HO78" s="123" t="e">
        <f t="shared" ca="1" si="134"/>
        <v>#NAME?</v>
      </c>
      <c r="HP78" s="123" t="e">
        <f t="shared" ca="1" si="135"/>
        <v>#NAME?</v>
      </c>
      <c r="HQ78" s="123" t="e">
        <f t="shared" ca="1" si="136"/>
        <v>#NAME?</v>
      </c>
      <c r="HR78" s="123" t="e">
        <f t="shared" ca="1" si="137"/>
        <v>#NAME?</v>
      </c>
      <c r="HS78" s="123" t="e">
        <f t="shared" ca="1" si="138"/>
        <v>#NAME?</v>
      </c>
      <c r="HT78" s="123" t="e">
        <f t="shared" ca="1" si="139"/>
        <v>#NAME?</v>
      </c>
      <c r="HU78" s="123" t="e">
        <f t="shared" ca="1" si="140"/>
        <v>#NAME?</v>
      </c>
      <c r="HV78" s="123" t="e">
        <f t="shared" ca="1" si="141"/>
        <v>#NAME?</v>
      </c>
      <c r="HW78" s="123" t="e">
        <f t="shared" ca="1" si="142"/>
        <v>#NAME?</v>
      </c>
      <c r="HX78" s="123" t="e">
        <f t="shared" ca="1" si="143"/>
        <v>#NAME?</v>
      </c>
      <c r="HY78" s="123" t="e">
        <f t="shared" ca="1" si="144"/>
        <v>#NAME?</v>
      </c>
      <c r="HZ78" s="123" t="e">
        <f t="shared" ca="1" si="145"/>
        <v>#NAME?</v>
      </c>
      <c r="IA78" s="123" t="e">
        <f t="shared" ca="1" si="146"/>
        <v>#NAME?</v>
      </c>
      <c r="IB78" s="124" t="s">
        <v>424</v>
      </c>
      <c r="IC78" s="103"/>
      <c r="ID78" s="125"/>
      <c r="IE78" s="103"/>
      <c r="IF78" s="103"/>
      <c r="IG78" s="103" t="s">
        <v>40</v>
      </c>
      <c r="IH78" s="103"/>
      <c r="II78" s="103"/>
    </row>
    <row r="79" spans="1:243" ht="15" thickBot="1" x14ac:dyDescent="0.25">
      <c r="A79" s="39">
        <v>77</v>
      </c>
      <c r="B79" s="39" t="s">
        <v>427</v>
      </c>
      <c r="C79" s="56" t="s">
        <v>428</v>
      </c>
      <c r="D79" s="39" t="s">
        <v>126</v>
      </c>
      <c r="E79" s="39">
        <v>409419840</v>
      </c>
      <c r="F79" s="102" t="s">
        <v>429</v>
      </c>
      <c r="G79" s="39"/>
      <c r="H79" s="39" t="s">
        <v>128</v>
      </c>
      <c r="I79" s="39">
        <v>1</v>
      </c>
      <c r="J79" s="39">
        <v>4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2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2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f t="shared" si="98"/>
        <v>4</v>
      </c>
      <c r="AI79" s="39">
        <f t="shared" si="99"/>
        <v>0</v>
      </c>
      <c r="AJ79" s="39">
        <f t="shared" si="100"/>
        <v>2</v>
      </c>
      <c r="AK79" s="39">
        <f t="shared" si="101"/>
        <v>2</v>
      </c>
      <c r="AL79" s="39">
        <f t="shared" si="102"/>
        <v>2</v>
      </c>
      <c r="AM79" s="57">
        <f t="shared" si="103"/>
        <v>70906</v>
      </c>
      <c r="AN79" s="57">
        <v>1</v>
      </c>
      <c r="AO79" s="57">
        <f t="shared" si="104"/>
        <v>70906</v>
      </c>
      <c r="AP79" s="49"/>
      <c r="AQ79" s="39" t="s">
        <v>40</v>
      </c>
      <c r="AR79" s="39" t="s">
        <v>40</v>
      </c>
      <c r="AS79" s="39"/>
      <c r="AT79" s="39"/>
      <c r="AU79" s="58"/>
      <c r="AV79" s="58"/>
      <c r="AW79" s="39"/>
      <c r="AX79" s="39"/>
      <c r="AY79" s="39"/>
      <c r="AZ79" s="39"/>
      <c r="BA79" s="39">
        <f t="shared" si="105"/>
        <v>0</v>
      </c>
      <c r="BB79" s="78" t="e">
        <f t="shared" ca="1" si="106"/>
        <v>#NAME?</v>
      </c>
      <c r="BC79" s="39"/>
      <c r="BD79" s="75">
        <f t="shared" si="107"/>
        <v>70906</v>
      </c>
      <c r="BE79" s="39">
        <v>22000</v>
      </c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>
        <f>SUM($BE79,$BF79:BF79)-SUM($CV$1:CW$1)*SUM($P79:$Q79,$W79)-SUM($CV$2:CW$2)*SUM($R79:$V79)-SUM($CV$3:CW$3)*$X79-SUM($CV$4:CW$4)*SUM($K79:$L79)-SUM($CV$5:CW$5)*SUM($M79:$N79)-SUM($CV$6:CW$6)*$O79-SUM($CV$7:CW$7)*SUM($Y79:$Z79,$AF79)-SUM($CV$8:CW$8)*SUM($AA79:$AE79)-SUM($CV$9:CW$9)*$AG79</f>
        <v>22000</v>
      </c>
      <c r="CX79" s="39">
        <f>SUM($BE79,$BF79:BG79)-SUM($CV$1:CX$1)*SUM($P79:$Q79,$W79)-SUM($CV$2:CX$2)*SUM($R79:$V79)-SUM($CV$3:CX$3)*$X79-SUM($CV$4:CX$4)*SUM($K79:$L79)-SUM($CV$5:CX$5)*SUM($M79:$N79)-SUM($CV$6:CX$6)*$O79-SUM($CV$7:CX$7)*SUM($Y79:$Z79,$AF79)-SUM($CV$8:CX$8)*SUM($AA79:$AE79)-SUM($CV$9:CX$9)*$AG79</f>
        <v>22000</v>
      </c>
      <c r="CY79" s="39">
        <f>SUM($BE79,$BF79:BH79)-SUM($CV$1:CY$1)*SUM($P79:$Q79,$W79)-SUM($CV$2:CY$2)*SUM($R79:$V79)-SUM($CV$3:CY$3)*$X79-SUM($CV$4:CY$4)*SUM($K79:$L79)-SUM($CV$5:CY$5)*SUM($M79:$N79)-SUM($CV$6:CY$6)*$O79-SUM($CV$7:CY$7)*SUM($Y79:$Z79,$AF79)-SUM($CV$8:CY$8)*SUM($AA79:$AE79)-SUM($CV$9:CY$9)*$AG79</f>
        <v>22000</v>
      </c>
      <c r="CZ79" s="39">
        <f>SUM($BE79,$BF79:BI79)-SUM($CV$1:CZ$1)*SUM($P79:$Q79,$W79)-SUM($CV$2:CZ$2)*SUM($R79:$V79)-SUM($CV$3:CZ$3)*$X79-SUM($CV$4:CZ$4)*SUM($K79:$L79)-SUM($CV$5:CZ$5)*SUM($M79:$N79)-SUM($CV$6:CZ$6)*$O79-SUM($CV$7:CZ$7)*SUM($Y79:$Z79,$AF79)-SUM($CV$8:CZ$8)*SUM($AA79:$AE79)-SUM($CV$9:CZ$9)*$AG79</f>
        <v>22000</v>
      </c>
      <c r="DA79" s="39">
        <f>SUM($BE79,$BF79:BJ79)-SUM($CV$1:DA$1)*SUM($P79:$Q79,$W79)-SUM($CV$2:DA$2)*SUM($R79:$V79)-SUM($CV$3:DA$3)*$X79-SUM($CV$4:DA$4)*SUM($K79:$L79)-SUM($CV$5:DA$5)*SUM($M79:$N79)-SUM($CV$6:DA$6)*$O79-SUM($CV$7:DA$7)*SUM($Y79:$Z79,$AF79)-SUM($CV$8:DA$8)*SUM($AA79:$AE79)-SUM($CV$9:DA$9)*$AG79</f>
        <v>22000</v>
      </c>
      <c r="DB79" s="39">
        <f>SUM($BE79,$BF79:BK79)-SUM($CV$1:DB$1)*SUM($P79:$Q79,$W79)-SUM($CV$2:DB$2)*SUM($R79:$V79)-SUM($CV$3:DB$3)*$X79-SUM($CV$4:DB$4)*SUM($K79:$L79)-SUM($CV$5:DB$5)*SUM($M79:$N79)-SUM($CV$6:DB$6)*$O79-SUM($CV$7:DB$7)*SUM($Y79:$Z79,$AF79)-SUM($CV$8:DB$8)*SUM($AA79:$AE79)-SUM($CV$9:DB$9)*$AG79</f>
        <v>21600</v>
      </c>
      <c r="DC79" s="39">
        <f>SUM($BE79,$BF79:BL79)-SUM($CV$1:DC$1)*SUM($P79:$Q79,$W79)-SUM($CV$2:DC$2)*SUM($R79:$V79)-SUM($CV$3:DC$3)*$X79-SUM($CV$4:DC$4)*SUM($K79:$L79)-SUM($CV$5:DC$5)*SUM($M79:$N79)-SUM($CV$6:DC$6)*$O79-SUM($CV$7:DC$7)*SUM($Y79:$Z79,$AF79)-SUM($CV$8:DC$8)*SUM($AA79:$AE79)-SUM($CV$9:DC$9)*$AG79</f>
        <v>20800</v>
      </c>
      <c r="DD79" s="39">
        <f>SUM($BE79,$BF79:BM79)-SUM($CV$1:DD$1)*SUM($P79:$Q79,$W79)-SUM($CV$2:DD$2)*SUM($R79:$V79)-SUM($CV$3:DD$3)*$X79-SUM($CV$4:DD$4)*SUM($K79:$L79)-SUM($CV$5:DD$5)*SUM($M79:$N79)-SUM($CV$6:DD$6)*$O79-SUM($CV$7:DD$7)*SUM($Y79:$Z79,$AF79)-SUM($CV$8:DD$8)*SUM($AA79:$AE79)-SUM($CV$9:DD$9)*$AG79</f>
        <v>19538</v>
      </c>
      <c r="DE79" s="39">
        <f>SUM($BE79,$BF79:BN79)-SUM($CV$1:DE$1)*SUM($P79:$Q79,$W79)-SUM($CV$2:DE$2)*SUM($R79:$V79)-SUM($CV$3:DE$3)*$X79-SUM($CV$4:DE$4)*SUM($K79:$L79)-SUM($CV$5:DE$5)*SUM($M79:$N79)-SUM($CV$6:DE$6)*$O79-SUM($CV$7:DE$7)*SUM($Y79:$Z79,$AF79)-SUM($CV$8:DE$8)*SUM($AA79:$AE79)-SUM($CV$9:DE$9)*$AG79</f>
        <v>18438</v>
      </c>
      <c r="DF79" s="39">
        <f>SUM($BE79,$BF79:BO79)-SUM($CV$1:DF$1)*SUM($P79:$Q79,$W79)-SUM($CV$2:DF$2)*SUM($R79:$V79)-SUM($CV$3:DF$3)*$X79-SUM($CV$4:DF$4)*SUM($K79:$L79)-SUM($CV$5:DF$5)*SUM($M79:$N79)-SUM($CV$6:DF$6)*$O79-SUM($CV$7:DF$7)*SUM($Y79:$Z79,$AF79)-SUM($CV$8:DF$8)*SUM($AA79:$AE79)-SUM($CV$9:DF$9)*$AG79</f>
        <v>17038</v>
      </c>
      <c r="DG79" s="39">
        <f>SUM($BE79,$BF79:BP79)-SUM($CV$1:DG$1)*SUM($P79:$Q79,$W79)-SUM($CV$2:DG$2)*SUM($R79:$V79)-SUM($CV$3:DG$3)*$X79-SUM($CV$4:DG$4)*SUM($K79:$L79)-SUM($CV$5:DG$5)*SUM($M79:$N79)-SUM($CV$6:DG$6)*$O79-SUM($CV$7:DG$7)*SUM($Y79:$Z79,$AF79)-SUM($CV$8:DG$8)*SUM($AA79:$AE79)-SUM($CV$9:DG$9)*$AG79</f>
        <v>15538</v>
      </c>
      <c r="DH79" s="39">
        <f>SUM($BE79,$BF79:BQ79)-SUM($CV$1:DH$1)*SUM($P79:$Q79,$W79)-SUM($CV$2:DH$2)*SUM($R79:$V79)-SUM($CV$3:DH$3)*$X79-SUM($CV$4:DH$4)*SUM($K79:$L79)-SUM($CV$5:DH$5)*SUM($M79:$N79)-SUM($CV$6:DH$6)*$O79-SUM($CV$7:DH$7)*SUM($Y79:$Z79,$AF79)-SUM($CV$8:DH$8)*SUM($AA79:$AE79)-SUM($CV$9:DH$9)*$AG79</f>
        <v>14038</v>
      </c>
      <c r="DI79" s="39">
        <f>SUM($BE79,$BF79:BR79)-SUM($CV$1:DI$1)*SUM($P79:$Q79,$W79)-SUM($CV$2:DI$2)*SUM($R79:$V79)-SUM($CV$3:DI$3)*$X79-SUM($CV$4:DI$4)*SUM($K79:$L79)-SUM($CV$5:DI$5)*SUM($M79:$N79)-SUM($CV$6:DI$6)*$O79-SUM($CV$7:DI$7)*SUM($Y79:$Z79,$AF79)-SUM($CV$8:DI$8)*SUM($AA79:$AE79)-SUM($CV$9:DI$9)*$AG79</f>
        <v>12538</v>
      </c>
      <c r="DJ79" s="39">
        <f>SUM($BE79,$BF79:BS79)-SUM($CV$1:DJ$1)*SUM($P79:$Q79,$W79)-SUM($CV$2:DJ$2)*SUM($R79:$V79)-SUM($CV$3:DJ$3)*$X79-SUM($CV$4:DJ$4)*SUM($K79:$L79)-SUM($CV$5:DJ$5)*SUM($M79:$N79)-SUM($CV$6:DJ$6)*$O79-SUM($CV$7:DJ$7)*SUM($Y79:$Z79,$AF79)-SUM($CV$8:DJ$8)*SUM($AA79:$AE79)-SUM($CV$9:DJ$9)*$AG79</f>
        <v>11038</v>
      </c>
      <c r="DK79" s="39">
        <f>SUM($BE79,$BF79:BT79)-SUM($CV$1:DK$1)*SUM($P79:$Q79,$W79)-SUM($CV$2:DK$2)*SUM($R79:$V79)-SUM($CV$3:DK$3)*$X79-SUM($CV$4:DK$4)*SUM($K79:$L79)-SUM($CV$5:DK$5)*SUM($M79:$N79)-SUM($CV$6:DK$6)*$O79-SUM($CV$7:DK$7)*SUM($Y79:$Z79,$AF79)-SUM($CV$8:DK$8)*SUM($AA79:$AE79)-SUM($CV$9:DK$9)*$AG79</f>
        <v>9538</v>
      </c>
      <c r="DL79" s="39">
        <f>SUM($BE79,$BF79:BU79)-SUM($CV$1:DL$1)*SUM($P79:$Q79,$W79)-SUM($CV$2:DL$2)*SUM($R79:$V79)-SUM($CV$3:DL$3)*$X79-SUM($CV$4:DL$4)*SUM($K79:$L79)-SUM($CV$5:DL$5)*SUM($M79:$N79)-SUM($CV$6:DL$6)*$O79-SUM($CV$7:DL$7)*SUM($Y79:$Z79,$AF79)-SUM($CV$8:DL$8)*SUM($AA79:$AE79)-SUM($CV$9:DL$9)*$AG79</f>
        <v>8038</v>
      </c>
      <c r="DM79" s="39">
        <f>SUM($BE79,$BF79:BV79)-SUM($CV$1:DM$1)*SUM($P79:$Q79,$W79)-SUM($CV$2:DM$2)*SUM($R79:$V79)-SUM($CV$3:DM$3)*$X79-SUM($CV$4:DM$4)*SUM($K79:$L79)-SUM($CV$5:DM$5)*SUM($M79:$N79)-SUM($CV$6:DM$6)*$O79-SUM($CV$7:DM$7)*SUM($Y79:$Z79,$AF79)-SUM($CV$8:DM$8)*SUM($AA79:$AE79)-SUM($CV$9:DM$9)*$AG79</f>
        <v>6038</v>
      </c>
      <c r="DN79" s="39">
        <f>SUM($BE79,$BF79:BW79)-SUM($CV$1:DN$1)*SUM($P79:$Q79,$W79)-SUM($CV$2:DN$2)*SUM($R79:$V79)-SUM($CV$3:DN$3)*$X79-SUM($CV$4:DN$4)*SUM($K79:$L79)-SUM($CV$5:DN$5)*SUM($M79:$N79)-SUM($CV$6:DN$6)*$O79-SUM($CV$7:DN$7)*SUM($Y79:$Z79,$AF79)-SUM($CV$8:DN$8)*SUM($AA79:$AE79)-SUM($CV$9:DN$9)*$AG79</f>
        <v>4038</v>
      </c>
      <c r="DO79" s="39">
        <f>SUM($BE79,$BF79:BX79)-SUM($CV$1:DO$1)*SUM($P79:$Q79,$W79)-SUM($CV$2:DO$2)*SUM($R79:$V79)-SUM($CV$3:DO$3)*$X79-SUM($CV$4:DO$4)*SUM($K79:$L79)-SUM($CV$5:DO$5)*SUM($M79:$N79)-SUM($CV$6:DO$6)*$O79-SUM($CV$7:DO$7)*SUM($Y79:$Z79,$AF79)-SUM($CV$8:DO$8)*SUM($AA79:$AE79)-SUM($CV$9:DO$9)*$AG79</f>
        <v>2038</v>
      </c>
      <c r="DP79" s="39">
        <f>SUM($BE79,$BF79:BY79)-SUM($CV$1:DP$1)*SUM($P79:$Q79,$W79)-SUM($CV$2:DP$2)*SUM($R79:$V79)-SUM($CV$3:DP$3)*$X79-SUM($CV$4:DP$4)*SUM($K79:$L79)-SUM($CV$5:DP$5)*SUM($M79:$N79)-SUM($CV$6:DP$6)*$O79-SUM($CV$7:DP$7)*SUM($Y79:$Z79,$AF79)-SUM($CV$8:DP$8)*SUM($AA79:$AE79)-SUM($CV$9:DP$9)*$AG79</f>
        <v>38</v>
      </c>
      <c r="DQ79" s="39">
        <f>SUM($BE79,$BF79:BZ79)-SUM($CV$1:DQ$1)*SUM($P79:$Q79,$W79)-SUM($CV$2:DQ$2)*SUM($R79:$V79)-SUM($CV$3:DQ$3)*$X79-SUM($CV$4:DQ$4)*SUM($K79:$L79)-SUM($CV$5:DQ$5)*SUM($M79:$N79)-SUM($CV$6:DQ$6)*$O79-SUM($CV$7:DQ$7)*SUM($Y79:$Z79,$AF79)-SUM($CV$8:DQ$8)*SUM($AA79:$AE79)-SUM($CV$9:DQ$9)*$AG79</f>
        <v>-1962</v>
      </c>
      <c r="DR79" s="39">
        <f>SUM($BE79,$BF79:CA79)-SUM($CV$1:DR$1)*SUM($P79:$Q79,$W79)-SUM($CV$2:DR$2)*SUM($R79:$V79)-SUM($CV$3:DR$3)*$X79-SUM($CV$4:DR$4)*SUM($K79:$L79)-SUM($CV$5:DR$5)*SUM($M79:$N79)-SUM($CV$6:DR$6)*$O79-SUM($CV$7:DR$7)*SUM($Y79:$Z79,$AF79)-SUM($CV$8:DR$8)*SUM($AA79:$AE79)-SUM($CV$9:DR$9)*$AG79</f>
        <v>-3962</v>
      </c>
      <c r="DS79" s="39">
        <f>SUM($BE79,$BF79:CB79)-SUM($CV$1:DS$1)*SUM($P79:$Q79,$W79)-SUM($CV$2:DS$2)*SUM($R79:$V79)-SUM($CV$3:DS$3)*$X79-SUM($CV$4:DS$4)*SUM($K79:$L79)-SUM($CV$5:DS$5)*SUM($M79:$N79)-SUM($CV$6:DS$6)*$O79-SUM($CV$7:DS$7)*SUM($Y79:$Z79,$AF79)-SUM($CV$8:DS$8)*SUM($AA79:$AE79)-SUM($CV$9:DS$9)*$AG79</f>
        <v>-5962</v>
      </c>
      <c r="DT79" s="39">
        <f>SUM($BE79,$BF79:CC79)-SUM($CV$1:DT$1)*SUM($P79:$Q79,$W79)-SUM($CV$2:DT$2)*SUM($R79:$V79)-SUM($CV$3:DT$3)*$X79-SUM($CV$4:DT$4)*SUM($K79:$L79)-SUM($CV$5:DT$5)*SUM($M79:$N79)-SUM($CV$6:DT$6)*$O79-SUM($CV$7:DT$7)*SUM($Y79:$Z79,$AF79)-SUM($CV$8:DT$8)*SUM($AA79:$AE79)-SUM($CV$9:DT$9)*$AG79</f>
        <v>-7962</v>
      </c>
      <c r="DU79" s="39">
        <f>SUM($BE79,$BF79:CD79)-SUM($CV$1:DU$1)*SUM($P79:$Q79,$W79)-SUM($CV$2:DU$2)*SUM($R79:$V79)-SUM($CV$3:DU$3)*$X79-SUM($CV$4:DU$4)*SUM($K79:$L79)-SUM($CV$5:DU$5)*SUM($M79:$N79)-SUM($CV$6:DU$6)*$O79-SUM($CV$7:DU$7)*SUM($Y79:$Z79,$AF79)-SUM($CV$8:DU$8)*SUM($AA79:$AE79)-SUM($CV$9:DU$9)*$AG79</f>
        <v>-9962</v>
      </c>
      <c r="DV79" s="39">
        <f>SUM($BE79,$BF79:CE79)-SUM($CV$1:DV$1)*SUM($P79:$Q79,$W79)-SUM($CV$2:DV$2)*SUM($R79:$V79)-SUM($CV$3:DV$3)*$X79-SUM($CV$4:DV$4)*SUM($K79:$L79)-SUM($CV$5:DV$5)*SUM($M79:$N79)-SUM($CV$6:DV$6)*$O79-SUM($CV$7:DV$7)*SUM($Y79:$Z79,$AF79)-SUM($CV$8:DV$8)*SUM($AA79:$AE79)-SUM($CV$9:DV$9)*$AG79</f>
        <v>-11962</v>
      </c>
      <c r="DW79" s="39">
        <f>SUM($BE79,$BF79:CF79)-SUM($CV$1:DW$1)*SUM($P79:$Q79,$W79)-SUM($CV$2:DW$2)*SUM($R79:$V79)-SUM($CV$3:DW$3)*$X79-SUM($CV$4:DW$4)*SUM($K79:$L79)-SUM($CV$5:DW$5)*SUM($M79:$N79)-SUM($CV$6:DW$6)*$O79-SUM($CV$7:DW$7)*SUM($Y79:$Z79,$AF79)-SUM($CV$8:DW$8)*SUM($AA79:$AE79)-SUM($CV$9:DW$9)*$AG79</f>
        <v>-13962</v>
      </c>
      <c r="DX79" s="39">
        <f>SUM($BE79,$BF79:CG79)-SUM($CV$1:DX$1)*SUM($P79:$Q79,$W79)-SUM($CV$2:DX$2)*SUM($R79:$V79)-SUM($CV$3:DX$3)*$X79-SUM($CV$4:DX$4)*SUM($K79:$L79)-SUM($CV$5:DX$5)*SUM($M79:$N79)-SUM($CV$6:DX$6)*$O79-SUM($CV$7:DX$7)*SUM($Y79:$Z79,$AF79)-SUM($CV$8:DX$8)*SUM($AA79:$AE79)-SUM($CV$9:DX$9)*$AG79</f>
        <v>-15962</v>
      </c>
      <c r="DY79" s="39">
        <f>SUM($BE79,$BF79:CH79)-SUM($CV$1:DY$1)*SUM($P79:$Q79,$W79)-SUM($CV$2:DY$2)*SUM($R79:$V79)-SUM($CV$3:DY$3)*$X79-SUM($CV$4:DY$4)*SUM($K79:$L79)-SUM($CV$5:DY$5)*SUM($M79:$N79)-SUM($CV$6:DY$6)*$O79-SUM($CV$7:DY$7)*SUM($Y79:$Z79,$AF79)-SUM($CV$8:DY$8)*SUM($AA79:$AE79)-SUM($CV$9:DY$9)*$AG79</f>
        <v>-17962</v>
      </c>
      <c r="DZ79" s="39">
        <f>SUM($BE79,$BF79:CI79)-SUM($CV$1:DZ$1)*SUM($P79:$Q79,$W79)-SUM($CV$2:DZ$2)*SUM($R79:$V79)-SUM($CV$3:DZ$3)*$X79-SUM($CV$4:DZ$4)*SUM($K79:$L79)-SUM($CV$5:DZ$5)*SUM($M79:$N79)-SUM($CV$6:DZ$6)*$O79-SUM($CV$7:DZ$7)*SUM($Y79:$Z79,$AF79)-SUM($CV$8:DZ$8)*SUM($AA79:$AE79)-SUM($CV$9:DZ$9)*$AG79</f>
        <v>-19962</v>
      </c>
      <c r="EA79" s="39">
        <f>SUM($BE79,$BF79:CJ79)-SUM($CV$1:EA$1)*SUM($P79:$Q79,$W79)-SUM($CV$2:EA$2)*SUM($R79:$V79)-SUM($CV$3:EA$3)*$X79-SUM($CV$4:EA$4)*SUM($K79:$L79)-SUM($CV$5:EA$5)*SUM($M79:$N79)-SUM($CV$6:EA$6)*$O79-SUM($CV$7:EA$7)*SUM($Y79:$Z79,$AF79)-SUM($CV$8:EA$8)*SUM($AA79:$AE79)-SUM($CV$9:EA$9)*$AG79</f>
        <v>-21962</v>
      </c>
      <c r="EB79" s="39">
        <f>SUM($BE79,$BF79:CK79)-SUM($CV$1:EB$1)*SUM($P79:$Q79,$W79)-SUM($CV$2:EB$2)*SUM($R79:$V79)-SUM($CV$3:EB$3)*$X79-SUM($CV$4:EB$4)*SUM($K79:$L79)-SUM($CV$5:EB$5)*SUM($M79:$N79)-SUM($CV$6:EB$6)*$O79-SUM($CV$7:EB$7)*SUM($Y79:$Z79,$AF79)-SUM($CV$8:EB$8)*SUM($AA79:$AE79)-SUM($CV$9:EB$9)*$AG79</f>
        <v>-23962</v>
      </c>
      <c r="EC79" s="39">
        <f>SUM($BE79,$BF79:CL79)-SUM($CV$1:EC$1)*SUM($P79:$Q79,$W79)-SUM($CV$2:EC$2)*SUM($R79:$V79)-SUM($CV$3:EC$3)*$X79-SUM($CV$4:EC$4)*SUM($K79:$L79)-SUM($CV$5:EC$5)*SUM($M79:$N79)-SUM($CV$6:EC$6)*$O79-SUM($CV$7:EC$7)*SUM($Y79:$Z79,$AF79)-SUM($CV$8:EC$8)*SUM($AA79:$AE79)-SUM($CV$9:EC$9)*$AG79</f>
        <v>-25962</v>
      </c>
      <c r="ED79" s="39">
        <f>SUM($BE79,$BF79:CM79)-SUM($CV$1:ED$1)*SUM($P79:$Q79,$W79)-SUM($CV$2:ED$2)*SUM($R79:$V79)-SUM($CV$3:ED$3)*$X79-SUM($CV$4:ED$4)*SUM($K79:$L79)-SUM($CV$5:ED$5)*SUM($M79:$N79)-SUM($CV$6:ED$6)*$O79-SUM($CV$7:ED$7)*SUM($Y79:$Z79,$AF79)-SUM($CV$8:ED$8)*SUM($AA79:$AE79)-SUM($CV$9:ED$9)*$AG79</f>
        <v>-27962</v>
      </c>
      <c r="EE79" s="39">
        <f>SUM($BE79,$BF79:CN79)-SUM($CV$1:EE$1)*SUM($P79:$Q79,$W79)-SUM($CV$2:EE$2)*SUM($R79:$V79)-SUM($CV$3:EE$3)*$X79-SUM($CV$4:EE$4)*SUM($K79:$L79)-SUM($CV$5:EE$5)*SUM($M79:$N79)-SUM($CV$6:EE$6)*$O79-SUM($CV$7:EE$7)*SUM($Y79:$Z79,$AF79)-SUM($CV$8:EE$8)*SUM($AA79:$AE79)-SUM($CV$9:EE$9)*$AG79</f>
        <v>-29962</v>
      </c>
      <c r="EF79" s="39">
        <f>SUM($BE79,$BF79:CO79)-SUM($CV$1:EF$1)*SUM($P79:$Q79,$W79)-SUM($CV$2:EF$2)*SUM($R79:$V79)-SUM($CV$3:EF$3)*$X79-SUM($CV$4:EF$4)*SUM($K79:$L79)-SUM($CV$5:EF$5)*SUM($M79:$N79)-SUM($CV$6:EF$6)*$O79-SUM($CV$7:EF$7)*SUM($Y79:$Z79,$AF79)-SUM($CV$8:EF$8)*SUM($AA79:$AE79)-SUM($CV$9:EF$9)*$AG79</f>
        <v>-31962</v>
      </c>
      <c r="EG79" s="39">
        <f>SUM($BE79,$BF79:CP79)-SUM($CV$1:EG$1)*SUM($P79:$Q79,$W79)-SUM($CV$2:EG$2)*SUM($R79:$V79)-SUM($CV$3:EG$3)*$X79-SUM($CV$4:EG$4)*SUM($K79:$L79)-SUM($CV$5:EG$5)*SUM($M79:$N79)-SUM($CV$6:EG$6)*$O79-SUM($CV$7:EG$7)*SUM($Y79:$Z79,$AF79)-SUM($CV$8:EG$8)*SUM($AA79:$AE79)-SUM($CV$9:EG$9)*$AG79</f>
        <v>-33962</v>
      </c>
      <c r="EH79" s="39">
        <f>SUM($BE79,$BF79:CQ79)-SUM($CV$1:EH$1)*SUM($P79:$Q79,$W79)-SUM($CV$2:EH$2)*SUM($R79:$V79)-SUM($CV$3:EH$3)*$X79-SUM($CV$4:EH$4)*SUM($K79:$L79)-SUM($CV$5:EH$5)*SUM($M79:$N79)-SUM($CV$6:EH$6)*$O79-SUM($CV$7:EH$7)*SUM($Y79:$Z79,$AF79)-SUM($CV$8:EH$8)*SUM($AA79:$AE79)-SUM($CV$9:EH$9)*$AG79</f>
        <v>-35962</v>
      </c>
      <c r="EI79" s="39">
        <f>SUM($BE79,$BF79:CR79)-SUM($CV$1:EI$1)*SUM($P79:$Q79,$W79)-SUM($CV$2:EI$2)*SUM($R79:$V79)-SUM($CV$3:EI$3)*$X79-SUM($CV$4:EI$4)*SUM($K79:$L79)-SUM($CV$5:EI$5)*SUM($M79:$N79)-SUM($CV$6:EI$6)*$O79-SUM($CV$7:EI$7)*SUM($Y79:$Z79,$AF79)-SUM($CV$8:EI$8)*SUM($AA79:$AE79)-SUM($CV$9:EI$9)*$AG79</f>
        <v>-37962</v>
      </c>
      <c r="EJ79" s="39">
        <f>SUM($BE79,$BF79:CS79)-SUM($CV$1:EJ$1)*SUM($P79:$Q79,$W79)-SUM($CV$2:EJ$2)*SUM($R79:$V79)-SUM($CV$3:EJ$3)*$X79-SUM($CV$4:EJ$4)*SUM($K79:$L79)-SUM($CV$5:EJ$5)*SUM($M79:$N79)-SUM($CV$6:EJ$6)*$O79-SUM($CV$7:EJ$7)*SUM($Y79:$Z79,$AF79)-SUM($CV$8:EJ$8)*SUM($AA79:$AE79)-SUM($CV$9:EJ$9)*$AG79</f>
        <v>-39962</v>
      </c>
      <c r="EK79" s="39">
        <f>SUM($BE79,$BF79:CT79)-SUM($CV$1:EK$1)*SUM($P79:$Q79,$W79)-SUM($CV$2:EK$2)*SUM($R79:$V79)-SUM($CV$3:EK$3)*$X79-SUM($CV$4:EK$4)*SUM($K79:$L79)-SUM($CV$5:EK$5)*SUM($M79:$N79)-SUM($CV$6:EK$6)*$O79-SUM($CV$7:EK$7)*SUM($Y79:$Z79,$AF79)-SUM($CV$8:EK$8)*SUM($AA79:$AE79)-SUM($CV$9:EK$9)*$AG79</f>
        <v>-41962</v>
      </c>
      <c r="EL79" s="39">
        <f>SUM($BE79,$BF79:CU79)-SUM($CV$1:EL$1)*SUM($P79:$Q79,$W79)-SUM($CV$2:EL$2)*SUM($R79:$V79)-SUM($CV$3:EL$3)*$X79-SUM($CV$4:EL$4)*SUM($K79:$L79)-SUM($CV$5:EL$5)*SUM($M79:$N79)-SUM($CV$6:EL$6)*$O79-SUM($CV$7:EL$7)*SUM($Y79:$Z79,$AF79)-SUM($CV$8:EL$8)*SUM($AA79:$AE79)-SUM($CV$9:EL$9)*$AG79</f>
        <v>-43962</v>
      </c>
      <c r="EM79" s="39">
        <f>SUM($BE79,$BF79:CV79)-SUM($CV$1:EM$1)*SUM($P79:$Q79,$W79)-SUM($CV$2:EM$2)*SUM($R79:$V79)-SUM($CV$3:EM$3)*$X79-SUM($CV$4:EM$4)*SUM($K79:$L79)-SUM($CV$5:EM$5)*SUM($M79:$N79)-SUM($CV$6:EM$6)*$O79-SUM($CV$7:EM$7)*SUM($Y79:$Z79,$AF79)-SUM($CV$8:EM$8)*SUM($AA79:$AE79)-SUM($CV$9:EM$9)*$AG79</f>
        <v>-45962</v>
      </c>
      <c r="EN79" s="39">
        <f>SUM($BE79,$BF79:CW79)-SUM($CV$1:EN$1)*SUM($P79:$Q79,$W79)-SUM($CV$2:EN$2)*SUM($R79:$V79)-SUM($CV$3:EN$3)*$X79-SUM($CV$4:EN$4)*SUM($K79:$L79)-SUM($CV$5:EN$5)*SUM($M79:$N79)-SUM($CV$6:EN$6)*$O79-SUM($CV$7:EN$7)*SUM($Y79:$Z79,$AF79)-SUM($CV$8:EN$8)*SUM($AA79:$AE79)-SUM($CV$9:EN$9)*$AG79</f>
        <v>-25962</v>
      </c>
      <c r="EO79" s="39">
        <f>SUM($BE79,$BF79:CX79)-SUM($CV$1:EO$1)*SUM($P79:$Q79,$W79)-SUM($CV$2:EO$2)*SUM($R79:$V79)-SUM($CV$3:EO$3)*$X79-SUM($CV$4:EO$4)*SUM($K79:$L79)-SUM($CV$5:EO$5)*SUM($M79:$N79)-SUM($CV$6:EO$6)*$O79-SUM($CV$7:EO$7)*SUM($Y79:$Z79,$AF79)-SUM($CV$8:EO$8)*SUM($AA79:$AE79)-SUM($CV$9:EO$9)*$AG79</f>
        <v>-5622</v>
      </c>
      <c r="EP79" s="96" t="s">
        <v>40</v>
      </c>
      <c r="EQ79" s="103" t="str">
        <f t="shared" si="108"/>
        <v>1097A690-001</v>
      </c>
      <c r="ER79" s="96" t="str">
        <f t="shared" si="95"/>
        <v>TBD</v>
      </c>
      <c r="ES79" s="115">
        <f t="shared" si="96"/>
        <v>0</v>
      </c>
      <c r="ET79" s="116">
        <f t="shared" ref="ET79:ET110" si="147">AV79</f>
        <v>0</v>
      </c>
      <c r="EU79" s="107" t="e">
        <f t="shared" ca="1" si="109"/>
        <v>#NAME?</v>
      </c>
      <c r="EV79" s="107" t="e">
        <f t="shared" ca="1" si="110"/>
        <v>#NAME?</v>
      </c>
      <c r="EW79" s="117">
        <f t="shared" si="111"/>
        <v>1</v>
      </c>
      <c r="EX79" s="117">
        <f t="shared" si="91"/>
        <v>1</v>
      </c>
      <c r="EY79" s="103"/>
      <c r="EZ79" s="117">
        <f t="shared" si="112"/>
        <v>70906</v>
      </c>
      <c r="FA79" s="118" t="e">
        <f t="shared" ca="1" si="113"/>
        <v>#NAME?</v>
      </c>
      <c r="FB79" s="117">
        <f t="shared" si="114"/>
        <v>0</v>
      </c>
      <c r="FC79" s="118" t="e">
        <f t="shared" ca="1" si="115"/>
        <v>#NAME?</v>
      </c>
      <c r="FD79" s="119"/>
      <c r="FE79" s="118"/>
      <c r="FF79" s="118" t="s">
        <v>40</v>
      </c>
      <c r="FG79" s="103"/>
      <c r="FH79" s="103"/>
      <c r="FI79" s="105">
        <f t="array" ref="FI79">SUMPRODUCT($AI79:$AL79,TRANSPOSE(FI$1:FI$4))</f>
        <v>6130</v>
      </c>
      <c r="FJ79" s="105">
        <f t="array" ref="FJ79">SUMPRODUCT($AI79:$AL79,TRANSPOSE(FJ$1:FJ$4))</f>
        <v>6130</v>
      </c>
      <c r="FK79" s="105">
        <f t="array" ref="FK79">SUMPRODUCT($AI79:$AL79,TRANSPOSE(FK$1:FK$4))</f>
        <v>6130</v>
      </c>
      <c r="FL79" s="105">
        <f t="array" ref="FL79">SUMPRODUCT($AI79:$AL79,TRANSPOSE(FL$1:FL$4))</f>
        <v>6130</v>
      </c>
      <c r="FM79" s="105">
        <f t="array" ref="FM79">SUMPRODUCT($AI79:$AL79,TRANSPOSE(FM$1:FM$4))</f>
        <v>6130</v>
      </c>
      <c r="FN79" s="105">
        <f t="array" ref="FN79">SUMPRODUCT($AI79:$AL79,TRANSPOSE(FN$1:FN$4))</f>
        <v>6130</v>
      </c>
      <c r="FO79" s="105">
        <f t="array" ref="FO79">SUMPRODUCT($AI79:$AL79,TRANSPOSE(FO$1:FO$4))</f>
        <v>6130</v>
      </c>
      <c r="FP79" s="105">
        <f t="array" ref="FP79">SUMPRODUCT($AI79:$AL79,TRANSPOSE(FP$1:FP$4))</f>
        <v>6130</v>
      </c>
      <c r="FQ79" s="105">
        <f t="array" ref="FQ79">SUMPRODUCT($AI79:$AL79,TRANSPOSE(FQ$1:FQ$4))</f>
        <v>6130</v>
      </c>
      <c r="FR79" s="105">
        <f t="array" ref="FR79">SUMPRODUCT($AI79:$AL79,TRANSPOSE(FR$1:FR$4))</f>
        <v>6100</v>
      </c>
      <c r="FS79" s="105">
        <f t="array" ref="FS79">SUMPRODUCT($AI79:$AL79,TRANSPOSE(FS$1:FS$4))</f>
        <v>6000</v>
      </c>
      <c r="FT79" s="105">
        <f t="array" ref="FT79">SUMPRODUCT($AI79:$AL79,TRANSPOSE(FT$1:FT$4))</f>
        <v>3636</v>
      </c>
      <c r="FU79" s="105">
        <f t="array" ref="FU79">SUMPRODUCT($AI79:$AL79,TRANSPOSE(FU$1:FU$4))</f>
        <v>0</v>
      </c>
      <c r="FV79" s="120"/>
      <c r="FW79" s="105">
        <f t="shared" si="116"/>
        <v>6130</v>
      </c>
      <c r="FX79" s="121">
        <f>CEILING(SUM($FI79:FJ79)-SUM($FW79:FW79),$EW79)</f>
        <v>6130</v>
      </c>
      <c r="FY79" s="121">
        <f>CEILING(SUM($FI79:FK79)-SUM($FW79:FX79),$EW79)</f>
        <v>6130</v>
      </c>
      <c r="FZ79" s="121">
        <f>CEILING(SUM($FI79:FL79)-SUM($FW79:FY79),$EW79)</f>
        <v>6130</v>
      </c>
      <c r="GA79" s="121">
        <f>CEILING(SUM($FI79:FM79)-SUM($FW79:FZ79),$EW79)</f>
        <v>6130</v>
      </c>
      <c r="GB79" s="121">
        <f>CEILING(SUM($FI79:FN79)-SUM($FW79:GA79),$EW79)</f>
        <v>6130</v>
      </c>
      <c r="GC79" s="121">
        <f>CEILING(SUM($FI79:FO79)-SUM($FW79:GB79),$EW79)</f>
        <v>6130</v>
      </c>
      <c r="GD79" s="121">
        <f>CEILING(SUM($FI79:FP79)-SUM($FW79:GC79),$EW79)</f>
        <v>6130</v>
      </c>
      <c r="GE79" s="121">
        <f>CEILING(SUM($FI79:FQ79)-SUM($FW79:GD79),$EW79)</f>
        <v>6130</v>
      </c>
      <c r="GF79" s="121">
        <f>CEILING(SUM($FI79:FR79)-SUM($FW79:GE79),$EW79)</f>
        <v>6100</v>
      </c>
      <c r="GG79" s="121">
        <f>CEILING(SUM($FI79:FS79)-SUM($FW79:GF79),$EW79)</f>
        <v>6000</v>
      </c>
      <c r="GH79" s="121">
        <f t="shared" si="117"/>
        <v>3636</v>
      </c>
      <c r="GI79" s="121">
        <f t="shared" si="118"/>
        <v>0</v>
      </c>
      <c r="GJ79" s="120"/>
      <c r="GK79" s="123" t="e">
        <f t="shared" ca="1" si="119"/>
        <v>#NAME?</v>
      </c>
      <c r="GL79" s="123" t="e">
        <f t="shared" ca="1" si="120"/>
        <v>#NAME?</v>
      </c>
      <c r="GM79" s="123" t="e">
        <f t="shared" ca="1" si="121"/>
        <v>#NAME?</v>
      </c>
      <c r="GN79" s="123" t="e">
        <f t="shared" ca="1" si="122"/>
        <v>#NAME?</v>
      </c>
      <c r="GO79" s="123" t="e">
        <f t="shared" ca="1" si="123"/>
        <v>#NAME?</v>
      </c>
      <c r="GP79" s="123" t="e">
        <f t="shared" ca="1" si="124"/>
        <v>#NAME?</v>
      </c>
      <c r="GQ79" s="123" t="e">
        <f t="shared" ca="1" si="125"/>
        <v>#NAME?</v>
      </c>
      <c r="GR79" s="123" t="e">
        <f t="shared" ca="1" si="126"/>
        <v>#NAME?</v>
      </c>
      <c r="GS79" s="123" t="e">
        <f t="shared" ca="1" si="127"/>
        <v>#NAME?</v>
      </c>
      <c r="GT79" s="123" t="e">
        <f t="shared" ca="1" si="128"/>
        <v>#NAME?</v>
      </c>
      <c r="GU79" s="123" t="e">
        <f t="shared" ca="1" si="129"/>
        <v>#NAME?</v>
      </c>
      <c r="GV79" s="123" t="e">
        <f t="shared" ca="1" si="130"/>
        <v>#NAME?</v>
      </c>
      <c r="GW79" s="123" t="e">
        <f t="shared" ca="1" si="131"/>
        <v>#NAME?</v>
      </c>
      <c r="GX79" s="123" t="e">
        <f t="shared" ca="1" si="132"/>
        <v>#NAME?</v>
      </c>
      <c r="GY79" s="120"/>
      <c r="GZ79" s="105"/>
      <c r="HA79" s="105"/>
      <c r="HB79" s="105"/>
      <c r="HC79" s="105"/>
      <c r="HD79" s="105"/>
      <c r="HE79" s="105"/>
      <c r="HF79" s="105"/>
      <c r="HG79" s="105"/>
      <c r="HH79" s="105"/>
      <c r="HI79" s="105"/>
      <c r="HJ79" s="105"/>
      <c r="HK79" s="105"/>
      <c r="HL79" s="105">
        <f t="shared" si="97"/>
        <v>0</v>
      </c>
      <c r="HM79" s="105"/>
      <c r="HN79" s="123" t="e">
        <f t="shared" ca="1" si="133"/>
        <v>#NAME?</v>
      </c>
      <c r="HO79" s="123" t="e">
        <f t="shared" ca="1" si="134"/>
        <v>#NAME?</v>
      </c>
      <c r="HP79" s="123" t="e">
        <f t="shared" ca="1" si="135"/>
        <v>#NAME?</v>
      </c>
      <c r="HQ79" s="123" t="e">
        <f t="shared" ca="1" si="136"/>
        <v>#NAME?</v>
      </c>
      <c r="HR79" s="123" t="e">
        <f t="shared" ca="1" si="137"/>
        <v>#NAME?</v>
      </c>
      <c r="HS79" s="123" t="e">
        <f t="shared" ca="1" si="138"/>
        <v>#NAME?</v>
      </c>
      <c r="HT79" s="123" t="e">
        <f t="shared" ca="1" si="139"/>
        <v>#NAME?</v>
      </c>
      <c r="HU79" s="123" t="e">
        <f t="shared" ca="1" si="140"/>
        <v>#NAME?</v>
      </c>
      <c r="HV79" s="123" t="e">
        <f t="shared" ca="1" si="141"/>
        <v>#NAME?</v>
      </c>
      <c r="HW79" s="123" t="e">
        <f t="shared" ca="1" si="142"/>
        <v>#NAME?</v>
      </c>
      <c r="HX79" s="123" t="e">
        <f t="shared" ca="1" si="143"/>
        <v>#NAME?</v>
      </c>
      <c r="HY79" s="123" t="e">
        <f t="shared" ca="1" si="144"/>
        <v>#NAME?</v>
      </c>
      <c r="HZ79" s="123" t="e">
        <f t="shared" ca="1" si="145"/>
        <v>#NAME?</v>
      </c>
      <c r="IA79" s="123" t="e">
        <f t="shared" ca="1" si="146"/>
        <v>#NAME?</v>
      </c>
      <c r="IB79" s="124" t="s">
        <v>427</v>
      </c>
      <c r="IC79" s="103"/>
      <c r="ID79" s="125"/>
      <c r="IE79" s="103"/>
      <c r="IF79" s="103"/>
      <c r="IG79" s="103" t="s">
        <v>40</v>
      </c>
      <c r="IH79" s="103"/>
      <c r="II79" s="103"/>
    </row>
    <row r="80" spans="1:243" ht="15" thickBot="1" x14ac:dyDescent="0.25">
      <c r="A80" s="39">
        <v>82</v>
      </c>
      <c r="B80" s="39" t="s">
        <v>430</v>
      </c>
      <c r="C80" s="56" t="s">
        <v>431</v>
      </c>
      <c r="D80" s="39" t="s">
        <v>213</v>
      </c>
      <c r="E80" s="39">
        <v>412594024</v>
      </c>
      <c r="F80" s="102" t="s">
        <v>432</v>
      </c>
      <c r="G80" s="39"/>
      <c r="H80" s="39" t="s">
        <v>128</v>
      </c>
      <c r="I80" s="39">
        <v>1</v>
      </c>
      <c r="J80" s="39">
        <v>4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2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2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f t="shared" si="98"/>
        <v>4</v>
      </c>
      <c r="AI80" s="39">
        <f t="shared" si="99"/>
        <v>0</v>
      </c>
      <c r="AJ80" s="39">
        <f t="shared" si="100"/>
        <v>2</v>
      </c>
      <c r="AK80" s="39">
        <f t="shared" si="101"/>
        <v>2</v>
      </c>
      <c r="AL80" s="39">
        <f t="shared" si="102"/>
        <v>2</v>
      </c>
      <c r="AM80" s="57">
        <f t="shared" si="103"/>
        <v>70906</v>
      </c>
      <c r="AN80" s="57">
        <v>1</v>
      </c>
      <c r="AO80" s="57">
        <f t="shared" si="104"/>
        <v>70906</v>
      </c>
      <c r="AP80" s="49"/>
      <c r="AQ80" s="39" t="s">
        <v>40</v>
      </c>
      <c r="AR80" s="39" t="s">
        <v>40</v>
      </c>
      <c r="AS80" s="39"/>
      <c r="AT80" s="39"/>
      <c r="AU80" s="58"/>
      <c r="AV80" s="58"/>
      <c r="AW80" s="39"/>
      <c r="AX80" s="39"/>
      <c r="AY80" s="39"/>
      <c r="AZ80" s="39"/>
      <c r="BA80" s="39">
        <f t="shared" si="105"/>
        <v>0</v>
      </c>
      <c r="BB80" s="78" t="e">
        <f t="shared" ca="1" si="106"/>
        <v>#NAME?</v>
      </c>
      <c r="BC80" s="39"/>
      <c r="BD80" s="75">
        <f t="shared" si="107"/>
        <v>70906</v>
      </c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>
        <f>SUM($BE80,$BF80:BF80)-SUM($CV$1:CW$1)*SUM($P80:$Q80,$W80)-SUM($CV$2:CW$2)*SUM($R80:$V80)-SUM($CV$3:CW$3)*$X80-SUM($CV$4:CW$4)*SUM($K80:$L80)-SUM($CV$5:CW$5)*SUM($M80:$N80)-SUM($CV$6:CW$6)*$O80-SUM($CV$7:CW$7)*SUM($Y80:$Z80,$AF80)-SUM($CV$8:CW$8)*SUM($AA80:$AE80)-SUM($CV$9:CW$9)*$AG80</f>
        <v>0</v>
      </c>
      <c r="CX80" s="39">
        <f>SUM($BE80,$BF80:BG80)-SUM($CV$1:CX$1)*SUM($P80:$Q80,$W80)-SUM($CV$2:CX$2)*SUM($R80:$V80)-SUM($CV$3:CX$3)*$X80-SUM($CV$4:CX$4)*SUM($K80:$L80)-SUM($CV$5:CX$5)*SUM($M80:$N80)-SUM($CV$6:CX$6)*$O80-SUM($CV$7:CX$7)*SUM($Y80:$Z80,$AF80)-SUM($CV$8:CX$8)*SUM($AA80:$AE80)-SUM($CV$9:CX$9)*$AG80</f>
        <v>0</v>
      </c>
      <c r="CY80" s="39">
        <f>SUM($BE80,$BF80:BH80)-SUM($CV$1:CY$1)*SUM($P80:$Q80,$W80)-SUM($CV$2:CY$2)*SUM($R80:$V80)-SUM($CV$3:CY$3)*$X80-SUM($CV$4:CY$4)*SUM($K80:$L80)-SUM($CV$5:CY$5)*SUM($M80:$N80)-SUM($CV$6:CY$6)*$O80-SUM($CV$7:CY$7)*SUM($Y80:$Z80,$AF80)-SUM($CV$8:CY$8)*SUM($AA80:$AE80)-SUM($CV$9:CY$9)*$AG80</f>
        <v>0</v>
      </c>
      <c r="CZ80" s="39">
        <f>SUM($BE80,$BF80:BI80)-SUM($CV$1:CZ$1)*SUM($P80:$Q80,$W80)-SUM($CV$2:CZ$2)*SUM($R80:$V80)-SUM($CV$3:CZ$3)*$X80-SUM($CV$4:CZ$4)*SUM($K80:$L80)-SUM($CV$5:CZ$5)*SUM($M80:$N80)-SUM($CV$6:CZ$6)*$O80-SUM($CV$7:CZ$7)*SUM($Y80:$Z80,$AF80)-SUM($CV$8:CZ$8)*SUM($AA80:$AE80)-SUM($CV$9:CZ$9)*$AG80</f>
        <v>0</v>
      </c>
      <c r="DA80" s="39">
        <f>SUM($BE80,$BF80:BJ80)-SUM($CV$1:DA$1)*SUM($P80:$Q80,$W80)-SUM($CV$2:DA$2)*SUM($R80:$V80)-SUM($CV$3:DA$3)*$X80-SUM($CV$4:DA$4)*SUM($K80:$L80)-SUM($CV$5:DA$5)*SUM($M80:$N80)-SUM($CV$6:DA$6)*$O80-SUM($CV$7:DA$7)*SUM($Y80:$Z80,$AF80)-SUM($CV$8:DA$8)*SUM($AA80:$AE80)-SUM($CV$9:DA$9)*$AG80</f>
        <v>0</v>
      </c>
      <c r="DB80" s="39">
        <f>SUM($BE80,$BF80:BK80)-SUM($CV$1:DB$1)*SUM($P80:$Q80,$W80)-SUM($CV$2:DB$2)*SUM($R80:$V80)-SUM($CV$3:DB$3)*$X80-SUM($CV$4:DB$4)*SUM($K80:$L80)-SUM($CV$5:DB$5)*SUM($M80:$N80)-SUM($CV$6:DB$6)*$O80-SUM($CV$7:DB$7)*SUM($Y80:$Z80,$AF80)-SUM($CV$8:DB$8)*SUM($AA80:$AE80)-SUM($CV$9:DB$9)*$AG80</f>
        <v>-400</v>
      </c>
      <c r="DC80" s="39">
        <f>SUM($BE80,$BF80:BL80)-SUM($CV$1:DC$1)*SUM($P80:$Q80,$W80)-SUM($CV$2:DC$2)*SUM($R80:$V80)-SUM($CV$3:DC$3)*$X80-SUM($CV$4:DC$4)*SUM($K80:$L80)-SUM($CV$5:DC$5)*SUM($M80:$N80)-SUM($CV$6:DC$6)*$O80-SUM($CV$7:DC$7)*SUM($Y80:$Z80,$AF80)-SUM($CV$8:DC$8)*SUM($AA80:$AE80)-SUM($CV$9:DC$9)*$AG80</f>
        <v>-1200</v>
      </c>
      <c r="DD80" s="39">
        <f>SUM($BE80,$BF80:BM80)-SUM($CV$1:DD$1)*SUM($P80:$Q80,$W80)-SUM($CV$2:DD$2)*SUM($R80:$V80)-SUM($CV$3:DD$3)*$X80-SUM($CV$4:DD$4)*SUM($K80:$L80)-SUM($CV$5:DD$5)*SUM($M80:$N80)-SUM($CV$6:DD$6)*$O80-SUM($CV$7:DD$7)*SUM($Y80:$Z80,$AF80)-SUM($CV$8:DD$8)*SUM($AA80:$AE80)-SUM($CV$9:DD$9)*$AG80</f>
        <v>-2462</v>
      </c>
      <c r="DE80" s="39">
        <f>SUM($BE80,$BF80:BN80)-SUM($CV$1:DE$1)*SUM($P80:$Q80,$W80)-SUM($CV$2:DE$2)*SUM($R80:$V80)-SUM($CV$3:DE$3)*$X80-SUM($CV$4:DE$4)*SUM($K80:$L80)-SUM($CV$5:DE$5)*SUM($M80:$N80)-SUM($CV$6:DE$6)*$O80-SUM($CV$7:DE$7)*SUM($Y80:$Z80,$AF80)-SUM($CV$8:DE$8)*SUM($AA80:$AE80)-SUM($CV$9:DE$9)*$AG80</f>
        <v>-3562</v>
      </c>
      <c r="DF80" s="39">
        <f>SUM($BE80,$BF80:BO80)-SUM($CV$1:DF$1)*SUM($P80:$Q80,$W80)-SUM($CV$2:DF$2)*SUM($R80:$V80)-SUM($CV$3:DF$3)*$X80-SUM($CV$4:DF$4)*SUM($K80:$L80)-SUM($CV$5:DF$5)*SUM($M80:$N80)-SUM($CV$6:DF$6)*$O80-SUM($CV$7:DF$7)*SUM($Y80:$Z80,$AF80)-SUM($CV$8:DF$8)*SUM($AA80:$AE80)-SUM($CV$9:DF$9)*$AG80</f>
        <v>-4962</v>
      </c>
      <c r="DG80" s="39">
        <f>SUM($BE80,$BF80:BP80)-SUM($CV$1:DG$1)*SUM($P80:$Q80,$W80)-SUM($CV$2:DG$2)*SUM($R80:$V80)-SUM($CV$3:DG$3)*$X80-SUM($CV$4:DG$4)*SUM($K80:$L80)-SUM($CV$5:DG$5)*SUM($M80:$N80)-SUM($CV$6:DG$6)*$O80-SUM($CV$7:DG$7)*SUM($Y80:$Z80,$AF80)-SUM($CV$8:DG$8)*SUM($AA80:$AE80)-SUM($CV$9:DG$9)*$AG80</f>
        <v>-6462</v>
      </c>
      <c r="DH80" s="39">
        <f>SUM($BE80,$BF80:BQ80)-SUM($CV$1:DH$1)*SUM($P80:$Q80,$W80)-SUM($CV$2:DH$2)*SUM($R80:$V80)-SUM($CV$3:DH$3)*$X80-SUM($CV$4:DH$4)*SUM($K80:$L80)-SUM($CV$5:DH$5)*SUM($M80:$N80)-SUM($CV$6:DH$6)*$O80-SUM($CV$7:DH$7)*SUM($Y80:$Z80,$AF80)-SUM($CV$8:DH$8)*SUM($AA80:$AE80)-SUM($CV$9:DH$9)*$AG80</f>
        <v>-7962</v>
      </c>
      <c r="DI80" s="39">
        <f>SUM($BE80,$BF80:BR80)-SUM($CV$1:DI$1)*SUM($P80:$Q80,$W80)-SUM($CV$2:DI$2)*SUM($R80:$V80)-SUM($CV$3:DI$3)*$X80-SUM($CV$4:DI$4)*SUM($K80:$L80)-SUM($CV$5:DI$5)*SUM($M80:$N80)-SUM($CV$6:DI$6)*$O80-SUM($CV$7:DI$7)*SUM($Y80:$Z80,$AF80)-SUM($CV$8:DI$8)*SUM($AA80:$AE80)-SUM($CV$9:DI$9)*$AG80</f>
        <v>-9462</v>
      </c>
      <c r="DJ80" s="39">
        <f>SUM($BE80,$BF80:BS80)-SUM($CV$1:DJ$1)*SUM($P80:$Q80,$W80)-SUM($CV$2:DJ$2)*SUM($R80:$V80)-SUM($CV$3:DJ$3)*$X80-SUM($CV$4:DJ$4)*SUM($K80:$L80)-SUM($CV$5:DJ$5)*SUM($M80:$N80)-SUM($CV$6:DJ$6)*$O80-SUM($CV$7:DJ$7)*SUM($Y80:$Z80,$AF80)-SUM($CV$8:DJ$8)*SUM($AA80:$AE80)-SUM($CV$9:DJ$9)*$AG80</f>
        <v>-10962</v>
      </c>
      <c r="DK80" s="39">
        <f>SUM($BE80,$BF80:BT80)-SUM($CV$1:DK$1)*SUM($P80:$Q80,$W80)-SUM($CV$2:DK$2)*SUM($R80:$V80)-SUM($CV$3:DK$3)*$X80-SUM($CV$4:DK$4)*SUM($K80:$L80)-SUM($CV$5:DK$5)*SUM($M80:$N80)-SUM($CV$6:DK$6)*$O80-SUM($CV$7:DK$7)*SUM($Y80:$Z80,$AF80)-SUM($CV$8:DK$8)*SUM($AA80:$AE80)-SUM($CV$9:DK$9)*$AG80</f>
        <v>-12462</v>
      </c>
      <c r="DL80" s="39">
        <f>SUM($BE80,$BF80:BU80)-SUM($CV$1:DL$1)*SUM($P80:$Q80,$W80)-SUM($CV$2:DL$2)*SUM($R80:$V80)-SUM($CV$3:DL$3)*$X80-SUM($CV$4:DL$4)*SUM($K80:$L80)-SUM($CV$5:DL$5)*SUM($M80:$N80)-SUM($CV$6:DL$6)*$O80-SUM($CV$7:DL$7)*SUM($Y80:$Z80,$AF80)-SUM($CV$8:DL$8)*SUM($AA80:$AE80)-SUM($CV$9:DL$9)*$AG80</f>
        <v>-13962</v>
      </c>
      <c r="DM80" s="39">
        <f>SUM($BE80,$BF80:BV80)-SUM($CV$1:DM$1)*SUM($P80:$Q80,$W80)-SUM($CV$2:DM$2)*SUM($R80:$V80)-SUM($CV$3:DM$3)*$X80-SUM($CV$4:DM$4)*SUM($K80:$L80)-SUM($CV$5:DM$5)*SUM($M80:$N80)-SUM($CV$6:DM$6)*$O80-SUM($CV$7:DM$7)*SUM($Y80:$Z80,$AF80)-SUM($CV$8:DM$8)*SUM($AA80:$AE80)-SUM($CV$9:DM$9)*$AG80</f>
        <v>-15962</v>
      </c>
      <c r="DN80" s="39">
        <f>SUM($BE80,$BF80:BW80)-SUM($CV$1:DN$1)*SUM($P80:$Q80,$W80)-SUM($CV$2:DN$2)*SUM($R80:$V80)-SUM($CV$3:DN$3)*$X80-SUM($CV$4:DN$4)*SUM($K80:$L80)-SUM($CV$5:DN$5)*SUM($M80:$N80)-SUM($CV$6:DN$6)*$O80-SUM($CV$7:DN$7)*SUM($Y80:$Z80,$AF80)-SUM($CV$8:DN$8)*SUM($AA80:$AE80)-SUM($CV$9:DN$9)*$AG80</f>
        <v>-17962</v>
      </c>
      <c r="DO80" s="39">
        <f>SUM($BE80,$BF80:BX80)-SUM($CV$1:DO$1)*SUM($P80:$Q80,$W80)-SUM($CV$2:DO$2)*SUM($R80:$V80)-SUM($CV$3:DO$3)*$X80-SUM($CV$4:DO$4)*SUM($K80:$L80)-SUM($CV$5:DO$5)*SUM($M80:$N80)-SUM($CV$6:DO$6)*$O80-SUM($CV$7:DO$7)*SUM($Y80:$Z80,$AF80)-SUM($CV$8:DO$8)*SUM($AA80:$AE80)-SUM($CV$9:DO$9)*$AG80</f>
        <v>-19962</v>
      </c>
      <c r="DP80" s="39">
        <f>SUM($BE80,$BF80:BY80)-SUM($CV$1:DP$1)*SUM($P80:$Q80,$W80)-SUM($CV$2:DP$2)*SUM($R80:$V80)-SUM($CV$3:DP$3)*$X80-SUM($CV$4:DP$4)*SUM($K80:$L80)-SUM($CV$5:DP$5)*SUM($M80:$N80)-SUM($CV$6:DP$6)*$O80-SUM($CV$7:DP$7)*SUM($Y80:$Z80,$AF80)-SUM($CV$8:DP$8)*SUM($AA80:$AE80)-SUM($CV$9:DP$9)*$AG80</f>
        <v>-21962</v>
      </c>
      <c r="DQ80" s="39">
        <f>SUM($BE80,$BF80:BZ80)-SUM($CV$1:DQ$1)*SUM($P80:$Q80,$W80)-SUM($CV$2:DQ$2)*SUM($R80:$V80)-SUM($CV$3:DQ$3)*$X80-SUM($CV$4:DQ$4)*SUM($K80:$L80)-SUM($CV$5:DQ$5)*SUM($M80:$N80)-SUM($CV$6:DQ$6)*$O80-SUM($CV$7:DQ$7)*SUM($Y80:$Z80,$AF80)-SUM($CV$8:DQ$8)*SUM($AA80:$AE80)-SUM($CV$9:DQ$9)*$AG80</f>
        <v>-23962</v>
      </c>
      <c r="DR80" s="39">
        <f>SUM($BE80,$BF80:CA80)-SUM($CV$1:DR$1)*SUM($P80:$Q80,$W80)-SUM($CV$2:DR$2)*SUM($R80:$V80)-SUM($CV$3:DR$3)*$X80-SUM($CV$4:DR$4)*SUM($K80:$L80)-SUM($CV$5:DR$5)*SUM($M80:$N80)-SUM($CV$6:DR$6)*$O80-SUM($CV$7:DR$7)*SUM($Y80:$Z80,$AF80)-SUM($CV$8:DR$8)*SUM($AA80:$AE80)-SUM($CV$9:DR$9)*$AG80</f>
        <v>-25962</v>
      </c>
      <c r="DS80" s="39">
        <f>SUM($BE80,$BF80:CB80)-SUM($CV$1:DS$1)*SUM($P80:$Q80,$W80)-SUM($CV$2:DS$2)*SUM($R80:$V80)-SUM($CV$3:DS$3)*$X80-SUM($CV$4:DS$4)*SUM($K80:$L80)-SUM($CV$5:DS$5)*SUM($M80:$N80)-SUM($CV$6:DS$6)*$O80-SUM($CV$7:DS$7)*SUM($Y80:$Z80,$AF80)-SUM($CV$8:DS$8)*SUM($AA80:$AE80)-SUM($CV$9:DS$9)*$AG80</f>
        <v>-27962</v>
      </c>
      <c r="DT80" s="39">
        <f>SUM($BE80,$BF80:CC80)-SUM($CV$1:DT$1)*SUM($P80:$Q80,$W80)-SUM($CV$2:DT$2)*SUM($R80:$V80)-SUM($CV$3:DT$3)*$X80-SUM($CV$4:DT$4)*SUM($K80:$L80)-SUM($CV$5:DT$5)*SUM($M80:$N80)-SUM($CV$6:DT$6)*$O80-SUM($CV$7:DT$7)*SUM($Y80:$Z80,$AF80)-SUM($CV$8:DT$8)*SUM($AA80:$AE80)-SUM($CV$9:DT$9)*$AG80</f>
        <v>-29962</v>
      </c>
      <c r="DU80" s="39">
        <f>SUM($BE80,$BF80:CD80)-SUM($CV$1:DU$1)*SUM($P80:$Q80,$W80)-SUM($CV$2:DU$2)*SUM($R80:$V80)-SUM($CV$3:DU$3)*$X80-SUM($CV$4:DU$4)*SUM($K80:$L80)-SUM($CV$5:DU$5)*SUM($M80:$N80)-SUM($CV$6:DU$6)*$O80-SUM($CV$7:DU$7)*SUM($Y80:$Z80,$AF80)-SUM($CV$8:DU$8)*SUM($AA80:$AE80)-SUM($CV$9:DU$9)*$AG80</f>
        <v>-31962</v>
      </c>
      <c r="DV80" s="39">
        <f>SUM($BE80,$BF80:CE80)-SUM($CV$1:DV$1)*SUM($P80:$Q80,$W80)-SUM($CV$2:DV$2)*SUM($R80:$V80)-SUM($CV$3:DV$3)*$X80-SUM($CV$4:DV$4)*SUM($K80:$L80)-SUM($CV$5:DV$5)*SUM($M80:$N80)-SUM($CV$6:DV$6)*$O80-SUM($CV$7:DV$7)*SUM($Y80:$Z80,$AF80)-SUM($CV$8:DV$8)*SUM($AA80:$AE80)-SUM($CV$9:DV$9)*$AG80</f>
        <v>-33962</v>
      </c>
      <c r="DW80" s="39">
        <f>SUM($BE80,$BF80:CF80)-SUM($CV$1:DW$1)*SUM($P80:$Q80,$W80)-SUM($CV$2:DW$2)*SUM($R80:$V80)-SUM($CV$3:DW$3)*$X80-SUM($CV$4:DW$4)*SUM($K80:$L80)-SUM($CV$5:DW$5)*SUM($M80:$N80)-SUM($CV$6:DW$6)*$O80-SUM($CV$7:DW$7)*SUM($Y80:$Z80,$AF80)-SUM($CV$8:DW$8)*SUM($AA80:$AE80)-SUM($CV$9:DW$9)*$AG80</f>
        <v>-35962</v>
      </c>
      <c r="DX80" s="39">
        <f>SUM($BE80,$BF80:CG80)-SUM($CV$1:DX$1)*SUM($P80:$Q80,$W80)-SUM($CV$2:DX$2)*SUM($R80:$V80)-SUM($CV$3:DX$3)*$X80-SUM($CV$4:DX$4)*SUM($K80:$L80)-SUM($CV$5:DX$5)*SUM($M80:$N80)-SUM($CV$6:DX$6)*$O80-SUM($CV$7:DX$7)*SUM($Y80:$Z80,$AF80)-SUM($CV$8:DX$8)*SUM($AA80:$AE80)-SUM($CV$9:DX$9)*$AG80</f>
        <v>-37962</v>
      </c>
      <c r="DY80" s="39">
        <f>SUM($BE80,$BF80:CH80)-SUM($CV$1:DY$1)*SUM($P80:$Q80,$W80)-SUM($CV$2:DY$2)*SUM($R80:$V80)-SUM($CV$3:DY$3)*$X80-SUM($CV$4:DY$4)*SUM($K80:$L80)-SUM($CV$5:DY$5)*SUM($M80:$N80)-SUM($CV$6:DY$6)*$O80-SUM($CV$7:DY$7)*SUM($Y80:$Z80,$AF80)-SUM($CV$8:DY$8)*SUM($AA80:$AE80)-SUM($CV$9:DY$9)*$AG80</f>
        <v>-39962</v>
      </c>
      <c r="DZ80" s="39">
        <f>SUM($BE80,$BF80:CI80)-SUM($CV$1:DZ$1)*SUM($P80:$Q80,$W80)-SUM($CV$2:DZ$2)*SUM($R80:$V80)-SUM($CV$3:DZ$3)*$X80-SUM($CV$4:DZ$4)*SUM($K80:$L80)-SUM($CV$5:DZ$5)*SUM($M80:$N80)-SUM($CV$6:DZ$6)*$O80-SUM($CV$7:DZ$7)*SUM($Y80:$Z80,$AF80)-SUM($CV$8:DZ$8)*SUM($AA80:$AE80)-SUM($CV$9:DZ$9)*$AG80</f>
        <v>-41962</v>
      </c>
      <c r="EA80" s="39">
        <f>SUM($BE80,$BF80:CJ80)-SUM($CV$1:EA$1)*SUM($P80:$Q80,$W80)-SUM($CV$2:EA$2)*SUM($R80:$V80)-SUM($CV$3:EA$3)*$X80-SUM($CV$4:EA$4)*SUM($K80:$L80)-SUM($CV$5:EA$5)*SUM($M80:$N80)-SUM($CV$6:EA$6)*$O80-SUM($CV$7:EA$7)*SUM($Y80:$Z80,$AF80)-SUM($CV$8:EA$8)*SUM($AA80:$AE80)-SUM($CV$9:EA$9)*$AG80</f>
        <v>-43962</v>
      </c>
      <c r="EB80" s="39">
        <f>SUM($BE80,$BF80:CK80)-SUM($CV$1:EB$1)*SUM($P80:$Q80,$W80)-SUM($CV$2:EB$2)*SUM($R80:$V80)-SUM($CV$3:EB$3)*$X80-SUM($CV$4:EB$4)*SUM($K80:$L80)-SUM($CV$5:EB$5)*SUM($M80:$N80)-SUM($CV$6:EB$6)*$O80-SUM($CV$7:EB$7)*SUM($Y80:$Z80,$AF80)-SUM($CV$8:EB$8)*SUM($AA80:$AE80)-SUM($CV$9:EB$9)*$AG80</f>
        <v>-45962</v>
      </c>
      <c r="EC80" s="39">
        <f>SUM($BE80,$BF80:CL80)-SUM($CV$1:EC$1)*SUM($P80:$Q80,$W80)-SUM($CV$2:EC$2)*SUM($R80:$V80)-SUM($CV$3:EC$3)*$X80-SUM($CV$4:EC$4)*SUM($K80:$L80)-SUM($CV$5:EC$5)*SUM($M80:$N80)-SUM($CV$6:EC$6)*$O80-SUM($CV$7:EC$7)*SUM($Y80:$Z80,$AF80)-SUM($CV$8:EC$8)*SUM($AA80:$AE80)-SUM($CV$9:EC$9)*$AG80</f>
        <v>-47962</v>
      </c>
      <c r="ED80" s="39">
        <f>SUM($BE80,$BF80:CM80)-SUM($CV$1:ED$1)*SUM($P80:$Q80,$W80)-SUM($CV$2:ED$2)*SUM($R80:$V80)-SUM($CV$3:ED$3)*$X80-SUM($CV$4:ED$4)*SUM($K80:$L80)-SUM($CV$5:ED$5)*SUM($M80:$N80)-SUM($CV$6:ED$6)*$O80-SUM($CV$7:ED$7)*SUM($Y80:$Z80,$AF80)-SUM($CV$8:ED$8)*SUM($AA80:$AE80)-SUM($CV$9:ED$9)*$AG80</f>
        <v>-49962</v>
      </c>
      <c r="EE80" s="39">
        <f>SUM($BE80,$BF80:CN80)-SUM($CV$1:EE$1)*SUM($P80:$Q80,$W80)-SUM($CV$2:EE$2)*SUM($R80:$V80)-SUM($CV$3:EE$3)*$X80-SUM($CV$4:EE$4)*SUM($K80:$L80)-SUM($CV$5:EE$5)*SUM($M80:$N80)-SUM($CV$6:EE$6)*$O80-SUM($CV$7:EE$7)*SUM($Y80:$Z80,$AF80)-SUM($CV$8:EE$8)*SUM($AA80:$AE80)-SUM($CV$9:EE$9)*$AG80</f>
        <v>-51962</v>
      </c>
      <c r="EF80" s="39">
        <f>SUM($BE80,$BF80:CO80)-SUM($CV$1:EF$1)*SUM($P80:$Q80,$W80)-SUM($CV$2:EF$2)*SUM($R80:$V80)-SUM($CV$3:EF$3)*$X80-SUM($CV$4:EF$4)*SUM($K80:$L80)-SUM($CV$5:EF$5)*SUM($M80:$N80)-SUM($CV$6:EF$6)*$O80-SUM($CV$7:EF$7)*SUM($Y80:$Z80,$AF80)-SUM($CV$8:EF$8)*SUM($AA80:$AE80)-SUM($CV$9:EF$9)*$AG80</f>
        <v>-53962</v>
      </c>
      <c r="EG80" s="39">
        <f>SUM($BE80,$BF80:CP80)-SUM($CV$1:EG$1)*SUM($P80:$Q80,$W80)-SUM($CV$2:EG$2)*SUM($R80:$V80)-SUM($CV$3:EG$3)*$X80-SUM($CV$4:EG$4)*SUM($K80:$L80)-SUM($CV$5:EG$5)*SUM($M80:$N80)-SUM($CV$6:EG$6)*$O80-SUM($CV$7:EG$7)*SUM($Y80:$Z80,$AF80)-SUM($CV$8:EG$8)*SUM($AA80:$AE80)-SUM($CV$9:EG$9)*$AG80</f>
        <v>-55962</v>
      </c>
      <c r="EH80" s="39">
        <f>SUM($BE80,$BF80:CQ80)-SUM($CV$1:EH$1)*SUM($P80:$Q80,$W80)-SUM($CV$2:EH$2)*SUM($R80:$V80)-SUM($CV$3:EH$3)*$X80-SUM($CV$4:EH$4)*SUM($K80:$L80)-SUM($CV$5:EH$5)*SUM($M80:$N80)-SUM($CV$6:EH$6)*$O80-SUM($CV$7:EH$7)*SUM($Y80:$Z80,$AF80)-SUM($CV$8:EH$8)*SUM($AA80:$AE80)-SUM($CV$9:EH$9)*$AG80</f>
        <v>-57962</v>
      </c>
      <c r="EI80" s="39">
        <f>SUM($BE80,$BF80:CR80)-SUM($CV$1:EI$1)*SUM($P80:$Q80,$W80)-SUM($CV$2:EI$2)*SUM($R80:$V80)-SUM($CV$3:EI$3)*$X80-SUM($CV$4:EI$4)*SUM($K80:$L80)-SUM($CV$5:EI$5)*SUM($M80:$N80)-SUM($CV$6:EI$6)*$O80-SUM($CV$7:EI$7)*SUM($Y80:$Z80,$AF80)-SUM($CV$8:EI$8)*SUM($AA80:$AE80)-SUM($CV$9:EI$9)*$AG80</f>
        <v>-59962</v>
      </c>
      <c r="EJ80" s="39">
        <f>SUM($BE80,$BF80:CS80)-SUM($CV$1:EJ$1)*SUM($P80:$Q80,$W80)-SUM($CV$2:EJ$2)*SUM($R80:$V80)-SUM($CV$3:EJ$3)*$X80-SUM($CV$4:EJ$4)*SUM($K80:$L80)-SUM($CV$5:EJ$5)*SUM($M80:$N80)-SUM($CV$6:EJ$6)*$O80-SUM($CV$7:EJ$7)*SUM($Y80:$Z80,$AF80)-SUM($CV$8:EJ$8)*SUM($AA80:$AE80)-SUM($CV$9:EJ$9)*$AG80</f>
        <v>-61962</v>
      </c>
      <c r="EK80" s="39">
        <f>SUM($BE80,$BF80:CT80)-SUM($CV$1:EK$1)*SUM($P80:$Q80,$W80)-SUM($CV$2:EK$2)*SUM($R80:$V80)-SUM($CV$3:EK$3)*$X80-SUM($CV$4:EK$4)*SUM($K80:$L80)-SUM($CV$5:EK$5)*SUM($M80:$N80)-SUM($CV$6:EK$6)*$O80-SUM($CV$7:EK$7)*SUM($Y80:$Z80,$AF80)-SUM($CV$8:EK$8)*SUM($AA80:$AE80)-SUM($CV$9:EK$9)*$AG80</f>
        <v>-63962</v>
      </c>
      <c r="EL80" s="39">
        <f>SUM($BE80,$BF80:CU80)-SUM($CV$1:EL$1)*SUM($P80:$Q80,$W80)-SUM($CV$2:EL$2)*SUM($R80:$V80)-SUM($CV$3:EL$3)*$X80-SUM($CV$4:EL$4)*SUM($K80:$L80)-SUM($CV$5:EL$5)*SUM($M80:$N80)-SUM($CV$6:EL$6)*$O80-SUM($CV$7:EL$7)*SUM($Y80:$Z80,$AF80)-SUM($CV$8:EL$8)*SUM($AA80:$AE80)-SUM($CV$9:EL$9)*$AG80</f>
        <v>-65962</v>
      </c>
      <c r="EM80" s="39">
        <f>SUM($BE80,$BF80:CV80)-SUM($CV$1:EM$1)*SUM($P80:$Q80,$W80)-SUM($CV$2:EM$2)*SUM($R80:$V80)-SUM($CV$3:EM$3)*$X80-SUM($CV$4:EM$4)*SUM($K80:$L80)-SUM($CV$5:EM$5)*SUM($M80:$N80)-SUM($CV$6:EM$6)*$O80-SUM($CV$7:EM$7)*SUM($Y80:$Z80,$AF80)-SUM($CV$8:EM$8)*SUM($AA80:$AE80)-SUM($CV$9:EM$9)*$AG80</f>
        <v>-67962</v>
      </c>
      <c r="EN80" s="39">
        <f>SUM($BE80,$BF80:CW80)-SUM($CV$1:EN$1)*SUM($P80:$Q80,$W80)-SUM($CV$2:EN$2)*SUM($R80:$V80)-SUM($CV$3:EN$3)*$X80-SUM($CV$4:EN$4)*SUM($K80:$L80)-SUM($CV$5:EN$5)*SUM($M80:$N80)-SUM($CV$6:EN$6)*$O80-SUM($CV$7:EN$7)*SUM($Y80:$Z80,$AF80)-SUM($CV$8:EN$8)*SUM($AA80:$AE80)-SUM($CV$9:EN$9)*$AG80</f>
        <v>-69962</v>
      </c>
      <c r="EO80" s="39">
        <f>SUM($BE80,$BF80:CX80)-SUM($CV$1:EO$1)*SUM($P80:$Q80,$W80)-SUM($CV$2:EO$2)*SUM($R80:$V80)-SUM($CV$3:EO$3)*$X80-SUM($CV$4:EO$4)*SUM($K80:$L80)-SUM($CV$5:EO$5)*SUM($M80:$N80)-SUM($CV$6:EO$6)*$O80-SUM($CV$7:EO$7)*SUM($Y80:$Z80,$AF80)-SUM($CV$8:EO$8)*SUM($AA80:$AE80)-SUM($CV$9:EO$9)*$AG80</f>
        <v>-71622</v>
      </c>
      <c r="EP80" s="96" t="s">
        <v>40</v>
      </c>
      <c r="EQ80" s="103" t="str">
        <f t="shared" si="108"/>
        <v>1097U145-001</v>
      </c>
      <c r="ER80" s="96" t="str">
        <f t="shared" si="95"/>
        <v>TBD</v>
      </c>
      <c r="ES80" s="115">
        <f t="shared" si="96"/>
        <v>0</v>
      </c>
      <c r="ET80" s="116">
        <f t="shared" si="147"/>
        <v>0</v>
      </c>
      <c r="EU80" s="107" t="e">
        <f t="shared" ca="1" si="109"/>
        <v>#NAME?</v>
      </c>
      <c r="EV80" s="107" t="e">
        <f t="shared" ca="1" si="110"/>
        <v>#NAME?</v>
      </c>
      <c r="EW80" s="117">
        <f t="shared" si="111"/>
        <v>1</v>
      </c>
      <c r="EX80" s="117">
        <f t="shared" si="91"/>
        <v>1</v>
      </c>
      <c r="EY80" s="103"/>
      <c r="EZ80" s="117">
        <f t="shared" si="112"/>
        <v>70906</v>
      </c>
      <c r="FA80" s="118" t="e">
        <f t="shared" ca="1" si="113"/>
        <v>#NAME?</v>
      </c>
      <c r="FB80" s="117">
        <f t="shared" si="114"/>
        <v>0</v>
      </c>
      <c r="FC80" s="118" t="e">
        <f t="shared" ca="1" si="115"/>
        <v>#NAME?</v>
      </c>
      <c r="FD80" s="119"/>
      <c r="FE80" s="118"/>
      <c r="FF80" s="118" t="s">
        <v>40</v>
      </c>
      <c r="FG80" s="103"/>
      <c r="FH80" s="103"/>
      <c r="FI80" s="105">
        <f t="array" ref="FI80">SUMPRODUCT($AI80:$AL80,TRANSPOSE(FI$1:FI$4))</f>
        <v>6130</v>
      </c>
      <c r="FJ80" s="105">
        <f t="array" ref="FJ80">SUMPRODUCT($AI80:$AL80,TRANSPOSE(FJ$1:FJ$4))</f>
        <v>6130</v>
      </c>
      <c r="FK80" s="105">
        <f t="array" ref="FK80">SUMPRODUCT($AI80:$AL80,TRANSPOSE(FK$1:FK$4))</f>
        <v>6130</v>
      </c>
      <c r="FL80" s="105">
        <f t="array" ref="FL80">SUMPRODUCT($AI80:$AL80,TRANSPOSE(FL$1:FL$4))</f>
        <v>6130</v>
      </c>
      <c r="FM80" s="105">
        <f t="array" ref="FM80">SUMPRODUCT($AI80:$AL80,TRANSPOSE(FM$1:FM$4))</f>
        <v>6130</v>
      </c>
      <c r="FN80" s="105">
        <f t="array" ref="FN80">SUMPRODUCT($AI80:$AL80,TRANSPOSE(FN$1:FN$4))</f>
        <v>6130</v>
      </c>
      <c r="FO80" s="105">
        <f t="array" ref="FO80">SUMPRODUCT($AI80:$AL80,TRANSPOSE(FO$1:FO$4))</f>
        <v>6130</v>
      </c>
      <c r="FP80" s="105">
        <f t="array" ref="FP80">SUMPRODUCT($AI80:$AL80,TRANSPOSE(FP$1:FP$4))</f>
        <v>6130</v>
      </c>
      <c r="FQ80" s="105">
        <f t="array" ref="FQ80">SUMPRODUCT($AI80:$AL80,TRANSPOSE(FQ$1:FQ$4))</f>
        <v>6130</v>
      </c>
      <c r="FR80" s="105">
        <f t="array" ref="FR80">SUMPRODUCT($AI80:$AL80,TRANSPOSE(FR$1:FR$4))</f>
        <v>6100</v>
      </c>
      <c r="FS80" s="105">
        <f t="array" ref="FS80">SUMPRODUCT($AI80:$AL80,TRANSPOSE(FS$1:FS$4))</f>
        <v>6000</v>
      </c>
      <c r="FT80" s="105">
        <f t="array" ref="FT80">SUMPRODUCT($AI80:$AL80,TRANSPOSE(FT$1:FT$4))</f>
        <v>3636</v>
      </c>
      <c r="FU80" s="105">
        <f t="array" ref="FU80">SUMPRODUCT($AI80:$AL80,TRANSPOSE(FU$1:FU$4))</f>
        <v>0</v>
      </c>
      <c r="FV80" s="120"/>
      <c r="FW80" s="105">
        <f t="shared" si="116"/>
        <v>6130</v>
      </c>
      <c r="FX80" s="121">
        <f>CEILING(SUM($FI80:FJ80)-SUM($FW80:FW80),$EW80)</f>
        <v>6130</v>
      </c>
      <c r="FY80" s="121">
        <f>CEILING(SUM($FI80:FK80)-SUM($FW80:FX80),$EW80)</f>
        <v>6130</v>
      </c>
      <c r="FZ80" s="121">
        <f>CEILING(SUM($FI80:FL80)-SUM($FW80:FY80),$EW80)</f>
        <v>6130</v>
      </c>
      <c r="GA80" s="121">
        <f>CEILING(SUM($FI80:FM80)-SUM($FW80:FZ80),$EW80)</f>
        <v>6130</v>
      </c>
      <c r="GB80" s="121">
        <f>CEILING(SUM($FI80:FN80)-SUM($FW80:GA80),$EW80)</f>
        <v>6130</v>
      </c>
      <c r="GC80" s="121">
        <f>CEILING(SUM($FI80:FO80)-SUM($FW80:GB80),$EW80)</f>
        <v>6130</v>
      </c>
      <c r="GD80" s="121">
        <f>CEILING(SUM($FI80:FP80)-SUM($FW80:GC80),$EW80)</f>
        <v>6130</v>
      </c>
      <c r="GE80" s="121">
        <f>CEILING(SUM($FI80:FQ80)-SUM($FW80:GD80),$EW80)</f>
        <v>6130</v>
      </c>
      <c r="GF80" s="121">
        <f>CEILING(SUM($FI80:FR80)-SUM($FW80:GE80),$EW80)</f>
        <v>6100</v>
      </c>
      <c r="GG80" s="121">
        <f>CEILING(SUM($FI80:FS80)-SUM($FW80:GF80),$EW80)</f>
        <v>6000</v>
      </c>
      <c r="GH80" s="121">
        <f t="shared" si="117"/>
        <v>3636</v>
      </c>
      <c r="GI80" s="121">
        <f t="shared" si="118"/>
        <v>0</v>
      </c>
      <c r="GJ80" s="120"/>
      <c r="GK80" s="123" t="e">
        <f t="shared" ca="1" si="119"/>
        <v>#NAME?</v>
      </c>
      <c r="GL80" s="123" t="e">
        <f t="shared" ca="1" si="120"/>
        <v>#NAME?</v>
      </c>
      <c r="GM80" s="123" t="e">
        <f t="shared" ca="1" si="121"/>
        <v>#NAME?</v>
      </c>
      <c r="GN80" s="123" t="e">
        <f t="shared" ca="1" si="122"/>
        <v>#NAME?</v>
      </c>
      <c r="GO80" s="123" t="e">
        <f t="shared" ca="1" si="123"/>
        <v>#NAME?</v>
      </c>
      <c r="GP80" s="123" t="e">
        <f t="shared" ca="1" si="124"/>
        <v>#NAME?</v>
      </c>
      <c r="GQ80" s="123" t="e">
        <f t="shared" ca="1" si="125"/>
        <v>#NAME?</v>
      </c>
      <c r="GR80" s="123" t="e">
        <f t="shared" ca="1" si="126"/>
        <v>#NAME?</v>
      </c>
      <c r="GS80" s="123" t="e">
        <f t="shared" ca="1" si="127"/>
        <v>#NAME?</v>
      </c>
      <c r="GT80" s="123" t="e">
        <f t="shared" ca="1" si="128"/>
        <v>#NAME?</v>
      </c>
      <c r="GU80" s="123" t="e">
        <f t="shared" ca="1" si="129"/>
        <v>#NAME?</v>
      </c>
      <c r="GV80" s="123" t="e">
        <f t="shared" ca="1" si="130"/>
        <v>#NAME?</v>
      </c>
      <c r="GW80" s="123" t="e">
        <f t="shared" ca="1" si="131"/>
        <v>#NAME?</v>
      </c>
      <c r="GX80" s="123" t="e">
        <f t="shared" ca="1" si="132"/>
        <v>#NAME?</v>
      </c>
      <c r="GY80" s="120"/>
      <c r="GZ80" s="105"/>
      <c r="HA80" s="105"/>
      <c r="HB80" s="105"/>
      <c r="HC80" s="105"/>
      <c r="HD80" s="105"/>
      <c r="HE80" s="105"/>
      <c r="HF80" s="105"/>
      <c r="HG80" s="105"/>
      <c r="HH80" s="105"/>
      <c r="HI80" s="105"/>
      <c r="HJ80" s="105"/>
      <c r="HK80" s="105"/>
      <c r="HL80" s="105">
        <f t="shared" si="97"/>
        <v>0</v>
      </c>
      <c r="HM80" s="105"/>
      <c r="HN80" s="123" t="e">
        <f t="shared" ca="1" si="133"/>
        <v>#NAME?</v>
      </c>
      <c r="HO80" s="123" t="e">
        <f t="shared" ca="1" si="134"/>
        <v>#NAME?</v>
      </c>
      <c r="HP80" s="123" t="e">
        <f t="shared" ca="1" si="135"/>
        <v>#NAME?</v>
      </c>
      <c r="HQ80" s="123" t="e">
        <f t="shared" ca="1" si="136"/>
        <v>#NAME?</v>
      </c>
      <c r="HR80" s="123" t="e">
        <f t="shared" ca="1" si="137"/>
        <v>#NAME?</v>
      </c>
      <c r="HS80" s="123" t="e">
        <f t="shared" ca="1" si="138"/>
        <v>#NAME?</v>
      </c>
      <c r="HT80" s="123" t="e">
        <f t="shared" ca="1" si="139"/>
        <v>#NAME?</v>
      </c>
      <c r="HU80" s="123" t="e">
        <f t="shared" ca="1" si="140"/>
        <v>#NAME?</v>
      </c>
      <c r="HV80" s="123" t="e">
        <f t="shared" ca="1" si="141"/>
        <v>#NAME?</v>
      </c>
      <c r="HW80" s="123" t="e">
        <f t="shared" ca="1" si="142"/>
        <v>#NAME?</v>
      </c>
      <c r="HX80" s="123" t="e">
        <f t="shared" ca="1" si="143"/>
        <v>#NAME?</v>
      </c>
      <c r="HY80" s="123" t="e">
        <f t="shared" ca="1" si="144"/>
        <v>#NAME?</v>
      </c>
      <c r="HZ80" s="123" t="e">
        <f t="shared" ca="1" si="145"/>
        <v>#NAME?</v>
      </c>
      <c r="IA80" s="123" t="e">
        <f t="shared" ca="1" si="146"/>
        <v>#NAME?</v>
      </c>
      <c r="IB80" s="124" t="s">
        <v>430</v>
      </c>
      <c r="IC80" s="103"/>
      <c r="ID80" s="125"/>
      <c r="IE80" s="103"/>
      <c r="IF80" s="103"/>
      <c r="IG80" s="103" t="s">
        <v>40</v>
      </c>
      <c r="IH80" s="103"/>
      <c r="II80" s="103"/>
    </row>
    <row r="81" spans="1:243" ht="15" thickBot="1" x14ac:dyDescent="0.25">
      <c r="A81" s="39">
        <v>84</v>
      </c>
      <c r="B81" s="39" t="s">
        <v>433</v>
      </c>
      <c r="C81" s="56" t="s">
        <v>434</v>
      </c>
      <c r="D81" s="39" t="s">
        <v>213</v>
      </c>
      <c r="E81" s="39">
        <v>412594026</v>
      </c>
      <c r="F81" s="102" t="s">
        <v>435</v>
      </c>
      <c r="G81" s="39"/>
      <c r="H81" s="39" t="s">
        <v>128</v>
      </c>
      <c r="I81" s="39">
        <v>1</v>
      </c>
      <c r="J81" s="39">
        <v>4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2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2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f t="shared" si="98"/>
        <v>4</v>
      </c>
      <c r="AI81" s="39">
        <f t="shared" si="99"/>
        <v>0</v>
      </c>
      <c r="AJ81" s="39">
        <f t="shared" si="100"/>
        <v>2</v>
      </c>
      <c r="AK81" s="39">
        <f t="shared" si="101"/>
        <v>2</v>
      </c>
      <c r="AL81" s="39">
        <f t="shared" si="102"/>
        <v>2</v>
      </c>
      <c r="AM81" s="57">
        <f t="shared" si="103"/>
        <v>70906</v>
      </c>
      <c r="AN81" s="57">
        <v>1</v>
      </c>
      <c r="AO81" s="57">
        <f t="shared" si="104"/>
        <v>70906</v>
      </c>
      <c r="AP81" s="49"/>
      <c r="AQ81" s="39" t="s">
        <v>40</v>
      </c>
      <c r="AR81" s="39" t="s">
        <v>40</v>
      </c>
      <c r="AS81" s="39"/>
      <c r="AT81" s="39"/>
      <c r="AU81" s="58"/>
      <c r="AV81" s="58"/>
      <c r="AW81" s="39"/>
      <c r="AX81" s="39"/>
      <c r="AY81" s="39"/>
      <c r="AZ81" s="39"/>
      <c r="BA81" s="39">
        <f t="shared" si="105"/>
        <v>0</v>
      </c>
      <c r="BB81" s="78" t="e">
        <f t="shared" ca="1" si="106"/>
        <v>#NAME?</v>
      </c>
      <c r="BC81" s="39"/>
      <c r="BD81" s="75">
        <f t="shared" si="107"/>
        <v>70906</v>
      </c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>
        <f>SUM($BE81,$BF81:BF81)-SUM($CV$1:CW$1)*SUM($P81:$Q81,$W81)-SUM($CV$2:CW$2)*SUM($R81:$V81)-SUM($CV$3:CW$3)*$X81-SUM($CV$4:CW$4)*SUM($K81:$L81)-SUM($CV$5:CW$5)*SUM($M81:$N81)-SUM($CV$6:CW$6)*$O81-SUM($CV$7:CW$7)*SUM($Y81:$Z81,$AF81)-SUM($CV$8:CW$8)*SUM($AA81:$AE81)-SUM($CV$9:CW$9)*$AG81</f>
        <v>0</v>
      </c>
      <c r="CX81" s="39">
        <f>SUM($BE81,$BF81:BG81)-SUM($CV$1:CX$1)*SUM($P81:$Q81,$W81)-SUM($CV$2:CX$2)*SUM($R81:$V81)-SUM($CV$3:CX$3)*$X81-SUM($CV$4:CX$4)*SUM($K81:$L81)-SUM($CV$5:CX$5)*SUM($M81:$N81)-SUM($CV$6:CX$6)*$O81-SUM($CV$7:CX$7)*SUM($Y81:$Z81,$AF81)-SUM($CV$8:CX$8)*SUM($AA81:$AE81)-SUM($CV$9:CX$9)*$AG81</f>
        <v>0</v>
      </c>
      <c r="CY81" s="39">
        <f>SUM($BE81,$BF81:BH81)-SUM($CV$1:CY$1)*SUM($P81:$Q81,$W81)-SUM($CV$2:CY$2)*SUM($R81:$V81)-SUM($CV$3:CY$3)*$X81-SUM($CV$4:CY$4)*SUM($K81:$L81)-SUM($CV$5:CY$5)*SUM($M81:$N81)-SUM($CV$6:CY$6)*$O81-SUM($CV$7:CY$7)*SUM($Y81:$Z81,$AF81)-SUM($CV$8:CY$8)*SUM($AA81:$AE81)-SUM($CV$9:CY$9)*$AG81</f>
        <v>0</v>
      </c>
      <c r="CZ81" s="39">
        <f>SUM($BE81,$BF81:BI81)-SUM($CV$1:CZ$1)*SUM($P81:$Q81,$W81)-SUM($CV$2:CZ$2)*SUM($R81:$V81)-SUM($CV$3:CZ$3)*$X81-SUM($CV$4:CZ$4)*SUM($K81:$L81)-SUM($CV$5:CZ$5)*SUM($M81:$N81)-SUM($CV$6:CZ$6)*$O81-SUM($CV$7:CZ$7)*SUM($Y81:$Z81,$AF81)-SUM($CV$8:CZ$8)*SUM($AA81:$AE81)-SUM($CV$9:CZ$9)*$AG81</f>
        <v>0</v>
      </c>
      <c r="DA81" s="39">
        <f>SUM($BE81,$BF81:BJ81)-SUM($CV$1:DA$1)*SUM($P81:$Q81,$W81)-SUM($CV$2:DA$2)*SUM($R81:$V81)-SUM($CV$3:DA$3)*$X81-SUM($CV$4:DA$4)*SUM($K81:$L81)-SUM($CV$5:DA$5)*SUM($M81:$N81)-SUM($CV$6:DA$6)*$O81-SUM($CV$7:DA$7)*SUM($Y81:$Z81,$AF81)-SUM($CV$8:DA$8)*SUM($AA81:$AE81)-SUM($CV$9:DA$9)*$AG81</f>
        <v>0</v>
      </c>
      <c r="DB81" s="39">
        <f>SUM($BE81,$BF81:BK81)-SUM($CV$1:DB$1)*SUM($P81:$Q81,$W81)-SUM($CV$2:DB$2)*SUM($R81:$V81)-SUM($CV$3:DB$3)*$X81-SUM($CV$4:DB$4)*SUM($K81:$L81)-SUM($CV$5:DB$5)*SUM($M81:$N81)-SUM($CV$6:DB$6)*$O81-SUM($CV$7:DB$7)*SUM($Y81:$Z81,$AF81)-SUM($CV$8:DB$8)*SUM($AA81:$AE81)-SUM($CV$9:DB$9)*$AG81</f>
        <v>-400</v>
      </c>
      <c r="DC81" s="39">
        <f>SUM($BE81,$BF81:BL81)-SUM($CV$1:DC$1)*SUM($P81:$Q81,$W81)-SUM($CV$2:DC$2)*SUM($R81:$V81)-SUM($CV$3:DC$3)*$X81-SUM($CV$4:DC$4)*SUM($K81:$L81)-SUM($CV$5:DC$5)*SUM($M81:$N81)-SUM($CV$6:DC$6)*$O81-SUM($CV$7:DC$7)*SUM($Y81:$Z81,$AF81)-SUM($CV$8:DC$8)*SUM($AA81:$AE81)-SUM($CV$9:DC$9)*$AG81</f>
        <v>-1200</v>
      </c>
      <c r="DD81" s="39">
        <f>SUM($BE81,$BF81:BM81)-SUM($CV$1:DD$1)*SUM($P81:$Q81,$W81)-SUM($CV$2:DD$2)*SUM($R81:$V81)-SUM($CV$3:DD$3)*$X81-SUM($CV$4:DD$4)*SUM($K81:$L81)-SUM($CV$5:DD$5)*SUM($M81:$N81)-SUM($CV$6:DD$6)*$O81-SUM($CV$7:DD$7)*SUM($Y81:$Z81,$AF81)-SUM($CV$8:DD$8)*SUM($AA81:$AE81)-SUM($CV$9:DD$9)*$AG81</f>
        <v>-2462</v>
      </c>
      <c r="DE81" s="39">
        <f>SUM($BE81,$BF81:BN81)-SUM($CV$1:DE$1)*SUM($P81:$Q81,$W81)-SUM($CV$2:DE$2)*SUM($R81:$V81)-SUM($CV$3:DE$3)*$X81-SUM($CV$4:DE$4)*SUM($K81:$L81)-SUM($CV$5:DE$5)*SUM($M81:$N81)-SUM($CV$6:DE$6)*$O81-SUM($CV$7:DE$7)*SUM($Y81:$Z81,$AF81)-SUM($CV$8:DE$8)*SUM($AA81:$AE81)-SUM($CV$9:DE$9)*$AG81</f>
        <v>-3562</v>
      </c>
      <c r="DF81" s="39">
        <f>SUM($BE81,$BF81:BO81)-SUM($CV$1:DF$1)*SUM($P81:$Q81,$W81)-SUM($CV$2:DF$2)*SUM($R81:$V81)-SUM($CV$3:DF$3)*$X81-SUM($CV$4:DF$4)*SUM($K81:$L81)-SUM($CV$5:DF$5)*SUM($M81:$N81)-SUM($CV$6:DF$6)*$O81-SUM($CV$7:DF$7)*SUM($Y81:$Z81,$AF81)-SUM($CV$8:DF$8)*SUM($AA81:$AE81)-SUM($CV$9:DF$9)*$AG81</f>
        <v>-4962</v>
      </c>
      <c r="DG81" s="39">
        <f>SUM($BE81,$BF81:BP81)-SUM($CV$1:DG$1)*SUM($P81:$Q81,$W81)-SUM($CV$2:DG$2)*SUM($R81:$V81)-SUM($CV$3:DG$3)*$X81-SUM($CV$4:DG$4)*SUM($K81:$L81)-SUM($CV$5:DG$5)*SUM($M81:$N81)-SUM($CV$6:DG$6)*$O81-SUM($CV$7:DG$7)*SUM($Y81:$Z81,$AF81)-SUM($CV$8:DG$8)*SUM($AA81:$AE81)-SUM($CV$9:DG$9)*$AG81</f>
        <v>-6462</v>
      </c>
      <c r="DH81" s="39">
        <f>SUM($BE81,$BF81:BQ81)-SUM($CV$1:DH$1)*SUM($P81:$Q81,$W81)-SUM($CV$2:DH$2)*SUM($R81:$V81)-SUM($CV$3:DH$3)*$X81-SUM($CV$4:DH$4)*SUM($K81:$L81)-SUM($CV$5:DH$5)*SUM($M81:$N81)-SUM($CV$6:DH$6)*$O81-SUM($CV$7:DH$7)*SUM($Y81:$Z81,$AF81)-SUM($CV$8:DH$8)*SUM($AA81:$AE81)-SUM($CV$9:DH$9)*$AG81</f>
        <v>-7962</v>
      </c>
      <c r="DI81" s="39">
        <f>SUM($BE81,$BF81:BR81)-SUM($CV$1:DI$1)*SUM($P81:$Q81,$W81)-SUM($CV$2:DI$2)*SUM($R81:$V81)-SUM($CV$3:DI$3)*$X81-SUM($CV$4:DI$4)*SUM($K81:$L81)-SUM($CV$5:DI$5)*SUM($M81:$N81)-SUM($CV$6:DI$6)*$O81-SUM($CV$7:DI$7)*SUM($Y81:$Z81,$AF81)-SUM($CV$8:DI$8)*SUM($AA81:$AE81)-SUM($CV$9:DI$9)*$AG81</f>
        <v>-9462</v>
      </c>
      <c r="DJ81" s="39">
        <f>SUM($BE81,$BF81:BS81)-SUM($CV$1:DJ$1)*SUM($P81:$Q81,$W81)-SUM($CV$2:DJ$2)*SUM($R81:$V81)-SUM($CV$3:DJ$3)*$X81-SUM($CV$4:DJ$4)*SUM($K81:$L81)-SUM($CV$5:DJ$5)*SUM($M81:$N81)-SUM($CV$6:DJ$6)*$O81-SUM($CV$7:DJ$7)*SUM($Y81:$Z81,$AF81)-SUM($CV$8:DJ$8)*SUM($AA81:$AE81)-SUM($CV$9:DJ$9)*$AG81</f>
        <v>-10962</v>
      </c>
      <c r="DK81" s="39">
        <f>SUM($BE81,$BF81:BT81)-SUM($CV$1:DK$1)*SUM($P81:$Q81,$W81)-SUM($CV$2:DK$2)*SUM($R81:$V81)-SUM($CV$3:DK$3)*$X81-SUM($CV$4:DK$4)*SUM($K81:$L81)-SUM($CV$5:DK$5)*SUM($M81:$N81)-SUM($CV$6:DK$6)*$O81-SUM($CV$7:DK$7)*SUM($Y81:$Z81,$AF81)-SUM($CV$8:DK$8)*SUM($AA81:$AE81)-SUM($CV$9:DK$9)*$AG81</f>
        <v>-12462</v>
      </c>
      <c r="DL81" s="39">
        <f>SUM($BE81,$BF81:BU81)-SUM($CV$1:DL$1)*SUM($P81:$Q81,$W81)-SUM($CV$2:DL$2)*SUM($R81:$V81)-SUM($CV$3:DL$3)*$X81-SUM($CV$4:DL$4)*SUM($K81:$L81)-SUM($CV$5:DL$5)*SUM($M81:$N81)-SUM($CV$6:DL$6)*$O81-SUM($CV$7:DL$7)*SUM($Y81:$Z81,$AF81)-SUM($CV$8:DL$8)*SUM($AA81:$AE81)-SUM($CV$9:DL$9)*$AG81</f>
        <v>-13962</v>
      </c>
      <c r="DM81" s="39">
        <f>SUM($BE81,$BF81:BV81)-SUM($CV$1:DM$1)*SUM($P81:$Q81,$W81)-SUM($CV$2:DM$2)*SUM($R81:$V81)-SUM($CV$3:DM$3)*$X81-SUM($CV$4:DM$4)*SUM($K81:$L81)-SUM($CV$5:DM$5)*SUM($M81:$N81)-SUM($CV$6:DM$6)*$O81-SUM($CV$7:DM$7)*SUM($Y81:$Z81,$AF81)-SUM($CV$8:DM$8)*SUM($AA81:$AE81)-SUM($CV$9:DM$9)*$AG81</f>
        <v>-15962</v>
      </c>
      <c r="DN81" s="39">
        <f>SUM($BE81,$BF81:BW81)-SUM($CV$1:DN$1)*SUM($P81:$Q81,$W81)-SUM($CV$2:DN$2)*SUM($R81:$V81)-SUM($CV$3:DN$3)*$X81-SUM($CV$4:DN$4)*SUM($K81:$L81)-SUM($CV$5:DN$5)*SUM($M81:$N81)-SUM($CV$6:DN$6)*$O81-SUM($CV$7:DN$7)*SUM($Y81:$Z81,$AF81)-SUM($CV$8:DN$8)*SUM($AA81:$AE81)-SUM($CV$9:DN$9)*$AG81</f>
        <v>-17962</v>
      </c>
      <c r="DO81" s="39">
        <f>SUM($BE81,$BF81:BX81)-SUM($CV$1:DO$1)*SUM($P81:$Q81,$W81)-SUM($CV$2:DO$2)*SUM($R81:$V81)-SUM($CV$3:DO$3)*$X81-SUM($CV$4:DO$4)*SUM($K81:$L81)-SUM($CV$5:DO$5)*SUM($M81:$N81)-SUM($CV$6:DO$6)*$O81-SUM($CV$7:DO$7)*SUM($Y81:$Z81,$AF81)-SUM($CV$8:DO$8)*SUM($AA81:$AE81)-SUM($CV$9:DO$9)*$AG81</f>
        <v>-19962</v>
      </c>
      <c r="DP81" s="39">
        <f>SUM($BE81,$BF81:BY81)-SUM($CV$1:DP$1)*SUM($P81:$Q81,$W81)-SUM($CV$2:DP$2)*SUM($R81:$V81)-SUM($CV$3:DP$3)*$X81-SUM($CV$4:DP$4)*SUM($K81:$L81)-SUM($CV$5:DP$5)*SUM($M81:$N81)-SUM($CV$6:DP$6)*$O81-SUM($CV$7:DP$7)*SUM($Y81:$Z81,$AF81)-SUM($CV$8:DP$8)*SUM($AA81:$AE81)-SUM($CV$9:DP$9)*$AG81</f>
        <v>-21962</v>
      </c>
      <c r="DQ81" s="39">
        <f>SUM($BE81,$BF81:BZ81)-SUM($CV$1:DQ$1)*SUM($P81:$Q81,$W81)-SUM($CV$2:DQ$2)*SUM($R81:$V81)-SUM($CV$3:DQ$3)*$X81-SUM($CV$4:DQ$4)*SUM($K81:$L81)-SUM($CV$5:DQ$5)*SUM($M81:$N81)-SUM($CV$6:DQ$6)*$O81-SUM($CV$7:DQ$7)*SUM($Y81:$Z81,$AF81)-SUM($CV$8:DQ$8)*SUM($AA81:$AE81)-SUM($CV$9:DQ$9)*$AG81</f>
        <v>-23962</v>
      </c>
      <c r="DR81" s="39">
        <f>SUM($BE81,$BF81:CA81)-SUM($CV$1:DR$1)*SUM($P81:$Q81,$W81)-SUM($CV$2:DR$2)*SUM($R81:$V81)-SUM($CV$3:DR$3)*$X81-SUM($CV$4:DR$4)*SUM($K81:$L81)-SUM($CV$5:DR$5)*SUM($M81:$N81)-SUM($CV$6:DR$6)*$O81-SUM($CV$7:DR$7)*SUM($Y81:$Z81,$AF81)-SUM($CV$8:DR$8)*SUM($AA81:$AE81)-SUM($CV$9:DR$9)*$AG81</f>
        <v>-25962</v>
      </c>
      <c r="DS81" s="39">
        <f>SUM($BE81,$BF81:CB81)-SUM($CV$1:DS$1)*SUM($P81:$Q81,$W81)-SUM($CV$2:DS$2)*SUM($R81:$V81)-SUM($CV$3:DS$3)*$X81-SUM($CV$4:DS$4)*SUM($K81:$L81)-SUM($CV$5:DS$5)*SUM($M81:$N81)-SUM($CV$6:DS$6)*$O81-SUM($CV$7:DS$7)*SUM($Y81:$Z81,$AF81)-SUM($CV$8:DS$8)*SUM($AA81:$AE81)-SUM($CV$9:DS$9)*$AG81</f>
        <v>-27962</v>
      </c>
      <c r="DT81" s="39">
        <f>SUM($BE81,$BF81:CC81)-SUM($CV$1:DT$1)*SUM($P81:$Q81,$W81)-SUM($CV$2:DT$2)*SUM($R81:$V81)-SUM($CV$3:DT$3)*$X81-SUM($CV$4:DT$4)*SUM($K81:$L81)-SUM($CV$5:DT$5)*SUM($M81:$N81)-SUM($CV$6:DT$6)*$O81-SUM($CV$7:DT$7)*SUM($Y81:$Z81,$AF81)-SUM($CV$8:DT$8)*SUM($AA81:$AE81)-SUM($CV$9:DT$9)*$AG81</f>
        <v>-29962</v>
      </c>
      <c r="DU81" s="39">
        <f>SUM($BE81,$BF81:CD81)-SUM($CV$1:DU$1)*SUM($P81:$Q81,$W81)-SUM($CV$2:DU$2)*SUM($R81:$V81)-SUM($CV$3:DU$3)*$X81-SUM($CV$4:DU$4)*SUM($K81:$L81)-SUM($CV$5:DU$5)*SUM($M81:$N81)-SUM($CV$6:DU$6)*$O81-SUM($CV$7:DU$7)*SUM($Y81:$Z81,$AF81)-SUM($CV$8:DU$8)*SUM($AA81:$AE81)-SUM($CV$9:DU$9)*$AG81</f>
        <v>-31962</v>
      </c>
      <c r="DV81" s="39">
        <f>SUM($BE81,$BF81:CE81)-SUM($CV$1:DV$1)*SUM($P81:$Q81,$W81)-SUM($CV$2:DV$2)*SUM($R81:$V81)-SUM($CV$3:DV$3)*$X81-SUM($CV$4:DV$4)*SUM($K81:$L81)-SUM($CV$5:DV$5)*SUM($M81:$N81)-SUM($CV$6:DV$6)*$O81-SUM($CV$7:DV$7)*SUM($Y81:$Z81,$AF81)-SUM($CV$8:DV$8)*SUM($AA81:$AE81)-SUM($CV$9:DV$9)*$AG81</f>
        <v>-33962</v>
      </c>
      <c r="DW81" s="39">
        <f>SUM($BE81,$BF81:CF81)-SUM($CV$1:DW$1)*SUM($P81:$Q81,$W81)-SUM($CV$2:DW$2)*SUM($R81:$V81)-SUM($CV$3:DW$3)*$X81-SUM($CV$4:DW$4)*SUM($K81:$L81)-SUM($CV$5:DW$5)*SUM($M81:$N81)-SUM($CV$6:DW$6)*$O81-SUM($CV$7:DW$7)*SUM($Y81:$Z81,$AF81)-SUM($CV$8:DW$8)*SUM($AA81:$AE81)-SUM($CV$9:DW$9)*$AG81</f>
        <v>-35962</v>
      </c>
      <c r="DX81" s="39">
        <f>SUM($BE81,$BF81:CG81)-SUM($CV$1:DX$1)*SUM($P81:$Q81,$W81)-SUM($CV$2:DX$2)*SUM($R81:$V81)-SUM($CV$3:DX$3)*$X81-SUM($CV$4:DX$4)*SUM($K81:$L81)-SUM($CV$5:DX$5)*SUM($M81:$N81)-SUM($CV$6:DX$6)*$O81-SUM($CV$7:DX$7)*SUM($Y81:$Z81,$AF81)-SUM($CV$8:DX$8)*SUM($AA81:$AE81)-SUM($CV$9:DX$9)*$AG81</f>
        <v>-37962</v>
      </c>
      <c r="DY81" s="39">
        <f>SUM($BE81,$BF81:CH81)-SUM($CV$1:DY$1)*SUM($P81:$Q81,$W81)-SUM($CV$2:DY$2)*SUM($R81:$V81)-SUM($CV$3:DY$3)*$X81-SUM($CV$4:DY$4)*SUM($K81:$L81)-SUM($CV$5:DY$5)*SUM($M81:$N81)-SUM($CV$6:DY$6)*$O81-SUM($CV$7:DY$7)*SUM($Y81:$Z81,$AF81)-SUM($CV$8:DY$8)*SUM($AA81:$AE81)-SUM($CV$9:DY$9)*$AG81</f>
        <v>-39962</v>
      </c>
      <c r="DZ81" s="39">
        <f>SUM($BE81,$BF81:CI81)-SUM($CV$1:DZ$1)*SUM($P81:$Q81,$W81)-SUM($CV$2:DZ$2)*SUM($R81:$V81)-SUM($CV$3:DZ$3)*$X81-SUM($CV$4:DZ$4)*SUM($K81:$L81)-SUM($CV$5:DZ$5)*SUM($M81:$N81)-SUM($CV$6:DZ$6)*$O81-SUM($CV$7:DZ$7)*SUM($Y81:$Z81,$AF81)-SUM($CV$8:DZ$8)*SUM($AA81:$AE81)-SUM($CV$9:DZ$9)*$AG81</f>
        <v>-41962</v>
      </c>
      <c r="EA81" s="39">
        <f>SUM($BE81,$BF81:CJ81)-SUM($CV$1:EA$1)*SUM($P81:$Q81,$W81)-SUM($CV$2:EA$2)*SUM($R81:$V81)-SUM($CV$3:EA$3)*$X81-SUM($CV$4:EA$4)*SUM($K81:$L81)-SUM($CV$5:EA$5)*SUM($M81:$N81)-SUM($CV$6:EA$6)*$O81-SUM($CV$7:EA$7)*SUM($Y81:$Z81,$AF81)-SUM($CV$8:EA$8)*SUM($AA81:$AE81)-SUM($CV$9:EA$9)*$AG81</f>
        <v>-43962</v>
      </c>
      <c r="EB81" s="39">
        <f>SUM($BE81,$BF81:CK81)-SUM($CV$1:EB$1)*SUM($P81:$Q81,$W81)-SUM($CV$2:EB$2)*SUM($R81:$V81)-SUM($CV$3:EB$3)*$X81-SUM($CV$4:EB$4)*SUM($K81:$L81)-SUM($CV$5:EB$5)*SUM($M81:$N81)-SUM($CV$6:EB$6)*$O81-SUM($CV$7:EB$7)*SUM($Y81:$Z81,$AF81)-SUM($CV$8:EB$8)*SUM($AA81:$AE81)-SUM($CV$9:EB$9)*$AG81</f>
        <v>-45962</v>
      </c>
      <c r="EC81" s="39">
        <f>SUM($BE81,$BF81:CL81)-SUM($CV$1:EC$1)*SUM($P81:$Q81,$W81)-SUM($CV$2:EC$2)*SUM($R81:$V81)-SUM($CV$3:EC$3)*$X81-SUM($CV$4:EC$4)*SUM($K81:$L81)-SUM($CV$5:EC$5)*SUM($M81:$N81)-SUM($CV$6:EC$6)*$O81-SUM($CV$7:EC$7)*SUM($Y81:$Z81,$AF81)-SUM($CV$8:EC$8)*SUM($AA81:$AE81)-SUM($CV$9:EC$9)*$AG81</f>
        <v>-47962</v>
      </c>
      <c r="ED81" s="39">
        <f>SUM($BE81,$BF81:CM81)-SUM($CV$1:ED$1)*SUM($P81:$Q81,$W81)-SUM($CV$2:ED$2)*SUM($R81:$V81)-SUM($CV$3:ED$3)*$X81-SUM($CV$4:ED$4)*SUM($K81:$L81)-SUM($CV$5:ED$5)*SUM($M81:$N81)-SUM($CV$6:ED$6)*$O81-SUM($CV$7:ED$7)*SUM($Y81:$Z81,$AF81)-SUM($CV$8:ED$8)*SUM($AA81:$AE81)-SUM($CV$9:ED$9)*$AG81</f>
        <v>-49962</v>
      </c>
      <c r="EE81" s="39">
        <f>SUM($BE81,$BF81:CN81)-SUM($CV$1:EE$1)*SUM($P81:$Q81,$W81)-SUM($CV$2:EE$2)*SUM($R81:$V81)-SUM($CV$3:EE$3)*$X81-SUM($CV$4:EE$4)*SUM($K81:$L81)-SUM($CV$5:EE$5)*SUM($M81:$N81)-SUM($CV$6:EE$6)*$O81-SUM($CV$7:EE$7)*SUM($Y81:$Z81,$AF81)-SUM($CV$8:EE$8)*SUM($AA81:$AE81)-SUM($CV$9:EE$9)*$AG81</f>
        <v>-51962</v>
      </c>
      <c r="EF81" s="39">
        <f>SUM($BE81,$BF81:CO81)-SUM($CV$1:EF$1)*SUM($P81:$Q81,$W81)-SUM($CV$2:EF$2)*SUM($R81:$V81)-SUM($CV$3:EF$3)*$X81-SUM($CV$4:EF$4)*SUM($K81:$L81)-SUM($CV$5:EF$5)*SUM($M81:$N81)-SUM($CV$6:EF$6)*$O81-SUM($CV$7:EF$7)*SUM($Y81:$Z81,$AF81)-SUM($CV$8:EF$8)*SUM($AA81:$AE81)-SUM($CV$9:EF$9)*$AG81</f>
        <v>-53962</v>
      </c>
      <c r="EG81" s="39">
        <f>SUM($BE81,$BF81:CP81)-SUM($CV$1:EG$1)*SUM($P81:$Q81,$W81)-SUM($CV$2:EG$2)*SUM($R81:$V81)-SUM($CV$3:EG$3)*$X81-SUM($CV$4:EG$4)*SUM($K81:$L81)-SUM($CV$5:EG$5)*SUM($M81:$N81)-SUM($CV$6:EG$6)*$O81-SUM($CV$7:EG$7)*SUM($Y81:$Z81,$AF81)-SUM($CV$8:EG$8)*SUM($AA81:$AE81)-SUM($CV$9:EG$9)*$AG81</f>
        <v>-55962</v>
      </c>
      <c r="EH81" s="39">
        <f>SUM($BE81,$BF81:CQ81)-SUM($CV$1:EH$1)*SUM($P81:$Q81,$W81)-SUM($CV$2:EH$2)*SUM($R81:$V81)-SUM($CV$3:EH$3)*$X81-SUM($CV$4:EH$4)*SUM($K81:$L81)-SUM($CV$5:EH$5)*SUM($M81:$N81)-SUM($CV$6:EH$6)*$O81-SUM($CV$7:EH$7)*SUM($Y81:$Z81,$AF81)-SUM($CV$8:EH$8)*SUM($AA81:$AE81)-SUM($CV$9:EH$9)*$AG81</f>
        <v>-57962</v>
      </c>
      <c r="EI81" s="39">
        <f>SUM($BE81,$BF81:CR81)-SUM($CV$1:EI$1)*SUM($P81:$Q81,$W81)-SUM($CV$2:EI$2)*SUM($R81:$V81)-SUM($CV$3:EI$3)*$X81-SUM($CV$4:EI$4)*SUM($K81:$L81)-SUM($CV$5:EI$5)*SUM($M81:$N81)-SUM($CV$6:EI$6)*$O81-SUM($CV$7:EI$7)*SUM($Y81:$Z81,$AF81)-SUM($CV$8:EI$8)*SUM($AA81:$AE81)-SUM($CV$9:EI$9)*$AG81</f>
        <v>-59962</v>
      </c>
      <c r="EJ81" s="39">
        <f>SUM($BE81,$BF81:CS81)-SUM($CV$1:EJ$1)*SUM($P81:$Q81,$W81)-SUM($CV$2:EJ$2)*SUM($R81:$V81)-SUM($CV$3:EJ$3)*$X81-SUM($CV$4:EJ$4)*SUM($K81:$L81)-SUM($CV$5:EJ$5)*SUM($M81:$N81)-SUM($CV$6:EJ$6)*$O81-SUM($CV$7:EJ$7)*SUM($Y81:$Z81,$AF81)-SUM($CV$8:EJ$8)*SUM($AA81:$AE81)-SUM($CV$9:EJ$9)*$AG81</f>
        <v>-61962</v>
      </c>
      <c r="EK81" s="39">
        <f>SUM($BE81,$BF81:CT81)-SUM($CV$1:EK$1)*SUM($P81:$Q81,$W81)-SUM($CV$2:EK$2)*SUM($R81:$V81)-SUM($CV$3:EK$3)*$X81-SUM($CV$4:EK$4)*SUM($K81:$L81)-SUM($CV$5:EK$5)*SUM($M81:$N81)-SUM($CV$6:EK$6)*$O81-SUM($CV$7:EK$7)*SUM($Y81:$Z81,$AF81)-SUM($CV$8:EK$8)*SUM($AA81:$AE81)-SUM($CV$9:EK$9)*$AG81</f>
        <v>-63962</v>
      </c>
      <c r="EL81" s="39">
        <f>SUM($BE81,$BF81:CU81)-SUM($CV$1:EL$1)*SUM($P81:$Q81,$W81)-SUM($CV$2:EL$2)*SUM($R81:$V81)-SUM($CV$3:EL$3)*$X81-SUM($CV$4:EL$4)*SUM($K81:$L81)-SUM($CV$5:EL$5)*SUM($M81:$N81)-SUM($CV$6:EL$6)*$O81-SUM($CV$7:EL$7)*SUM($Y81:$Z81,$AF81)-SUM($CV$8:EL$8)*SUM($AA81:$AE81)-SUM($CV$9:EL$9)*$AG81</f>
        <v>-65962</v>
      </c>
      <c r="EM81" s="39">
        <f>SUM($BE81,$BF81:CV81)-SUM($CV$1:EM$1)*SUM($P81:$Q81,$W81)-SUM($CV$2:EM$2)*SUM($R81:$V81)-SUM($CV$3:EM$3)*$X81-SUM($CV$4:EM$4)*SUM($K81:$L81)-SUM($CV$5:EM$5)*SUM($M81:$N81)-SUM($CV$6:EM$6)*$O81-SUM($CV$7:EM$7)*SUM($Y81:$Z81,$AF81)-SUM($CV$8:EM$8)*SUM($AA81:$AE81)-SUM($CV$9:EM$9)*$AG81</f>
        <v>-67962</v>
      </c>
      <c r="EN81" s="39">
        <f>SUM($BE81,$BF81:CW81)-SUM($CV$1:EN$1)*SUM($P81:$Q81,$W81)-SUM($CV$2:EN$2)*SUM($R81:$V81)-SUM($CV$3:EN$3)*$X81-SUM($CV$4:EN$4)*SUM($K81:$L81)-SUM($CV$5:EN$5)*SUM($M81:$N81)-SUM($CV$6:EN$6)*$O81-SUM($CV$7:EN$7)*SUM($Y81:$Z81,$AF81)-SUM($CV$8:EN$8)*SUM($AA81:$AE81)-SUM($CV$9:EN$9)*$AG81</f>
        <v>-69962</v>
      </c>
      <c r="EO81" s="39">
        <f>SUM($BE81,$BF81:CX81)-SUM($CV$1:EO$1)*SUM($P81:$Q81,$W81)-SUM($CV$2:EO$2)*SUM($R81:$V81)-SUM($CV$3:EO$3)*$X81-SUM($CV$4:EO$4)*SUM($K81:$L81)-SUM($CV$5:EO$5)*SUM($M81:$N81)-SUM($CV$6:EO$6)*$O81-SUM($CV$7:EO$7)*SUM($Y81:$Z81,$AF81)-SUM($CV$8:EO$8)*SUM($AA81:$AE81)-SUM($CV$9:EO$9)*$AG81</f>
        <v>-71622</v>
      </c>
      <c r="EP81" s="96" t="s">
        <v>40</v>
      </c>
      <c r="EQ81" s="103" t="str">
        <f t="shared" si="108"/>
        <v>1097U147-001</v>
      </c>
      <c r="ER81" s="96" t="str">
        <f t="shared" si="95"/>
        <v>TBD</v>
      </c>
      <c r="ES81" s="115">
        <f t="shared" si="96"/>
        <v>0</v>
      </c>
      <c r="ET81" s="116">
        <f t="shared" si="147"/>
        <v>0</v>
      </c>
      <c r="EU81" s="107" t="e">
        <f t="shared" ca="1" si="109"/>
        <v>#NAME?</v>
      </c>
      <c r="EV81" s="107" t="e">
        <f t="shared" ca="1" si="110"/>
        <v>#NAME?</v>
      </c>
      <c r="EW81" s="117">
        <f t="shared" si="111"/>
        <v>1</v>
      </c>
      <c r="EX81" s="117">
        <f t="shared" si="91"/>
        <v>1</v>
      </c>
      <c r="EY81" s="103"/>
      <c r="EZ81" s="117">
        <f t="shared" si="112"/>
        <v>70906</v>
      </c>
      <c r="FA81" s="118" t="e">
        <f t="shared" ca="1" si="113"/>
        <v>#NAME?</v>
      </c>
      <c r="FB81" s="117">
        <f t="shared" si="114"/>
        <v>0</v>
      </c>
      <c r="FC81" s="118" t="e">
        <f t="shared" ca="1" si="115"/>
        <v>#NAME?</v>
      </c>
      <c r="FD81" s="119"/>
      <c r="FE81" s="118"/>
      <c r="FF81" s="118" t="s">
        <v>40</v>
      </c>
      <c r="FG81" s="103"/>
      <c r="FH81" s="103"/>
      <c r="FI81" s="105">
        <f t="array" ref="FI81">SUMPRODUCT($AI81:$AL81,TRANSPOSE(FI$1:FI$4))</f>
        <v>6130</v>
      </c>
      <c r="FJ81" s="105">
        <f t="array" ref="FJ81">SUMPRODUCT($AI81:$AL81,TRANSPOSE(FJ$1:FJ$4))</f>
        <v>6130</v>
      </c>
      <c r="FK81" s="105">
        <f t="array" ref="FK81">SUMPRODUCT($AI81:$AL81,TRANSPOSE(FK$1:FK$4))</f>
        <v>6130</v>
      </c>
      <c r="FL81" s="105">
        <f t="array" ref="FL81">SUMPRODUCT($AI81:$AL81,TRANSPOSE(FL$1:FL$4))</f>
        <v>6130</v>
      </c>
      <c r="FM81" s="105">
        <f t="array" ref="FM81">SUMPRODUCT($AI81:$AL81,TRANSPOSE(FM$1:FM$4))</f>
        <v>6130</v>
      </c>
      <c r="FN81" s="105">
        <f t="array" ref="FN81">SUMPRODUCT($AI81:$AL81,TRANSPOSE(FN$1:FN$4))</f>
        <v>6130</v>
      </c>
      <c r="FO81" s="105">
        <f t="array" ref="FO81">SUMPRODUCT($AI81:$AL81,TRANSPOSE(FO$1:FO$4))</f>
        <v>6130</v>
      </c>
      <c r="FP81" s="105">
        <f t="array" ref="FP81">SUMPRODUCT($AI81:$AL81,TRANSPOSE(FP$1:FP$4))</f>
        <v>6130</v>
      </c>
      <c r="FQ81" s="105">
        <f t="array" ref="FQ81">SUMPRODUCT($AI81:$AL81,TRANSPOSE(FQ$1:FQ$4))</f>
        <v>6130</v>
      </c>
      <c r="FR81" s="105">
        <f t="array" ref="FR81">SUMPRODUCT($AI81:$AL81,TRANSPOSE(FR$1:FR$4))</f>
        <v>6100</v>
      </c>
      <c r="FS81" s="105">
        <f t="array" ref="FS81">SUMPRODUCT($AI81:$AL81,TRANSPOSE(FS$1:FS$4))</f>
        <v>6000</v>
      </c>
      <c r="FT81" s="105">
        <f t="array" ref="FT81">SUMPRODUCT($AI81:$AL81,TRANSPOSE(FT$1:FT$4))</f>
        <v>3636</v>
      </c>
      <c r="FU81" s="105">
        <f t="array" ref="FU81">SUMPRODUCT($AI81:$AL81,TRANSPOSE(FU$1:FU$4))</f>
        <v>0</v>
      </c>
      <c r="FV81" s="120"/>
      <c r="FW81" s="105">
        <f t="shared" si="116"/>
        <v>6130</v>
      </c>
      <c r="FX81" s="121">
        <f>CEILING(SUM($FI81:FJ81)-SUM($FW81:FW81),$EW81)</f>
        <v>6130</v>
      </c>
      <c r="FY81" s="121">
        <f>CEILING(SUM($FI81:FK81)-SUM($FW81:FX81),$EW81)</f>
        <v>6130</v>
      </c>
      <c r="FZ81" s="121">
        <f>CEILING(SUM($FI81:FL81)-SUM($FW81:FY81),$EW81)</f>
        <v>6130</v>
      </c>
      <c r="GA81" s="121">
        <f>CEILING(SUM($FI81:FM81)-SUM($FW81:FZ81),$EW81)</f>
        <v>6130</v>
      </c>
      <c r="GB81" s="121">
        <f>CEILING(SUM($FI81:FN81)-SUM($FW81:GA81),$EW81)</f>
        <v>6130</v>
      </c>
      <c r="GC81" s="121">
        <f>CEILING(SUM($FI81:FO81)-SUM($FW81:GB81),$EW81)</f>
        <v>6130</v>
      </c>
      <c r="GD81" s="121">
        <f>CEILING(SUM($FI81:FP81)-SUM($FW81:GC81),$EW81)</f>
        <v>6130</v>
      </c>
      <c r="GE81" s="121">
        <f>CEILING(SUM($FI81:FQ81)-SUM($FW81:GD81),$EW81)</f>
        <v>6130</v>
      </c>
      <c r="GF81" s="121">
        <f>CEILING(SUM($FI81:FR81)-SUM($FW81:GE81),$EW81)</f>
        <v>6100</v>
      </c>
      <c r="GG81" s="121">
        <f>CEILING(SUM($FI81:FS81)-SUM($FW81:GF81),$EW81)</f>
        <v>6000</v>
      </c>
      <c r="GH81" s="121">
        <f t="shared" si="117"/>
        <v>3636</v>
      </c>
      <c r="GI81" s="121">
        <f t="shared" si="118"/>
        <v>0</v>
      </c>
      <c r="GJ81" s="120"/>
      <c r="GK81" s="123" t="e">
        <f t="shared" ca="1" si="119"/>
        <v>#NAME?</v>
      </c>
      <c r="GL81" s="123" t="e">
        <f t="shared" ca="1" si="120"/>
        <v>#NAME?</v>
      </c>
      <c r="GM81" s="123" t="e">
        <f t="shared" ca="1" si="121"/>
        <v>#NAME?</v>
      </c>
      <c r="GN81" s="123" t="e">
        <f t="shared" ca="1" si="122"/>
        <v>#NAME?</v>
      </c>
      <c r="GO81" s="123" t="e">
        <f t="shared" ca="1" si="123"/>
        <v>#NAME?</v>
      </c>
      <c r="GP81" s="123" t="e">
        <f t="shared" ca="1" si="124"/>
        <v>#NAME?</v>
      </c>
      <c r="GQ81" s="123" t="e">
        <f t="shared" ca="1" si="125"/>
        <v>#NAME?</v>
      </c>
      <c r="GR81" s="123" t="e">
        <f t="shared" ca="1" si="126"/>
        <v>#NAME?</v>
      </c>
      <c r="GS81" s="123" t="e">
        <f t="shared" ca="1" si="127"/>
        <v>#NAME?</v>
      </c>
      <c r="GT81" s="123" t="e">
        <f t="shared" ca="1" si="128"/>
        <v>#NAME?</v>
      </c>
      <c r="GU81" s="123" t="e">
        <f t="shared" ca="1" si="129"/>
        <v>#NAME?</v>
      </c>
      <c r="GV81" s="123" t="e">
        <f t="shared" ca="1" si="130"/>
        <v>#NAME?</v>
      </c>
      <c r="GW81" s="123" t="e">
        <f t="shared" ca="1" si="131"/>
        <v>#NAME?</v>
      </c>
      <c r="GX81" s="123" t="e">
        <f t="shared" ca="1" si="132"/>
        <v>#NAME?</v>
      </c>
      <c r="GY81" s="120"/>
      <c r="GZ81" s="105"/>
      <c r="HA81" s="105"/>
      <c r="HB81" s="105"/>
      <c r="HC81" s="105"/>
      <c r="HD81" s="105"/>
      <c r="HE81" s="105"/>
      <c r="HF81" s="105"/>
      <c r="HG81" s="105"/>
      <c r="HH81" s="105"/>
      <c r="HI81" s="105"/>
      <c r="HJ81" s="105"/>
      <c r="HK81" s="105"/>
      <c r="HL81" s="105">
        <f t="shared" si="97"/>
        <v>0</v>
      </c>
      <c r="HM81" s="105"/>
      <c r="HN81" s="123" t="e">
        <f t="shared" ca="1" si="133"/>
        <v>#NAME?</v>
      </c>
      <c r="HO81" s="123" t="e">
        <f t="shared" ca="1" si="134"/>
        <v>#NAME?</v>
      </c>
      <c r="HP81" s="123" t="e">
        <f t="shared" ca="1" si="135"/>
        <v>#NAME?</v>
      </c>
      <c r="HQ81" s="123" t="e">
        <f t="shared" ca="1" si="136"/>
        <v>#NAME?</v>
      </c>
      <c r="HR81" s="123" t="e">
        <f t="shared" ca="1" si="137"/>
        <v>#NAME?</v>
      </c>
      <c r="HS81" s="123" t="e">
        <f t="shared" ca="1" si="138"/>
        <v>#NAME?</v>
      </c>
      <c r="HT81" s="123" t="e">
        <f t="shared" ca="1" si="139"/>
        <v>#NAME?</v>
      </c>
      <c r="HU81" s="123" t="e">
        <f t="shared" ca="1" si="140"/>
        <v>#NAME?</v>
      </c>
      <c r="HV81" s="123" t="e">
        <f t="shared" ca="1" si="141"/>
        <v>#NAME?</v>
      </c>
      <c r="HW81" s="123" t="e">
        <f t="shared" ca="1" si="142"/>
        <v>#NAME?</v>
      </c>
      <c r="HX81" s="123" t="e">
        <f t="shared" ca="1" si="143"/>
        <v>#NAME?</v>
      </c>
      <c r="HY81" s="123" t="e">
        <f t="shared" ca="1" si="144"/>
        <v>#NAME?</v>
      </c>
      <c r="HZ81" s="123" t="e">
        <f t="shared" ca="1" si="145"/>
        <v>#NAME?</v>
      </c>
      <c r="IA81" s="123" t="e">
        <f t="shared" ca="1" si="146"/>
        <v>#NAME?</v>
      </c>
      <c r="IB81" s="124" t="s">
        <v>433</v>
      </c>
      <c r="IC81" s="103"/>
      <c r="ID81" s="125"/>
      <c r="IE81" s="103"/>
      <c r="IF81" s="103"/>
      <c r="IG81" s="103" t="s">
        <v>40</v>
      </c>
      <c r="IH81" s="103"/>
      <c r="II81" s="103"/>
    </row>
    <row r="82" spans="1:243" ht="15" thickBot="1" x14ac:dyDescent="0.25">
      <c r="A82" s="39">
        <v>86</v>
      </c>
      <c r="B82" s="39" t="s">
        <v>436</v>
      </c>
      <c r="C82" s="56" t="s">
        <v>437</v>
      </c>
      <c r="D82" s="39" t="s">
        <v>213</v>
      </c>
      <c r="E82" s="39">
        <v>412779594</v>
      </c>
      <c r="F82" s="102" t="s">
        <v>438</v>
      </c>
      <c r="G82" s="39"/>
      <c r="H82" s="39" t="s">
        <v>128</v>
      </c>
      <c r="I82" s="39">
        <v>1</v>
      </c>
      <c r="J82" s="39">
        <v>2</v>
      </c>
      <c r="K82" s="39">
        <v>0</v>
      </c>
      <c r="L82" s="39">
        <v>0</v>
      </c>
      <c r="M82" s="39">
        <v>0</v>
      </c>
      <c r="N82" s="39">
        <v>2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f t="shared" si="98"/>
        <v>2</v>
      </c>
      <c r="AI82" s="39">
        <f t="shared" si="99"/>
        <v>2</v>
      </c>
      <c r="AJ82" s="39">
        <f t="shared" si="100"/>
        <v>0</v>
      </c>
      <c r="AK82" s="39">
        <f t="shared" si="101"/>
        <v>0</v>
      </c>
      <c r="AL82" s="39">
        <f t="shared" si="102"/>
        <v>2</v>
      </c>
      <c r="AM82" s="57">
        <f t="shared" si="103"/>
        <v>70456</v>
      </c>
      <c r="AN82" s="57">
        <v>1</v>
      </c>
      <c r="AO82" s="57">
        <f t="shared" si="104"/>
        <v>70456</v>
      </c>
      <c r="AP82" s="49"/>
      <c r="AQ82" s="39" t="s">
        <v>40</v>
      </c>
      <c r="AR82" s="39" t="s">
        <v>40</v>
      </c>
      <c r="AS82" s="39"/>
      <c r="AT82" s="39"/>
      <c r="AU82" s="58"/>
      <c r="AV82" s="58"/>
      <c r="AW82" s="39"/>
      <c r="AX82" s="39"/>
      <c r="AY82" s="39"/>
      <c r="AZ82" s="39"/>
      <c r="BA82" s="39">
        <f t="shared" si="105"/>
        <v>0</v>
      </c>
      <c r="BB82" s="78" t="e">
        <f t="shared" ca="1" si="106"/>
        <v>#NAME?</v>
      </c>
      <c r="BC82" s="39"/>
      <c r="BD82" s="75">
        <f t="shared" si="107"/>
        <v>70456</v>
      </c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>
        <f>SUM($BE82,$BF82:BF82)-SUM($CV$1:CW$1)*SUM($P82:$Q82,$W82)-SUM($CV$2:CW$2)*SUM($R82:$V82)-SUM($CV$3:CW$3)*$X82-SUM($CV$4:CW$4)*SUM($K82:$L82)-SUM($CV$5:CW$5)*SUM($M82:$N82)-SUM($CV$6:CW$6)*$O82-SUM($CV$7:CW$7)*SUM($Y82:$Z82,$AF82)-SUM($CV$8:CW$8)*SUM($AA82:$AE82)-SUM($CV$9:CW$9)*$AG82</f>
        <v>0</v>
      </c>
      <c r="CX82" s="39">
        <f>SUM($BE82,$BF82:BG82)-SUM($CV$1:CX$1)*SUM($P82:$Q82,$W82)-SUM($CV$2:CX$2)*SUM($R82:$V82)-SUM($CV$3:CX$3)*$X82-SUM($CV$4:CX$4)*SUM($K82:$L82)-SUM($CV$5:CX$5)*SUM($M82:$N82)-SUM($CV$6:CX$6)*$O82-SUM($CV$7:CX$7)*SUM($Y82:$Z82,$AF82)-SUM($CV$8:CX$8)*SUM($AA82:$AE82)-SUM($CV$9:CX$9)*$AG82</f>
        <v>0</v>
      </c>
      <c r="CY82" s="39">
        <f>SUM($BE82,$BF82:BH82)-SUM($CV$1:CY$1)*SUM($P82:$Q82,$W82)-SUM($CV$2:CY$2)*SUM($R82:$V82)-SUM($CV$3:CY$3)*$X82-SUM($CV$4:CY$4)*SUM($K82:$L82)-SUM($CV$5:CY$5)*SUM($M82:$N82)-SUM($CV$6:CY$6)*$O82-SUM($CV$7:CY$7)*SUM($Y82:$Z82,$AF82)-SUM($CV$8:CY$8)*SUM($AA82:$AE82)-SUM($CV$9:CY$9)*$AG82</f>
        <v>0</v>
      </c>
      <c r="CZ82" s="39">
        <f>SUM($BE82,$BF82:BI82)-SUM($CV$1:CZ$1)*SUM($P82:$Q82,$W82)-SUM($CV$2:CZ$2)*SUM($R82:$V82)-SUM($CV$3:CZ$3)*$X82-SUM($CV$4:CZ$4)*SUM($K82:$L82)-SUM($CV$5:CZ$5)*SUM($M82:$N82)-SUM($CV$6:CZ$6)*$O82-SUM($CV$7:CZ$7)*SUM($Y82:$Z82,$AF82)-SUM($CV$8:CZ$8)*SUM($AA82:$AE82)-SUM($CV$9:CZ$9)*$AG82</f>
        <v>0</v>
      </c>
      <c r="DA82" s="39">
        <f>SUM($BE82,$BF82:BJ82)-SUM($CV$1:DA$1)*SUM($P82:$Q82,$W82)-SUM($CV$2:DA$2)*SUM($R82:$V82)-SUM($CV$3:DA$3)*$X82-SUM($CV$4:DA$4)*SUM($K82:$L82)-SUM($CV$5:DA$5)*SUM($M82:$N82)-SUM($CV$6:DA$6)*$O82-SUM($CV$7:DA$7)*SUM($Y82:$Z82,$AF82)-SUM($CV$8:DA$8)*SUM($AA82:$AE82)-SUM($CV$9:DA$9)*$AG82</f>
        <v>0</v>
      </c>
      <c r="DB82" s="39">
        <f>SUM($BE82,$BF82:BK82)-SUM($CV$1:DB$1)*SUM($P82:$Q82,$W82)-SUM($CV$2:DB$2)*SUM($R82:$V82)-SUM($CV$3:DB$3)*$X82-SUM($CV$4:DB$4)*SUM($K82:$L82)-SUM($CV$5:DB$5)*SUM($M82:$N82)-SUM($CV$6:DB$6)*$O82-SUM($CV$7:DB$7)*SUM($Y82:$Z82,$AF82)-SUM($CV$8:DB$8)*SUM($AA82:$AE82)-SUM($CV$9:DB$9)*$AG82</f>
        <v>-200</v>
      </c>
      <c r="DC82" s="39">
        <f>SUM($BE82,$BF82:BL82)-SUM($CV$1:DC$1)*SUM($P82:$Q82,$W82)-SUM($CV$2:DC$2)*SUM($R82:$V82)-SUM($CV$3:DC$3)*$X82-SUM($CV$4:DC$4)*SUM($K82:$L82)-SUM($CV$5:DC$5)*SUM($M82:$N82)-SUM($CV$6:DC$6)*$O82-SUM($CV$7:DC$7)*SUM($Y82:$Z82,$AF82)-SUM($CV$8:DC$8)*SUM($AA82:$AE82)-SUM($CV$9:DC$9)*$AG82</f>
        <v>-600</v>
      </c>
      <c r="DD82" s="39">
        <f>SUM($BE82,$BF82:BM82)-SUM($CV$1:DD$1)*SUM($P82:$Q82,$W82)-SUM($CV$2:DD$2)*SUM($R82:$V82)-SUM($CV$3:DD$3)*$X82-SUM($CV$4:DD$4)*SUM($K82:$L82)-SUM($CV$5:DD$5)*SUM($M82:$N82)-SUM($CV$6:DD$6)*$O82-SUM($CV$7:DD$7)*SUM($Y82:$Z82,$AF82)-SUM($CV$8:DD$8)*SUM($AA82:$AE82)-SUM($CV$9:DD$9)*$AG82</f>
        <v>-1200</v>
      </c>
      <c r="DE82" s="39">
        <f>SUM($BE82,$BF82:BN82)-SUM($CV$1:DE$1)*SUM($P82:$Q82,$W82)-SUM($CV$2:DE$2)*SUM($R82:$V82)-SUM($CV$3:DE$3)*$X82-SUM($CV$4:DE$4)*SUM($K82:$L82)-SUM($CV$5:DE$5)*SUM($M82:$N82)-SUM($CV$6:DE$6)*$O82-SUM($CV$7:DE$7)*SUM($Y82:$Z82,$AF82)-SUM($CV$8:DE$8)*SUM($AA82:$AE82)-SUM($CV$9:DE$9)*$AG82</f>
        <v>-2300</v>
      </c>
      <c r="DF82" s="39">
        <f>SUM($BE82,$BF82:BO82)-SUM($CV$1:DF$1)*SUM($P82:$Q82,$W82)-SUM($CV$2:DF$2)*SUM($R82:$V82)-SUM($CV$3:DF$3)*$X82-SUM($CV$4:DF$4)*SUM($K82:$L82)-SUM($CV$5:DF$5)*SUM($M82:$N82)-SUM($CV$6:DF$6)*$O82-SUM($CV$7:DF$7)*SUM($Y82:$Z82,$AF82)-SUM($CV$8:DF$8)*SUM($AA82:$AE82)-SUM($CV$9:DF$9)*$AG82</f>
        <v>-3700</v>
      </c>
      <c r="DG82" s="39">
        <f>SUM($BE82,$BF82:BP82)-SUM($CV$1:DG$1)*SUM($P82:$Q82,$W82)-SUM($CV$2:DG$2)*SUM($R82:$V82)-SUM($CV$3:DG$3)*$X82-SUM($CV$4:DG$4)*SUM($K82:$L82)-SUM($CV$5:DG$5)*SUM($M82:$N82)-SUM($CV$6:DG$6)*$O82-SUM($CV$7:DG$7)*SUM($Y82:$Z82,$AF82)-SUM($CV$8:DG$8)*SUM($AA82:$AE82)-SUM($CV$9:DG$9)*$AG82</f>
        <v>-5200</v>
      </c>
      <c r="DH82" s="39">
        <f>SUM($BE82,$BF82:BQ82)-SUM($CV$1:DH$1)*SUM($P82:$Q82,$W82)-SUM($CV$2:DH$2)*SUM($R82:$V82)-SUM($CV$3:DH$3)*$X82-SUM($CV$4:DH$4)*SUM($K82:$L82)-SUM($CV$5:DH$5)*SUM($M82:$N82)-SUM($CV$6:DH$6)*$O82-SUM($CV$7:DH$7)*SUM($Y82:$Z82,$AF82)-SUM($CV$8:DH$8)*SUM($AA82:$AE82)-SUM($CV$9:DH$9)*$AG82</f>
        <v>-6700</v>
      </c>
      <c r="DI82" s="39">
        <f>SUM($BE82,$BF82:BR82)-SUM($CV$1:DI$1)*SUM($P82:$Q82,$W82)-SUM($CV$2:DI$2)*SUM($R82:$V82)-SUM($CV$3:DI$3)*$X82-SUM($CV$4:DI$4)*SUM($K82:$L82)-SUM($CV$5:DI$5)*SUM($M82:$N82)-SUM($CV$6:DI$6)*$O82-SUM($CV$7:DI$7)*SUM($Y82:$Z82,$AF82)-SUM($CV$8:DI$8)*SUM($AA82:$AE82)-SUM($CV$9:DI$9)*$AG82</f>
        <v>-8200</v>
      </c>
      <c r="DJ82" s="39">
        <f>SUM($BE82,$BF82:BS82)-SUM($CV$1:DJ$1)*SUM($P82:$Q82,$W82)-SUM($CV$2:DJ$2)*SUM($R82:$V82)-SUM($CV$3:DJ$3)*$X82-SUM($CV$4:DJ$4)*SUM($K82:$L82)-SUM($CV$5:DJ$5)*SUM($M82:$N82)-SUM($CV$6:DJ$6)*$O82-SUM($CV$7:DJ$7)*SUM($Y82:$Z82,$AF82)-SUM($CV$8:DJ$8)*SUM($AA82:$AE82)-SUM($CV$9:DJ$9)*$AG82</f>
        <v>-9700</v>
      </c>
      <c r="DK82" s="39">
        <f>SUM($BE82,$BF82:BT82)-SUM($CV$1:DK$1)*SUM($P82:$Q82,$W82)-SUM($CV$2:DK$2)*SUM($R82:$V82)-SUM($CV$3:DK$3)*$X82-SUM($CV$4:DK$4)*SUM($K82:$L82)-SUM($CV$5:DK$5)*SUM($M82:$N82)-SUM($CV$6:DK$6)*$O82-SUM($CV$7:DK$7)*SUM($Y82:$Z82,$AF82)-SUM($CV$8:DK$8)*SUM($AA82:$AE82)-SUM($CV$9:DK$9)*$AG82</f>
        <v>-11200</v>
      </c>
      <c r="DL82" s="39">
        <f>SUM($BE82,$BF82:BU82)-SUM($CV$1:DL$1)*SUM($P82:$Q82,$W82)-SUM($CV$2:DL$2)*SUM($R82:$V82)-SUM($CV$3:DL$3)*$X82-SUM($CV$4:DL$4)*SUM($K82:$L82)-SUM($CV$5:DL$5)*SUM($M82:$N82)-SUM($CV$6:DL$6)*$O82-SUM($CV$7:DL$7)*SUM($Y82:$Z82,$AF82)-SUM($CV$8:DL$8)*SUM($AA82:$AE82)-SUM($CV$9:DL$9)*$AG82</f>
        <v>-12700</v>
      </c>
      <c r="DM82" s="39">
        <f>SUM($BE82,$BF82:BV82)-SUM($CV$1:DM$1)*SUM($P82:$Q82,$W82)-SUM($CV$2:DM$2)*SUM($R82:$V82)-SUM($CV$3:DM$3)*$X82-SUM($CV$4:DM$4)*SUM($K82:$L82)-SUM($CV$5:DM$5)*SUM($M82:$N82)-SUM($CV$6:DM$6)*$O82-SUM($CV$7:DM$7)*SUM($Y82:$Z82,$AF82)-SUM($CV$8:DM$8)*SUM($AA82:$AE82)-SUM($CV$9:DM$9)*$AG82</f>
        <v>-14700</v>
      </c>
      <c r="DN82" s="39">
        <f>SUM($BE82,$BF82:BW82)-SUM($CV$1:DN$1)*SUM($P82:$Q82,$W82)-SUM($CV$2:DN$2)*SUM($R82:$V82)-SUM($CV$3:DN$3)*$X82-SUM($CV$4:DN$4)*SUM($K82:$L82)-SUM($CV$5:DN$5)*SUM($M82:$N82)-SUM($CV$6:DN$6)*$O82-SUM($CV$7:DN$7)*SUM($Y82:$Z82,$AF82)-SUM($CV$8:DN$8)*SUM($AA82:$AE82)-SUM($CV$9:DN$9)*$AG82</f>
        <v>-16700</v>
      </c>
      <c r="DO82" s="39">
        <f>SUM($BE82,$BF82:BX82)-SUM($CV$1:DO$1)*SUM($P82:$Q82,$W82)-SUM($CV$2:DO$2)*SUM($R82:$V82)-SUM($CV$3:DO$3)*$X82-SUM($CV$4:DO$4)*SUM($K82:$L82)-SUM($CV$5:DO$5)*SUM($M82:$N82)-SUM($CV$6:DO$6)*$O82-SUM($CV$7:DO$7)*SUM($Y82:$Z82,$AF82)-SUM($CV$8:DO$8)*SUM($AA82:$AE82)-SUM($CV$9:DO$9)*$AG82</f>
        <v>-18700</v>
      </c>
      <c r="DP82" s="39">
        <f>SUM($BE82,$BF82:BY82)-SUM($CV$1:DP$1)*SUM($P82:$Q82,$W82)-SUM($CV$2:DP$2)*SUM($R82:$V82)-SUM($CV$3:DP$3)*$X82-SUM($CV$4:DP$4)*SUM($K82:$L82)-SUM($CV$5:DP$5)*SUM($M82:$N82)-SUM($CV$6:DP$6)*$O82-SUM($CV$7:DP$7)*SUM($Y82:$Z82,$AF82)-SUM($CV$8:DP$8)*SUM($AA82:$AE82)-SUM($CV$9:DP$9)*$AG82</f>
        <v>-20700</v>
      </c>
      <c r="DQ82" s="39">
        <f>SUM($BE82,$BF82:BZ82)-SUM($CV$1:DQ$1)*SUM($P82:$Q82,$W82)-SUM($CV$2:DQ$2)*SUM($R82:$V82)-SUM($CV$3:DQ$3)*$X82-SUM($CV$4:DQ$4)*SUM($K82:$L82)-SUM($CV$5:DQ$5)*SUM($M82:$N82)-SUM($CV$6:DQ$6)*$O82-SUM($CV$7:DQ$7)*SUM($Y82:$Z82,$AF82)-SUM($CV$8:DQ$8)*SUM($AA82:$AE82)-SUM($CV$9:DQ$9)*$AG82</f>
        <v>-22700</v>
      </c>
      <c r="DR82" s="39">
        <f>SUM($BE82,$BF82:CA82)-SUM($CV$1:DR$1)*SUM($P82:$Q82,$W82)-SUM($CV$2:DR$2)*SUM($R82:$V82)-SUM($CV$3:DR$3)*$X82-SUM($CV$4:DR$4)*SUM($K82:$L82)-SUM($CV$5:DR$5)*SUM($M82:$N82)-SUM($CV$6:DR$6)*$O82-SUM($CV$7:DR$7)*SUM($Y82:$Z82,$AF82)-SUM($CV$8:DR$8)*SUM($AA82:$AE82)-SUM($CV$9:DR$9)*$AG82</f>
        <v>-24700</v>
      </c>
      <c r="DS82" s="39">
        <f>SUM($BE82,$BF82:CB82)-SUM($CV$1:DS$1)*SUM($P82:$Q82,$W82)-SUM($CV$2:DS$2)*SUM($R82:$V82)-SUM($CV$3:DS$3)*$X82-SUM($CV$4:DS$4)*SUM($K82:$L82)-SUM($CV$5:DS$5)*SUM($M82:$N82)-SUM($CV$6:DS$6)*$O82-SUM($CV$7:DS$7)*SUM($Y82:$Z82,$AF82)-SUM($CV$8:DS$8)*SUM($AA82:$AE82)-SUM($CV$9:DS$9)*$AG82</f>
        <v>-26700</v>
      </c>
      <c r="DT82" s="39">
        <f>SUM($BE82,$BF82:CC82)-SUM($CV$1:DT$1)*SUM($P82:$Q82,$W82)-SUM($CV$2:DT$2)*SUM($R82:$V82)-SUM($CV$3:DT$3)*$X82-SUM($CV$4:DT$4)*SUM($K82:$L82)-SUM($CV$5:DT$5)*SUM($M82:$N82)-SUM($CV$6:DT$6)*$O82-SUM($CV$7:DT$7)*SUM($Y82:$Z82,$AF82)-SUM($CV$8:DT$8)*SUM($AA82:$AE82)-SUM($CV$9:DT$9)*$AG82</f>
        <v>-28700</v>
      </c>
      <c r="DU82" s="39">
        <f>SUM($BE82,$BF82:CD82)-SUM($CV$1:DU$1)*SUM($P82:$Q82,$W82)-SUM($CV$2:DU$2)*SUM($R82:$V82)-SUM($CV$3:DU$3)*$X82-SUM($CV$4:DU$4)*SUM($K82:$L82)-SUM($CV$5:DU$5)*SUM($M82:$N82)-SUM($CV$6:DU$6)*$O82-SUM($CV$7:DU$7)*SUM($Y82:$Z82,$AF82)-SUM($CV$8:DU$8)*SUM($AA82:$AE82)-SUM($CV$9:DU$9)*$AG82</f>
        <v>-30700</v>
      </c>
      <c r="DV82" s="39">
        <f>SUM($BE82,$BF82:CE82)-SUM($CV$1:DV$1)*SUM($P82:$Q82,$W82)-SUM($CV$2:DV$2)*SUM($R82:$V82)-SUM($CV$3:DV$3)*$X82-SUM($CV$4:DV$4)*SUM($K82:$L82)-SUM($CV$5:DV$5)*SUM($M82:$N82)-SUM($CV$6:DV$6)*$O82-SUM($CV$7:DV$7)*SUM($Y82:$Z82,$AF82)-SUM($CV$8:DV$8)*SUM($AA82:$AE82)-SUM($CV$9:DV$9)*$AG82</f>
        <v>-32700</v>
      </c>
      <c r="DW82" s="39">
        <f>SUM($BE82,$BF82:CF82)-SUM($CV$1:DW$1)*SUM($P82:$Q82,$W82)-SUM($CV$2:DW$2)*SUM($R82:$V82)-SUM($CV$3:DW$3)*$X82-SUM($CV$4:DW$4)*SUM($K82:$L82)-SUM($CV$5:DW$5)*SUM($M82:$N82)-SUM($CV$6:DW$6)*$O82-SUM($CV$7:DW$7)*SUM($Y82:$Z82,$AF82)-SUM($CV$8:DW$8)*SUM($AA82:$AE82)-SUM($CV$9:DW$9)*$AG82</f>
        <v>-34700</v>
      </c>
      <c r="DX82" s="39">
        <f>SUM($BE82,$BF82:CG82)-SUM($CV$1:DX$1)*SUM($P82:$Q82,$W82)-SUM($CV$2:DX$2)*SUM($R82:$V82)-SUM($CV$3:DX$3)*$X82-SUM($CV$4:DX$4)*SUM($K82:$L82)-SUM($CV$5:DX$5)*SUM($M82:$N82)-SUM($CV$6:DX$6)*$O82-SUM($CV$7:DX$7)*SUM($Y82:$Z82,$AF82)-SUM($CV$8:DX$8)*SUM($AA82:$AE82)-SUM($CV$9:DX$9)*$AG82</f>
        <v>-36700</v>
      </c>
      <c r="DY82" s="39">
        <f>SUM($BE82,$BF82:CH82)-SUM($CV$1:DY$1)*SUM($P82:$Q82,$W82)-SUM($CV$2:DY$2)*SUM($R82:$V82)-SUM($CV$3:DY$3)*$X82-SUM($CV$4:DY$4)*SUM($K82:$L82)-SUM($CV$5:DY$5)*SUM($M82:$N82)-SUM($CV$6:DY$6)*$O82-SUM($CV$7:DY$7)*SUM($Y82:$Z82,$AF82)-SUM($CV$8:DY$8)*SUM($AA82:$AE82)-SUM($CV$9:DY$9)*$AG82</f>
        <v>-38700</v>
      </c>
      <c r="DZ82" s="39">
        <f>SUM($BE82,$BF82:CI82)-SUM($CV$1:DZ$1)*SUM($P82:$Q82,$W82)-SUM($CV$2:DZ$2)*SUM($R82:$V82)-SUM($CV$3:DZ$3)*$X82-SUM($CV$4:DZ$4)*SUM($K82:$L82)-SUM($CV$5:DZ$5)*SUM($M82:$N82)-SUM($CV$6:DZ$6)*$O82-SUM($CV$7:DZ$7)*SUM($Y82:$Z82,$AF82)-SUM($CV$8:DZ$8)*SUM($AA82:$AE82)-SUM($CV$9:DZ$9)*$AG82</f>
        <v>-40700</v>
      </c>
      <c r="EA82" s="39">
        <f>SUM($BE82,$BF82:CJ82)-SUM($CV$1:EA$1)*SUM($P82:$Q82,$W82)-SUM($CV$2:EA$2)*SUM($R82:$V82)-SUM($CV$3:EA$3)*$X82-SUM($CV$4:EA$4)*SUM($K82:$L82)-SUM($CV$5:EA$5)*SUM($M82:$N82)-SUM($CV$6:EA$6)*$O82-SUM($CV$7:EA$7)*SUM($Y82:$Z82,$AF82)-SUM($CV$8:EA$8)*SUM($AA82:$AE82)-SUM($CV$9:EA$9)*$AG82</f>
        <v>-42700</v>
      </c>
      <c r="EB82" s="39">
        <f>SUM($BE82,$BF82:CK82)-SUM($CV$1:EB$1)*SUM($P82:$Q82,$W82)-SUM($CV$2:EB$2)*SUM($R82:$V82)-SUM($CV$3:EB$3)*$X82-SUM($CV$4:EB$4)*SUM($K82:$L82)-SUM($CV$5:EB$5)*SUM($M82:$N82)-SUM($CV$6:EB$6)*$O82-SUM($CV$7:EB$7)*SUM($Y82:$Z82,$AF82)-SUM($CV$8:EB$8)*SUM($AA82:$AE82)-SUM($CV$9:EB$9)*$AG82</f>
        <v>-44700</v>
      </c>
      <c r="EC82" s="39">
        <f>SUM($BE82,$BF82:CL82)-SUM($CV$1:EC$1)*SUM($P82:$Q82,$W82)-SUM($CV$2:EC$2)*SUM($R82:$V82)-SUM($CV$3:EC$3)*$X82-SUM($CV$4:EC$4)*SUM($K82:$L82)-SUM($CV$5:EC$5)*SUM($M82:$N82)-SUM($CV$6:EC$6)*$O82-SUM($CV$7:EC$7)*SUM($Y82:$Z82,$AF82)-SUM($CV$8:EC$8)*SUM($AA82:$AE82)-SUM($CV$9:EC$9)*$AG82</f>
        <v>-46700</v>
      </c>
      <c r="ED82" s="39">
        <f>SUM($BE82,$BF82:CM82)-SUM($CV$1:ED$1)*SUM($P82:$Q82,$W82)-SUM($CV$2:ED$2)*SUM($R82:$V82)-SUM($CV$3:ED$3)*$X82-SUM($CV$4:ED$4)*SUM($K82:$L82)-SUM($CV$5:ED$5)*SUM($M82:$N82)-SUM($CV$6:ED$6)*$O82-SUM($CV$7:ED$7)*SUM($Y82:$Z82,$AF82)-SUM($CV$8:ED$8)*SUM($AA82:$AE82)-SUM($CV$9:ED$9)*$AG82</f>
        <v>-48700</v>
      </c>
      <c r="EE82" s="39">
        <f>SUM($BE82,$BF82:CN82)-SUM($CV$1:EE$1)*SUM($P82:$Q82,$W82)-SUM($CV$2:EE$2)*SUM($R82:$V82)-SUM($CV$3:EE$3)*$X82-SUM($CV$4:EE$4)*SUM($K82:$L82)-SUM($CV$5:EE$5)*SUM($M82:$N82)-SUM($CV$6:EE$6)*$O82-SUM($CV$7:EE$7)*SUM($Y82:$Z82,$AF82)-SUM($CV$8:EE$8)*SUM($AA82:$AE82)-SUM($CV$9:EE$9)*$AG82</f>
        <v>-50700</v>
      </c>
      <c r="EF82" s="39">
        <f>SUM($BE82,$BF82:CO82)-SUM($CV$1:EF$1)*SUM($P82:$Q82,$W82)-SUM($CV$2:EF$2)*SUM($R82:$V82)-SUM($CV$3:EF$3)*$X82-SUM($CV$4:EF$4)*SUM($K82:$L82)-SUM($CV$5:EF$5)*SUM($M82:$N82)-SUM($CV$6:EF$6)*$O82-SUM($CV$7:EF$7)*SUM($Y82:$Z82,$AF82)-SUM($CV$8:EF$8)*SUM($AA82:$AE82)-SUM($CV$9:EF$9)*$AG82</f>
        <v>-52700</v>
      </c>
      <c r="EG82" s="39">
        <f>SUM($BE82,$BF82:CP82)-SUM($CV$1:EG$1)*SUM($P82:$Q82,$W82)-SUM($CV$2:EG$2)*SUM($R82:$V82)-SUM($CV$3:EG$3)*$X82-SUM($CV$4:EG$4)*SUM($K82:$L82)-SUM($CV$5:EG$5)*SUM($M82:$N82)-SUM($CV$6:EG$6)*$O82-SUM($CV$7:EG$7)*SUM($Y82:$Z82,$AF82)-SUM($CV$8:EG$8)*SUM($AA82:$AE82)-SUM($CV$9:EG$9)*$AG82</f>
        <v>-54700</v>
      </c>
      <c r="EH82" s="39">
        <f>SUM($BE82,$BF82:CQ82)-SUM($CV$1:EH$1)*SUM($P82:$Q82,$W82)-SUM($CV$2:EH$2)*SUM($R82:$V82)-SUM($CV$3:EH$3)*$X82-SUM($CV$4:EH$4)*SUM($K82:$L82)-SUM($CV$5:EH$5)*SUM($M82:$N82)-SUM($CV$6:EH$6)*$O82-SUM($CV$7:EH$7)*SUM($Y82:$Z82,$AF82)-SUM($CV$8:EH$8)*SUM($AA82:$AE82)-SUM($CV$9:EH$9)*$AG82</f>
        <v>-56700</v>
      </c>
      <c r="EI82" s="39">
        <f>SUM($BE82,$BF82:CR82)-SUM($CV$1:EI$1)*SUM($P82:$Q82,$W82)-SUM($CV$2:EI$2)*SUM($R82:$V82)-SUM($CV$3:EI$3)*$X82-SUM($CV$4:EI$4)*SUM($K82:$L82)-SUM($CV$5:EI$5)*SUM($M82:$N82)-SUM($CV$6:EI$6)*$O82-SUM($CV$7:EI$7)*SUM($Y82:$Z82,$AF82)-SUM($CV$8:EI$8)*SUM($AA82:$AE82)-SUM($CV$9:EI$9)*$AG82</f>
        <v>-58700</v>
      </c>
      <c r="EJ82" s="39">
        <f>SUM($BE82,$BF82:CS82)-SUM($CV$1:EJ$1)*SUM($P82:$Q82,$W82)-SUM($CV$2:EJ$2)*SUM($R82:$V82)-SUM($CV$3:EJ$3)*$X82-SUM($CV$4:EJ$4)*SUM($K82:$L82)-SUM($CV$5:EJ$5)*SUM($M82:$N82)-SUM($CV$6:EJ$6)*$O82-SUM($CV$7:EJ$7)*SUM($Y82:$Z82,$AF82)-SUM($CV$8:EJ$8)*SUM($AA82:$AE82)-SUM($CV$9:EJ$9)*$AG82</f>
        <v>-60700</v>
      </c>
      <c r="EK82" s="39">
        <f>SUM($BE82,$BF82:CT82)-SUM($CV$1:EK$1)*SUM($P82:$Q82,$W82)-SUM($CV$2:EK$2)*SUM($R82:$V82)-SUM($CV$3:EK$3)*$X82-SUM($CV$4:EK$4)*SUM($K82:$L82)-SUM($CV$5:EK$5)*SUM($M82:$N82)-SUM($CV$6:EK$6)*$O82-SUM($CV$7:EK$7)*SUM($Y82:$Z82,$AF82)-SUM($CV$8:EK$8)*SUM($AA82:$AE82)-SUM($CV$9:EK$9)*$AG82</f>
        <v>-62700</v>
      </c>
      <c r="EL82" s="39">
        <f>SUM($BE82,$BF82:CU82)-SUM($CV$1:EL$1)*SUM($P82:$Q82,$W82)-SUM($CV$2:EL$2)*SUM($R82:$V82)-SUM($CV$3:EL$3)*$X82-SUM($CV$4:EL$4)*SUM($K82:$L82)-SUM($CV$5:EL$5)*SUM($M82:$N82)-SUM($CV$6:EL$6)*$O82-SUM($CV$7:EL$7)*SUM($Y82:$Z82,$AF82)-SUM($CV$8:EL$8)*SUM($AA82:$AE82)-SUM($CV$9:EL$9)*$AG82</f>
        <v>-64700</v>
      </c>
      <c r="EM82" s="39">
        <f>SUM($BE82,$BF82:CV82)-SUM($CV$1:EM$1)*SUM($P82:$Q82,$W82)-SUM($CV$2:EM$2)*SUM($R82:$V82)-SUM($CV$3:EM$3)*$X82-SUM($CV$4:EM$4)*SUM($K82:$L82)-SUM($CV$5:EM$5)*SUM($M82:$N82)-SUM($CV$6:EM$6)*$O82-SUM($CV$7:EM$7)*SUM($Y82:$Z82,$AF82)-SUM($CV$8:EM$8)*SUM($AA82:$AE82)-SUM($CV$9:EM$9)*$AG82</f>
        <v>-66700</v>
      </c>
      <c r="EN82" s="39">
        <f>SUM($BE82,$BF82:CW82)-SUM($CV$1:EN$1)*SUM($P82:$Q82,$W82)-SUM($CV$2:EN$2)*SUM($R82:$V82)-SUM($CV$3:EN$3)*$X82-SUM($CV$4:EN$4)*SUM($K82:$L82)-SUM($CV$5:EN$5)*SUM($M82:$N82)-SUM($CV$6:EN$6)*$O82-SUM($CV$7:EN$7)*SUM($Y82:$Z82,$AF82)-SUM($CV$8:EN$8)*SUM($AA82:$AE82)-SUM($CV$9:EN$9)*$AG82</f>
        <v>-68700</v>
      </c>
      <c r="EO82" s="39">
        <f>SUM($BE82,$BF82:CX82)-SUM($CV$1:EO$1)*SUM($P82:$Q82,$W82)-SUM($CV$2:EO$2)*SUM($R82:$V82)-SUM($CV$3:EO$3)*$X82-SUM($CV$4:EO$4)*SUM($K82:$L82)-SUM($CV$5:EO$5)*SUM($M82:$N82)-SUM($CV$6:EO$6)*$O82-SUM($CV$7:EO$7)*SUM($Y82:$Z82,$AF82)-SUM($CV$8:EO$8)*SUM($AA82:$AE82)-SUM($CV$9:EO$9)*$AG82</f>
        <v>-69556</v>
      </c>
      <c r="EP82" s="96" t="s">
        <v>40</v>
      </c>
      <c r="EQ82" s="103" t="str">
        <f t="shared" si="108"/>
        <v>1097U217-001</v>
      </c>
      <c r="ER82" s="96" t="str">
        <f t="shared" si="95"/>
        <v>TBD</v>
      </c>
      <c r="ES82" s="115">
        <f t="shared" si="96"/>
        <v>0</v>
      </c>
      <c r="ET82" s="116">
        <f t="shared" si="147"/>
        <v>0</v>
      </c>
      <c r="EU82" s="107" t="e">
        <f t="shared" ca="1" si="109"/>
        <v>#NAME?</v>
      </c>
      <c r="EV82" s="107" t="e">
        <f t="shared" ca="1" si="110"/>
        <v>#NAME?</v>
      </c>
      <c r="EW82" s="117">
        <f t="shared" si="111"/>
        <v>1</v>
      </c>
      <c r="EX82" s="117">
        <f t="shared" si="91"/>
        <v>1</v>
      </c>
      <c r="EY82" s="103"/>
      <c r="EZ82" s="117">
        <f t="shared" si="112"/>
        <v>70456</v>
      </c>
      <c r="FA82" s="118" t="e">
        <f t="shared" ca="1" si="113"/>
        <v>#NAME?</v>
      </c>
      <c r="FB82" s="117">
        <f t="shared" si="114"/>
        <v>0</v>
      </c>
      <c r="FC82" s="118" t="e">
        <f t="shared" ca="1" si="115"/>
        <v>#NAME?</v>
      </c>
      <c r="FD82" s="119"/>
      <c r="FE82" s="118"/>
      <c r="FF82" s="118" t="s">
        <v>40</v>
      </c>
      <c r="FG82" s="103"/>
      <c r="FH82" s="103"/>
      <c r="FI82" s="105">
        <f t="array" ref="FI82">SUMPRODUCT($AI82:$AL82,TRANSPOSE(FI$1:FI$4))</f>
        <v>6000</v>
      </c>
      <c r="FJ82" s="105">
        <f t="array" ref="FJ82">SUMPRODUCT($AI82:$AL82,TRANSPOSE(FJ$1:FJ$4))</f>
        <v>6000</v>
      </c>
      <c r="FK82" s="105">
        <f t="array" ref="FK82">SUMPRODUCT($AI82:$AL82,TRANSPOSE(FK$1:FK$4))</f>
        <v>6000</v>
      </c>
      <c r="FL82" s="105">
        <f t="array" ref="FL82">SUMPRODUCT($AI82:$AL82,TRANSPOSE(FL$1:FL$4))</f>
        <v>6000</v>
      </c>
      <c r="FM82" s="105">
        <f t="array" ref="FM82">SUMPRODUCT($AI82:$AL82,TRANSPOSE(FM$1:FM$4))</f>
        <v>6000</v>
      </c>
      <c r="FN82" s="105">
        <f t="array" ref="FN82">SUMPRODUCT($AI82:$AL82,TRANSPOSE(FN$1:FN$4))</f>
        <v>6000</v>
      </c>
      <c r="FO82" s="105">
        <f t="array" ref="FO82">SUMPRODUCT($AI82:$AL82,TRANSPOSE(FO$1:FO$4))</f>
        <v>6000</v>
      </c>
      <c r="FP82" s="105">
        <f t="array" ref="FP82">SUMPRODUCT($AI82:$AL82,TRANSPOSE(FP$1:FP$4))</f>
        <v>6000</v>
      </c>
      <c r="FQ82" s="105">
        <f t="array" ref="FQ82">SUMPRODUCT($AI82:$AL82,TRANSPOSE(FQ$1:FQ$4))</f>
        <v>6000</v>
      </c>
      <c r="FR82" s="105">
        <f t="array" ref="FR82">SUMPRODUCT($AI82:$AL82,TRANSPOSE(FR$1:FR$4))</f>
        <v>6000</v>
      </c>
      <c r="FS82" s="105">
        <f t="array" ref="FS82">SUMPRODUCT($AI82:$AL82,TRANSPOSE(FS$1:FS$4))</f>
        <v>6000</v>
      </c>
      <c r="FT82" s="105">
        <f t="array" ref="FT82">SUMPRODUCT($AI82:$AL82,TRANSPOSE(FT$1:FT$4))</f>
        <v>4456</v>
      </c>
      <c r="FU82" s="105">
        <f t="array" ref="FU82">SUMPRODUCT($AI82:$AL82,TRANSPOSE(FU$1:FU$4))</f>
        <v>0</v>
      </c>
      <c r="FV82" s="120"/>
      <c r="FW82" s="105">
        <f t="shared" si="116"/>
        <v>6000</v>
      </c>
      <c r="FX82" s="121">
        <f>CEILING(SUM($FI82:FJ82)-SUM($FW82:FW82),$EW82)</f>
        <v>6000</v>
      </c>
      <c r="FY82" s="121">
        <f>CEILING(SUM($FI82:FK82)-SUM($FW82:FX82),$EW82)</f>
        <v>6000</v>
      </c>
      <c r="FZ82" s="121">
        <f>CEILING(SUM($FI82:FL82)-SUM($FW82:FY82),$EW82)</f>
        <v>6000</v>
      </c>
      <c r="GA82" s="121">
        <f>CEILING(SUM($FI82:FM82)-SUM($FW82:FZ82),$EW82)</f>
        <v>6000</v>
      </c>
      <c r="GB82" s="121">
        <f>CEILING(SUM($FI82:FN82)-SUM($FW82:GA82),$EW82)</f>
        <v>6000</v>
      </c>
      <c r="GC82" s="121">
        <f>CEILING(SUM($FI82:FO82)-SUM($FW82:GB82),$EW82)</f>
        <v>6000</v>
      </c>
      <c r="GD82" s="121">
        <f>CEILING(SUM($FI82:FP82)-SUM($FW82:GC82),$EW82)</f>
        <v>6000</v>
      </c>
      <c r="GE82" s="121">
        <f>CEILING(SUM($FI82:FQ82)-SUM($FW82:GD82),$EW82)</f>
        <v>6000</v>
      </c>
      <c r="GF82" s="121">
        <f>CEILING(SUM($FI82:FR82)-SUM($FW82:GE82),$EW82)</f>
        <v>6000</v>
      </c>
      <c r="GG82" s="121">
        <f>CEILING(SUM($FI82:FS82)-SUM($FW82:GF82),$EW82)</f>
        <v>6000</v>
      </c>
      <c r="GH82" s="121">
        <f t="shared" si="117"/>
        <v>4456</v>
      </c>
      <c r="GI82" s="121">
        <f t="shared" si="118"/>
        <v>0</v>
      </c>
      <c r="GJ82" s="120"/>
      <c r="GK82" s="123" t="e">
        <f t="shared" ca="1" si="119"/>
        <v>#NAME?</v>
      </c>
      <c r="GL82" s="123" t="e">
        <f t="shared" ca="1" si="120"/>
        <v>#NAME?</v>
      </c>
      <c r="GM82" s="123" t="e">
        <f t="shared" ca="1" si="121"/>
        <v>#NAME?</v>
      </c>
      <c r="GN82" s="123" t="e">
        <f t="shared" ca="1" si="122"/>
        <v>#NAME?</v>
      </c>
      <c r="GO82" s="123" t="e">
        <f t="shared" ca="1" si="123"/>
        <v>#NAME?</v>
      </c>
      <c r="GP82" s="123" t="e">
        <f t="shared" ca="1" si="124"/>
        <v>#NAME?</v>
      </c>
      <c r="GQ82" s="123" t="e">
        <f t="shared" ca="1" si="125"/>
        <v>#NAME?</v>
      </c>
      <c r="GR82" s="123" t="e">
        <f t="shared" ca="1" si="126"/>
        <v>#NAME?</v>
      </c>
      <c r="GS82" s="123" t="e">
        <f t="shared" ca="1" si="127"/>
        <v>#NAME?</v>
      </c>
      <c r="GT82" s="123" t="e">
        <f t="shared" ca="1" si="128"/>
        <v>#NAME?</v>
      </c>
      <c r="GU82" s="123" t="e">
        <f t="shared" ca="1" si="129"/>
        <v>#NAME?</v>
      </c>
      <c r="GV82" s="123" t="e">
        <f t="shared" ca="1" si="130"/>
        <v>#NAME?</v>
      </c>
      <c r="GW82" s="123" t="e">
        <f t="shared" ca="1" si="131"/>
        <v>#NAME?</v>
      </c>
      <c r="GX82" s="123" t="e">
        <f t="shared" ca="1" si="132"/>
        <v>#NAME?</v>
      </c>
      <c r="GY82" s="120"/>
      <c r="GZ82" s="105"/>
      <c r="HA82" s="105"/>
      <c r="HB82" s="105"/>
      <c r="HC82" s="105"/>
      <c r="HD82" s="105"/>
      <c r="HE82" s="105"/>
      <c r="HF82" s="105"/>
      <c r="HG82" s="105"/>
      <c r="HH82" s="105"/>
      <c r="HI82" s="105"/>
      <c r="HJ82" s="105"/>
      <c r="HK82" s="105"/>
      <c r="HL82" s="105">
        <f t="shared" si="97"/>
        <v>0</v>
      </c>
      <c r="HM82" s="105"/>
      <c r="HN82" s="123" t="e">
        <f t="shared" ca="1" si="133"/>
        <v>#NAME?</v>
      </c>
      <c r="HO82" s="123" t="e">
        <f t="shared" ca="1" si="134"/>
        <v>#NAME?</v>
      </c>
      <c r="HP82" s="123" t="e">
        <f t="shared" ca="1" si="135"/>
        <v>#NAME?</v>
      </c>
      <c r="HQ82" s="123" t="e">
        <f t="shared" ca="1" si="136"/>
        <v>#NAME?</v>
      </c>
      <c r="HR82" s="123" t="e">
        <f t="shared" ca="1" si="137"/>
        <v>#NAME?</v>
      </c>
      <c r="HS82" s="123" t="e">
        <f t="shared" ca="1" si="138"/>
        <v>#NAME?</v>
      </c>
      <c r="HT82" s="123" t="e">
        <f t="shared" ca="1" si="139"/>
        <v>#NAME?</v>
      </c>
      <c r="HU82" s="123" t="e">
        <f t="shared" ca="1" si="140"/>
        <v>#NAME?</v>
      </c>
      <c r="HV82" s="123" t="e">
        <f t="shared" ca="1" si="141"/>
        <v>#NAME?</v>
      </c>
      <c r="HW82" s="123" t="e">
        <f t="shared" ca="1" si="142"/>
        <v>#NAME?</v>
      </c>
      <c r="HX82" s="123" t="e">
        <f t="shared" ca="1" si="143"/>
        <v>#NAME?</v>
      </c>
      <c r="HY82" s="123" t="e">
        <f t="shared" ca="1" si="144"/>
        <v>#NAME?</v>
      </c>
      <c r="HZ82" s="123" t="e">
        <f t="shared" ca="1" si="145"/>
        <v>#NAME?</v>
      </c>
      <c r="IA82" s="123" t="e">
        <f t="shared" ca="1" si="146"/>
        <v>#NAME?</v>
      </c>
      <c r="IB82" s="124" t="s">
        <v>436</v>
      </c>
      <c r="IC82" s="103"/>
      <c r="ID82" s="125"/>
      <c r="IE82" s="103"/>
      <c r="IF82" s="103"/>
      <c r="IG82" s="103" t="s">
        <v>40</v>
      </c>
      <c r="IH82" s="103"/>
      <c r="II82" s="103"/>
    </row>
    <row r="83" spans="1:243" ht="15" thickBot="1" x14ac:dyDescent="0.25">
      <c r="A83" s="39">
        <v>88</v>
      </c>
      <c r="B83" s="39" t="s">
        <v>439</v>
      </c>
      <c r="C83" s="56" t="s">
        <v>440</v>
      </c>
      <c r="D83" s="39" t="s">
        <v>213</v>
      </c>
      <c r="E83" s="39">
        <v>412779595</v>
      </c>
      <c r="F83" s="102" t="s">
        <v>441</v>
      </c>
      <c r="G83" s="39"/>
      <c r="H83" s="39" t="s">
        <v>128</v>
      </c>
      <c r="I83" s="39">
        <v>1</v>
      </c>
      <c r="J83" s="39">
        <v>2</v>
      </c>
      <c r="K83" s="39">
        <v>0</v>
      </c>
      <c r="L83" s="39">
        <v>0</v>
      </c>
      <c r="M83" s="39">
        <v>0</v>
      </c>
      <c r="N83" s="39">
        <v>2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f t="shared" si="98"/>
        <v>2</v>
      </c>
      <c r="AI83" s="39">
        <f t="shared" si="99"/>
        <v>2</v>
      </c>
      <c r="AJ83" s="39">
        <f t="shared" si="100"/>
        <v>0</v>
      </c>
      <c r="AK83" s="39">
        <f t="shared" si="101"/>
        <v>0</v>
      </c>
      <c r="AL83" s="39">
        <f t="shared" si="102"/>
        <v>2</v>
      </c>
      <c r="AM83" s="57">
        <f t="shared" si="103"/>
        <v>70456</v>
      </c>
      <c r="AN83" s="57">
        <v>1</v>
      </c>
      <c r="AO83" s="57">
        <f t="shared" si="104"/>
        <v>70456</v>
      </c>
      <c r="AP83" s="49"/>
      <c r="AQ83" s="39" t="s">
        <v>40</v>
      </c>
      <c r="AR83" s="39" t="s">
        <v>40</v>
      </c>
      <c r="AS83" s="39"/>
      <c r="AT83" s="39"/>
      <c r="AU83" s="58"/>
      <c r="AV83" s="58"/>
      <c r="AW83" s="39"/>
      <c r="AX83" s="39"/>
      <c r="AY83" s="39"/>
      <c r="AZ83" s="39"/>
      <c r="BA83" s="39">
        <f t="shared" si="105"/>
        <v>0</v>
      </c>
      <c r="BB83" s="78" t="e">
        <f t="shared" ca="1" si="106"/>
        <v>#NAME?</v>
      </c>
      <c r="BC83" s="39"/>
      <c r="BD83" s="75">
        <f t="shared" si="107"/>
        <v>70456</v>
      </c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>
        <f>SUM($BE83,$BF83:BF83)-SUM($CV$1:CW$1)*SUM($P83:$Q83,$W83)-SUM($CV$2:CW$2)*SUM($R83:$V83)-SUM($CV$3:CW$3)*$X83-SUM($CV$4:CW$4)*SUM($K83:$L83)-SUM($CV$5:CW$5)*SUM($M83:$N83)-SUM($CV$6:CW$6)*$O83-SUM($CV$7:CW$7)*SUM($Y83:$Z83,$AF83)-SUM($CV$8:CW$8)*SUM($AA83:$AE83)-SUM($CV$9:CW$9)*$AG83</f>
        <v>0</v>
      </c>
      <c r="CX83" s="39">
        <f>SUM($BE83,$BF83:BG83)-SUM($CV$1:CX$1)*SUM($P83:$Q83,$W83)-SUM($CV$2:CX$2)*SUM($R83:$V83)-SUM($CV$3:CX$3)*$X83-SUM($CV$4:CX$4)*SUM($K83:$L83)-SUM($CV$5:CX$5)*SUM($M83:$N83)-SUM($CV$6:CX$6)*$O83-SUM($CV$7:CX$7)*SUM($Y83:$Z83,$AF83)-SUM($CV$8:CX$8)*SUM($AA83:$AE83)-SUM($CV$9:CX$9)*$AG83</f>
        <v>0</v>
      </c>
      <c r="CY83" s="39">
        <f>SUM($BE83,$BF83:BH83)-SUM($CV$1:CY$1)*SUM($P83:$Q83,$W83)-SUM($CV$2:CY$2)*SUM($R83:$V83)-SUM($CV$3:CY$3)*$X83-SUM($CV$4:CY$4)*SUM($K83:$L83)-SUM($CV$5:CY$5)*SUM($M83:$N83)-SUM($CV$6:CY$6)*$O83-SUM($CV$7:CY$7)*SUM($Y83:$Z83,$AF83)-SUM($CV$8:CY$8)*SUM($AA83:$AE83)-SUM($CV$9:CY$9)*$AG83</f>
        <v>0</v>
      </c>
      <c r="CZ83" s="39">
        <f>SUM($BE83,$BF83:BI83)-SUM($CV$1:CZ$1)*SUM($P83:$Q83,$W83)-SUM($CV$2:CZ$2)*SUM($R83:$V83)-SUM($CV$3:CZ$3)*$X83-SUM($CV$4:CZ$4)*SUM($K83:$L83)-SUM($CV$5:CZ$5)*SUM($M83:$N83)-SUM($CV$6:CZ$6)*$O83-SUM($CV$7:CZ$7)*SUM($Y83:$Z83,$AF83)-SUM($CV$8:CZ$8)*SUM($AA83:$AE83)-SUM($CV$9:CZ$9)*$AG83</f>
        <v>0</v>
      </c>
      <c r="DA83" s="39">
        <f>SUM($BE83,$BF83:BJ83)-SUM($CV$1:DA$1)*SUM($P83:$Q83,$W83)-SUM($CV$2:DA$2)*SUM($R83:$V83)-SUM($CV$3:DA$3)*$X83-SUM($CV$4:DA$4)*SUM($K83:$L83)-SUM($CV$5:DA$5)*SUM($M83:$N83)-SUM($CV$6:DA$6)*$O83-SUM($CV$7:DA$7)*SUM($Y83:$Z83,$AF83)-SUM($CV$8:DA$8)*SUM($AA83:$AE83)-SUM($CV$9:DA$9)*$AG83</f>
        <v>0</v>
      </c>
      <c r="DB83" s="39">
        <f>SUM($BE83,$BF83:BK83)-SUM($CV$1:DB$1)*SUM($P83:$Q83,$W83)-SUM($CV$2:DB$2)*SUM($R83:$V83)-SUM($CV$3:DB$3)*$X83-SUM($CV$4:DB$4)*SUM($K83:$L83)-SUM($CV$5:DB$5)*SUM($M83:$N83)-SUM($CV$6:DB$6)*$O83-SUM($CV$7:DB$7)*SUM($Y83:$Z83,$AF83)-SUM($CV$8:DB$8)*SUM($AA83:$AE83)-SUM($CV$9:DB$9)*$AG83</f>
        <v>-200</v>
      </c>
      <c r="DC83" s="39">
        <f>SUM($BE83,$BF83:BL83)-SUM($CV$1:DC$1)*SUM($P83:$Q83,$W83)-SUM($CV$2:DC$2)*SUM($R83:$V83)-SUM($CV$3:DC$3)*$X83-SUM($CV$4:DC$4)*SUM($K83:$L83)-SUM($CV$5:DC$5)*SUM($M83:$N83)-SUM($CV$6:DC$6)*$O83-SUM($CV$7:DC$7)*SUM($Y83:$Z83,$AF83)-SUM($CV$8:DC$8)*SUM($AA83:$AE83)-SUM($CV$9:DC$9)*$AG83</f>
        <v>-600</v>
      </c>
      <c r="DD83" s="39">
        <f>SUM($BE83,$BF83:BM83)-SUM($CV$1:DD$1)*SUM($P83:$Q83,$W83)-SUM($CV$2:DD$2)*SUM($R83:$V83)-SUM($CV$3:DD$3)*$X83-SUM($CV$4:DD$4)*SUM($K83:$L83)-SUM($CV$5:DD$5)*SUM($M83:$N83)-SUM($CV$6:DD$6)*$O83-SUM($CV$7:DD$7)*SUM($Y83:$Z83,$AF83)-SUM($CV$8:DD$8)*SUM($AA83:$AE83)-SUM($CV$9:DD$9)*$AG83</f>
        <v>-1200</v>
      </c>
      <c r="DE83" s="39">
        <f>SUM($BE83,$BF83:BN83)-SUM($CV$1:DE$1)*SUM($P83:$Q83,$W83)-SUM($CV$2:DE$2)*SUM($R83:$V83)-SUM($CV$3:DE$3)*$X83-SUM($CV$4:DE$4)*SUM($K83:$L83)-SUM($CV$5:DE$5)*SUM($M83:$N83)-SUM($CV$6:DE$6)*$O83-SUM($CV$7:DE$7)*SUM($Y83:$Z83,$AF83)-SUM($CV$8:DE$8)*SUM($AA83:$AE83)-SUM($CV$9:DE$9)*$AG83</f>
        <v>-2300</v>
      </c>
      <c r="DF83" s="39">
        <f>SUM($BE83,$BF83:BO83)-SUM($CV$1:DF$1)*SUM($P83:$Q83,$W83)-SUM($CV$2:DF$2)*SUM($R83:$V83)-SUM($CV$3:DF$3)*$X83-SUM($CV$4:DF$4)*SUM($K83:$L83)-SUM($CV$5:DF$5)*SUM($M83:$N83)-SUM($CV$6:DF$6)*$O83-SUM($CV$7:DF$7)*SUM($Y83:$Z83,$AF83)-SUM($CV$8:DF$8)*SUM($AA83:$AE83)-SUM($CV$9:DF$9)*$AG83</f>
        <v>-3700</v>
      </c>
      <c r="DG83" s="39">
        <f>SUM($BE83,$BF83:BP83)-SUM($CV$1:DG$1)*SUM($P83:$Q83,$W83)-SUM($CV$2:DG$2)*SUM($R83:$V83)-SUM($CV$3:DG$3)*$X83-SUM($CV$4:DG$4)*SUM($K83:$L83)-SUM($CV$5:DG$5)*SUM($M83:$N83)-SUM($CV$6:DG$6)*$O83-SUM($CV$7:DG$7)*SUM($Y83:$Z83,$AF83)-SUM($CV$8:DG$8)*SUM($AA83:$AE83)-SUM($CV$9:DG$9)*$AG83</f>
        <v>-5200</v>
      </c>
      <c r="DH83" s="39">
        <f>SUM($BE83,$BF83:BQ83)-SUM($CV$1:DH$1)*SUM($P83:$Q83,$W83)-SUM($CV$2:DH$2)*SUM($R83:$V83)-SUM($CV$3:DH$3)*$X83-SUM($CV$4:DH$4)*SUM($K83:$L83)-SUM($CV$5:DH$5)*SUM($M83:$N83)-SUM($CV$6:DH$6)*$O83-SUM($CV$7:DH$7)*SUM($Y83:$Z83,$AF83)-SUM($CV$8:DH$8)*SUM($AA83:$AE83)-SUM($CV$9:DH$9)*$AG83</f>
        <v>-6700</v>
      </c>
      <c r="DI83" s="39">
        <f>SUM($BE83,$BF83:BR83)-SUM($CV$1:DI$1)*SUM($P83:$Q83,$W83)-SUM($CV$2:DI$2)*SUM($R83:$V83)-SUM($CV$3:DI$3)*$X83-SUM($CV$4:DI$4)*SUM($K83:$L83)-SUM($CV$5:DI$5)*SUM($M83:$N83)-SUM($CV$6:DI$6)*$O83-SUM($CV$7:DI$7)*SUM($Y83:$Z83,$AF83)-SUM($CV$8:DI$8)*SUM($AA83:$AE83)-SUM($CV$9:DI$9)*$AG83</f>
        <v>-8200</v>
      </c>
      <c r="DJ83" s="39">
        <f>SUM($BE83,$BF83:BS83)-SUM($CV$1:DJ$1)*SUM($P83:$Q83,$W83)-SUM($CV$2:DJ$2)*SUM($R83:$V83)-SUM($CV$3:DJ$3)*$X83-SUM($CV$4:DJ$4)*SUM($K83:$L83)-SUM($CV$5:DJ$5)*SUM($M83:$N83)-SUM($CV$6:DJ$6)*$O83-SUM($CV$7:DJ$7)*SUM($Y83:$Z83,$AF83)-SUM($CV$8:DJ$8)*SUM($AA83:$AE83)-SUM($CV$9:DJ$9)*$AG83</f>
        <v>-9700</v>
      </c>
      <c r="DK83" s="39">
        <f>SUM($BE83,$BF83:BT83)-SUM($CV$1:DK$1)*SUM($P83:$Q83,$W83)-SUM($CV$2:DK$2)*SUM($R83:$V83)-SUM($CV$3:DK$3)*$X83-SUM($CV$4:DK$4)*SUM($K83:$L83)-SUM($CV$5:DK$5)*SUM($M83:$N83)-SUM($CV$6:DK$6)*$O83-SUM($CV$7:DK$7)*SUM($Y83:$Z83,$AF83)-SUM($CV$8:DK$8)*SUM($AA83:$AE83)-SUM($CV$9:DK$9)*$AG83</f>
        <v>-11200</v>
      </c>
      <c r="DL83" s="39">
        <f>SUM($BE83,$BF83:BU83)-SUM($CV$1:DL$1)*SUM($P83:$Q83,$W83)-SUM($CV$2:DL$2)*SUM($R83:$V83)-SUM($CV$3:DL$3)*$X83-SUM($CV$4:DL$4)*SUM($K83:$L83)-SUM($CV$5:DL$5)*SUM($M83:$N83)-SUM($CV$6:DL$6)*$O83-SUM($CV$7:DL$7)*SUM($Y83:$Z83,$AF83)-SUM($CV$8:DL$8)*SUM($AA83:$AE83)-SUM($CV$9:DL$9)*$AG83</f>
        <v>-12700</v>
      </c>
      <c r="DM83" s="39">
        <f>SUM($BE83,$BF83:BV83)-SUM($CV$1:DM$1)*SUM($P83:$Q83,$W83)-SUM($CV$2:DM$2)*SUM($R83:$V83)-SUM($CV$3:DM$3)*$X83-SUM($CV$4:DM$4)*SUM($K83:$L83)-SUM($CV$5:DM$5)*SUM($M83:$N83)-SUM($CV$6:DM$6)*$O83-SUM($CV$7:DM$7)*SUM($Y83:$Z83,$AF83)-SUM($CV$8:DM$8)*SUM($AA83:$AE83)-SUM($CV$9:DM$9)*$AG83</f>
        <v>-14700</v>
      </c>
      <c r="DN83" s="39">
        <f>SUM($BE83,$BF83:BW83)-SUM($CV$1:DN$1)*SUM($P83:$Q83,$W83)-SUM($CV$2:DN$2)*SUM($R83:$V83)-SUM($CV$3:DN$3)*$X83-SUM($CV$4:DN$4)*SUM($K83:$L83)-SUM($CV$5:DN$5)*SUM($M83:$N83)-SUM($CV$6:DN$6)*$O83-SUM($CV$7:DN$7)*SUM($Y83:$Z83,$AF83)-SUM($CV$8:DN$8)*SUM($AA83:$AE83)-SUM($CV$9:DN$9)*$AG83</f>
        <v>-16700</v>
      </c>
      <c r="DO83" s="39">
        <f>SUM($BE83,$BF83:BX83)-SUM($CV$1:DO$1)*SUM($P83:$Q83,$W83)-SUM($CV$2:DO$2)*SUM($R83:$V83)-SUM($CV$3:DO$3)*$X83-SUM($CV$4:DO$4)*SUM($K83:$L83)-SUM($CV$5:DO$5)*SUM($M83:$N83)-SUM($CV$6:DO$6)*$O83-SUM($CV$7:DO$7)*SUM($Y83:$Z83,$AF83)-SUM($CV$8:DO$8)*SUM($AA83:$AE83)-SUM($CV$9:DO$9)*$AG83</f>
        <v>-18700</v>
      </c>
      <c r="DP83" s="39">
        <f>SUM($BE83,$BF83:BY83)-SUM($CV$1:DP$1)*SUM($P83:$Q83,$W83)-SUM($CV$2:DP$2)*SUM($R83:$V83)-SUM($CV$3:DP$3)*$X83-SUM($CV$4:DP$4)*SUM($K83:$L83)-SUM($CV$5:DP$5)*SUM($M83:$N83)-SUM($CV$6:DP$6)*$O83-SUM($CV$7:DP$7)*SUM($Y83:$Z83,$AF83)-SUM($CV$8:DP$8)*SUM($AA83:$AE83)-SUM($CV$9:DP$9)*$AG83</f>
        <v>-20700</v>
      </c>
      <c r="DQ83" s="39">
        <f>SUM($BE83,$BF83:BZ83)-SUM($CV$1:DQ$1)*SUM($P83:$Q83,$W83)-SUM($CV$2:DQ$2)*SUM($R83:$V83)-SUM($CV$3:DQ$3)*$X83-SUM($CV$4:DQ$4)*SUM($K83:$L83)-SUM($CV$5:DQ$5)*SUM($M83:$N83)-SUM($CV$6:DQ$6)*$O83-SUM($CV$7:DQ$7)*SUM($Y83:$Z83,$AF83)-SUM($CV$8:DQ$8)*SUM($AA83:$AE83)-SUM($CV$9:DQ$9)*$AG83</f>
        <v>-22700</v>
      </c>
      <c r="DR83" s="39">
        <f>SUM($BE83,$BF83:CA83)-SUM($CV$1:DR$1)*SUM($P83:$Q83,$W83)-SUM($CV$2:DR$2)*SUM($R83:$V83)-SUM($CV$3:DR$3)*$X83-SUM($CV$4:DR$4)*SUM($K83:$L83)-SUM($CV$5:DR$5)*SUM($M83:$N83)-SUM($CV$6:DR$6)*$O83-SUM($CV$7:DR$7)*SUM($Y83:$Z83,$AF83)-SUM($CV$8:DR$8)*SUM($AA83:$AE83)-SUM($CV$9:DR$9)*$AG83</f>
        <v>-24700</v>
      </c>
      <c r="DS83" s="39">
        <f>SUM($BE83,$BF83:CB83)-SUM($CV$1:DS$1)*SUM($P83:$Q83,$W83)-SUM($CV$2:DS$2)*SUM($R83:$V83)-SUM($CV$3:DS$3)*$X83-SUM($CV$4:DS$4)*SUM($K83:$L83)-SUM($CV$5:DS$5)*SUM($M83:$N83)-SUM($CV$6:DS$6)*$O83-SUM($CV$7:DS$7)*SUM($Y83:$Z83,$AF83)-SUM($CV$8:DS$8)*SUM($AA83:$AE83)-SUM($CV$9:DS$9)*$AG83</f>
        <v>-26700</v>
      </c>
      <c r="DT83" s="39">
        <f>SUM($BE83,$BF83:CC83)-SUM($CV$1:DT$1)*SUM($P83:$Q83,$W83)-SUM($CV$2:DT$2)*SUM($R83:$V83)-SUM($CV$3:DT$3)*$X83-SUM($CV$4:DT$4)*SUM($K83:$L83)-SUM($CV$5:DT$5)*SUM($M83:$N83)-SUM($CV$6:DT$6)*$O83-SUM($CV$7:DT$7)*SUM($Y83:$Z83,$AF83)-SUM($CV$8:DT$8)*SUM($AA83:$AE83)-SUM($CV$9:DT$9)*$AG83</f>
        <v>-28700</v>
      </c>
      <c r="DU83" s="39">
        <f>SUM($BE83,$BF83:CD83)-SUM($CV$1:DU$1)*SUM($P83:$Q83,$W83)-SUM($CV$2:DU$2)*SUM($R83:$V83)-SUM($CV$3:DU$3)*$X83-SUM($CV$4:DU$4)*SUM($K83:$L83)-SUM($CV$5:DU$5)*SUM($M83:$N83)-SUM($CV$6:DU$6)*$O83-SUM($CV$7:DU$7)*SUM($Y83:$Z83,$AF83)-SUM($CV$8:DU$8)*SUM($AA83:$AE83)-SUM($CV$9:DU$9)*$AG83</f>
        <v>-30700</v>
      </c>
      <c r="DV83" s="39">
        <f>SUM($BE83,$BF83:CE83)-SUM($CV$1:DV$1)*SUM($P83:$Q83,$W83)-SUM($CV$2:DV$2)*SUM($R83:$V83)-SUM($CV$3:DV$3)*$X83-SUM($CV$4:DV$4)*SUM($K83:$L83)-SUM($CV$5:DV$5)*SUM($M83:$N83)-SUM($CV$6:DV$6)*$O83-SUM($CV$7:DV$7)*SUM($Y83:$Z83,$AF83)-SUM($CV$8:DV$8)*SUM($AA83:$AE83)-SUM($CV$9:DV$9)*$AG83</f>
        <v>-32700</v>
      </c>
      <c r="DW83" s="39">
        <f>SUM($BE83,$BF83:CF83)-SUM($CV$1:DW$1)*SUM($P83:$Q83,$W83)-SUM($CV$2:DW$2)*SUM($R83:$V83)-SUM($CV$3:DW$3)*$X83-SUM($CV$4:DW$4)*SUM($K83:$L83)-SUM($CV$5:DW$5)*SUM($M83:$N83)-SUM($CV$6:DW$6)*$O83-SUM($CV$7:DW$7)*SUM($Y83:$Z83,$AF83)-SUM($CV$8:DW$8)*SUM($AA83:$AE83)-SUM($CV$9:DW$9)*$AG83</f>
        <v>-34700</v>
      </c>
      <c r="DX83" s="39">
        <f>SUM($BE83,$BF83:CG83)-SUM($CV$1:DX$1)*SUM($P83:$Q83,$W83)-SUM($CV$2:DX$2)*SUM($R83:$V83)-SUM($CV$3:DX$3)*$X83-SUM($CV$4:DX$4)*SUM($K83:$L83)-SUM($CV$5:DX$5)*SUM($M83:$N83)-SUM($CV$6:DX$6)*$O83-SUM($CV$7:DX$7)*SUM($Y83:$Z83,$AF83)-SUM($CV$8:DX$8)*SUM($AA83:$AE83)-SUM($CV$9:DX$9)*$AG83</f>
        <v>-36700</v>
      </c>
      <c r="DY83" s="39">
        <f>SUM($BE83,$BF83:CH83)-SUM($CV$1:DY$1)*SUM($P83:$Q83,$W83)-SUM($CV$2:DY$2)*SUM($R83:$V83)-SUM($CV$3:DY$3)*$X83-SUM($CV$4:DY$4)*SUM($K83:$L83)-SUM($CV$5:DY$5)*SUM($M83:$N83)-SUM($CV$6:DY$6)*$O83-SUM($CV$7:DY$7)*SUM($Y83:$Z83,$AF83)-SUM($CV$8:DY$8)*SUM($AA83:$AE83)-SUM($CV$9:DY$9)*$AG83</f>
        <v>-38700</v>
      </c>
      <c r="DZ83" s="39">
        <f>SUM($BE83,$BF83:CI83)-SUM($CV$1:DZ$1)*SUM($P83:$Q83,$W83)-SUM($CV$2:DZ$2)*SUM($R83:$V83)-SUM($CV$3:DZ$3)*$X83-SUM($CV$4:DZ$4)*SUM($K83:$L83)-SUM($CV$5:DZ$5)*SUM($M83:$N83)-SUM($CV$6:DZ$6)*$O83-SUM($CV$7:DZ$7)*SUM($Y83:$Z83,$AF83)-SUM($CV$8:DZ$8)*SUM($AA83:$AE83)-SUM($CV$9:DZ$9)*$AG83</f>
        <v>-40700</v>
      </c>
      <c r="EA83" s="39">
        <f>SUM($BE83,$BF83:CJ83)-SUM($CV$1:EA$1)*SUM($P83:$Q83,$W83)-SUM($CV$2:EA$2)*SUM($R83:$V83)-SUM($CV$3:EA$3)*$X83-SUM($CV$4:EA$4)*SUM($K83:$L83)-SUM($CV$5:EA$5)*SUM($M83:$N83)-SUM($CV$6:EA$6)*$O83-SUM($CV$7:EA$7)*SUM($Y83:$Z83,$AF83)-SUM($CV$8:EA$8)*SUM($AA83:$AE83)-SUM($CV$9:EA$9)*$AG83</f>
        <v>-42700</v>
      </c>
      <c r="EB83" s="39">
        <f>SUM($BE83,$BF83:CK83)-SUM($CV$1:EB$1)*SUM($P83:$Q83,$W83)-SUM($CV$2:EB$2)*SUM($R83:$V83)-SUM($CV$3:EB$3)*$X83-SUM($CV$4:EB$4)*SUM($K83:$L83)-SUM($CV$5:EB$5)*SUM($M83:$N83)-SUM($CV$6:EB$6)*$O83-SUM($CV$7:EB$7)*SUM($Y83:$Z83,$AF83)-SUM($CV$8:EB$8)*SUM($AA83:$AE83)-SUM($CV$9:EB$9)*$AG83</f>
        <v>-44700</v>
      </c>
      <c r="EC83" s="39">
        <f>SUM($BE83,$BF83:CL83)-SUM($CV$1:EC$1)*SUM($P83:$Q83,$W83)-SUM($CV$2:EC$2)*SUM($R83:$V83)-SUM($CV$3:EC$3)*$X83-SUM($CV$4:EC$4)*SUM($K83:$L83)-SUM($CV$5:EC$5)*SUM($M83:$N83)-SUM($CV$6:EC$6)*$O83-SUM($CV$7:EC$7)*SUM($Y83:$Z83,$AF83)-SUM($CV$8:EC$8)*SUM($AA83:$AE83)-SUM($CV$9:EC$9)*$AG83</f>
        <v>-46700</v>
      </c>
      <c r="ED83" s="39">
        <f>SUM($BE83,$BF83:CM83)-SUM($CV$1:ED$1)*SUM($P83:$Q83,$W83)-SUM($CV$2:ED$2)*SUM($R83:$V83)-SUM($CV$3:ED$3)*$X83-SUM($CV$4:ED$4)*SUM($K83:$L83)-SUM($CV$5:ED$5)*SUM($M83:$N83)-SUM($CV$6:ED$6)*$O83-SUM($CV$7:ED$7)*SUM($Y83:$Z83,$AF83)-SUM($CV$8:ED$8)*SUM($AA83:$AE83)-SUM($CV$9:ED$9)*$AG83</f>
        <v>-48700</v>
      </c>
      <c r="EE83" s="39">
        <f>SUM($BE83,$BF83:CN83)-SUM($CV$1:EE$1)*SUM($P83:$Q83,$W83)-SUM($CV$2:EE$2)*SUM($R83:$V83)-SUM($CV$3:EE$3)*$X83-SUM($CV$4:EE$4)*SUM($K83:$L83)-SUM($CV$5:EE$5)*SUM($M83:$N83)-SUM($CV$6:EE$6)*$O83-SUM($CV$7:EE$7)*SUM($Y83:$Z83,$AF83)-SUM($CV$8:EE$8)*SUM($AA83:$AE83)-SUM($CV$9:EE$9)*$AG83</f>
        <v>-50700</v>
      </c>
      <c r="EF83" s="39">
        <f>SUM($BE83,$BF83:CO83)-SUM($CV$1:EF$1)*SUM($P83:$Q83,$W83)-SUM($CV$2:EF$2)*SUM($R83:$V83)-SUM($CV$3:EF$3)*$X83-SUM($CV$4:EF$4)*SUM($K83:$L83)-SUM($CV$5:EF$5)*SUM($M83:$N83)-SUM($CV$6:EF$6)*$O83-SUM($CV$7:EF$7)*SUM($Y83:$Z83,$AF83)-SUM($CV$8:EF$8)*SUM($AA83:$AE83)-SUM($CV$9:EF$9)*$AG83</f>
        <v>-52700</v>
      </c>
      <c r="EG83" s="39">
        <f>SUM($BE83,$BF83:CP83)-SUM($CV$1:EG$1)*SUM($P83:$Q83,$W83)-SUM($CV$2:EG$2)*SUM($R83:$V83)-SUM($CV$3:EG$3)*$X83-SUM($CV$4:EG$4)*SUM($K83:$L83)-SUM($CV$5:EG$5)*SUM($M83:$N83)-SUM($CV$6:EG$6)*$O83-SUM($CV$7:EG$7)*SUM($Y83:$Z83,$AF83)-SUM($CV$8:EG$8)*SUM($AA83:$AE83)-SUM($CV$9:EG$9)*$AG83</f>
        <v>-54700</v>
      </c>
      <c r="EH83" s="39">
        <f>SUM($BE83,$BF83:CQ83)-SUM($CV$1:EH$1)*SUM($P83:$Q83,$W83)-SUM($CV$2:EH$2)*SUM($R83:$V83)-SUM($CV$3:EH$3)*$X83-SUM($CV$4:EH$4)*SUM($K83:$L83)-SUM($CV$5:EH$5)*SUM($M83:$N83)-SUM($CV$6:EH$6)*$O83-SUM($CV$7:EH$7)*SUM($Y83:$Z83,$AF83)-SUM($CV$8:EH$8)*SUM($AA83:$AE83)-SUM($CV$9:EH$9)*$AG83</f>
        <v>-56700</v>
      </c>
      <c r="EI83" s="39">
        <f>SUM($BE83,$BF83:CR83)-SUM($CV$1:EI$1)*SUM($P83:$Q83,$W83)-SUM($CV$2:EI$2)*SUM($R83:$V83)-SUM($CV$3:EI$3)*$X83-SUM($CV$4:EI$4)*SUM($K83:$L83)-SUM($CV$5:EI$5)*SUM($M83:$N83)-SUM($CV$6:EI$6)*$O83-SUM($CV$7:EI$7)*SUM($Y83:$Z83,$AF83)-SUM($CV$8:EI$8)*SUM($AA83:$AE83)-SUM($CV$9:EI$9)*$AG83</f>
        <v>-58700</v>
      </c>
      <c r="EJ83" s="39">
        <f>SUM($BE83,$BF83:CS83)-SUM($CV$1:EJ$1)*SUM($P83:$Q83,$W83)-SUM($CV$2:EJ$2)*SUM($R83:$V83)-SUM($CV$3:EJ$3)*$X83-SUM($CV$4:EJ$4)*SUM($K83:$L83)-SUM($CV$5:EJ$5)*SUM($M83:$N83)-SUM($CV$6:EJ$6)*$O83-SUM($CV$7:EJ$7)*SUM($Y83:$Z83,$AF83)-SUM($CV$8:EJ$8)*SUM($AA83:$AE83)-SUM($CV$9:EJ$9)*$AG83</f>
        <v>-60700</v>
      </c>
      <c r="EK83" s="39">
        <f>SUM($BE83,$BF83:CT83)-SUM($CV$1:EK$1)*SUM($P83:$Q83,$W83)-SUM($CV$2:EK$2)*SUM($R83:$V83)-SUM($CV$3:EK$3)*$X83-SUM($CV$4:EK$4)*SUM($K83:$L83)-SUM($CV$5:EK$5)*SUM($M83:$N83)-SUM($CV$6:EK$6)*$O83-SUM($CV$7:EK$7)*SUM($Y83:$Z83,$AF83)-SUM($CV$8:EK$8)*SUM($AA83:$AE83)-SUM($CV$9:EK$9)*$AG83</f>
        <v>-62700</v>
      </c>
      <c r="EL83" s="39">
        <f>SUM($BE83,$BF83:CU83)-SUM($CV$1:EL$1)*SUM($P83:$Q83,$W83)-SUM($CV$2:EL$2)*SUM($R83:$V83)-SUM($CV$3:EL$3)*$X83-SUM($CV$4:EL$4)*SUM($K83:$L83)-SUM($CV$5:EL$5)*SUM($M83:$N83)-SUM($CV$6:EL$6)*$O83-SUM($CV$7:EL$7)*SUM($Y83:$Z83,$AF83)-SUM($CV$8:EL$8)*SUM($AA83:$AE83)-SUM($CV$9:EL$9)*$AG83</f>
        <v>-64700</v>
      </c>
      <c r="EM83" s="39">
        <f>SUM($BE83,$BF83:CV83)-SUM($CV$1:EM$1)*SUM($P83:$Q83,$W83)-SUM($CV$2:EM$2)*SUM($R83:$V83)-SUM($CV$3:EM$3)*$X83-SUM($CV$4:EM$4)*SUM($K83:$L83)-SUM($CV$5:EM$5)*SUM($M83:$N83)-SUM($CV$6:EM$6)*$O83-SUM($CV$7:EM$7)*SUM($Y83:$Z83,$AF83)-SUM($CV$8:EM$8)*SUM($AA83:$AE83)-SUM($CV$9:EM$9)*$AG83</f>
        <v>-66700</v>
      </c>
      <c r="EN83" s="39">
        <f>SUM($BE83,$BF83:CW83)-SUM($CV$1:EN$1)*SUM($P83:$Q83,$W83)-SUM($CV$2:EN$2)*SUM($R83:$V83)-SUM($CV$3:EN$3)*$X83-SUM($CV$4:EN$4)*SUM($K83:$L83)-SUM($CV$5:EN$5)*SUM($M83:$N83)-SUM($CV$6:EN$6)*$O83-SUM($CV$7:EN$7)*SUM($Y83:$Z83,$AF83)-SUM($CV$8:EN$8)*SUM($AA83:$AE83)-SUM($CV$9:EN$9)*$AG83</f>
        <v>-68700</v>
      </c>
      <c r="EO83" s="39">
        <f>SUM($BE83,$BF83:CX83)-SUM($CV$1:EO$1)*SUM($P83:$Q83,$W83)-SUM($CV$2:EO$2)*SUM($R83:$V83)-SUM($CV$3:EO$3)*$X83-SUM($CV$4:EO$4)*SUM($K83:$L83)-SUM($CV$5:EO$5)*SUM($M83:$N83)-SUM($CV$6:EO$6)*$O83-SUM($CV$7:EO$7)*SUM($Y83:$Z83,$AF83)-SUM($CV$8:EO$8)*SUM($AA83:$AE83)-SUM($CV$9:EO$9)*$AG83</f>
        <v>-69556</v>
      </c>
      <c r="EP83" s="96" t="s">
        <v>40</v>
      </c>
      <c r="EQ83" s="103" t="str">
        <f t="shared" si="108"/>
        <v>1097U219-001</v>
      </c>
      <c r="ER83" s="96" t="str">
        <f t="shared" si="95"/>
        <v>TBD</v>
      </c>
      <c r="ES83" s="115">
        <f t="shared" si="96"/>
        <v>0</v>
      </c>
      <c r="ET83" s="116">
        <f t="shared" si="147"/>
        <v>0</v>
      </c>
      <c r="EU83" s="107" t="e">
        <f t="shared" ca="1" si="109"/>
        <v>#NAME?</v>
      </c>
      <c r="EV83" s="107" t="e">
        <f t="shared" ca="1" si="110"/>
        <v>#NAME?</v>
      </c>
      <c r="EW83" s="117">
        <f t="shared" si="111"/>
        <v>1</v>
      </c>
      <c r="EX83" s="117">
        <f t="shared" ref="EX83:EX97" si="148">AN83</f>
        <v>1</v>
      </c>
      <c r="EY83" s="103"/>
      <c r="EZ83" s="117">
        <f t="shared" si="112"/>
        <v>70456</v>
      </c>
      <c r="FA83" s="118" t="e">
        <f t="shared" ca="1" si="113"/>
        <v>#NAME?</v>
      </c>
      <c r="FB83" s="117">
        <f t="shared" si="114"/>
        <v>0</v>
      </c>
      <c r="FC83" s="118" t="e">
        <f t="shared" ca="1" si="115"/>
        <v>#NAME?</v>
      </c>
      <c r="FD83" s="119"/>
      <c r="FE83" s="118"/>
      <c r="FF83" s="118" t="s">
        <v>40</v>
      </c>
      <c r="FG83" s="103"/>
      <c r="FH83" s="103"/>
      <c r="FI83" s="105">
        <f t="array" ref="FI83">SUMPRODUCT($AI83:$AL83,TRANSPOSE(FI$1:FI$4))</f>
        <v>6000</v>
      </c>
      <c r="FJ83" s="105">
        <f t="array" ref="FJ83">SUMPRODUCT($AI83:$AL83,TRANSPOSE(FJ$1:FJ$4))</f>
        <v>6000</v>
      </c>
      <c r="FK83" s="105">
        <f t="array" ref="FK83">SUMPRODUCT($AI83:$AL83,TRANSPOSE(FK$1:FK$4))</f>
        <v>6000</v>
      </c>
      <c r="FL83" s="105">
        <f t="array" ref="FL83">SUMPRODUCT($AI83:$AL83,TRANSPOSE(FL$1:FL$4))</f>
        <v>6000</v>
      </c>
      <c r="FM83" s="105">
        <f t="array" ref="FM83">SUMPRODUCT($AI83:$AL83,TRANSPOSE(FM$1:FM$4))</f>
        <v>6000</v>
      </c>
      <c r="FN83" s="105">
        <f t="array" ref="FN83">SUMPRODUCT($AI83:$AL83,TRANSPOSE(FN$1:FN$4))</f>
        <v>6000</v>
      </c>
      <c r="FO83" s="105">
        <f t="array" ref="FO83">SUMPRODUCT($AI83:$AL83,TRANSPOSE(FO$1:FO$4))</f>
        <v>6000</v>
      </c>
      <c r="FP83" s="105">
        <f t="array" ref="FP83">SUMPRODUCT($AI83:$AL83,TRANSPOSE(FP$1:FP$4))</f>
        <v>6000</v>
      </c>
      <c r="FQ83" s="105">
        <f t="array" ref="FQ83">SUMPRODUCT($AI83:$AL83,TRANSPOSE(FQ$1:FQ$4))</f>
        <v>6000</v>
      </c>
      <c r="FR83" s="105">
        <f t="array" ref="FR83">SUMPRODUCT($AI83:$AL83,TRANSPOSE(FR$1:FR$4))</f>
        <v>6000</v>
      </c>
      <c r="FS83" s="105">
        <f t="array" ref="FS83">SUMPRODUCT($AI83:$AL83,TRANSPOSE(FS$1:FS$4))</f>
        <v>6000</v>
      </c>
      <c r="FT83" s="105">
        <f t="array" ref="FT83">SUMPRODUCT($AI83:$AL83,TRANSPOSE(FT$1:FT$4))</f>
        <v>4456</v>
      </c>
      <c r="FU83" s="105">
        <f t="array" ref="FU83">SUMPRODUCT($AI83:$AL83,TRANSPOSE(FU$1:FU$4))</f>
        <v>0</v>
      </c>
      <c r="FV83" s="120"/>
      <c r="FW83" s="105">
        <f t="shared" si="116"/>
        <v>6000</v>
      </c>
      <c r="FX83" s="121">
        <f>CEILING(SUM($FI83:FJ83)-SUM($FW83:FW83),$EW83)</f>
        <v>6000</v>
      </c>
      <c r="FY83" s="121">
        <f>CEILING(SUM($FI83:FK83)-SUM($FW83:FX83),$EW83)</f>
        <v>6000</v>
      </c>
      <c r="FZ83" s="121">
        <f>CEILING(SUM($FI83:FL83)-SUM($FW83:FY83),$EW83)</f>
        <v>6000</v>
      </c>
      <c r="GA83" s="121">
        <f>CEILING(SUM($FI83:FM83)-SUM($FW83:FZ83),$EW83)</f>
        <v>6000</v>
      </c>
      <c r="GB83" s="121">
        <f>CEILING(SUM($FI83:FN83)-SUM($FW83:GA83),$EW83)</f>
        <v>6000</v>
      </c>
      <c r="GC83" s="121">
        <f>CEILING(SUM($FI83:FO83)-SUM($FW83:GB83),$EW83)</f>
        <v>6000</v>
      </c>
      <c r="GD83" s="121">
        <f>CEILING(SUM($FI83:FP83)-SUM($FW83:GC83),$EW83)</f>
        <v>6000</v>
      </c>
      <c r="GE83" s="121">
        <f>CEILING(SUM($FI83:FQ83)-SUM($FW83:GD83),$EW83)</f>
        <v>6000</v>
      </c>
      <c r="GF83" s="121">
        <f>CEILING(SUM($FI83:FR83)-SUM($FW83:GE83),$EW83)</f>
        <v>6000</v>
      </c>
      <c r="GG83" s="121">
        <f>CEILING(SUM($FI83:FS83)-SUM($FW83:GF83),$EW83)</f>
        <v>6000</v>
      </c>
      <c r="GH83" s="121">
        <f t="shared" si="117"/>
        <v>4456</v>
      </c>
      <c r="GI83" s="121">
        <f t="shared" si="118"/>
        <v>0</v>
      </c>
      <c r="GJ83" s="120"/>
      <c r="GK83" s="123" t="e">
        <f t="shared" ca="1" si="119"/>
        <v>#NAME?</v>
      </c>
      <c r="GL83" s="123" t="e">
        <f t="shared" ca="1" si="120"/>
        <v>#NAME?</v>
      </c>
      <c r="GM83" s="123" t="e">
        <f t="shared" ca="1" si="121"/>
        <v>#NAME?</v>
      </c>
      <c r="GN83" s="123" t="e">
        <f t="shared" ca="1" si="122"/>
        <v>#NAME?</v>
      </c>
      <c r="GO83" s="123" t="e">
        <f t="shared" ca="1" si="123"/>
        <v>#NAME?</v>
      </c>
      <c r="GP83" s="123" t="e">
        <f t="shared" ca="1" si="124"/>
        <v>#NAME?</v>
      </c>
      <c r="GQ83" s="123" t="e">
        <f t="shared" ca="1" si="125"/>
        <v>#NAME?</v>
      </c>
      <c r="GR83" s="123" t="e">
        <f t="shared" ca="1" si="126"/>
        <v>#NAME?</v>
      </c>
      <c r="GS83" s="123" t="e">
        <f t="shared" ca="1" si="127"/>
        <v>#NAME?</v>
      </c>
      <c r="GT83" s="123" t="e">
        <f t="shared" ca="1" si="128"/>
        <v>#NAME?</v>
      </c>
      <c r="GU83" s="123" t="e">
        <f t="shared" ca="1" si="129"/>
        <v>#NAME?</v>
      </c>
      <c r="GV83" s="123" t="e">
        <f t="shared" ca="1" si="130"/>
        <v>#NAME?</v>
      </c>
      <c r="GW83" s="123" t="e">
        <f t="shared" ca="1" si="131"/>
        <v>#NAME?</v>
      </c>
      <c r="GX83" s="123" t="e">
        <f t="shared" ca="1" si="132"/>
        <v>#NAME?</v>
      </c>
      <c r="GY83" s="120"/>
      <c r="GZ83" s="105"/>
      <c r="HA83" s="105"/>
      <c r="HB83" s="105"/>
      <c r="HC83" s="105"/>
      <c r="HD83" s="105"/>
      <c r="HE83" s="105"/>
      <c r="HF83" s="105"/>
      <c r="HG83" s="105"/>
      <c r="HH83" s="105"/>
      <c r="HI83" s="105"/>
      <c r="HJ83" s="105"/>
      <c r="HK83" s="105"/>
      <c r="HL83" s="105">
        <f t="shared" si="97"/>
        <v>0</v>
      </c>
      <c r="HM83" s="105"/>
      <c r="HN83" s="123" t="e">
        <f t="shared" ca="1" si="133"/>
        <v>#NAME?</v>
      </c>
      <c r="HO83" s="123" t="e">
        <f t="shared" ca="1" si="134"/>
        <v>#NAME?</v>
      </c>
      <c r="HP83" s="123" t="e">
        <f t="shared" ca="1" si="135"/>
        <v>#NAME?</v>
      </c>
      <c r="HQ83" s="123" t="e">
        <f t="shared" ca="1" si="136"/>
        <v>#NAME?</v>
      </c>
      <c r="HR83" s="123" t="e">
        <f t="shared" ca="1" si="137"/>
        <v>#NAME?</v>
      </c>
      <c r="HS83" s="123" t="e">
        <f t="shared" ca="1" si="138"/>
        <v>#NAME?</v>
      </c>
      <c r="HT83" s="123" t="e">
        <f t="shared" ca="1" si="139"/>
        <v>#NAME?</v>
      </c>
      <c r="HU83" s="123" t="e">
        <f t="shared" ca="1" si="140"/>
        <v>#NAME?</v>
      </c>
      <c r="HV83" s="123" t="e">
        <f t="shared" ca="1" si="141"/>
        <v>#NAME?</v>
      </c>
      <c r="HW83" s="123" t="e">
        <f t="shared" ca="1" si="142"/>
        <v>#NAME?</v>
      </c>
      <c r="HX83" s="123" t="e">
        <f t="shared" ca="1" si="143"/>
        <v>#NAME?</v>
      </c>
      <c r="HY83" s="123" t="e">
        <f t="shared" ca="1" si="144"/>
        <v>#NAME?</v>
      </c>
      <c r="HZ83" s="123" t="e">
        <f t="shared" ca="1" si="145"/>
        <v>#NAME?</v>
      </c>
      <c r="IA83" s="123" t="e">
        <f t="shared" ca="1" si="146"/>
        <v>#NAME?</v>
      </c>
      <c r="IB83" s="124" t="s">
        <v>439</v>
      </c>
      <c r="IC83" s="103"/>
      <c r="ID83" s="125"/>
      <c r="IE83" s="103"/>
      <c r="IF83" s="103"/>
      <c r="IG83" s="103" t="s">
        <v>40</v>
      </c>
      <c r="IH83" s="103"/>
      <c r="II83" s="103"/>
    </row>
    <row r="84" spans="1:243" ht="14.25" x14ac:dyDescent="0.2">
      <c r="A84" s="39">
        <v>92</v>
      </c>
      <c r="B84" s="39" t="s">
        <v>442</v>
      </c>
      <c r="C84" s="56" t="s">
        <v>443</v>
      </c>
      <c r="D84" s="39" t="s">
        <v>137</v>
      </c>
      <c r="E84" s="39">
        <v>404179667</v>
      </c>
      <c r="F84" s="102" t="s">
        <v>444</v>
      </c>
      <c r="G84" s="39">
        <v>415712344</v>
      </c>
      <c r="H84" s="39" t="s">
        <v>128</v>
      </c>
      <c r="I84" s="39">
        <v>2</v>
      </c>
      <c r="J84" s="39">
        <v>4</v>
      </c>
      <c r="K84" s="39">
        <v>0</v>
      </c>
      <c r="L84" s="39">
        <v>2</v>
      </c>
      <c r="M84" s="39">
        <v>0</v>
      </c>
      <c r="N84" s="39">
        <v>0</v>
      </c>
      <c r="O84" s="39">
        <v>0</v>
      </c>
      <c r="P84" s="39">
        <v>0</v>
      </c>
      <c r="Q84" s="39">
        <v>2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f t="shared" si="98"/>
        <v>4</v>
      </c>
      <c r="AI84" s="39">
        <f t="shared" si="99"/>
        <v>2</v>
      </c>
      <c r="AJ84" s="39">
        <f t="shared" si="100"/>
        <v>2</v>
      </c>
      <c r="AK84" s="39">
        <f t="shared" si="101"/>
        <v>0</v>
      </c>
      <c r="AL84" s="39">
        <f t="shared" si="102"/>
        <v>0</v>
      </c>
      <c r="AM84" s="57">
        <f t="shared" si="103"/>
        <v>139972</v>
      </c>
      <c r="AN84" s="57">
        <v>1</v>
      </c>
      <c r="AO84" s="57">
        <f t="shared" si="104"/>
        <v>139972</v>
      </c>
      <c r="AP84" s="39"/>
      <c r="AQ84" s="39" t="s">
        <v>297</v>
      </c>
      <c r="AR84" s="39" t="s">
        <v>298</v>
      </c>
      <c r="AS84" s="39"/>
      <c r="AT84" s="39"/>
      <c r="AU84" s="58">
        <v>2.94</v>
      </c>
      <c r="AV84" s="58" t="s">
        <v>25</v>
      </c>
      <c r="AW84" s="39" t="s">
        <v>299</v>
      </c>
      <c r="AX84" s="39" t="s">
        <v>300</v>
      </c>
      <c r="AY84" s="39"/>
      <c r="AZ84" s="39" t="s">
        <v>301</v>
      </c>
      <c r="BA84" s="39" t="str">
        <f t="shared" si="105"/>
        <v>P0007</v>
      </c>
      <c r="BB84" s="78" t="e">
        <f t="shared" ca="1" si="106"/>
        <v>#NAME?</v>
      </c>
      <c r="BC84" s="39">
        <v>6</v>
      </c>
      <c r="BD84" s="75">
        <f t="shared" si="107"/>
        <v>139982</v>
      </c>
      <c r="BE84" s="39"/>
      <c r="BF84" s="39"/>
      <c r="BG84" s="39"/>
      <c r="BH84" s="39"/>
      <c r="BI84" s="39">
        <v>12000</v>
      </c>
      <c r="BJ84" s="39"/>
      <c r="BK84" s="39"/>
      <c r="BL84" s="39"/>
      <c r="BM84" s="39">
        <v>12000</v>
      </c>
      <c r="BN84" s="39"/>
      <c r="BO84" s="39"/>
      <c r="BP84" s="39">
        <v>12000</v>
      </c>
      <c r="BQ84" s="39"/>
      <c r="BR84" s="39"/>
      <c r="BS84" s="39">
        <v>12000</v>
      </c>
      <c r="BT84" s="39"/>
      <c r="BU84" s="39"/>
      <c r="BV84" s="39">
        <v>12000</v>
      </c>
      <c r="BW84" s="39">
        <v>80000</v>
      </c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>
        <f>SUM($BE84,$BF84:BF84)-SUM($CV$1:CW$1)*SUM($P84:$Q84,$W84)-SUM($CV$2:CW$2)*SUM($R84:$V84)-SUM($CV$3:CW$3)*$X84-SUM($CV$4:CW$4)*SUM($K84:$L84)-SUM($CV$5:CW$5)*SUM($M84:$N84)-SUM($CV$6:CW$6)*$O84-SUM($CV$7:CW$7)*SUM($Y84:$Z84,$AF84)-SUM($CV$8:CW$8)*SUM($AA84:$AE84)-SUM($CV$9:CW$9)*$AG84</f>
        <v>0</v>
      </c>
      <c r="CX84" s="39">
        <f>SUM($BE84,$BF84:BG84)-SUM($CV$1:CX$1)*SUM($P84:$Q84,$W84)-SUM($CV$2:CX$2)*SUM($R84:$V84)-SUM($CV$3:CX$3)*$X84-SUM($CV$4:CX$4)*SUM($K84:$L84)-SUM($CV$5:CX$5)*SUM($M84:$N84)-SUM($CV$6:CX$6)*$O84-SUM($CV$7:CX$7)*SUM($Y84:$Z84,$AF84)-SUM($CV$8:CX$8)*SUM($AA84:$AE84)-SUM($CV$9:CX$9)*$AG84</f>
        <v>0</v>
      </c>
      <c r="CY84" s="39">
        <f>SUM($BE84,$BF84:BH84)-SUM($CV$1:CY$1)*SUM($P84:$Q84,$W84)-SUM($CV$2:CY$2)*SUM($R84:$V84)-SUM($CV$3:CY$3)*$X84-SUM($CV$4:CY$4)*SUM($K84:$L84)-SUM($CV$5:CY$5)*SUM($M84:$N84)-SUM($CV$6:CY$6)*$O84-SUM($CV$7:CY$7)*SUM($Y84:$Z84,$AF84)-SUM($CV$8:CY$8)*SUM($AA84:$AE84)-SUM($CV$9:CY$9)*$AG84</f>
        <v>0</v>
      </c>
      <c r="CZ84" s="39">
        <f>SUM($BE84,$BF84:BI84)-SUM($CV$1:CZ$1)*SUM($P84:$Q84,$W84)-SUM($CV$2:CZ$2)*SUM($R84:$V84)-SUM($CV$3:CZ$3)*$X84-SUM($CV$4:CZ$4)*SUM($K84:$L84)-SUM($CV$5:CZ$5)*SUM($M84:$N84)-SUM($CV$6:CZ$6)*$O84-SUM($CV$7:CZ$7)*SUM($Y84:$Z84,$AF84)-SUM($CV$8:CZ$8)*SUM($AA84:$AE84)-SUM($CV$9:CZ$9)*$AG84</f>
        <v>12000</v>
      </c>
      <c r="DA84" s="39">
        <f>SUM($BE84,$BF84:BJ84)-SUM($CV$1:DA$1)*SUM($P84:$Q84,$W84)-SUM($CV$2:DA$2)*SUM($R84:$V84)-SUM($CV$3:DA$3)*$X84-SUM($CV$4:DA$4)*SUM($K84:$L84)-SUM($CV$5:DA$5)*SUM($M84:$N84)-SUM($CV$6:DA$6)*$O84-SUM($CV$7:DA$7)*SUM($Y84:$Z84,$AF84)-SUM($CV$8:DA$8)*SUM($AA84:$AE84)-SUM($CV$9:DA$9)*$AG84</f>
        <v>12000</v>
      </c>
      <c r="DB84" s="39">
        <f>SUM($BE84,$BF84:BK84)-SUM($CV$1:DB$1)*SUM($P84:$Q84,$W84)-SUM($CV$2:DB$2)*SUM($R84:$V84)-SUM($CV$3:DB$3)*$X84-SUM($CV$4:DB$4)*SUM($K84:$L84)-SUM($CV$5:DB$5)*SUM($M84:$N84)-SUM($CV$6:DB$6)*$O84-SUM($CV$7:DB$7)*SUM($Y84:$Z84,$AF84)-SUM($CV$8:DB$8)*SUM($AA84:$AE84)-SUM($CV$9:DB$9)*$AG84</f>
        <v>11600</v>
      </c>
      <c r="DC84" s="39">
        <f>SUM($BE84,$BF84:BL84)-SUM($CV$1:DC$1)*SUM($P84:$Q84,$W84)-SUM($CV$2:DC$2)*SUM($R84:$V84)-SUM($CV$3:DC$3)*$X84-SUM($CV$4:DC$4)*SUM($K84:$L84)-SUM($CV$5:DC$5)*SUM($M84:$N84)-SUM($CV$6:DC$6)*$O84-SUM($CV$7:DC$7)*SUM($Y84:$Z84,$AF84)-SUM($CV$8:DC$8)*SUM($AA84:$AE84)-SUM($CV$9:DC$9)*$AG84</f>
        <v>10800</v>
      </c>
      <c r="DD84" s="39">
        <f>SUM($BE84,$BF84:BM84)-SUM($CV$1:DD$1)*SUM($P84:$Q84,$W84)-SUM($CV$2:DD$2)*SUM($R84:$V84)-SUM($CV$3:DD$3)*$X84-SUM($CV$4:DD$4)*SUM($K84:$L84)-SUM($CV$5:DD$5)*SUM($M84:$N84)-SUM($CV$6:DD$6)*$O84-SUM($CV$7:DD$7)*SUM($Y84:$Z84,$AF84)-SUM($CV$8:DD$8)*SUM($AA84:$AE84)-SUM($CV$9:DD$9)*$AG84</f>
        <v>21600</v>
      </c>
      <c r="DE84" s="39">
        <f>SUM($BE84,$BF84:BN84)-SUM($CV$1:DE$1)*SUM($P84:$Q84,$W84)-SUM($CV$2:DE$2)*SUM($R84:$V84)-SUM($CV$3:DE$3)*$X84-SUM($CV$4:DE$4)*SUM($K84:$L84)-SUM($CV$5:DE$5)*SUM($M84:$N84)-SUM($CV$6:DE$6)*$O84-SUM($CV$7:DE$7)*SUM($Y84:$Z84,$AF84)-SUM($CV$8:DE$8)*SUM($AA84:$AE84)-SUM($CV$9:DE$9)*$AG84</f>
        <v>19400</v>
      </c>
      <c r="DF84" s="39">
        <f>SUM($BE84,$BF84:BO84)-SUM($CV$1:DF$1)*SUM($P84:$Q84,$W84)-SUM($CV$2:DF$2)*SUM($R84:$V84)-SUM($CV$3:DF$3)*$X84-SUM($CV$4:DF$4)*SUM($K84:$L84)-SUM($CV$5:DF$5)*SUM($M84:$N84)-SUM($CV$6:DF$6)*$O84-SUM($CV$7:DF$7)*SUM($Y84:$Z84,$AF84)-SUM($CV$8:DF$8)*SUM($AA84:$AE84)-SUM($CV$9:DF$9)*$AG84</f>
        <v>16600</v>
      </c>
      <c r="DG84" s="39">
        <f>SUM($BE84,$BF84:BP84)-SUM($CV$1:DG$1)*SUM($P84:$Q84,$W84)-SUM($CV$2:DG$2)*SUM($R84:$V84)-SUM($CV$3:DG$3)*$X84-SUM($CV$4:DG$4)*SUM($K84:$L84)-SUM($CV$5:DG$5)*SUM($M84:$N84)-SUM($CV$6:DG$6)*$O84-SUM($CV$7:DG$7)*SUM($Y84:$Z84,$AF84)-SUM($CV$8:DG$8)*SUM($AA84:$AE84)-SUM($CV$9:DG$9)*$AG84</f>
        <v>25600</v>
      </c>
      <c r="DH84" s="39">
        <f>SUM($BE84,$BF84:BQ84)-SUM($CV$1:DH$1)*SUM($P84:$Q84,$W84)-SUM($CV$2:DH$2)*SUM($R84:$V84)-SUM($CV$3:DH$3)*$X84-SUM($CV$4:DH$4)*SUM($K84:$L84)-SUM($CV$5:DH$5)*SUM($M84:$N84)-SUM($CV$6:DH$6)*$O84-SUM($CV$7:DH$7)*SUM($Y84:$Z84,$AF84)-SUM($CV$8:DH$8)*SUM($AA84:$AE84)-SUM($CV$9:DH$9)*$AG84</f>
        <v>22600</v>
      </c>
      <c r="DI84" s="39">
        <f>SUM($BE84,$BF84:BR84)-SUM($CV$1:DI$1)*SUM($P84:$Q84,$W84)-SUM($CV$2:DI$2)*SUM($R84:$V84)-SUM($CV$3:DI$3)*$X84-SUM($CV$4:DI$4)*SUM($K84:$L84)-SUM($CV$5:DI$5)*SUM($M84:$N84)-SUM($CV$6:DI$6)*$O84-SUM($CV$7:DI$7)*SUM($Y84:$Z84,$AF84)-SUM($CV$8:DI$8)*SUM($AA84:$AE84)-SUM($CV$9:DI$9)*$AG84</f>
        <v>19600</v>
      </c>
      <c r="DJ84" s="39">
        <f>SUM($BE84,$BF84:BS84)-SUM($CV$1:DJ$1)*SUM($P84:$Q84,$W84)-SUM($CV$2:DJ$2)*SUM($R84:$V84)-SUM($CV$3:DJ$3)*$X84-SUM($CV$4:DJ$4)*SUM($K84:$L84)-SUM($CV$5:DJ$5)*SUM($M84:$N84)-SUM($CV$6:DJ$6)*$O84-SUM($CV$7:DJ$7)*SUM($Y84:$Z84,$AF84)-SUM($CV$8:DJ$8)*SUM($AA84:$AE84)-SUM($CV$9:DJ$9)*$AG84</f>
        <v>28600</v>
      </c>
      <c r="DK84" s="39">
        <f>SUM($BE84,$BF84:BT84)-SUM($CV$1:DK$1)*SUM($P84:$Q84,$W84)-SUM($CV$2:DK$2)*SUM($R84:$V84)-SUM($CV$3:DK$3)*$X84-SUM($CV$4:DK$4)*SUM($K84:$L84)-SUM($CV$5:DK$5)*SUM($M84:$N84)-SUM($CV$6:DK$6)*$O84-SUM($CV$7:DK$7)*SUM($Y84:$Z84,$AF84)-SUM($CV$8:DK$8)*SUM($AA84:$AE84)-SUM($CV$9:DK$9)*$AG84</f>
        <v>25600</v>
      </c>
      <c r="DL84" s="39">
        <f>SUM($BE84,$BF84:BU84)-SUM($CV$1:DL$1)*SUM($P84:$Q84,$W84)-SUM($CV$2:DL$2)*SUM($R84:$V84)-SUM($CV$3:DL$3)*$X84-SUM($CV$4:DL$4)*SUM($K84:$L84)-SUM($CV$5:DL$5)*SUM($M84:$N84)-SUM($CV$6:DL$6)*$O84-SUM($CV$7:DL$7)*SUM($Y84:$Z84,$AF84)-SUM($CV$8:DL$8)*SUM($AA84:$AE84)-SUM($CV$9:DL$9)*$AG84</f>
        <v>22600</v>
      </c>
      <c r="DM84" s="39">
        <f>SUM($BE84,$BF84:BV84)-SUM($CV$1:DM$1)*SUM($P84:$Q84,$W84)-SUM($CV$2:DM$2)*SUM($R84:$V84)-SUM($CV$3:DM$3)*$X84-SUM($CV$4:DM$4)*SUM($K84:$L84)-SUM($CV$5:DM$5)*SUM($M84:$N84)-SUM($CV$6:DM$6)*$O84-SUM($CV$7:DM$7)*SUM($Y84:$Z84,$AF84)-SUM($CV$8:DM$8)*SUM($AA84:$AE84)-SUM($CV$9:DM$9)*$AG84</f>
        <v>30600</v>
      </c>
      <c r="DN84" s="39">
        <f>SUM($BE84,$BF84:BW84)-SUM($CV$1:DN$1)*SUM($P84:$Q84,$W84)-SUM($CV$2:DN$2)*SUM($R84:$V84)-SUM($CV$3:DN$3)*$X84-SUM($CV$4:DN$4)*SUM($K84:$L84)-SUM($CV$5:DN$5)*SUM($M84:$N84)-SUM($CV$6:DN$6)*$O84-SUM($CV$7:DN$7)*SUM($Y84:$Z84,$AF84)-SUM($CV$8:DN$8)*SUM($AA84:$AE84)-SUM($CV$9:DN$9)*$AG84</f>
        <v>106600</v>
      </c>
      <c r="DO84" s="39">
        <f>SUM($BE84,$BF84:BX84)-SUM($CV$1:DO$1)*SUM($P84:$Q84,$W84)-SUM($CV$2:DO$2)*SUM($R84:$V84)-SUM($CV$3:DO$3)*$X84-SUM($CV$4:DO$4)*SUM($K84:$L84)-SUM($CV$5:DO$5)*SUM($M84:$N84)-SUM($CV$6:DO$6)*$O84-SUM($CV$7:DO$7)*SUM($Y84:$Z84,$AF84)-SUM($CV$8:DO$8)*SUM($AA84:$AE84)-SUM($CV$9:DO$9)*$AG84</f>
        <v>102600</v>
      </c>
      <c r="DP84" s="39">
        <f>SUM($BE84,$BF84:BY84)-SUM($CV$1:DP$1)*SUM($P84:$Q84,$W84)-SUM($CV$2:DP$2)*SUM($R84:$V84)-SUM($CV$3:DP$3)*$X84-SUM($CV$4:DP$4)*SUM($K84:$L84)-SUM($CV$5:DP$5)*SUM($M84:$N84)-SUM($CV$6:DP$6)*$O84-SUM($CV$7:DP$7)*SUM($Y84:$Z84,$AF84)-SUM($CV$8:DP$8)*SUM($AA84:$AE84)-SUM($CV$9:DP$9)*$AG84</f>
        <v>98600</v>
      </c>
      <c r="DQ84" s="39">
        <f>SUM($BE84,$BF84:BZ84)-SUM($CV$1:DQ$1)*SUM($P84:$Q84,$W84)-SUM($CV$2:DQ$2)*SUM($R84:$V84)-SUM($CV$3:DQ$3)*$X84-SUM($CV$4:DQ$4)*SUM($K84:$L84)-SUM($CV$5:DQ$5)*SUM($M84:$N84)-SUM($CV$6:DQ$6)*$O84-SUM($CV$7:DQ$7)*SUM($Y84:$Z84,$AF84)-SUM($CV$8:DQ$8)*SUM($AA84:$AE84)-SUM($CV$9:DQ$9)*$AG84</f>
        <v>94600</v>
      </c>
      <c r="DR84" s="39">
        <f>SUM($BE84,$BF84:CA84)-SUM($CV$1:DR$1)*SUM($P84:$Q84,$W84)-SUM($CV$2:DR$2)*SUM($R84:$V84)-SUM($CV$3:DR$3)*$X84-SUM($CV$4:DR$4)*SUM($K84:$L84)-SUM($CV$5:DR$5)*SUM($M84:$N84)-SUM($CV$6:DR$6)*$O84-SUM($CV$7:DR$7)*SUM($Y84:$Z84,$AF84)-SUM($CV$8:DR$8)*SUM($AA84:$AE84)-SUM($CV$9:DR$9)*$AG84</f>
        <v>90600</v>
      </c>
      <c r="DS84" s="39">
        <f>SUM($BE84,$BF84:CB84)-SUM($CV$1:DS$1)*SUM($P84:$Q84,$W84)-SUM($CV$2:DS$2)*SUM($R84:$V84)-SUM($CV$3:DS$3)*$X84-SUM($CV$4:DS$4)*SUM($K84:$L84)-SUM($CV$5:DS$5)*SUM($M84:$N84)-SUM($CV$6:DS$6)*$O84-SUM($CV$7:DS$7)*SUM($Y84:$Z84,$AF84)-SUM($CV$8:DS$8)*SUM($AA84:$AE84)-SUM($CV$9:DS$9)*$AG84</f>
        <v>86600</v>
      </c>
      <c r="DT84" s="39">
        <f>SUM($BE84,$BF84:CC84)-SUM($CV$1:DT$1)*SUM($P84:$Q84,$W84)-SUM($CV$2:DT$2)*SUM($R84:$V84)-SUM($CV$3:DT$3)*$X84-SUM($CV$4:DT$4)*SUM($K84:$L84)-SUM($CV$5:DT$5)*SUM($M84:$N84)-SUM($CV$6:DT$6)*$O84-SUM($CV$7:DT$7)*SUM($Y84:$Z84,$AF84)-SUM($CV$8:DT$8)*SUM($AA84:$AE84)-SUM($CV$9:DT$9)*$AG84</f>
        <v>82600</v>
      </c>
      <c r="DU84" s="39">
        <f>SUM($BE84,$BF84:CD84)-SUM($CV$1:DU$1)*SUM($P84:$Q84,$W84)-SUM($CV$2:DU$2)*SUM($R84:$V84)-SUM($CV$3:DU$3)*$X84-SUM($CV$4:DU$4)*SUM($K84:$L84)-SUM($CV$5:DU$5)*SUM($M84:$N84)-SUM($CV$6:DU$6)*$O84-SUM($CV$7:DU$7)*SUM($Y84:$Z84,$AF84)-SUM($CV$8:DU$8)*SUM($AA84:$AE84)-SUM($CV$9:DU$9)*$AG84</f>
        <v>78600</v>
      </c>
      <c r="DV84" s="39">
        <f>SUM($BE84,$BF84:CE84)-SUM($CV$1:DV$1)*SUM($P84:$Q84,$W84)-SUM($CV$2:DV$2)*SUM($R84:$V84)-SUM($CV$3:DV$3)*$X84-SUM($CV$4:DV$4)*SUM($K84:$L84)-SUM($CV$5:DV$5)*SUM($M84:$N84)-SUM($CV$6:DV$6)*$O84-SUM($CV$7:DV$7)*SUM($Y84:$Z84,$AF84)-SUM($CV$8:DV$8)*SUM($AA84:$AE84)-SUM($CV$9:DV$9)*$AG84</f>
        <v>74600</v>
      </c>
      <c r="DW84" s="39">
        <f>SUM($BE84,$BF84:CF84)-SUM($CV$1:DW$1)*SUM($P84:$Q84,$W84)-SUM($CV$2:DW$2)*SUM($R84:$V84)-SUM($CV$3:DW$3)*$X84-SUM($CV$4:DW$4)*SUM($K84:$L84)-SUM($CV$5:DW$5)*SUM($M84:$N84)-SUM($CV$6:DW$6)*$O84-SUM($CV$7:DW$7)*SUM($Y84:$Z84,$AF84)-SUM($CV$8:DW$8)*SUM($AA84:$AE84)-SUM($CV$9:DW$9)*$AG84</f>
        <v>70600</v>
      </c>
      <c r="DX84" s="39">
        <f>SUM($BE84,$BF84:CG84)-SUM($CV$1:DX$1)*SUM($P84:$Q84,$W84)-SUM($CV$2:DX$2)*SUM($R84:$V84)-SUM($CV$3:DX$3)*$X84-SUM($CV$4:DX$4)*SUM($K84:$L84)-SUM($CV$5:DX$5)*SUM($M84:$N84)-SUM($CV$6:DX$6)*$O84-SUM($CV$7:DX$7)*SUM($Y84:$Z84,$AF84)-SUM($CV$8:DX$8)*SUM($AA84:$AE84)-SUM($CV$9:DX$9)*$AG84</f>
        <v>66600</v>
      </c>
      <c r="DY84" s="39">
        <f>SUM($BE84,$BF84:CH84)-SUM($CV$1:DY$1)*SUM($P84:$Q84,$W84)-SUM($CV$2:DY$2)*SUM($R84:$V84)-SUM($CV$3:DY$3)*$X84-SUM($CV$4:DY$4)*SUM($K84:$L84)-SUM($CV$5:DY$5)*SUM($M84:$N84)-SUM($CV$6:DY$6)*$O84-SUM($CV$7:DY$7)*SUM($Y84:$Z84,$AF84)-SUM($CV$8:DY$8)*SUM($AA84:$AE84)-SUM($CV$9:DY$9)*$AG84</f>
        <v>62600</v>
      </c>
      <c r="DZ84" s="39">
        <f>SUM($BE84,$BF84:CI84)-SUM($CV$1:DZ$1)*SUM($P84:$Q84,$W84)-SUM($CV$2:DZ$2)*SUM($R84:$V84)-SUM($CV$3:DZ$3)*$X84-SUM($CV$4:DZ$4)*SUM($K84:$L84)-SUM($CV$5:DZ$5)*SUM($M84:$N84)-SUM($CV$6:DZ$6)*$O84-SUM($CV$7:DZ$7)*SUM($Y84:$Z84,$AF84)-SUM($CV$8:DZ$8)*SUM($AA84:$AE84)-SUM($CV$9:DZ$9)*$AG84</f>
        <v>58600</v>
      </c>
      <c r="EA84" s="39">
        <f>SUM($BE84,$BF84:CJ84)-SUM($CV$1:EA$1)*SUM($P84:$Q84,$W84)-SUM($CV$2:EA$2)*SUM($R84:$V84)-SUM($CV$3:EA$3)*$X84-SUM($CV$4:EA$4)*SUM($K84:$L84)-SUM($CV$5:EA$5)*SUM($M84:$N84)-SUM($CV$6:EA$6)*$O84-SUM($CV$7:EA$7)*SUM($Y84:$Z84,$AF84)-SUM($CV$8:EA$8)*SUM($AA84:$AE84)-SUM($CV$9:EA$9)*$AG84</f>
        <v>54600</v>
      </c>
      <c r="EB84" s="39">
        <f>SUM($BE84,$BF84:CK84)-SUM($CV$1:EB$1)*SUM($P84:$Q84,$W84)-SUM($CV$2:EB$2)*SUM($R84:$V84)-SUM($CV$3:EB$3)*$X84-SUM($CV$4:EB$4)*SUM($K84:$L84)-SUM($CV$5:EB$5)*SUM($M84:$N84)-SUM($CV$6:EB$6)*$O84-SUM($CV$7:EB$7)*SUM($Y84:$Z84,$AF84)-SUM($CV$8:EB$8)*SUM($AA84:$AE84)-SUM($CV$9:EB$9)*$AG84</f>
        <v>50600</v>
      </c>
      <c r="EC84" s="39">
        <f>SUM($BE84,$BF84:CL84)-SUM($CV$1:EC$1)*SUM($P84:$Q84,$W84)-SUM($CV$2:EC$2)*SUM($R84:$V84)-SUM($CV$3:EC$3)*$X84-SUM($CV$4:EC$4)*SUM($K84:$L84)-SUM($CV$5:EC$5)*SUM($M84:$N84)-SUM($CV$6:EC$6)*$O84-SUM($CV$7:EC$7)*SUM($Y84:$Z84,$AF84)-SUM($CV$8:EC$8)*SUM($AA84:$AE84)-SUM($CV$9:EC$9)*$AG84</f>
        <v>46600</v>
      </c>
      <c r="ED84" s="39">
        <f>SUM($BE84,$BF84:CM84)-SUM($CV$1:ED$1)*SUM($P84:$Q84,$W84)-SUM($CV$2:ED$2)*SUM($R84:$V84)-SUM($CV$3:ED$3)*$X84-SUM($CV$4:ED$4)*SUM($K84:$L84)-SUM($CV$5:ED$5)*SUM($M84:$N84)-SUM($CV$6:ED$6)*$O84-SUM($CV$7:ED$7)*SUM($Y84:$Z84,$AF84)-SUM($CV$8:ED$8)*SUM($AA84:$AE84)-SUM($CV$9:ED$9)*$AG84</f>
        <v>42600</v>
      </c>
      <c r="EE84" s="39">
        <f>SUM($BE84,$BF84:CN84)-SUM($CV$1:EE$1)*SUM($P84:$Q84,$W84)-SUM($CV$2:EE$2)*SUM($R84:$V84)-SUM($CV$3:EE$3)*$X84-SUM($CV$4:EE$4)*SUM($K84:$L84)-SUM($CV$5:EE$5)*SUM($M84:$N84)-SUM($CV$6:EE$6)*$O84-SUM($CV$7:EE$7)*SUM($Y84:$Z84,$AF84)-SUM($CV$8:EE$8)*SUM($AA84:$AE84)-SUM($CV$9:EE$9)*$AG84</f>
        <v>38600</v>
      </c>
      <c r="EF84" s="39">
        <f>SUM($BE84,$BF84:CO84)-SUM($CV$1:EF$1)*SUM($P84:$Q84,$W84)-SUM($CV$2:EF$2)*SUM($R84:$V84)-SUM($CV$3:EF$3)*$X84-SUM($CV$4:EF$4)*SUM($K84:$L84)-SUM($CV$5:EF$5)*SUM($M84:$N84)-SUM($CV$6:EF$6)*$O84-SUM($CV$7:EF$7)*SUM($Y84:$Z84,$AF84)-SUM($CV$8:EF$8)*SUM($AA84:$AE84)-SUM($CV$9:EF$9)*$AG84</f>
        <v>34600</v>
      </c>
      <c r="EG84" s="39">
        <f>SUM($BE84,$BF84:CP84)-SUM($CV$1:EG$1)*SUM($P84:$Q84,$W84)-SUM($CV$2:EG$2)*SUM($R84:$V84)-SUM($CV$3:EG$3)*$X84-SUM($CV$4:EG$4)*SUM($K84:$L84)-SUM($CV$5:EG$5)*SUM($M84:$N84)-SUM($CV$6:EG$6)*$O84-SUM($CV$7:EG$7)*SUM($Y84:$Z84,$AF84)-SUM($CV$8:EG$8)*SUM($AA84:$AE84)-SUM($CV$9:EG$9)*$AG84</f>
        <v>30600</v>
      </c>
      <c r="EH84" s="39">
        <f>SUM($BE84,$BF84:CQ84)-SUM($CV$1:EH$1)*SUM($P84:$Q84,$W84)-SUM($CV$2:EH$2)*SUM($R84:$V84)-SUM($CV$3:EH$3)*$X84-SUM($CV$4:EH$4)*SUM($K84:$L84)-SUM($CV$5:EH$5)*SUM($M84:$N84)-SUM($CV$6:EH$6)*$O84-SUM($CV$7:EH$7)*SUM($Y84:$Z84,$AF84)-SUM($CV$8:EH$8)*SUM($AA84:$AE84)-SUM($CV$9:EH$9)*$AG84</f>
        <v>26600</v>
      </c>
      <c r="EI84" s="39">
        <f>SUM($BE84,$BF84:CR84)-SUM($CV$1:EI$1)*SUM($P84:$Q84,$W84)-SUM($CV$2:EI$2)*SUM($R84:$V84)-SUM($CV$3:EI$3)*$X84-SUM($CV$4:EI$4)*SUM($K84:$L84)-SUM($CV$5:EI$5)*SUM($M84:$N84)-SUM($CV$6:EI$6)*$O84-SUM($CV$7:EI$7)*SUM($Y84:$Z84,$AF84)-SUM($CV$8:EI$8)*SUM($AA84:$AE84)-SUM($CV$9:EI$9)*$AG84</f>
        <v>22600</v>
      </c>
      <c r="EJ84" s="39">
        <f>SUM($BE84,$BF84:CS84)-SUM($CV$1:EJ$1)*SUM($P84:$Q84,$W84)-SUM($CV$2:EJ$2)*SUM($R84:$V84)-SUM($CV$3:EJ$3)*$X84-SUM($CV$4:EJ$4)*SUM($K84:$L84)-SUM($CV$5:EJ$5)*SUM($M84:$N84)-SUM($CV$6:EJ$6)*$O84-SUM($CV$7:EJ$7)*SUM($Y84:$Z84,$AF84)-SUM($CV$8:EJ$8)*SUM($AA84:$AE84)-SUM($CV$9:EJ$9)*$AG84</f>
        <v>18600</v>
      </c>
      <c r="EK84" s="39">
        <f>SUM($BE84,$BF84:CT84)-SUM($CV$1:EK$1)*SUM($P84:$Q84,$W84)-SUM($CV$2:EK$2)*SUM($R84:$V84)-SUM($CV$3:EK$3)*$X84-SUM($CV$4:EK$4)*SUM($K84:$L84)-SUM($CV$5:EK$5)*SUM($M84:$N84)-SUM($CV$6:EK$6)*$O84-SUM($CV$7:EK$7)*SUM($Y84:$Z84,$AF84)-SUM($CV$8:EK$8)*SUM($AA84:$AE84)-SUM($CV$9:EK$9)*$AG84</f>
        <v>14600</v>
      </c>
      <c r="EL84" s="39">
        <f>SUM($BE84,$BF84:CU84)-SUM($CV$1:EL$1)*SUM($P84:$Q84,$W84)-SUM($CV$2:EL$2)*SUM($R84:$V84)-SUM($CV$3:EL$3)*$X84-SUM($CV$4:EL$4)*SUM($K84:$L84)-SUM($CV$5:EL$5)*SUM($M84:$N84)-SUM($CV$6:EL$6)*$O84-SUM($CV$7:EL$7)*SUM($Y84:$Z84,$AF84)-SUM($CV$8:EL$8)*SUM($AA84:$AE84)-SUM($CV$9:EL$9)*$AG84</f>
        <v>10600</v>
      </c>
      <c r="EM84" s="39">
        <f>SUM($BE84,$BF84:CV84)-SUM($CV$1:EM$1)*SUM($P84:$Q84,$W84)-SUM($CV$2:EM$2)*SUM($R84:$V84)-SUM($CV$3:EM$3)*$X84-SUM($CV$4:EM$4)*SUM($K84:$L84)-SUM($CV$5:EM$5)*SUM($M84:$N84)-SUM($CV$6:EM$6)*$O84-SUM($CV$7:EM$7)*SUM($Y84:$Z84,$AF84)-SUM($CV$8:EM$8)*SUM($AA84:$AE84)-SUM($CV$9:EM$9)*$AG84</f>
        <v>6600</v>
      </c>
      <c r="EN84" s="39">
        <f>SUM($BE84,$BF84:CW84)-SUM($CV$1:EN$1)*SUM($P84:$Q84,$W84)-SUM($CV$2:EN$2)*SUM($R84:$V84)-SUM($CV$3:EN$3)*$X84-SUM($CV$4:EN$4)*SUM($K84:$L84)-SUM($CV$5:EN$5)*SUM($M84:$N84)-SUM($CV$6:EN$6)*$O84-SUM($CV$7:EN$7)*SUM($Y84:$Z84,$AF84)-SUM($CV$8:EN$8)*SUM($AA84:$AE84)-SUM($CV$9:EN$9)*$AG84</f>
        <v>2600</v>
      </c>
      <c r="EO84" s="39">
        <f>SUM($BE84,$BF84:CX84)-SUM($CV$1:EO$1)*SUM($P84:$Q84,$W84)-SUM($CV$2:EO$2)*SUM($R84:$V84)-SUM($CV$3:EO$3)*$X84-SUM($CV$4:EO$4)*SUM($K84:$L84)-SUM($CV$5:EO$5)*SUM($M84:$N84)-SUM($CV$6:EO$6)*$O84-SUM($CV$7:EO$7)*SUM($Y84:$Z84,$AF84)-SUM($CV$8:EO$8)*SUM($AA84:$AE84)-SUM($CV$9:EO$9)*$AG84</f>
        <v>84</v>
      </c>
      <c r="EP84" s="96" t="str">
        <f>AR84</f>
        <v>MTI</v>
      </c>
      <c r="EQ84" s="103" t="str">
        <f t="shared" si="108"/>
        <v>10S519-S60N3</v>
      </c>
      <c r="ER84" s="96" t="str">
        <f t="shared" si="95"/>
        <v>ROSENBERGER</v>
      </c>
      <c r="ES84" s="115">
        <f t="shared" si="96"/>
        <v>2.94</v>
      </c>
      <c r="ET84" s="116" t="str">
        <f t="shared" si="147"/>
        <v>EUR</v>
      </c>
      <c r="EU84" s="107" t="e">
        <f t="shared" ca="1" si="109"/>
        <v>#NAME?</v>
      </c>
      <c r="EV84" s="107" t="e">
        <f t="shared" ca="1" si="110"/>
        <v>#NAME?</v>
      </c>
      <c r="EW84" s="117">
        <f t="shared" si="111"/>
        <v>1</v>
      </c>
      <c r="EX84" s="117">
        <f t="shared" si="148"/>
        <v>1</v>
      </c>
      <c r="EY84" s="103">
        <v>10</v>
      </c>
      <c r="EZ84" s="117">
        <f t="shared" si="112"/>
        <v>139982</v>
      </c>
      <c r="FA84" s="118" t="e">
        <f t="shared" ca="1" si="113"/>
        <v>#NAME?</v>
      </c>
      <c r="FB84" s="117">
        <f t="shared" si="114"/>
        <v>10</v>
      </c>
      <c r="FC84" s="118" t="e">
        <f t="shared" ca="1" si="115"/>
        <v>#NAME?</v>
      </c>
      <c r="FD84" s="119">
        <v>45523</v>
      </c>
      <c r="FE84" s="118" t="s">
        <v>130</v>
      </c>
      <c r="FF84" s="118" t="s">
        <v>26</v>
      </c>
      <c r="FG84" s="103" t="s">
        <v>144</v>
      </c>
      <c r="FH84" s="103" t="s">
        <v>145</v>
      </c>
      <c r="FI84" s="105">
        <f t="array" ref="FI84">SUMPRODUCT($AI84:$AL84,TRANSPOSE(FI$1:FI$4))</f>
        <v>12000</v>
      </c>
      <c r="FJ84" s="105">
        <f t="array" ref="FJ84">SUMPRODUCT($AI84:$AL84,TRANSPOSE(FJ$1:FJ$4))</f>
        <v>12000</v>
      </c>
      <c r="FK84" s="105">
        <f t="array" ref="FK84">SUMPRODUCT($AI84:$AL84,TRANSPOSE(FK$1:FK$4))</f>
        <v>12000</v>
      </c>
      <c r="FL84" s="105">
        <f t="array" ref="FL84">SUMPRODUCT($AI84:$AL84,TRANSPOSE(FL$1:FL$4))</f>
        <v>12000</v>
      </c>
      <c r="FM84" s="105">
        <f t="array" ref="FM84">SUMPRODUCT($AI84:$AL84,TRANSPOSE(FM$1:FM$4))</f>
        <v>12000</v>
      </c>
      <c r="FN84" s="105">
        <f t="array" ref="FN84">SUMPRODUCT($AI84:$AL84,TRANSPOSE(FN$1:FN$4))</f>
        <v>12000</v>
      </c>
      <c r="FO84" s="105">
        <f t="array" ref="FO84">SUMPRODUCT($AI84:$AL84,TRANSPOSE(FO$1:FO$4))</f>
        <v>12000</v>
      </c>
      <c r="FP84" s="105">
        <f t="array" ref="FP84">SUMPRODUCT($AI84:$AL84,TRANSPOSE(FP$1:FP$4))</f>
        <v>12000</v>
      </c>
      <c r="FQ84" s="105">
        <f t="array" ref="FQ84">SUMPRODUCT($AI84:$AL84,TRANSPOSE(FQ$1:FQ$4))</f>
        <v>12000</v>
      </c>
      <c r="FR84" s="105">
        <f t="array" ref="FR84">SUMPRODUCT($AI84:$AL84,TRANSPOSE(FR$1:FR$4))</f>
        <v>12000</v>
      </c>
      <c r="FS84" s="105">
        <f t="array" ref="FS84">SUMPRODUCT($AI84:$AL84,TRANSPOSE(FS$1:FS$4))</f>
        <v>12000</v>
      </c>
      <c r="FT84" s="105">
        <f t="array" ref="FT84">SUMPRODUCT($AI84:$AL84,TRANSPOSE(FT$1:FT$4))</f>
        <v>7972</v>
      </c>
      <c r="FU84" s="105">
        <f t="array" ref="FU84">SUMPRODUCT($AI84:$AL84,TRANSPOSE(FU$1:FU$4))</f>
        <v>0</v>
      </c>
      <c r="FV84" s="120"/>
      <c r="FW84" s="105">
        <f t="shared" si="116"/>
        <v>12000</v>
      </c>
      <c r="FX84" s="121">
        <f>CEILING(SUM($FI84:FJ84)-SUM($FW84:FW84),$EW84)</f>
        <v>12000</v>
      </c>
      <c r="FY84" s="121">
        <f>CEILING(SUM($FI84:FK84)-SUM($FW84:FX84),$EW84)</f>
        <v>12000</v>
      </c>
      <c r="FZ84" s="121">
        <f>CEILING(SUM($FI84:FL84)-SUM($FW84:FY84),$EW84)</f>
        <v>12000</v>
      </c>
      <c r="GA84" s="121">
        <f>CEILING(SUM($FI84:FM84)-SUM($FW84:FZ84),$EW84)</f>
        <v>12000</v>
      </c>
      <c r="GB84" s="121">
        <f>CEILING(SUM($FI84:FN84)-SUM($FW84:GA84),$EW84)</f>
        <v>12000</v>
      </c>
      <c r="GC84" s="121">
        <f>CEILING(SUM($FI84:FO84)-SUM($FW84:GB84),$EW84)</f>
        <v>12000</v>
      </c>
      <c r="GD84" s="121">
        <f>CEILING(SUM($FI84:FP84)-SUM($FW84:GC84),$EW84)</f>
        <v>12000</v>
      </c>
      <c r="GE84" s="121">
        <f>CEILING(SUM($FI84:FQ84)-SUM($FW84:GD84),$EW84)</f>
        <v>12000</v>
      </c>
      <c r="GF84" s="121">
        <f>CEILING(SUM($FI84:FR84)-SUM($FW84:GE84),$EW84)</f>
        <v>12000</v>
      </c>
      <c r="GG84" s="121">
        <f>CEILING(SUM($FI84:FS84)-SUM($FW84:GF84),$EW84)</f>
        <v>12000</v>
      </c>
      <c r="GH84" s="121">
        <f t="shared" si="117"/>
        <v>7982</v>
      </c>
      <c r="GI84" s="121">
        <f t="shared" si="118"/>
        <v>0</v>
      </c>
      <c r="GJ84" s="120"/>
      <c r="GK84" s="123" t="e">
        <f t="shared" ca="1" si="119"/>
        <v>#NAME?</v>
      </c>
      <c r="GL84" s="123" t="e">
        <f t="shared" ca="1" si="120"/>
        <v>#NAME?</v>
      </c>
      <c r="GM84" s="123" t="e">
        <f t="shared" ca="1" si="121"/>
        <v>#NAME?</v>
      </c>
      <c r="GN84" s="123" t="e">
        <f t="shared" ca="1" si="122"/>
        <v>#NAME?</v>
      </c>
      <c r="GO84" s="123" t="e">
        <f t="shared" ca="1" si="123"/>
        <v>#NAME?</v>
      </c>
      <c r="GP84" s="123" t="e">
        <f t="shared" ca="1" si="124"/>
        <v>#NAME?</v>
      </c>
      <c r="GQ84" s="123" t="e">
        <f t="shared" ca="1" si="125"/>
        <v>#NAME?</v>
      </c>
      <c r="GR84" s="123" t="e">
        <f t="shared" ca="1" si="126"/>
        <v>#NAME?</v>
      </c>
      <c r="GS84" s="123" t="e">
        <f t="shared" ca="1" si="127"/>
        <v>#NAME?</v>
      </c>
      <c r="GT84" s="123" t="e">
        <f t="shared" ca="1" si="128"/>
        <v>#NAME?</v>
      </c>
      <c r="GU84" s="123" t="e">
        <f t="shared" ca="1" si="129"/>
        <v>#NAME?</v>
      </c>
      <c r="GV84" s="123" t="e">
        <f t="shared" ca="1" si="130"/>
        <v>#NAME?</v>
      </c>
      <c r="GW84" s="123" t="e">
        <f t="shared" ca="1" si="131"/>
        <v>#NAME?</v>
      </c>
      <c r="GX84" s="123" t="e">
        <f t="shared" ca="1" si="132"/>
        <v>#NAME?</v>
      </c>
      <c r="GY84" s="120">
        <v>6</v>
      </c>
      <c r="GZ84" s="105">
        <f>SUM(FW84:FX84)</f>
        <v>24000</v>
      </c>
      <c r="HA84" s="105"/>
      <c r="HB84" s="105">
        <f>SUM(FY84:FZ84)</f>
        <v>24000</v>
      </c>
      <c r="HC84" s="105"/>
      <c r="HD84" s="105">
        <f>SUM(GA84:GB84)</f>
        <v>24000</v>
      </c>
      <c r="HE84" s="105"/>
      <c r="HF84" s="105">
        <f>SUM(GC84:GD84)</f>
        <v>24000</v>
      </c>
      <c r="HG84" s="105"/>
      <c r="HH84" s="105">
        <f>SUM(GE84:GF84)</f>
        <v>24000</v>
      </c>
      <c r="HI84" s="105"/>
      <c r="HJ84" s="105">
        <f>SUM(GG84:GI84)</f>
        <v>19982</v>
      </c>
      <c r="HK84" s="105"/>
      <c r="HL84" s="105">
        <f>GI84</f>
        <v>0</v>
      </c>
      <c r="HM84" s="105"/>
      <c r="HN84" s="123" t="e">
        <f t="shared" ca="1" si="133"/>
        <v>#NAME?</v>
      </c>
      <c r="HO84" s="123" t="e">
        <f t="shared" ca="1" si="134"/>
        <v>#NAME?</v>
      </c>
      <c r="HP84" s="123" t="e">
        <f t="shared" ca="1" si="135"/>
        <v>#NAME?</v>
      </c>
      <c r="HQ84" s="123" t="e">
        <f t="shared" ca="1" si="136"/>
        <v>#NAME?</v>
      </c>
      <c r="HR84" s="123" t="e">
        <f t="shared" ca="1" si="137"/>
        <v>#NAME?</v>
      </c>
      <c r="HS84" s="123" t="e">
        <f t="shared" ca="1" si="138"/>
        <v>#NAME?</v>
      </c>
      <c r="HT84" s="123" t="e">
        <f t="shared" ca="1" si="139"/>
        <v>#NAME?</v>
      </c>
      <c r="HU84" s="123" t="e">
        <f t="shared" ca="1" si="140"/>
        <v>#NAME?</v>
      </c>
      <c r="HV84" s="123" t="e">
        <f t="shared" ca="1" si="141"/>
        <v>#NAME?</v>
      </c>
      <c r="HW84" s="123" t="e">
        <f t="shared" ca="1" si="142"/>
        <v>#NAME?</v>
      </c>
      <c r="HX84" s="123" t="e">
        <f t="shared" ca="1" si="143"/>
        <v>#NAME?</v>
      </c>
      <c r="HY84" s="123" t="e">
        <f t="shared" ca="1" si="144"/>
        <v>#NAME?</v>
      </c>
      <c r="HZ84" s="123" t="e">
        <f t="shared" ca="1" si="145"/>
        <v>#NAME?</v>
      </c>
      <c r="IA84" s="123" t="e">
        <f t="shared" ca="1" si="146"/>
        <v>#NAME?</v>
      </c>
      <c r="IB84" s="124" t="s">
        <v>442</v>
      </c>
      <c r="IC84" s="103" t="s">
        <v>303</v>
      </c>
      <c r="ID84" s="125">
        <v>45518</v>
      </c>
      <c r="IE84" s="103" t="s">
        <v>147</v>
      </c>
      <c r="IF84" s="103"/>
      <c r="IG84" s="103" t="s">
        <v>147</v>
      </c>
      <c r="IH84" s="103"/>
      <c r="II84" s="103" t="s">
        <v>304</v>
      </c>
    </row>
    <row r="85" spans="1:243" ht="14.25" x14ac:dyDescent="0.2">
      <c r="A85" s="39">
        <v>93</v>
      </c>
      <c r="B85" s="39" t="s">
        <v>445</v>
      </c>
      <c r="C85" s="56" t="s">
        <v>446</v>
      </c>
      <c r="D85" s="39" t="s">
        <v>137</v>
      </c>
      <c r="E85" s="39">
        <v>405579850</v>
      </c>
      <c r="F85" s="102" t="s">
        <v>447</v>
      </c>
      <c r="G85" s="39"/>
      <c r="H85" s="39" t="s">
        <v>128</v>
      </c>
      <c r="I85" s="39">
        <v>1</v>
      </c>
      <c r="J85" s="39">
        <v>6</v>
      </c>
      <c r="K85" s="39">
        <v>0</v>
      </c>
      <c r="L85" s="39">
        <v>0</v>
      </c>
      <c r="M85" s="39">
        <v>2</v>
      </c>
      <c r="N85" s="39">
        <v>0</v>
      </c>
      <c r="O85" s="39">
        <v>0</v>
      </c>
      <c r="P85" s="39">
        <v>0</v>
      </c>
      <c r="Q85" s="39">
        <v>0</v>
      </c>
      <c r="R85" s="39">
        <v>2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2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f t="shared" si="98"/>
        <v>6</v>
      </c>
      <c r="AI85" s="39">
        <f t="shared" si="99"/>
        <v>2</v>
      </c>
      <c r="AJ85" s="39">
        <f t="shared" si="100"/>
        <v>2</v>
      </c>
      <c r="AK85" s="39">
        <f t="shared" si="101"/>
        <v>2</v>
      </c>
      <c r="AL85" s="39">
        <f t="shared" si="102"/>
        <v>4</v>
      </c>
      <c r="AM85" s="57">
        <f t="shared" si="103"/>
        <v>141362</v>
      </c>
      <c r="AN85" s="57">
        <v>1</v>
      </c>
      <c r="AO85" s="57">
        <f t="shared" si="104"/>
        <v>141362</v>
      </c>
      <c r="AP85" s="39"/>
      <c r="AQ85" s="39" t="s">
        <v>297</v>
      </c>
      <c r="AR85" s="39" t="s">
        <v>298</v>
      </c>
      <c r="AS85" s="39"/>
      <c r="AT85" s="39"/>
      <c r="AU85" s="58">
        <v>6.67</v>
      </c>
      <c r="AV85" s="58" t="s">
        <v>25</v>
      </c>
      <c r="AW85" s="39" t="s">
        <v>299</v>
      </c>
      <c r="AX85" s="39" t="s">
        <v>300</v>
      </c>
      <c r="AY85" s="39"/>
      <c r="AZ85" s="39" t="s">
        <v>301</v>
      </c>
      <c r="BA85" s="39" t="str">
        <f t="shared" si="105"/>
        <v>P0007</v>
      </c>
      <c r="BB85" s="78" t="e">
        <f t="shared" ca="1" si="106"/>
        <v>#NAME?</v>
      </c>
      <c r="BC85" s="39">
        <v>6</v>
      </c>
      <c r="BD85" s="75">
        <f t="shared" si="107"/>
        <v>141372</v>
      </c>
      <c r="BE85" s="39"/>
      <c r="BF85" s="39"/>
      <c r="BG85" s="39"/>
      <c r="BH85" s="39"/>
      <c r="BI85" s="39"/>
      <c r="BJ85" s="39"/>
      <c r="BK85" s="39">
        <v>12000</v>
      </c>
      <c r="BL85" s="39"/>
      <c r="BM85" s="39">
        <v>12260</v>
      </c>
      <c r="BN85" s="39"/>
      <c r="BO85" s="39"/>
      <c r="BP85" s="39">
        <v>12130</v>
      </c>
      <c r="BQ85" s="39"/>
      <c r="BR85" s="39"/>
      <c r="BS85" s="39">
        <v>12130</v>
      </c>
      <c r="BT85" s="39"/>
      <c r="BU85" s="39"/>
      <c r="BV85" s="39">
        <v>12130</v>
      </c>
      <c r="BW85" s="39">
        <v>80750</v>
      </c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>
        <f>SUM($BE85,$BF85:BF85)-SUM($CV$1:CW$1)*SUM($P85:$Q85,$W85)-SUM($CV$2:CW$2)*SUM($R85:$V85)-SUM($CV$3:CW$3)*$X85-SUM($CV$4:CW$4)*SUM($K85:$L85)-SUM($CV$5:CW$5)*SUM($M85:$N85)-SUM($CV$6:CW$6)*$O85-SUM($CV$7:CW$7)*SUM($Y85:$Z85,$AF85)-SUM($CV$8:CW$8)*SUM($AA85:$AE85)-SUM($CV$9:CW$9)*$AG85</f>
        <v>0</v>
      </c>
      <c r="CX85" s="39">
        <f>SUM($BE85,$BF85:BG85)-SUM($CV$1:CX$1)*SUM($P85:$Q85,$W85)-SUM($CV$2:CX$2)*SUM($R85:$V85)-SUM($CV$3:CX$3)*$X85-SUM($CV$4:CX$4)*SUM($K85:$L85)-SUM($CV$5:CX$5)*SUM($M85:$N85)-SUM($CV$6:CX$6)*$O85-SUM($CV$7:CX$7)*SUM($Y85:$Z85,$AF85)-SUM($CV$8:CX$8)*SUM($AA85:$AE85)-SUM($CV$9:CX$9)*$AG85</f>
        <v>0</v>
      </c>
      <c r="CY85" s="39">
        <f>SUM($BE85,$BF85:BH85)-SUM($CV$1:CY$1)*SUM($P85:$Q85,$W85)-SUM($CV$2:CY$2)*SUM($R85:$V85)-SUM($CV$3:CY$3)*$X85-SUM($CV$4:CY$4)*SUM($K85:$L85)-SUM($CV$5:CY$5)*SUM($M85:$N85)-SUM($CV$6:CY$6)*$O85-SUM($CV$7:CY$7)*SUM($Y85:$Z85,$AF85)-SUM($CV$8:CY$8)*SUM($AA85:$AE85)-SUM($CV$9:CY$9)*$AG85</f>
        <v>0</v>
      </c>
      <c r="CZ85" s="39">
        <f>SUM($BE85,$BF85:BI85)-SUM($CV$1:CZ$1)*SUM($P85:$Q85,$W85)-SUM($CV$2:CZ$2)*SUM($R85:$V85)-SUM($CV$3:CZ$3)*$X85-SUM($CV$4:CZ$4)*SUM($K85:$L85)-SUM($CV$5:CZ$5)*SUM($M85:$N85)-SUM($CV$6:CZ$6)*$O85-SUM($CV$7:CZ$7)*SUM($Y85:$Z85,$AF85)-SUM($CV$8:CZ$8)*SUM($AA85:$AE85)-SUM($CV$9:CZ$9)*$AG85</f>
        <v>0</v>
      </c>
      <c r="DA85" s="39">
        <f>SUM($BE85,$BF85:BJ85)-SUM($CV$1:DA$1)*SUM($P85:$Q85,$W85)-SUM($CV$2:DA$2)*SUM($R85:$V85)-SUM($CV$3:DA$3)*$X85-SUM($CV$4:DA$4)*SUM($K85:$L85)-SUM($CV$5:DA$5)*SUM($M85:$N85)-SUM($CV$6:DA$6)*$O85-SUM($CV$7:DA$7)*SUM($Y85:$Z85,$AF85)-SUM($CV$8:DA$8)*SUM($AA85:$AE85)-SUM($CV$9:DA$9)*$AG85</f>
        <v>0</v>
      </c>
      <c r="DB85" s="39">
        <f>SUM($BE85,$BF85:BK85)-SUM($CV$1:DB$1)*SUM($P85:$Q85,$W85)-SUM($CV$2:DB$2)*SUM($R85:$V85)-SUM($CV$3:DB$3)*$X85-SUM($CV$4:DB$4)*SUM($K85:$L85)-SUM($CV$5:DB$5)*SUM($M85:$N85)-SUM($CV$6:DB$6)*$O85-SUM($CV$7:DB$7)*SUM($Y85:$Z85,$AF85)-SUM($CV$8:DB$8)*SUM($AA85:$AE85)-SUM($CV$9:DB$9)*$AG85</f>
        <v>11400</v>
      </c>
      <c r="DC85" s="39">
        <f>SUM($BE85,$BF85:BL85)-SUM($CV$1:DC$1)*SUM($P85:$Q85,$W85)-SUM($CV$2:DC$2)*SUM($R85:$V85)-SUM($CV$3:DC$3)*$X85-SUM($CV$4:DC$4)*SUM($K85:$L85)-SUM($CV$5:DC$5)*SUM($M85:$N85)-SUM($CV$6:DC$6)*$O85-SUM($CV$7:DC$7)*SUM($Y85:$Z85,$AF85)-SUM($CV$8:DC$8)*SUM($AA85:$AE85)-SUM($CV$9:DC$9)*$AG85</f>
        <v>10200</v>
      </c>
      <c r="DD85" s="39">
        <f>SUM($BE85,$BF85:BM85)-SUM($CV$1:DD$1)*SUM($P85:$Q85,$W85)-SUM($CV$2:DD$2)*SUM($R85:$V85)-SUM($CV$3:DD$3)*$X85-SUM($CV$4:DD$4)*SUM($K85:$L85)-SUM($CV$5:DD$5)*SUM($M85:$N85)-SUM($CV$6:DD$6)*$O85-SUM($CV$7:DD$7)*SUM($Y85:$Z85,$AF85)-SUM($CV$8:DD$8)*SUM($AA85:$AE85)-SUM($CV$9:DD$9)*$AG85</f>
        <v>20598</v>
      </c>
      <c r="DE85" s="39">
        <f>SUM($BE85,$BF85:BN85)-SUM($CV$1:DE$1)*SUM($P85:$Q85,$W85)-SUM($CV$2:DE$2)*SUM($R85:$V85)-SUM($CV$3:DE$3)*$X85-SUM($CV$4:DE$4)*SUM($K85:$L85)-SUM($CV$5:DE$5)*SUM($M85:$N85)-SUM($CV$6:DE$6)*$O85-SUM($CV$7:DE$7)*SUM($Y85:$Z85,$AF85)-SUM($CV$8:DE$8)*SUM($AA85:$AE85)-SUM($CV$9:DE$9)*$AG85</f>
        <v>18398</v>
      </c>
      <c r="DF85" s="39">
        <f>SUM($BE85,$BF85:BO85)-SUM($CV$1:DF$1)*SUM($P85:$Q85,$W85)-SUM($CV$2:DF$2)*SUM($R85:$V85)-SUM($CV$3:DF$3)*$X85-SUM($CV$4:DF$4)*SUM($K85:$L85)-SUM($CV$5:DF$5)*SUM($M85:$N85)-SUM($CV$6:DF$6)*$O85-SUM($CV$7:DF$7)*SUM($Y85:$Z85,$AF85)-SUM($CV$8:DF$8)*SUM($AA85:$AE85)-SUM($CV$9:DF$9)*$AG85</f>
        <v>15598</v>
      </c>
      <c r="DG85" s="39">
        <f>SUM($BE85,$BF85:BP85)-SUM($CV$1:DG$1)*SUM($P85:$Q85,$W85)-SUM($CV$2:DG$2)*SUM($R85:$V85)-SUM($CV$3:DG$3)*$X85-SUM($CV$4:DG$4)*SUM($K85:$L85)-SUM($CV$5:DG$5)*SUM($M85:$N85)-SUM($CV$6:DG$6)*$O85-SUM($CV$7:DG$7)*SUM($Y85:$Z85,$AF85)-SUM($CV$8:DG$8)*SUM($AA85:$AE85)-SUM($CV$9:DG$9)*$AG85</f>
        <v>24728</v>
      </c>
      <c r="DH85" s="39">
        <f>SUM($BE85,$BF85:BQ85)-SUM($CV$1:DH$1)*SUM($P85:$Q85,$W85)-SUM($CV$2:DH$2)*SUM($R85:$V85)-SUM($CV$3:DH$3)*$X85-SUM($CV$4:DH$4)*SUM($K85:$L85)-SUM($CV$5:DH$5)*SUM($M85:$N85)-SUM($CV$6:DH$6)*$O85-SUM($CV$7:DH$7)*SUM($Y85:$Z85,$AF85)-SUM($CV$8:DH$8)*SUM($AA85:$AE85)-SUM($CV$9:DH$9)*$AG85</f>
        <v>21728</v>
      </c>
      <c r="DI85" s="39">
        <f>SUM($BE85,$BF85:BR85)-SUM($CV$1:DI$1)*SUM($P85:$Q85,$W85)-SUM($CV$2:DI$2)*SUM($R85:$V85)-SUM($CV$3:DI$3)*$X85-SUM($CV$4:DI$4)*SUM($K85:$L85)-SUM($CV$5:DI$5)*SUM($M85:$N85)-SUM($CV$6:DI$6)*$O85-SUM($CV$7:DI$7)*SUM($Y85:$Z85,$AF85)-SUM($CV$8:DI$8)*SUM($AA85:$AE85)-SUM($CV$9:DI$9)*$AG85</f>
        <v>18728</v>
      </c>
      <c r="DJ85" s="39">
        <f>SUM($BE85,$BF85:BS85)-SUM($CV$1:DJ$1)*SUM($P85:$Q85,$W85)-SUM($CV$2:DJ$2)*SUM($R85:$V85)-SUM($CV$3:DJ$3)*$X85-SUM($CV$4:DJ$4)*SUM($K85:$L85)-SUM($CV$5:DJ$5)*SUM($M85:$N85)-SUM($CV$6:DJ$6)*$O85-SUM($CV$7:DJ$7)*SUM($Y85:$Z85,$AF85)-SUM($CV$8:DJ$8)*SUM($AA85:$AE85)-SUM($CV$9:DJ$9)*$AG85</f>
        <v>27858</v>
      </c>
      <c r="DK85" s="39">
        <f>SUM($BE85,$BF85:BT85)-SUM($CV$1:DK$1)*SUM($P85:$Q85,$W85)-SUM($CV$2:DK$2)*SUM($R85:$V85)-SUM($CV$3:DK$3)*$X85-SUM($CV$4:DK$4)*SUM($K85:$L85)-SUM($CV$5:DK$5)*SUM($M85:$N85)-SUM($CV$6:DK$6)*$O85-SUM($CV$7:DK$7)*SUM($Y85:$Z85,$AF85)-SUM($CV$8:DK$8)*SUM($AA85:$AE85)-SUM($CV$9:DK$9)*$AG85</f>
        <v>24858</v>
      </c>
      <c r="DL85" s="39">
        <f>SUM($BE85,$BF85:BU85)-SUM($CV$1:DL$1)*SUM($P85:$Q85,$W85)-SUM($CV$2:DL$2)*SUM($R85:$V85)-SUM($CV$3:DL$3)*$X85-SUM($CV$4:DL$4)*SUM($K85:$L85)-SUM($CV$5:DL$5)*SUM($M85:$N85)-SUM($CV$6:DL$6)*$O85-SUM($CV$7:DL$7)*SUM($Y85:$Z85,$AF85)-SUM($CV$8:DL$8)*SUM($AA85:$AE85)-SUM($CV$9:DL$9)*$AG85</f>
        <v>21858</v>
      </c>
      <c r="DM85" s="39">
        <f>SUM($BE85,$BF85:BV85)-SUM($CV$1:DM$1)*SUM($P85:$Q85,$W85)-SUM($CV$2:DM$2)*SUM($R85:$V85)-SUM($CV$3:DM$3)*$X85-SUM($CV$4:DM$4)*SUM($K85:$L85)-SUM($CV$5:DM$5)*SUM($M85:$N85)-SUM($CV$6:DM$6)*$O85-SUM($CV$7:DM$7)*SUM($Y85:$Z85,$AF85)-SUM($CV$8:DM$8)*SUM($AA85:$AE85)-SUM($CV$9:DM$9)*$AG85</f>
        <v>29988</v>
      </c>
      <c r="DN85" s="39">
        <f>SUM($BE85,$BF85:BW85)-SUM($CV$1:DN$1)*SUM($P85:$Q85,$W85)-SUM($CV$2:DN$2)*SUM($R85:$V85)-SUM($CV$3:DN$3)*$X85-SUM($CV$4:DN$4)*SUM($K85:$L85)-SUM($CV$5:DN$5)*SUM($M85:$N85)-SUM($CV$6:DN$6)*$O85-SUM($CV$7:DN$7)*SUM($Y85:$Z85,$AF85)-SUM($CV$8:DN$8)*SUM($AA85:$AE85)-SUM($CV$9:DN$9)*$AG85</f>
        <v>106738</v>
      </c>
      <c r="DO85" s="39">
        <f>SUM($BE85,$BF85:BX85)-SUM($CV$1:DO$1)*SUM($P85:$Q85,$W85)-SUM($CV$2:DO$2)*SUM($R85:$V85)-SUM($CV$3:DO$3)*$X85-SUM($CV$4:DO$4)*SUM($K85:$L85)-SUM($CV$5:DO$5)*SUM($M85:$N85)-SUM($CV$6:DO$6)*$O85-SUM($CV$7:DO$7)*SUM($Y85:$Z85,$AF85)-SUM($CV$8:DO$8)*SUM($AA85:$AE85)-SUM($CV$9:DO$9)*$AG85</f>
        <v>102738</v>
      </c>
      <c r="DP85" s="39">
        <f>SUM($BE85,$BF85:BY85)-SUM($CV$1:DP$1)*SUM($P85:$Q85,$W85)-SUM($CV$2:DP$2)*SUM($R85:$V85)-SUM($CV$3:DP$3)*$X85-SUM($CV$4:DP$4)*SUM($K85:$L85)-SUM($CV$5:DP$5)*SUM($M85:$N85)-SUM($CV$6:DP$6)*$O85-SUM($CV$7:DP$7)*SUM($Y85:$Z85,$AF85)-SUM($CV$8:DP$8)*SUM($AA85:$AE85)-SUM($CV$9:DP$9)*$AG85</f>
        <v>98738</v>
      </c>
      <c r="DQ85" s="39">
        <f>SUM($BE85,$BF85:BZ85)-SUM($CV$1:DQ$1)*SUM($P85:$Q85,$W85)-SUM($CV$2:DQ$2)*SUM($R85:$V85)-SUM($CV$3:DQ$3)*$X85-SUM($CV$4:DQ$4)*SUM($K85:$L85)-SUM($CV$5:DQ$5)*SUM($M85:$N85)-SUM($CV$6:DQ$6)*$O85-SUM($CV$7:DQ$7)*SUM($Y85:$Z85,$AF85)-SUM($CV$8:DQ$8)*SUM($AA85:$AE85)-SUM($CV$9:DQ$9)*$AG85</f>
        <v>94738</v>
      </c>
      <c r="DR85" s="39">
        <f>SUM($BE85,$BF85:CA85)-SUM($CV$1:DR$1)*SUM($P85:$Q85,$W85)-SUM($CV$2:DR$2)*SUM($R85:$V85)-SUM($CV$3:DR$3)*$X85-SUM($CV$4:DR$4)*SUM($K85:$L85)-SUM($CV$5:DR$5)*SUM($M85:$N85)-SUM($CV$6:DR$6)*$O85-SUM($CV$7:DR$7)*SUM($Y85:$Z85,$AF85)-SUM($CV$8:DR$8)*SUM($AA85:$AE85)-SUM($CV$9:DR$9)*$AG85</f>
        <v>90738</v>
      </c>
      <c r="DS85" s="39">
        <f>SUM($BE85,$BF85:CB85)-SUM($CV$1:DS$1)*SUM($P85:$Q85,$W85)-SUM($CV$2:DS$2)*SUM($R85:$V85)-SUM($CV$3:DS$3)*$X85-SUM($CV$4:DS$4)*SUM($K85:$L85)-SUM($CV$5:DS$5)*SUM($M85:$N85)-SUM($CV$6:DS$6)*$O85-SUM($CV$7:DS$7)*SUM($Y85:$Z85,$AF85)-SUM($CV$8:DS$8)*SUM($AA85:$AE85)-SUM($CV$9:DS$9)*$AG85</f>
        <v>86738</v>
      </c>
      <c r="DT85" s="39">
        <f>SUM($BE85,$BF85:CC85)-SUM($CV$1:DT$1)*SUM($P85:$Q85,$W85)-SUM($CV$2:DT$2)*SUM($R85:$V85)-SUM($CV$3:DT$3)*$X85-SUM($CV$4:DT$4)*SUM($K85:$L85)-SUM($CV$5:DT$5)*SUM($M85:$N85)-SUM($CV$6:DT$6)*$O85-SUM($CV$7:DT$7)*SUM($Y85:$Z85,$AF85)-SUM($CV$8:DT$8)*SUM($AA85:$AE85)-SUM($CV$9:DT$9)*$AG85</f>
        <v>82738</v>
      </c>
      <c r="DU85" s="39">
        <f>SUM($BE85,$BF85:CD85)-SUM($CV$1:DU$1)*SUM($P85:$Q85,$W85)-SUM($CV$2:DU$2)*SUM($R85:$V85)-SUM($CV$3:DU$3)*$X85-SUM($CV$4:DU$4)*SUM($K85:$L85)-SUM($CV$5:DU$5)*SUM($M85:$N85)-SUM($CV$6:DU$6)*$O85-SUM($CV$7:DU$7)*SUM($Y85:$Z85,$AF85)-SUM($CV$8:DU$8)*SUM($AA85:$AE85)-SUM($CV$9:DU$9)*$AG85</f>
        <v>78738</v>
      </c>
      <c r="DV85" s="39">
        <f>SUM($BE85,$BF85:CE85)-SUM($CV$1:DV$1)*SUM($P85:$Q85,$W85)-SUM($CV$2:DV$2)*SUM($R85:$V85)-SUM($CV$3:DV$3)*$X85-SUM($CV$4:DV$4)*SUM($K85:$L85)-SUM($CV$5:DV$5)*SUM($M85:$N85)-SUM($CV$6:DV$6)*$O85-SUM($CV$7:DV$7)*SUM($Y85:$Z85,$AF85)-SUM($CV$8:DV$8)*SUM($AA85:$AE85)-SUM($CV$9:DV$9)*$AG85</f>
        <v>74738</v>
      </c>
      <c r="DW85" s="39">
        <f>SUM($BE85,$BF85:CF85)-SUM($CV$1:DW$1)*SUM($P85:$Q85,$W85)-SUM($CV$2:DW$2)*SUM($R85:$V85)-SUM($CV$3:DW$3)*$X85-SUM($CV$4:DW$4)*SUM($K85:$L85)-SUM($CV$5:DW$5)*SUM($M85:$N85)-SUM($CV$6:DW$6)*$O85-SUM($CV$7:DW$7)*SUM($Y85:$Z85,$AF85)-SUM($CV$8:DW$8)*SUM($AA85:$AE85)-SUM($CV$9:DW$9)*$AG85</f>
        <v>70738</v>
      </c>
      <c r="DX85" s="39">
        <f>SUM($BE85,$BF85:CG85)-SUM($CV$1:DX$1)*SUM($P85:$Q85,$W85)-SUM($CV$2:DX$2)*SUM($R85:$V85)-SUM($CV$3:DX$3)*$X85-SUM($CV$4:DX$4)*SUM($K85:$L85)-SUM($CV$5:DX$5)*SUM($M85:$N85)-SUM($CV$6:DX$6)*$O85-SUM($CV$7:DX$7)*SUM($Y85:$Z85,$AF85)-SUM($CV$8:DX$8)*SUM($AA85:$AE85)-SUM($CV$9:DX$9)*$AG85</f>
        <v>66738</v>
      </c>
      <c r="DY85" s="39">
        <f>SUM($BE85,$BF85:CH85)-SUM($CV$1:DY$1)*SUM($P85:$Q85,$W85)-SUM($CV$2:DY$2)*SUM($R85:$V85)-SUM($CV$3:DY$3)*$X85-SUM($CV$4:DY$4)*SUM($K85:$L85)-SUM($CV$5:DY$5)*SUM($M85:$N85)-SUM($CV$6:DY$6)*$O85-SUM($CV$7:DY$7)*SUM($Y85:$Z85,$AF85)-SUM($CV$8:DY$8)*SUM($AA85:$AE85)-SUM($CV$9:DY$9)*$AG85</f>
        <v>62738</v>
      </c>
      <c r="DZ85" s="39">
        <f>SUM($BE85,$BF85:CI85)-SUM($CV$1:DZ$1)*SUM($P85:$Q85,$W85)-SUM($CV$2:DZ$2)*SUM($R85:$V85)-SUM($CV$3:DZ$3)*$X85-SUM($CV$4:DZ$4)*SUM($K85:$L85)-SUM($CV$5:DZ$5)*SUM($M85:$N85)-SUM($CV$6:DZ$6)*$O85-SUM($CV$7:DZ$7)*SUM($Y85:$Z85,$AF85)-SUM($CV$8:DZ$8)*SUM($AA85:$AE85)-SUM($CV$9:DZ$9)*$AG85</f>
        <v>58738</v>
      </c>
      <c r="EA85" s="39">
        <f>SUM($BE85,$BF85:CJ85)-SUM($CV$1:EA$1)*SUM($P85:$Q85,$W85)-SUM($CV$2:EA$2)*SUM($R85:$V85)-SUM($CV$3:EA$3)*$X85-SUM($CV$4:EA$4)*SUM($K85:$L85)-SUM($CV$5:EA$5)*SUM($M85:$N85)-SUM($CV$6:EA$6)*$O85-SUM($CV$7:EA$7)*SUM($Y85:$Z85,$AF85)-SUM($CV$8:EA$8)*SUM($AA85:$AE85)-SUM($CV$9:EA$9)*$AG85</f>
        <v>54738</v>
      </c>
      <c r="EB85" s="39">
        <f>SUM($BE85,$BF85:CK85)-SUM($CV$1:EB$1)*SUM($P85:$Q85,$W85)-SUM($CV$2:EB$2)*SUM($R85:$V85)-SUM($CV$3:EB$3)*$X85-SUM($CV$4:EB$4)*SUM($K85:$L85)-SUM($CV$5:EB$5)*SUM($M85:$N85)-SUM($CV$6:EB$6)*$O85-SUM($CV$7:EB$7)*SUM($Y85:$Z85,$AF85)-SUM($CV$8:EB$8)*SUM($AA85:$AE85)-SUM($CV$9:EB$9)*$AG85</f>
        <v>50738</v>
      </c>
      <c r="EC85" s="39">
        <f>SUM($BE85,$BF85:CL85)-SUM($CV$1:EC$1)*SUM($P85:$Q85,$W85)-SUM($CV$2:EC$2)*SUM($R85:$V85)-SUM($CV$3:EC$3)*$X85-SUM($CV$4:EC$4)*SUM($K85:$L85)-SUM($CV$5:EC$5)*SUM($M85:$N85)-SUM($CV$6:EC$6)*$O85-SUM($CV$7:EC$7)*SUM($Y85:$Z85,$AF85)-SUM($CV$8:EC$8)*SUM($AA85:$AE85)-SUM($CV$9:EC$9)*$AG85</f>
        <v>46738</v>
      </c>
      <c r="ED85" s="39">
        <f>SUM($BE85,$BF85:CM85)-SUM($CV$1:ED$1)*SUM($P85:$Q85,$W85)-SUM($CV$2:ED$2)*SUM($R85:$V85)-SUM($CV$3:ED$3)*$X85-SUM($CV$4:ED$4)*SUM($K85:$L85)-SUM($CV$5:ED$5)*SUM($M85:$N85)-SUM($CV$6:ED$6)*$O85-SUM($CV$7:ED$7)*SUM($Y85:$Z85,$AF85)-SUM($CV$8:ED$8)*SUM($AA85:$AE85)-SUM($CV$9:ED$9)*$AG85</f>
        <v>42738</v>
      </c>
      <c r="EE85" s="39">
        <f>SUM($BE85,$BF85:CN85)-SUM($CV$1:EE$1)*SUM($P85:$Q85,$W85)-SUM($CV$2:EE$2)*SUM($R85:$V85)-SUM($CV$3:EE$3)*$X85-SUM($CV$4:EE$4)*SUM($K85:$L85)-SUM($CV$5:EE$5)*SUM($M85:$N85)-SUM($CV$6:EE$6)*$O85-SUM($CV$7:EE$7)*SUM($Y85:$Z85,$AF85)-SUM($CV$8:EE$8)*SUM($AA85:$AE85)-SUM($CV$9:EE$9)*$AG85</f>
        <v>38738</v>
      </c>
      <c r="EF85" s="39">
        <f>SUM($BE85,$BF85:CO85)-SUM($CV$1:EF$1)*SUM($P85:$Q85,$W85)-SUM($CV$2:EF$2)*SUM($R85:$V85)-SUM($CV$3:EF$3)*$X85-SUM($CV$4:EF$4)*SUM($K85:$L85)-SUM($CV$5:EF$5)*SUM($M85:$N85)-SUM($CV$6:EF$6)*$O85-SUM($CV$7:EF$7)*SUM($Y85:$Z85,$AF85)-SUM($CV$8:EF$8)*SUM($AA85:$AE85)-SUM($CV$9:EF$9)*$AG85</f>
        <v>34738</v>
      </c>
      <c r="EG85" s="39">
        <f>SUM($BE85,$BF85:CP85)-SUM($CV$1:EG$1)*SUM($P85:$Q85,$W85)-SUM($CV$2:EG$2)*SUM($R85:$V85)-SUM($CV$3:EG$3)*$X85-SUM($CV$4:EG$4)*SUM($K85:$L85)-SUM($CV$5:EG$5)*SUM($M85:$N85)-SUM($CV$6:EG$6)*$O85-SUM($CV$7:EG$7)*SUM($Y85:$Z85,$AF85)-SUM($CV$8:EG$8)*SUM($AA85:$AE85)-SUM($CV$9:EG$9)*$AG85</f>
        <v>30738</v>
      </c>
      <c r="EH85" s="39">
        <f>SUM($BE85,$BF85:CQ85)-SUM($CV$1:EH$1)*SUM($P85:$Q85,$W85)-SUM($CV$2:EH$2)*SUM($R85:$V85)-SUM($CV$3:EH$3)*$X85-SUM($CV$4:EH$4)*SUM($K85:$L85)-SUM($CV$5:EH$5)*SUM($M85:$N85)-SUM($CV$6:EH$6)*$O85-SUM($CV$7:EH$7)*SUM($Y85:$Z85,$AF85)-SUM($CV$8:EH$8)*SUM($AA85:$AE85)-SUM($CV$9:EH$9)*$AG85</f>
        <v>26738</v>
      </c>
      <c r="EI85" s="39">
        <f>SUM($BE85,$BF85:CR85)-SUM($CV$1:EI$1)*SUM($P85:$Q85,$W85)-SUM($CV$2:EI$2)*SUM($R85:$V85)-SUM($CV$3:EI$3)*$X85-SUM($CV$4:EI$4)*SUM($K85:$L85)-SUM($CV$5:EI$5)*SUM($M85:$N85)-SUM($CV$6:EI$6)*$O85-SUM($CV$7:EI$7)*SUM($Y85:$Z85,$AF85)-SUM($CV$8:EI$8)*SUM($AA85:$AE85)-SUM($CV$9:EI$9)*$AG85</f>
        <v>22738</v>
      </c>
      <c r="EJ85" s="39">
        <f>SUM($BE85,$BF85:CS85)-SUM($CV$1:EJ$1)*SUM($P85:$Q85,$W85)-SUM($CV$2:EJ$2)*SUM($R85:$V85)-SUM($CV$3:EJ$3)*$X85-SUM($CV$4:EJ$4)*SUM($K85:$L85)-SUM($CV$5:EJ$5)*SUM($M85:$N85)-SUM($CV$6:EJ$6)*$O85-SUM($CV$7:EJ$7)*SUM($Y85:$Z85,$AF85)-SUM($CV$8:EJ$8)*SUM($AA85:$AE85)-SUM($CV$9:EJ$9)*$AG85</f>
        <v>18738</v>
      </c>
      <c r="EK85" s="39">
        <f>SUM($BE85,$BF85:CT85)-SUM($CV$1:EK$1)*SUM($P85:$Q85,$W85)-SUM($CV$2:EK$2)*SUM($R85:$V85)-SUM($CV$3:EK$3)*$X85-SUM($CV$4:EK$4)*SUM($K85:$L85)-SUM($CV$5:EK$5)*SUM($M85:$N85)-SUM($CV$6:EK$6)*$O85-SUM($CV$7:EK$7)*SUM($Y85:$Z85,$AF85)-SUM($CV$8:EK$8)*SUM($AA85:$AE85)-SUM($CV$9:EK$9)*$AG85</f>
        <v>14738</v>
      </c>
      <c r="EL85" s="39">
        <f>SUM($BE85,$BF85:CU85)-SUM($CV$1:EL$1)*SUM($P85:$Q85,$W85)-SUM($CV$2:EL$2)*SUM($R85:$V85)-SUM($CV$3:EL$3)*$X85-SUM($CV$4:EL$4)*SUM($K85:$L85)-SUM($CV$5:EL$5)*SUM($M85:$N85)-SUM($CV$6:EL$6)*$O85-SUM($CV$7:EL$7)*SUM($Y85:$Z85,$AF85)-SUM($CV$8:EL$8)*SUM($AA85:$AE85)-SUM($CV$9:EL$9)*$AG85</f>
        <v>10738</v>
      </c>
      <c r="EM85" s="39">
        <f>SUM($BE85,$BF85:CV85)-SUM($CV$1:EM$1)*SUM($P85:$Q85,$W85)-SUM($CV$2:EM$2)*SUM($R85:$V85)-SUM($CV$3:EM$3)*$X85-SUM($CV$4:EM$4)*SUM($K85:$L85)-SUM($CV$5:EM$5)*SUM($M85:$N85)-SUM($CV$6:EM$6)*$O85-SUM($CV$7:EM$7)*SUM($Y85:$Z85,$AF85)-SUM($CV$8:EM$8)*SUM($AA85:$AE85)-SUM($CV$9:EM$9)*$AG85</f>
        <v>6738</v>
      </c>
      <c r="EN85" s="39">
        <f>SUM($BE85,$BF85:CW85)-SUM($CV$1:EN$1)*SUM($P85:$Q85,$W85)-SUM($CV$2:EN$2)*SUM($R85:$V85)-SUM($CV$3:EN$3)*$X85-SUM($CV$4:EN$4)*SUM($K85:$L85)-SUM($CV$5:EN$5)*SUM($M85:$N85)-SUM($CV$6:EN$6)*$O85-SUM($CV$7:EN$7)*SUM($Y85:$Z85,$AF85)-SUM($CV$8:EN$8)*SUM($AA85:$AE85)-SUM($CV$9:EN$9)*$AG85</f>
        <v>2738</v>
      </c>
      <c r="EO85" s="39">
        <f>SUM($BE85,$BF85:CX85)-SUM($CV$1:EO$1)*SUM($P85:$Q85,$W85)-SUM($CV$2:EO$2)*SUM($R85:$V85)-SUM($CV$3:EO$3)*$X85-SUM($CV$4:EO$4)*SUM($K85:$L85)-SUM($CV$5:EO$5)*SUM($M85:$N85)-SUM($CV$6:EO$6)*$O85-SUM($CV$7:EO$7)*SUM($Y85:$Z85,$AF85)-SUM($CV$8:EO$8)*SUM($AA85:$AE85)-SUM($CV$9:EO$9)*$AG85</f>
        <v>222</v>
      </c>
      <c r="EP85" s="96" t="str">
        <f>AR85</f>
        <v>MTI</v>
      </c>
      <c r="EQ85" s="103" t="str">
        <f t="shared" si="108"/>
        <v>10S523-8H0S5</v>
      </c>
      <c r="ER85" s="96" t="str">
        <f t="shared" si="95"/>
        <v>ROSENBERGER</v>
      </c>
      <c r="ES85" s="115">
        <f t="shared" si="96"/>
        <v>6.67</v>
      </c>
      <c r="ET85" s="116" t="str">
        <f t="shared" si="147"/>
        <v>EUR</v>
      </c>
      <c r="EU85" s="107" t="e">
        <f t="shared" ca="1" si="109"/>
        <v>#NAME?</v>
      </c>
      <c r="EV85" s="107" t="e">
        <f t="shared" ca="1" si="110"/>
        <v>#NAME?</v>
      </c>
      <c r="EW85" s="117">
        <f t="shared" si="111"/>
        <v>1</v>
      </c>
      <c r="EX85" s="117">
        <f t="shared" si="148"/>
        <v>1</v>
      </c>
      <c r="EY85" s="103">
        <v>10</v>
      </c>
      <c r="EZ85" s="117">
        <f t="shared" si="112"/>
        <v>141372</v>
      </c>
      <c r="FA85" s="118" t="e">
        <f t="shared" ca="1" si="113"/>
        <v>#NAME?</v>
      </c>
      <c r="FB85" s="117">
        <f t="shared" si="114"/>
        <v>10</v>
      </c>
      <c r="FC85" s="118" t="e">
        <f t="shared" ca="1" si="115"/>
        <v>#NAME?</v>
      </c>
      <c r="FD85" s="119">
        <v>45523</v>
      </c>
      <c r="FE85" s="118" t="s">
        <v>130</v>
      </c>
      <c r="FF85" s="118" t="s">
        <v>26</v>
      </c>
      <c r="FG85" s="103" t="s">
        <v>144</v>
      </c>
      <c r="FH85" s="103" t="s">
        <v>145</v>
      </c>
      <c r="FI85" s="105">
        <f t="array" ref="FI85">SUMPRODUCT($AI85:$AL85,TRANSPOSE(FI$1:FI$4))</f>
        <v>12130</v>
      </c>
      <c r="FJ85" s="105">
        <f t="array" ref="FJ85">SUMPRODUCT($AI85:$AL85,TRANSPOSE(FJ$1:FJ$4))</f>
        <v>12130</v>
      </c>
      <c r="FK85" s="105">
        <f t="array" ref="FK85">SUMPRODUCT($AI85:$AL85,TRANSPOSE(FK$1:FK$4))</f>
        <v>12130</v>
      </c>
      <c r="FL85" s="105">
        <f t="array" ref="FL85">SUMPRODUCT($AI85:$AL85,TRANSPOSE(FL$1:FL$4))</f>
        <v>12130</v>
      </c>
      <c r="FM85" s="105">
        <f t="array" ref="FM85">SUMPRODUCT($AI85:$AL85,TRANSPOSE(FM$1:FM$4))</f>
        <v>12130</v>
      </c>
      <c r="FN85" s="105">
        <f t="array" ref="FN85">SUMPRODUCT($AI85:$AL85,TRANSPOSE(FN$1:FN$4))</f>
        <v>12130</v>
      </c>
      <c r="FO85" s="105">
        <f t="array" ref="FO85">SUMPRODUCT($AI85:$AL85,TRANSPOSE(FO$1:FO$4))</f>
        <v>12130</v>
      </c>
      <c r="FP85" s="105">
        <f t="array" ref="FP85">SUMPRODUCT($AI85:$AL85,TRANSPOSE(FP$1:FP$4))</f>
        <v>12130</v>
      </c>
      <c r="FQ85" s="105">
        <f t="array" ref="FQ85">SUMPRODUCT($AI85:$AL85,TRANSPOSE(FQ$1:FQ$4))</f>
        <v>12130</v>
      </c>
      <c r="FR85" s="105">
        <f t="array" ref="FR85">SUMPRODUCT($AI85:$AL85,TRANSPOSE(FR$1:FR$4))</f>
        <v>12100</v>
      </c>
      <c r="FS85" s="105">
        <f t="array" ref="FS85">SUMPRODUCT($AI85:$AL85,TRANSPOSE(FS$1:FS$4))</f>
        <v>12000</v>
      </c>
      <c r="FT85" s="105">
        <f t="array" ref="FT85">SUMPRODUCT($AI85:$AL85,TRANSPOSE(FT$1:FT$4))</f>
        <v>8092</v>
      </c>
      <c r="FU85" s="105">
        <f t="array" ref="FU85">SUMPRODUCT($AI85:$AL85,TRANSPOSE(FU$1:FU$4))</f>
        <v>0</v>
      </c>
      <c r="FV85" s="120"/>
      <c r="FW85" s="105">
        <f t="shared" si="116"/>
        <v>12130</v>
      </c>
      <c r="FX85" s="121">
        <f>CEILING(SUM($FI85:FJ85)-SUM($FW85:FW85),$EW85)</f>
        <v>12130</v>
      </c>
      <c r="FY85" s="121">
        <f>CEILING(SUM($FI85:FK85)-SUM($FW85:FX85),$EW85)</f>
        <v>12130</v>
      </c>
      <c r="FZ85" s="121">
        <f>CEILING(SUM($FI85:FL85)-SUM($FW85:FY85),$EW85)</f>
        <v>12130</v>
      </c>
      <c r="GA85" s="121">
        <f>CEILING(SUM($FI85:FM85)-SUM($FW85:FZ85),$EW85)</f>
        <v>12130</v>
      </c>
      <c r="GB85" s="121">
        <f>CEILING(SUM($FI85:FN85)-SUM($FW85:GA85),$EW85)</f>
        <v>12130</v>
      </c>
      <c r="GC85" s="121">
        <f>CEILING(SUM($FI85:FO85)-SUM($FW85:GB85),$EW85)</f>
        <v>12130</v>
      </c>
      <c r="GD85" s="121">
        <f>CEILING(SUM($FI85:FP85)-SUM($FW85:GC85),$EW85)</f>
        <v>12130</v>
      </c>
      <c r="GE85" s="121">
        <f>CEILING(SUM($FI85:FQ85)-SUM($FW85:GD85),$EW85)</f>
        <v>12130</v>
      </c>
      <c r="GF85" s="121">
        <f>CEILING(SUM($FI85:FR85)-SUM($FW85:GE85),$EW85)</f>
        <v>12100</v>
      </c>
      <c r="GG85" s="121">
        <f>CEILING(SUM($FI85:FS85)-SUM($FW85:GF85),$EW85)</f>
        <v>12000</v>
      </c>
      <c r="GH85" s="121">
        <f t="shared" si="117"/>
        <v>8102</v>
      </c>
      <c r="GI85" s="121">
        <f t="shared" si="118"/>
        <v>0</v>
      </c>
      <c r="GJ85" s="120"/>
      <c r="GK85" s="123" t="e">
        <f t="shared" ca="1" si="119"/>
        <v>#NAME?</v>
      </c>
      <c r="GL85" s="123" t="e">
        <f t="shared" ca="1" si="120"/>
        <v>#NAME?</v>
      </c>
      <c r="GM85" s="123" t="e">
        <f t="shared" ca="1" si="121"/>
        <v>#NAME?</v>
      </c>
      <c r="GN85" s="123" t="e">
        <f t="shared" ca="1" si="122"/>
        <v>#NAME?</v>
      </c>
      <c r="GO85" s="123" t="e">
        <f t="shared" ca="1" si="123"/>
        <v>#NAME?</v>
      </c>
      <c r="GP85" s="123" t="e">
        <f t="shared" ca="1" si="124"/>
        <v>#NAME?</v>
      </c>
      <c r="GQ85" s="123" t="e">
        <f t="shared" ca="1" si="125"/>
        <v>#NAME?</v>
      </c>
      <c r="GR85" s="123" t="e">
        <f t="shared" ca="1" si="126"/>
        <v>#NAME?</v>
      </c>
      <c r="GS85" s="123" t="e">
        <f t="shared" ca="1" si="127"/>
        <v>#NAME?</v>
      </c>
      <c r="GT85" s="123" t="e">
        <f t="shared" ca="1" si="128"/>
        <v>#NAME?</v>
      </c>
      <c r="GU85" s="123" t="e">
        <f t="shared" ca="1" si="129"/>
        <v>#NAME?</v>
      </c>
      <c r="GV85" s="123" t="e">
        <f t="shared" ca="1" si="130"/>
        <v>#NAME?</v>
      </c>
      <c r="GW85" s="123" t="e">
        <f t="shared" ca="1" si="131"/>
        <v>#NAME?</v>
      </c>
      <c r="GX85" s="123" t="e">
        <f t="shared" ca="1" si="132"/>
        <v>#NAME?</v>
      </c>
      <c r="GY85" s="120">
        <v>12</v>
      </c>
      <c r="GZ85" s="105">
        <f t="shared" ref="GZ85:HK87" si="149">FW85</f>
        <v>12130</v>
      </c>
      <c r="HA85" s="105">
        <f t="shared" si="149"/>
        <v>12130</v>
      </c>
      <c r="HB85" s="105">
        <f t="shared" si="149"/>
        <v>12130</v>
      </c>
      <c r="HC85" s="105">
        <f t="shared" si="149"/>
        <v>12130</v>
      </c>
      <c r="HD85" s="105">
        <f t="shared" si="149"/>
        <v>12130</v>
      </c>
      <c r="HE85" s="105">
        <f t="shared" si="149"/>
        <v>12130</v>
      </c>
      <c r="HF85" s="105">
        <f t="shared" si="149"/>
        <v>12130</v>
      </c>
      <c r="HG85" s="105">
        <f t="shared" si="149"/>
        <v>12130</v>
      </c>
      <c r="HH85" s="105">
        <f t="shared" si="149"/>
        <v>12130</v>
      </c>
      <c r="HI85" s="105">
        <f t="shared" si="149"/>
        <v>12100</v>
      </c>
      <c r="HJ85" s="105">
        <f t="shared" si="149"/>
        <v>12000</v>
      </c>
      <c r="HK85" s="105">
        <f t="shared" si="149"/>
        <v>8102</v>
      </c>
      <c r="HL85" s="105">
        <f>GI85</f>
        <v>0</v>
      </c>
      <c r="HM85" s="105"/>
      <c r="HN85" s="123" t="e">
        <f t="shared" ca="1" si="133"/>
        <v>#NAME?</v>
      </c>
      <c r="HO85" s="123" t="e">
        <f t="shared" ca="1" si="134"/>
        <v>#NAME?</v>
      </c>
      <c r="HP85" s="123" t="e">
        <f t="shared" ca="1" si="135"/>
        <v>#NAME?</v>
      </c>
      <c r="HQ85" s="123" t="e">
        <f t="shared" ca="1" si="136"/>
        <v>#NAME?</v>
      </c>
      <c r="HR85" s="123" t="e">
        <f t="shared" ca="1" si="137"/>
        <v>#NAME?</v>
      </c>
      <c r="HS85" s="123" t="e">
        <f t="shared" ca="1" si="138"/>
        <v>#NAME?</v>
      </c>
      <c r="HT85" s="123" t="e">
        <f t="shared" ca="1" si="139"/>
        <v>#NAME?</v>
      </c>
      <c r="HU85" s="123" t="e">
        <f t="shared" ca="1" si="140"/>
        <v>#NAME?</v>
      </c>
      <c r="HV85" s="123" t="e">
        <f t="shared" ca="1" si="141"/>
        <v>#NAME?</v>
      </c>
      <c r="HW85" s="123" t="e">
        <f t="shared" ca="1" si="142"/>
        <v>#NAME?</v>
      </c>
      <c r="HX85" s="123" t="e">
        <f t="shared" ca="1" si="143"/>
        <v>#NAME?</v>
      </c>
      <c r="HY85" s="123" t="e">
        <f t="shared" ca="1" si="144"/>
        <v>#NAME?</v>
      </c>
      <c r="HZ85" s="123" t="e">
        <f t="shared" ca="1" si="145"/>
        <v>#NAME?</v>
      </c>
      <c r="IA85" s="123" t="e">
        <f t="shared" ca="1" si="146"/>
        <v>#NAME?</v>
      </c>
      <c r="IB85" s="124" t="s">
        <v>445</v>
      </c>
      <c r="IC85" s="103" t="s">
        <v>303</v>
      </c>
      <c r="ID85" s="125">
        <v>45518</v>
      </c>
      <c r="IE85" s="103" t="s">
        <v>147</v>
      </c>
      <c r="IF85" s="103"/>
      <c r="IG85" s="103" t="s">
        <v>147</v>
      </c>
      <c r="IH85" s="103"/>
      <c r="II85" s="103" t="s">
        <v>304</v>
      </c>
    </row>
    <row r="86" spans="1:243" ht="15" thickBot="1" x14ac:dyDescent="0.25">
      <c r="A86" s="39">
        <v>94</v>
      </c>
      <c r="B86" s="39" t="s">
        <v>448</v>
      </c>
      <c r="C86" s="56" t="s">
        <v>449</v>
      </c>
      <c r="D86" s="39" t="s">
        <v>137</v>
      </c>
      <c r="E86" s="39">
        <v>411067141</v>
      </c>
      <c r="F86" s="102" t="s">
        <v>450</v>
      </c>
      <c r="G86" s="39"/>
      <c r="H86" s="39" t="s">
        <v>128</v>
      </c>
      <c r="I86" s="39">
        <v>1</v>
      </c>
      <c r="J86" s="39">
        <v>6</v>
      </c>
      <c r="K86" s="39">
        <v>0</v>
      </c>
      <c r="L86" s="39">
        <v>0</v>
      </c>
      <c r="M86" s="39">
        <v>2</v>
      </c>
      <c r="N86" s="39">
        <v>0</v>
      </c>
      <c r="O86" s="39">
        <v>0</v>
      </c>
      <c r="P86" s="39">
        <v>0</v>
      </c>
      <c r="Q86" s="39">
        <v>0</v>
      </c>
      <c r="R86" s="39">
        <v>2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2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f t="shared" si="98"/>
        <v>6</v>
      </c>
      <c r="AI86" s="39">
        <f t="shared" si="99"/>
        <v>2</v>
      </c>
      <c r="AJ86" s="39">
        <f t="shared" si="100"/>
        <v>2</v>
      </c>
      <c r="AK86" s="39">
        <f t="shared" si="101"/>
        <v>2</v>
      </c>
      <c r="AL86" s="39">
        <f t="shared" si="102"/>
        <v>4</v>
      </c>
      <c r="AM86" s="57">
        <f t="shared" si="103"/>
        <v>141362</v>
      </c>
      <c r="AN86" s="57">
        <v>1</v>
      </c>
      <c r="AO86" s="57">
        <f t="shared" si="104"/>
        <v>141362</v>
      </c>
      <c r="AP86" s="39"/>
      <c r="AQ86" s="39" t="s">
        <v>451</v>
      </c>
      <c r="AR86" s="39" t="s">
        <v>332</v>
      </c>
      <c r="AS86" s="39"/>
      <c r="AT86" s="39"/>
      <c r="AU86" s="58">
        <v>5.25</v>
      </c>
      <c r="AV86" s="58" t="s">
        <v>11</v>
      </c>
      <c r="AW86" s="39" t="s">
        <v>452</v>
      </c>
      <c r="AX86" s="39" t="s">
        <v>453</v>
      </c>
      <c r="AY86" s="39"/>
      <c r="AZ86" s="39" t="s">
        <v>454</v>
      </c>
      <c r="BA86" s="39" t="str">
        <f t="shared" si="105"/>
        <v>P0030</v>
      </c>
      <c r="BB86" s="78" t="e">
        <f t="shared" ca="1" si="106"/>
        <v>#NAME?</v>
      </c>
      <c r="BC86" s="39"/>
      <c r="BD86" s="75">
        <f t="shared" si="107"/>
        <v>141412</v>
      </c>
      <c r="BE86" s="39"/>
      <c r="BF86" s="39"/>
      <c r="BG86" s="39"/>
      <c r="BH86" s="39"/>
      <c r="BI86" s="39"/>
      <c r="BJ86" s="39">
        <v>5000</v>
      </c>
      <c r="BK86" s="39">
        <v>7130</v>
      </c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>
        <f>SUM($BE86,$BF86:BF86)-SUM($CV$1:CW$1)*SUM($P86:$Q86,$W86)-SUM($CV$2:CW$2)*SUM($R86:$V86)-SUM($CV$3:CW$3)*$X86-SUM($CV$4:CW$4)*SUM($K86:$L86)-SUM($CV$5:CW$5)*SUM($M86:$N86)-SUM($CV$6:CW$6)*$O86-SUM($CV$7:CW$7)*SUM($Y86:$Z86,$AF86)-SUM($CV$8:CW$8)*SUM($AA86:$AE86)-SUM($CV$9:CW$9)*$AG86</f>
        <v>0</v>
      </c>
      <c r="CX86" s="39">
        <f>SUM($BE86,$BF86:BG86)-SUM($CV$1:CX$1)*SUM($P86:$Q86,$W86)-SUM($CV$2:CX$2)*SUM($R86:$V86)-SUM($CV$3:CX$3)*$X86-SUM($CV$4:CX$4)*SUM($K86:$L86)-SUM($CV$5:CX$5)*SUM($M86:$N86)-SUM($CV$6:CX$6)*$O86-SUM($CV$7:CX$7)*SUM($Y86:$Z86,$AF86)-SUM($CV$8:CX$8)*SUM($AA86:$AE86)-SUM($CV$9:CX$9)*$AG86</f>
        <v>0</v>
      </c>
      <c r="CY86" s="39">
        <f>SUM($BE86,$BF86:BH86)-SUM($CV$1:CY$1)*SUM($P86:$Q86,$W86)-SUM($CV$2:CY$2)*SUM($R86:$V86)-SUM($CV$3:CY$3)*$X86-SUM($CV$4:CY$4)*SUM($K86:$L86)-SUM($CV$5:CY$5)*SUM($M86:$N86)-SUM($CV$6:CY$6)*$O86-SUM($CV$7:CY$7)*SUM($Y86:$Z86,$AF86)-SUM($CV$8:CY$8)*SUM($AA86:$AE86)-SUM($CV$9:CY$9)*$AG86</f>
        <v>0</v>
      </c>
      <c r="CZ86" s="39">
        <f>SUM($BE86,$BF86:BI86)-SUM($CV$1:CZ$1)*SUM($P86:$Q86,$W86)-SUM($CV$2:CZ$2)*SUM($R86:$V86)-SUM($CV$3:CZ$3)*$X86-SUM($CV$4:CZ$4)*SUM($K86:$L86)-SUM($CV$5:CZ$5)*SUM($M86:$N86)-SUM($CV$6:CZ$6)*$O86-SUM($CV$7:CZ$7)*SUM($Y86:$Z86,$AF86)-SUM($CV$8:CZ$8)*SUM($AA86:$AE86)-SUM($CV$9:CZ$9)*$AG86</f>
        <v>0</v>
      </c>
      <c r="DA86" s="39">
        <f>SUM($BE86,$BF86:BJ86)-SUM($CV$1:DA$1)*SUM($P86:$Q86,$W86)-SUM($CV$2:DA$2)*SUM($R86:$V86)-SUM($CV$3:DA$3)*$X86-SUM($CV$4:DA$4)*SUM($K86:$L86)-SUM($CV$5:DA$5)*SUM($M86:$N86)-SUM($CV$6:DA$6)*$O86-SUM($CV$7:DA$7)*SUM($Y86:$Z86,$AF86)-SUM($CV$8:DA$8)*SUM($AA86:$AE86)-SUM($CV$9:DA$9)*$AG86</f>
        <v>5000</v>
      </c>
      <c r="DB86" s="39">
        <f>SUM($BE86,$BF86:BK86)-SUM($CV$1:DB$1)*SUM($P86:$Q86,$W86)-SUM($CV$2:DB$2)*SUM($R86:$V86)-SUM($CV$3:DB$3)*$X86-SUM($CV$4:DB$4)*SUM($K86:$L86)-SUM($CV$5:DB$5)*SUM($M86:$N86)-SUM($CV$6:DB$6)*$O86-SUM($CV$7:DB$7)*SUM($Y86:$Z86,$AF86)-SUM($CV$8:DB$8)*SUM($AA86:$AE86)-SUM($CV$9:DB$9)*$AG86</f>
        <v>11530</v>
      </c>
      <c r="DC86" s="39">
        <f>SUM($BE86,$BF86:BL86)-SUM($CV$1:DC$1)*SUM($P86:$Q86,$W86)-SUM($CV$2:DC$2)*SUM($R86:$V86)-SUM($CV$3:DC$3)*$X86-SUM($CV$4:DC$4)*SUM($K86:$L86)-SUM($CV$5:DC$5)*SUM($M86:$N86)-SUM($CV$6:DC$6)*$O86-SUM($CV$7:DC$7)*SUM($Y86:$Z86,$AF86)-SUM($CV$8:DC$8)*SUM($AA86:$AE86)-SUM($CV$9:DC$9)*$AG86</f>
        <v>10330</v>
      </c>
      <c r="DD86" s="39">
        <f>SUM($BE86,$BF86:BM86)-SUM($CV$1:DD$1)*SUM($P86:$Q86,$W86)-SUM($CV$2:DD$2)*SUM($R86:$V86)-SUM($CV$3:DD$3)*$X86-SUM($CV$4:DD$4)*SUM($K86:$L86)-SUM($CV$5:DD$5)*SUM($M86:$N86)-SUM($CV$6:DD$6)*$O86-SUM($CV$7:DD$7)*SUM($Y86:$Z86,$AF86)-SUM($CV$8:DD$8)*SUM($AA86:$AE86)-SUM($CV$9:DD$9)*$AG86</f>
        <v>8468</v>
      </c>
      <c r="DE86" s="39">
        <f>SUM($BE86,$BF86:BN86)-SUM($CV$1:DE$1)*SUM($P86:$Q86,$W86)-SUM($CV$2:DE$2)*SUM($R86:$V86)-SUM($CV$3:DE$3)*$X86-SUM($CV$4:DE$4)*SUM($K86:$L86)-SUM($CV$5:DE$5)*SUM($M86:$N86)-SUM($CV$6:DE$6)*$O86-SUM($CV$7:DE$7)*SUM($Y86:$Z86,$AF86)-SUM($CV$8:DE$8)*SUM($AA86:$AE86)-SUM($CV$9:DE$9)*$AG86</f>
        <v>6268</v>
      </c>
      <c r="DF86" s="39">
        <f>SUM($BE86,$BF86:BO86)-SUM($CV$1:DF$1)*SUM($P86:$Q86,$W86)-SUM($CV$2:DF$2)*SUM($R86:$V86)-SUM($CV$3:DF$3)*$X86-SUM($CV$4:DF$4)*SUM($K86:$L86)-SUM($CV$5:DF$5)*SUM($M86:$N86)-SUM($CV$6:DF$6)*$O86-SUM($CV$7:DF$7)*SUM($Y86:$Z86,$AF86)-SUM($CV$8:DF$8)*SUM($AA86:$AE86)-SUM($CV$9:DF$9)*$AG86</f>
        <v>3468</v>
      </c>
      <c r="DG86" s="39">
        <f>SUM($BE86,$BF86:BP86)-SUM($CV$1:DG$1)*SUM($P86:$Q86,$W86)-SUM($CV$2:DG$2)*SUM($R86:$V86)-SUM($CV$3:DG$3)*$X86-SUM($CV$4:DG$4)*SUM($K86:$L86)-SUM($CV$5:DG$5)*SUM($M86:$N86)-SUM($CV$6:DG$6)*$O86-SUM($CV$7:DG$7)*SUM($Y86:$Z86,$AF86)-SUM($CV$8:DG$8)*SUM($AA86:$AE86)-SUM($CV$9:DG$9)*$AG86</f>
        <v>468</v>
      </c>
      <c r="DH86" s="39">
        <f>SUM($BE86,$BF86:BQ86)-SUM($CV$1:DH$1)*SUM($P86:$Q86,$W86)-SUM($CV$2:DH$2)*SUM($R86:$V86)-SUM($CV$3:DH$3)*$X86-SUM($CV$4:DH$4)*SUM($K86:$L86)-SUM($CV$5:DH$5)*SUM($M86:$N86)-SUM($CV$6:DH$6)*$O86-SUM($CV$7:DH$7)*SUM($Y86:$Z86,$AF86)-SUM($CV$8:DH$8)*SUM($AA86:$AE86)-SUM($CV$9:DH$9)*$AG86</f>
        <v>-2532</v>
      </c>
      <c r="DI86" s="39">
        <f>SUM($BE86,$BF86:BR86)-SUM($CV$1:DI$1)*SUM($P86:$Q86,$W86)-SUM($CV$2:DI$2)*SUM($R86:$V86)-SUM($CV$3:DI$3)*$X86-SUM($CV$4:DI$4)*SUM($K86:$L86)-SUM($CV$5:DI$5)*SUM($M86:$N86)-SUM($CV$6:DI$6)*$O86-SUM($CV$7:DI$7)*SUM($Y86:$Z86,$AF86)-SUM($CV$8:DI$8)*SUM($AA86:$AE86)-SUM($CV$9:DI$9)*$AG86</f>
        <v>-5532</v>
      </c>
      <c r="DJ86" s="39">
        <f>SUM($BE86,$BF86:BS86)-SUM($CV$1:DJ$1)*SUM($P86:$Q86,$W86)-SUM($CV$2:DJ$2)*SUM($R86:$V86)-SUM($CV$3:DJ$3)*$X86-SUM($CV$4:DJ$4)*SUM($K86:$L86)-SUM($CV$5:DJ$5)*SUM($M86:$N86)-SUM($CV$6:DJ$6)*$O86-SUM($CV$7:DJ$7)*SUM($Y86:$Z86,$AF86)-SUM($CV$8:DJ$8)*SUM($AA86:$AE86)-SUM($CV$9:DJ$9)*$AG86</f>
        <v>-8532</v>
      </c>
      <c r="DK86" s="39">
        <f>SUM($BE86,$BF86:BT86)-SUM($CV$1:DK$1)*SUM($P86:$Q86,$W86)-SUM($CV$2:DK$2)*SUM($R86:$V86)-SUM($CV$3:DK$3)*$X86-SUM($CV$4:DK$4)*SUM($K86:$L86)-SUM($CV$5:DK$5)*SUM($M86:$N86)-SUM($CV$6:DK$6)*$O86-SUM($CV$7:DK$7)*SUM($Y86:$Z86,$AF86)-SUM($CV$8:DK$8)*SUM($AA86:$AE86)-SUM($CV$9:DK$9)*$AG86</f>
        <v>-11532</v>
      </c>
      <c r="DL86" s="39">
        <f>SUM($BE86,$BF86:BU86)-SUM($CV$1:DL$1)*SUM($P86:$Q86,$W86)-SUM($CV$2:DL$2)*SUM($R86:$V86)-SUM($CV$3:DL$3)*$X86-SUM($CV$4:DL$4)*SUM($K86:$L86)-SUM($CV$5:DL$5)*SUM($M86:$N86)-SUM($CV$6:DL$6)*$O86-SUM($CV$7:DL$7)*SUM($Y86:$Z86,$AF86)-SUM($CV$8:DL$8)*SUM($AA86:$AE86)-SUM($CV$9:DL$9)*$AG86</f>
        <v>-14532</v>
      </c>
      <c r="DM86" s="39">
        <f>SUM($BE86,$BF86:BV86)-SUM($CV$1:DM$1)*SUM($P86:$Q86,$W86)-SUM($CV$2:DM$2)*SUM($R86:$V86)-SUM($CV$3:DM$3)*$X86-SUM($CV$4:DM$4)*SUM($K86:$L86)-SUM($CV$5:DM$5)*SUM($M86:$N86)-SUM($CV$6:DM$6)*$O86-SUM($CV$7:DM$7)*SUM($Y86:$Z86,$AF86)-SUM($CV$8:DM$8)*SUM($AA86:$AE86)-SUM($CV$9:DM$9)*$AG86</f>
        <v>-18532</v>
      </c>
      <c r="DN86" s="39">
        <f>SUM($BE86,$BF86:BW86)-SUM($CV$1:DN$1)*SUM($P86:$Q86,$W86)-SUM($CV$2:DN$2)*SUM($R86:$V86)-SUM($CV$3:DN$3)*$X86-SUM($CV$4:DN$4)*SUM($K86:$L86)-SUM($CV$5:DN$5)*SUM($M86:$N86)-SUM($CV$6:DN$6)*$O86-SUM($CV$7:DN$7)*SUM($Y86:$Z86,$AF86)-SUM($CV$8:DN$8)*SUM($AA86:$AE86)-SUM($CV$9:DN$9)*$AG86</f>
        <v>-22532</v>
      </c>
      <c r="DO86" s="39">
        <f>SUM($BE86,$BF86:BX86)-SUM($CV$1:DO$1)*SUM($P86:$Q86,$W86)-SUM($CV$2:DO$2)*SUM($R86:$V86)-SUM($CV$3:DO$3)*$X86-SUM($CV$4:DO$4)*SUM($K86:$L86)-SUM($CV$5:DO$5)*SUM($M86:$N86)-SUM($CV$6:DO$6)*$O86-SUM($CV$7:DO$7)*SUM($Y86:$Z86,$AF86)-SUM($CV$8:DO$8)*SUM($AA86:$AE86)-SUM($CV$9:DO$9)*$AG86</f>
        <v>-26532</v>
      </c>
      <c r="DP86" s="39">
        <f>SUM($BE86,$BF86:BY86)-SUM($CV$1:DP$1)*SUM($P86:$Q86,$W86)-SUM($CV$2:DP$2)*SUM($R86:$V86)-SUM($CV$3:DP$3)*$X86-SUM($CV$4:DP$4)*SUM($K86:$L86)-SUM($CV$5:DP$5)*SUM($M86:$N86)-SUM($CV$6:DP$6)*$O86-SUM($CV$7:DP$7)*SUM($Y86:$Z86,$AF86)-SUM($CV$8:DP$8)*SUM($AA86:$AE86)-SUM($CV$9:DP$9)*$AG86</f>
        <v>-30532</v>
      </c>
      <c r="DQ86" s="39">
        <f>SUM($BE86,$BF86:BZ86)-SUM($CV$1:DQ$1)*SUM($P86:$Q86,$W86)-SUM($CV$2:DQ$2)*SUM($R86:$V86)-SUM($CV$3:DQ$3)*$X86-SUM($CV$4:DQ$4)*SUM($K86:$L86)-SUM($CV$5:DQ$5)*SUM($M86:$N86)-SUM($CV$6:DQ$6)*$O86-SUM($CV$7:DQ$7)*SUM($Y86:$Z86,$AF86)-SUM($CV$8:DQ$8)*SUM($AA86:$AE86)-SUM($CV$9:DQ$9)*$AG86</f>
        <v>-34532</v>
      </c>
      <c r="DR86" s="39">
        <f>SUM($BE86,$BF86:CA86)-SUM($CV$1:DR$1)*SUM($P86:$Q86,$W86)-SUM($CV$2:DR$2)*SUM($R86:$V86)-SUM($CV$3:DR$3)*$X86-SUM($CV$4:DR$4)*SUM($K86:$L86)-SUM($CV$5:DR$5)*SUM($M86:$N86)-SUM($CV$6:DR$6)*$O86-SUM($CV$7:DR$7)*SUM($Y86:$Z86,$AF86)-SUM($CV$8:DR$8)*SUM($AA86:$AE86)-SUM($CV$9:DR$9)*$AG86</f>
        <v>-38532</v>
      </c>
      <c r="DS86" s="39">
        <f>SUM($BE86,$BF86:CB86)-SUM($CV$1:DS$1)*SUM($P86:$Q86,$W86)-SUM($CV$2:DS$2)*SUM($R86:$V86)-SUM($CV$3:DS$3)*$X86-SUM($CV$4:DS$4)*SUM($K86:$L86)-SUM($CV$5:DS$5)*SUM($M86:$N86)-SUM($CV$6:DS$6)*$O86-SUM($CV$7:DS$7)*SUM($Y86:$Z86,$AF86)-SUM($CV$8:DS$8)*SUM($AA86:$AE86)-SUM($CV$9:DS$9)*$AG86</f>
        <v>-42532</v>
      </c>
      <c r="DT86" s="39">
        <f>SUM($BE86,$BF86:CC86)-SUM($CV$1:DT$1)*SUM($P86:$Q86,$W86)-SUM($CV$2:DT$2)*SUM($R86:$V86)-SUM($CV$3:DT$3)*$X86-SUM($CV$4:DT$4)*SUM($K86:$L86)-SUM($CV$5:DT$5)*SUM($M86:$N86)-SUM($CV$6:DT$6)*$O86-SUM($CV$7:DT$7)*SUM($Y86:$Z86,$AF86)-SUM($CV$8:DT$8)*SUM($AA86:$AE86)-SUM($CV$9:DT$9)*$AG86</f>
        <v>-46532</v>
      </c>
      <c r="DU86" s="39">
        <f>SUM($BE86,$BF86:CD86)-SUM($CV$1:DU$1)*SUM($P86:$Q86,$W86)-SUM($CV$2:DU$2)*SUM($R86:$V86)-SUM($CV$3:DU$3)*$X86-SUM($CV$4:DU$4)*SUM($K86:$L86)-SUM($CV$5:DU$5)*SUM($M86:$N86)-SUM($CV$6:DU$6)*$O86-SUM($CV$7:DU$7)*SUM($Y86:$Z86,$AF86)-SUM($CV$8:DU$8)*SUM($AA86:$AE86)-SUM($CV$9:DU$9)*$AG86</f>
        <v>-50532</v>
      </c>
      <c r="DV86" s="39">
        <f>SUM($BE86,$BF86:CE86)-SUM($CV$1:DV$1)*SUM($P86:$Q86,$W86)-SUM($CV$2:DV$2)*SUM($R86:$V86)-SUM($CV$3:DV$3)*$X86-SUM($CV$4:DV$4)*SUM($K86:$L86)-SUM($CV$5:DV$5)*SUM($M86:$N86)-SUM($CV$6:DV$6)*$O86-SUM($CV$7:DV$7)*SUM($Y86:$Z86,$AF86)-SUM($CV$8:DV$8)*SUM($AA86:$AE86)-SUM($CV$9:DV$9)*$AG86</f>
        <v>-54532</v>
      </c>
      <c r="DW86" s="39">
        <f>SUM($BE86,$BF86:CF86)-SUM($CV$1:DW$1)*SUM($P86:$Q86,$W86)-SUM($CV$2:DW$2)*SUM($R86:$V86)-SUM($CV$3:DW$3)*$X86-SUM($CV$4:DW$4)*SUM($K86:$L86)-SUM($CV$5:DW$5)*SUM($M86:$N86)-SUM($CV$6:DW$6)*$O86-SUM($CV$7:DW$7)*SUM($Y86:$Z86,$AF86)-SUM($CV$8:DW$8)*SUM($AA86:$AE86)-SUM($CV$9:DW$9)*$AG86</f>
        <v>-58532</v>
      </c>
      <c r="DX86" s="39">
        <f>SUM($BE86,$BF86:CG86)-SUM($CV$1:DX$1)*SUM($P86:$Q86,$W86)-SUM($CV$2:DX$2)*SUM($R86:$V86)-SUM($CV$3:DX$3)*$X86-SUM($CV$4:DX$4)*SUM($K86:$L86)-SUM($CV$5:DX$5)*SUM($M86:$N86)-SUM($CV$6:DX$6)*$O86-SUM($CV$7:DX$7)*SUM($Y86:$Z86,$AF86)-SUM($CV$8:DX$8)*SUM($AA86:$AE86)-SUM($CV$9:DX$9)*$AG86</f>
        <v>-62532</v>
      </c>
      <c r="DY86" s="39">
        <f>SUM($BE86,$BF86:CH86)-SUM($CV$1:DY$1)*SUM($P86:$Q86,$W86)-SUM($CV$2:DY$2)*SUM($R86:$V86)-SUM($CV$3:DY$3)*$X86-SUM($CV$4:DY$4)*SUM($K86:$L86)-SUM($CV$5:DY$5)*SUM($M86:$N86)-SUM($CV$6:DY$6)*$O86-SUM($CV$7:DY$7)*SUM($Y86:$Z86,$AF86)-SUM($CV$8:DY$8)*SUM($AA86:$AE86)-SUM($CV$9:DY$9)*$AG86</f>
        <v>-66532</v>
      </c>
      <c r="DZ86" s="39">
        <f>SUM($BE86,$BF86:CI86)-SUM($CV$1:DZ$1)*SUM($P86:$Q86,$W86)-SUM($CV$2:DZ$2)*SUM($R86:$V86)-SUM($CV$3:DZ$3)*$X86-SUM($CV$4:DZ$4)*SUM($K86:$L86)-SUM($CV$5:DZ$5)*SUM($M86:$N86)-SUM($CV$6:DZ$6)*$O86-SUM($CV$7:DZ$7)*SUM($Y86:$Z86,$AF86)-SUM($CV$8:DZ$8)*SUM($AA86:$AE86)-SUM($CV$9:DZ$9)*$AG86</f>
        <v>-70532</v>
      </c>
      <c r="EA86" s="39">
        <f>SUM($BE86,$BF86:CJ86)-SUM($CV$1:EA$1)*SUM($P86:$Q86,$W86)-SUM($CV$2:EA$2)*SUM($R86:$V86)-SUM($CV$3:EA$3)*$X86-SUM($CV$4:EA$4)*SUM($K86:$L86)-SUM($CV$5:EA$5)*SUM($M86:$N86)-SUM($CV$6:EA$6)*$O86-SUM($CV$7:EA$7)*SUM($Y86:$Z86,$AF86)-SUM($CV$8:EA$8)*SUM($AA86:$AE86)-SUM($CV$9:EA$9)*$AG86</f>
        <v>-74532</v>
      </c>
      <c r="EB86" s="39">
        <f>SUM($BE86,$BF86:CK86)-SUM($CV$1:EB$1)*SUM($P86:$Q86,$W86)-SUM($CV$2:EB$2)*SUM($R86:$V86)-SUM($CV$3:EB$3)*$X86-SUM($CV$4:EB$4)*SUM($K86:$L86)-SUM($CV$5:EB$5)*SUM($M86:$N86)-SUM($CV$6:EB$6)*$O86-SUM($CV$7:EB$7)*SUM($Y86:$Z86,$AF86)-SUM($CV$8:EB$8)*SUM($AA86:$AE86)-SUM($CV$9:EB$9)*$AG86</f>
        <v>-78532</v>
      </c>
      <c r="EC86" s="39">
        <f>SUM($BE86,$BF86:CL86)-SUM($CV$1:EC$1)*SUM($P86:$Q86,$W86)-SUM($CV$2:EC$2)*SUM($R86:$V86)-SUM($CV$3:EC$3)*$X86-SUM($CV$4:EC$4)*SUM($K86:$L86)-SUM($CV$5:EC$5)*SUM($M86:$N86)-SUM($CV$6:EC$6)*$O86-SUM($CV$7:EC$7)*SUM($Y86:$Z86,$AF86)-SUM($CV$8:EC$8)*SUM($AA86:$AE86)-SUM($CV$9:EC$9)*$AG86</f>
        <v>-82532</v>
      </c>
      <c r="ED86" s="39">
        <f>SUM($BE86,$BF86:CM86)-SUM($CV$1:ED$1)*SUM($P86:$Q86,$W86)-SUM($CV$2:ED$2)*SUM($R86:$V86)-SUM($CV$3:ED$3)*$X86-SUM($CV$4:ED$4)*SUM($K86:$L86)-SUM($CV$5:ED$5)*SUM($M86:$N86)-SUM($CV$6:ED$6)*$O86-SUM($CV$7:ED$7)*SUM($Y86:$Z86,$AF86)-SUM($CV$8:ED$8)*SUM($AA86:$AE86)-SUM($CV$9:ED$9)*$AG86</f>
        <v>-86532</v>
      </c>
      <c r="EE86" s="39">
        <f>SUM($BE86,$BF86:CN86)-SUM($CV$1:EE$1)*SUM($P86:$Q86,$W86)-SUM($CV$2:EE$2)*SUM($R86:$V86)-SUM($CV$3:EE$3)*$X86-SUM($CV$4:EE$4)*SUM($K86:$L86)-SUM($CV$5:EE$5)*SUM($M86:$N86)-SUM($CV$6:EE$6)*$O86-SUM($CV$7:EE$7)*SUM($Y86:$Z86,$AF86)-SUM($CV$8:EE$8)*SUM($AA86:$AE86)-SUM($CV$9:EE$9)*$AG86</f>
        <v>-90532</v>
      </c>
      <c r="EF86" s="39">
        <f>SUM($BE86,$BF86:CO86)-SUM($CV$1:EF$1)*SUM($P86:$Q86,$W86)-SUM($CV$2:EF$2)*SUM($R86:$V86)-SUM($CV$3:EF$3)*$X86-SUM($CV$4:EF$4)*SUM($K86:$L86)-SUM($CV$5:EF$5)*SUM($M86:$N86)-SUM($CV$6:EF$6)*$O86-SUM($CV$7:EF$7)*SUM($Y86:$Z86,$AF86)-SUM($CV$8:EF$8)*SUM($AA86:$AE86)-SUM($CV$9:EF$9)*$AG86</f>
        <v>-94532</v>
      </c>
      <c r="EG86" s="39">
        <f>SUM($BE86,$BF86:CP86)-SUM($CV$1:EG$1)*SUM($P86:$Q86,$W86)-SUM($CV$2:EG$2)*SUM($R86:$V86)-SUM($CV$3:EG$3)*$X86-SUM($CV$4:EG$4)*SUM($K86:$L86)-SUM($CV$5:EG$5)*SUM($M86:$N86)-SUM($CV$6:EG$6)*$O86-SUM($CV$7:EG$7)*SUM($Y86:$Z86,$AF86)-SUM($CV$8:EG$8)*SUM($AA86:$AE86)-SUM($CV$9:EG$9)*$AG86</f>
        <v>-98532</v>
      </c>
      <c r="EH86" s="39">
        <f>SUM($BE86,$BF86:CQ86)-SUM($CV$1:EH$1)*SUM($P86:$Q86,$W86)-SUM($CV$2:EH$2)*SUM($R86:$V86)-SUM($CV$3:EH$3)*$X86-SUM($CV$4:EH$4)*SUM($K86:$L86)-SUM($CV$5:EH$5)*SUM($M86:$N86)-SUM($CV$6:EH$6)*$O86-SUM($CV$7:EH$7)*SUM($Y86:$Z86,$AF86)-SUM($CV$8:EH$8)*SUM($AA86:$AE86)-SUM($CV$9:EH$9)*$AG86</f>
        <v>-102532</v>
      </c>
      <c r="EI86" s="39">
        <f>SUM($BE86,$BF86:CR86)-SUM($CV$1:EI$1)*SUM($P86:$Q86,$W86)-SUM($CV$2:EI$2)*SUM($R86:$V86)-SUM($CV$3:EI$3)*$X86-SUM($CV$4:EI$4)*SUM($K86:$L86)-SUM($CV$5:EI$5)*SUM($M86:$N86)-SUM($CV$6:EI$6)*$O86-SUM($CV$7:EI$7)*SUM($Y86:$Z86,$AF86)-SUM($CV$8:EI$8)*SUM($AA86:$AE86)-SUM($CV$9:EI$9)*$AG86</f>
        <v>-106532</v>
      </c>
      <c r="EJ86" s="39">
        <f>SUM($BE86,$BF86:CS86)-SUM($CV$1:EJ$1)*SUM($P86:$Q86,$W86)-SUM($CV$2:EJ$2)*SUM($R86:$V86)-SUM($CV$3:EJ$3)*$X86-SUM($CV$4:EJ$4)*SUM($K86:$L86)-SUM($CV$5:EJ$5)*SUM($M86:$N86)-SUM($CV$6:EJ$6)*$O86-SUM($CV$7:EJ$7)*SUM($Y86:$Z86,$AF86)-SUM($CV$8:EJ$8)*SUM($AA86:$AE86)-SUM($CV$9:EJ$9)*$AG86</f>
        <v>-110532</v>
      </c>
      <c r="EK86" s="39">
        <f>SUM($BE86,$BF86:CT86)-SUM($CV$1:EK$1)*SUM($P86:$Q86,$W86)-SUM($CV$2:EK$2)*SUM($R86:$V86)-SUM($CV$3:EK$3)*$X86-SUM($CV$4:EK$4)*SUM($K86:$L86)-SUM($CV$5:EK$5)*SUM($M86:$N86)-SUM($CV$6:EK$6)*$O86-SUM($CV$7:EK$7)*SUM($Y86:$Z86,$AF86)-SUM($CV$8:EK$8)*SUM($AA86:$AE86)-SUM($CV$9:EK$9)*$AG86</f>
        <v>-114532</v>
      </c>
      <c r="EL86" s="39">
        <f>SUM($BE86,$BF86:CU86)-SUM($CV$1:EL$1)*SUM($P86:$Q86,$W86)-SUM($CV$2:EL$2)*SUM($R86:$V86)-SUM($CV$3:EL$3)*$X86-SUM($CV$4:EL$4)*SUM($K86:$L86)-SUM($CV$5:EL$5)*SUM($M86:$N86)-SUM($CV$6:EL$6)*$O86-SUM($CV$7:EL$7)*SUM($Y86:$Z86,$AF86)-SUM($CV$8:EL$8)*SUM($AA86:$AE86)-SUM($CV$9:EL$9)*$AG86</f>
        <v>-118532</v>
      </c>
      <c r="EM86" s="39">
        <f>SUM($BE86,$BF86:CV86)-SUM($CV$1:EM$1)*SUM($P86:$Q86,$W86)-SUM($CV$2:EM$2)*SUM($R86:$V86)-SUM($CV$3:EM$3)*$X86-SUM($CV$4:EM$4)*SUM($K86:$L86)-SUM($CV$5:EM$5)*SUM($M86:$N86)-SUM($CV$6:EM$6)*$O86-SUM($CV$7:EM$7)*SUM($Y86:$Z86,$AF86)-SUM($CV$8:EM$8)*SUM($AA86:$AE86)-SUM($CV$9:EM$9)*$AG86</f>
        <v>-122532</v>
      </c>
      <c r="EN86" s="39">
        <f>SUM($BE86,$BF86:CW86)-SUM($CV$1:EN$1)*SUM($P86:$Q86,$W86)-SUM($CV$2:EN$2)*SUM($R86:$V86)-SUM($CV$3:EN$3)*$X86-SUM($CV$4:EN$4)*SUM($K86:$L86)-SUM($CV$5:EN$5)*SUM($M86:$N86)-SUM($CV$6:EN$6)*$O86-SUM($CV$7:EN$7)*SUM($Y86:$Z86,$AF86)-SUM($CV$8:EN$8)*SUM($AA86:$AE86)-SUM($CV$9:EN$9)*$AG86</f>
        <v>-126532</v>
      </c>
      <c r="EO86" s="39">
        <f>SUM($BE86,$BF86:CX86)-SUM($CV$1:EO$1)*SUM($P86:$Q86,$W86)-SUM($CV$2:EO$2)*SUM($R86:$V86)-SUM($CV$3:EO$3)*$X86-SUM($CV$4:EO$4)*SUM($K86:$L86)-SUM($CV$5:EO$5)*SUM($M86:$N86)-SUM($CV$6:EO$6)*$O86-SUM($CV$7:EO$7)*SUM($Y86:$Z86,$AF86)-SUM($CV$8:EO$8)*SUM($AA86:$AE86)-SUM($CV$9:EO$9)*$AG86</f>
        <v>-129048</v>
      </c>
      <c r="EP86" s="96" t="s">
        <v>455</v>
      </c>
      <c r="EQ86" s="103" t="str">
        <f>C86</f>
        <v>145-A01H/118</v>
      </c>
      <c r="ER86" s="96" t="str">
        <f t="shared" si="95"/>
        <v>HUANG LIANG TECHNOLOGIES CO.,LTD.</v>
      </c>
      <c r="ES86" s="115">
        <f t="shared" si="96"/>
        <v>5.25</v>
      </c>
      <c r="ET86" s="116" t="str">
        <f t="shared" si="147"/>
        <v>USD</v>
      </c>
      <c r="EU86" s="107" t="e">
        <f t="shared" ca="1" si="109"/>
        <v>#NAME?</v>
      </c>
      <c r="EV86" s="107" t="e">
        <f t="shared" ca="1" si="110"/>
        <v>#NAME?</v>
      </c>
      <c r="EW86" s="117">
        <f t="shared" si="111"/>
        <v>1</v>
      </c>
      <c r="EX86" s="117">
        <f t="shared" si="148"/>
        <v>1</v>
      </c>
      <c r="EY86" s="103">
        <v>50</v>
      </c>
      <c r="EZ86" s="117">
        <f t="shared" si="112"/>
        <v>141412</v>
      </c>
      <c r="FA86" s="118" t="e">
        <f t="shared" ca="1" si="113"/>
        <v>#NAME?</v>
      </c>
      <c r="FB86" s="117">
        <f t="shared" si="114"/>
        <v>50</v>
      </c>
      <c r="FC86" s="118" t="e">
        <f t="shared" ca="1" si="115"/>
        <v>#NAME?</v>
      </c>
      <c r="FD86" s="119">
        <v>45523</v>
      </c>
      <c r="FE86" s="118" t="s">
        <v>130</v>
      </c>
      <c r="FF86" s="118" t="s">
        <v>456</v>
      </c>
      <c r="FG86" s="103" t="s">
        <v>144</v>
      </c>
      <c r="FH86" s="103" t="s">
        <v>145</v>
      </c>
      <c r="FI86" s="105">
        <f t="array" ref="FI86">SUMPRODUCT($AI86:$AL86,TRANSPOSE(FI$1:FI$4))</f>
        <v>12130</v>
      </c>
      <c r="FJ86" s="105">
        <f t="array" ref="FJ86">SUMPRODUCT($AI86:$AL86,TRANSPOSE(FJ$1:FJ$4))</f>
        <v>12130</v>
      </c>
      <c r="FK86" s="105">
        <f t="array" ref="FK86">SUMPRODUCT($AI86:$AL86,TRANSPOSE(FK$1:FK$4))</f>
        <v>12130</v>
      </c>
      <c r="FL86" s="105">
        <f t="array" ref="FL86">SUMPRODUCT($AI86:$AL86,TRANSPOSE(FL$1:FL$4))</f>
        <v>12130</v>
      </c>
      <c r="FM86" s="105">
        <f t="array" ref="FM86">SUMPRODUCT($AI86:$AL86,TRANSPOSE(FM$1:FM$4))</f>
        <v>12130</v>
      </c>
      <c r="FN86" s="105">
        <f t="array" ref="FN86">SUMPRODUCT($AI86:$AL86,TRANSPOSE(FN$1:FN$4))</f>
        <v>12130</v>
      </c>
      <c r="FO86" s="105">
        <f t="array" ref="FO86">SUMPRODUCT($AI86:$AL86,TRANSPOSE(FO$1:FO$4))</f>
        <v>12130</v>
      </c>
      <c r="FP86" s="105">
        <f t="array" ref="FP86">SUMPRODUCT($AI86:$AL86,TRANSPOSE(FP$1:FP$4))</f>
        <v>12130</v>
      </c>
      <c r="FQ86" s="105">
        <f t="array" ref="FQ86">SUMPRODUCT($AI86:$AL86,TRANSPOSE(FQ$1:FQ$4))</f>
        <v>12130</v>
      </c>
      <c r="FR86" s="105">
        <f t="array" ref="FR86">SUMPRODUCT($AI86:$AL86,TRANSPOSE(FR$1:FR$4))</f>
        <v>12100</v>
      </c>
      <c r="FS86" s="105">
        <f t="array" ref="FS86">SUMPRODUCT($AI86:$AL86,TRANSPOSE(FS$1:FS$4))</f>
        <v>12000</v>
      </c>
      <c r="FT86" s="105">
        <f t="array" ref="FT86">SUMPRODUCT($AI86:$AL86,TRANSPOSE(FT$1:FT$4))</f>
        <v>8092</v>
      </c>
      <c r="FU86" s="105">
        <f t="array" ref="FU86">SUMPRODUCT($AI86:$AL86,TRANSPOSE(FU$1:FU$4))</f>
        <v>0</v>
      </c>
      <c r="FV86" s="120"/>
      <c r="FW86" s="105">
        <f t="shared" si="116"/>
        <v>12130</v>
      </c>
      <c r="FX86" s="121">
        <f>CEILING(SUM($FI86:FJ86)-SUM($FW86:FW86),$EW86)</f>
        <v>12130</v>
      </c>
      <c r="FY86" s="121">
        <f>CEILING(SUM($FI86:FK86)-SUM($FW86:FX86),$EW86)</f>
        <v>12130</v>
      </c>
      <c r="FZ86" s="121">
        <f>CEILING(SUM($FI86:FL86)-SUM($FW86:FY86),$EW86)</f>
        <v>12130</v>
      </c>
      <c r="GA86" s="121">
        <f>CEILING(SUM($FI86:FM86)-SUM($FW86:FZ86),$EW86)</f>
        <v>12130</v>
      </c>
      <c r="GB86" s="121">
        <f>CEILING(SUM($FI86:FN86)-SUM($FW86:GA86),$EW86)</f>
        <v>12130</v>
      </c>
      <c r="GC86" s="121">
        <f>CEILING(SUM($FI86:FO86)-SUM($FW86:GB86),$EW86)</f>
        <v>12130</v>
      </c>
      <c r="GD86" s="121">
        <f>CEILING(SUM($FI86:FP86)-SUM($FW86:GC86),$EW86)</f>
        <v>12130</v>
      </c>
      <c r="GE86" s="121">
        <f>CEILING(SUM($FI86:FQ86)-SUM($FW86:GD86),$EW86)</f>
        <v>12130</v>
      </c>
      <c r="GF86" s="121">
        <f>CEILING(SUM($FI86:FR86)-SUM($FW86:GE86),$EW86)</f>
        <v>12100</v>
      </c>
      <c r="GG86" s="121">
        <f>CEILING(SUM($FI86:FS86)-SUM($FW86:GF86),$EW86)</f>
        <v>12000</v>
      </c>
      <c r="GH86" s="121">
        <f t="shared" si="117"/>
        <v>8142</v>
      </c>
      <c r="GI86" s="121">
        <f t="shared" si="118"/>
        <v>0</v>
      </c>
      <c r="GJ86" s="120"/>
      <c r="GK86" s="123" t="e">
        <f t="shared" ca="1" si="119"/>
        <v>#NAME?</v>
      </c>
      <c r="GL86" s="123" t="e">
        <f t="shared" ca="1" si="120"/>
        <v>#NAME?</v>
      </c>
      <c r="GM86" s="123" t="e">
        <f t="shared" ca="1" si="121"/>
        <v>#NAME?</v>
      </c>
      <c r="GN86" s="123" t="e">
        <f t="shared" ca="1" si="122"/>
        <v>#NAME?</v>
      </c>
      <c r="GO86" s="123" t="e">
        <f t="shared" ca="1" si="123"/>
        <v>#NAME?</v>
      </c>
      <c r="GP86" s="123" t="e">
        <f t="shared" ca="1" si="124"/>
        <v>#NAME?</v>
      </c>
      <c r="GQ86" s="123" t="e">
        <f t="shared" ca="1" si="125"/>
        <v>#NAME?</v>
      </c>
      <c r="GR86" s="123" t="e">
        <f t="shared" ca="1" si="126"/>
        <v>#NAME?</v>
      </c>
      <c r="GS86" s="123" t="e">
        <f t="shared" ca="1" si="127"/>
        <v>#NAME?</v>
      </c>
      <c r="GT86" s="123" t="e">
        <f t="shared" ca="1" si="128"/>
        <v>#NAME?</v>
      </c>
      <c r="GU86" s="123" t="e">
        <f t="shared" ca="1" si="129"/>
        <v>#NAME?</v>
      </c>
      <c r="GV86" s="123" t="e">
        <f t="shared" ca="1" si="130"/>
        <v>#NAME?</v>
      </c>
      <c r="GW86" s="123" t="e">
        <f t="shared" ca="1" si="131"/>
        <v>#NAME?</v>
      </c>
      <c r="GX86" s="123" t="e">
        <f t="shared" ca="1" si="132"/>
        <v>#NAME?</v>
      </c>
      <c r="GY86" s="120">
        <v>12</v>
      </c>
      <c r="GZ86" s="105">
        <f t="shared" si="149"/>
        <v>12130</v>
      </c>
      <c r="HA86" s="105">
        <f t="shared" si="149"/>
        <v>12130</v>
      </c>
      <c r="HB86" s="105">
        <f t="shared" si="149"/>
        <v>12130</v>
      </c>
      <c r="HC86" s="105">
        <f t="shared" si="149"/>
        <v>12130</v>
      </c>
      <c r="HD86" s="105">
        <f t="shared" si="149"/>
        <v>12130</v>
      </c>
      <c r="HE86" s="105">
        <f t="shared" si="149"/>
        <v>12130</v>
      </c>
      <c r="HF86" s="105">
        <f t="shared" si="149"/>
        <v>12130</v>
      </c>
      <c r="HG86" s="105">
        <f t="shared" si="149"/>
        <v>12130</v>
      </c>
      <c r="HH86" s="105">
        <f t="shared" si="149"/>
        <v>12130</v>
      </c>
      <c r="HI86" s="105">
        <f t="shared" si="149"/>
        <v>12100</v>
      </c>
      <c r="HJ86" s="105">
        <f t="shared" si="149"/>
        <v>12000</v>
      </c>
      <c r="HK86" s="105">
        <f t="shared" si="149"/>
        <v>8142</v>
      </c>
      <c r="HL86" s="105">
        <f>GI86</f>
        <v>0</v>
      </c>
      <c r="HM86" s="105"/>
      <c r="HN86" s="123" t="e">
        <f t="shared" ca="1" si="133"/>
        <v>#NAME?</v>
      </c>
      <c r="HO86" s="123" t="e">
        <f t="shared" ca="1" si="134"/>
        <v>#NAME?</v>
      </c>
      <c r="HP86" s="123" t="e">
        <f t="shared" ca="1" si="135"/>
        <v>#NAME?</v>
      </c>
      <c r="HQ86" s="123" t="e">
        <f t="shared" ca="1" si="136"/>
        <v>#NAME?</v>
      </c>
      <c r="HR86" s="123" t="e">
        <f t="shared" ca="1" si="137"/>
        <v>#NAME?</v>
      </c>
      <c r="HS86" s="123" t="e">
        <f t="shared" ca="1" si="138"/>
        <v>#NAME?</v>
      </c>
      <c r="HT86" s="123" t="e">
        <f t="shared" ca="1" si="139"/>
        <v>#NAME?</v>
      </c>
      <c r="HU86" s="123" t="e">
        <f t="shared" ca="1" si="140"/>
        <v>#NAME?</v>
      </c>
      <c r="HV86" s="123" t="e">
        <f t="shared" ca="1" si="141"/>
        <v>#NAME?</v>
      </c>
      <c r="HW86" s="123" t="e">
        <f t="shared" ca="1" si="142"/>
        <v>#NAME?</v>
      </c>
      <c r="HX86" s="123" t="e">
        <f t="shared" ca="1" si="143"/>
        <v>#NAME?</v>
      </c>
      <c r="HY86" s="123" t="e">
        <f t="shared" ca="1" si="144"/>
        <v>#NAME?</v>
      </c>
      <c r="HZ86" s="123" t="e">
        <f t="shared" ca="1" si="145"/>
        <v>#NAME?</v>
      </c>
      <c r="IA86" s="123" t="e">
        <f t="shared" ca="1" si="146"/>
        <v>#NAME?</v>
      </c>
      <c r="IB86" s="124" t="s">
        <v>448</v>
      </c>
      <c r="IC86" s="103" t="s">
        <v>457</v>
      </c>
      <c r="ID86" s="125">
        <v>45526</v>
      </c>
      <c r="IE86" s="103" t="s">
        <v>147</v>
      </c>
      <c r="IF86" s="103" t="s">
        <v>147</v>
      </c>
      <c r="IG86" s="103" t="s">
        <v>147</v>
      </c>
      <c r="IH86" s="103"/>
      <c r="II86" s="103" t="s">
        <v>337</v>
      </c>
    </row>
    <row r="87" spans="1:243" ht="15" thickBot="1" x14ac:dyDescent="0.25">
      <c r="A87" s="39">
        <v>95</v>
      </c>
      <c r="B87" s="39" t="s">
        <v>458</v>
      </c>
      <c r="C87" s="56" t="s">
        <v>459</v>
      </c>
      <c r="D87" s="39" t="s">
        <v>137</v>
      </c>
      <c r="E87" s="39">
        <v>407566005</v>
      </c>
      <c r="F87" s="102" t="s">
        <v>460</v>
      </c>
      <c r="G87" s="39"/>
      <c r="H87" s="39" t="s">
        <v>128</v>
      </c>
      <c r="I87" s="39">
        <v>1</v>
      </c>
      <c r="J87" s="39">
        <v>6</v>
      </c>
      <c r="K87" s="39">
        <v>0</v>
      </c>
      <c r="L87" s="39">
        <v>0</v>
      </c>
      <c r="M87" s="39">
        <v>2</v>
      </c>
      <c r="N87" s="39">
        <v>0</v>
      </c>
      <c r="O87" s="39">
        <v>0</v>
      </c>
      <c r="P87" s="39">
        <v>0</v>
      </c>
      <c r="Q87" s="39">
        <v>0</v>
      </c>
      <c r="R87" s="39">
        <v>2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2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f t="shared" si="98"/>
        <v>6</v>
      </c>
      <c r="AI87" s="39">
        <f t="shared" si="99"/>
        <v>2</v>
      </c>
      <c r="AJ87" s="39">
        <f t="shared" si="100"/>
        <v>2</v>
      </c>
      <c r="AK87" s="39">
        <f t="shared" si="101"/>
        <v>2</v>
      </c>
      <c r="AL87" s="39">
        <f t="shared" si="102"/>
        <v>4</v>
      </c>
      <c r="AM87" s="57">
        <f t="shared" si="103"/>
        <v>141362</v>
      </c>
      <c r="AN87" s="57">
        <v>1</v>
      </c>
      <c r="AO87" s="57">
        <f t="shared" si="104"/>
        <v>141362</v>
      </c>
      <c r="AP87" s="49"/>
      <c r="AQ87" s="39" t="s">
        <v>451</v>
      </c>
      <c r="AR87" s="39" t="s">
        <v>332</v>
      </c>
      <c r="AS87" s="39"/>
      <c r="AT87" s="39"/>
      <c r="AU87" s="58">
        <v>5.65</v>
      </c>
      <c r="AV87" s="58" t="s">
        <v>11</v>
      </c>
      <c r="AW87" s="39" t="s">
        <v>452</v>
      </c>
      <c r="AX87" s="39" t="s">
        <v>453</v>
      </c>
      <c r="AY87" s="39"/>
      <c r="AZ87" s="39" t="s">
        <v>454</v>
      </c>
      <c r="BA87" s="39" t="str">
        <f t="shared" si="105"/>
        <v>P0030</v>
      </c>
      <c r="BB87" s="78" t="e">
        <f t="shared" ca="1" si="106"/>
        <v>#NAME?</v>
      </c>
      <c r="BC87" s="39"/>
      <c r="BD87" s="75">
        <f t="shared" si="107"/>
        <v>141412</v>
      </c>
      <c r="BE87" s="39"/>
      <c r="BF87" s="39"/>
      <c r="BG87" s="39"/>
      <c r="BH87" s="39"/>
      <c r="BI87" s="39"/>
      <c r="BK87" s="39">
        <v>12130</v>
      </c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>
        <f>SUM($BE87,$BF87:BF87)-SUM($CV$1:CW$1)*SUM($P87:$Q87,$W87)-SUM($CV$2:CW$2)*SUM($R87:$V87)-SUM($CV$3:CW$3)*$X87-SUM($CV$4:CW$4)*SUM($K87:$L87)-SUM($CV$5:CW$5)*SUM($M87:$N87)-SUM($CV$6:CW$6)*$O87-SUM($CV$7:CW$7)*SUM($Y87:$Z87,$AF87)-SUM($CV$8:CW$8)*SUM($AA87:$AE87)-SUM($CV$9:CW$9)*$AG87</f>
        <v>0</v>
      </c>
      <c r="CX87" s="39">
        <f>SUM($BE87,$BF87:BG87)-SUM($CV$1:CX$1)*SUM($P87:$Q87,$W87)-SUM($CV$2:CX$2)*SUM($R87:$V87)-SUM($CV$3:CX$3)*$X87-SUM($CV$4:CX$4)*SUM($K87:$L87)-SUM($CV$5:CX$5)*SUM($M87:$N87)-SUM($CV$6:CX$6)*$O87-SUM($CV$7:CX$7)*SUM($Y87:$Z87,$AF87)-SUM($CV$8:CX$8)*SUM($AA87:$AE87)-SUM($CV$9:CX$9)*$AG87</f>
        <v>0</v>
      </c>
      <c r="CY87" s="39">
        <f>SUM($BE87,$BF87:BH87)-SUM($CV$1:CY$1)*SUM($P87:$Q87,$W87)-SUM($CV$2:CY$2)*SUM($R87:$V87)-SUM($CV$3:CY$3)*$X87-SUM($CV$4:CY$4)*SUM($K87:$L87)-SUM($CV$5:CY$5)*SUM($M87:$N87)-SUM($CV$6:CY$6)*$O87-SUM($CV$7:CY$7)*SUM($Y87:$Z87,$AF87)-SUM($CV$8:CY$8)*SUM($AA87:$AE87)-SUM($CV$9:CY$9)*$AG87</f>
        <v>0</v>
      </c>
      <c r="CZ87" s="39">
        <f>SUM($BE87,$BF87:BI87)-SUM($CV$1:CZ$1)*SUM($P87:$Q87,$W87)-SUM($CV$2:CZ$2)*SUM($R87:$V87)-SUM($CV$3:CZ$3)*$X87-SUM($CV$4:CZ$4)*SUM($K87:$L87)-SUM($CV$5:CZ$5)*SUM($M87:$N87)-SUM($CV$6:CZ$6)*$O87-SUM($CV$7:CZ$7)*SUM($Y87:$Z87,$AF87)-SUM($CV$8:CZ$8)*SUM($AA87:$AE87)-SUM($CV$9:CZ$9)*$AG87</f>
        <v>0</v>
      </c>
      <c r="DA87" s="39">
        <f>SUM($BE87,$BF87:BJ87)-SUM($CV$1:DA$1)*SUM($P87:$Q87,$W87)-SUM($CV$2:DA$2)*SUM($R87:$V87)-SUM($CV$3:DA$3)*$X87-SUM($CV$4:DA$4)*SUM($K87:$L87)-SUM($CV$5:DA$5)*SUM($M87:$N87)-SUM($CV$6:DA$6)*$O87-SUM($CV$7:DA$7)*SUM($Y87:$Z87,$AF87)-SUM($CV$8:DA$8)*SUM($AA87:$AE87)-SUM($CV$9:DA$9)*$AG87</f>
        <v>0</v>
      </c>
      <c r="DB87" s="39">
        <f>SUM($BE87,$BF87:BK87)-SUM($CV$1:DB$1)*SUM($P87:$Q87,$W87)-SUM($CV$2:DB$2)*SUM($R87:$V87)-SUM($CV$3:DB$3)*$X87-SUM($CV$4:DB$4)*SUM($K87:$L87)-SUM($CV$5:DB$5)*SUM($M87:$N87)-SUM($CV$6:DB$6)*$O87-SUM($CV$7:DB$7)*SUM($Y87:$Z87,$AF87)-SUM($CV$8:DB$8)*SUM($AA87:$AE87)-SUM($CV$9:DB$9)*$AG87</f>
        <v>11530</v>
      </c>
      <c r="DC87" s="39">
        <f>SUM($BE87,$BF87:BL87)-SUM($CV$1:DC$1)*SUM($P87:$Q87,$W87)-SUM($CV$2:DC$2)*SUM($R87:$V87)-SUM($CV$3:DC$3)*$X87-SUM($CV$4:DC$4)*SUM($K87:$L87)-SUM($CV$5:DC$5)*SUM($M87:$N87)-SUM($CV$6:DC$6)*$O87-SUM($CV$7:DC$7)*SUM($Y87:$Z87,$AF87)-SUM($CV$8:DC$8)*SUM($AA87:$AE87)-SUM($CV$9:DC$9)*$AG87</f>
        <v>10330</v>
      </c>
      <c r="DD87" s="39">
        <f>SUM($BE87,$BF87:BM87)-SUM($CV$1:DD$1)*SUM($P87:$Q87,$W87)-SUM($CV$2:DD$2)*SUM($R87:$V87)-SUM($CV$3:DD$3)*$X87-SUM($CV$4:DD$4)*SUM($K87:$L87)-SUM($CV$5:DD$5)*SUM($M87:$N87)-SUM($CV$6:DD$6)*$O87-SUM($CV$7:DD$7)*SUM($Y87:$Z87,$AF87)-SUM($CV$8:DD$8)*SUM($AA87:$AE87)-SUM($CV$9:DD$9)*$AG87</f>
        <v>8468</v>
      </c>
      <c r="DE87" s="39">
        <f>SUM($BE87,$BF87:BN87)-SUM($CV$1:DE$1)*SUM($P87:$Q87,$W87)-SUM($CV$2:DE$2)*SUM($R87:$V87)-SUM($CV$3:DE$3)*$X87-SUM($CV$4:DE$4)*SUM($K87:$L87)-SUM($CV$5:DE$5)*SUM($M87:$N87)-SUM($CV$6:DE$6)*$O87-SUM($CV$7:DE$7)*SUM($Y87:$Z87,$AF87)-SUM($CV$8:DE$8)*SUM($AA87:$AE87)-SUM($CV$9:DE$9)*$AG87</f>
        <v>6268</v>
      </c>
      <c r="DF87" s="39">
        <f>SUM($BE87,$BF87:BO87)-SUM($CV$1:DF$1)*SUM($P87:$Q87,$W87)-SUM($CV$2:DF$2)*SUM($R87:$V87)-SUM($CV$3:DF$3)*$X87-SUM($CV$4:DF$4)*SUM($K87:$L87)-SUM($CV$5:DF$5)*SUM($M87:$N87)-SUM($CV$6:DF$6)*$O87-SUM($CV$7:DF$7)*SUM($Y87:$Z87,$AF87)-SUM($CV$8:DF$8)*SUM($AA87:$AE87)-SUM($CV$9:DF$9)*$AG87</f>
        <v>3468</v>
      </c>
      <c r="DG87" s="39">
        <f>SUM($BE87,$BF87:BP87)-SUM($CV$1:DG$1)*SUM($P87:$Q87,$W87)-SUM($CV$2:DG$2)*SUM($R87:$V87)-SUM($CV$3:DG$3)*$X87-SUM($CV$4:DG$4)*SUM($K87:$L87)-SUM($CV$5:DG$5)*SUM($M87:$N87)-SUM($CV$6:DG$6)*$O87-SUM($CV$7:DG$7)*SUM($Y87:$Z87,$AF87)-SUM($CV$8:DG$8)*SUM($AA87:$AE87)-SUM($CV$9:DG$9)*$AG87</f>
        <v>468</v>
      </c>
      <c r="DH87" s="39">
        <f>SUM($BE87,$BF87:BQ87)-SUM($CV$1:DH$1)*SUM($P87:$Q87,$W87)-SUM($CV$2:DH$2)*SUM($R87:$V87)-SUM($CV$3:DH$3)*$X87-SUM($CV$4:DH$4)*SUM($K87:$L87)-SUM($CV$5:DH$5)*SUM($M87:$N87)-SUM($CV$6:DH$6)*$O87-SUM($CV$7:DH$7)*SUM($Y87:$Z87,$AF87)-SUM($CV$8:DH$8)*SUM($AA87:$AE87)-SUM($CV$9:DH$9)*$AG87</f>
        <v>-2532</v>
      </c>
      <c r="DI87" s="39">
        <f>SUM($BE87,$BF87:BR87)-SUM($CV$1:DI$1)*SUM($P87:$Q87,$W87)-SUM($CV$2:DI$2)*SUM($R87:$V87)-SUM($CV$3:DI$3)*$X87-SUM($CV$4:DI$4)*SUM($K87:$L87)-SUM($CV$5:DI$5)*SUM($M87:$N87)-SUM($CV$6:DI$6)*$O87-SUM($CV$7:DI$7)*SUM($Y87:$Z87,$AF87)-SUM($CV$8:DI$8)*SUM($AA87:$AE87)-SUM($CV$9:DI$9)*$AG87</f>
        <v>-5532</v>
      </c>
      <c r="DJ87" s="39">
        <f>SUM($BE87,$BF87:BS87)-SUM($CV$1:DJ$1)*SUM($P87:$Q87,$W87)-SUM($CV$2:DJ$2)*SUM($R87:$V87)-SUM($CV$3:DJ$3)*$X87-SUM($CV$4:DJ$4)*SUM($K87:$L87)-SUM($CV$5:DJ$5)*SUM($M87:$N87)-SUM($CV$6:DJ$6)*$O87-SUM($CV$7:DJ$7)*SUM($Y87:$Z87,$AF87)-SUM($CV$8:DJ$8)*SUM($AA87:$AE87)-SUM($CV$9:DJ$9)*$AG87</f>
        <v>-8532</v>
      </c>
      <c r="DK87" s="39">
        <f>SUM($BE87,$BF87:BT87)-SUM($CV$1:DK$1)*SUM($P87:$Q87,$W87)-SUM($CV$2:DK$2)*SUM($R87:$V87)-SUM($CV$3:DK$3)*$X87-SUM($CV$4:DK$4)*SUM($K87:$L87)-SUM($CV$5:DK$5)*SUM($M87:$N87)-SUM($CV$6:DK$6)*$O87-SUM($CV$7:DK$7)*SUM($Y87:$Z87,$AF87)-SUM($CV$8:DK$8)*SUM($AA87:$AE87)-SUM($CV$9:DK$9)*$AG87</f>
        <v>-11532</v>
      </c>
      <c r="DL87" s="39">
        <f>SUM($BE87,$BF87:BU87)-SUM($CV$1:DL$1)*SUM($P87:$Q87,$W87)-SUM($CV$2:DL$2)*SUM($R87:$V87)-SUM($CV$3:DL$3)*$X87-SUM($CV$4:DL$4)*SUM($K87:$L87)-SUM($CV$5:DL$5)*SUM($M87:$N87)-SUM($CV$6:DL$6)*$O87-SUM($CV$7:DL$7)*SUM($Y87:$Z87,$AF87)-SUM($CV$8:DL$8)*SUM($AA87:$AE87)-SUM($CV$9:DL$9)*$AG87</f>
        <v>-14532</v>
      </c>
      <c r="DM87" s="39">
        <f>SUM($BE87,$BF87:BV87)-SUM($CV$1:DM$1)*SUM($P87:$Q87,$W87)-SUM($CV$2:DM$2)*SUM($R87:$V87)-SUM($CV$3:DM$3)*$X87-SUM($CV$4:DM$4)*SUM($K87:$L87)-SUM($CV$5:DM$5)*SUM($M87:$N87)-SUM($CV$6:DM$6)*$O87-SUM($CV$7:DM$7)*SUM($Y87:$Z87,$AF87)-SUM($CV$8:DM$8)*SUM($AA87:$AE87)-SUM($CV$9:DM$9)*$AG87</f>
        <v>-18532</v>
      </c>
      <c r="DN87" s="39">
        <f>SUM($BE87,$BF87:BW87)-SUM($CV$1:DN$1)*SUM($P87:$Q87,$W87)-SUM($CV$2:DN$2)*SUM($R87:$V87)-SUM($CV$3:DN$3)*$X87-SUM($CV$4:DN$4)*SUM($K87:$L87)-SUM($CV$5:DN$5)*SUM($M87:$N87)-SUM($CV$6:DN$6)*$O87-SUM($CV$7:DN$7)*SUM($Y87:$Z87,$AF87)-SUM($CV$8:DN$8)*SUM($AA87:$AE87)-SUM($CV$9:DN$9)*$AG87</f>
        <v>-22532</v>
      </c>
      <c r="DO87" s="39">
        <f>SUM($BE87,$BF87:BX87)-SUM($CV$1:DO$1)*SUM($P87:$Q87,$W87)-SUM($CV$2:DO$2)*SUM($R87:$V87)-SUM($CV$3:DO$3)*$X87-SUM($CV$4:DO$4)*SUM($K87:$L87)-SUM($CV$5:DO$5)*SUM($M87:$N87)-SUM($CV$6:DO$6)*$O87-SUM($CV$7:DO$7)*SUM($Y87:$Z87,$AF87)-SUM($CV$8:DO$8)*SUM($AA87:$AE87)-SUM($CV$9:DO$9)*$AG87</f>
        <v>-26532</v>
      </c>
      <c r="DP87" s="39">
        <f>SUM($BE87,$BF87:BY87)-SUM($CV$1:DP$1)*SUM($P87:$Q87,$W87)-SUM($CV$2:DP$2)*SUM($R87:$V87)-SUM($CV$3:DP$3)*$X87-SUM($CV$4:DP$4)*SUM($K87:$L87)-SUM($CV$5:DP$5)*SUM($M87:$N87)-SUM($CV$6:DP$6)*$O87-SUM($CV$7:DP$7)*SUM($Y87:$Z87,$AF87)-SUM($CV$8:DP$8)*SUM($AA87:$AE87)-SUM($CV$9:DP$9)*$AG87</f>
        <v>-30532</v>
      </c>
      <c r="DQ87" s="39">
        <f>SUM($BE87,$BF87:BZ87)-SUM($CV$1:DQ$1)*SUM($P87:$Q87,$W87)-SUM($CV$2:DQ$2)*SUM($R87:$V87)-SUM($CV$3:DQ$3)*$X87-SUM($CV$4:DQ$4)*SUM($K87:$L87)-SUM($CV$5:DQ$5)*SUM($M87:$N87)-SUM($CV$6:DQ$6)*$O87-SUM($CV$7:DQ$7)*SUM($Y87:$Z87,$AF87)-SUM($CV$8:DQ$8)*SUM($AA87:$AE87)-SUM($CV$9:DQ$9)*$AG87</f>
        <v>-34532</v>
      </c>
      <c r="DR87" s="39">
        <f>SUM($BE87,$BF87:CA87)-SUM($CV$1:DR$1)*SUM($P87:$Q87,$W87)-SUM($CV$2:DR$2)*SUM($R87:$V87)-SUM($CV$3:DR$3)*$X87-SUM($CV$4:DR$4)*SUM($K87:$L87)-SUM($CV$5:DR$5)*SUM($M87:$N87)-SUM($CV$6:DR$6)*$O87-SUM($CV$7:DR$7)*SUM($Y87:$Z87,$AF87)-SUM($CV$8:DR$8)*SUM($AA87:$AE87)-SUM($CV$9:DR$9)*$AG87</f>
        <v>-38532</v>
      </c>
      <c r="DS87" s="39">
        <f>SUM($BE87,$BF87:CB87)-SUM($CV$1:DS$1)*SUM($P87:$Q87,$W87)-SUM($CV$2:DS$2)*SUM($R87:$V87)-SUM($CV$3:DS$3)*$X87-SUM($CV$4:DS$4)*SUM($K87:$L87)-SUM($CV$5:DS$5)*SUM($M87:$N87)-SUM($CV$6:DS$6)*$O87-SUM($CV$7:DS$7)*SUM($Y87:$Z87,$AF87)-SUM($CV$8:DS$8)*SUM($AA87:$AE87)-SUM($CV$9:DS$9)*$AG87</f>
        <v>-42532</v>
      </c>
      <c r="DT87" s="39">
        <f>SUM($BE87,$BF87:CC87)-SUM($CV$1:DT$1)*SUM($P87:$Q87,$W87)-SUM($CV$2:DT$2)*SUM($R87:$V87)-SUM($CV$3:DT$3)*$X87-SUM($CV$4:DT$4)*SUM($K87:$L87)-SUM($CV$5:DT$5)*SUM($M87:$N87)-SUM($CV$6:DT$6)*$O87-SUM($CV$7:DT$7)*SUM($Y87:$Z87,$AF87)-SUM($CV$8:DT$8)*SUM($AA87:$AE87)-SUM($CV$9:DT$9)*$AG87</f>
        <v>-46532</v>
      </c>
      <c r="DU87" s="39">
        <f>SUM($BE87,$BF87:CD87)-SUM($CV$1:DU$1)*SUM($P87:$Q87,$W87)-SUM($CV$2:DU$2)*SUM($R87:$V87)-SUM($CV$3:DU$3)*$X87-SUM($CV$4:DU$4)*SUM($K87:$L87)-SUM($CV$5:DU$5)*SUM($M87:$N87)-SUM($CV$6:DU$6)*$O87-SUM($CV$7:DU$7)*SUM($Y87:$Z87,$AF87)-SUM($CV$8:DU$8)*SUM($AA87:$AE87)-SUM($CV$9:DU$9)*$AG87</f>
        <v>-50532</v>
      </c>
      <c r="DV87" s="39">
        <f>SUM($BE87,$BF87:CE87)-SUM($CV$1:DV$1)*SUM($P87:$Q87,$W87)-SUM($CV$2:DV$2)*SUM($R87:$V87)-SUM($CV$3:DV$3)*$X87-SUM($CV$4:DV$4)*SUM($K87:$L87)-SUM($CV$5:DV$5)*SUM($M87:$N87)-SUM($CV$6:DV$6)*$O87-SUM($CV$7:DV$7)*SUM($Y87:$Z87,$AF87)-SUM($CV$8:DV$8)*SUM($AA87:$AE87)-SUM($CV$9:DV$9)*$AG87</f>
        <v>-54532</v>
      </c>
      <c r="DW87" s="39">
        <f>SUM($BE87,$BF87:CF87)-SUM($CV$1:DW$1)*SUM($P87:$Q87,$W87)-SUM($CV$2:DW$2)*SUM($R87:$V87)-SUM($CV$3:DW$3)*$X87-SUM($CV$4:DW$4)*SUM($K87:$L87)-SUM($CV$5:DW$5)*SUM($M87:$N87)-SUM($CV$6:DW$6)*$O87-SUM($CV$7:DW$7)*SUM($Y87:$Z87,$AF87)-SUM($CV$8:DW$8)*SUM($AA87:$AE87)-SUM($CV$9:DW$9)*$AG87</f>
        <v>-58532</v>
      </c>
      <c r="DX87" s="39">
        <f>SUM($BE87,$BF87:CG87)-SUM($CV$1:DX$1)*SUM($P87:$Q87,$W87)-SUM($CV$2:DX$2)*SUM($R87:$V87)-SUM($CV$3:DX$3)*$X87-SUM($CV$4:DX$4)*SUM($K87:$L87)-SUM($CV$5:DX$5)*SUM($M87:$N87)-SUM($CV$6:DX$6)*$O87-SUM($CV$7:DX$7)*SUM($Y87:$Z87,$AF87)-SUM($CV$8:DX$8)*SUM($AA87:$AE87)-SUM($CV$9:DX$9)*$AG87</f>
        <v>-62532</v>
      </c>
      <c r="DY87" s="39">
        <f>SUM($BE87,$BF87:CH87)-SUM($CV$1:DY$1)*SUM($P87:$Q87,$W87)-SUM($CV$2:DY$2)*SUM($R87:$V87)-SUM($CV$3:DY$3)*$X87-SUM($CV$4:DY$4)*SUM($K87:$L87)-SUM($CV$5:DY$5)*SUM($M87:$N87)-SUM($CV$6:DY$6)*$O87-SUM($CV$7:DY$7)*SUM($Y87:$Z87,$AF87)-SUM($CV$8:DY$8)*SUM($AA87:$AE87)-SUM($CV$9:DY$9)*$AG87</f>
        <v>-66532</v>
      </c>
      <c r="DZ87" s="39">
        <f>SUM($BE87,$BF87:CI87)-SUM($CV$1:DZ$1)*SUM($P87:$Q87,$W87)-SUM($CV$2:DZ$2)*SUM($R87:$V87)-SUM($CV$3:DZ$3)*$X87-SUM($CV$4:DZ$4)*SUM($K87:$L87)-SUM($CV$5:DZ$5)*SUM($M87:$N87)-SUM($CV$6:DZ$6)*$O87-SUM($CV$7:DZ$7)*SUM($Y87:$Z87,$AF87)-SUM($CV$8:DZ$8)*SUM($AA87:$AE87)-SUM($CV$9:DZ$9)*$AG87</f>
        <v>-70532</v>
      </c>
      <c r="EA87" s="39">
        <f>SUM($BE87,$BF87:CJ87)-SUM($CV$1:EA$1)*SUM($P87:$Q87,$W87)-SUM($CV$2:EA$2)*SUM($R87:$V87)-SUM($CV$3:EA$3)*$X87-SUM($CV$4:EA$4)*SUM($K87:$L87)-SUM($CV$5:EA$5)*SUM($M87:$N87)-SUM($CV$6:EA$6)*$O87-SUM($CV$7:EA$7)*SUM($Y87:$Z87,$AF87)-SUM($CV$8:EA$8)*SUM($AA87:$AE87)-SUM($CV$9:EA$9)*$AG87</f>
        <v>-74532</v>
      </c>
      <c r="EB87" s="39">
        <f>SUM($BE87,$BF87:CK87)-SUM($CV$1:EB$1)*SUM($P87:$Q87,$W87)-SUM($CV$2:EB$2)*SUM($R87:$V87)-SUM($CV$3:EB$3)*$X87-SUM($CV$4:EB$4)*SUM($K87:$L87)-SUM($CV$5:EB$5)*SUM($M87:$N87)-SUM($CV$6:EB$6)*$O87-SUM($CV$7:EB$7)*SUM($Y87:$Z87,$AF87)-SUM($CV$8:EB$8)*SUM($AA87:$AE87)-SUM($CV$9:EB$9)*$AG87</f>
        <v>-78532</v>
      </c>
      <c r="EC87" s="39">
        <f>SUM($BE87,$BF87:CL87)-SUM($CV$1:EC$1)*SUM($P87:$Q87,$W87)-SUM($CV$2:EC$2)*SUM($R87:$V87)-SUM($CV$3:EC$3)*$X87-SUM($CV$4:EC$4)*SUM($K87:$L87)-SUM($CV$5:EC$5)*SUM($M87:$N87)-SUM($CV$6:EC$6)*$O87-SUM($CV$7:EC$7)*SUM($Y87:$Z87,$AF87)-SUM($CV$8:EC$8)*SUM($AA87:$AE87)-SUM($CV$9:EC$9)*$AG87</f>
        <v>-82532</v>
      </c>
      <c r="ED87" s="39">
        <f>SUM($BE87,$BF87:CM87)-SUM($CV$1:ED$1)*SUM($P87:$Q87,$W87)-SUM($CV$2:ED$2)*SUM($R87:$V87)-SUM($CV$3:ED$3)*$X87-SUM($CV$4:ED$4)*SUM($K87:$L87)-SUM($CV$5:ED$5)*SUM($M87:$N87)-SUM($CV$6:ED$6)*$O87-SUM($CV$7:ED$7)*SUM($Y87:$Z87,$AF87)-SUM($CV$8:ED$8)*SUM($AA87:$AE87)-SUM($CV$9:ED$9)*$AG87</f>
        <v>-86532</v>
      </c>
      <c r="EE87" s="39">
        <f>SUM($BE87,$BF87:CN87)-SUM($CV$1:EE$1)*SUM($P87:$Q87,$W87)-SUM($CV$2:EE$2)*SUM($R87:$V87)-SUM($CV$3:EE$3)*$X87-SUM($CV$4:EE$4)*SUM($K87:$L87)-SUM($CV$5:EE$5)*SUM($M87:$N87)-SUM($CV$6:EE$6)*$O87-SUM($CV$7:EE$7)*SUM($Y87:$Z87,$AF87)-SUM($CV$8:EE$8)*SUM($AA87:$AE87)-SUM($CV$9:EE$9)*$AG87</f>
        <v>-90532</v>
      </c>
      <c r="EF87" s="39">
        <f>SUM($BE87,$BF87:CO87)-SUM($CV$1:EF$1)*SUM($P87:$Q87,$W87)-SUM($CV$2:EF$2)*SUM($R87:$V87)-SUM($CV$3:EF$3)*$X87-SUM($CV$4:EF$4)*SUM($K87:$L87)-SUM($CV$5:EF$5)*SUM($M87:$N87)-SUM($CV$6:EF$6)*$O87-SUM($CV$7:EF$7)*SUM($Y87:$Z87,$AF87)-SUM($CV$8:EF$8)*SUM($AA87:$AE87)-SUM($CV$9:EF$9)*$AG87</f>
        <v>-94532</v>
      </c>
      <c r="EG87" s="39">
        <f>SUM($BE87,$BF87:CP87)-SUM($CV$1:EG$1)*SUM($P87:$Q87,$W87)-SUM($CV$2:EG$2)*SUM($R87:$V87)-SUM($CV$3:EG$3)*$X87-SUM($CV$4:EG$4)*SUM($K87:$L87)-SUM($CV$5:EG$5)*SUM($M87:$N87)-SUM($CV$6:EG$6)*$O87-SUM($CV$7:EG$7)*SUM($Y87:$Z87,$AF87)-SUM($CV$8:EG$8)*SUM($AA87:$AE87)-SUM($CV$9:EG$9)*$AG87</f>
        <v>-98532</v>
      </c>
      <c r="EH87" s="39">
        <f>SUM($BE87,$BF87:CQ87)-SUM($CV$1:EH$1)*SUM($P87:$Q87,$W87)-SUM($CV$2:EH$2)*SUM($R87:$V87)-SUM($CV$3:EH$3)*$X87-SUM($CV$4:EH$4)*SUM($K87:$L87)-SUM($CV$5:EH$5)*SUM($M87:$N87)-SUM($CV$6:EH$6)*$O87-SUM($CV$7:EH$7)*SUM($Y87:$Z87,$AF87)-SUM($CV$8:EH$8)*SUM($AA87:$AE87)-SUM($CV$9:EH$9)*$AG87</f>
        <v>-102532</v>
      </c>
      <c r="EI87" s="39">
        <f>SUM($BE87,$BF87:CR87)-SUM($CV$1:EI$1)*SUM($P87:$Q87,$W87)-SUM($CV$2:EI$2)*SUM($R87:$V87)-SUM($CV$3:EI$3)*$X87-SUM($CV$4:EI$4)*SUM($K87:$L87)-SUM($CV$5:EI$5)*SUM($M87:$N87)-SUM($CV$6:EI$6)*$O87-SUM($CV$7:EI$7)*SUM($Y87:$Z87,$AF87)-SUM($CV$8:EI$8)*SUM($AA87:$AE87)-SUM($CV$9:EI$9)*$AG87</f>
        <v>-106532</v>
      </c>
      <c r="EJ87" s="39">
        <f>SUM($BE87,$BF87:CS87)-SUM($CV$1:EJ$1)*SUM($P87:$Q87,$W87)-SUM($CV$2:EJ$2)*SUM($R87:$V87)-SUM($CV$3:EJ$3)*$X87-SUM($CV$4:EJ$4)*SUM($K87:$L87)-SUM($CV$5:EJ$5)*SUM($M87:$N87)-SUM($CV$6:EJ$6)*$O87-SUM($CV$7:EJ$7)*SUM($Y87:$Z87,$AF87)-SUM($CV$8:EJ$8)*SUM($AA87:$AE87)-SUM($CV$9:EJ$9)*$AG87</f>
        <v>-110532</v>
      </c>
      <c r="EK87" s="39">
        <f>SUM($BE87,$BF87:CT87)-SUM($CV$1:EK$1)*SUM($P87:$Q87,$W87)-SUM($CV$2:EK$2)*SUM($R87:$V87)-SUM($CV$3:EK$3)*$X87-SUM($CV$4:EK$4)*SUM($K87:$L87)-SUM($CV$5:EK$5)*SUM($M87:$N87)-SUM($CV$6:EK$6)*$O87-SUM($CV$7:EK$7)*SUM($Y87:$Z87,$AF87)-SUM($CV$8:EK$8)*SUM($AA87:$AE87)-SUM($CV$9:EK$9)*$AG87</f>
        <v>-114532</v>
      </c>
      <c r="EL87" s="39">
        <f>SUM($BE87,$BF87:CU87)-SUM($CV$1:EL$1)*SUM($P87:$Q87,$W87)-SUM($CV$2:EL$2)*SUM($R87:$V87)-SUM($CV$3:EL$3)*$X87-SUM($CV$4:EL$4)*SUM($K87:$L87)-SUM($CV$5:EL$5)*SUM($M87:$N87)-SUM($CV$6:EL$6)*$O87-SUM($CV$7:EL$7)*SUM($Y87:$Z87,$AF87)-SUM($CV$8:EL$8)*SUM($AA87:$AE87)-SUM($CV$9:EL$9)*$AG87</f>
        <v>-118532</v>
      </c>
      <c r="EM87" s="39">
        <f>SUM($BE87,$BF87:CV87)-SUM($CV$1:EM$1)*SUM($P87:$Q87,$W87)-SUM($CV$2:EM$2)*SUM($R87:$V87)-SUM($CV$3:EM$3)*$X87-SUM($CV$4:EM$4)*SUM($K87:$L87)-SUM($CV$5:EM$5)*SUM($M87:$N87)-SUM($CV$6:EM$6)*$O87-SUM($CV$7:EM$7)*SUM($Y87:$Z87,$AF87)-SUM($CV$8:EM$8)*SUM($AA87:$AE87)-SUM($CV$9:EM$9)*$AG87</f>
        <v>-122532</v>
      </c>
      <c r="EN87" s="39">
        <f>SUM($BE87,$BF87:CW87)-SUM($CV$1:EN$1)*SUM($P87:$Q87,$W87)-SUM($CV$2:EN$2)*SUM($R87:$V87)-SUM($CV$3:EN$3)*$X87-SUM($CV$4:EN$4)*SUM($K87:$L87)-SUM($CV$5:EN$5)*SUM($M87:$N87)-SUM($CV$6:EN$6)*$O87-SUM($CV$7:EN$7)*SUM($Y87:$Z87,$AF87)-SUM($CV$8:EN$8)*SUM($AA87:$AE87)-SUM($CV$9:EN$9)*$AG87</f>
        <v>-126532</v>
      </c>
      <c r="EO87" s="39">
        <f>SUM($BE87,$BF87:CX87)-SUM($CV$1:EO$1)*SUM($P87:$Q87,$W87)-SUM($CV$2:EO$2)*SUM($R87:$V87)-SUM($CV$3:EO$3)*$X87-SUM($CV$4:EO$4)*SUM($K87:$L87)-SUM($CV$5:EO$5)*SUM($M87:$N87)-SUM($CV$6:EO$6)*$O87-SUM($CV$7:EO$7)*SUM($Y87:$Z87,$AF87)-SUM($CV$8:EO$8)*SUM($AA87:$AE87)-SUM($CV$9:EO$9)*$AG87</f>
        <v>-129048</v>
      </c>
      <c r="EP87" s="96" t="s">
        <v>455</v>
      </c>
      <c r="EQ87" s="103" t="str">
        <f t="shared" si="108"/>
        <v>160-A62Q/188(SF162)</v>
      </c>
      <c r="ER87" s="96" t="str">
        <f t="shared" si="95"/>
        <v>HUANG LIANG TECHNOLOGIES CO.,LTD.</v>
      </c>
      <c r="ES87" s="115">
        <v>5.75</v>
      </c>
      <c r="ET87" s="116" t="str">
        <f t="shared" si="147"/>
        <v>USD</v>
      </c>
      <c r="EU87" s="107" t="e">
        <f t="shared" ca="1" si="109"/>
        <v>#NAME?</v>
      </c>
      <c r="EV87" s="107" t="e">
        <f t="shared" ca="1" si="110"/>
        <v>#NAME?</v>
      </c>
      <c r="EW87" s="117">
        <f t="shared" si="111"/>
        <v>1</v>
      </c>
      <c r="EX87" s="117">
        <f t="shared" si="148"/>
        <v>1</v>
      </c>
      <c r="EY87" s="103">
        <v>50</v>
      </c>
      <c r="EZ87" s="117">
        <f t="shared" si="112"/>
        <v>141412</v>
      </c>
      <c r="FA87" s="118" t="e">
        <f t="shared" ca="1" si="113"/>
        <v>#NAME?</v>
      </c>
      <c r="FB87" s="117">
        <f t="shared" si="114"/>
        <v>50</v>
      </c>
      <c r="FC87" s="118" t="e">
        <f t="shared" ca="1" si="115"/>
        <v>#NAME?</v>
      </c>
      <c r="FD87" s="119">
        <v>45523</v>
      </c>
      <c r="FE87" s="118" t="s">
        <v>130</v>
      </c>
      <c r="FF87" s="118" t="s">
        <v>456</v>
      </c>
      <c r="FG87" s="103" t="s">
        <v>144</v>
      </c>
      <c r="FH87" s="103" t="s">
        <v>145</v>
      </c>
      <c r="FI87" s="105">
        <f t="array" ref="FI87">SUMPRODUCT($AI87:$AL87,TRANSPOSE(FI$1:FI$4))</f>
        <v>12130</v>
      </c>
      <c r="FJ87" s="105">
        <f t="array" ref="FJ87">SUMPRODUCT($AI87:$AL87,TRANSPOSE(FJ$1:FJ$4))</f>
        <v>12130</v>
      </c>
      <c r="FK87" s="105">
        <f t="array" ref="FK87">SUMPRODUCT($AI87:$AL87,TRANSPOSE(FK$1:FK$4))</f>
        <v>12130</v>
      </c>
      <c r="FL87" s="105">
        <f t="array" ref="FL87">SUMPRODUCT($AI87:$AL87,TRANSPOSE(FL$1:FL$4))</f>
        <v>12130</v>
      </c>
      <c r="FM87" s="105">
        <f t="array" ref="FM87">SUMPRODUCT($AI87:$AL87,TRANSPOSE(FM$1:FM$4))</f>
        <v>12130</v>
      </c>
      <c r="FN87" s="105">
        <f t="array" ref="FN87">SUMPRODUCT($AI87:$AL87,TRANSPOSE(FN$1:FN$4))</f>
        <v>12130</v>
      </c>
      <c r="FO87" s="105">
        <f t="array" ref="FO87">SUMPRODUCT($AI87:$AL87,TRANSPOSE(FO$1:FO$4))</f>
        <v>12130</v>
      </c>
      <c r="FP87" s="105">
        <f t="array" ref="FP87">SUMPRODUCT($AI87:$AL87,TRANSPOSE(FP$1:FP$4))</f>
        <v>12130</v>
      </c>
      <c r="FQ87" s="105">
        <f t="array" ref="FQ87">SUMPRODUCT($AI87:$AL87,TRANSPOSE(FQ$1:FQ$4))</f>
        <v>12130</v>
      </c>
      <c r="FR87" s="105">
        <f t="array" ref="FR87">SUMPRODUCT($AI87:$AL87,TRANSPOSE(FR$1:FR$4))</f>
        <v>12100</v>
      </c>
      <c r="FS87" s="105">
        <f t="array" ref="FS87">SUMPRODUCT($AI87:$AL87,TRANSPOSE(FS$1:FS$4))</f>
        <v>12000</v>
      </c>
      <c r="FT87" s="105">
        <f t="array" ref="FT87">SUMPRODUCT($AI87:$AL87,TRANSPOSE(FT$1:FT$4))</f>
        <v>8092</v>
      </c>
      <c r="FU87" s="105">
        <f t="array" ref="FU87">SUMPRODUCT($AI87:$AL87,TRANSPOSE(FU$1:FU$4))</f>
        <v>0</v>
      </c>
      <c r="FV87" s="120"/>
      <c r="FW87" s="105">
        <f t="shared" si="116"/>
        <v>12130</v>
      </c>
      <c r="FX87" s="121">
        <f>CEILING(SUM($FI87:FJ87)-SUM($FW87:FW87),$EW87)</f>
        <v>12130</v>
      </c>
      <c r="FY87" s="121">
        <f>CEILING(SUM($FI87:FK87)-SUM($FW87:FX87),$EW87)</f>
        <v>12130</v>
      </c>
      <c r="FZ87" s="121">
        <f>CEILING(SUM($FI87:FL87)-SUM($FW87:FY87),$EW87)</f>
        <v>12130</v>
      </c>
      <c r="GA87" s="121">
        <f>CEILING(SUM($FI87:FM87)-SUM($FW87:FZ87),$EW87)</f>
        <v>12130</v>
      </c>
      <c r="GB87" s="121">
        <f>CEILING(SUM($FI87:FN87)-SUM($FW87:GA87),$EW87)</f>
        <v>12130</v>
      </c>
      <c r="GC87" s="121">
        <f>CEILING(SUM($FI87:FO87)-SUM($FW87:GB87),$EW87)</f>
        <v>12130</v>
      </c>
      <c r="GD87" s="121">
        <f>CEILING(SUM($FI87:FP87)-SUM($FW87:GC87),$EW87)</f>
        <v>12130</v>
      </c>
      <c r="GE87" s="121">
        <f>CEILING(SUM($FI87:FQ87)-SUM($FW87:GD87),$EW87)</f>
        <v>12130</v>
      </c>
      <c r="GF87" s="121">
        <f>CEILING(SUM($FI87:FR87)-SUM($FW87:GE87),$EW87)</f>
        <v>12100</v>
      </c>
      <c r="GG87" s="121">
        <f>CEILING(SUM($FI87:FS87)-SUM($FW87:GF87),$EW87)</f>
        <v>12000</v>
      </c>
      <c r="GH87" s="121">
        <f t="shared" si="117"/>
        <v>8142</v>
      </c>
      <c r="GI87" s="121">
        <f t="shared" si="118"/>
        <v>0</v>
      </c>
      <c r="GJ87" s="120"/>
      <c r="GK87" s="123" t="e">
        <f t="shared" ca="1" si="119"/>
        <v>#NAME?</v>
      </c>
      <c r="GL87" s="123" t="e">
        <f t="shared" ca="1" si="120"/>
        <v>#NAME?</v>
      </c>
      <c r="GM87" s="123" t="e">
        <f t="shared" ca="1" si="121"/>
        <v>#NAME?</v>
      </c>
      <c r="GN87" s="123" t="e">
        <f t="shared" ca="1" si="122"/>
        <v>#NAME?</v>
      </c>
      <c r="GO87" s="123" t="e">
        <f t="shared" ca="1" si="123"/>
        <v>#NAME?</v>
      </c>
      <c r="GP87" s="123" t="e">
        <f t="shared" ca="1" si="124"/>
        <v>#NAME?</v>
      </c>
      <c r="GQ87" s="123" t="e">
        <f t="shared" ca="1" si="125"/>
        <v>#NAME?</v>
      </c>
      <c r="GR87" s="123" t="e">
        <f t="shared" ca="1" si="126"/>
        <v>#NAME?</v>
      </c>
      <c r="GS87" s="123" t="e">
        <f t="shared" ca="1" si="127"/>
        <v>#NAME?</v>
      </c>
      <c r="GT87" s="123" t="e">
        <f t="shared" ca="1" si="128"/>
        <v>#NAME?</v>
      </c>
      <c r="GU87" s="123" t="e">
        <f t="shared" ca="1" si="129"/>
        <v>#NAME?</v>
      </c>
      <c r="GV87" s="123" t="e">
        <f t="shared" ca="1" si="130"/>
        <v>#NAME?</v>
      </c>
      <c r="GW87" s="123" t="e">
        <f t="shared" ca="1" si="131"/>
        <v>#NAME?</v>
      </c>
      <c r="GX87" s="123" t="e">
        <f t="shared" ca="1" si="132"/>
        <v>#NAME?</v>
      </c>
      <c r="GY87" s="120">
        <v>12</v>
      </c>
      <c r="GZ87" s="105">
        <f t="shared" si="149"/>
        <v>12130</v>
      </c>
      <c r="HA87" s="105">
        <f t="shared" si="149"/>
        <v>12130</v>
      </c>
      <c r="HB87" s="105">
        <f t="shared" si="149"/>
        <v>12130</v>
      </c>
      <c r="HC87" s="105">
        <f t="shared" si="149"/>
        <v>12130</v>
      </c>
      <c r="HD87" s="105">
        <f t="shared" si="149"/>
        <v>12130</v>
      </c>
      <c r="HE87" s="105">
        <f t="shared" si="149"/>
        <v>12130</v>
      </c>
      <c r="HF87" s="105">
        <f t="shared" si="149"/>
        <v>12130</v>
      </c>
      <c r="HG87" s="105">
        <f t="shared" si="149"/>
        <v>12130</v>
      </c>
      <c r="HH87" s="105">
        <f t="shared" si="149"/>
        <v>12130</v>
      </c>
      <c r="HI87" s="105">
        <f t="shared" si="149"/>
        <v>12100</v>
      </c>
      <c r="HJ87" s="105">
        <f t="shared" si="149"/>
        <v>12000</v>
      </c>
      <c r="HK87" s="105">
        <f t="shared" si="149"/>
        <v>8142</v>
      </c>
      <c r="HL87" s="105">
        <f>GI87</f>
        <v>0</v>
      </c>
      <c r="HM87" s="105"/>
      <c r="HN87" s="123" t="e">
        <f t="shared" ca="1" si="133"/>
        <v>#NAME?</v>
      </c>
      <c r="HO87" s="123" t="e">
        <f t="shared" ca="1" si="134"/>
        <v>#NAME?</v>
      </c>
      <c r="HP87" s="123" t="e">
        <f t="shared" ca="1" si="135"/>
        <v>#NAME?</v>
      </c>
      <c r="HQ87" s="123" t="e">
        <f t="shared" ca="1" si="136"/>
        <v>#NAME?</v>
      </c>
      <c r="HR87" s="123" t="e">
        <f t="shared" ca="1" si="137"/>
        <v>#NAME?</v>
      </c>
      <c r="HS87" s="123" t="e">
        <f t="shared" ca="1" si="138"/>
        <v>#NAME?</v>
      </c>
      <c r="HT87" s="123" t="e">
        <f t="shared" ca="1" si="139"/>
        <v>#NAME?</v>
      </c>
      <c r="HU87" s="123" t="e">
        <f t="shared" ca="1" si="140"/>
        <v>#NAME?</v>
      </c>
      <c r="HV87" s="123" t="e">
        <f t="shared" ca="1" si="141"/>
        <v>#NAME?</v>
      </c>
      <c r="HW87" s="123" t="e">
        <f t="shared" ca="1" si="142"/>
        <v>#NAME?</v>
      </c>
      <c r="HX87" s="123" t="e">
        <f t="shared" ca="1" si="143"/>
        <v>#NAME?</v>
      </c>
      <c r="HY87" s="123" t="e">
        <f t="shared" ca="1" si="144"/>
        <v>#NAME?</v>
      </c>
      <c r="HZ87" s="123" t="e">
        <f t="shared" ca="1" si="145"/>
        <v>#NAME?</v>
      </c>
      <c r="IA87" s="123" t="e">
        <f t="shared" ca="1" si="146"/>
        <v>#NAME?</v>
      </c>
      <c r="IB87" s="124" t="s">
        <v>458</v>
      </c>
      <c r="IC87" s="103" t="s">
        <v>457</v>
      </c>
      <c r="ID87" s="125">
        <v>45526</v>
      </c>
      <c r="IE87" s="103" t="s">
        <v>147</v>
      </c>
      <c r="IF87" s="103" t="s">
        <v>147</v>
      </c>
      <c r="IG87" s="103" t="s">
        <v>147</v>
      </c>
      <c r="IH87" s="103"/>
      <c r="II87" s="103" t="s">
        <v>337</v>
      </c>
    </row>
    <row r="88" spans="1:243" ht="14.25" x14ac:dyDescent="0.2">
      <c r="A88" s="39">
        <v>97</v>
      </c>
      <c r="B88" s="39" t="s">
        <v>461</v>
      </c>
      <c r="C88" s="56" t="s">
        <v>462</v>
      </c>
      <c r="D88" s="39" t="s">
        <v>137</v>
      </c>
      <c r="E88" s="39">
        <v>404492219</v>
      </c>
      <c r="F88" s="102" t="s">
        <v>463</v>
      </c>
      <c r="G88" s="39"/>
      <c r="H88" s="39" t="s">
        <v>128</v>
      </c>
      <c r="I88" s="39">
        <v>2</v>
      </c>
      <c r="J88" s="39">
        <v>6</v>
      </c>
      <c r="K88" s="39">
        <v>0</v>
      </c>
      <c r="L88" s="39">
        <v>0</v>
      </c>
      <c r="M88" s="39">
        <v>0</v>
      </c>
      <c r="N88" s="39">
        <v>2</v>
      </c>
      <c r="O88" s="39">
        <v>0</v>
      </c>
      <c r="P88" s="39">
        <v>0</v>
      </c>
      <c r="Q88" s="39">
        <v>0</v>
      </c>
      <c r="R88" s="39">
        <v>0</v>
      </c>
      <c r="S88" s="39">
        <v>2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2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f t="shared" si="98"/>
        <v>6</v>
      </c>
      <c r="AI88" s="39">
        <f t="shared" si="99"/>
        <v>2</v>
      </c>
      <c r="AJ88" s="39">
        <f t="shared" si="100"/>
        <v>2</v>
      </c>
      <c r="AK88" s="39">
        <f t="shared" si="101"/>
        <v>2</v>
      </c>
      <c r="AL88" s="39">
        <f t="shared" si="102"/>
        <v>4</v>
      </c>
      <c r="AM88" s="57">
        <f t="shared" si="103"/>
        <v>141362</v>
      </c>
      <c r="AN88" s="57">
        <v>1</v>
      </c>
      <c r="AO88" s="57">
        <f t="shared" si="104"/>
        <v>141362</v>
      </c>
      <c r="AP88" s="39"/>
      <c r="AQ88" s="39" t="s">
        <v>297</v>
      </c>
      <c r="AR88" s="39" t="s">
        <v>298</v>
      </c>
      <c r="AS88" s="39"/>
      <c r="AT88" s="39"/>
      <c r="AU88" s="58">
        <v>2.65</v>
      </c>
      <c r="AV88" s="58" t="s">
        <v>25</v>
      </c>
      <c r="AW88" s="39" t="s">
        <v>299</v>
      </c>
      <c r="AX88" s="39" t="s">
        <v>300</v>
      </c>
      <c r="AY88" s="39"/>
      <c r="AZ88" s="39" t="s">
        <v>301</v>
      </c>
      <c r="BA88" s="39" t="str">
        <f t="shared" si="105"/>
        <v>P0007</v>
      </c>
      <c r="BB88" s="78" t="e">
        <f t="shared" ca="1" si="106"/>
        <v>#NAME?</v>
      </c>
      <c r="BC88" s="39">
        <v>6</v>
      </c>
      <c r="BD88" s="75">
        <f t="shared" si="107"/>
        <v>141372</v>
      </c>
      <c r="BE88" s="39"/>
      <c r="BF88" s="39"/>
      <c r="BG88" s="39"/>
      <c r="BH88" s="39"/>
      <c r="BI88" s="39">
        <v>12500</v>
      </c>
      <c r="BJ88" s="39"/>
      <c r="BK88" s="39"/>
      <c r="BL88" s="39"/>
      <c r="BM88" s="39">
        <v>12000</v>
      </c>
      <c r="BN88" s="39"/>
      <c r="BO88" s="39"/>
      <c r="BP88" s="39">
        <v>12000</v>
      </c>
      <c r="BQ88" s="39"/>
      <c r="BR88" s="39"/>
      <c r="BS88" s="39">
        <v>12500</v>
      </c>
      <c r="BT88" s="39"/>
      <c r="BU88" s="39"/>
      <c r="BV88" s="39">
        <v>12000</v>
      </c>
      <c r="BW88" s="39">
        <v>80500</v>
      </c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>
        <f>SUM($BE88,$BF88:BF88)-SUM($CV$1:CW$1)*SUM($P88:$Q88,$W88)-SUM($CV$2:CW$2)*SUM($R88:$V88)-SUM($CV$3:CW$3)*$X88-SUM($CV$4:CW$4)*SUM($K88:$L88)-SUM($CV$5:CW$5)*SUM($M88:$N88)-SUM($CV$6:CW$6)*$O88-SUM($CV$7:CW$7)*SUM($Y88:$Z88,$AF88)-SUM($CV$8:CW$8)*SUM($AA88:$AE88)-SUM($CV$9:CW$9)*$AG88</f>
        <v>0</v>
      </c>
      <c r="CX88" s="39">
        <f>SUM($BE88,$BF88:BG88)-SUM($CV$1:CX$1)*SUM($P88:$Q88,$W88)-SUM($CV$2:CX$2)*SUM($R88:$V88)-SUM($CV$3:CX$3)*$X88-SUM($CV$4:CX$4)*SUM($K88:$L88)-SUM($CV$5:CX$5)*SUM($M88:$N88)-SUM($CV$6:CX$6)*$O88-SUM($CV$7:CX$7)*SUM($Y88:$Z88,$AF88)-SUM($CV$8:CX$8)*SUM($AA88:$AE88)-SUM($CV$9:CX$9)*$AG88</f>
        <v>0</v>
      </c>
      <c r="CY88" s="39">
        <f>SUM($BE88,$BF88:BH88)-SUM($CV$1:CY$1)*SUM($P88:$Q88,$W88)-SUM($CV$2:CY$2)*SUM($R88:$V88)-SUM($CV$3:CY$3)*$X88-SUM($CV$4:CY$4)*SUM($K88:$L88)-SUM($CV$5:CY$5)*SUM($M88:$N88)-SUM($CV$6:CY$6)*$O88-SUM($CV$7:CY$7)*SUM($Y88:$Z88,$AF88)-SUM($CV$8:CY$8)*SUM($AA88:$AE88)-SUM($CV$9:CY$9)*$AG88</f>
        <v>0</v>
      </c>
      <c r="CZ88" s="39">
        <f>SUM($BE88,$BF88:BI88)-SUM($CV$1:CZ$1)*SUM($P88:$Q88,$W88)-SUM($CV$2:CZ$2)*SUM($R88:$V88)-SUM($CV$3:CZ$3)*$X88-SUM($CV$4:CZ$4)*SUM($K88:$L88)-SUM($CV$5:CZ$5)*SUM($M88:$N88)-SUM($CV$6:CZ$6)*$O88-SUM($CV$7:CZ$7)*SUM($Y88:$Z88,$AF88)-SUM($CV$8:CZ$8)*SUM($AA88:$AE88)-SUM($CV$9:CZ$9)*$AG88</f>
        <v>12500</v>
      </c>
      <c r="DA88" s="39">
        <f>SUM($BE88,$BF88:BJ88)-SUM($CV$1:DA$1)*SUM($P88:$Q88,$W88)-SUM($CV$2:DA$2)*SUM($R88:$V88)-SUM($CV$3:DA$3)*$X88-SUM($CV$4:DA$4)*SUM($K88:$L88)-SUM($CV$5:DA$5)*SUM($M88:$N88)-SUM($CV$6:DA$6)*$O88-SUM($CV$7:DA$7)*SUM($Y88:$Z88,$AF88)-SUM($CV$8:DA$8)*SUM($AA88:$AE88)-SUM($CV$9:DA$9)*$AG88</f>
        <v>12500</v>
      </c>
      <c r="DB88" s="39">
        <f>SUM($BE88,$BF88:BK88)-SUM($CV$1:DB$1)*SUM($P88:$Q88,$W88)-SUM($CV$2:DB$2)*SUM($R88:$V88)-SUM($CV$3:DB$3)*$X88-SUM($CV$4:DB$4)*SUM($K88:$L88)-SUM($CV$5:DB$5)*SUM($M88:$N88)-SUM($CV$6:DB$6)*$O88-SUM($CV$7:DB$7)*SUM($Y88:$Z88,$AF88)-SUM($CV$8:DB$8)*SUM($AA88:$AE88)-SUM($CV$9:DB$9)*$AG88</f>
        <v>11900</v>
      </c>
      <c r="DC88" s="39">
        <f>SUM($BE88,$BF88:BL88)-SUM($CV$1:DC$1)*SUM($P88:$Q88,$W88)-SUM($CV$2:DC$2)*SUM($R88:$V88)-SUM($CV$3:DC$3)*$X88-SUM($CV$4:DC$4)*SUM($K88:$L88)-SUM($CV$5:DC$5)*SUM($M88:$N88)-SUM($CV$6:DC$6)*$O88-SUM($CV$7:DC$7)*SUM($Y88:$Z88,$AF88)-SUM($CV$8:DC$8)*SUM($AA88:$AE88)-SUM($CV$9:DC$9)*$AG88</f>
        <v>10700</v>
      </c>
      <c r="DD88" s="39">
        <f>SUM($BE88,$BF88:BM88)-SUM($CV$1:DD$1)*SUM($P88:$Q88,$W88)-SUM($CV$2:DD$2)*SUM($R88:$V88)-SUM($CV$3:DD$3)*$X88-SUM($CV$4:DD$4)*SUM($K88:$L88)-SUM($CV$5:DD$5)*SUM($M88:$N88)-SUM($CV$6:DD$6)*$O88-SUM($CV$7:DD$7)*SUM($Y88:$Z88,$AF88)-SUM($CV$8:DD$8)*SUM($AA88:$AE88)-SUM($CV$9:DD$9)*$AG88</f>
        <v>20838</v>
      </c>
      <c r="DE88" s="39">
        <f>SUM($BE88,$BF88:BN88)-SUM($CV$1:DE$1)*SUM($P88:$Q88,$W88)-SUM($CV$2:DE$2)*SUM($R88:$V88)-SUM($CV$3:DE$3)*$X88-SUM($CV$4:DE$4)*SUM($K88:$L88)-SUM($CV$5:DE$5)*SUM($M88:$N88)-SUM($CV$6:DE$6)*$O88-SUM($CV$7:DE$7)*SUM($Y88:$Z88,$AF88)-SUM($CV$8:DE$8)*SUM($AA88:$AE88)-SUM($CV$9:DE$9)*$AG88</f>
        <v>18638</v>
      </c>
      <c r="DF88" s="39">
        <f>SUM($BE88,$BF88:BO88)-SUM($CV$1:DF$1)*SUM($P88:$Q88,$W88)-SUM($CV$2:DF$2)*SUM($R88:$V88)-SUM($CV$3:DF$3)*$X88-SUM($CV$4:DF$4)*SUM($K88:$L88)-SUM($CV$5:DF$5)*SUM($M88:$N88)-SUM($CV$6:DF$6)*$O88-SUM($CV$7:DF$7)*SUM($Y88:$Z88,$AF88)-SUM($CV$8:DF$8)*SUM($AA88:$AE88)-SUM($CV$9:DF$9)*$AG88</f>
        <v>15838</v>
      </c>
      <c r="DG88" s="39">
        <f>SUM($BE88,$BF88:BP88)-SUM($CV$1:DG$1)*SUM($P88:$Q88,$W88)-SUM($CV$2:DG$2)*SUM($R88:$V88)-SUM($CV$3:DG$3)*$X88-SUM($CV$4:DG$4)*SUM($K88:$L88)-SUM($CV$5:DG$5)*SUM($M88:$N88)-SUM($CV$6:DG$6)*$O88-SUM($CV$7:DG$7)*SUM($Y88:$Z88,$AF88)-SUM($CV$8:DG$8)*SUM($AA88:$AE88)-SUM($CV$9:DG$9)*$AG88</f>
        <v>24838</v>
      </c>
      <c r="DH88" s="39">
        <f>SUM($BE88,$BF88:BQ88)-SUM($CV$1:DH$1)*SUM($P88:$Q88,$W88)-SUM($CV$2:DH$2)*SUM($R88:$V88)-SUM($CV$3:DH$3)*$X88-SUM($CV$4:DH$4)*SUM($K88:$L88)-SUM($CV$5:DH$5)*SUM($M88:$N88)-SUM($CV$6:DH$6)*$O88-SUM($CV$7:DH$7)*SUM($Y88:$Z88,$AF88)-SUM($CV$8:DH$8)*SUM($AA88:$AE88)-SUM($CV$9:DH$9)*$AG88</f>
        <v>21838</v>
      </c>
      <c r="DI88" s="39">
        <f>SUM($BE88,$BF88:BR88)-SUM($CV$1:DI$1)*SUM($P88:$Q88,$W88)-SUM($CV$2:DI$2)*SUM($R88:$V88)-SUM($CV$3:DI$3)*$X88-SUM($CV$4:DI$4)*SUM($K88:$L88)-SUM($CV$5:DI$5)*SUM($M88:$N88)-SUM($CV$6:DI$6)*$O88-SUM($CV$7:DI$7)*SUM($Y88:$Z88,$AF88)-SUM($CV$8:DI$8)*SUM($AA88:$AE88)-SUM($CV$9:DI$9)*$AG88</f>
        <v>18838</v>
      </c>
      <c r="DJ88" s="39">
        <f>SUM($BE88,$BF88:BS88)-SUM($CV$1:DJ$1)*SUM($P88:$Q88,$W88)-SUM($CV$2:DJ$2)*SUM($R88:$V88)-SUM($CV$3:DJ$3)*$X88-SUM($CV$4:DJ$4)*SUM($K88:$L88)-SUM($CV$5:DJ$5)*SUM($M88:$N88)-SUM($CV$6:DJ$6)*$O88-SUM($CV$7:DJ$7)*SUM($Y88:$Z88,$AF88)-SUM($CV$8:DJ$8)*SUM($AA88:$AE88)-SUM($CV$9:DJ$9)*$AG88</f>
        <v>28338</v>
      </c>
      <c r="DK88" s="39">
        <f>SUM($BE88,$BF88:BT88)-SUM($CV$1:DK$1)*SUM($P88:$Q88,$W88)-SUM($CV$2:DK$2)*SUM($R88:$V88)-SUM($CV$3:DK$3)*$X88-SUM($CV$4:DK$4)*SUM($K88:$L88)-SUM($CV$5:DK$5)*SUM($M88:$N88)-SUM($CV$6:DK$6)*$O88-SUM($CV$7:DK$7)*SUM($Y88:$Z88,$AF88)-SUM($CV$8:DK$8)*SUM($AA88:$AE88)-SUM($CV$9:DK$9)*$AG88</f>
        <v>25338</v>
      </c>
      <c r="DL88" s="39">
        <f>SUM($BE88,$BF88:BU88)-SUM($CV$1:DL$1)*SUM($P88:$Q88,$W88)-SUM($CV$2:DL$2)*SUM($R88:$V88)-SUM($CV$3:DL$3)*$X88-SUM($CV$4:DL$4)*SUM($K88:$L88)-SUM($CV$5:DL$5)*SUM($M88:$N88)-SUM($CV$6:DL$6)*$O88-SUM($CV$7:DL$7)*SUM($Y88:$Z88,$AF88)-SUM($CV$8:DL$8)*SUM($AA88:$AE88)-SUM($CV$9:DL$9)*$AG88</f>
        <v>22338</v>
      </c>
      <c r="DM88" s="39">
        <f>SUM($BE88,$BF88:BV88)-SUM($CV$1:DM$1)*SUM($P88:$Q88,$W88)-SUM($CV$2:DM$2)*SUM($R88:$V88)-SUM($CV$3:DM$3)*$X88-SUM($CV$4:DM$4)*SUM($K88:$L88)-SUM($CV$5:DM$5)*SUM($M88:$N88)-SUM($CV$6:DM$6)*$O88-SUM($CV$7:DM$7)*SUM($Y88:$Z88,$AF88)-SUM($CV$8:DM$8)*SUM($AA88:$AE88)-SUM($CV$9:DM$9)*$AG88</f>
        <v>30338</v>
      </c>
      <c r="DN88" s="39">
        <f>SUM($BE88,$BF88:BW88)-SUM($CV$1:DN$1)*SUM($P88:$Q88,$W88)-SUM($CV$2:DN$2)*SUM($R88:$V88)-SUM($CV$3:DN$3)*$X88-SUM($CV$4:DN$4)*SUM($K88:$L88)-SUM($CV$5:DN$5)*SUM($M88:$N88)-SUM($CV$6:DN$6)*$O88-SUM($CV$7:DN$7)*SUM($Y88:$Z88,$AF88)-SUM($CV$8:DN$8)*SUM($AA88:$AE88)-SUM($CV$9:DN$9)*$AG88</f>
        <v>106838</v>
      </c>
      <c r="DO88" s="39">
        <f>SUM($BE88,$BF88:BX88)-SUM($CV$1:DO$1)*SUM($P88:$Q88,$W88)-SUM($CV$2:DO$2)*SUM($R88:$V88)-SUM($CV$3:DO$3)*$X88-SUM($CV$4:DO$4)*SUM($K88:$L88)-SUM($CV$5:DO$5)*SUM($M88:$N88)-SUM($CV$6:DO$6)*$O88-SUM($CV$7:DO$7)*SUM($Y88:$Z88,$AF88)-SUM($CV$8:DO$8)*SUM($AA88:$AE88)-SUM($CV$9:DO$9)*$AG88</f>
        <v>102838</v>
      </c>
      <c r="DP88" s="39">
        <f>SUM($BE88,$BF88:BY88)-SUM($CV$1:DP$1)*SUM($P88:$Q88,$W88)-SUM($CV$2:DP$2)*SUM($R88:$V88)-SUM($CV$3:DP$3)*$X88-SUM($CV$4:DP$4)*SUM($K88:$L88)-SUM($CV$5:DP$5)*SUM($M88:$N88)-SUM($CV$6:DP$6)*$O88-SUM($CV$7:DP$7)*SUM($Y88:$Z88,$AF88)-SUM($CV$8:DP$8)*SUM($AA88:$AE88)-SUM($CV$9:DP$9)*$AG88</f>
        <v>98838</v>
      </c>
      <c r="DQ88" s="39">
        <f>SUM($BE88,$BF88:BZ88)-SUM($CV$1:DQ$1)*SUM($P88:$Q88,$W88)-SUM($CV$2:DQ$2)*SUM($R88:$V88)-SUM($CV$3:DQ$3)*$X88-SUM($CV$4:DQ$4)*SUM($K88:$L88)-SUM($CV$5:DQ$5)*SUM($M88:$N88)-SUM($CV$6:DQ$6)*$O88-SUM($CV$7:DQ$7)*SUM($Y88:$Z88,$AF88)-SUM($CV$8:DQ$8)*SUM($AA88:$AE88)-SUM($CV$9:DQ$9)*$AG88</f>
        <v>94838</v>
      </c>
      <c r="DR88" s="39">
        <f>SUM($BE88,$BF88:CA88)-SUM($CV$1:DR$1)*SUM($P88:$Q88,$W88)-SUM($CV$2:DR$2)*SUM($R88:$V88)-SUM($CV$3:DR$3)*$X88-SUM($CV$4:DR$4)*SUM($K88:$L88)-SUM($CV$5:DR$5)*SUM($M88:$N88)-SUM($CV$6:DR$6)*$O88-SUM($CV$7:DR$7)*SUM($Y88:$Z88,$AF88)-SUM($CV$8:DR$8)*SUM($AA88:$AE88)-SUM($CV$9:DR$9)*$AG88</f>
        <v>90838</v>
      </c>
      <c r="DS88" s="39">
        <f>SUM($BE88,$BF88:CB88)-SUM($CV$1:DS$1)*SUM($P88:$Q88,$W88)-SUM($CV$2:DS$2)*SUM($R88:$V88)-SUM($CV$3:DS$3)*$X88-SUM($CV$4:DS$4)*SUM($K88:$L88)-SUM($CV$5:DS$5)*SUM($M88:$N88)-SUM($CV$6:DS$6)*$O88-SUM($CV$7:DS$7)*SUM($Y88:$Z88,$AF88)-SUM($CV$8:DS$8)*SUM($AA88:$AE88)-SUM($CV$9:DS$9)*$AG88</f>
        <v>86838</v>
      </c>
      <c r="DT88" s="39">
        <f>SUM($BE88,$BF88:CC88)-SUM($CV$1:DT$1)*SUM($P88:$Q88,$W88)-SUM($CV$2:DT$2)*SUM($R88:$V88)-SUM($CV$3:DT$3)*$X88-SUM($CV$4:DT$4)*SUM($K88:$L88)-SUM($CV$5:DT$5)*SUM($M88:$N88)-SUM($CV$6:DT$6)*$O88-SUM($CV$7:DT$7)*SUM($Y88:$Z88,$AF88)-SUM($CV$8:DT$8)*SUM($AA88:$AE88)-SUM($CV$9:DT$9)*$AG88</f>
        <v>82838</v>
      </c>
      <c r="DU88" s="39">
        <f>SUM($BE88,$BF88:CD88)-SUM($CV$1:DU$1)*SUM($P88:$Q88,$W88)-SUM($CV$2:DU$2)*SUM($R88:$V88)-SUM($CV$3:DU$3)*$X88-SUM($CV$4:DU$4)*SUM($K88:$L88)-SUM($CV$5:DU$5)*SUM($M88:$N88)-SUM($CV$6:DU$6)*$O88-SUM($CV$7:DU$7)*SUM($Y88:$Z88,$AF88)-SUM($CV$8:DU$8)*SUM($AA88:$AE88)-SUM($CV$9:DU$9)*$AG88</f>
        <v>78838</v>
      </c>
      <c r="DV88" s="39">
        <f>SUM($BE88,$BF88:CE88)-SUM($CV$1:DV$1)*SUM($P88:$Q88,$W88)-SUM($CV$2:DV$2)*SUM($R88:$V88)-SUM($CV$3:DV$3)*$X88-SUM($CV$4:DV$4)*SUM($K88:$L88)-SUM($CV$5:DV$5)*SUM($M88:$N88)-SUM($CV$6:DV$6)*$O88-SUM($CV$7:DV$7)*SUM($Y88:$Z88,$AF88)-SUM($CV$8:DV$8)*SUM($AA88:$AE88)-SUM($CV$9:DV$9)*$AG88</f>
        <v>74838</v>
      </c>
      <c r="DW88" s="39">
        <f>SUM($BE88,$BF88:CF88)-SUM($CV$1:DW$1)*SUM($P88:$Q88,$W88)-SUM($CV$2:DW$2)*SUM($R88:$V88)-SUM($CV$3:DW$3)*$X88-SUM($CV$4:DW$4)*SUM($K88:$L88)-SUM($CV$5:DW$5)*SUM($M88:$N88)-SUM($CV$6:DW$6)*$O88-SUM($CV$7:DW$7)*SUM($Y88:$Z88,$AF88)-SUM($CV$8:DW$8)*SUM($AA88:$AE88)-SUM($CV$9:DW$9)*$AG88</f>
        <v>70838</v>
      </c>
      <c r="DX88" s="39">
        <f>SUM($BE88,$BF88:CG88)-SUM($CV$1:DX$1)*SUM($P88:$Q88,$W88)-SUM($CV$2:DX$2)*SUM($R88:$V88)-SUM($CV$3:DX$3)*$X88-SUM($CV$4:DX$4)*SUM($K88:$L88)-SUM($CV$5:DX$5)*SUM($M88:$N88)-SUM($CV$6:DX$6)*$O88-SUM($CV$7:DX$7)*SUM($Y88:$Z88,$AF88)-SUM($CV$8:DX$8)*SUM($AA88:$AE88)-SUM($CV$9:DX$9)*$AG88</f>
        <v>66838</v>
      </c>
      <c r="DY88" s="39">
        <f>SUM($BE88,$BF88:CH88)-SUM($CV$1:DY$1)*SUM($P88:$Q88,$W88)-SUM($CV$2:DY$2)*SUM($R88:$V88)-SUM($CV$3:DY$3)*$X88-SUM($CV$4:DY$4)*SUM($K88:$L88)-SUM($CV$5:DY$5)*SUM($M88:$N88)-SUM($CV$6:DY$6)*$O88-SUM($CV$7:DY$7)*SUM($Y88:$Z88,$AF88)-SUM($CV$8:DY$8)*SUM($AA88:$AE88)-SUM($CV$9:DY$9)*$AG88</f>
        <v>62838</v>
      </c>
      <c r="DZ88" s="39">
        <f>SUM($BE88,$BF88:CI88)-SUM($CV$1:DZ$1)*SUM($P88:$Q88,$W88)-SUM($CV$2:DZ$2)*SUM($R88:$V88)-SUM($CV$3:DZ$3)*$X88-SUM($CV$4:DZ$4)*SUM($K88:$L88)-SUM($CV$5:DZ$5)*SUM($M88:$N88)-SUM($CV$6:DZ$6)*$O88-SUM($CV$7:DZ$7)*SUM($Y88:$Z88,$AF88)-SUM($CV$8:DZ$8)*SUM($AA88:$AE88)-SUM($CV$9:DZ$9)*$AG88</f>
        <v>58838</v>
      </c>
      <c r="EA88" s="39">
        <f>SUM($BE88,$BF88:CJ88)-SUM($CV$1:EA$1)*SUM($P88:$Q88,$W88)-SUM($CV$2:EA$2)*SUM($R88:$V88)-SUM($CV$3:EA$3)*$X88-SUM($CV$4:EA$4)*SUM($K88:$L88)-SUM($CV$5:EA$5)*SUM($M88:$N88)-SUM($CV$6:EA$6)*$O88-SUM($CV$7:EA$7)*SUM($Y88:$Z88,$AF88)-SUM($CV$8:EA$8)*SUM($AA88:$AE88)-SUM($CV$9:EA$9)*$AG88</f>
        <v>54838</v>
      </c>
      <c r="EB88" s="39">
        <f>SUM($BE88,$BF88:CK88)-SUM($CV$1:EB$1)*SUM($P88:$Q88,$W88)-SUM($CV$2:EB$2)*SUM($R88:$V88)-SUM($CV$3:EB$3)*$X88-SUM($CV$4:EB$4)*SUM($K88:$L88)-SUM($CV$5:EB$5)*SUM($M88:$N88)-SUM($CV$6:EB$6)*$O88-SUM($CV$7:EB$7)*SUM($Y88:$Z88,$AF88)-SUM($CV$8:EB$8)*SUM($AA88:$AE88)-SUM($CV$9:EB$9)*$AG88</f>
        <v>50838</v>
      </c>
      <c r="EC88" s="39">
        <f>SUM($BE88,$BF88:CL88)-SUM($CV$1:EC$1)*SUM($P88:$Q88,$W88)-SUM($CV$2:EC$2)*SUM($R88:$V88)-SUM($CV$3:EC$3)*$X88-SUM($CV$4:EC$4)*SUM($K88:$L88)-SUM($CV$5:EC$5)*SUM($M88:$N88)-SUM($CV$6:EC$6)*$O88-SUM($CV$7:EC$7)*SUM($Y88:$Z88,$AF88)-SUM($CV$8:EC$8)*SUM($AA88:$AE88)-SUM($CV$9:EC$9)*$AG88</f>
        <v>46838</v>
      </c>
      <c r="ED88" s="39">
        <f>SUM($BE88,$BF88:CM88)-SUM($CV$1:ED$1)*SUM($P88:$Q88,$W88)-SUM($CV$2:ED$2)*SUM($R88:$V88)-SUM($CV$3:ED$3)*$X88-SUM($CV$4:ED$4)*SUM($K88:$L88)-SUM($CV$5:ED$5)*SUM($M88:$N88)-SUM($CV$6:ED$6)*$O88-SUM($CV$7:ED$7)*SUM($Y88:$Z88,$AF88)-SUM($CV$8:ED$8)*SUM($AA88:$AE88)-SUM($CV$9:ED$9)*$AG88</f>
        <v>42838</v>
      </c>
      <c r="EE88" s="39">
        <f>SUM($BE88,$BF88:CN88)-SUM($CV$1:EE$1)*SUM($P88:$Q88,$W88)-SUM($CV$2:EE$2)*SUM($R88:$V88)-SUM($CV$3:EE$3)*$X88-SUM($CV$4:EE$4)*SUM($K88:$L88)-SUM($CV$5:EE$5)*SUM($M88:$N88)-SUM($CV$6:EE$6)*$O88-SUM($CV$7:EE$7)*SUM($Y88:$Z88,$AF88)-SUM($CV$8:EE$8)*SUM($AA88:$AE88)-SUM($CV$9:EE$9)*$AG88</f>
        <v>38838</v>
      </c>
      <c r="EF88" s="39">
        <f>SUM($BE88,$BF88:CO88)-SUM($CV$1:EF$1)*SUM($P88:$Q88,$W88)-SUM($CV$2:EF$2)*SUM($R88:$V88)-SUM($CV$3:EF$3)*$X88-SUM($CV$4:EF$4)*SUM($K88:$L88)-SUM($CV$5:EF$5)*SUM($M88:$N88)-SUM($CV$6:EF$6)*$O88-SUM($CV$7:EF$7)*SUM($Y88:$Z88,$AF88)-SUM($CV$8:EF$8)*SUM($AA88:$AE88)-SUM($CV$9:EF$9)*$AG88</f>
        <v>34838</v>
      </c>
      <c r="EG88" s="39">
        <f>SUM($BE88,$BF88:CP88)-SUM($CV$1:EG$1)*SUM($P88:$Q88,$W88)-SUM($CV$2:EG$2)*SUM($R88:$V88)-SUM($CV$3:EG$3)*$X88-SUM($CV$4:EG$4)*SUM($K88:$L88)-SUM($CV$5:EG$5)*SUM($M88:$N88)-SUM($CV$6:EG$6)*$O88-SUM($CV$7:EG$7)*SUM($Y88:$Z88,$AF88)-SUM($CV$8:EG$8)*SUM($AA88:$AE88)-SUM($CV$9:EG$9)*$AG88</f>
        <v>30838</v>
      </c>
      <c r="EH88" s="39">
        <f>SUM($BE88,$BF88:CQ88)-SUM($CV$1:EH$1)*SUM($P88:$Q88,$W88)-SUM($CV$2:EH$2)*SUM($R88:$V88)-SUM($CV$3:EH$3)*$X88-SUM($CV$4:EH$4)*SUM($K88:$L88)-SUM($CV$5:EH$5)*SUM($M88:$N88)-SUM($CV$6:EH$6)*$O88-SUM($CV$7:EH$7)*SUM($Y88:$Z88,$AF88)-SUM($CV$8:EH$8)*SUM($AA88:$AE88)-SUM($CV$9:EH$9)*$AG88</f>
        <v>26838</v>
      </c>
      <c r="EI88" s="39">
        <f>SUM($BE88,$BF88:CR88)-SUM($CV$1:EI$1)*SUM($P88:$Q88,$W88)-SUM($CV$2:EI$2)*SUM($R88:$V88)-SUM($CV$3:EI$3)*$X88-SUM($CV$4:EI$4)*SUM($K88:$L88)-SUM($CV$5:EI$5)*SUM($M88:$N88)-SUM($CV$6:EI$6)*$O88-SUM($CV$7:EI$7)*SUM($Y88:$Z88,$AF88)-SUM($CV$8:EI$8)*SUM($AA88:$AE88)-SUM($CV$9:EI$9)*$AG88</f>
        <v>22838</v>
      </c>
      <c r="EJ88" s="39">
        <f>SUM($BE88,$BF88:CS88)-SUM($CV$1:EJ$1)*SUM($P88:$Q88,$W88)-SUM($CV$2:EJ$2)*SUM($R88:$V88)-SUM($CV$3:EJ$3)*$X88-SUM($CV$4:EJ$4)*SUM($K88:$L88)-SUM($CV$5:EJ$5)*SUM($M88:$N88)-SUM($CV$6:EJ$6)*$O88-SUM($CV$7:EJ$7)*SUM($Y88:$Z88,$AF88)-SUM($CV$8:EJ$8)*SUM($AA88:$AE88)-SUM($CV$9:EJ$9)*$AG88</f>
        <v>18838</v>
      </c>
      <c r="EK88" s="39">
        <f>SUM($BE88,$BF88:CT88)-SUM($CV$1:EK$1)*SUM($P88:$Q88,$W88)-SUM($CV$2:EK$2)*SUM($R88:$V88)-SUM($CV$3:EK$3)*$X88-SUM($CV$4:EK$4)*SUM($K88:$L88)-SUM($CV$5:EK$5)*SUM($M88:$N88)-SUM($CV$6:EK$6)*$O88-SUM($CV$7:EK$7)*SUM($Y88:$Z88,$AF88)-SUM($CV$8:EK$8)*SUM($AA88:$AE88)-SUM($CV$9:EK$9)*$AG88</f>
        <v>14838</v>
      </c>
      <c r="EL88" s="39">
        <f>SUM($BE88,$BF88:CU88)-SUM($CV$1:EL$1)*SUM($P88:$Q88,$W88)-SUM($CV$2:EL$2)*SUM($R88:$V88)-SUM($CV$3:EL$3)*$X88-SUM($CV$4:EL$4)*SUM($K88:$L88)-SUM($CV$5:EL$5)*SUM($M88:$N88)-SUM($CV$6:EL$6)*$O88-SUM($CV$7:EL$7)*SUM($Y88:$Z88,$AF88)-SUM($CV$8:EL$8)*SUM($AA88:$AE88)-SUM($CV$9:EL$9)*$AG88</f>
        <v>10838</v>
      </c>
      <c r="EM88" s="39">
        <f>SUM($BE88,$BF88:CV88)-SUM($CV$1:EM$1)*SUM($P88:$Q88,$W88)-SUM($CV$2:EM$2)*SUM($R88:$V88)-SUM($CV$3:EM$3)*$X88-SUM($CV$4:EM$4)*SUM($K88:$L88)-SUM($CV$5:EM$5)*SUM($M88:$N88)-SUM($CV$6:EM$6)*$O88-SUM($CV$7:EM$7)*SUM($Y88:$Z88,$AF88)-SUM($CV$8:EM$8)*SUM($AA88:$AE88)-SUM($CV$9:EM$9)*$AG88</f>
        <v>6838</v>
      </c>
      <c r="EN88" s="39">
        <f>SUM($BE88,$BF88:CW88)-SUM($CV$1:EN$1)*SUM($P88:$Q88,$W88)-SUM($CV$2:EN$2)*SUM($R88:$V88)-SUM($CV$3:EN$3)*$X88-SUM($CV$4:EN$4)*SUM($K88:$L88)-SUM($CV$5:EN$5)*SUM($M88:$N88)-SUM($CV$6:EN$6)*$O88-SUM($CV$7:EN$7)*SUM($Y88:$Z88,$AF88)-SUM($CV$8:EN$8)*SUM($AA88:$AE88)-SUM($CV$9:EN$9)*$AG88</f>
        <v>2838</v>
      </c>
      <c r="EO88" s="39">
        <f>SUM($BE88,$BF88:CX88)-SUM($CV$1:EO$1)*SUM($P88:$Q88,$W88)-SUM($CV$2:EO$2)*SUM($R88:$V88)-SUM($CV$3:EO$3)*$X88-SUM($CV$4:EO$4)*SUM($K88:$L88)-SUM($CV$5:EO$5)*SUM($M88:$N88)-SUM($CV$6:EO$6)*$O88-SUM($CV$7:EO$7)*SUM($Y88:$Z88,$AF88)-SUM($CV$8:EO$8)*SUM($AA88:$AE88)-SUM($CV$9:EO$9)*$AG88</f>
        <v>322</v>
      </c>
      <c r="EP88" s="96" t="str">
        <f>AR88</f>
        <v>MTI</v>
      </c>
      <c r="EQ88" s="103" t="str">
        <f t="shared" si="108"/>
        <v>19S16D-400L5</v>
      </c>
      <c r="ER88" s="96" t="str">
        <f t="shared" si="95"/>
        <v>ROSENBERGER</v>
      </c>
      <c r="ES88" s="115">
        <f>AU88</f>
        <v>2.65</v>
      </c>
      <c r="ET88" s="116" t="str">
        <f t="shared" si="147"/>
        <v>EUR</v>
      </c>
      <c r="EU88" s="107" t="e">
        <f t="shared" ca="1" si="109"/>
        <v>#NAME?</v>
      </c>
      <c r="EV88" s="107" t="e">
        <f t="shared" ca="1" si="110"/>
        <v>#NAME?</v>
      </c>
      <c r="EW88" s="117">
        <f t="shared" si="111"/>
        <v>1</v>
      </c>
      <c r="EX88" s="117">
        <f t="shared" si="148"/>
        <v>1</v>
      </c>
      <c r="EY88" s="103">
        <v>10</v>
      </c>
      <c r="EZ88" s="117">
        <f t="shared" si="112"/>
        <v>141372</v>
      </c>
      <c r="FA88" s="118" t="e">
        <f t="shared" ca="1" si="113"/>
        <v>#NAME?</v>
      </c>
      <c r="FB88" s="117">
        <f t="shared" si="114"/>
        <v>10</v>
      </c>
      <c r="FC88" s="118" t="e">
        <f t="shared" ca="1" si="115"/>
        <v>#NAME?</v>
      </c>
      <c r="FD88" s="119">
        <v>45523</v>
      </c>
      <c r="FE88" s="118" t="s">
        <v>130</v>
      </c>
      <c r="FF88" s="118" t="s">
        <v>26</v>
      </c>
      <c r="FG88" s="103" t="s">
        <v>144</v>
      </c>
      <c r="FH88" s="103" t="s">
        <v>145</v>
      </c>
      <c r="FI88" s="105">
        <f t="array" ref="FI88">SUMPRODUCT($AI88:$AL88,TRANSPOSE(FI$1:FI$4))</f>
        <v>12130</v>
      </c>
      <c r="FJ88" s="105">
        <f t="array" ref="FJ88">SUMPRODUCT($AI88:$AL88,TRANSPOSE(FJ$1:FJ$4))</f>
        <v>12130</v>
      </c>
      <c r="FK88" s="105">
        <f t="array" ref="FK88">SUMPRODUCT($AI88:$AL88,TRANSPOSE(FK$1:FK$4))</f>
        <v>12130</v>
      </c>
      <c r="FL88" s="105">
        <f t="array" ref="FL88">SUMPRODUCT($AI88:$AL88,TRANSPOSE(FL$1:FL$4))</f>
        <v>12130</v>
      </c>
      <c r="FM88" s="105">
        <f t="array" ref="FM88">SUMPRODUCT($AI88:$AL88,TRANSPOSE(FM$1:FM$4))</f>
        <v>12130</v>
      </c>
      <c r="FN88" s="105">
        <f t="array" ref="FN88">SUMPRODUCT($AI88:$AL88,TRANSPOSE(FN$1:FN$4))</f>
        <v>12130</v>
      </c>
      <c r="FO88" s="105">
        <f t="array" ref="FO88">SUMPRODUCT($AI88:$AL88,TRANSPOSE(FO$1:FO$4))</f>
        <v>12130</v>
      </c>
      <c r="FP88" s="105">
        <f t="array" ref="FP88">SUMPRODUCT($AI88:$AL88,TRANSPOSE(FP$1:FP$4))</f>
        <v>12130</v>
      </c>
      <c r="FQ88" s="105">
        <f t="array" ref="FQ88">SUMPRODUCT($AI88:$AL88,TRANSPOSE(FQ$1:FQ$4))</f>
        <v>12130</v>
      </c>
      <c r="FR88" s="105">
        <f t="array" ref="FR88">SUMPRODUCT($AI88:$AL88,TRANSPOSE(FR$1:FR$4))</f>
        <v>12100</v>
      </c>
      <c r="FS88" s="105">
        <f t="array" ref="FS88">SUMPRODUCT($AI88:$AL88,TRANSPOSE(FS$1:FS$4))</f>
        <v>12000</v>
      </c>
      <c r="FT88" s="105">
        <f t="array" ref="FT88">SUMPRODUCT($AI88:$AL88,TRANSPOSE(FT$1:FT$4))</f>
        <v>8092</v>
      </c>
      <c r="FU88" s="105">
        <f t="array" ref="FU88">SUMPRODUCT($AI88:$AL88,TRANSPOSE(FU$1:FU$4))</f>
        <v>0</v>
      </c>
      <c r="FV88" s="120"/>
      <c r="FW88" s="105">
        <f t="shared" si="116"/>
        <v>12130</v>
      </c>
      <c r="FX88" s="121">
        <f>CEILING(SUM($FI88:FJ88)-SUM($FW88:FW88),$EW88)</f>
        <v>12130</v>
      </c>
      <c r="FY88" s="121">
        <f>CEILING(SUM($FI88:FK88)-SUM($FW88:FX88),$EW88)</f>
        <v>12130</v>
      </c>
      <c r="FZ88" s="121">
        <f>CEILING(SUM($FI88:FL88)-SUM($FW88:FY88),$EW88)</f>
        <v>12130</v>
      </c>
      <c r="GA88" s="121">
        <f>CEILING(SUM($FI88:FM88)-SUM($FW88:FZ88),$EW88)</f>
        <v>12130</v>
      </c>
      <c r="GB88" s="121">
        <f>CEILING(SUM($FI88:FN88)-SUM($FW88:GA88),$EW88)</f>
        <v>12130</v>
      </c>
      <c r="GC88" s="121">
        <f>CEILING(SUM($FI88:FO88)-SUM($FW88:GB88),$EW88)</f>
        <v>12130</v>
      </c>
      <c r="GD88" s="121">
        <f>CEILING(SUM($FI88:FP88)-SUM($FW88:GC88),$EW88)</f>
        <v>12130</v>
      </c>
      <c r="GE88" s="121">
        <f>CEILING(SUM($FI88:FQ88)-SUM($FW88:GD88),$EW88)</f>
        <v>12130</v>
      </c>
      <c r="GF88" s="121">
        <f>CEILING(SUM($FI88:FR88)-SUM($FW88:GE88),$EW88)</f>
        <v>12100</v>
      </c>
      <c r="GG88" s="121">
        <f>CEILING(SUM($FI88:FS88)-SUM($FW88:GF88),$EW88)</f>
        <v>12000</v>
      </c>
      <c r="GH88" s="121">
        <f t="shared" si="117"/>
        <v>8102</v>
      </c>
      <c r="GI88" s="121">
        <f t="shared" si="118"/>
        <v>0</v>
      </c>
      <c r="GJ88" s="120"/>
      <c r="GK88" s="123" t="e">
        <f t="shared" ca="1" si="119"/>
        <v>#NAME?</v>
      </c>
      <c r="GL88" s="123" t="e">
        <f t="shared" ca="1" si="120"/>
        <v>#NAME?</v>
      </c>
      <c r="GM88" s="123" t="e">
        <f t="shared" ca="1" si="121"/>
        <v>#NAME?</v>
      </c>
      <c r="GN88" s="123" t="e">
        <f t="shared" ca="1" si="122"/>
        <v>#NAME?</v>
      </c>
      <c r="GO88" s="123" t="e">
        <f t="shared" ca="1" si="123"/>
        <v>#NAME?</v>
      </c>
      <c r="GP88" s="123" t="e">
        <f t="shared" ca="1" si="124"/>
        <v>#NAME?</v>
      </c>
      <c r="GQ88" s="123" t="e">
        <f t="shared" ca="1" si="125"/>
        <v>#NAME?</v>
      </c>
      <c r="GR88" s="123" t="e">
        <f t="shared" ca="1" si="126"/>
        <v>#NAME?</v>
      </c>
      <c r="GS88" s="123" t="e">
        <f t="shared" ca="1" si="127"/>
        <v>#NAME?</v>
      </c>
      <c r="GT88" s="123" t="e">
        <f t="shared" ca="1" si="128"/>
        <v>#NAME?</v>
      </c>
      <c r="GU88" s="123" t="e">
        <f t="shared" ca="1" si="129"/>
        <v>#NAME?</v>
      </c>
      <c r="GV88" s="123" t="e">
        <f t="shared" ca="1" si="130"/>
        <v>#NAME?</v>
      </c>
      <c r="GW88" s="123" t="e">
        <f t="shared" ca="1" si="131"/>
        <v>#NAME?</v>
      </c>
      <c r="GX88" s="123" t="e">
        <f t="shared" ca="1" si="132"/>
        <v>#NAME?</v>
      </c>
      <c r="GY88" s="120">
        <v>6</v>
      </c>
      <c r="GZ88" s="105">
        <f>SUM(FW88:FX88)</f>
        <v>24260</v>
      </c>
      <c r="HA88" s="105"/>
      <c r="HB88" s="105">
        <f>SUM(FY88:FZ88)</f>
        <v>24260</v>
      </c>
      <c r="HC88" s="105"/>
      <c r="HD88" s="105">
        <f>SUM(GA88:GB88)</f>
        <v>24260</v>
      </c>
      <c r="HE88" s="105"/>
      <c r="HF88" s="105">
        <f>SUM(GC88:GD88)</f>
        <v>24260</v>
      </c>
      <c r="HG88" s="105"/>
      <c r="HH88" s="105">
        <f>SUM(GE88:GF88)</f>
        <v>24230</v>
      </c>
      <c r="HI88" s="105"/>
      <c r="HJ88" s="105">
        <f>SUM(GG88:GI88)</f>
        <v>20102</v>
      </c>
      <c r="HK88" s="105"/>
      <c r="HL88" s="105">
        <f>GI88</f>
        <v>0</v>
      </c>
      <c r="HM88" s="105"/>
      <c r="HN88" s="123" t="e">
        <f t="shared" ca="1" si="133"/>
        <v>#NAME?</v>
      </c>
      <c r="HO88" s="123" t="e">
        <f t="shared" ca="1" si="134"/>
        <v>#NAME?</v>
      </c>
      <c r="HP88" s="123" t="e">
        <f t="shared" ca="1" si="135"/>
        <v>#NAME?</v>
      </c>
      <c r="HQ88" s="123" t="e">
        <f t="shared" ca="1" si="136"/>
        <v>#NAME?</v>
      </c>
      <c r="HR88" s="123" t="e">
        <f t="shared" ca="1" si="137"/>
        <v>#NAME?</v>
      </c>
      <c r="HS88" s="123" t="e">
        <f t="shared" ca="1" si="138"/>
        <v>#NAME?</v>
      </c>
      <c r="HT88" s="123" t="e">
        <f t="shared" ca="1" si="139"/>
        <v>#NAME?</v>
      </c>
      <c r="HU88" s="123" t="e">
        <f t="shared" ca="1" si="140"/>
        <v>#NAME?</v>
      </c>
      <c r="HV88" s="123" t="e">
        <f t="shared" ca="1" si="141"/>
        <v>#NAME?</v>
      </c>
      <c r="HW88" s="123" t="e">
        <f t="shared" ca="1" si="142"/>
        <v>#NAME?</v>
      </c>
      <c r="HX88" s="123" t="e">
        <f t="shared" ca="1" si="143"/>
        <v>#NAME?</v>
      </c>
      <c r="HY88" s="123" t="e">
        <f t="shared" ca="1" si="144"/>
        <v>#NAME?</v>
      </c>
      <c r="HZ88" s="123" t="e">
        <f t="shared" ca="1" si="145"/>
        <v>#NAME?</v>
      </c>
      <c r="IA88" s="123" t="e">
        <f t="shared" ca="1" si="146"/>
        <v>#NAME?</v>
      </c>
      <c r="IB88" s="124" t="s">
        <v>461</v>
      </c>
      <c r="IC88" s="103" t="s">
        <v>303</v>
      </c>
      <c r="ID88" s="125">
        <v>45518</v>
      </c>
      <c r="IE88" s="103" t="s">
        <v>147</v>
      </c>
      <c r="IF88" s="103"/>
      <c r="IG88" s="103" t="s">
        <v>147</v>
      </c>
      <c r="IH88" s="103"/>
      <c r="II88" s="103" t="s">
        <v>304</v>
      </c>
    </row>
    <row r="89" spans="1:243" ht="14.25" x14ac:dyDescent="0.2">
      <c r="A89" s="39">
        <v>99</v>
      </c>
      <c r="B89" s="39" t="s">
        <v>464</v>
      </c>
      <c r="C89" s="56" t="s">
        <v>465</v>
      </c>
      <c r="D89" s="39" t="s">
        <v>126</v>
      </c>
      <c r="E89" s="39">
        <v>421737545</v>
      </c>
      <c r="F89" s="102" t="s">
        <v>466</v>
      </c>
      <c r="G89" s="39"/>
      <c r="H89" s="39" t="s">
        <v>128</v>
      </c>
      <c r="I89" s="39">
        <v>1</v>
      </c>
      <c r="J89" s="39">
        <v>3</v>
      </c>
      <c r="K89" s="39">
        <v>0</v>
      </c>
      <c r="L89" s="39">
        <v>0</v>
      </c>
      <c r="M89" s="39">
        <v>0</v>
      </c>
      <c r="N89" s="39">
        <v>0</v>
      </c>
      <c r="O89" s="39">
        <v>1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1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1</v>
      </c>
      <c r="AH89" s="39">
        <f t="shared" si="98"/>
        <v>2</v>
      </c>
      <c r="AI89" s="39">
        <f t="shared" si="99"/>
        <v>1</v>
      </c>
      <c r="AJ89" s="39">
        <f t="shared" si="100"/>
        <v>1</v>
      </c>
      <c r="AK89" s="39">
        <f t="shared" si="101"/>
        <v>1</v>
      </c>
      <c r="AL89" s="39">
        <f t="shared" si="102"/>
        <v>2</v>
      </c>
      <c r="AM89" s="57">
        <f t="shared" si="103"/>
        <v>70681</v>
      </c>
      <c r="AN89" s="57">
        <v>1</v>
      </c>
      <c r="AO89" s="57">
        <f t="shared" si="104"/>
        <v>70681</v>
      </c>
      <c r="AP89" s="39" t="s">
        <v>467</v>
      </c>
      <c r="AQ89" s="39" t="s">
        <v>468</v>
      </c>
      <c r="AR89" s="39" t="s">
        <v>469</v>
      </c>
      <c r="AS89" s="39"/>
      <c r="AT89" s="39"/>
      <c r="AU89" s="58"/>
      <c r="AV89" s="58"/>
      <c r="AW89" s="39"/>
      <c r="AX89" s="39"/>
      <c r="AY89" s="39"/>
      <c r="AZ89" s="39"/>
      <c r="BA89" s="39">
        <f t="shared" si="105"/>
        <v>0</v>
      </c>
      <c r="BB89" s="78" t="e">
        <f t="shared" ca="1" si="106"/>
        <v>#NAME?</v>
      </c>
      <c r="BC89" s="39"/>
      <c r="BD89" s="75">
        <f t="shared" si="107"/>
        <v>70681</v>
      </c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>
        <f>SUM($BE89,$BF89:BF89)-SUM($CV$1:CW$1)*SUM($P89:$Q89,$W89)-SUM($CV$2:CW$2)*SUM($R89:$V89)-SUM($CV$3:CW$3)*$X89-SUM($CV$4:CW$4)*SUM($K89:$L89)-SUM($CV$5:CW$5)*SUM($M89:$N89)-SUM($CV$6:CW$6)*$O89-SUM($CV$7:CW$7)*SUM($Y89:$Z89,$AF89)-SUM($CV$8:CW$8)*SUM($AA89:$AE89)-SUM($CV$9:CW$9)*$AG89</f>
        <v>0</v>
      </c>
      <c r="CX89" s="39">
        <f>SUM($BE89,$BF89:BG89)-SUM($CV$1:CX$1)*SUM($P89:$Q89,$W89)-SUM($CV$2:CX$2)*SUM($R89:$V89)-SUM($CV$3:CX$3)*$X89-SUM($CV$4:CX$4)*SUM($K89:$L89)-SUM($CV$5:CX$5)*SUM($M89:$N89)-SUM($CV$6:CX$6)*$O89-SUM($CV$7:CX$7)*SUM($Y89:$Z89,$AF89)-SUM($CV$8:CX$8)*SUM($AA89:$AE89)-SUM($CV$9:CX$9)*$AG89</f>
        <v>0</v>
      </c>
      <c r="CY89" s="39">
        <f>SUM($BE89,$BF89:BH89)-SUM($CV$1:CY$1)*SUM($P89:$Q89,$W89)-SUM($CV$2:CY$2)*SUM($R89:$V89)-SUM($CV$3:CY$3)*$X89-SUM($CV$4:CY$4)*SUM($K89:$L89)-SUM($CV$5:CY$5)*SUM($M89:$N89)-SUM($CV$6:CY$6)*$O89-SUM($CV$7:CY$7)*SUM($Y89:$Z89,$AF89)-SUM($CV$8:CY$8)*SUM($AA89:$AE89)-SUM($CV$9:CY$9)*$AG89</f>
        <v>0</v>
      </c>
      <c r="CZ89" s="39">
        <f>SUM($BE89,$BF89:BI89)-SUM($CV$1:CZ$1)*SUM($P89:$Q89,$W89)-SUM($CV$2:CZ$2)*SUM($R89:$V89)-SUM($CV$3:CZ$3)*$X89-SUM($CV$4:CZ$4)*SUM($K89:$L89)-SUM($CV$5:CZ$5)*SUM($M89:$N89)-SUM($CV$6:CZ$6)*$O89-SUM($CV$7:CZ$7)*SUM($Y89:$Z89,$AF89)-SUM($CV$8:CZ$8)*SUM($AA89:$AE89)-SUM($CV$9:CZ$9)*$AG89</f>
        <v>0</v>
      </c>
      <c r="DA89" s="39">
        <f>SUM($BE89,$BF89:BJ89)-SUM($CV$1:DA$1)*SUM($P89:$Q89,$W89)-SUM($CV$2:DA$2)*SUM($R89:$V89)-SUM($CV$3:DA$3)*$X89-SUM($CV$4:DA$4)*SUM($K89:$L89)-SUM($CV$5:DA$5)*SUM($M89:$N89)-SUM($CV$6:DA$6)*$O89-SUM($CV$7:DA$7)*SUM($Y89:$Z89,$AF89)-SUM($CV$8:DA$8)*SUM($AA89:$AE89)-SUM($CV$9:DA$9)*$AG89</f>
        <v>0</v>
      </c>
      <c r="DB89" s="39">
        <f>SUM($BE89,$BF89:BK89)-SUM($CV$1:DB$1)*SUM($P89:$Q89,$W89)-SUM($CV$2:DB$2)*SUM($R89:$V89)-SUM($CV$3:DB$3)*$X89-SUM($CV$4:DB$4)*SUM($K89:$L89)-SUM($CV$5:DB$5)*SUM($M89:$N89)-SUM($CV$6:DB$6)*$O89-SUM($CV$7:DB$7)*SUM($Y89:$Z89,$AF89)-SUM($CV$8:DB$8)*SUM($AA89:$AE89)-SUM($CV$9:DB$9)*$AG89</f>
        <v>-300</v>
      </c>
      <c r="DC89" s="39">
        <f>SUM($BE89,$BF89:BL89)-SUM($CV$1:DC$1)*SUM($P89:$Q89,$W89)-SUM($CV$2:DC$2)*SUM($R89:$V89)-SUM($CV$3:DC$3)*$X89-SUM($CV$4:DC$4)*SUM($K89:$L89)-SUM($CV$5:DC$5)*SUM($M89:$N89)-SUM($CV$6:DC$6)*$O89-SUM($CV$7:DC$7)*SUM($Y89:$Z89,$AF89)-SUM($CV$8:DC$8)*SUM($AA89:$AE89)-SUM($CV$9:DC$9)*$AG89</f>
        <v>-900</v>
      </c>
      <c r="DD89" s="39">
        <f>SUM($BE89,$BF89:BM89)-SUM($CV$1:DD$1)*SUM($P89:$Q89,$W89)-SUM($CV$2:DD$2)*SUM($R89:$V89)-SUM($CV$3:DD$3)*$X89-SUM($CV$4:DD$4)*SUM($K89:$L89)-SUM($CV$5:DD$5)*SUM($M89:$N89)-SUM($CV$6:DD$6)*$O89-SUM($CV$7:DD$7)*SUM($Y89:$Z89,$AF89)-SUM($CV$8:DD$8)*SUM($AA89:$AE89)-SUM($CV$9:DD$9)*$AG89</f>
        <v>-1831</v>
      </c>
      <c r="DE89" s="39">
        <f>SUM($BE89,$BF89:BN89)-SUM($CV$1:DE$1)*SUM($P89:$Q89,$W89)-SUM($CV$2:DE$2)*SUM($R89:$V89)-SUM($CV$3:DE$3)*$X89-SUM($CV$4:DE$4)*SUM($K89:$L89)-SUM($CV$5:DE$5)*SUM($M89:$N89)-SUM($CV$6:DE$6)*$O89-SUM($CV$7:DE$7)*SUM($Y89:$Z89,$AF89)-SUM($CV$8:DE$8)*SUM($AA89:$AE89)-SUM($CV$9:DE$9)*$AG89</f>
        <v>-2931</v>
      </c>
      <c r="DF89" s="39">
        <f>SUM($BE89,$BF89:BO89)-SUM($CV$1:DF$1)*SUM($P89:$Q89,$W89)-SUM($CV$2:DF$2)*SUM($R89:$V89)-SUM($CV$3:DF$3)*$X89-SUM($CV$4:DF$4)*SUM($K89:$L89)-SUM($CV$5:DF$5)*SUM($M89:$N89)-SUM($CV$6:DF$6)*$O89-SUM($CV$7:DF$7)*SUM($Y89:$Z89,$AF89)-SUM($CV$8:DF$8)*SUM($AA89:$AE89)-SUM($CV$9:DF$9)*$AG89</f>
        <v>-4331</v>
      </c>
      <c r="DG89" s="39">
        <f>SUM($BE89,$BF89:BP89)-SUM($CV$1:DG$1)*SUM($P89:$Q89,$W89)-SUM($CV$2:DG$2)*SUM($R89:$V89)-SUM($CV$3:DG$3)*$X89-SUM($CV$4:DG$4)*SUM($K89:$L89)-SUM($CV$5:DG$5)*SUM($M89:$N89)-SUM($CV$6:DG$6)*$O89-SUM($CV$7:DG$7)*SUM($Y89:$Z89,$AF89)-SUM($CV$8:DG$8)*SUM($AA89:$AE89)-SUM($CV$9:DG$9)*$AG89</f>
        <v>-5831</v>
      </c>
      <c r="DH89" s="39">
        <f>SUM($BE89,$BF89:BQ89)-SUM($CV$1:DH$1)*SUM($P89:$Q89,$W89)-SUM($CV$2:DH$2)*SUM($R89:$V89)-SUM($CV$3:DH$3)*$X89-SUM($CV$4:DH$4)*SUM($K89:$L89)-SUM($CV$5:DH$5)*SUM($M89:$N89)-SUM($CV$6:DH$6)*$O89-SUM($CV$7:DH$7)*SUM($Y89:$Z89,$AF89)-SUM($CV$8:DH$8)*SUM($AA89:$AE89)-SUM($CV$9:DH$9)*$AG89</f>
        <v>-7331</v>
      </c>
      <c r="DI89" s="39">
        <f>SUM($BE89,$BF89:BR89)-SUM($CV$1:DI$1)*SUM($P89:$Q89,$W89)-SUM($CV$2:DI$2)*SUM($R89:$V89)-SUM($CV$3:DI$3)*$X89-SUM($CV$4:DI$4)*SUM($K89:$L89)-SUM($CV$5:DI$5)*SUM($M89:$N89)-SUM($CV$6:DI$6)*$O89-SUM($CV$7:DI$7)*SUM($Y89:$Z89,$AF89)-SUM($CV$8:DI$8)*SUM($AA89:$AE89)-SUM($CV$9:DI$9)*$AG89</f>
        <v>-8831</v>
      </c>
      <c r="DJ89" s="39">
        <f>SUM($BE89,$BF89:BS89)-SUM($CV$1:DJ$1)*SUM($P89:$Q89,$W89)-SUM($CV$2:DJ$2)*SUM($R89:$V89)-SUM($CV$3:DJ$3)*$X89-SUM($CV$4:DJ$4)*SUM($K89:$L89)-SUM($CV$5:DJ$5)*SUM($M89:$N89)-SUM($CV$6:DJ$6)*$O89-SUM($CV$7:DJ$7)*SUM($Y89:$Z89,$AF89)-SUM($CV$8:DJ$8)*SUM($AA89:$AE89)-SUM($CV$9:DJ$9)*$AG89</f>
        <v>-10331</v>
      </c>
      <c r="DK89" s="39">
        <f>SUM($BE89,$BF89:BT89)-SUM($CV$1:DK$1)*SUM($P89:$Q89,$W89)-SUM($CV$2:DK$2)*SUM($R89:$V89)-SUM($CV$3:DK$3)*$X89-SUM($CV$4:DK$4)*SUM($K89:$L89)-SUM($CV$5:DK$5)*SUM($M89:$N89)-SUM($CV$6:DK$6)*$O89-SUM($CV$7:DK$7)*SUM($Y89:$Z89,$AF89)-SUM($CV$8:DK$8)*SUM($AA89:$AE89)-SUM($CV$9:DK$9)*$AG89</f>
        <v>-11831</v>
      </c>
      <c r="DL89" s="39">
        <f>SUM($BE89,$BF89:BU89)-SUM($CV$1:DL$1)*SUM($P89:$Q89,$W89)-SUM($CV$2:DL$2)*SUM($R89:$V89)-SUM($CV$3:DL$3)*$X89-SUM($CV$4:DL$4)*SUM($K89:$L89)-SUM($CV$5:DL$5)*SUM($M89:$N89)-SUM($CV$6:DL$6)*$O89-SUM($CV$7:DL$7)*SUM($Y89:$Z89,$AF89)-SUM($CV$8:DL$8)*SUM($AA89:$AE89)-SUM($CV$9:DL$9)*$AG89</f>
        <v>-13331</v>
      </c>
      <c r="DM89" s="39">
        <f>SUM($BE89,$BF89:BV89)-SUM($CV$1:DM$1)*SUM($P89:$Q89,$W89)-SUM($CV$2:DM$2)*SUM($R89:$V89)-SUM($CV$3:DM$3)*$X89-SUM($CV$4:DM$4)*SUM($K89:$L89)-SUM($CV$5:DM$5)*SUM($M89:$N89)-SUM($CV$6:DM$6)*$O89-SUM($CV$7:DM$7)*SUM($Y89:$Z89,$AF89)-SUM($CV$8:DM$8)*SUM($AA89:$AE89)-SUM($CV$9:DM$9)*$AG89</f>
        <v>-15331</v>
      </c>
      <c r="DN89" s="39">
        <f>SUM($BE89,$BF89:BW89)-SUM($CV$1:DN$1)*SUM($P89:$Q89,$W89)-SUM($CV$2:DN$2)*SUM($R89:$V89)-SUM($CV$3:DN$3)*$X89-SUM($CV$4:DN$4)*SUM($K89:$L89)-SUM($CV$5:DN$5)*SUM($M89:$N89)-SUM($CV$6:DN$6)*$O89-SUM($CV$7:DN$7)*SUM($Y89:$Z89,$AF89)-SUM($CV$8:DN$8)*SUM($AA89:$AE89)-SUM($CV$9:DN$9)*$AG89</f>
        <v>-17331</v>
      </c>
      <c r="DO89" s="39">
        <f>SUM($BE89,$BF89:BX89)-SUM($CV$1:DO$1)*SUM($P89:$Q89,$W89)-SUM($CV$2:DO$2)*SUM($R89:$V89)-SUM($CV$3:DO$3)*$X89-SUM($CV$4:DO$4)*SUM($K89:$L89)-SUM($CV$5:DO$5)*SUM($M89:$N89)-SUM($CV$6:DO$6)*$O89-SUM($CV$7:DO$7)*SUM($Y89:$Z89,$AF89)-SUM($CV$8:DO$8)*SUM($AA89:$AE89)-SUM($CV$9:DO$9)*$AG89</f>
        <v>-19331</v>
      </c>
      <c r="DP89" s="39">
        <f>SUM($BE89,$BF89:BY89)-SUM($CV$1:DP$1)*SUM($P89:$Q89,$W89)-SUM($CV$2:DP$2)*SUM($R89:$V89)-SUM($CV$3:DP$3)*$X89-SUM($CV$4:DP$4)*SUM($K89:$L89)-SUM($CV$5:DP$5)*SUM($M89:$N89)-SUM($CV$6:DP$6)*$O89-SUM($CV$7:DP$7)*SUM($Y89:$Z89,$AF89)-SUM($CV$8:DP$8)*SUM($AA89:$AE89)-SUM($CV$9:DP$9)*$AG89</f>
        <v>-21331</v>
      </c>
      <c r="DQ89" s="39">
        <f>SUM($BE89,$BF89:BZ89)-SUM($CV$1:DQ$1)*SUM($P89:$Q89,$W89)-SUM($CV$2:DQ$2)*SUM($R89:$V89)-SUM($CV$3:DQ$3)*$X89-SUM($CV$4:DQ$4)*SUM($K89:$L89)-SUM($CV$5:DQ$5)*SUM($M89:$N89)-SUM($CV$6:DQ$6)*$O89-SUM($CV$7:DQ$7)*SUM($Y89:$Z89,$AF89)-SUM($CV$8:DQ$8)*SUM($AA89:$AE89)-SUM($CV$9:DQ$9)*$AG89</f>
        <v>-23331</v>
      </c>
      <c r="DR89" s="39">
        <f>SUM($BE89,$BF89:CA89)-SUM($CV$1:DR$1)*SUM($P89:$Q89,$W89)-SUM($CV$2:DR$2)*SUM($R89:$V89)-SUM($CV$3:DR$3)*$X89-SUM($CV$4:DR$4)*SUM($K89:$L89)-SUM($CV$5:DR$5)*SUM($M89:$N89)-SUM($CV$6:DR$6)*$O89-SUM($CV$7:DR$7)*SUM($Y89:$Z89,$AF89)-SUM($CV$8:DR$8)*SUM($AA89:$AE89)-SUM($CV$9:DR$9)*$AG89</f>
        <v>-25331</v>
      </c>
      <c r="DS89" s="39">
        <f>SUM($BE89,$BF89:CB89)-SUM($CV$1:DS$1)*SUM($P89:$Q89,$W89)-SUM($CV$2:DS$2)*SUM($R89:$V89)-SUM($CV$3:DS$3)*$X89-SUM($CV$4:DS$4)*SUM($K89:$L89)-SUM($CV$5:DS$5)*SUM($M89:$N89)-SUM($CV$6:DS$6)*$O89-SUM($CV$7:DS$7)*SUM($Y89:$Z89,$AF89)-SUM($CV$8:DS$8)*SUM($AA89:$AE89)-SUM($CV$9:DS$9)*$AG89</f>
        <v>-27331</v>
      </c>
      <c r="DT89" s="39">
        <f>SUM($BE89,$BF89:CC89)-SUM($CV$1:DT$1)*SUM($P89:$Q89,$W89)-SUM($CV$2:DT$2)*SUM($R89:$V89)-SUM($CV$3:DT$3)*$X89-SUM($CV$4:DT$4)*SUM($K89:$L89)-SUM($CV$5:DT$5)*SUM($M89:$N89)-SUM($CV$6:DT$6)*$O89-SUM($CV$7:DT$7)*SUM($Y89:$Z89,$AF89)-SUM($CV$8:DT$8)*SUM($AA89:$AE89)-SUM($CV$9:DT$9)*$AG89</f>
        <v>-29331</v>
      </c>
      <c r="DU89" s="39">
        <f>SUM($BE89,$BF89:CD89)-SUM($CV$1:DU$1)*SUM($P89:$Q89,$W89)-SUM($CV$2:DU$2)*SUM($R89:$V89)-SUM($CV$3:DU$3)*$X89-SUM($CV$4:DU$4)*SUM($K89:$L89)-SUM($CV$5:DU$5)*SUM($M89:$N89)-SUM($CV$6:DU$6)*$O89-SUM($CV$7:DU$7)*SUM($Y89:$Z89,$AF89)-SUM($CV$8:DU$8)*SUM($AA89:$AE89)-SUM($CV$9:DU$9)*$AG89</f>
        <v>-31331</v>
      </c>
      <c r="DV89" s="39">
        <f>SUM($BE89,$BF89:CE89)-SUM($CV$1:DV$1)*SUM($P89:$Q89,$W89)-SUM($CV$2:DV$2)*SUM($R89:$V89)-SUM($CV$3:DV$3)*$X89-SUM($CV$4:DV$4)*SUM($K89:$L89)-SUM($CV$5:DV$5)*SUM($M89:$N89)-SUM($CV$6:DV$6)*$O89-SUM($CV$7:DV$7)*SUM($Y89:$Z89,$AF89)-SUM($CV$8:DV$8)*SUM($AA89:$AE89)-SUM($CV$9:DV$9)*$AG89</f>
        <v>-33331</v>
      </c>
      <c r="DW89" s="39">
        <f>SUM($BE89,$BF89:CF89)-SUM($CV$1:DW$1)*SUM($P89:$Q89,$W89)-SUM($CV$2:DW$2)*SUM($R89:$V89)-SUM($CV$3:DW$3)*$X89-SUM($CV$4:DW$4)*SUM($K89:$L89)-SUM($CV$5:DW$5)*SUM($M89:$N89)-SUM($CV$6:DW$6)*$O89-SUM($CV$7:DW$7)*SUM($Y89:$Z89,$AF89)-SUM($CV$8:DW$8)*SUM($AA89:$AE89)-SUM($CV$9:DW$9)*$AG89</f>
        <v>-35331</v>
      </c>
      <c r="DX89" s="39">
        <f>SUM($BE89,$BF89:CG89)-SUM($CV$1:DX$1)*SUM($P89:$Q89,$W89)-SUM($CV$2:DX$2)*SUM($R89:$V89)-SUM($CV$3:DX$3)*$X89-SUM($CV$4:DX$4)*SUM($K89:$L89)-SUM($CV$5:DX$5)*SUM($M89:$N89)-SUM($CV$6:DX$6)*$O89-SUM($CV$7:DX$7)*SUM($Y89:$Z89,$AF89)-SUM($CV$8:DX$8)*SUM($AA89:$AE89)-SUM($CV$9:DX$9)*$AG89</f>
        <v>-37331</v>
      </c>
      <c r="DY89" s="39">
        <f>SUM($BE89,$BF89:CH89)-SUM($CV$1:DY$1)*SUM($P89:$Q89,$W89)-SUM($CV$2:DY$2)*SUM($R89:$V89)-SUM($CV$3:DY$3)*$X89-SUM($CV$4:DY$4)*SUM($K89:$L89)-SUM($CV$5:DY$5)*SUM($M89:$N89)-SUM($CV$6:DY$6)*$O89-SUM($CV$7:DY$7)*SUM($Y89:$Z89,$AF89)-SUM($CV$8:DY$8)*SUM($AA89:$AE89)-SUM($CV$9:DY$9)*$AG89</f>
        <v>-39331</v>
      </c>
      <c r="DZ89" s="39">
        <f>SUM($BE89,$BF89:CI89)-SUM($CV$1:DZ$1)*SUM($P89:$Q89,$W89)-SUM($CV$2:DZ$2)*SUM($R89:$V89)-SUM($CV$3:DZ$3)*$X89-SUM($CV$4:DZ$4)*SUM($K89:$L89)-SUM($CV$5:DZ$5)*SUM($M89:$N89)-SUM($CV$6:DZ$6)*$O89-SUM($CV$7:DZ$7)*SUM($Y89:$Z89,$AF89)-SUM($CV$8:DZ$8)*SUM($AA89:$AE89)-SUM($CV$9:DZ$9)*$AG89</f>
        <v>-41331</v>
      </c>
      <c r="EA89" s="39">
        <f>SUM($BE89,$BF89:CJ89)-SUM($CV$1:EA$1)*SUM($P89:$Q89,$W89)-SUM($CV$2:EA$2)*SUM($R89:$V89)-SUM($CV$3:EA$3)*$X89-SUM($CV$4:EA$4)*SUM($K89:$L89)-SUM($CV$5:EA$5)*SUM($M89:$N89)-SUM($CV$6:EA$6)*$O89-SUM($CV$7:EA$7)*SUM($Y89:$Z89,$AF89)-SUM($CV$8:EA$8)*SUM($AA89:$AE89)-SUM($CV$9:EA$9)*$AG89</f>
        <v>-43331</v>
      </c>
      <c r="EB89" s="39">
        <f>SUM($BE89,$BF89:CK89)-SUM($CV$1:EB$1)*SUM($P89:$Q89,$W89)-SUM($CV$2:EB$2)*SUM($R89:$V89)-SUM($CV$3:EB$3)*$X89-SUM($CV$4:EB$4)*SUM($K89:$L89)-SUM($CV$5:EB$5)*SUM($M89:$N89)-SUM($CV$6:EB$6)*$O89-SUM($CV$7:EB$7)*SUM($Y89:$Z89,$AF89)-SUM($CV$8:EB$8)*SUM($AA89:$AE89)-SUM($CV$9:EB$9)*$AG89</f>
        <v>-45331</v>
      </c>
      <c r="EC89" s="39">
        <f>SUM($BE89,$BF89:CL89)-SUM($CV$1:EC$1)*SUM($P89:$Q89,$W89)-SUM($CV$2:EC$2)*SUM($R89:$V89)-SUM($CV$3:EC$3)*$X89-SUM($CV$4:EC$4)*SUM($K89:$L89)-SUM($CV$5:EC$5)*SUM($M89:$N89)-SUM($CV$6:EC$6)*$O89-SUM($CV$7:EC$7)*SUM($Y89:$Z89,$AF89)-SUM($CV$8:EC$8)*SUM($AA89:$AE89)-SUM($CV$9:EC$9)*$AG89</f>
        <v>-47331</v>
      </c>
      <c r="ED89" s="39">
        <f>SUM($BE89,$BF89:CM89)-SUM($CV$1:ED$1)*SUM($P89:$Q89,$W89)-SUM($CV$2:ED$2)*SUM($R89:$V89)-SUM($CV$3:ED$3)*$X89-SUM($CV$4:ED$4)*SUM($K89:$L89)-SUM($CV$5:ED$5)*SUM($M89:$N89)-SUM($CV$6:ED$6)*$O89-SUM($CV$7:ED$7)*SUM($Y89:$Z89,$AF89)-SUM($CV$8:ED$8)*SUM($AA89:$AE89)-SUM($CV$9:ED$9)*$AG89</f>
        <v>-49331</v>
      </c>
      <c r="EE89" s="39">
        <f>SUM($BE89,$BF89:CN89)-SUM($CV$1:EE$1)*SUM($P89:$Q89,$W89)-SUM($CV$2:EE$2)*SUM($R89:$V89)-SUM($CV$3:EE$3)*$X89-SUM($CV$4:EE$4)*SUM($K89:$L89)-SUM($CV$5:EE$5)*SUM($M89:$N89)-SUM($CV$6:EE$6)*$O89-SUM($CV$7:EE$7)*SUM($Y89:$Z89,$AF89)-SUM($CV$8:EE$8)*SUM($AA89:$AE89)-SUM($CV$9:EE$9)*$AG89</f>
        <v>-51331</v>
      </c>
      <c r="EF89" s="39">
        <f>SUM($BE89,$BF89:CO89)-SUM($CV$1:EF$1)*SUM($P89:$Q89,$W89)-SUM($CV$2:EF$2)*SUM($R89:$V89)-SUM($CV$3:EF$3)*$X89-SUM($CV$4:EF$4)*SUM($K89:$L89)-SUM($CV$5:EF$5)*SUM($M89:$N89)-SUM($CV$6:EF$6)*$O89-SUM($CV$7:EF$7)*SUM($Y89:$Z89,$AF89)-SUM($CV$8:EF$8)*SUM($AA89:$AE89)-SUM($CV$9:EF$9)*$AG89</f>
        <v>-53331</v>
      </c>
      <c r="EG89" s="39">
        <f>SUM($BE89,$BF89:CP89)-SUM($CV$1:EG$1)*SUM($P89:$Q89,$W89)-SUM($CV$2:EG$2)*SUM($R89:$V89)-SUM($CV$3:EG$3)*$X89-SUM($CV$4:EG$4)*SUM($K89:$L89)-SUM($CV$5:EG$5)*SUM($M89:$N89)-SUM($CV$6:EG$6)*$O89-SUM($CV$7:EG$7)*SUM($Y89:$Z89,$AF89)-SUM($CV$8:EG$8)*SUM($AA89:$AE89)-SUM($CV$9:EG$9)*$AG89</f>
        <v>-55331</v>
      </c>
      <c r="EH89" s="39">
        <f>SUM($BE89,$BF89:CQ89)-SUM($CV$1:EH$1)*SUM($P89:$Q89,$W89)-SUM($CV$2:EH$2)*SUM($R89:$V89)-SUM($CV$3:EH$3)*$X89-SUM($CV$4:EH$4)*SUM($K89:$L89)-SUM($CV$5:EH$5)*SUM($M89:$N89)-SUM($CV$6:EH$6)*$O89-SUM($CV$7:EH$7)*SUM($Y89:$Z89,$AF89)-SUM($CV$8:EH$8)*SUM($AA89:$AE89)-SUM($CV$9:EH$9)*$AG89</f>
        <v>-57331</v>
      </c>
      <c r="EI89" s="39">
        <f>SUM($BE89,$BF89:CR89)-SUM($CV$1:EI$1)*SUM($P89:$Q89,$W89)-SUM($CV$2:EI$2)*SUM($R89:$V89)-SUM($CV$3:EI$3)*$X89-SUM($CV$4:EI$4)*SUM($K89:$L89)-SUM($CV$5:EI$5)*SUM($M89:$N89)-SUM($CV$6:EI$6)*$O89-SUM($CV$7:EI$7)*SUM($Y89:$Z89,$AF89)-SUM($CV$8:EI$8)*SUM($AA89:$AE89)-SUM($CV$9:EI$9)*$AG89</f>
        <v>-59331</v>
      </c>
      <c r="EJ89" s="39">
        <f>SUM($BE89,$BF89:CS89)-SUM($CV$1:EJ$1)*SUM($P89:$Q89,$W89)-SUM($CV$2:EJ$2)*SUM($R89:$V89)-SUM($CV$3:EJ$3)*$X89-SUM($CV$4:EJ$4)*SUM($K89:$L89)-SUM($CV$5:EJ$5)*SUM($M89:$N89)-SUM($CV$6:EJ$6)*$O89-SUM($CV$7:EJ$7)*SUM($Y89:$Z89,$AF89)-SUM($CV$8:EJ$8)*SUM($AA89:$AE89)-SUM($CV$9:EJ$9)*$AG89</f>
        <v>-61331</v>
      </c>
      <c r="EK89" s="39">
        <f>SUM($BE89,$BF89:CT89)-SUM($CV$1:EK$1)*SUM($P89:$Q89,$W89)-SUM($CV$2:EK$2)*SUM($R89:$V89)-SUM($CV$3:EK$3)*$X89-SUM($CV$4:EK$4)*SUM($K89:$L89)-SUM($CV$5:EK$5)*SUM($M89:$N89)-SUM($CV$6:EK$6)*$O89-SUM($CV$7:EK$7)*SUM($Y89:$Z89,$AF89)-SUM($CV$8:EK$8)*SUM($AA89:$AE89)-SUM($CV$9:EK$9)*$AG89</f>
        <v>-63331</v>
      </c>
      <c r="EL89" s="39">
        <f>SUM($BE89,$BF89:CU89)-SUM($CV$1:EL$1)*SUM($P89:$Q89,$W89)-SUM($CV$2:EL$2)*SUM($R89:$V89)-SUM($CV$3:EL$3)*$X89-SUM($CV$4:EL$4)*SUM($K89:$L89)-SUM($CV$5:EL$5)*SUM($M89:$N89)-SUM($CV$6:EL$6)*$O89-SUM($CV$7:EL$7)*SUM($Y89:$Z89,$AF89)-SUM($CV$8:EL$8)*SUM($AA89:$AE89)-SUM($CV$9:EL$9)*$AG89</f>
        <v>-65331</v>
      </c>
      <c r="EM89" s="39">
        <f>SUM($BE89,$BF89:CV89)-SUM($CV$1:EM$1)*SUM($P89:$Q89,$W89)-SUM($CV$2:EM$2)*SUM($R89:$V89)-SUM($CV$3:EM$3)*$X89-SUM($CV$4:EM$4)*SUM($K89:$L89)-SUM($CV$5:EM$5)*SUM($M89:$N89)-SUM($CV$6:EM$6)*$O89-SUM($CV$7:EM$7)*SUM($Y89:$Z89,$AF89)-SUM($CV$8:EM$8)*SUM($AA89:$AE89)-SUM($CV$9:EM$9)*$AG89</f>
        <v>-67331</v>
      </c>
      <c r="EN89" s="39">
        <f>SUM($BE89,$BF89:CW89)-SUM($CV$1:EN$1)*SUM($P89:$Q89,$W89)-SUM($CV$2:EN$2)*SUM($R89:$V89)-SUM($CV$3:EN$3)*$X89-SUM($CV$4:EN$4)*SUM($K89:$L89)-SUM($CV$5:EN$5)*SUM($M89:$N89)-SUM($CV$6:EN$6)*$O89-SUM($CV$7:EN$7)*SUM($Y89:$Z89,$AF89)-SUM($CV$8:EN$8)*SUM($AA89:$AE89)-SUM($CV$9:EN$9)*$AG89</f>
        <v>-69331</v>
      </c>
      <c r="EO89" s="39">
        <f>SUM($BE89,$BF89:CX89)-SUM($CV$1:EO$1)*SUM($P89:$Q89,$W89)-SUM($CV$2:EO$2)*SUM($R89:$V89)-SUM($CV$3:EO$3)*$X89-SUM($CV$4:EO$4)*SUM($K89:$L89)-SUM($CV$5:EO$5)*SUM($M89:$N89)-SUM($CV$6:EO$6)*$O89-SUM($CV$7:EO$7)*SUM($Y89:$Z89,$AF89)-SUM($CV$8:EO$8)*SUM($AA89:$AE89)-SUM($CV$9:EO$9)*$AG89</f>
        <v>-70589</v>
      </c>
      <c r="EP89" s="96" t="s">
        <v>40</v>
      </c>
      <c r="EQ89" s="103" t="str">
        <f t="shared" si="108"/>
        <v>2030D241-001</v>
      </c>
      <c r="ER89" s="96" t="str">
        <f t="shared" si="95"/>
        <v>ELBATECH TRADE AND LOGISTICS</v>
      </c>
      <c r="ES89" s="115">
        <f>AU89</f>
        <v>0</v>
      </c>
      <c r="ET89" s="116">
        <f t="shared" si="147"/>
        <v>0</v>
      </c>
      <c r="EU89" s="107" t="e">
        <f t="shared" ca="1" si="109"/>
        <v>#NAME?</v>
      </c>
      <c r="EV89" s="107" t="e">
        <f t="shared" ca="1" si="110"/>
        <v>#NAME?</v>
      </c>
      <c r="EW89" s="117">
        <f t="shared" si="111"/>
        <v>1</v>
      </c>
      <c r="EX89" s="117">
        <f t="shared" si="148"/>
        <v>1</v>
      </c>
      <c r="EY89" s="103"/>
      <c r="EZ89" s="117">
        <f t="shared" si="112"/>
        <v>70681</v>
      </c>
      <c r="FA89" s="118" t="e">
        <f t="shared" ca="1" si="113"/>
        <v>#NAME?</v>
      </c>
      <c r="FB89" s="117">
        <f t="shared" si="114"/>
        <v>0</v>
      </c>
      <c r="FC89" s="118" t="e">
        <f t="shared" ca="1" si="115"/>
        <v>#NAME?</v>
      </c>
      <c r="FD89" s="119"/>
      <c r="FE89" s="118"/>
      <c r="FF89" s="118" t="s">
        <v>40</v>
      </c>
      <c r="FG89" s="103"/>
      <c r="FH89" s="103"/>
      <c r="FI89" s="105">
        <f t="array" ref="FI89">SUMPRODUCT($AI89:$AL89,TRANSPOSE(FI$1:FI$4))</f>
        <v>6065</v>
      </c>
      <c r="FJ89" s="105">
        <f t="array" ref="FJ89">SUMPRODUCT($AI89:$AL89,TRANSPOSE(FJ$1:FJ$4))</f>
        <v>6065</v>
      </c>
      <c r="FK89" s="105">
        <f t="array" ref="FK89">SUMPRODUCT($AI89:$AL89,TRANSPOSE(FK$1:FK$4))</f>
        <v>6065</v>
      </c>
      <c r="FL89" s="105">
        <f t="array" ref="FL89">SUMPRODUCT($AI89:$AL89,TRANSPOSE(FL$1:FL$4))</f>
        <v>6065</v>
      </c>
      <c r="FM89" s="105">
        <f t="array" ref="FM89">SUMPRODUCT($AI89:$AL89,TRANSPOSE(FM$1:FM$4))</f>
        <v>6065</v>
      </c>
      <c r="FN89" s="105">
        <f t="array" ref="FN89">SUMPRODUCT($AI89:$AL89,TRANSPOSE(FN$1:FN$4))</f>
        <v>6065</v>
      </c>
      <c r="FO89" s="105">
        <f t="array" ref="FO89">SUMPRODUCT($AI89:$AL89,TRANSPOSE(FO$1:FO$4))</f>
        <v>6065</v>
      </c>
      <c r="FP89" s="105">
        <f t="array" ref="FP89">SUMPRODUCT($AI89:$AL89,TRANSPOSE(FP$1:FP$4))</f>
        <v>6065</v>
      </c>
      <c r="FQ89" s="105">
        <f t="array" ref="FQ89">SUMPRODUCT($AI89:$AL89,TRANSPOSE(FQ$1:FQ$4))</f>
        <v>6065</v>
      </c>
      <c r="FR89" s="105">
        <f t="array" ref="FR89">SUMPRODUCT($AI89:$AL89,TRANSPOSE(FR$1:FR$4))</f>
        <v>6050</v>
      </c>
      <c r="FS89" s="105">
        <f t="array" ref="FS89">SUMPRODUCT($AI89:$AL89,TRANSPOSE(FS$1:FS$4))</f>
        <v>6000</v>
      </c>
      <c r="FT89" s="105">
        <f t="array" ref="FT89">SUMPRODUCT($AI89:$AL89,TRANSPOSE(FT$1:FT$4))</f>
        <v>4046</v>
      </c>
      <c r="FU89" s="105">
        <f t="array" ref="FU89">SUMPRODUCT($AI89:$AL89,TRANSPOSE(FU$1:FU$4))</f>
        <v>0</v>
      </c>
      <c r="FV89" s="120"/>
      <c r="FW89" s="105">
        <f t="shared" si="116"/>
        <v>6065</v>
      </c>
      <c r="FX89" s="121">
        <f>CEILING(SUM($FI89:FJ89)-SUM($FW89:FW89),$EW89)</f>
        <v>6065</v>
      </c>
      <c r="FY89" s="121">
        <f>CEILING(SUM($FI89:FK89)-SUM($FW89:FX89),$EW89)</f>
        <v>6065</v>
      </c>
      <c r="FZ89" s="121">
        <f>CEILING(SUM($FI89:FL89)-SUM($FW89:FY89),$EW89)</f>
        <v>6065</v>
      </c>
      <c r="GA89" s="121">
        <f>CEILING(SUM($FI89:FM89)-SUM($FW89:FZ89),$EW89)</f>
        <v>6065</v>
      </c>
      <c r="GB89" s="121">
        <f>CEILING(SUM($FI89:FN89)-SUM($FW89:GA89),$EW89)</f>
        <v>6065</v>
      </c>
      <c r="GC89" s="121">
        <f>CEILING(SUM($FI89:FO89)-SUM($FW89:GB89),$EW89)</f>
        <v>6065</v>
      </c>
      <c r="GD89" s="121">
        <f>CEILING(SUM($FI89:FP89)-SUM($FW89:GC89),$EW89)</f>
        <v>6065</v>
      </c>
      <c r="GE89" s="121">
        <f>CEILING(SUM($FI89:FQ89)-SUM($FW89:GD89),$EW89)</f>
        <v>6065</v>
      </c>
      <c r="GF89" s="121">
        <f>CEILING(SUM($FI89:FR89)-SUM($FW89:GE89),$EW89)</f>
        <v>6050</v>
      </c>
      <c r="GG89" s="121">
        <f>CEILING(SUM($FI89:FS89)-SUM($FW89:GF89),$EW89)</f>
        <v>6000</v>
      </c>
      <c r="GH89" s="121">
        <f t="shared" si="117"/>
        <v>4046</v>
      </c>
      <c r="GI89" s="121">
        <f t="shared" si="118"/>
        <v>0</v>
      </c>
      <c r="GJ89" s="120"/>
      <c r="GK89" s="123" t="e">
        <f t="shared" ca="1" si="119"/>
        <v>#NAME?</v>
      </c>
      <c r="GL89" s="123" t="e">
        <f t="shared" ca="1" si="120"/>
        <v>#NAME?</v>
      </c>
      <c r="GM89" s="123" t="e">
        <f t="shared" ca="1" si="121"/>
        <v>#NAME?</v>
      </c>
      <c r="GN89" s="123" t="e">
        <f t="shared" ca="1" si="122"/>
        <v>#NAME?</v>
      </c>
      <c r="GO89" s="123" t="e">
        <f t="shared" ca="1" si="123"/>
        <v>#NAME?</v>
      </c>
      <c r="GP89" s="123" t="e">
        <f t="shared" ca="1" si="124"/>
        <v>#NAME?</v>
      </c>
      <c r="GQ89" s="123" t="e">
        <f t="shared" ca="1" si="125"/>
        <v>#NAME?</v>
      </c>
      <c r="GR89" s="123" t="e">
        <f t="shared" ca="1" si="126"/>
        <v>#NAME?</v>
      </c>
      <c r="GS89" s="123" t="e">
        <f t="shared" ca="1" si="127"/>
        <v>#NAME?</v>
      </c>
      <c r="GT89" s="123" t="e">
        <f t="shared" ca="1" si="128"/>
        <v>#NAME?</v>
      </c>
      <c r="GU89" s="123" t="e">
        <f t="shared" ca="1" si="129"/>
        <v>#NAME?</v>
      </c>
      <c r="GV89" s="123" t="e">
        <f t="shared" ca="1" si="130"/>
        <v>#NAME?</v>
      </c>
      <c r="GW89" s="123" t="e">
        <f t="shared" ca="1" si="131"/>
        <v>#NAME?</v>
      </c>
      <c r="GX89" s="123" t="e">
        <f t="shared" ca="1" si="132"/>
        <v>#NAME?</v>
      </c>
      <c r="GY89" s="120"/>
      <c r="GZ89" s="105"/>
      <c r="HA89" s="105"/>
      <c r="HB89" s="105"/>
      <c r="HC89" s="105"/>
      <c r="HD89" s="105"/>
      <c r="HE89" s="105"/>
      <c r="HF89" s="105"/>
      <c r="HG89" s="105"/>
      <c r="HH89" s="105"/>
      <c r="HI89" s="105"/>
      <c r="HJ89" s="105"/>
      <c r="HK89" s="105"/>
      <c r="HL89" s="105">
        <f t="shared" si="97"/>
        <v>0</v>
      </c>
      <c r="HM89" s="105"/>
      <c r="HN89" s="123" t="e">
        <f t="shared" ca="1" si="133"/>
        <v>#NAME?</v>
      </c>
      <c r="HO89" s="123" t="e">
        <f t="shared" ca="1" si="134"/>
        <v>#NAME?</v>
      </c>
      <c r="HP89" s="123" t="e">
        <f t="shared" ca="1" si="135"/>
        <v>#NAME?</v>
      </c>
      <c r="HQ89" s="123" t="e">
        <f t="shared" ca="1" si="136"/>
        <v>#NAME?</v>
      </c>
      <c r="HR89" s="123" t="e">
        <f t="shared" ca="1" si="137"/>
        <v>#NAME?</v>
      </c>
      <c r="HS89" s="123" t="e">
        <f t="shared" ca="1" si="138"/>
        <v>#NAME?</v>
      </c>
      <c r="HT89" s="123" t="e">
        <f t="shared" ca="1" si="139"/>
        <v>#NAME?</v>
      </c>
      <c r="HU89" s="123" t="e">
        <f t="shared" ca="1" si="140"/>
        <v>#NAME?</v>
      </c>
      <c r="HV89" s="123" t="e">
        <f t="shared" ca="1" si="141"/>
        <v>#NAME?</v>
      </c>
      <c r="HW89" s="123" t="e">
        <f t="shared" ca="1" si="142"/>
        <v>#NAME?</v>
      </c>
      <c r="HX89" s="123" t="e">
        <f t="shared" ca="1" si="143"/>
        <v>#NAME?</v>
      </c>
      <c r="HY89" s="123" t="e">
        <f t="shared" ca="1" si="144"/>
        <v>#NAME?</v>
      </c>
      <c r="HZ89" s="123" t="e">
        <f t="shared" ca="1" si="145"/>
        <v>#NAME?</v>
      </c>
      <c r="IA89" s="123" t="e">
        <f t="shared" ca="1" si="146"/>
        <v>#NAME?</v>
      </c>
      <c r="IB89" s="124" t="s">
        <v>464</v>
      </c>
      <c r="IC89" s="103"/>
      <c r="ID89" s="125"/>
      <c r="IE89" s="103"/>
      <c r="IF89" s="103"/>
      <c r="IG89" s="103" t="s">
        <v>40</v>
      </c>
      <c r="IH89" s="103"/>
      <c r="II89" s="103"/>
    </row>
    <row r="90" spans="1:243" ht="14.25" x14ac:dyDescent="0.2">
      <c r="A90" s="39">
        <v>100</v>
      </c>
      <c r="B90" s="39" t="s">
        <v>470</v>
      </c>
      <c r="C90" s="56" t="s">
        <v>471</v>
      </c>
      <c r="D90" s="39" t="s">
        <v>137</v>
      </c>
      <c r="E90" s="39">
        <v>417983177</v>
      </c>
      <c r="F90" s="102" t="s">
        <v>472</v>
      </c>
      <c r="G90" s="39">
        <v>418062769</v>
      </c>
      <c r="H90" s="39" t="s">
        <v>128</v>
      </c>
      <c r="I90" s="39">
        <v>2</v>
      </c>
      <c r="J90" s="39">
        <v>3</v>
      </c>
      <c r="K90" s="39">
        <v>0</v>
      </c>
      <c r="L90" s="39">
        <v>0</v>
      </c>
      <c r="M90" s="39">
        <v>0</v>
      </c>
      <c r="N90" s="39">
        <v>0</v>
      </c>
      <c r="O90" s="39">
        <v>1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1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1</v>
      </c>
      <c r="AH90" s="39">
        <f t="shared" si="98"/>
        <v>2</v>
      </c>
      <c r="AI90" s="39">
        <f t="shared" si="99"/>
        <v>1</v>
      </c>
      <c r="AJ90" s="39">
        <f t="shared" si="100"/>
        <v>1</v>
      </c>
      <c r="AK90" s="39">
        <f t="shared" si="101"/>
        <v>1</v>
      </c>
      <c r="AL90" s="39">
        <f t="shared" si="102"/>
        <v>2</v>
      </c>
      <c r="AM90" s="57">
        <f t="shared" si="103"/>
        <v>70681</v>
      </c>
      <c r="AN90" s="57">
        <v>2000</v>
      </c>
      <c r="AO90" s="57">
        <f t="shared" si="104"/>
        <v>72000</v>
      </c>
      <c r="AP90" s="39"/>
      <c r="AQ90" s="39" t="s">
        <v>473</v>
      </c>
      <c r="AR90" s="71" t="s">
        <v>474</v>
      </c>
      <c r="AS90" s="39"/>
      <c r="AT90" s="39"/>
      <c r="AU90" s="58">
        <v>0.05</v>
      </c>
      <c r="AV90" s="58" t="s">
        <v>11</v>
      </c>
      <c r="AW90" s="39" t="s">
        <v>475</v>
      </c>
      <c r="AX90" s="39" t="s">
        <v>476</v>
      </c>
      <c r="AY90" s="39"/>
      <c r="AZ90" s="39" t="s">
        <v>477</v>
      </c>
      <c r="BA90" s="39" t="str">
        <f t="shared" si="105"/>
        <v>P0040</v>
      </c>
      <c r="BB90" s="78" t="e">
        <f t="shared" ca="1" si="106"/>
        <v>#NAME?</v>
      </c>
      <c r="BC90" s="39">
        <v>14</v>
      </c>
      <c r="BD90" s="75">
        <f t="shared" si="107"/>
        <v>72000</v>
      </c>
      <c r="BE90" s="39"/>
      <c r="BF90" s="39"/>
      <c r="BG90" s="39"/>
      <c r="BH90" s="39"/>
      <c r="BI90" s="39"/>
      <c r="BJ90" s="39"/>
      <c r="BK90" s="39"/>
      <c r="BL90" s="39"/>
      <c r="BM90" s="39">
        <v>72000</v>
      </c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>
        <f>SUM($BE90,$BF90:BF90)-SUM($CV$1:CW$1)*SUM($P90:$Q90,$W90)-SUM($CV$2:CW$2)*SUM($R90:$V90)-SUM($CV$3:CW$3)*$X90-SUM($CV$4:CW$4)*SUM($K90:$L90)-SUM($CV$5:CW$5)*SUM($M90:$N90)-SUM($CV$6:CW$6)*$O90-SUM($CV$7:CW$7)*SUM($Y90:$Z90,$AF90)-SUM($CV$8:CW$8)*SUM($AA90:$AE90)-SUM($CV$9:CW$9)*$AG90</f>
        <v>0</v>
      </c>
      <c r="CX90" s="39">
        <f>SUM($BE90,$BF90:BG90)-SUM($CV$1:CX$1)*SUM($P90:$Q90,$W90)-SUM($CV$2:CX$2)*SUM($R90:$V90)-SUM($CV$3:CX$3)*$X90-SUM($CV$4:CX$4)*SUM($K90:$L90)-SUM($CV$5:CX$5)*SUM($M90:$N90)-SUM($CV$6:CX$6)*$O90-SUM($CV$7:CX$7)*SUM($Y90:$Z90,$AF90)-SUM($CV$8:CX$8)*SUM($AA90:$AE90)-SUM($CV$9:CX$9)*$AG90</f>
        <v>0</v>
      </c>
      <c r="CY90" s="39">
        <f>SUM($BE90,$BF90:BH90)-SUM($CV$1:CY$1)*SUM($P90:$Q90,$W90)-SUM($CV$2:CY$2)*SUM($R90:$V90)-SUM($CV$3:CY$3)*$X90-SUM($CV$4:CY$4)*SUM($K90:$L90)-SUM($CV$5:CY$5)*SUM($M90:$N90)-SUM($CV$6:CY$6)*$O90-SUM($CV$7:CY$7)*SUM($Y90:$Z90,$AF90)-SUM($CV$8:CY$8)*SUM($AA90:$AE90)-SUM($CV$9:CY$9)*$AG90</f>
        <v>0</v>
      </c>
      <c r="CZ90" s="39">
        <f>SUM($BE90,$BF90:BI90)-SUM($CV$1:CZ$1)*SUM($P90:$Q90,$W90)-SUM($CV$2:CZ$2)*SUM($R90:$V90)-SUM($CV$3:CZ$3)*$X90-SUM($CV$4:CZ$4)*SUM($K90:$L90)-SUM($CV$5:CZ$5)*SUM($M90:$N90)-SUM($CV$6:CZ$6)*$O90-SUM($CV$7:CZ$7)*SUM($Y90:$Z90,$AF90)-SUM($CV$8:CZ$8)*SUM($AA90:$AE90)-SUM($CV$9:CZ$9)*$AG90</f>
        <v>0</v>
      </c>
      <c r="DA90" s="39">
        <f>SUM($BE90,$BF90:BJ90)-SUM($CV$1:DA$1)*SUM($P90:$Q90,$W90)-SUM($CV$2:DA$2)*SUM($R90:$V90)-SUM($CV$3:DA$3)*$X90-SUM($CV$4:DA$4)*SUM($K90:$L90)-SUM($CV$5:DA$5)*SUM($M90:$N90)-SUM($CV$6:DA$6)*$O90-SUM($CV$7:DA$7)*SUM($Y90:$Z90,$AF90)-SUM($CV$8:DA$8)*SUM($AA90:$AE90)-SUM($CV$9:DA$9)*$AG90</f>
        <v>0</v>
      </c>
      <c r="DB90" s="39">
        <f>SUM($BE90,$BF90:BK90)-SUM($CV$1:DB$1)*SUM($P90:$Q90,$W90)-SUM($CV$2:DB$2)*SUM($R90:$V90)-SUM($CV$3:DB$3)*$X90-SUM($CV$4:DB$4)*SUM($K90:$L90)-SUM($CV$5:DB$5)*SUM($M90:$N90)-SUM($CV$6:DB$6)*$O90-SUM($CV$7:DB$7)*SUM($Y90:$Z90,$AF90)-SUM($CV$8:DB$8)*SUM($AA90:$AE90)-SUM($CV$9:DB$9)*$AG90</f>
        <v>-300</v>
      </c>
      <c r="DC90" s="39">
        <f>SUM($BE90,$BF90:BL90)-SUM($CV$1:DC$1)*SUM($P90:$Q90,$W90)-SUM($CV$2:DC$2)*SUM($R90:$V90)-SUM($CV$3:DC$3)*$X90-SUM($CV$4:DC$4)*SUM($K90:$L90)-SUM($CV$5:DC$5)*SUM($M90:$N90)-SUM($CV$6:DC$6)*$O90-SUM($CV$7:DC$7)*SUM($Y90:$Z90,$AF90)-SUM($CV$8:DC$8)*SUM($AA90:$AE90)-SUM($CV$9:DC$9)*$AG90</f>
        <v>-900</v>
      </c>
      <c r="DD90" s="39">
        <f>SUM($BE90,$BF90:BM90)-SUM($CV$1:DD$1)*SUM($P90:$Q90,$W90)-SUM($CV$2:DD$2)*SUM($R90:$V90)-SUM($CV$3:DD$3)*$X90-SUM($CV$4:DD$4)*SUM($K90:$L90)-SUM($CV$5:DD$5)*SUM($M90:$N90)-SUM($CV$6:DD$6)*$O90-SUM($CV$7:DD$7)*SUM($Y90:$Z90,$AF90)-SUM($CV$8:DD$8)*SUM($AA90:$AE90)-SUM($CV$9:DD$9)*$AG90</f>
        <v>70169</v>
      </c>
      <c r="DE90" s="39">
        <f>SUM($BE90,$BF90:BN90)-SUM($CV$1:DE$1)*SUM($P90:$Q90,$W90)-SUM($CV$2:DE$2)*SUM($R90:$V90)-SUM($CV$3:DE$3)*$X90-SUM($CV$4:DE$4)*SUM($K90:$L90)-SUM($CV$5:DE$5)*SUM($M90:$N90)-SUM($CV$6:DE$6)*$O90-SUM($CV$7:DE$7)*SUM($Y90:$Z90,$AF90)-SUM($CV$8:DE$8)*SUM($AA90:$AE90)-SUM($CV$9:DE$9)*$AG90</f>
        <v>69069</v>
      </c>
      <c r="DF90" s="39">
        <f>SUM($BE90,$BF90:BO90)-SUM($CV$1:DF$1)*SUM($P90:$Q90,$W90)-SUM($CV$2:DF$2)*SUM($R90:$V90)-SUM($CV$3:DF$3)*$X90-SUM($CV$4:DF$4)*SUM($K90:$L90)-SUM($CV$5:DF$5)*SUM($M90:$N90)-SUM($CV$6:DF$6)*$O90-SUM($CV$7:DF$7)*SUM($Y90:$Z90,$AF90)-SUM($CV$8:DF$8)*SUM($AA90:$AE90)-SUM($CV$9:DF$9)*$AG90</f>
        <v>67669</v>
      </c>
      <c r="DG90" s="39">
        <f>SUM($BE90,$BF90:BP90)-SUM($CV$1:DG$1)*SUM($P90:$Q90,$W90)-SUM($CV$2:DG$2)*SUM($R90:$V90)-SUM($CV$3:DG$3)*$X90-SUM($CV$4:DG$4)*SUM($K90:$L90)-SUM($CV$5:DG$5)*SUM($M90:$N90)-SUM($CV$6:DG$6)*$O90-SUM($CV$7:DG$7)*SUM($Y90:$Z90,$AF90)-SUM($CV$8:DG$8)*SUM($AA90:$AE90)-SUM($CV$9:DG$9)*$AG90</f>
        <v>66169</v>
      </c>
      <c r="DH90" s="39">
        <f>SUM($BE90,$BF90:BQ90)-SUM($CV$1:DH$1)*SUM($P90:$Q90,$W90)-SUM($CV$2:DH$2)*SUM($R90:$V90)-SUM($CV$3:DH$3)*$X90-SUM($CV$4:DH$4)*SUM($K90:$L90)-SUM($CV$5:DH$5)*SUM($M90:$N90)-SUM($CV$6:DH$6)*$O90-SUM($CV$7:DH$7)*SUM($Y90:$Z90,$AF90)-SUM($CV$8:DH$8)*SUM($AA90:$AE90)-SUM($CV$9:DH$9)*$AG90</f>
        <v>64669</v>
      </c>
      <c r="DI90" s="39">
        <f>SUM($BE90,$BF90:BR90)-SUM($CV$1:DI$1)*SUM($P90:$Q90,$W90)-SUM($CV$2:DI$2)*SUM($R90:$V90)-SUM($CV$3:DI$3)*$X90-SUM($CV$4:DI$4)*SUM($K90:$L90)-SUM($CV$5:DI$5)*SUM($M90:$N90)-SUM($CV$6:DI$6)*$O90-SUM($CV$7:DI$7)*SUM($Y90:$Z90,$AF90)-SUM($CV$8:DI$8)*SUM($AA90:$AE90)-SUM($CV$9:DI$9)*$AG90</f>
        <v>63169</v>
      </c>
      <c r="DJ90" s="39">
        <f>SUM($BE90,$BF90:BS90)-SUM($CV$1:DJ$1)*SUM($P90:$Q90,$W90)-SUM($CV$2:DJ$2)*SUM($R90:$V90)-SUM($CV$3:DJ$3)*$X90-SUM($CV$4:DJ$4)*SUM($K90:$L90)-SUM($CV$5:DJ$5)*SUM($M90:$N90)-SUM($CV$6:DJ$6)*$O90-SUM($CV$7:DJ$7)*SUM($Y90:$Z90,$AF90)-SUM($CV$8:DJ$8)*SUM($AA90:$AE90)-SUM($CV$9:DJ$9)*$AG90</f>
        <v>61669</v>
      </c>
      <c r="DK90" s="39">
        <f>SUM($BE90,$BF90:BT90)-SUM($CV$1:DK$1)*SUM($P90:$Q90,$W90)-SUM($CV$2:DK$2)*SUM($R90:$V90)-SUM($CV$3:DK$3)*$X90-SUM($CV$4:DK$4)*SUM($K90:$L90)-SUM($CV$5:DK$5)*SUM($M90:$N90)-SUM($CV$6:DK$6)*$O90-SUM($CV$7:DK$7)*SUM($Y90:$Z90,$AF90)-SUM($CV$8:DK$8)*SUM($AA90:$AE90)-SUM($CV$9:DK$9)*$AG90</f>
        <v>60169</v>
      </c>
      <c r="DL90" s="39">
        <f>SUM($BE90,$BF90:BU90)-SUM($CV$1:DL$1)*SUM($P90:$Q90,$W90)-SUM($CV$2:DL$2)*SUM($R90:$V90)-SUM($CV$3:DL$3)*$X90-SUM($CV$4:DL$4)*SUM($K90:$L90)-SUM($CV$5:DL$5)*SUM($M90:$N90)-SUM($CV$6:DL$6)*$O90-SUM($CV$7:DL$7)*SUM($Y90:$Z90,$AF90)-SUM($CV$8:DL$8)*SUM($AA90:$AE90)-SUM($CV$9:DL$9)*$AG90</f>
        <v>58669</v>
      </c>
      <c r="DM90" s="39">
        <f>SUM($BE90,$BF90:BV90)-SUM($CV$1:DM$1)*SUM($P90:$Q90,$W90)-SUM($CV$2:DM$2)*SUM($R90:$V90)-SUM($CV$3:DM$3)*$X90-SUM($CV$4:DM$4)*SUM($K90:$L90)-SUM($CV$5:DM$5)*SUM($M90:$N90)-SUM($CV$6:DM$6)*$O90-SUM($CV$7:DM$7)*SUM($Y90:$Z90,$AF90)-SUM($CV$8:DM$8)*SUM($AA90:$AE90)-SUM($CV$9:DM$9)*$AG90</f>
        <v>56669</v>
      </c>
      <c r="DN90" s="39">
        <f>SUM($BE90,$BF90:BW90)-SUM($CV$1:DN$1)*SUM($P90:$Q90,$W90)-SUM($CV$2:DN$2)*SUM($R90:$V90)-SUM($CV$3:DN$3)*$X90-SUM($CV$4:DN$4)*SUM($K90:$L90)-SUM($CV$5:DN$5)*SUM($M90:$N90)-SUM($CV$6:DN$6)*$O90-SUM($CV$7:DN$7)*SUM($Y90:$Z90,$AF90)-SUM($CV$8:DN$8)*SUM($AA90:$AE90)-SUM($CV$9:DN$9)*$AG90</f>
        <v>54669</v>
      </c>
      <c r="DO90" s="39">
        <f>SUM($BE90,$BF90:BX90)-SUM($CV$1:DO$1)*SUM($P90:$Q90,$W90)-SUM($CV$2:DO$2)*SUM($R90:$V90)-SUM($CV$3:DO$3)*$X90-SUM($CV$4:DO$4)*SUM($K90:$L90)-SUM($CV$5:DO$5)*SUM($M90:$N90)-SUM($CV$6:DO$6)*$O90-SUM($CV$7:DO$7)*SUM($Y90:$Z90,$AF90)-SUM($CV$8:DO$8)*SUM($AA90:$AE90)-SUM($CV$9:DO$9)*$AG90</f>
        <v>52669</v>
      </c>
      <c r="DP90" s="39">
        <f>SUM($BE90,$BF90:BY90)-SUM($CV$1:DP$1)*SUM($P90:$Q90,$W90)-SUM($CV$2:DP$2)*SUM($R90:$V90)-SUM($CV$3:DP$3)*$X90-SUM($CV$4:DP$4)*SUM($K90:$L90)-SUM($CV$5:DP$5)*SUM($M90:$N90)-SUM($CV$6:DP$6)*$O90-SUM($CV$7:DP$7)*SUM($Y90:$Z90,$AF90)-SUM($CV$8:DP$8)*SUM($AA90:$AE90)-SUM($CV$9:DP$9)*$AG90</f>
        <v>50669</v>
      </c>
      <c r="DQ90" s="39">
        <f>SUM($BE90,$BF90:BZ90)-SUM($CV$1:DQ$1)*SUM($P90:$Q90,$W90)-SUM($CV$2:DQ$2)*SUM($R90:$V90)-SUM($CV$3:DQ$3)*$X90-SUM($CV$4:DQ$4)*SUM($K90:$L90)-SUM($CV$5:DQ$5)*SUM($M90:$N90)-SUM($CV$6:DQ$6)*$O90-SUM($CV$7:DQ$7)*SUM($Y90:$Z90,$AF90)-SUM($CV$8:DQ$8)*SUM($AA90:$AE90)-SUM($CV$9:DQ$9)*$AG90</f>
        <v>48669</v>
      </c>
      <c r="DR90" s="39">
        <f>SUM($BE90,$BF90:CA90)-SUM($CV$1:DR$1)*SUM($P90:$Q90,$W90)-SUM($CV$2:DR$2)*SUM($R90:$V90)-SUM($CV$3:DR$3)*$X90-SUM($CV$4:DR$4)*SUM($K90:$L90)-SUM($CV$5:DR$5)*SUM($M90:$N90)-SUM($CV$6:DR$6)*$O90-SUM($CV$7:DR$7)*SUM($Y90:$Z90,$AF90)-SUM($CV$8:DR$8)*SUM($AA90:$AE90)-SUM($CV$9:DR$9)*$AG90</f>
        <v>46669</v>
      </c>
      <c r="DS90" s="39">
        <f>SUM($BE90,$BF90:CB90)-SUM($CV$1:DS$1)*SUM($P90:$Q90,$W90)-SUM($CV$2:DS$2)*SUM($R90:$V90)-SUM($CV$3:DS$3)*$X90-SUM($CV$4:DS$4)*SUM($K90:$L90)-SUM($CV$5:DS$5)*SUM($M90:$N90)-SUM($CV$6:DS$6)*$O90-SUM($CV$7:DS$7)*SUM($Y90:$Z90,$AF90)-SUM($CV$8:DS$8)*SUM($AA90:$AE90)-SUM($CV$9:DS$9)*$AG90</f>
        <v>44669</v>
      </c>
      <c r="DT90" s="39">
        <f>SUM($BE90,$BF90:CC90)-SUM($CV$1:DT$1)*SUM($P90:$Q90,$W90)-SUM($CV$2:DT$2)*SUM($R90:$V90)-SUM($CV$3:DT$3)*$X90-SUM($CV$4:DT$4)*SUM($K90:$L90)-SUM($CV$5:DT$5)*SUM($M90:$N90)-SUM($CV$6:DT$6)*$O90-SUM($CV$7:DT$7)*SUM($Y90:$Z90,$AF90)-SUM($CV$8:DT$8)*SUM($AA90:$AE90)-SUM($CV$9:DT$9)*$AG90</f>
        <v>42669</v>
      </c>
      <c r="DU90" s="39">
        <f>SUM($BE90,$BF90:CD90)-SUM($CV$1:DU$1)*SUM($P90:$Q90,$W90)-SUM($CV$2:DU$2)*SUM($R90:$V90)-SUM($CV$3:DU$3)*$X90-SUM($CV$4:DU$4)*SUM($K90:$L90)-SUM($CV$5:DU$5)*SUM($M90:$N90)-SUM($CV$6:DU$6)*$O90-SUM($CV$7:DU$7)*SUM($Y90:$Z90,$AF90)-SUM($CV$8:DU$8)*SUM($AA90:$AE90)-SUM($CV$9:DU$9)*$AG90</f>
        <v>40669</v>
      </c>
      <c r="DV90" s="39">
        <f>SUM($BE90,$BF90:CE90)-SUM($CV$1:DV$1)*SUM($P90:$Q90,$W90)-SUM($CV$2:DV$2)*SUM($R90:$V90)-SUM($CV$3:DV$3)*$X90-SUM($CV$4:DV$4)*SUM($K90:$L90)-SUM($CV$5:DV$5)*SUM($M90:$N90)-SUM($CV$6:DV$6)*$O90-SUM($CV$7:DV$7)*SUM($Y90:$Z90,$AF90)-SUM($CV$8:DV$8)*SUM($AA90:$AE90)-SUM($CV$9:DV$9)*$AG90</f>
        <v>38669</v>
      </c>
      <c r="DW90" s="39">
        <f>SUM($BE90,$BF90:CF90)-SUM($CV$1:DW$1)*SUM($P90:$Q90,$W90)-SUM($CV$2:DW$2)*SUM($R90:$V90)-SUM($CV$3:DW$3)*$X90-SUM($CV$4:DW$4)*SUM($K90:$L90)-SUM($CV$5:DW$5)*SUM($M90:$N90)-SUM($CV$6:DW$6)*$O90-SUM($CV$7:DW$7)*SUM($Y90:$Z90,$AF90)-SUM($CV$8:DW$8)*SUM($AA90:$AE90)-SUM($CV$9:DW$9)*$AG90</f>
        <v>36669</v>
      </c>
      <c r="DX90" s="39">
        <f>SUM($BE90,$BF90:CG90)-SUM($CV$1:DX$1)*SUM($P90:$Q90,$W90)-SUM($CV$2:DX$2)*SUM($R90:$V90)-SUM($CV$3:DX$3)*$X90-SUM($CV$4:DX$4)*SUM($K90:$L90)-SUM($CV$5:DX$5)*SUM($M90:$N90)-SUM($CV$6:DX$6)*$O90-SUM($CV$7:DX$7)*SUM($Y90:$Z90,$AF90)-SUM($CV$8:DX$8)*SUM($AA90:$AE90)-SUM($CV$9:DX$9)*$AG90</f>
        <v>34669</v>
      </c>
      <c r="DY90" s="39">
        <f>SUM($BE90,$BF90:CH90)-SUM($CV$1:DY$1)*SUM($P90:$Q90,$W90)-SUM($CV$2:DY$2)*SUM($R90:$V90)-SUM($CV$3:DY$3)*$X90-SUM($CV$4:DY$4)*SUM($K90:$L90)-SUM($CV$5:DY$5)*SUM($M90:$N90)-SUM($CV$6:DY$6)*$O90-SUM($CV$7:DY$7)*SUM($Y90:$Z90,$AF90)-SUM($CV$8:DY$8)*SUM($AA90:$AE90)-SUM($CV$9:DY$9)*$AG90</f>
        <v>32669</v>
      </c>
      <c r="DZ90" s="39">
        <f>SUM($BE90,$BF90:CI90)-SUM($CV$1:DZ$1)*SUM($P90:$Q90,$W90)-SUM($CV$2:DZ$2)*SUM($R90:$V90)-SUM($CV$3:DZ$3)*$X90-SUM($CV$4:DZ$4)*SUM($K90:$L90)-SUM($CV$5:DZ$5)*SUM($M90:$N90)-SUM($CV$6:DZ$6)*$O90-SUM($CV$7:DZ$7)*SUM($Y90:$Z90,$AF90)-SUM($CV$8:DZ$8)*SUM($AA90:$AE90)-SUM($CV$9:DZ$9)*$AG90</f>
        <v>30669</v>
      </c>
      <c r="EA90" s="39">
        <f>SUM($BE90,$BF90:CJ90)-SUM($CV$1:EA$1)*SUM($P90:$Q90,$W90)-SUM($CV$2:EA$2)*SUM($R90:$V90)-SUM($CV$3:EA$3)*$X90-SUM($CV$4:EA$4)*SUM($K90:$L90)-SUM($CV$5:EA$5)*SUM($M90:$N90)-SUM($CV$6:EA$6)*$O90-SUM($CV$7:EA$7)*SUM($Y90:$Z90,$AF90)-SUM($CV$8:EA$8)*SUM($AA90:$AE90)-SUM($CV$9:EA$9)*$AG90</f>
        <v>28669</v>
      </c>
      <c r="EB90" s="39">
        <f>SUM($BE90,$BF90:CK90)-SUM($CV$1:EB$1)*SUM($P90:$Q90,$W90)-SUM($CV$2:EB$2)*SUM($R90:$V90)-SUM($CV$3:EB$3)*$X90-SUM($CV$4:EB$4)*SUM($K90:$L90)-SUM($CV$5:EB$5)*SUM($M90:$N90)-SUM($CV$6:EB$6)*$O90-SUM($CV$7:EB$7)*SUM($Y90:$Z90,$AF90)-SUM($CV$8:EB$8)*SUM($AA90:$AE90)-SUM($CV$9:EB$9)*$AG90</f>
        <v>26669</v>
      </c>
      <c r="EC90" s="39">
        <f>SUM($BE90,$BF90:CL90)-SUM($CV$1:EC$1)*SUM($P90:$Q90,$W90)-SUM($CV$2:EC$2)*SUM($R90:$V90)-SUM($CV$3:EC$3)*$X90-SUM($CV$4:EC$4)*SUM($K90:$L90)-SUM($CV$5:EC$5)*SUM($M90:$N90)-SUM($CV$6:EC$6)*$O90-SUM($CV$7:EC$7)*SUM($Y90:$Z90,$AF90)-SUM($CV$8:EC$8)*SUM($AA90:$AE90)-SUM($CV$9:EC$9)*$AG90</f>
        <v>24669</v>
      </c>
      <c r="ED90" s="39">
        <f>SUM($BE90,$BF90:CM90)-SUM($CV$1:ED$1)*SUM($P90:$Q90,$W90)-SUM($CV$2:ED$2)*SUM($R90:$V90)-SUM($CV$3:ED$3)*$X90-SUM($CV$4:ED$4)*SUM($K90:$L90)-SUM($CV$5:ED$5)*SUM($M90:$N90)-SUM($CV$6:ED$6)*$O90-SUM($CV$7:ED$7)*SUM($Y90:$Z90,$AF90)-SUM($CV$8:ED$8)*SUM($AA90:$AE90)-SUM($CV$9:ED$9)*$AG90</f>
        <v>22669</v>
      </c>
      <c r="EE90" s="39">
        <f>SUM($BE90,$BF90:CN90)-SUM($CV$1:EE$1)*SUM($P90:$Q90,$W90)-SUM($CV$2:EE$2)*SUM($R90:$V90)-SUM($CV$3:EE$3)*$X90-SUM($CV$4:EE$4)*SUM($K90:$L90)-SUM($CV$5:EE$5)*SUM($M90:$N90)-SUM($CV$6:EE$6)*$O90-SUM($CV$7:EE$7)*SUM($Y90:$Z90,$AF90)-SUM($CV$8:EE$8)*SUM($AA90:$AE90)-SUM($CV$9:EE$9)*$AG90</f>
        <v>20669</v>
      </c>
      <c r="EF90" s="39">
        <f>SUM($BE90,$BF90:CO90)-SUM($CV$1:EF$1)*SUM($P90:$Q90,$W90)-SUM($CV$2:EF$2)*SUM($R90:$V90)-SUM($CV$3:EF$3)*$X90-SUM($CV$4:EF$4)*SUM($K90:$L90)-SUM($CV$5:EF$5)*SUM($M90:$N90)-SUM($CV$6:EF$6)*$O90-SUM($CV$7:EF$7)*SUM($Y90:$Z90,$AF90)-SUM($CV$8:EF$8)*SUM($AA90:$AE90)-SUM($CV$9:EF$9)*$AG90</f>
        <v>18669</v>
      </c>
      <c r="EG90" s="39">
        <f>SUM($BE90,$BF90:CP90)-SUM($CV$1:EG$1)*SUM($P90:$Q90,$W90)-SUM($CV$2:EG$2)*SUM($R90:$V90)-SUM($CV$3:EG$3)*$X90-SUM($CV$4:EG$4)*SUM($K90:$L90)-SUM($CV$5:EG$5)*SUM($M90:$N90)-SUM($CV$6:EG$6)*$O90-SUM($CV$7:EG$7)*SUM($Y90:$Z90,$AF90)-SUM($CV$8:EG$8)*SUM($AA90:$AE90)-SUM($CV$9:EG$9)*$AG90</f>
        <v>16669</v>
      </c>
      <c r="EH90" s="39">
        <f>SUM($BE90,$BF90:CQ90)-SUM($CV$1:EH$1)*SUM($P90:$Q90,$W90)-SUM($CV$2:EH$2)*SUM($R90:$V90)-SUM($CV$3:EH$3)*$X90-SUM($CV$4:EH$4)*SUM($K90:$L90)-SUM($CV$5:EH$5)*SUM($M90:$N90)-SUM($CV$6:EH$6)*$O90-SUM($CV$7:EH$7)*SUM($Y90:$Z90,$AF90)-SUM($CV$8:EH$8)*SUM($AA90:$AE90)-SUM($CV$9:EH$9)*$AG90</f>
        <v>14669</v>
      </c>
      <c r="EI90" s="39">
        <f>SUM($BE90,$BF90:CR90)-SUM($CV$1:EI$1)*SUM($P90:$Q90,$W90)-SUM($CV$2:EI$2)*SUM($R90:$V90)-SUM($CV$3:EI$3)*$X90-SUM($CV$4:EI$4)*SUM($K90:$L90)-SUM($CV$5:EI$5)*SUM($M90:$N90)-SUM($CV$6:EI$6)*$O90-SUM($CV$7:EI$7)*SUM($Y90:$Z90,$AF90)-SUM($CV$8:EI$8)*SUM($AA90:$AE90)-SUM($CV$9:EI$9)*$AG90</f>
        <v>12669</v>
      </c>
      <c r="EJ90" s="39">
        <f>SUM($BE90,$BF90:CS90)-SUM($CV$1:EJ$1)*SUM($P90:$Q90,$W90)-SUM($CV$2:EJ$2)*SUM($R90:$V90)-SUM($CV$3:EJ$3)*$X90-SUM($CV$4:EJ$4)*SUM($K90:$L90)-SUM($CV$5:EJ$5)*SUM($M90:$N90)-SUM($CV$6:EJ$6)*$O90-SUM($CV$7:EJ$7)*SUM($Y90:$Z90,$AF90)-SUM($CV$8:EJ$8)*SUM($AA90:$AE90)-SUM($CV$9:EJ$9)*$AG90</f>
        <v>10669</v>
      </c>
      <c r="EK90" s="39">
        <f>SUM($BE90,$BF90:CT90)-SUM($CV$1:EK$1)*SUM($P90:$Q90,$W90)-SUM($CV$2:EK$2)*SUM($R90:$V90)-SUM($CV$3:EK$3)*$X90-SUM($CV$4:EK$4)*SUM($K90:$L90)-SUM($CV$5:EK$5)*SUM($M90:$N90)-SUM($CV$6:EK$6)*$O90-SUM($CV$7:EK$7)*SUM($Y90:$Z90,$AF90)-SUM($CV$8:EK$8)*SUM($AA90:$AE90)-SUM($CV$9:EK$9)*$AG90</f>
        <v>8669</v>
      </c>
      <c r="EL90" s="39">
        <f>SUM($BE90,$BF90:CU90)-SUM($CV$1:EL$1)*SUM($P90:$Q90,$W90)-SUM($CV$2:EL$2)*SUM($R90:$V90)-SUM($CV$3:EL$3)*$X90-SUM($CV$4:EL$4)*SUM($K90:$L90)-SUM($CV$5:EL$5)*SUM($M90:$N90)-SUM($CV$6:EL$6)*$O90-SUM($CV$7:EL$7)*SUM($Y90:$Z90,$AF90)-SUM($CV$8:EL$8)*SUM($AA90:$AE90)-SUM($CV$9:EL$9)*$AG90</f>
        <v>6669</v>
      </c>
      <c r="EM90" s="39">
        <f>SUM($BE90,$BF90:CV90)-SUM($CV$1:EM$1)*SUM($P90:$Q90,$W90)-SUM($CV$2:EM$2)*SUM($R90:$V90)-SUM($CV$3:EM$3)*$X90-SUM($CV$4:EM$4)*SUM($K90:$L90)-SUM($CV$5:EM$5)*SUM($M90:$N90)-SUM($CV$6:EM$6)*$O90-SUM($CV$7:EM$7)*SUM($Y90:$Z90,$AF90)-SUM($CV$8:EM$8)*SUM($AA90:$AE90)-SUM($CV$9:EM$9)*$AG90</f>
        <v>4669</v>
      </c>
      <c r="EN90" s="39">
        <f>SUM($BE90,$BF90:CW90)-SUM($CV$1:EN$1)*SUM($P90:$Q90,$W90)-SUM($CV$2:EN$2)*SUM($R90:$V90)-SUM($CV$3:EN$3)*$X90-SUM($CV$4:EN$4)*SUM($K90:$L90)-SUM($CV$5:EN$5)*SUM($M90:$N90)-SUM($CV$6:EN$6)*$O90-SUM($CV$7:EN$7)*SUM($Y90:$Z90,$AF90)-SUM($CV$8:EN$8)*SUM($AA90:$AE90)-SUM($CV$9:EN$9)*$AG90</f>
        <v>2669</v>
      </c>
      <c r="EO90" s="39">
        <f>SUM($BE90,$BF90:CX90)-SUM($CV$1:EO$1)*SUM($P90:$Q90,$W90)-SUM($CV$2:EO$2)*SUM($R90:$V90)-SUM($CV$3:EO$3)*$X90-SUM($CV$4:EO$4)*SUM($K90:$L90)-SUM($CV$5:EO$5)*SUM($M90:$N90)-SUM($CV$6:EO$6)*$O90-SUM($CV$7:EO$7)*SUM($Y90:$Z90,$AF90)-SUM($CV$8:EO$8)*SUM($AA90:$AE90)-SUM($CV$9:EO$9)*$AG90</f>
        <v>1411</v>
      </c>
      <c r="EP90" s="96" t="s">
        <v>474</v>
      </c>
      <c r="EQ90" s="103" t="str">
        <f t="shared" si="108"/>
        <v>293D106X9016A2TE3</v>
      </c>
      <c r="ER90" s="96" t="str">
        <f t="shared" si="95"/>
        <v>VISHAY</v>
      </c>
      <c r="ES90" s="98">
        <v>5.5E-2</v>
      </c>
      <c r="ET90" s="116" t="str">
        <f t="shared" si="147"/>
        <v>USD</v>
      </c>
      <c r="EU90" s="107" t="e">
        <f t="shared" ca="1" si="109"/>
        <v>#NAME?</v>
      </c>
      <c r="EV90" s="107" t="e">
        <f t="shared" ca="1" si="110"/>
        <v>#NAME?</v>
      </c>
      <c r="EW90" s="117">
        <f t="shared" si="111"/>
        <v>2000</v>
      </c>
      <c r="EX90" s="117">
        <f t="shared" si="148"/>
        <v>2000</v>
      </c>
      <c r="EY90" s="103"/>
      <c r="EZ90" s="117">
        <f t="shared" si="112"/>
        <v>72000</v>
      </c>
      <c r="FA90" s="118" t="e">
        <f t="shared" ca="1" si="113"/>
        <v>#NAME?</v>
      </c>
      <c r="FB90" s="117">
        <f t="shared" si="114"/>
        <v>1319</v>
      </c>
      <c r="FC90" s="118" t="e">
        <f t="shared" ca="1" si="115"/>
        <v>#NAME?</v>
      </c>
      <c r="FD90" s="119">
        <v>45526</v>
      </c>
      <c r="FE90" s="118" t="s">
        <v>130</v>
      </c>
      <c r="FF90" s="118" t="s">
        <v>26</v>
      </c>
      <c r="FG90" s="103" t="s">
        <v>144</v>
      </c>
      <c r="FH90" s="103" t="s">
        <v>145</v>
      </c>
      <c r="FI90" s="105">
        <f t="array" ref="FI90">SUMPRODUCT($AI90:$AL90,TRANSPOSE(FI$1:FI$4))</f>
        <v>6065</v>
      </c>
      <c r="FJ90" s="105">
        <f t="array" ref="FJ90">SUMPRODUCT($AI90:$AL90,TRANSPOSE(FJ$1:FJ$4))</f>
        <v>6065</v>
      </c>
      <c r="FK90" s="105">
        <f t="array" ref="FK90">SUMPRODUCT($AI90:$AL90,TRANSPOSE(FK$1:FK$4))</f>
        <v>6065</v>
      </c>
      <c r="FL90" s="105">
        <f t="array" ref="FL90">SUMPRODUCT($AI90:$AL90,TRANSPOSE(FL$1:FL$4))</f>
        <v>6065</v>
      </c>
      <c r="FM90" s="105">
        <f t="array" ref="FM90">SUMPRODUCT($AI90:$AL90,TRANSPOSE(FM$1:FM$4))</f>
        <v>6065</v>
      </c>
      <c r="FN90" s="105">
        <f t="array" ref="FN90">SUMPRODUCT($AI90:$AL90,TRANSPOSE(FN$1:FN$4))</f>
        <v>6065</v>
      </c>
      <c r="FO90" s="105">
        <f t="array" ref="FO90">SUMPRODUCT($AI90:$AL90,TRANSPOSE(FO$1:FO$4))</f>
        <v>6065</v>
      </c>
      <c r="FP90" s="105">
        <f t="array" ref="FP90">SUMPRODUCT($AI90:$AL90,TRANSPOSE(FP$1:FP$4))</f>
        <v>6065</v>
      </c>
      <c r="FQ90" s="105">
        <f t="array" ref="FQ90">SUMPRODUCT($AI90:$AL90,TRANSPOSE(FQ$1:FQ$4))</f>
        <v>6065</v>
      </c>
      <c r="FR90" s="105">
        <f t="array" ref="FR90">SUMPRODUCT($AI90:$AL90,TRANSPOSE(FR$1:FR$4))</f>
        <v>6050</v>
      </c>
      <c r="FS90" s="105">
        <f t="array" ref="FS90">SUMPRODUCT($AI90:$AL90,TRANSPOSE(FS$1:FS$4))</f>
        <v>6000</v>
      </c>
      <c r="FT90" s="105">
        <f t="array" ref="FT90">SUMPRODUCT($AI90:$AL90,TRANSPOSE(FT$1:FT$4))</f>
        <v>4046</v>
      </c>
      <c r="FU90" s="105">
        <f t="array" ref="FU90">SUMPRODUCT($AI90:$AL90,TRANSPOSE(FU$1:FU$4))</f>
        <v>0</v>
      </c>
      <c r="FV90" s="120"/>
      <c r="FW90" s="105">
        <f t="shared" si="116"/>
        <v>8000</v>
      </c>
      <c r="FX90" s="121">
        <f>CEILING(SUM($FI90:FJ90)-SUM($FW90:FW90),$EW90)</f>
        <v>6000</v>
      </c>
      <c r="FY90" s="121">
        <f>CEILING(SUM($FI90:FK90)-SUM($FW90:FX90),$EW90)</f>
        <v>6000</v>
      </c>
      <c r="FZ90" s="121">
        <f>CEILING(SUM($FI90:FL90)-SUM($FW90:FY90),$EW90)</f>
        <v>6000</v>
      </c>
      <c r="GA90" s="121">
        <f>CEILING(SUM($FI90:FM90)-SUM($FW90:FZ90),$EW90)</f>
        <v>6000</v>
      </c>
      <c r="GB90" s="121">
        <f>CEILING(SUM($FI90:FN90)-SUM($FW90:GA90),$EW90)</f>
        <v>6000</v>
      </c>
      <c r="GC90" s="121">
        <f>CEILING(SUM($FI90:FO90)-SUM($FW90:GB90),$EW90)</f>
        <v>6000</v>
      </c>
      <c r="GD90" s="121">
        <f>CEILING(SUM($FI90:FP90)-SUM($FW90:GC90),$EW90)</f>
        <v>6000</v>
      </c>
      <c r="GE90" s="121">
        <f>CEILING(SUM($FI90:FQ90)-SUM($FW90:GD90),$EW90)</f>
        <v>6000</v>
      </c>
      <c r="GF90" s="121">
        <f>CEILING(SUM($FI90:FR90)-SUM($FW90:GE90),$EW90)</f>
        <v>6000</v>
      </c>
      <c r="GG90" s="121">
        <f>CEILING(SUM($FI90:FS90)-SUM($FW90:GF90),$EW90)</f>
        <v>6000</v>
      </c>
      <c r="GH90" s="121">
        <f t="shared" si="117"/>
        <v>4000</v>
      </c>
      <c r="GI90" s="121">
        <f t="shared" si="118"/>
        <v>0</v>
      </c>
      <c r="GJ90" s="120"/>
      <c r="GK90" s="123" t="e">
        <f t="shared" ca="1" si="119"/>
        <v>#NAME?</v>
      </c>
      <c r="GL90" s="123" t="e">
        <f t="shared" ca="1" si="120"/>
        <v>#NAME?</v>
      </c>
      <c r="GM90" s="123" t="e">
        <f t="shared" ca="1" si="121"/>
        <v>#NAME?</v>
      </c>
      <c r="GN90" s="123" t="e">
        <f t="shared" ca="1" si="122"/>
        <v>#NAME?</v>
      </c>
      <c r="GO90" s="123" t="e">
        <f t="shared" ca="1" si="123"/>
        <v>#NAME?</v>
      </c>
      <c r="GP90" s="123" t="e">
        <f t="shared" ca="1" si="124"/>
        <v>#NAME?</v>
      </c>
      <c r="GQ90" s="123" t="e">
        <f t="shared" ca="1" si="125"/>
        <v>#NAME?</v>
      </c>
      <c r="GR90" s="123" t="e">
        <f t="shared" ca="1" si="126"/>
        <v>#NAME?</v>
      </c>
      <c r="GS90" s="123" t="e">
        <f t="shared" ca="1" si="127"/>
        <v>#NAME?</v>
      </c>
      <c r="GT90" s="123" t="e">
        <f t="shared" ca="1" si="128"/>
        <v>#NAME?</v>
      </c>
      <c r="GU90" s="123" t="e">
        <f t="shared" ca="1" si="129"/>
        <v>#NAME?</v>
      </c>
      <c r="GV90" s="123" t="e">
        <f t="shared" ca="1" si="130"/>
        <v>#NAME?</v>
      </c>
      <c r="GW90" s="123" t="e">
        <f t="shared" ca="1" si="131"/>
        <v>#NAME?</v>
      </c>
      <c r="GX90" s="123" t="e">
        <f t="shared" ca="1" si="132"/>
        <v>#NAME?</v>
      </c>
      <c r="GY90" s="120">
        <v>1</v>
      </c>
      <c r="GZ90" s="105">
        <f>SUM(FW90:GI90)</f>
        <v>72000</v>
      </c>
      <c r="HA90" s="105"/>
      <c r="HB90" s="105"/>
      <c r="HC90" s="105"/>
      <c r="HD90" s="105"/>
      <c r="HE90" s="105"/>
      <c r="HF90" s="105"/>
      <c r="HG90" s="105"/>
      <c r="HH90" s="105"/>
      <c r="HI90" s="105"/>
      <c r="HJ90" s="105"/>
      <c r="HK90" s="105"/>
      <c r="HL90" s="105">
        <f t="shared" si="97"/>
        <v>0</v>
      </c>
      <c r="HM90" s="105"/>
      <c r="HN90" s="123" t="e">
        <f t="shared" ca="1" si="133"/>
        <v>#NAME?</v>
      </c>
      <c r="HO90" s="123" t="e">
        <f t="shared" ca="1" si="134"/>
        <v>#NAME?</v>
      </c>
      <c r="HP90" s="123" t="e">
        <f t="shared" ca="1" si="135"/>
        <v>#NAME?</v>
      </c>
      <c r="HQ90" s="123" t="e">
        <f t="shared" ca="1" si="136"/>
        <v>#NAME?</v>
      </c>
      <c r="HR90" s="123" t="e">
        <f t="shared" ca="1" si="137"/>
        <v>#NAME?</v>
      </c>
      <c r="HS90" s="123" t="e">
        <f t="shared" ca="1" si="138"/>
        <v>#NAME?</v>
      </c>
      <c r="HT90" s="123" t="e">
        <f t="shared" ca="1" si="139"/>
        <v>#NAME?</v>
      </c>
      <c r="HU90" s="123" t="e">
        <f t="shared" ca="1" si="140"/>
        <v>#NAME?</v>
      </c>
      <c r="HV90" s="123" t="e">
        <f t="shared" ca="1" si="141"/>
        <v>#NAME?</v>
      </c>
      <c r="HW90" s="123" t="e">
        <f t="shared" ca="1" si="142"/>
        <v>#NAME?</v>
      </c>
      <c r="HX90" s="123" t="e">
        <f t="shared" ca="1" si="143"/>
        <v>#NAME?</v>
      </c>
      <c r="HY90" s="123" t="e">
        <f t="shared" ca="1" si="144"/>
        <v>#NAME?</v>
      </c>
      <c r="HZ90" s="123" t="e">
        <f t="shared" ca="1" si="145"/>
        <v>#NAME?</v>
      </c>
      <c r="IA90" s="123" t="e">
        <f t="shared" ca="1" si="146"/>
        <v>#NAME?</v>
      </c>
      <c r="IB90" s="124" t="s">
        <v>470</v>
      </c>
      <c r="IC90" s="103" t="s">
        <v>478</v>
      </c>
      <c r="ID90" s="125">
        <v>45535</v>
      </c>
      <c r="IE90" s="103" t="s">
        <v>147</v>
      </c>
      <c r="IF90" s="103"/>
      <c r="IG90" s="103" t="s">
        <v>147</v>
      </c>
      <c r="IH90" s="103"/>
      <c r="II90" s="103" t="s">
        <v>158</v>
      </c>
    </row>
    <row r="91" spans="1:243" ht="14.25" x14ac:dyDescent="0.2">
      <c r="A91" s="39">
        <v>101</v>
      </c>
      <c r="B91" s="39" t="s">
        <v>479</v>
      </c>
      <c r="C91" s="56" t="s">
        <v>480</v>
      </c>
      <c r="D91" s="39" t="s">
        <v>137</v>
      </c>
      <c r="E91" s="40">
        <v>417531784</v>
      </c>
      <c r="F91" s="102" t="s">
        <v>481</v>
      </c>
      <c r="G91" s="39">
        <v>400341717</v>
      </c>
      <c r="H91" s="39" t="s">
        <v>128</v>
      </c>
      <c r="I91" s="39">
        <v>2</v>
      </c>
      <c r="J91" s="39">
        <v>8</v>
      </c>
      <c r="K91" s="39">
        <v>0</v>
      </c>
      <c r="L91" s="39">
        <v>0</v>
      </c>
      <c r="M91" s="39">
        <v>0</v>
      </c>
      <c r="N91" s="39">
        <v>2</v>
      </c>
      <c r="O91" s="39">
        <v>0</v>
      </c>
      <c r="P91" s="39">
        <v>0</v>
      </c>
      <c r="Q91" s="39">
        <v>0</v>
      </c>
      <c r="R91" s="39">
        <v>0</v>
      </c>
      <c r="S91" s="39">
        <v>3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3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f t="shared" si="98"/>
        <v>8</v>
      </c>
      <c r="AI91" s="39">
        <f t="shared" si="99"/>
        <v>2</v>
      </c>
      <c r="AJ91" s="39">
        <f t="shared" si="100"/>
        <v>3</v>
      </c>
      <c r="AK91" s="39">
        <f t="shared" si="101"/>
        <v>3</v>
      </c>
      <c r="AL91" s="39">
        <f t="shared" si="102"/>
        <v>5</v>
      </c>
      <c r="AM91" s="57">
        <f t="shared" si="103"/>
        <v>176815</v>
      </c>
      <c r="AN91" s="57">
        <v>2000</v>
      </c>
      <c r="AO91" s="57">
        <f t="shared" si="104"/>
        <v>178000</v>
      </c>
      <c r="AP91" s="39"/>
      <c r="AQ91" s="39" t="s">
        <v>473</v>
      </c>
      <c r="AR91" s="71" t="s">
        <v>482</v>
      </c>
      <c r="AS91" s="39"/>
      <c r="AT91" s="39"/>
      <c r="AU91" s="58">
        <v>4.65E-2</v>
      </c>
      <c r="AV91" s="58" t="s">
        <v>11</v>
      </c>
      <c r="AW91" s="39" t="s">
        <v>475</v>
      </c>
      <c r="AX91" s="39" t="s">
        <v>476</v>
      </c>
      <c r="AY91" s="39"/>
      <c r="AZ91" s="39" t="s">
        <v>477</v>
      </c>
      <c r="BA91" s="39" t="str">
        <f t="shared" si="105"/>
        <v>P0032</v>
      </c>
      <c r="BB91" s="78" t="e">
        <f t="shared" ca="1" si="106"/>
        <v>#NAME?</v>
      </c>
      <c r="BC91" s="75">
        <v>17</v>
      </c>
      <c r="BD91" s="75">
        <f t="shared" si="107"/>
        <v>178000</v>
      </c>
      <c r="BE91" s="39"/>
      <c r="BF91" s="39"/>
      <c r="BG91" s="39"/>
      <c r="BH91" s="39"/>
      <c r="BI91" s="39">
        <v>130000</v>
      </c>
      <c r="BJ91" s="39"/>
      <c r="BK91" s="39"/>
      <c r="BL91" s="39">
        <v>48000</v>
      </c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>
        <f>SUM($BE91,$BF91:BF91)-SUM($CV$1:CW$1)*SUM($P91:$Q91,$W91)-SUM($CV$2:CW$2)*SUM($R91:$V91)-SUM($CV$3:CW$3)*$X91-SUM($CV$4:CW$4)*SUM($K91:$L91)-SUM($CV$5:CW$5)*SUM($M91:$N91)-SUM($CV$6:CW$6)*$O91-SUM($CV$7:CW$7)*SUM($Y91:$Z91,$AF91)-SUM($CV$8:CW$8)*SUM($AA91:$AE91)-SUM($CV$9:CW$9)*$AG91</f>
        <v>0</v>
      </c>
      <c r="CX91" s="39">
        <f>SUM($BE91,$BF91:BG91)-SUM($CV$1:CX$1)*SUM($P91:$Q91,$W91)-SUM($CV$2:CX$2)*SUM($R91:$V91)-SUM($CV$3:CX$3)*$X91-SUM($CV$4:CX$4)*SUM($K91:$L91)-SUM($CV$5:CX$5)*SUM($M91:$N91)-SUM($CV$6:CX$6)*$O91-SUM($CV$7:CX$7)*SUM($Y91:$Z91,$AF91)-SUM($CV$8:CX$8)*SUM($AA91:$AE91)-SUM($CV$9:CX$9)*$AG91</f>
        <v>0</v>
      </c>
      <c r="CY91" s="39">
        <f>SUM($BE91,$BF91:BH91)-SUM($CV$1:CY$1)*SUM($P91:$Q91,$W91)-SUM($CV$2:CY$2)*SUM($R91:$V91)-SUM($CV$3:CY$3)*$X91-SUM($CV$4:CY$4)*SUM($K91:$L91)-SUM($CV$5:CY$5)*SUM($M91:$N91)-SUM($CV$6:CY$6)*$O91-SUM($CV$7:CY$7)*SUM($Y91:$Z91,$AF91)-SUM($CV$8:CY$8)*SUM($AA91:$AE91)-SUM($CV$9:CY$9)*$AG91</f>
        <v>0</v>
      </c>
      <c r="CZ91" s="39">
        <f>SUM($BE91,$BF91:BI91)-SUM($CV$1:CZ$1)*SUM($P91:$Q91,$W91)-SUM($CV$2:CZ$2)*SUM($R91:$V91)-SUM($CV$3:CZ$3)*$X91-SUM($CV$4:CZ$4)*SUM($K91:$L91)-SUM($CV$5:CZ$5)*SUM($M91:$N91)-SUM($CV$6:CZ$6)*$O91-SUM($CV$7:CZ$7)*SUM($Y91:$Z91,$AF91)-SUM($CV$8:CZ$8)*SUM($AA91:$AE91)-SUM($CV$9:CZ$9)*$AG91</f>
        <v>130000</v>
      </c>
      <c r="DA91" s="39">
        <f>SUM($BE91,$BF91:BJ91)-SUM($CV$1:DA$1)*SUM($P91:$Q91,$W91)-SUM($CV$2:DA$2)*SUM($R91:$V91)-SUM($CV$3:DA$3)*$X91-SUM($CV$4:DA$4)*SUM($K91:$L91)-SUM($CV$5:DA$5)*SUM($M91:$N91)-SUM($CV$6:DA$6)*$O91-SUM($CV$7:DA$7)*SUM($Y91:$Z91,$AF91)-SUM($CV$8:DA$8)*SUM($AA91:$AE91)-SUM($CV$9:DA$9)*$AG91</f>
        <v>130000</v>
      </c>
      <c r="DB91" s="39">
        <f>SUM($BE91,$BF91:BK91)-SUM($CV$1:DB$1)*SUM($P91:$Q91,$W91)-SUM($CV$2:DB$2)*SUM($R91:$V91)-SUM($CV$3:DB$3)*$X91-SUM($CV$4:DB$4)*SUM($K91:$L91)-SUM($CV$5:DB$5)*SUM($M91:$N91)-SUM($CV$6:DB$6)*$O91-SUM($CV$7:DB$7)*SUM($Y91:$Z91,$AF91)-SUM($CV$8:DB$8)*SUM($AA91:$AE91)-SUM($CV$9:DB$9)*$AG91</f>
        <v>129200</v>
      </c>
      <c r="DC91" s="39">
        <f>SUM($BE91,$BF91:BL91)-SUM($CV$1:DC$1)*SUM($P91:$Q91,$W91)-SUM($CV$2:DC$2)*SUM($R91:$V91)-SUM($CV$3:DC$3)*$X91-SUM($CV$4:DC$4)*SUM($K91:$L91)-SUM($CV$5:DC$5)*SUM($M91:$N91)-SUM($CV$6:DC$6)*$O91-SUM($CV$7:DC$7)*SUM($Y91:$Z91,$AF91)-SUM($CV$8:DC$8)*SUM($AA91:$AE91)-SUM($CV$9:DC$9)*$AG91</f>
        <v>175600</v>
      </c>
      <c r="DD91" s="39">
        <f>SUM($BE91,$BF91:BM91)-SUM($CV$1:DD$1)*SUM($P91:$Q91,$W91)-SUM($CV$2:DD$2)*SUM($R91:$V91)-SUM($CV$3:DD$3)*$X91-SUM($CV$4:DD$4)*SUM($K91:$L91)-SUM($CV$5:DD$5)*SUM($M91:$N91)-SUM($CV$6:DD$6)*$O91-SUM($CV$7:DD$7)*SUM($Y91:$Z91,$AF91)-SUM($CV$8:DD$8)*SUM($AA91:$AE91)-SUM($CV$9:DD$9)*$AG91</f>
        <v>173107</v>
      </c>
      <c r="DE91" s="39">
        <f>SUM($BE91,$BF91:BN91)-SUM($CV$1:DE$1)*SUM($P91:$Q91,$W91)-SUM($CV$2:DE$2)*SUM($R91:$V91)-SUM($CV$3:DE$3)*$X91-SUM($CV$4:DE$4)*SUM($K91:$L91)-SUM($CV$5:DE$5)*SUM($M91:$N91)-SUM($CV$6:DE$6)*$O91-SUM($CV$7:DE$7)*SUM($Y91:$Z91,$AF91)-SUM($CV$8:DE$8)*SUM($AA91:$AE91)-SUM($CV$9:DE$9)*$AG91</f>
        <v>170357</v>
      </c>
      <c r="DF91" s="39">
        <f>SUM($BE91,$BF91:BO91)-SUM($CV$1:DF$1)*SUM($P91:$Q91,$W91)-SUM($CV$2:DF$2)*SUM($R91:$V91)-SUM($CV$3:DF$3)*$X91-SUM($CV$4:DF$4)*SUM($K91:$L91)-SUM($CV$5:DF$5)*SUM($M91:$N91)-SUM($CV$6:DF$6)*$O91-SUM($CV$7:DF$7)*SUM($Y91:$Z91,$AF91)-SUM($CV$8:DF$8)*SUM($AA91:$AE91)-SUM($CV$9:DF$9)*$AG91</f>
        <v>166857</v>
      </c>
      <c r="DG91" s="39">
        <f>SUM($BE91,$BF91:BP91)-SUM($CV$1:DG$1)*SUM($P91:$Q91,$W91)-SUM($CV$2:DG$2)*SUM($R91:$V91)-SUM($CV$3:DG$3)*$X91-SUM($CV$4:DG$4)*SUM($K91:$L91)-SUM($CV$5:DG$5)*SUM($M91:$N91)-SUM($CV$6:DG$6)*$O91-SUM($CV$7:DG$7)*SUM($Y91:$Z91,$AF91)-SUM($CV$8:DG$8)*SUM($AA91:$AE91)-SUM($CV$9:DG$9)*$AG91</f>
        <v>163107</v>
      </c>
      <c r="DH91" s="39">
        <f>SUM($BE91,$BF91:BQ91)-SUM($CV$1:DH$1)*SUM($P91:$Q91,$W91)-SUM($CV$2:DH$2)*SUM($R91:$V91)-SUM($CV$3:DH$3)*$X91-SUM($CV$4:DH$4)*SUM($K91:$L91)-SUM($CV$5:DH$5)*SUM($M91:$N91)-SUM($CV$6:DH$6)*$O91-SUM($CV$7:DH$7)*SUM($Y91:$Z91,$AF91)-SUM($CV$8:DH$8)*SUM($AA91:$AE91)-SUM($CV$9:DH$9)*$AG91</f>
        <v>159357</v>
      </c>
      <c r="DI91" s="39">
        <f>SUM($BE91,$BF91:BR91)-SUM($CV$1:DI$1)*SUM($P91:$Q91,$W91)-SUM($CV$2:DI$2)*SUM($R91:$V91)-SUM($CV$3:DI$3)*$X91-SUM($CV$4:DI$4)*SUM($K91:$L91)-SUM($CV$5:DI$5)*SUM($M91:$N91)-SUM($CV$6:DI$6)*$O91-SUM($CV$7:DI$7)*SUM($Y91:$Z91,$AF91)-SUM($CV$8:DI$8)*SUM($AA91:$AE91)-SUM($CV$9:DI$9)*$AG91</f>
        <v>155607</v>
      </c>
      <c r="DJ91" s="39">
        <f>SUM($BE91,$BF91:BS91)-SUM($CV$1:DJ$1)*SUM($P91:$Q91,$W91)-SUM($CV$2:DJ$2)*SUM($R91:$V91)-SUM($CV$3:DJ$3)*$X91-SUM($CV$4:DJ$4)*SUM($K91:$L91)-SUM($CV$5:DJ$5)*SUM($M91:$N91)-SUM($CV$6:DJ$6)*$O91-SUM($CV$7:DJ$7)*SUM($Y91:$Z91,$AF91)-SUM($CV$8:DJ$8)*SUM($AA91:$AE91)-SUM($CV$9:DJ$9)*$AG91</f>
        <v>151857</v>
      </c>
      <c r="DK91" s="39">
        <f>SUM($BE91,$BF91:BT91)-SUM($CV$1:DK$1)*SUM($P91:$Q91,$W91)-SUM($CV$2:DK$2)*SUM($R91:$V91)-SUM($CV$3:DK$3)*$X91-SUM($CV$4:DK$4)*SUM($K91:$L91)-SUM($CV$5:DK$5)*SUM($M91:$N91)-SUM($CV$6:DK$6)*$O91-SUM($CV$7:DK$7)*SUM($Y91:$Z91,$AF91)-SUM($CV$8:DK$8)*SUM($AA91:$AE91)-SUM($CV$9:DK$9)*$AG91</f>
        <v>148107</v>
      </c>
      <c r="DL91" s="39">
        <f>SUM($BE91,$BF91:BU91)-SUM($CV$1:DL$1)*SUM($P91:$Q91,$W91)-SUM($CV$2:DL$2)*SUM($R91:$V91)-SUM($CV$3:DL$3)*$X91-SUM($CV$4:DL$4)*SUM($K91:$L91)-SUM($CV$5:DL$5)*SUM($M91:$N91)-SUM($CV$6:DL$6)*$O91-SUM($CV$7:DL$7)*SUM($Y91:$Z91,$AF91)-SUM($CV$8:DL$8)*SUM($AA91:$AE91)-SUM($CV$9:DL$9)*$AG91</f>
        <v>144357</v>
      </c>
      <c r="DM91" s="39">
        <f>SUM($BE91,$BF91:BV91)-SUM($CV$1:DM$1)*SUM($P91:$Q91,$W91)-SUM($CV$2:DM$2)*SUM($R91:$V91)-SUM($CV$3:DM$3)*$X91-SUM($CV$4:DM$4)*SUM($K91:$L91)-SUM($CV$5:DM$5)*SUM($M91:$N91)-SUM($CV$6:DM$6)*$O91-SUM($CV$7:DM$7)*SUM($Y91:$Z91,$AF91)-SUM($CV$8:DM$8)*SUM($AA91:$AE91)-SUM($CV$9:DM$9)*$AG91</f>
        <v>139357</v>
      </c>
      <c r="DN91" s="39">
        <f>SUM($BE91,$BF91:BW91)-SUM($CV$1:DN$1)*SUM($P91:$Q91,$W91)-SUM($CV$2:DN$2)*SUM($R91:$V91)-SUM($CV$3:DN$3)*$X91-SUM($CV$4:DN$4)*SUM($K91:$L91)-SUM($CV$5:DN$5)*SUM($M91:$N91)-SUM($CV$6:DN$6)*$O91-SUM($CV$7:DN$7)*SUM($Y91:$Z91,$AF91)-SUM($CV$8:DN$8)*SUM($AA91:$AE91)-SUM($CV$9:DN$9)*$AG91</f>
        <v>134357</v>
      </c>
      <c r="DO91" s="39">
        <f>SUM($BE91,$BF91:BX91)-SUM($CV$1:DO$1)*SUM($P91:$Q91,$W91)-SUM($CV$2:DO$2)*SUM($R91:$V91)-SUM($CV$3:DO$3)*$X91-SUM($CV$4:DO$4)*SUM($K91:$L91)-SUM($CV$5:DO$5)*SUM($M91:$N91)-SUM($CV$6:DO$6)*$O91-SUM($CV$7:DO$7)*SUM($Y91:$Z91,$AF91)-SUM($CV$8:DO$8)*SUM($AA91:$AE91)-SUM($CV$9:DO$9)*$AG91</f>
        <v>129357</v>
      </c>
      <c r="DP91" s="39">
        <f>SUM($BE91,$BF91:BY91)-SUM($CV$1:DP$1)*SUM($P91:$Q91,$W91)-SUM($CV$2:DP$2)*SUM($R91:$V91)-SUM($CV$3:DP$3)*$X91-SUM($CV$4:DP$4)*SUM($K91:$L91)-SUM($CV$5:DP$5)*SUM($M91:$N91)-SUM($CV$6:DP$6)*$O91-SUM($CV$7:DP$7)*SUM($Y91:$Z91,$AF91)-SUM($CV$8:DP$8)*SUM($AA91:$AE91)-SUM($CV$9:DP$9)*$AG91</f>
        <v>124357</v>
      </c>
      <c r="DQ91" s="39">
        <f>SUM($BE91,$BF91:BZ91)-SUM($CV$1:DQ$1)*SUM($P91:$Q91,$W91)-SUM($CV$2:DQ$2)*SUM($R91:$V91)-SUM($CV$3:DQ$3)*$X91-SUM($CV$4:DQ$4)*SUM($K91:$L91)-SUM($CV$5:DQ$5)*SUM($M91:$N91)-SUM($CV$6:DQ$6)*$O91-SUM($CV$7:DQ$7)*SUM($Y91:$Z91,$AF91)-SUM($CV$8:DQ$8)*SUM($AA91:$AE91)-SUM($CV$9:DQ$9)*$AG91</f>
        <v>119357</v>
      </c>
      <c r="DR91" s="39">
        <f>SUM($BE91,$BF91:CA91)-SUM($CV$1:DR$1)*SUM($P91:$Q91,$W91)-SUM($CV$2:DR$2)*SUM($R91:$V91)-SUM($CV$3:DR$3)*$X91-SUM($CV$4:DR$4)*SUM($K91:$L91)-SUM($CV$5:DR$5)*SUM($M91:$N91)-SUM($CV$6:DR$6)*$O91-SUM($CV$7:DR$7)*SUM($Y91:$Z91,$AF91)-SUM($CV$8:DR$8)*SUM($AA91:$AE91)-SUM($CV$9:DR$9)*$AG91</f>
        <v>114357</v>
      </c>
      <c r="DS91" s="39">
        <f>SUM($BE91,$BF91:CB91)-SUM($CV$1:DS$1)*SUM($P91:$Q91,$W91)-SUM($CV$2:DS$2)*SUM($R91:$V91)-SUM($CV$3:DS$3)*$X91-SUM($CV$4:DS$4)*SUM($K91:$L91)-SUM($CV$5:DS$5)*SUM($M91:$N91)-SUM($CV$6:DS$6)*$O91-SUM($CV$7:DS$7)*SUM($Y91:$Z91,$AF91)-SUM($CV$8:DS$8)*SUM($AA91:$AE91)-SUM($CV$9:DS$9)*$AG91</f>
        <v>109357</v>
      </c>
      <c r="DT91" s="39">
        <f>SUM($BE91,$BF91:CC91)-SUM($CV$1:DT$1)*SUM($P91:$Q91,$W91)-SUM($CV$2:DT$2)*SUM($R91:$V91)-SUM($CV$3:DT$3)*$X91-SUM($CV$4:DT$4)*SUM($K91:$L91)-SUM($CV$5:DT$5)*SUM($M91:$N91)-SUM($CV$6:DT$6)*$O91-SUM($CV$7:DT$7)*SUM($Y91:$Z91,$AF91)-SUM($CV$8:DT$8)*SUM($AA91:$AE91)-SUM($CV$9:DT$9)*$AG91</f>
        <v>104357</v>
      </c>
      <c r="DU91" s="39">
        <f>SUM($BE91,$BF91:CD91)-SUM($CV$1:DU$1)*SUM($P91:$Q91,$W91)-SUM($CV$2:DU$2)*SUM($R91:$V91)-SUM($CV$3:DU$3)*$X91-SUM($CV$4:DU$4)*SUM($K91:$L91)-SUM($CV$5:DU$5)*SUM($M91:$N91)-SUM($CV$6:DU$6)*$O91-SUM($CV$7:DU$7)*SUM($Y91:$Z91,$AF91)-SUM($CV$8:DU$8)*SUM($AA91:$AE91)-SUM($CV$9:DU$9)*$AG91</f>
        <v>99357</v>
      </c>
      <c r="DV91" s="39">
        <f>SUM($BE91,$BF91:CE91)-SUM($CV$1:DV$1)*SUM($P91:$Q91,$W91)-SUM($CV$2:DV$2)*SUM($R91:$V91)-SUM($CV$3:DV$3)*$X91-SUM($CV$4:DV$4)*SUM($K91:$L91)-SUM($CV$5:DV$5)*SUM($M91:$N91)-SUM($CV$6:DV$6)*$O91-SUM($CV$7:DV$7)*SUM($Y91:$Z91,$AF91)-SUM($CV$8:DV$8)*SUM($AA91:$AE91)-SUM($CV$9:DV$9)*$AG91</f>
        <v>94357</v>
      </c>
      <c r="DW91" s="39">
        <f>SUM($BE91,$BF91:CF91)-SUM($CV$1:DW$1)*SUM($P91:$Q91,$W91)-SUM($CV$2:DW$2)*SUM($R91:$V91)-SUM($CV$3:DW$3)*$X91-SUM($CV$4:DW$4)*SUM($K91:$L91)-SUM($CV$5:DW$5)*SUM($M91:$N91)-SUM($CV$6:DW$6)*$O91-SUM($CV$7:DW$7)*SUM($Y91:$Z91,$AF91)-SUM($CV$8:DW$8)*SUM($AA91:$AE91)-SUM($CV$9:DW$9)*$AG91</f>
        <v>89357</v>
      </c>
      <c r="DX91" s="39">
        <f>SUM($BE91,$BF91:CG91)-SUM($CV$1:DX$1)*SUM($P91:$Q91,$W91)-SUM($CV$2:DX$2)*SUM($R91:$V91)-SUM($CV$3:DX$3)*$X91-SUM($CV$4:DX$4)*SUM($K91:$L91)-SUM($CV$5:DX$5)*SUM($M91:$N91)-SUM($CV$6:DX$6)*$O91-SUM($CV$7:DX$7)*SUM($Y91:$Z91,$AF91)-SUM($CV$8:DX$8)*SUM($AA91:$AE91)-SUM($CV$9:DX$9)*$AG91</f>
        <v>84357</v>
      </c>
      <c r="DY91" s="39">
        <f>SUM($BE91,$BF91:CH91)-SUM($CV$1:DY$1)*SUM($P91:$Q91,$W91)-SUM($CV$2:DY$2)*SUM($R91:$V91)-SUM($CV$3:DY$3)*$X91-SUM($CV$4:DY$4)*SUM($K91:$L91)-SUM($CV$5:DY$5)*SUM($M91:$N91)-SUM($CV$6:DY$6)*$O91-SUM($CV$7:DY$7)*SUM($Y91:$Z91,$AF91)-SUM($CV$8:DY$8)*SUM($AA91:$AE91)-SUM($CV$9:DY$9)*$AG91</f>
        <v>79357</v>
      </c>
      <c r="DZ91" s="39">
        <f>SUM($BE91,$BF91:CI91)-SUM($CV$1:DZ$1)*SUM($P91:$Q91,$W91)-SUM($CV$2:DZ$2)*SUM($R91:$V91)-SUM($CV$3:DZ$3)*$X91-SUM($CV$4:DZ$4)*SUM($K91:$L91)-SUM($CV$5:DZ$5)*SUM($M91:$N91)-SUM($CV$6:DZ$6)*$O91-SUM($CV$7:DZ$7)*SUM($Y91:$Z91,$AF91)-SUM($CV$8:DZ$8)*SUM($AA91:$AE91)-SUM($CV$9:DZ$9)*$AG91</f>
        <v>74357</v>
      </c>
      <c r="EA91" s="39">
        <f>SUM($BE91,$BF91:CJ91)-SUM($CV$1:EA$1)*SUM($P91:$Q91,$W91)-SUM($CV$2:EA$2)*SUM($R91:$V91)-SUM($CV$3:EA$3)*$X91-SUM($CV$4:EA$4)*SUM($K91:$L91)-SUM($CV$5:EA$5)*SUM($M91:$N91)-SUM($CV$6:EA$6)*$O91-SUM($CV$7:EA$7)*SUM($Y91:$Z91,$AF91)-SUM($CV$8:EA$8)*SUM($AA91:$AE91)-SUM($CV$9:EA$9)*$AG91</f>
        <v>69357</v>
      </c>
      <c r="EB91" s="39">
        <f>SUM($BE91,$BF91:CK91)-SUM($CV$1:EB$1)*SUM($P91:$Q91,$W91)-SUM($CV$2:EB$2)*SUM($R91:$V91)-SUM($CV$3:EB$3)*$X91-SUM($CV$4:EB$4)*SUM($K91:$L91)-SUM($CV$5:EB$5)*SUM($M91:$N91)-SUM($CV$6:EB$6)*$O91-SUM($CV$7:EB$7)*SUM($Y91:$Z91,$AF91)-SUM($CV$8:EB$8)*SUM($AA91:$AE91)-SUM($CV$9:EB$9)*$AG91</f>
        <v>64357</v>
      </c>
      <c r="EC91" s="39">
        <f>SUM($BE91,$BF91:CL91)-SUM($CV$1:EC$1)*SUM($P91:$Q91,$W91)-SUM($CV$2:EC$2)*SUM($R91:$V91)-SUM($CV$3:EC$3)*$X91-SUM($CV$4:EC$4)*SUM($K91:$L91)-SUM($CV$5:EC$5)*SUM($M91:$N91)-SUM($CV$6:EC$6)*$O91-SUM($CV$7:EC$7)*SUM($Y91:$Z91,$AF91)-SUM($CV$8:EC$8)*SUM($AA91:$AE91)-SUM($CV$9:EC$9)*$AG91</f>
        <v>59357</v>
      </c>
      <c r="ED91" s="39">
        <f>SUM($BE91,$BF91:CM91)-SUM($CV$1:ED$1)*SUM($P91:$Q91,$W91)-SUM($CV$2:ED$2)*SUM($R91:$V91)-SUM($CV$3:ED$3)*$X91-SUM($CV$4:ED$4)*SUM($K91:$L91)-SUM($CV$5:ED$5)*SUM($M91:$N91)-SUM($CV$6:ED$6)*$O91-SUM($CV$7:ED$7)*SUM($Y91:$Z91,$AF91)-SUM($CV$8:ED$8)*SUM($AA91:$AE91)-SUM($CV$9:ED$9)*$AG91</f>
        <v>54357</v>
      </c>
      <c r="EE91" s="39">
        <f>SUM($BE91,$BF91:CN91)-SUM($CV$1:EE$1)*SUM($P91:$Q91,$W91)-SUM($CV$2:EE$2)*SUM($R91:$V91)-SUM($CV$3:EE$3)*$X91-SUM($CV$4:EE$4)*SUM($K91:$L91)-SUM($CV$5:EE$5)*SUM($M91:$N91)-SUM($CV$6:EE$6)*$O91-SUM($CV$7:EE$7)*SUM($Y91:$Z91,$AF91)-SUM($CV$8:EE$8)*SUM($AA91:$AE91)-SUM($CV$9:EE$9)*$AG91</f>
        <v>49357</v>
      </c>
      <c r="EF91" s="39">
        <f>SUM($BE91,$BF91:CO91)-SUM($CV$1:EF$1)*SUM($P91:$Q91,$W91)-SUM($CV$2:EF$2)*SUM($R91:$V91)-SUM($CV$3:EF$3)*$X91-SUM($CV$4:EF$4)*SUM($K91:$L91)-SUM($CV$5:EF$5)*SUM($M91:$N91)-SUM($CV$6:EF$6)*$O91-SUM($CV$7:EF$7)*SUM($Y91:$Z91,$AF91)-SUM($CV$8:EF$8)*SUM($AA91:$AE91)-SUM($CV$9:EF$9)*$AG91</f>
        <v>44357</v>
      </c>
      <c r="EG91" s="39">
        <f>SUM($BE91,$BF91:CP91)-SUM($CV$1:EG$1)*SUM($P91:$Q91,$W91)-SUM($CV$2:EG$2)*SUM($R91:$V91)-SUM($CV$3:EG$3)*$X91-SUM($CV$4:EG$4)*SUM($K91:$L91)-SUM($CV$5:EG$5)*SUM($M91:$N91)-SUM($CV$6:EG$6)*$O91-SUM($CV$7:EG$7)*SUM($Y91:$Z91,$AF91)-SUM($CV$8:EG$8)*SUM($AA91:$AE91)-SUM($CV$9:EG$9)*$AG91</f>
        <v>39357</v>
      </c>
      <c r="EH91" s="39">
        <f>SUM($BE91,$BF91:CQ91)-SUM($CV$1:EH$1)*SUM($P91:$Q91,$W91)-SUM($CV$2:EH$2)*SUM($R91:$V91)-SUM($CV$3:EH$3)*$X91-SUM($CV$4:EH$4)*SUM($K91:$L91)-SUM($CV$5:EH$5)*SUM($M91:$N91)-SUM($CV$6:EH$6)*$O91-SUM($CV$7:EH$7)*SUM($Y91:$Z91,$AF91)-SUM($CV$8:EH$8)*SUM($AA91:$AE91)-SUM($CV$9:EH$9)*$AG91</f>
        <v>34357</v>
      </c>
      <c r="EI91" s="39">
        <f>SUM($BE91,$BF91:CR91)-SUM($CV$1:EI$1)*SUM($P91:$Q91,$W91)-SUM($CV$2:EI$2)*SUM($R91:$V91)-SUM($CV$3:EI$3)*$X91-SUM($CV$4:EI$4)*SUM($K91:$L91)-SUM($CV$5:EI$5)*SUM($M91:$N91)-SUM($CV$6:EI$6)*$O91-SUM($CV$7:EI$7)*SUM($Y91:$Z91,$AF91)-SUM($CV$8:EI$8)*SUM($AA91:$AE91)-SUM($CV$9:EI$9)*$AG91</f>
        <v>29357</v>
      </c>
      <c r="EJ91" s="39">
        <f>SUM($BE91,$BF91:CS91)-SUM($CV$1:EJ$1)*SUM($P91:$Q91,$W91)-SUM($CV$2:EJ$2)*SUM($R91:$V91)-SUM($CV$3:EJ$3)*$X91-SUM($CV$4:EJ$4)*SUM($K91:$L91)-SUM($CV$5:EJ$5)*SUM($M91:$N91)-SUM($CV$6:EJ$6)*$O91-SUM($CV$7:EJ$7)*SUM($Y91:$Z91,$AF91)-SUM($CV$8:EJ$8)*SUM($AA91:$AE91)-SUM($CV$9:EJ$9)*$AG91</f>
        <v>24357</v>
      </c>
      <c r="EK91" s="39">
        <f>SUM($BE91,$BF91:CT91)-SUM($CV$1:EK$1)*SUM($P91:$Q91,$W91)-SUM($CV$2:EK$2)*SUM($R91:$V91)-SUM($CV$3:EK$3)*$X91-SUM($CV$4:EK$4)*SUM($K91:$L91)-SUM($CV$5:EK$5)*SUM($M91:$N91)-SUM($CV$6:EK$6)*$O91-SUM($CV$7:EK$7)*SUM($Y91:$Z91,$AF91)-SUM($CV$8:EK$8)*SUM($AA91:$AE91)-SUM($CV$9:EK$9)*$AG91</f>
        <v>19357</v>
      </c>
      <c r="EL91" s="39">
        <f>SUM($BE91,$BF91:CU91)-SUM($CV$1:EL$1)*SUM($P91:$Q91,$W91)-SUM($CV$2:EL$2)*SUM($R91:$V91)-SUM($CV$3:EL$3)*$X91-SUM($CV$4:EL$4)*SUM($K91:$L91)-SUM($CV$5:EL$5)*SUM($M91:$N91)-SUM($CV$6:EL$6)*$O91-SUM($CV$7:EL$7)*SUM($Y91:$Z91,$AF91)-SUM($CV$8:EL$8)*SUM($AA91:$AE91)-SUM($CV$9:EL$9)*$AG91</f>
        <v>14357</v>
      </c>
      <c r="EM91" s="39">
        <f>SUM($BE91,$BF91:CV91)-SUM($CV$1:EM$1)*SUM($P91:$Q91,$W91)-SUM($CV$2:EM$2)*SUM($R91:$V91)-SUM($CV$3:EM$3)*$X91-SUM($CV$4:EM$4)*SUM($K91:$L91)-SUM($CV$5:EM$5)*SUM($M91:$N91)-SUM($CV$6:EM$6)*$O91-SUM($CV$7:EM$7)*SUM($Y91:$Z91,$AF91)-SUM($CV$8:EM$8)*SUM($AA91:$AE91)-SUM($CV$9:EM$9)*$AG91</f>
        <v>9357</v>
      </c>
      <c r="EN91" s="39">
        <f>SUM($BE91,$BF91:CW91)-SUM($CV$1:EN$1)*SUM($P91:$Q91,$W91)-SUM($CV$2:EN$2)*SUM($R91:$V91)-SUM($CV$3:EN$3)*$X91-SUM($CV$4:EN$4)*SUM($K91:$L91)-SUM($CV$5:EN$5)*SUM($M91:$N91)-SUM($CV$6:EN$6)*$O91-SUM($CV$7:EN$7)*SUM($Y91:$Z91,$AF91)-SUM($CV$8:EN$8)*SUM($AA91:$AE91)-SUM($CV$9:EN$9)*$AG91</f>
        <v>4357</v>
      </c>
      <c r="EO91" s="39">
        <f>SUM($BE91,$BF91:CX91)-SUM($CV$1:EO$1)*SUM($P91:$Q91,$W91)-SUM($CV$2:EO$2)*SUM($R91:$V91)-SUM($CV$3:EO$3)*$X91-SUM($CV$4:EO$4)*SUM($K91:$L91)-SUM($CV$5:EO$5)*SUM($M91:$N91)-SUM($CV$6:EO$6)*$O91-SUM($CV$7:EO$7)*SUM($Y91:$Z91,$AF91)-SUM($CV$8:EO$8)*SUM($AA91:$AE91)-SUM($CV$9:EO$9)*$AG91</f>
        <v>1011</v>
      </c>
      <c r="EP91" s="96" t="s">
        <v>483</v>
      </c>
      <c r="EQ91" s="103" t="str">
        <f t="shared" si="108"/>
        <v>293D475X9016A2TE3</v>
      </c>
      <c r="ER91" s="96" t="str">
        <f>AQ91</f>
        <v>VISHAY</v>
      </c>
      <c r="ES91" s="126">
        <v>4.3499999999999997E-2</v>
      </c>
      <c r="ET91" s="116" t="str">
        <f t="shared" si="147"/>
        <v>USD</v>
      </c>
      <c r="EU91" s="107" t="e">
        <f t="shared" ca="1" si="109"/>
        <v>#NAME?</v>
      </c>
      <c r="EV91" s="107" t="e">
        <f t="shared" ca="1" si="110"/>
        <v>#NAME?</v>
      </c>
      <c r="EW91" s="117">
        <f t="shared" si="111"/>
        <v>2000</v>
      </c>
      <c r="EX91" s="117">
        <f t="shared" si="148"/>
        <v>2000</v>
      </c>
      <c r="EY91" s="103"/>
      <c r="EZ91" s="117">
        <f t="shared" si="112"/>
        <v>178000</v>
      </c>
      <c r="FA91" s="118" t="e">
        <f t="shared" ca="1" si="113"/>
        <v>#NAME?</v>
      </c>
      <c r="FB91" s="117">
        <f t="shared" si="114"/>
        <v>1185</v>
      </c>
      <c r="FC91" s="118" t="e">
        <f t="shared" ca="1" si="115"/>
        <v>#NAME?</v>
      </c>
      <c r="FD91" s="119">
        <v>45526</v>
      </c>
      <c r="FE91" s="118" t="s">
        <v>130</v>
      </c>
      <c r="FF91" s="118" t="s">
        <v>26</v>
      </c>
      <c r="FG91" s="103" t="s">
        <v>144</v>
      </c>
      <c r="FH91" s="103" t="s">
        <v>145</v>
      </c>
      <c r="FI91" s="105">
        <f t="array" ref="FI91">SUMPRODUCT($AI91:$AL91,TRANSPOSE(FI$1:FI$4))</f>
        <v>15195</v>
      </c>
      <c r="FJ91" s="105">
        <f t="array" ref="FJ91">SUMPRODUCT($AI91:$AL91,TRANSPOSE(FJ$1:FJ$4))</f>
        <v>15195</v>
      </c>
      <c r="FK91" s="105">
        <f t="array" ref="FK91">SUMPRODUCT($AI91:$AL91,TRANSPOSE(FK$1:FK$4))</f>
        <v>15195</v>
      </c>
      <c r="FL91" s="105">
        <f t="array" ref="FL91">SUMPRODUCT($AI91:$AL91,TRANSPOSE(FL$1:FL$4))</f>
        <v>15195</v>
      </c>
      <c r="FM91" s="105">
        <f t="array" ref="FM91">SUMPRODUCT($AI91:$AL91,TRANSPOSE(FM$1:FM$4))</f>
        <v>15195</v>
      </c>
      <c r="FN91" s="105">
        <f t="array" ref="FN91">SUMPRODUCT($AI91:$AL91,TRANSPOSE(FN$1:FN$4))</f>
        <v>15195</v>
      </c>
      <c r="FO91" s="105">
        <f t="array" ref="FO91">SUMPRODUCT($AI91:$AL91,TRANSPOSE(FO$1:FO$4))</f>
        <v>15195</v>
      </c>
      <c r="FP91" s="105">
        <f t="array" ref="FP91">SUMPRODUCT($AI91:$AL91,TRANSPOSE(FP$1:FP$4))</f>
        <v>15195</v>
      </c>
      <c r="FQ91" s="105">
        <f t="array" ref="FQ91">SUMPRODUCT($AI91:$AL91,TRANSPOSE(FQ$1:FQ$4))</f>
        <v>15195</v>
      </c>
      <c r="FR91" s="105">
        <f t="array" ref="FR91">SUMPRODUCT($AI91:$AL91,TRANSPOSE(FR$1:FR$4))</f>
        <v>15150</v>
      </c>
      <c r="FS91" s="105">
        <f t="array" ref="FS91">SUMPRODUCT($AI91:$AL91,TRANSPOSE(FS$1:FS$4))</f>
        <v>15000</v>
      </c>
      <c r="FT91" s="105">
        <f t="array" ref="FT91">SUMPRODUCT($AI91:$AL91,TRANSPOSE(FT$1:FT$4))</f>
        <v>9910</v>
      </c>
      <c r="FU91" s="105">
        <f t="array" ref="FU91">SUMPRODUCT($AI91:$AL91,TRANSPOSE(FU$1:FU$4))</f>
        <v>0</v>
      </c>
      <c r="FV91" s="120"/>
      <c r="FW91" s="105">
        <f t="shared" si="116"/>
        <v>16000</v>
      </c>
      <c r="FX91" s="121">
        <f>CEILING(SUM($FI91:FJ91)-SUM($FW91:FW91),$EW91)</f>
        <v>16000</v>
      </c>
      <c r="FY91" s="121">
        <f>CEILING(SUM($FI91:FK91)-SUM($FW91:FX91),$EW91)</f>
        <v>14000</v>
      </c>
      <c r="FZ91" s="121">
        <f>CEILING(SUM($FI91:FL91)-SUM($FW91:FY91),$EW91)</f>
        <v>16000</v>
      </c>
      <c r="GA91" s="121">
        <f>CEILING(SUM($FI91:FM91)-SUM($FW91:FZ91),$EW91)</f>
        <v>14000</v>
      </c>
      <c r="GB91" s="121">
        <f>CEILING(SUM($FI91:FN91)-SUM($FW91:GA91),$EW91)</f>
        <v>16000</v>
      </c>
      <c r="GC91" s="121">
        <f>CEILING(SUM($FI91:FO91)-SUM($FW91:GB91),$EW91)</f>
        <v>16000</v>
      </c>
      <c r="GD91" s="121">
        <f>CEILING(SUM($FI91:FP91)-SUM($FW91:GC91),$EW91)</f>
        <v>14000</v>
      </c>
      <c r="GE91" s="121">
        <f>CEILING(SUM($FI91:FQ91)-SUM($FW91:GD91),$EW91)</f>
        <v>16000</v>
      </c>
      <c r="GF91" s="121">
        <f>CEILING(SUM($FI91:FR91)-SUM($FW91:GE91),$EW91)</f>
        <v>14000</v>
      </c>
      <c r="GG91" s="121">
        <f>CEILING(SUM($FI91:FS91)-SUM($FW91:GF91),$EW91)</f>
        <v>16000</v>
      </c>
      <c r="GH91" s="121">
        <f t="shared" si="117"/>
        <v>10000</v>
      </c>
      <c r="GI91" s="121">
        <f t="shared" si="118"/>
        <v>0</v>
      </c>
      <c r="GJ91" s="120"/>
      <c r="GK91" s="123" t="e">
        <f t="shared" ca="1" si="119"/>
        <v>#NAME?</v>
      </c>
      <c r="GL91" s="123" t="e">
        <f t="shared" ca="1" si="120"/>
        <v>#NAME?</v>
      </c>
      <c r="GM91" s="123" t="e">
        <f t="shared" ca="1" si="121"/>
        <v>#NAME?</v>
      </c>
      <c r="GN91" s="123" t="e">
        <f t="shared" ca="1" si="122"/>
        <v>#NAME?</v>
      </c>
      <c r="GO91" s="123" t="e">
        <f t="shared" ca="1" si="123"/>
        <v>#NAME?</v>
      </c>
      <c r="GP91" s="123" t="e">
        <f t="shared" ca="1" si="124"/>
        <v>#NAME?</v>
      </c>
      <c r="GQ91" s="123" t="e">
        <f t="shared" ca="1" si="125"/>
        <v>#NAME?</v>
      </c>
      <c r="GR91" s="123" t="e">
        <f t="shared" ca="1" si="126"/>
        <v>#NAME?</v>
      </c>
      <c r="GS91" s="123" t="e">
        <f t="shared" ca="1" si="127"/>
        <v>#NAME?</v>
      </c>
      <c r="GT91" s="123" t="e">
        <f t="shared" ca="1" si="128"/>
        <v>#NAME?</v>
      </c>
      <c r="GU91" s="123" t="e">
        <f t="shared" ca="1" si="129"/>
        <v>#NAME?</v>
      </c>
      <c r="GV91" s="123" t="e">
        <f t="shared" ca="1" si="130"/>
        <v>#NAME?</v>
      </c>
      <c r="GW91" s="123" t="e">
        <f t="shared" ca="1" si="131"/>
        <v>#NAME?</v>
      </c>
      <c r="GX91" s="123" t="e">
        <f t="shared" ca="1" si="132"/>
        <v>#NAME?</v>
      </c>
      <c r="GY91" s="120">
        <v>1</v>
      </c>
      <c r="GZ91" s="105">
        <f>SUM(FW91:GI91)</f>
        <v>178000</v>
      </c>
      <c r="HA91" s="105"/>
      <c r="HB91" s="105"/>
      <c r="HC91" s="105"/>
      <c r="HD91" s="105"/>
      <c r="HE91" s="105"/>
      <c r="HF91" s="105"/>
      <c r="HG91" s="105"/>
      <c r="HH91" s="105"/>
      <c r="HI91" s="105"/>
      <c r="HJ91" s="105"/>
      <c r="HK91" s="105"/>
      <c r="HL91" s="105">
        <f t="shared" si="97"/>
        <v>0</v>
      </c>
      <c r="HM91" s="105"/>
      <c r="HN91" s="123" t="e">
        <f t="shared" ca="1" si="133"/>
        <v>#NAME?</v>
      </c>
      <c r="HO91" s="123" t="e">
        <f t="shared" ca="1" si="134"/>
        <v>#NAME?</v>
      </c>
      <c r="HP91" s="123" t="e">
        <f t="shared" ca="1" si="135"/>
        <v>#NAME?</v>
      </c>
      <c r="HQ91" s="123" t="e">
        <f t="shared" ca="1" si="136"/>
        <v>#NAME?</v>
      </c>
      <c r="HR91" s="123" t="e">
        <f t="shared" ca="1" si="137"/>
        <v>#NAME?</v>
      </c>
      <c r="HS91" s="123" t="e">
        <f t="shared" ca="1" si="138"/>
        <v>#NAME?</v>
      </c>
      <c r="HT91" s="123" t="e">
        <f t="shared" ca="1" si="139"/>
        <v>#NAME?</v>
      </c>
      <c r="HU91" s="123" t="e">
        <f t="shared" ca="1" si="140"/>
        <v>#NAME?</v>
      </c>
      <c r="HV91" s="123" t="e">
        <f t="shared" ca="1" si="141"/>
        <v>#NAME?</v>
      </c>
      <c r="HW91" s="123" t="e">
        <f t="shared" ca="1" si="142"/>
        <v>#NAME?</v>
      </c>
      <c r="HX91" s="123" t="e">
        <f t="shared" ca="1" si="143"/>
        <v>#NAME?</v>
      </c>
      <c r="HY91" s="123" t="e">
        <f t="shared" ca="1" si="144"/>
        <v>#NAME?</v>
      </c>
      <c r="HZ91" s="123" t="e">
        <f t="shared" ca="1" si="145"/>
        <v>#NAME?</v>
      </c>
      <c r="IA91" s="123" t="e">
        <f t="shared" ca="1" si="146"/>
        <v>#NAME?</v>
      </c>
      <c r="IB91" s="124" t="s">
        <v>479</v>
      </c>
      <c r="IC91" s="103" t="s">
        <v>484</v>
      </c>
      <c r="ID91" s="125">
        <v>45535</v>
      </c>
      <c r="IE91" s="103" t="s">
        <v>147</v>
      </c>
      <c r="IF91" s="103" t="s">
        <v>147</v>
      </c>
      <c r="IG91" s="103" t="s">
        <v>147</v>
      </c>
      <c r="IH91" s="103"/>
      <c r="II91" s="103"/>
    </row>
    <row r="92" spans="1:243" ht="14.25" x14ac:dyDescent="0.2">
      <c r="A92" s="39">
        <v>102</v>
      </c>
      <c r="B92" s="39" t="s">
        <v>485</v>
      </c>
      <c r="C92" s="56" t="s">
        <v>486</v>
      </c>
      <c r="D92" s="39" t="s">
        <v>137</v>
      </c>
      <c r="E92" s="39">
        <v>417531783</v>
      </c>
      <c r="F92" s="102" t="s">
        <v>487</v>
      </c>
      <c r="G92" s="39">
        <v>400481171</v>
      </c>
      <c r="H92" s="39" t="s">
        <v>128</v>
      </c>
      <c r="I92" s="39">
        <v>2</v>
      </c>
      <c r="J92" s="39">
        <v>10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5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5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f t="shared" si="98"/>
        <v>10</v>
      </c>
      <c r="AI92" s="39">
        <f t="shared" si="99"/>
        <v>0</v>
      </c>
      <c r="AJ92" s="39">
        <f t="shared" si="100"/>
        <v>5</v>
      </c>
      <c r="AK92" s="39">
        <f t="shared" si="101"/>
        <v>5</v>
      </c>
      <c r="AL92" s="39">
        <f t="shared" si="102"/>
        <v>5</v>
      </c>
      <c r="AM92" s="57">
        <f t="shared" si="103"/>
        <v>177265</v>
      </c>
      <c r="AN92" s="57">
        <v>2000</v>
      </c>
      <c r="AO92" s="57">
        <f t="shared" si="104"/>
        <v>178000</v>
      </c>
      <c r="AP92" s="39"/>
      <c r="AQ92" s="39" t="s">
        <v>473</v>
      </c>
      <c r="AR92" s="71" t="s">
        <v>474</v>
      </c>
      <c r="AS92" s="39"/>
      <c r="AT92" s="39"/>
      <c r="AU92" s="58">
        <v>8.4000000000000005E-2</v>
      </c>
      <c r="AV92" s="58" t="s">
        <v>11</v>
      </c>
      <c r="AW92" s="39" t="s">
        <v>475</v>
      </c>
      <c r="AX92" s="39" t="s">
        <v>476</v>
      </c>
      <c r="AY92" s="39"/>
      <c r="AZ92" s="39" t="s">
        <v>477</v>
      </c>
      <c r="BA92" s="39" t="str">
        <f t="shared" si="105"/>
        <v>P0043</v>
      </c>
      <c r="BB92" s="78" t="e">
        <f t="shared" ca="1" si="106"/>
        <v>#NAME?</v>
      </c>
      <c r="BC92" s="75">
        <v>22</v>
      </c>
      <c r="BD92" s="75">
        <f t="shared" si="107"/>
        <v>178000</v>
      </c>
      <c r="BE92" s="39"/>
      <c r="BF92" s="39"/>
      <c r="BG92" s="39"/>
      <c r="BH92" s="39"/>
      <c r="BI92" s="39">
        <v>10000</v>
      </c>
      <c r="BJ92" s="39"/>
      <c r="BK92" s="39"/>
      <c r="BL92" s="39">
        <v>82000</v>
      </c>
      <c r="BM92" s="39">
        <v>86000</v>
      </c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>
        <f>SUM($BE92,$BF92:BF92)-SUM($CV$1:CW$1)*SUM($P92:$Q92,$W92)-SUM($CV$2:CW$2)*SUM($R92:$V92)-SUM($CV$3:CW$3)*$X92-SUM($CV$4:CW$4)*SUM($K92:$L92)-SUM($CV$5:CW$5)*SUM($M92:$N92)-SUM($CV$6:CW$6)*$O92-SUM($CV$7:CW$7)*SUM($Y92:$Z92,$AF92)-SUM($CV$8:CW$8)*SUM($AA92:$AE92)-SUM($CV$9:CW$9)*$AG92</f>
        <v>0</v>
      </c>
      <c r="CX92" s="39">
        <f>SUM($BE92,$BF92:BG92)-SUM($CV$1:CX$1)*SUM($P92:$Q92,$W92)-SUM($CV$2:CX$2)*SUM($R92:$V92)-SUM($CV$3:CX$3)*$X92-SUM($CV$4:CX$4)*SUM($K92:$L92)-SUM($CV$5:CX$5)*SUM($M92:$N92)-SUM($CV$6:CX$6)*$O92-SUM($CV$7:CX$7)*SUM($Y92:$Z92,$AF92)-SUM($CV$8:CX$8)*SUM($AA92:$AE92)-SUM($CV$9:CX$9)*$AG92</f>
        <v>0</v>
      </c>
      <c r="CY92" s="39">
        <f>SUM($BE92,$BF92:BH92)-SUM($CV$1:CY$1)*SUM($P92:$Q92,$W92)-SUM($CV$2:CY$2)*SUM($R92:$V92)-SUM($CV$3:CY$3)*$X92-SUM($CV$4:CY$4)*SUM($K92:$L92)-SUM($CV$5:CY$5)*SUM($M92:$N92)-SUM($CV$6:CY$6)*$O92-SUM($CV$7:CY$7)*SUM($Y92:$Z92,$AF92)-SUM($CV$8:CY$8)*SUM($AA92:$AE92)-SUM($CV$9:CY$9)*$AG92</f>
        <v>0</v>
      </c>
      <c r="CZ92" s="39">
        <f>SUM($BE92,$BF92:BI92)-SUM($CV$1:CZ$1)*SUM($P92:$Q92,$W92)-SUM($CV$2:CZ$2)*SUM($R92:$V92)-SUM($CV$3:CZ$3)*$X92-SUM($CV$4:CZ$4)*SUM($K92:$L92)-SUM($CV$5:CZ$5)*SUM($M92:$N92)-SUM($CV$6:CZ$6)*$O92-SUM($CV$7:CZ$7)*SUM($Y92:$Z92,$AF92)-SUM($CV$8:CZ$8)*SUM($AA92:$AE92)-SUM($CV$9:CZ$9)*$AG92</f>
        <v>10000</v>
      </c>
      <c r="DA92" s="39">
        <f>SUM($BE92,$BF92:BJ92)-SUM($CV$1:DA$1)*SUM($P92:$Q92,$W92)-SUM($CV$2:DA$2)*SUM($R92:$V92)-SUM($CV$3:DA$3)*$X92-SUM($CV$4:DA$4)*SUM($K92:$L92)-SUM($CV$5:DA$5)*SUM($M92:$N92)-SUM($CV$6:DA$6)*$O92-SUM($CV$7:DA$7)*SUM($Y92:$Z92,$AF92)-SUM($CV$8:DA$8)*SUM($AA92:$AE92)-SUM($CV$9:DA$9)*$AG92</f>
        <v>10000</v>
      </c>
      <c r="DB92" s="39">
        <f>SUM($BE92,$BF92:BK92)-SUM($CV$1:DB$1)*SUM($P92:$Q92,$W92)-SUM($CV$2:DB$2)*SUM($R92:$V92)-SUM($CV$3:DB$3)*$X92-SUM($CV$4:DB$4)*SUM($K92:$L92)-SUM($CV$5:DB$5)*SUM($M92:$N92)-SUM($CV$6:DB$6)*$O92-SUM($CV$7:DB$7)*SUM($Y92:$Z92,$AF92)-SUM($CV$8:DB$8)*SUM($AA92:$AE92)-SUM($CV$9:DB$9)*$AG92</f>
        <v>9000</v>
      </c>
      <c r="DC92" s="39">
        <f>SUM($BE92,$BF92:BL92)-SUM($CV$1:DC$1)*SUM($P92:$Q92,$W92)-SUM($CV$2:DC$2)*SUM($R92:$V92)-SUM($CV$3:DC$3)*$X92-SUM($CV$4:DC$4)*SUM($K92:$L92)-SUM($CV$5:DC$5)*SUM($M92:$N92)-SUM($CV$6:DC$6)*$O92-SUM($CV$7:DC$7)*SUM($Y92:$Z92,$AF92)-SUM($CV$8:DC$8)*SUM($AA92:$AE92)-SUM($CV$9:DC$9)*$AG92</f>
        <v>89000</v>
      </c>
      <c r="DD92" s="39">
        <f>SUM($BE92,$BF92:BM92)-SUM($CV$1:DD$1)*SUM($P92:$Q92,$W92)-SUM($CV$2:DD$2)*SUM($R92:$V92)-SUM($CV$3:DD$3)*$X92-SUM($CV$4:DD$4)*SUM($K92:$L92)-SUM($CV$5:DD$5)*SUM($M92:$N92)-SUM($CV$6:DD$6)*$O92-SUM($CV$7:DD$7)*SUM($Y92:$Z92,$AF92)-SUM($CV$8:DD$8)*SUM($AA92:$AE92)-SUM($CV$9:DD$9)*$AG92</f>
        <v>171845</v>
      </c>
      <c r="DE92" s="39">
        <f>SUM($BE92,$BF92:BN92)-SUM($CV$1:DE$1)*SUM($P92:$Q92,$W92)-SUM($CV$2:DE$2)*SUM($R92:$V92)-SUM($CV$3:DE$3)*$X92-SUM($CV$4:DE$4)*SUM($K92:$L92)-SUM($CV$5:DE$5)*SUM($M92:$N92)-SUM($CV$6:DE$6)*$O92-SUM($CV$7:DE$7)*SUM($Y92:$Z92,$AF92)-SUM($CV$8:DE$8)*SUM($AA92:$AE92)-SUM($CV$9:DE$9)*$AG92</f>
        <v>169095</v>
      </c>
      <c r="DF92" s="39">
        <f>SUM($BE92,$BF92:BO92)-SUM($CV$1:DF$1)*SUM($P92:$Q92,$W92)-SUM($CV$2:DF$2)*SUM($R92:$V92)-SUM($CV$3:DF$3)*$X92-SUM($CV$4:DF$4)*SUM($K92:$L92)-SUM($CV$5:DF$5)*SUM($M92:$N92)-SUM($CV$6:DF$6)*$O92-SUM($CV$7:DF$7)*SUM($Y92:$Z92,$AF92)-SUM($CV$8:DF$8)*SUM($AA92:$AE92)-SUM($CV$9:DF$9)*$AG92</f>
        <v>165595</v>
      </c>
      <c r="DG92" s="39">
        <f>SUM($BE92,$BF92:BP92)-SUM($CV$1:DG$1)*SUM($P92:$Q92,$W92)-SUM($CV$2:DG$2)*SUM($R92:$V92)-SUM($CV$3:DG$3)*$X92-SUM($CV$4:DG$4)*SUM($K92:$L92)-SUM($CV$5:DG$5)*SUM($M92:$N92)-SUM($CV$6:DG$6)*$O92-SUM($CV$7:DG$7)*SUM($Y92:$Z92,$AF92)-SUM($CV$8:DG$8)*SUM($AA92:$AE92)-SUM($CV$9:DG$9)*$AG92</f>
        <v>161845</v>
      </c>
      <c r="DH92" s="39">
        <f>SUM($BE92,$BF92:BQ92)-SUM($CV$1:DH$1)*SUM($P92:$Q92,$W92)-SUM($CV$2:DH$2)*SUM($R92:$V92)-SUM($CV$3:DH$3)*$X92-SUM($CV$4:DH$4)*SUM($K92:$L92)-SUM($CV$5:DH$5)*SUM($M92:$N92)-SUM($CV$6:DH$6)*$O92-SUM($CV$7:DH$7)*SUM($Y92:$Z92,$AF92)-SUM($CV$8:DH$8)*SUM($AA92:$AE92)-SUM($CV$9:DH$9)*$AG92</f>
        <v>158095</v>
      </c>
      <c r="DI92" s="39">
        <f>SUM($BE92,$BF92:BR92)-SUM($CV$1:DI$1)*SUM($P92:$Q92,$W92)-SUM($CV$2:DI$2)*SUM($R92:$V92)-SUM($CV$3:DI$3)*$X92-SUM($CV$4:DI$4)*SUM($K92:$L92)-SUM($CV$5:DI$5)*SUM($M92:$N92)-SUM($CV$6:DI$6)*$O92-SUM($CV$7:DI$7)*SUM($Y92:$Z92,$AF92)-SUM($CV$8:DI$8)*SUM($AA92:$AE92)-SUM($CV$9:DI$9)*$AG92</f>
        <v>154345</v>
      </c>
      <c r="DJ92" s="39">
        <f>SUM($BE92,$BF92:BS92)-SUM($CV$1:DJ$1)*SUM($P92:$Q92,$W92)-SUM($CV$2:DJ$2)*SUM($R92:$V92)-SUM($CV$3:DJ$3)*$X92-SUM($CV$4:DJ$4)*SUM($K92:$L92)-SUM($CV$5:DJ$5)*SUM($M92:$N92)-SUM($CV$6:DJ$6)*$O92-SUM($CV$7:DJ$7)*SUM($Y92:$Z92,$AF92)-SUM($CV$8:DJ$8)*SUM($AA92:$AE92)-SUM($CV$9:DJ$9)*$AG92</f>
        <v>150595</v>
      </c>
      <c r="DK92" s="39">
        <f>SUM($BE92,$BF92:BT92)-SUM($CV$1:DK$1)*SUM($P92:$Q92,$W92)-SUM($CV$2:DK$2)*SUM($R92:$V92)-SUM($CV$3:DK$3)*$X92-SUM($CV$4:DK$4)*SUM($K92:$L92)-SUM($CV$5:DK$5)*SUM($M92:$N92)-SUM($CV$6:DK$6)*$O92-SUM($CV$7:DK$7)*SUM($Y92:$Z92,$AF92)-SUM($CV$8:DK$8)*SUM($AA92:$AE92)-SUM($CV$9:DK$9)*$AG92</f>
        <v>146845</v>
      </c>
      <c r="DL92" s="39">
        <f>SUM($BE92,$BF92:BU92)-SUM($CV$1:DL$1)*SUM($P92:$Q92,$W92)-SUM($CV$2:DL$2)*SUM($R92:$V92)-SUM($CV$3:DL$3)*$X92-SUM($CV$4:DL$4)*SUM($K92:$L92)-SUM($CV$5:DL$5)*SUM($M92:$N92)-SUM($CV$6:DL$6)*$O92-SUM($CV$7:DL$7)*SUM($Y92:$Z92,$AF92)-SUM($CV$8:DL$8)*SUM($AA92:$AE92)-SUM($CV$9:DL$9)*$AG92</f>
        <v>143095</v>
      </c>
      <c r="DM92" s="39">
        <f>SUM($BE92,$BF92:BV92)-SUM($CV$1:DM$1)*SUM($P92:$Q92,$W92)-SUM($CV$2:DM$2)*SUM($R92:$V92)-SUM($CV$3:DM$3)*$X92-SUM($CV$4:DM$4)*SUM($K92:$L92)-SUM($CV$5:DM$5)*SUM($M92:$N92)-SUM($CV$6:DM$6)*$O92-SUM($CV$7:DM$7)*SUM($Y92:$Z92,$AF92)-SUM($CV$8:DM$8)*SUM($AA92:$AE92)-SUM($CV$9:DM$9)*$AG92</f>
        <v>138095</v>
      </c>
      <c r="DN92" s="39">
        <f>SUM($BE92,$BF92:BW92)-SUM($CV$1:DN$1)*SUM($P92:$Q92,$W92)-SUM($CV$2:DN$2)*SUM($R92:$V92)-SUM($CV$3:DN$3)*$X92-SUM($CV$4:DN$4)*SUM($K92:$L92)-SUM($CV$5:DN$5)*SUM($M92:$N92)-SUM($CV$6:DN$6)*$O92-SUM($CV$7:DN$7)*SUM($Y92:$Z92,$AF92)-SUM($CV$8:DN$8)*SUM($AA92:$AE92)-SUM($CV$9:DN$9)*$AG92</f>
        <v>133095</v>
      </c>
      <c r="DO92" s="39">
        <f>SUM($BE92,$BF92:BX92)-SUM($CV$1:DO$1)*SUM($P92:$Q92,$W92)-SUM($CV$2:DO$2)*SUM($R92:$V92)-SUM($CV$3:DO$3)*$X92-SUM($CV$4:DO$4)*SUM($K92:$L92)-SUM($CV$5:DO$5)*SUM($M92:$N92)-SUM($CV$6:DO$6)*$O92-SUM($CV$7:DO$7)*SUM($Y92:$Z92,$AF92)-SUM($CV$8:DO$8)*SUM($AA92:$AE92)-SUM($CV$9:DO$9)*$AG92</f>
        <v>128095</v>
      </c>
      <c r="DP92" s="39">
        <f>SUM($BE92,$BF92:BY92)-SUM($CV$1:DP$1)*SUM($P92:$Q92,$W92)-SUM($CV$2:DP$2)*SUM($R92:$V92)-SUM($CV$3:DP$3)*$X92-SUM($CV$4:DP$4)*SUM($K92:$L92)-SUM($CV$5:DP$5)*SUM($M92:$N92)-SUM($CV$6:DP$6)*$O92-SUM($CV$7:DP$7)*SUM($Y92:$Z92,$AF92)-SUM($CV$8:DP$8)*SUM($AA92:$AE92)-SUM($CV$9:DP$9)*$AG92</f>
        <v>123095</v>
      </c>
      <c r="DQ92" s="39">
        <f>SUM($BE92,$BF92:BZ92)-SUM($CV$1:DQ$1)*SUM($P92:$Q92,$W92)-SUM($CV$2:DQ$2)*SUM($R92:$V92)-SUM($CV$3:DQ$3)*$X92-SUM($CV$4:DQ$4)*SUM($K92:$L92)-SUM($CV$5:DQ$5)*SUM($M92:$N92)-SUM($CV$6:DQ$6)*$O92-SUM($CV$7:DQ$7)*SUM($Y92:$Z92,$AF92)-SUM($CV$8:DQ$8)*SUM($AA92:$AE92)-SUM($CV$9:DQ$9)*$AG92</f>
        <v>118095</v>
      </c>
      <c r="DR92" s="39">
        <f>SUM($BE92,$BF92:CA92)-SUM($CV$1:DR$1)*SUM($P92:$Q92,$W92)-SUM($CV$2:DR$2)*SUM($R92:$V92)-SUM($CV$3:DR$3)*$X92-SUM($CV$4:DR$4)*SUM($K92:$L92)-SUM($CV$5:DR$5)*SUM($M92:$N92)-SUM($CV$6:DR$6)*$O92-SUM($CV$7:DR$7)*SUM($Y92:$Z92,$AF92)-SUM($CV$8:DR$8)*SUM($AA92:$AE92)-SUM($CV$9:DR$9)*$AG92</f>
        <v>113095</v>
      </c>
      <c r="DS92" s="39">
        <f>SUM($BE92,$BF92:CB92)-SUM($CV$1:DS$1)*SUM($P92:$Q92,$W92)-SUM($CV$2:DS$2)*SUM($R92:$V92)-SUM($CV$3:DS$3)*$X92-SUM($CV$4:DS$4)*SUM($K92:$L92)-SUM($CV$5:DS$5)*SUM($M92:$N92)-SUM($CV$6:DS$6)*$O92-SUM($CV$7:DS$7)*SUM($Y92:$Z92,$AF92)-SUM($CV$8:DS$8)*SUM($AA92:$AE92)-SUM($CV$9:DS$9)*$AG92</f>
        <v>108095</v>
      </c>
      <c r="DT92" s="39">
        <f>SUM($BE92,$BF92:CC92)-SUM($CV$1:DT$1)*SUM($P92:$Q92,$W92)-SUM($CV$2:DT$2)*SUM($R92:$V92)-SUM($CV$3:DT$3)*$X92-SUM($CV$4:DT$4)*SUM($K92:$L92)-SUM($CV$5:DT$5)*SUM($M92:$N92)-SUM($CV$6:DT$6)*$O92-SUM($CV$7:DT$7)*SUM($Y92:$Z92,$AF92)-SUM($CV$8:DT$8)*SUM($AA92:$AE92)-SUM($CV$9:DT$9)*$AG92</f>
        <v>103095</v>
      </c>
      <c r="DU92" s="39">
        <f>SUM($BE92,$BF92:CD92)-SUM($CV$1:DU$1)*SUM($P92:$Q92,$W92)-SUM($CV$2:DU$2)*SUM($R92:$V92)-SUM($CV$3:DU$3)*$X92-SUM($CV$4:DU$4)*SUM($K92:$L92)-SUM($CV$5:DU$5)*SUM($M92:$N92)-SUM($CV$6:DU$6)*$O92-SUM($CV$7:DU$7)*SUM($Y92:$Z92,$AF92)-SUM($CV$8:DU$8)*SUM($AA92:$AE92)-SUM($CV$9:DU$9)*$AG92</f>
        <v>98095</v>
      </c>
      <c r="DV92" s="39">
        <f>SUM($BE92,$BF92:CE92)-SUM($CV$1:DV$1)*SUM($P92:$Q92,$W92)-SUM($CV$2:DV$2)*SUM($R92:$V92)-SUM($CV$3:DV$3)*$X92-SUM($CV$4:DV$4)*SUM($K92:$L92)-SUM($CV$5:DV$5)*SUM($M92:$N92)-SUM($CV$6:DV$6)*$O92-SUM($CV$7:DV$7)*SUM($Y92:$Z92,$AF92)-SUM($CV$8:DV$8)*SUM($AA92:$AE92)-SUM($CV$9:DV$9)*$AG92</f>
        <v>93095</v>
      </c>
      <c r="DW92" s="39">
        <f>SUM($BE92,$BF92:CF92)-SUM($CV$1:DW$1)*SUM($P92:$Q92,$W92)-SUM($CV$2:DW$2)*SUM($R92:$V92)-SUM($CV$3:DW$3)*$X92-SUM($CV$4:DW$4)*SUM($K92:$L92)-SUM($CV$5:DW$5)*SUM($M92:$N92)-SUM($CV$6:DW$6)*$O92-SUM($CV$7:DW$7)*SUM($Y92:$Z92,$AF92)-SUM($CV$8:DW$8)*SUM($AA92:$AE92)-SUM($CV$9:DW$9)*$AG92</f>
        <v>88095</v>
      </c>
      <c r="DX92" s="39">
        <f>SUM($BE92,$BF92:CG92)-SUM($CV$1:DX$1)*SUM($P92:$Q92,$W92)-SUM($CV$2:DX$2)*SUM($R92:$V92)-SUM($CV$3:DX$3)*$X92-SUM($CV$4:DX$4)*SUM($K92:$L92)-SUM($CV$5:DX$5)*SUM($M92:$N92)-SUM($CV$6:DX$6)*$O92-SUM($CV$7:DX$7)*SUM($Y92:$Z92,$AF92)-SUM($CV$8:DX$8)*SUM($AA92:$AE92)-SUM($CV$9:DX$9)*$AG92</f>
        <v>83095</v>
      </c>
      <c r="DY92" s="39">
        <f>SUM($BE92,$BF92:CH92)-SUM($CV$1:DY$1)*SUM($P92:$Q92,$W92)-SUM($CV$2:DY$2)*SUM($R92:$V92)-SUM($CV$3:DY$3)*$X92-SUM($CV$4:DY$4)*SUM($K92:$L92)-SUM($CV$5:DY$5)*SUM($M92:$N92)-SUM($CV$6:DY$6)*$O92-SUM($CV$7:DY$7)*SUM($Y92:$Z92,$AF92)-SUM($CV$8:DY$8)*SUM($AA92:$AE92)-SUM($CV$9:DY$9)*$AG92</f>
        <v>78095</v>
      </c>
      <c r="DZ92" s="39">
        <f>SUM($BE92,$BF92:CI92)-SUM($CV$1:DZ$1)*SUM($P92:$Q92,$W92)-SUM($CV$2:DZ$2)*SUM($R92:$V92)-SUM($CV$3:DZ$3)*$X92-SUM($CV$4:DZ$4)*SUM($K92:$L92)-SUM($CV$5:DZ$5)*SUM($M92:$N92)-SUM($CV$6:DZ$6)*$O92-SUM($CV$7:DZ$7)*SUM($Y92:$Z92,$AF92)-SUM($CV$8:DZ$8)*SUM($AA92:$AE92)-SUM($CV$9:DZ$9)*$AG92</f>
        <v>73095</v>
      </c>
      <c r="EA92" s="39">
        <f>SUM($BE92,$BF92:CJ92)-SUM($CV$1:EA$1)*SUM($P92:$Q92,$W92)-SUM($CV$2:EA$2)*SUM($R92:$V92)-SUM($CV$3:EA$3)*$X92-SUM($CV$4:EA$4)*SUM($K92:$L92)-SUM($CV$5:EA$5)*SUM($M92:$N92)-SUM($CV$6:EA$6)*$O92-SUM($CV$7:EA$7)*SUM($Y92:$Z92,$AF92)-SUM($CV$8:EA$8)*SUM($AA92:$AE92)-SUM($CV$9:EA$9)*$AG92</f>
        <v>68095</v>
      </c>
      <c r="EB92" s="39">
        <f>SUM($BE92,$BF92:CK92)-SUM($CV$1:EB$1)*SUM($P92:$Q92,$W92)-SUM($CV$2:EB$2)*SUM($R92:$V92)-SUM($CV$3:EB$3)*$X92-SUM($CV$4:EB$4)*SUM($K92:$L92)-SUM($CV$5:EB$5)*SUM($M92:$N92)-SUM($CV$6:EB$6)*$O92-SUM($CV$7:EB$7)*SUM($Y92:$Z92,$AF92)-SUM($CV$8:EB$8)*SUM($AA92:$AE92)-SUM($CV$9:EB$9)*$AG92</f>
        <v>63095</v>
      </c>
      <c r="EC92" s="39">
        <f>SUM($BE92,$BF92:CL92)-SUM($CV$1:EC$1)*SUM($P92:$Q92,$W92)-SUM($CV$2:EC$2)*SUM($R92:$V92)-SUM($CV$3:EC$3)*$X92-SUM($CV$4:EC$4)*SUM($K92:$L92)-SUM($CV$5:EC$5)*SUM($M92:$N92)-SUM($CV$6:EC$6)*$O92-SUM($CV$7:EC$7)*SUM($Y92:$Z92,$AF92)-SUM($CV$8:EC$8)*SUM($AA92:$AE92)-SUM($CV$9:EC$9)*$AG92</f>
        <v>58095</v>
      </c>
      <c r="ED92" s="39">
        <f>SUM($BE92,$BF92:CM92)-SUM($CV$1:ED$1)*SUM($P92:$Q92,$W92)-SUM($CV$2:ED$2)*SUM($R92:$V92)-SUM($CV$3:ED$3)*$X92-SUM($CV$4:ED$4)*SUM($K92:$L92)-SUM($CV$5:ED$5)*SUM($M92:$N92)-SUM($CV$6:ED$6)*$O92-SUM($CV$7:ED$7)*SUM($Y92:$Z92,$AF92)-SUM($CV$8:ED$8)*SUM($AA92:$AE92)-SUM($CV$9:ED$9)*$AG92</f>
        <v>53095</v>
      </c>
      <c r="EE92" s="39">
        <f>SUM($BE92,$BF92:CN92)-SUM($CV$1:EE$1)*SUM($P92:$Q92,$W92)-SUM($CV$2:EE$2)*SUM($R92:$V92)-SUM($CV$3:EE$3)*$X92-SUM($CV$4:EE$4)*SUM($K92:$L92)-SUM($CV$5:EE$5)*SUM($M92:$N92)-SUM($CV$6:EE$6)*$O92-SUM($CV$7:EE$7)*SUM($Y92:$Z92,$AF92)-SUM($CV$8:EE$8)*SUM($AA92:$AE92)-SUM($CV$9:EE$9)*$AG92</f>
        <v>48095</v>
      </c>
      <c r="EF92" s="39">
        <f>SUM($BE92,$BF92:CO92)-SUM($CV$1:EF$1)*SUM($P92:$Q92,$W92)-SUM($CV$2:EF$2)*SUM($R92:$V92)-SUM($CV$3:EF$3)*$X92-SUM($CV$4:EF$4)*SUM($K92:$L92)-SUM($CV$5:EF$5)*SUM($M92:$N92)-SUM($CV$6:EF$6)*$O92-SUM($CV$7:EF$7)*SUM($Y92:$Z92,$AF92)-SUM($CV$8:EF$8)*SUM($AA92:$AE92)-SUM($CV$9:EF$9)*$AG92</f>
        <v>43095</v>
      </c>
      <c r="EG92" s="39">
        <f>SUM($BE92,$BF92:CP92)-SUM($CV$1:EG$1)*SUM($P92:$Q92,$W92)-SUM($CV$2:EG$2)*SUM($R92:$V92)-SUM($CV$3:EG$3)*$X92-SUM($CV$4:EG$4)*SUM($K92:$L92)-SUM($CV$5:EG$5)*SUM($M92:$N92)-SUM($CV$6:EG$6)*$O92-SUM($CV$7:EG$7)*SUM($Y92:$Z92,$AF92)-SUM($CV$8:EG$8)*SUM($AA92:$AE92)-SUM($CV$9:EG$9)*$AG92</f>
        <v>38095</v>
      </c>
      <c r="EH92" s="39">
        <f>SUM($BE92,$BF92:CQ92)-SUM($CV$1:EH$1)*SUM($P92:$Q92,$W92)-SUM($CV$2:EH$2)*SUM($R92:$V92)-SUM($CV$3:EH$3)*$X92-SUM($CV$4:EH$4)*SUM($K92:$L92)-SUM($CV$5:EH$5)*SUM($M92:$N92)-SUM($CV$6:EH$6)*$O92-SUM($CV$7:EH$7)*SUM($Y92:$Z92,$AF92)-SUM($CV$8:EH$8)*SUM($AA92:$AE92)-SUM($CV$9:EH$9)*$AG92</f>
        <v>33095</v>
      </c>
      <c r="EI92" s="39">
        <f>SUM($BE92,$BF92:CR92)-SUM($CV$1:EI$1)*SUM($P92:$Q92,$W92)-SUM($CV$2:EI$2)*SUM($R92:$V92)-SUM($CV$3:EI$3)*$X92-SUM($CV$4:EI$4)*SUM($K92:$L92)-SUM($CV$5:EI$5)*SUM($M92:$N92)-SUM($CV$6:EI$6)*$O92-SUM($CV$7:EI$7)*SUM($Y92:$Z92,$AF92)-SUM($CV$8:EI$8)*SUM($AA92:$AE92)-SUM($CV$9:EI$9)*$AG92</f>
        <v>28095</v>
      </c>
      <c r="EJ92" s="39">
        <f>SUM($BE92,$BF92:CS92)-SUM($CV$1:EJ$1)*SUM($P92:$Q92,$W92)-SUM($CV$2:EJ$2)*SUM($R92:$V92)-SUM($CV$3:EJ$3)*$X92-SUM($CV$4:EJ$4)*SUM($K92:$L92)-SUM($CV$5:EJ$5)*SUM($M92:$N92)-SUM($CV$6:EJ$6)*$O92-SUM($CV$7:EJ$7)*SUM($Y92:$Z92,$AF92)-SUM($CV$8:EJ$8)*SUM($AA92:$AE92)-SUM($CV$9:EJ$9)*$AG92</f>
        <v>23095</v>
      </c>
      <c r="EK92" s="39">
        <f>SUM($BE92,$BF92:CT92)-SUM($CV$1:EK$1)*SUM($P92:$Q92,$W92)-SUM($CV$2:EK$2)*SUM($R92:$V92)-SUM($CV$3:EK$3)*$X92-SUM($CV$4:EK$4)*SUM($K92:$L92)-SUM($CV$5:EK$5)*SUM($M92:$N92)-SUM($CV$6:EK$6)*$O92-SUM($CV$7:EK$7)*SUM($Y92:$Z92,$AF92)-SUM($CV$8:EK$8)*SUM($AA92:$AE92)-SUM($CV$9:EK$9)*$AG92</f>
        <v>18095</v>
      </c>
      <c r="EL92" s="39">
        <f>SUM($BE92,$BF92:CU92)-SUM($CV$1:EL$1)*SUM($P92:$Q92,$W92)-SUM($CV$2:EL$2)*SUM($R92:$V92)-SUM($CV$3:EL$3)*$X92-SUM($CV$4:EL$4)*SUM($K92:$L92)-SUM($CV$5:EL$5)*SUM($M92:$N92)-SUM($CV$6:EL$6)*$O92-SUM($CV$7:EL$7)*SUM($Y92:$Z92,$AF92)-SUM($CV$8:EL$8)*SUM($AA92:$AE92)-SUM($CV$9:EL$9)*$AG92</f>
        <v>13095</v>
      </c>
      <c r="EM92" s="39">
        <f>SUM($BE92,$BF92:CV92)-SUM($CV$1:EM$1)*SUM($P92:$Q92,$W92)-SUM($CV$2:EM$2)*SUM($R92:$V92)-SUM($CV$3:EM$3)*$X92-SUM($CV$4:EM$4)*SUM($K92:$L92)-SUM($CV$5:EM$5)*SUM($M92:$N92)-SUM($CV$6:EM$6)*$O92-SUM($CV$7:EM$7)*SUM($Y92:$Z92,$AF92)-SUM($CV$8:EM$8)*SUM($AA92:$AE92)-SUM($CV$9:EM$9)*$AG92</f>
        <v>8095</v>
      </c>
      <c r="EN92" s="39">
        <f>SUM($BE92,$BF92:CW92)-SUM($CV$1:EN$1)*SUM($P92:$Q92,$W92)-SUM($CV$2:EN$2)*SUM($R92:$V92)-SUM($CV$3:EN$3)*$X92-SUM($CV$4:EN$4)*SUM($K92:$L92)-SUM($CV$5:EN$5)*SUM($M92:$N92)-SUM($CV$6:EN$6)*$O92-SUM($CV$7:EN$7)*SUM($Y92:$Z92,$AF92)-SUM($CV$8:EN$8)*SUM($AA92:$AE92)-SUM($CV$9:EN$9)*$AG92</f>
        <v>3095</v>
      </c>
      <c r="EO92" s="39">
        <f>SUM($BE92,$BF92:CX92)-SUM($CV$1:EO$1)*SUM($P92:$Q92,$W92)-SUM($CV$2:EO$2)*SUM($R92:$V92)-SUM($CV$3:EO$3)*$X92-SUM($CV$4:EO$4)*SUM($K92:$L92)-SUM($CV$5:EO$5)*SUM($M92:$N92)-SUM($CV$6:EO$6)*$O92-SUM($CV$7:EO$7)*SUM($Y92:$Z92,$AF92)-SUM($CV$8:EO$8)*SUM($AA92:$AE92)-SUM($CV$9:EO$9)*$AG92</f>
        <v>-1055</v>
      </c>
      <c r="EP92" s="96" t="s">
        <v>483</v>
      </c>
      <c r="EQ92" s="103" t="str">
        <f>C92</f>
        <v>293D476X0010B2TE3</v>
      </c>
      <c r="ER92" s="96" t="str">
        <f t="shared" si="95"/>
        <v>VISHAY</v>
      </c>
      <c r="ES92" s="115">
        <v>8.1600000000000006E-2</v>
      </c>
      <c r="ET92" s="116" t="str">
        <f t="shared" si="147"/>
        <v>USD</v>
      </c>
      <c r="EU92" s="107" t="e">
        <f t="shared" ca="1" si="109"/>
        <v>#NAME?</v>
      </c>
      <c r="EV92" s="107" t="e">
        <f t="shared" ca="1" si="110"/>
        <v>#NAME?</v>
      </c>
      <c r="EW92" s="117">
        <f t="shared" si="111"/>
        <v>2000</v>
      </c>
      <c r="EX92" s="117">
        <f t="shared" si="148"/>
        <v>2000</v>
      </c>
      <c r="EY92" s="103"/>
      <c r="EZ92" s="117">
        <f t="shared" si="112"/>
        <v>178000</v>
      </c>
      <c r="FA92" s="118" t="e">
        <f t="shared" ca="1" si="113"/>
        <v>#NAME?</v>
      </c>
      <c r="FB92" s="117">
        <f t="shared" si="114"/>
        <v>735</v>
      </c>
      <c r="FC92" s="118" t="e">
        <f t="shared" ca="1" si="115"/>
        <v>#NAME?</v>
      </c>
      <c r="FD92" s="119">
        <v>45526</v>
      </c>
      <c r="FE92" s="118" t="s">
        <v>130</v>
      </c>
      <c r="FF92" s="118" t="s">
        <v>26</v>
      </c>
      <c r="FG92" s="103" t="s">
        <v>144</v>
      </c>
      <c r="FH92" s="103" t="s">
        <v>145</v>
      </c>
      <c r="FI92" s="105">
        <f t="array" ref="FI92">SUMPRODUCT($AI92:$AL92,TRANSPOSE(FI$1:FI$4))</f>
        <v>15325</v>
      </c>
      <c r="FJ92" s="105">
        <f t="array" ref="FJ92">SUMPRODUCT($AI92:$AL92,TRANSPOSE(FJ$1:FJ$4))</f>
        <v>15325</v>
      </c>
      <c r="FK92" s="105">
        <f t="array" ref="FK92">SUMPRODUCT($AI92:$AL92,TRANSPOSE(FK$1:FK$4))</f>
        <v>15325</v>
      </c>
      <c r="FL92" s="105">
        <f t="array" ref="FL92">SUMPRODUCT($AI92:$AL92,TRANSPOSE(FL$1:FL$4))</f>
        <v>15325</v>
      </c>
      <c r="FM92" s="105">
        <f t="array" ref="FM92">SUMPRODUCT($AI92:$AL92,TRANSPOSE(FM$1:FM$4))</f>
        <v>15325</v>
      </c>
      <c r="FN92" s="105">
        <f t="array" ref="FN92">SUMPRODUCT($AI92:$AL92,TRANSPOSE(FN$1:FN$4))</f>
        <v>15325</v>
      </c>
      <c r="FO92" s="105">
        <f t="array" ref="FO92">SUMPRODUCT($AI92:$AL92,TRANSPOSE(FO$1:FO$4))</f>
        <v>15325</v>
      </c>
      <c r="FP92" s="105">
        <f t="array" ref="FP92">SUMPRODUCT($AI92:$AL92,TRANSPOSE(FP$1:FP$4))</f>
        <v>15325</v>
      </c>
      <c r="FQ92" s="105">
        <f t="array" ref="FQ92">SUMPRODUCT($AI92:$AL92,TRANSPOSE(FQ$1:FQ$4))</f>
        <v>15325</v>
      </c>
      <c r="FR92" s="105">
        <f t="array" ref="FR92">SUMPRODUCT($AI92:$AL92,TRANSPOSE(FR$1:FR$4))</f>
        <v>15250</v>
      </c>
      <c r="FS92" s="105">
        <f t="array" ref="FS92">SUMPRODUCT($AI92:$AL92,TRANSPOSE(FS$1:FS$4))</f>
        <v>15000</v>
      </c>
      <c r="FT92" s="105">
        <f t="array" ref="FT92">SUMPRODUCT($AI92:$AL92,TRANSPOSE(FT$1:FT$4))</f>
        <v>9090</v>
      </c>
      <c r="FU92" s="105">
        <f t="array" ref="FU92">SUMPRODUCT($AI92:$AL92,TRANSPOSE(FU$1:FU$4))</f>
        <v>0</v>
      </c>
      <c r="FV92" s="120"/>
      <c r="FW92" s="105">
        <f t="shared" si="116"/>
        <v>16000</v>
      </c>
      <c r="FX92" s="121">
        <f>CEILING(SUM($FI92:FJ92)-SUM($FW92:FW92),$EW92)</f>
        <v>16000</v>
      </c>
      <c r="FY92" s="121">
        <f>CEILING(SUM($FI92:FK92)-SUM($FW92:FX92),$EW92)</f>
        <v>14000</v>
      </c>
      <c r="FZ92" s="121">
        <f>CEILING(SUM($FI92:FL92)-SUM($FW92:FY92),$EW92)</f>
        <v>16000</v>
      </c>
      <c r="GA92" s="121">
        <f>CEILING(SUM($FI92:FM92)-SUM($FW92:FZ92),$EW92)</f>
        <v>16000</v>
      </c>
      <c r="GB92" s="121">
        <f>CEILING(SUM($FI92:FN92)-SUM($FW92:GA92),$EW92)</f>
        <v>14000</v>
      </c>
      <c r="GC92" s="121">
        <f>CEILING(SUM($FI92:FO92)-SUM($FW92:GB92),$EW92)</f>
        <v>16000</v>
      </c>
      <c r="GD92" s="121">
        <f>CEILING(SUM($FI92:FP92)-SUM($FW92:GC92),$EW92)</f>
        <v>16000</v>
      </c>
      <c r="GE92" s="121">
        <f>CEILING(SUM($FI92:FQ92)-SUM($FW92:GD92),$EW92)</f>
        <v>14000</v>
      </c>
      <c r="GF92" s="121">
        <f>CEILING(SUM($FI92:FR92)-SUM($FW92:GE92),$EW92)</f>
        <v>16000</v>
      </c>
      <c r="GG92" s="121">
        <f>CEILING(SUM($FI92:FS92)-SUM($FW92:GF92),$EW92)</f>
        <v>16000</v>
      </c>
      <c r="GH92" s="121">
        <f t="shared" si="117"/>
        <v>8000</v>
      </c>
      <c r="GI92" s="121">
        <f t="shared" si="118"/>
        <v>0</v>
      </c>
      <c r="GJ92" s="120"/>
      <c r="GK92" s="123" t="e">
        <f t="shared" ca="1" si="119"/>
        <v>#NAME?</v>
      </c>
      <c r="GL92" s="123" t="e">
        <f t="shared" ca="1" si="120"/>
        <v>#NAME?</v>
      </c>
      <c r="GM92" s="123" t="e">
        <f t="shared" ca="1" si="121"/>
        <v>#NAME?</v>
      </c>
      <c r="GN92" s="123" t="e">
        <f t="shared" ca="1" si="122"/>
        <v>#NAME?</v>
      </c>
      <c r="GO92" s="123" t="e">
        <f t="shared" ca="1" si="123"/>
        <v>#NAME?</v>
      </c>
      <c r="GP92" s="123" t="e">
        <f t="shared" ca="1" si="124"/>
        <v>#NAME?</v>
      </c>
      <c r="GQ92" s="123" t="e">
        <f t="shared" ca="1" si="125"/>
        <v>#NAME?</v>
      </c>
      <c r="GR92" s="123" t="e">
        <f t="shared" ca="1" si="126"/>
        <v>#NAME?</v>
      </c>
      <c r="GS92" s="123" t="e">
        <f t="shared" ca="1" si="127"/>
        <v>#NAME?</v>
      </c>
      <c r="GT92" s="123" t="e">
        <f t="shared" ca="1" si="128"/>
        <v>#NAME?</v>
      </c>
      <c r="GU92" s="123" t="e">
        <f t="shared" ca="1" si="129"/>
        <v>#NAME?</v>
      </c>
      <c r="GV92" s="123" t="e">
        <f t="shared" ca="1" si="130"/>
        <v>#NAME?</v>
      </c>
      <c r="GW92" s="123" t="e">
        <f t="shared" ca="1" si="131"/>
        <v>#NAME?</v>
      </c>
      <c r="GX92" s="123" t="e">
        <f t="shared" ca="1" si="132"/>
        <v>#NAME?</v>
      </c>
      <c r="GY92" s="120">
        <v>2</v>
      </c>
      <c r="GZ92" s="105">
        <f t="shared" ref="GZ92:GZ94" si="150">SUM(FW92:GB92)</f>
        <v>92000</v>
      </c>
      <c r="HA92" s="105"/>
      <c r="HB92" s="105"/>
      <c r="HC92" s="105"/>
      <c r="HD92" s="105"/>
      <c r="HE92" s="105"/>
      <c r="HF92" s="105">
        <f t="shared" ref="HF92:HF94" si="151">SUM(GC92:GI92)</f>
        <v>86000</v>
      </c>
      <c r="HG92" s="105"/>
      <c r="HH92" s="105"/>
      <c r="HI92" s="105"/>
      <c r="HJ92" s="105"/>
      <c r="HK92" s="105"/>
      <c r="HL92" s="105"/>
      <c r="HM92" s="105"/>
      <c r="HN92" s="123" t="e">
        <f t="shared" ca="1" si="133"/>
        <v>#NAME?</v>
      </c>
      <c r="HO92" s="123" t="e">
        <f t="shared" ca="1" si="134"/>
        <v>#NAME?</v>
      </c>
      <c r="HP92" s="123" t="e">
        <f t="shared" ca="1" si="135"/>
        <v>#NAME?</v>
      </c>
      <c r="HQ92" s="123" t="e">
        <f t="shared" ca="1" si="136"/>
        <v>#NAME?</v>
      </c>
      <c r="HR92" s="123" t="e">
        <f t="shared" ca="1" si="137"/>
        <v>#NAME?</v>
      </c>
      <c r="HS92" s="123" t="e">
        <f t="shared" ca="1" si="138"/>
        <v>#NAME?</v>
      </c>
      <c r="HT92" s="123" t="e">
        <f t="shared" ca="1" si="139"/>
        <v>#NAME?</v>
      </c>
      <c r="HU92" s="123" t="e">
        <f t="shared" ca="1" si="140"/>
        <v>#NAME?</v>
      </c>
      <c r="HV92" s="123" t="e">
        <f t="shared" ca="1" si="141"/>
        <v>#NAME?</v>
      </c>
      <c r="HW92" s="123" t="e">
        <f t="shared" ca="1" si="142"/>
        <v>#NAME?</v>
      </c>
      <c r="HX92" s="123" t="e">
        <f t="shared" ca="1" si="143"/>
        <v>#NAME?</v>
      </c>
      <c r="HY92" s="123" t="e">
        <f t="shared" ca="1" si="144"/>
        <v>#NAME?</v>
      </c>
      <c r="HZ92" s="123" t="e">
        <f t="shared" ca="1" si="145"/>
        <v>#NAME?</v>
      </c>
      <c r="IA92" s="123" t="e">
        <f t="shared" ca="1" si="146"/>
        <v>#NAME?</v>
      </c>
      <c r="IB92" s="124" t="s">
        <v>485</v>
      </c>
      <c r="IC92" s="103" t="s">
        <v>488</v>
      </c>
      <c r="ID92" s="125">
        <v>45535</v>
      </c>
      <c r="IE92" s="103" t="s">
        <v>147</v>
      </c>
      <c r="IF92" s="103" t="s">
        <v>147</v>
      </c>
      <c r="IG92" s="103" t="s">
        <v>147</v>
      </c>
      <c r="IH92" s="103"/>
      <c r="II92" s="103"/>
    </row>
    <row r="93" spans="1:243" ht="14.25" x14ac:dyDescent="0.2">
      <c r="A93" s="39">
        <v>106</v>
      </c>
      <c r="B93" s="39" t="s">
        <v>489</v>
      </c>
      <c r="C93" s="56" t="s">
        <v>490</v>
      </c>
      <c r="D93" s="39" t="s">
        <v>137</v>
      </c>
      <c r="E93" s="39">
        <v>402939368</v>
      </c>
      <c r="F93" s="102" t="s">
        <v>491</v>
      </c>
      <c r="G93" s="39"/>
      <c r="H93" s="39" t="s">
        <v>128</v>
      </c>
      <c r="I93" s="39">
        <v>2</v>
      </c>
      <c r="J93" s="39">
        <v>2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2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f t="shared" si="98"/>
        <v>2</v>
      </c>
      <c r="AI93" s="39">
        <f t="shared" si="99"/>
        <v>0</v>
      </c>
      <c r="AJ93" s="39">
        <f t="shared" si="100"/>
        <v>0</v>
      </c>
      <c r="AK93" s="39">
        <f t="shared" si="101"/>
        <v>2</v>
      </c>
      <c r="AL93" s="39">
        <f t="shared" si="102"/>
        <v>0</v>
      </c>
      <c r="AM93" s="57">
        <f t="shared" si="103"/>
        <v>1270</v>
      </c>
      <c r="AN93" s="57">
        <v>1</v>
      </c>
      <c r="AO93" s="57">
        <f t="shared" si="104"/>
        <v>1270</v>
      </c>
      <c r="AP93" s="39"/>
      <c r="AQ93" s="39" t="s">
        <v>297</v>
      </c>
      <c r="AR93" s="39" t="s">
        <v>298</v>
      </c>
      <c r="AS93" s="39"/>
      <c r="AT93" s="39"/>
      <c r="AU93" s="58">
        <v>23</v>
      </c>
      <c r="AV93" s="58" t="s">
        <v>25</v>
      </c>
      <c r="AW93" s="39" t="s">
        <v>299</v>
      </c>
      <c r="AX93" s="39" t="s">
        <v>300</v>
      </c>
      <c r="AY93" s="39"/>
      <c r="AZ93" s="39" t="s">
        <v>301</v>
      </c>
      <c r="BA93" s="39" t="str">
        <f t="shared" si="105"/>
        <v>P0007</v>
      </c>
      <c r="BB93" s="78" t="e">
        <f t="shared" ca="1" si="106"/>
        <v>#NAME?</v>
      </c>
      <c r="BC93" s="39">
        <v>6</v>
      </c>
      <c r="BD93" s="75">
        <f t="shared" si="107"/>
        <v>1280</v>
      </c>
      <c r="BE93" s="39"/>
      <c r="BF93" s="39"/>
      <c r="BG93" s="39"/>
      <c r="BH93" s="39"/>
      <c r="BI93" s="39">
        <v>800</v>
      </c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>
        <v>500</v>
      </c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>
        <f>SUM($BE93,$BF93:BF93)-SUM($CV$1:CW$1)*SUM($P93:$Q93,$W93)-SUM($CV$2:CW$2)*SUM($R93:$V93)-SUM($CV$3:CW$3)*$X93-SUM($CV$4:CW$4)*SUM($K93:$L93)-SUM($CV$5:CW$5)*SUM($M93:$N93)-SUM($CV$6:CW$6)*$O93-SUM($CV$7:CW$7)*SUM($Y93:$Z93,$AF93)-SUM($CV$8:CW$8)*SUM($AA93:$AE93)-SUM($CV$9:CW$9)*$AG93</f>
        <v>0</v>
      </c>
      <c r="CX93" s="39">
        <f>SUM($BE93,$BF93:BG93)-SUM($CV$1:CX$1)*SUM($P93:$Q93,$W93)-SUM($CV$2:CX$2)*SUM($R93:$V93)-SUM($CV$3:CX$3)*$X93-SUM($CV$4:CX$4)*SUM($K93:$L93)-SUM($CV$5:CX$5)*SUM($M93:$N93)-SUM($CV$6:CX$6)*$O93-SUM($CV$7:CX$7)*SUM($Y93:$Z93,$AF93)-SUM($CV$8:CX$8)*SUM($AA93:$AE93)-SUM($CV$9:CX$9)*$AG93</f>
        <v>0</v>
      </c>
      <c r="CY93" s="39">
        <f>SUM($BE93,$BF93:BH93)-SUM($CV$1:CY$1)*SUM($P93:$Q93,$W93)-SUM($CV$2:CY$2)*SUM($R93:$V93)-SUM($CV$3:CY$3)*$X93-SUM($CV$4:CY$4)*SUM($K93:$L93)-SUM($CV$5:CY$5)*SUM($M93:$N93)-SUM($CV$6:CY$6)*$O93-SUM($CV$7:CY$7)*SUM($Y93:$Z93,$AF93)-SUM($CV$8:CY$8)*SUM($AA93:$AE93)-SUM($CV$9:CY$9)*$AG93</f>
        <v>0</v>
      </c>
      <c r="CZ93" s="39">
        <f>SUM($BE93,$BF93:BI93)-SUM($CV$1:CZ$1)*SUM($P93:$Q93,$W93)-SUM($CV$2:CZ$2)*SUM($R93:$V93)-SUM($CV$3:CZ$3)*$X93-SUM($CV$4:CZ$4)*SUM($K93:$L93)-SUM($CV$5:CZ$5)*SUM($M93:$N93)-SUM($CV$6:CZ$6)*$O93-SUM($CV$7:CZ$7)*SUM($Y93:$Z93,$AF93)-SUM($CV$8:CZ$8)*SUM($AA93:$AE93)-SUM($CV$9:CZ$9)*$AG93</f>
        <v>800</v>
      </c>
      <c r="DA93" s="39">
        <f>SUM($BE93,$BF93:BJ93)-SUM($CV$1:DA$1)*SUM($P93:$Q93,$W93)-SUM($CV$2:DA$2)*SUM($R93:$V93)-SUM($CV$3:DA$3)*$X93-SUM($CV$4:DA$4)*SUM($K93:$L93)-SUM($CV$5:DA$5)*SUM($M93:$N93)-SUM($CV$6:DA$6)*$O93-SUM($CV$7:DA$7)*SUM($Y93:$Z93,$AF93)-SUM($CV$8:DA$8)*SUM($AA93:$AE93)-SUM($CV$9:DA$9)*$AG93</f>
        <v>800</v>
      </c>
      <c r="DB93" s="39">
        <f>SUM($BE93,$BF93:BK93)-SUM($CV$1:DB$1)*SUM($P93:$Q93,$W93)-SUM($CV$2:DB$2)*SUM($R93:$V93)-SUM($CV$3:DB$3)*$X93-SUM($CV$4:DB$4)*SUM($K93:$L93)-SUM($CV$5:DB$5)*SUM($M93:$N93)-SUM($CV$6:DB$6)*$O93-SUM($CV$7:DB$7)*SUM($Y93:$Z93,$AF93)-SUM($CV$8:DB$8)*SUM($AA93:$AE93)-SUM($CV$9:DB$9)*$AG93</f>
        <v>600</v>
      </c>
      <c r="DC93" s="39">
        <f>SUM($BE93,$BF93:BL93)-SUM($CV$1:DC$1)*SUM($P93:$Q93,$W93)-SUM($CV$2:DC$2)*SUM($R93:$V93)-SUM($CV$3:DC$3)*$X93-SUM($CV$4:DC$4)*SUM($K93:$L93)-SUM($CV$5:DC$5)*SUM($M93:$N93)-SUM($CV$6:DC$6)*$O93-SUM($CV$7:DC$7)*SUM($Y93:$Z93,$AF93)-SUM($CV$8:DC$8)*SUM($AA93:$AE93)-SUM($CV$9:DC$9)*$AG93</f>
        <v>200</v>
      </c>
      <c r="DD93" s="39">
        <f>SUM($BE93,$BF93:BM93)-SUM($CV$1:DD$1)*SUM($P93:$Q93,$W93)-SUM($CV$2:DD$2)*SUM($R93:$V93)-SUM($CV$3:DD$3)*$X93-SUM($CV$4:DD$4)*SUM($K93:$L93)-SUM($CV$5:DD$5)*SUM($M93:$N93)-SUM($CV$6:DD$6)*$O93-SUM($CV$7:DD$7)*SUM($Y93:$Z93,$AF93)-SUM($CV$8:DD$8)*SUM($AA93:$AE93)-SUM($CV$9:DD$9)*$AG93</f>
        <v>-462</v>
      </c>
      <c r="DE93" s="39">
        <f>SUM($BE93,$BF93:BN93)-SUM($CV$1:DE$1)*SUM($P93:$Q93,$W93)-SUM($CV$2:DE$2)*SUM($R93:$V93)-SUM($CV$3:DE$3)*$X93-SUM($CV$4:DE$4)*SUM($K93:$L93)-SUM($CV$5:DE$5)*SUM($M93:$N93)-SUM($CV$6:DE$6)*$O93-SUM($CV$7:DE$7)*SUM($Y93:$Z93,$AF93)-SUM($CV$8:DE$8)*SUM($AA93:$AE93)-SUM($CV$9:DE$9)*$AG93</f>
        <v>-462</v>
      </c>
      <c r="DF93" s="39">
        <f>SUM($BE93,$BF93:BO93)-SUM($CV$1:DF$1)*SUM($P93:$Q93,$W93)-SUM($CV$2:DF$2)*SUM($R93:$V93)-SUM($CV$3:DF$3)*$X93-SUM($CV$4:DF$4)*SUM($K93:$L93)-SUM($CV$5:DF$5)*SUM($M93:$N93)-SUM($CV$6:DF$6)*$O93-SUM($CV$7:DF$7)*SUM($Y93:$Z93,$AF93)-SUM($CV$8:DF$8)*SUM($AA93:$AE93)-SUM($CV$9:DF$9)*$AG93</f>
        <v>-462</v>
      </c>
      <c r="DG93" s="39">
        <f>SUM($BE93,$BF93:BP93)-SUM($CV$1:DG$1)*SUM($P93:$Q93,$W93)-SUM($CV$2:DG$2)*SUM($R93:$V93)-SUM($CV$3:DG$3)*$X93-SUM($CV$4:DG$4)*SUM($K93:$L93)-SUM($CV$5:DG$5)*SUM($M93:$N93)-SUM($CV$6:DG$6)*$O93-SUM($CV$7:DG$7)*SUM($Y93:$Z93,$AF93)-SUM($CV$8:DG$8)*SUM($AA93:$AE93)-SUM($CV$9:DG$9)*$AG93</f>
        <v>-462</v>
      </c>
      <c r="DH93" s="39">
        <f>SUM($BE93,$BF93:BQ93)-SUM($CV$1:DH$1)*SUM($P93:$Q93,$W93)-SUM($CV$2:DH$2)*SUM($R93:$V93)-SUM($CV$3:DH$3)*$X93-SUM($CV$4:DH$4)*SUM($K93:$L93)-SUM($CV$5:DH$5)*SUM($M93:$N93)-SUM($CV$6:DH$6)*$O93-SUM($CV$7:DH$7)*SUM($Y93:$Z93,$AF93)-SUM($CV$8:DH$8)*SUM($AA93:$AE93)-SUM($CV$9:DH$9)*$AG93</f>
        <v>-462</v>
      </c>
      <c r="DI93" s="39">
        <f>SUM($BE93,$BF93:BR93)-SUM($CV$1:DI$1)*SUM($P93:$Q93,$W93)-SUM($CV$2:DI$2)*SUM($R93:$V93)-SUM($CV$3:DI$3)*$X93-SUM($CV$4:DI$4)*SUM($K93:$L93)-SUM($CV$5:DI$5)*SUM($M93:$N93)-SUM($CV$6:DI$6)*$O93-SUM($CV$7:DI$7)*SUM($Y93:$Z93,$AF93)-SUM($CV$8:DI$8)*SUM($AA93:$AE93)-SUM($CV$9:DI$9)*$AG93</f>
        <v>-462</v>
      </c>
      <c r="DJ93" s="39">
        <f>SUM($BE93,$BF93:BS93)-SUM($CV$1:DJ$1)*SUM($P93:$Q93,$W93)-SUM($CV$2:DJ$2)*SUM($R93:$V93)-SUM($CV$3:DJ$3)*$X93-SUM($CV$4:DJ$4)*SUM($K93:$L93)-SUM($CV$5:DJ$5)*SUM($M93:$N93)-SUM($CV$6:DJ$6)*$O93-SUM($CV$7:DJ$7)*SUM($Y93:$Z93,$AF93)-SUM($CV$8:DJ$8)*SUM($AA93:$AE93)-SUM($CV$9:DJ$9)*$AG93</f>
        <v>-462</v>
      </c>
      <c r="DK93" s="39">
        <f>SUM($BE93,$BF93:BT93)-SUM($CV$1:DK$1)*SUM($P93:$Q93,$W93)-SUM($CV$2:DK$2)*SUM($R93:$V93)-SUM($CV$3:DK$3)*$X93-SUM($CV$4:DK$4)*SUM($K93:$L93)-SUM($CV$5:DK$5)*SUM($M93:$N93)-SUM($CV$6:DK$6)*$O93-SUM($CV$7:DK$7)*SUM($Y93:$Z93,$AF93)-SUM($CV$8:DK$8)*SUM($AA93:$AE93)-SUM($CV$9:DK$9)*$AG93</f>
        <v>-462</v>
      </c>
      <c r="DL93" s="39">
        <f>SUM($BE93,$BF93:BU93)-SUM($CV$1:DL$1)*SUM($P93:$Q93,$W93)-SUM($CV$2:DL$2)*SUM($R93:$V93)-SUM($CV$3:DL$3)*$X93-SUM($CV$4:DL$4)*SUM($K93:$L93)-SUM($CV$5:DL$5)*SUM($M93:$N93)-SUM($CV$6:DL$6)*$O93-SUM($CV$7:DL$7)*SUM($Y93:$Z93,$AF93)-SUM($CV$8:DL$8)*SUM($AA93:$AE93)-SUM($CV$9:DL$9)*$AG93</f>
        <v>-462</v>
      </c>
      <c r="DM93" s="39">
        <f>SUM($BE93,$BF93:BV93)-SUM($CV$1:DM$1)*SUM($P93:$Q93,$W93)-SUM($CV$2:DM$2)*SUM($R93:$V93)-SUM($CV$3:DM$3)*$X93-SUM($CV$4:DM$4)*SUM($K93:$L93)-SUM($CV$5:DM$5)*SUM($M93:$N93)-SUM($CV$6:DM$6)*$O93-SUM($CV$7:DM$7)*SUM($Y93:$Z93,$AF93)-SUM($CV$8:DM$8)*SUM($AA93:$AE93)-SUM($CV$9:DM$9)*$AG93</f>
        <v>-462</v>
      </c>
      <c r="DN93" s="39">
        <f>SUM($BE93,$BF93:BW93)-SUM($CV$1:DN$1)*SUM($P93:$Q93,$W93)-SUM($CV$2:DN$2)*SUM($R93:$V93)-SUM($CV$3:DN$3)*$X93-SUM($CV$4:DN$4)*SUM($K93:$L93)-SUM($CV$5:DN$5)*SUM($M93:$N93)-SUM($CV$6:DN$6)*$O93-SUM($CV$7:DN$7)*SUM($Y93:$Z93,$AF93)-SUM($CV$8:DN$8)*SUM($AA93:$AE93)-SUM($CV$9:DN$9)*$AG93</f>
        <v>38</v>
      </c>
      <c r="DO93" s="39">
        <f>SUM($BE93,$BF93:BX93)-SUM($CV$1:DO$1)*SUM($P93:$Q93,$W93)-SUM($CV$2:DO$2)*SUM($R93:$V93)-SUM($CV$3:DO$3)*$X93-SUM($CV$4:DO$4)*SUM($K93:$L93)-SUM($CV$5:DO$5)*SUM($M93:$N93)-SUM($CV$6:DO$6)*$O93-SUM($CV$7:DO$7)*SUM($Y93:$Z93,$AF93)-SUM($CV$8:DO$8)*SUM($AA93:$AE93)-SUM($CV$9:DO$9)*$AG93</f>
        <v>38</v>
      </c>
      <c r="DP93" s="39">
        <f>SUM($BE93,$BF93:BY93)-SUM($CV$1:DP$1)*SUM($P93:$Q93,$W93)-SUM($CV$2:DP$2)*SUM($R93:$V93)-SUM($CV$3:DP$3)*$X93-SUM($CV$4:DP$4)*SUM($K93:$L93)-SUM($CV$5:DP$5)*SUM($M93:$N93)-SUM($CV$6:DP$6)*$O93-SUM($CV$7:DP$7)*SUM($Y93:$Z93,$AF93)-SUM($CV$8:DP$8)*SUM($AA93:$AE93)-SUM($CV$9:DP$9)*$AG93</f>
        <v>38</v>
      </c>
      <c r="DQ93" s="39">
        <f>SUM($BE93,$BF93:BZ93)-SUM($CV$1:DQ$1)*SUM($P93:$Q93,$W93)-SUM($CV$2:DQ$2)*SUM($R93:$V93)-SUM($CV$3:DQ$3)*$X93-SUM($CV$4:DQ$4)*SUM($K93:$L93)-SUM($CV$5:DQ$5)*SUM($M93:$N93)-SUM($CV$6:DQ$6)*$O93-SUM($CV$7:DQ$7)*SUM($Y93:$Z93,$AF93)-SUM($CV$8:DQ$8)*SUM($AA93:$AE93)-SUM($CV$9:DQ$9)*$AG93</f>
        <v>38</v>
      </c>
      <c r="DR93" s="39">
        <f>SUM($BE93,$BF93:CA93)-SUM($CV$1:DR$1)*SUM($P93:$Q93,$W93)-SUM($CV$2:DR$2)*SUM($R93:$V93)-SUM($CV$3:DR$3)*$X93-SUM($CV$4:DR$4)*SUM($K93:$L93)-SUM($CV$5:DR$5)*SUM($M93:$N93)-SUM($CV$6:DR$6)*$O93-SUM($CV$7:DR$7)*SUM($Y93:$Z93,$AF93)-SUM($CV$8:DR$8)*SUM($AA93:$AE93)-SUM($CV$9:DR$9)*$AG93</f>
        <v>38</v>
      </c>
      <c r="DS93" s="39">
        <f>SUM($BE93,$BF93:CB93)-SUM($CV$1:DS$1)*SUM($P93:$Q93,$W93)-SUM($CV$2:DS$2)*SUM($R93:$V93)-SUM($CV$3:DS$3)*$X93-SUM($CV$4:DS$4)*SUM($K93:$L93)-SUM($CV$5:DS$5)*SUM($M93:$N93)-SUM($CV$6:DS$6)*$O93-SUM($CV$7:DS$7)*SUM($Y93:$Z93,$AF93)-SUM($CV$8:DS$8)*SUM($AA93:$AE93)-SUM($CV$9:DS$9)*$AG93</f>
        <v>38</v>
      </c>
      <c r="DT93" s="39">
        <f>SUM($BE93,$BF93:CC93)-SUM($CV$1:DT$1)*SUM($P93:$Q93,$W93)-SUM($CV$2:DT$2)*SUM($R93:$V93)-SUM($CV$3:DT$3)*$X93-SUM($CV$4:DT$4)*SUM($K93:$L93)-SUM($CV$5:DT$5)*SUM($M93:$N93)-SUM($CV$6:DT$6)*$O93-SUM($CV$7:DT$7)*SUM($Y93:$Z93,$AF93)-SUM($CV$8:DT$8)*SUM($AA93:$AE93)-SUM($CV$9:DT$9)*$AG93</f>
        <v>38</v>
      </c>
      <c r="DU93" s="39">
        <f>SUM($BE93,$BF93:CD93)-SUM($CV$1:DU$1)*SUM($P93:$Q93,$W93)-SUM($CV$2:DU$2)*SUM($R93:$V93)-SUM($CV$3:DU$3)*$X93-SUM($CV$4:DU$4)*SUM($K93:$L93)-SUM($CV$5:DU$5)*SUM($M93:$N93)-SUM($CV$6:DU$6)*$O93-SUM($CV$7:DU$7)*SUM($Y93:$Z93,$AF93)-SUM($CV$8:DU$8)*SUM($AA93:$AE93)-SUM($CV$9:DU$9)*$AG93</f>
        <v>38</v>
      </c>
      <c r="DV93" s="39">
        <f>SUM($BE93,$BF93:CE93)-SUM($CV$1:DV$1)*SUM($P93:$Q93,$W93)-SUM($CV$2:DV$2)*SUM($R93:$V93)-SUM($CV$3:DV$3)*$X93-SUM($CV$4:DV$4)*SUM($K93:$L93)-SUM($CV$5:DV$5)*SUM($M93:$N93)-SUM($CV$6:DV$6)*$O93-SUM($CV$7:DV$7)*SUM($Y93:$Z93,$AF93)-SUM($CV$8:DV$8)*SUM($AA93:$AE93)-SUM($CV$9:DV$9)*$AG93</f>
        <v>38</v>
      </c>
      <c r="DW93" s="39">
        <f>SUM($BE93,$BF93:CF93)-SUM($CV$1:DW$1)*SUM($P93:$Q93,$W93)-SUM($CV$2:DW$2)*SUM($R93:$V93)-SUM($CV$3:DW$3)*$X93-SUM($CV$4:DW$4)*SUM($K93:$L93)-SUM($CV$5:DW$5)*SUM($M93:$N93)-SUM($CV$6:DW$6)*$O93-SUM($CV$7:DW$7)*SUM($Y93:$Z93,$AF93)-SUM($CV$8:DW$8)*SUM($AA93:$AE93)-SUM($CV$9:DW$9)*$AG93</f>
        <v>38</v>
      </c>
      <c r="DX93" s="39">
        <f>SUM($BE93,$BF93:CG93)-SUM($CV$1:DX$1)*SUM($P93:$Q93,$W93)-SUM($CV$2:DX$2)*SUM($R93:$V93)-SUM($CV$3:DX$3)*$X93-SUM($CV$4:DX$4)*SUM($K93:$L93)-SUM($CV$5:DX$5)*SUM($M93:$N93)-SUM($CV$6:DX$6)*$O93-SUM($CV$7:DX$7)*SUM($Y93:$Z93,$AF93)-SUM($CV$8:DX$8)*SUM($AA93:$AE93)-SUM($CV$9:DX$9)*$AG93</f>
        <v>38</v>
      </c>
      <c r="DY93" s="39">
        <f>SUM($BE93,$BF93:CH93)-SUM($CV$1:DY$1)*SUM($P93:$Q93,$W93)-SUM($CV$2:DY$2)*SUM($R93:$V93)-SUM($CV$3:DY$3)*$X93-SUM($CV$4:DY$4)*SUM($K93:$L93)-SUM($CV$5:DY$5)*SUM($M93:$N93)-SUM($CV$6:DY$6)*$O93-SUM($CV$7:DY$7)*SUM($Y93:$Z93,$AF93)-SUM($CV$8:DY$8)*SUM($AA93:$AE93)-SUM($CV$9:DY$9)*$AG93</f>
        <v>38</v>
      </c>
      <c r="DZ93" s="39">
        <f>SUM($BE93,$BF93:CI93)-SUM($CV$1:DZ$1)*SUM($P93:$Q93,$W93)-SUM($CV$2:DZ$2)*SUM($R93:$V93)-SUM($CV$3:DZ$3)*$X93-SUM($CV$4:DZ$4)*SUM($K93:$L93)-SUM($CV$5:DZ$5)*SUM($M93:$N93)-SUM($CV$6:DZ$6)*$O93-SUM($CV$7:DZ$7)*SUM($Y93:$Z93,$AF93)-SUM($CV$8:DZ$8)*SUM($AA93:$AE93)-SUM($CV$9:DZ$9)*$AG93</f>
        <v>38</v>
      </c>
      <c r="EA93" s="39">
        <f>SUM($BE93,$BF93:CJ93)-SUM($CV$1:EA$1)*SUM($P93:$Q93,$W93)-SUM($CV$2:EA$2)*SUM($R93:$V93)-SUM($CV$3:EA$3)*$X93-SUM($CV$4:EA$4)*SUM($K93:$L93)-SUM($CV$5:EA$5)*SUM($M93:$N93)-SUM($CV$6:EA$6)*$O93-SUM($CV$7:EA$7)*SUM($Y93:$Z93,$AF93)-SUM($CV$8:EA$8)*SUM($AA93:$AE93)-SUM($CV$9:EA$9)*$AG93</f>
        <v>38</v>
      </c>
      <c r="EB93" s="39">
        <f>SUM($BE93,$BF93:CK93)-SUM($CV$1:EB$1)*SUM($P93:$Q93,$W93)-SUM($CV$2:EB$2)*SUM($R93:$V93)-SUM($CV$3:EB$3)*$X93-SUM($CV$4:EB$4)*SUM($K93:$L93)-SUM($CV$5:EB$5)*SUM($M93:$N93)-SUM($CV$6:EB$6)*$O93-SUM($CV$7:EB$7)*SUM($Y93:$Z93,$AF93)-SUM($CV$8:EB$8)*SUM($AA93:$AE93)-SUM($CV$9:EB$9)*$AG93</f>
        <v>38</v>
      </c>
      <c r="EC93" s="39">
        <f>SUM($BE93,$BF93:CL93)-SUM($CV$1:EC$1)*SUM($P93:$Q93,$W93)-SUM($CV$2:EC$2)*SUM($R93:$V93)-SUM($CV$3:EC$3)*$X93-SUM($CV$4:EC$4)*SUM($K93:$L93)-SUM($CV$5:EC$5)*SUM($M93:$N93)-SUM($CV$6:EC$6)*$O93-SUM($CV$7:EC$7)*SUM($Y93:$Z93,$AF93)-SUM($CV$8:EC$8)*SUM($AA93:$AE93)-SUM($CV$9:EC$9)*$AG93</f>
        <v>38</v>
      </c>
      <c r="ED93" s="39">
        <f>SUM($BE93,$BF93:CM93)-SUM($CV$1:ED$1)*SUM($P93:$Q93,$W93)-SUM($CV$2:ED$2)*SUM($R93:$V93)-SUM($CV$3:ED$3)*$X93-SUM($CV$4:ED$4)*SUM($K93:$L93)-SUM($CV$5:ED$5)*SUM($M93:$N93)-SUM($CV$6:ED$6)*$O93-SUM($CV$7:ED$7)*SUM($Y93:$Z93,$AF93)-SUM($CV$8:ED$8)*SUM($AA93:$AE93)-SUM($CV$9:ED$9)*$AG93</f>
        <v>38</v>
      </c>
      <c r="EE93" s="39">
        <f>SUM($BE93,$BF93:CN93)-SUM($CV$1:EE$1)*SUM($P93:$Q93,$W93)-SUM($CV$2:EE$2)*SUM($R93:$V93)-SUM($CV$3:EE$3)*$X93-SUM($CV$4:EE$4)*SUM($K93:$L93)-SUM($CV$5:EE$5)*SUM($M93:$N93)-SUM($CV$6:EE$6)*$O93-SUM($CV$7:EE$7)*SUM($Y93:$Z93,$AF93)-SUM($CV$8:EE$8)*SUM($AA93:$AE93)-SUM($CV$9:EE$9)*$AG93</f>
        <v>38</v>
      </c>
      <c r="EF93" s="39">
        <f>SUM($BE93,$BF93:CO93)-SUM($CV$1:EF$1)*SUM($P93:$Q93,$W93)-SUM($CV$2:EF$2)*SUM($R93:$V93)-SUM($CV$3:EF$3)*$X93-SUM($CV$4:EF$4)*SUM($K93:$L93)-SUM($CV$5:EF$5)*SUM($M93:$N93)-SUM($CV$6:EF$6)*$O93-SUM($CV$7:EF$7)*SUM($Y93:$Z93,$AF93)-SUM($CV$8:EF$8)*SUM($AA93:$AE93)-SUM($CV$9:EF$9)*$AG93</f>
        <v>38</v>
      </c>
      <c r="EG93" s="39">
        <f>SUM($BE93,$BF93:CP93)-SUM($CV$1:EG$1)*SUM($P93:$Q93,$W93)-SUM($CV$2:EG$2)*SUM($R93:$V93)-SUM($CV$3:EG$3)*$X93-SUM($CV$4:EG$4)*SUM($K93:$L93)-SUM($CV$5:EG$5)*SUM($M93:$N93)-SUM($CV$6:EG$6)*$O93-SUM($CV$7:EG$7)*SUM($Y93:$Z93,$AF93)-SUM($CV$8:EG$8)*SUM($AA93:$AE93)-SUM($CV$9:EG$9)*$AG93</f>
        <v>38</v>
      </c>
      <c r="EH93" s="39">
        <f>SUM($BE93,$BF93:CQ93)-SUM($CV$1:EH$1)*SUM($P93:$Q93,$W93)-SUM($CV$2:EH$2)*SUM($R93:$V93)-SUM($CV$3:EH$3)*$X93-SUM($CV$4:EH$4)*SUM($K93:$L93)-SUM($CV$5:EH$5)*SUM($M93:$N93)-SUM($CV$6:EH$6)*$O93-SUM($CV$7:EH$7)*SUM($Y93:$Z93,$AF93)-SUM($CV$8:EH$8)*SUM($AA93:$AE93)-SUM($CV$9:EH$9)*$AG93</f>
        <v>38</v>
      </c>
      <c r="EI93" s="39">
        <f>SUM($BE93,$BF93:CR93)-SUM($CV$1:EI$1)*SUM($P93:$Q93,$W93)-SUM($CV$2:EI$2)*SUM($R93:$V93)-SUM($CV$3:EI$3)*$X93-SUM($CV$4:EI$4)*SUM($K93:$L93)-SUM($CV$5:EI$5)*SUM($M93:$N93)-SUM($CV$6:EI$6)*$O93-SUM($CV$7:EI$7)*SUM($Y93:$Z93,$AF93)-SUM($CV$8:EI$8)*SUM($AA93:$AE93)-SUM($CV$9:EI$9)*$AG93</f>
        <v>38</v>
      </c>
      <c r="EJ93" s="39">
        <f>SUM($BE93,$BF93:CS93)-SUM($CV$1:EJ$1)*SUM($P93:$Q93,$W93)-SUM($CV$2:EJ$2)*SUM($R93:$V93)-SUM($CV$3:EJ$3)*$X93-SUM($CV$4:EJ$4)*SUM($K93:$L93)-SUM($CV$5:EJ$5)*SUM($M93:$N93)-SUM($CV$6:EJ$6)*$O93-SUM($CV$7:EJ$7)*SUM($Y93:$Z93,$AF93)-SUM($CV$8:EJ$8)*SUM($AA93:$AE93)-SUM($CV$9:EJ$9)*$AG93</f>
        <v>38</v>
      </c>
      <c r="EK93" s="39">
        <f>SUM($BE93,$BF93:CT93)-SUM($CV$1:EK$1)*SUM($P93:$Q93,$W93)-SUM($CV$2:EK$2)*SUM($R93:$V93)-SUM($CV$3:EK$3)*$X93-SUM($CV$4:EK$4)*SUM($K93:$L93)-SUM($CV$5:EK$5)*SUM($M93:$N93)-SUM($CV$6:EK$6)*$O93-SUM($CV$7:EK$7)*SUM($Y93:$Z93,$AF93)-SUM($CV$8:EK$8)*SUM($AA93:$AE93)-SUM($CV$9:EK$9)*$AG93</f>
        <v>38</v>
      </c>
      <c r="EL93" s="39">
        <f>SUM($BE93,$BF93:CU93)-SUM($CV$1:EL$1)*SUM($P93:$Q93,$W93)-SUM($CV$2:EL$2)*SUM($R93:$V93)-SUM($CV$3:EL$3)*$X93-SUM($CV$4:EL$4)*SUM($K93:$L93)-SUM($CV$5:EL$5)*SUM($M93:$N93)-SUM($CV$6:EL$6)*$O93-SUM($CV$7:EL$7)*SUM($Y93:$Z93,$AF93)-SUM($CV$8:EL$8)*SUM($AA93:$AE93)-SUM($CV$9:EL$9)*$AG93</f>
        <v>38</v>
      </c>
      <c r="EM93" s="39">
        <f>SUM($BE93,$BF93:CV93)-SUM($CV$1:EM$1)*SUM($P93:$Q93,$W93)-SUM($CV$2:EM$2)*SUM($R93:$V93)-SUM($CV$3:EM$3)*$X93-SUM($CV$4:EM$4)*SUM($K93:$L93)-SUM($CV$5:EM$5)*SUM($M93:$N93)-SUM($CV$6:EM$6)*$O93-SUM($CV$7:EM$7)*SUM($Y93:$Z93,$AF93)-SUM($CV$8:EM$8)*SUM($AA93:$AE93)-SUM($CV$9:EM$9)*$AG93</f>
        <v>38</v>
      </c>
      <c r="EN93" s="39">
        <f>SUM($BE93,$BF93:CW93)-SUM($CV$1:EN$1)*SUM($P93:$Q93,$W93)-SUM($CV$2:EN$2)*SUM($R93:$V93)-SUM($CV$3:EN$3)*$X93-SUM($CV$4:EN$4)*SUM($K93:$L93)-SUM($CV$5:EN$5)*SUM($M93:$N93)-SUM($CV$6:EN$6)*$O93-SUM($CV$7:EN$7)*SUM($Y93:$Z93,$AF93)-SUM($CV$8:EN$8)*SUM($AA93:$AE93)-SUM($CV$9:EN$9)*$AG93</f>
        <v>38</v>
      </c>
      <c r="EO93" s="39">
        <f>SUM($BE93,$BF93:CX93)-SUM($CV$1:EO$1)*SUM($P93:$Q93,$W93)-SUM($CV$2:EO$2)*SUM($R93:$V93)-SUM($CV$3:EO$3)*$X93-SUM($CV$4:EO$4)*SUM($K93:$L93)-SUM($CV$5:EO$5)*SUM($M93:$N93)-SUM($CV$6:EO$6)*$O93-SUM($CV$7:EO$7)*SUM($Y93:$Z93,$AF93)-SUM($CV$8:EO$8)*SUM($AA93:$AE93)-SUM($CV$9:EO$9)*$AG93</f>
        <v>38</v>
      </c>
      <c r="EP93" s="96" t="str">
        <f>AR93</f>
        <v>MTI</v>
      </c>
      <c r="EQ93" s="103" t="str">
        <f t="shared" si="108"/>
        <v>32K719-S60N5</v>
      </c>
      <c r="ER93" s="96" t="str">
        <f t="shared" si="95"/>
        <v>ROSENBERGER</v>
      </c>
      <c r="ES93" s="115">
        <f>AU93</f>
        <v>23</v>
      </c>
      <c r="ET93" s="116" t="str">
        <f t="shared" si="147"/>
        <v>EUR</v>
      </c>
      <c r="EU93" s="107" t="e">
        <f t="shared" ca="1" si="109"/>
        <v>#NAME?</v>
      </c>
      <c r="EV93" s="107" t="e">
        <f t="shared" ca="1" si="110"/>
        <v>#NAME?</v>
      </c>
      <c r="EW93" s="117">
        <f t="shared" si="111"/>
        <v>1</v>
      </c>
      <c r="EX93" s="117">
        <f t="shared" si="148"/>
        <v>1</v>
      </c>
      <c r="EY93" s="103">
        <v>10</v>
      </c>
      <c r="EZ93" s="117">
        <f t="shared" si="112"/>
        <v>1280</v>
      </c>
      <c r="FA93" s="118" t="e">
        <f t="shared" ca="1" si="113"/>
        <v>#NAME?</v>
      </c>
      <c r="FB93" s="117">
        <f t="shared" si="114"/>
        <v>10</v>
      </c>
      <c r="FC93" s="118" t="e">
        <f t="shared" ca="1" si="115"/>
        <v>#NAME?</v>
      </c>
      <c r="FD93" s="119">
        <v>45523</v>
      </c>
      <c r="FE93" s="118" t="s">
        <v>130</v>
      </c>
      <c r="FF93" s="118" t="s">
        <v>26</v>
      </c>
      <c r="FG93" s="103" t="s">
        <v>144</v>
      </c>
      <c r="FH93" s="103" t="s">
        <v>145</v>
      </c>
      <c r="FI93" s="105">
        <f t="array" ref="FI93">SUMPRODUCT($AI93:$AL93,TRANSPOSE(FI$1:FI$4))</f>
        <v>130</v>
      </c>
      <c r="FJ93" s="105">
        <f t="array" ref="FJ93">SUMPRODUCT($AI93:$AL93,TRANSPOSE(FJ$1:FJ$4))</f>
        <v>130</v>
      </c>
      <c r="FK93" s="105">
        <f t="array" ref="FK93">SUMPRODUCT($AI93:$AL93,TRANSPOSE(FK$1:FK$4))</f>
        <v>130</v>
      </c>
      <c r="FL93" s="105">
        <f t="array" ref="FL93">SUMPRODUCT($AI93:$AL93,TRANSPOSE(FL$1:FL$4))</f>
        <v>130</v>
      </c>
      <c r="FM93" s="105">
        <f t="array" ref="FM93">SUMPRODUCT($AI93:$AL93,TRANSPOSE(FM$1:FM$4))</f>
        <v>130</v>
      </c>
      <c r="FN93" s="105">
        <f t="array" ref="FN93">SUMPRODUCT($AI93:$AL93,TRANSPOSE(FN$1:FN$4))</f>
        <v>130</v>
      </c>
      <c r="FO93" s="105">
        <f t="array" ref="FO93">SUMPRODUCT($AI93:$AL93,TRANSPOSE(FO$1:FO$4))</f>
        <v>130</v>
      </c>
      <c r="FP93" s="105">
        <f t="array" ref="FP93">SUMPRODUCT($AI93:$AL93,TRANSPOSE(FP$1:FP$4))</f>
        <v>130</v>
      </c>
      <c r="FQ93" s="105">
        <f t="array" ref="FQ93">SUMPRODUCT($AI93:$AL93,TRANSPOSE(FQ$1:FQ$4))</f>
        <v>130</v>
      </c>
      <c r="FR93" s="105">
        <f t="array" ref="FR93">SUMPRODUCT($AI93:$AL93,TRANSPOSE(FR$1:FR$4))</f>
        <v>100</v>
      </c>
      <c r="FS93" s="105">
        <f t="array" ref="FS93">SUMPRODUCT($AI93:$AL93,TRANSPOSE(FS$1:FS$4))</f>
        <v>0</v>
      </c>
      <c r="FT93" s="105">
        <f t="array" ref="FT93">SUMPRODUCT($AI93:$AL93,TRANSPOSE(FT$1:FT$4))</f>
        <v>0</v>
      </c>
      <c r="FU93" s="105">
        <f t="array" ref="FU93">SUMPRODUCT($AI93:$AL93,TRANSPOSE(FU$1:FU$4))</f>
        <v>0</v>
      </c>
      <c r="FV93" s="120"/>
      <c r="FW93" s="105">
        <f t="shared" si="116"/>
        <v>130</v>
      </c>
      <c r="FX93" s="121">
        <f>CEILING(SUM($FI93:FJ93)-SUM($FW93:FW93),$EW93)</f>
        <v>130</v>
      </c>
      <c r="FY93" s="121">
        <f>CEILING(SUM($FI93:FK93)-SUM($FW93:FX93),$EW93)</f>
        <v>130</v>
      </c>
      <c r="FZ93" s="121">
        <f>CEILING(SUM($FI93:FL93)-SUM($FW93:FY93),$EW93)</f>
        <v>130</v>
      </c>
      <c r="GA93" s="121">
        <f>CEILING(SUM($FI93:FM93)-SUM($FW93:FZ93),$EW93)</f>
        <v>130</v>
      </c>
      <c r="GB93" s="121">
        <f>CEILING(SUM($FI93:FN93)-SUM($FW93:GA93),$EW93)</f>
        <v>130</v>
      </c>
      <c r="GC93" s="121">
        <f>CEILING(SUM($FI93:FO93)-SUM($FW93:GB93),$EW93)</f>
        <v>130</v>
      </c>
      <c r="GD93" s="121">
        <f>CEILING(SUM($FI93:FP93)-SUM($FW93:GC93),$EW93)</f>
        <v>130</v>
      </c>
      <c r="GE93" s="121">
        <f>CEILING(SUM($FI93:FQ93)-SUM($FW93:GD93),$EW93)</f>
        <v>130</v>
      </c>
      <c r="GF93" s="121">
        <f>CEILING(SUM($FI93:FR93)-SUM($FW93:GE93),$EW93)</f>
        <v>100</v>
      </c>
      <c r="GG93" s="121">
        <f>CEILING(SUM($FI93:FS93)-SUM($FW93:GF93),$EW93)</f>
        <v>0</v>
      </c>
      <c r="GH93" s="121">
        <f t="shared" si="117"/>
        <v>10</v>
      </c>
      <c r="GI93" s="121">
        <f t="shared" si="118"/>
        <v>0</v>
      </c>
      <c r="GJ93" s="120"/>
      <c r="GK93" s="123" t="e">
        <f t="shared" ca="1" si="119"/>
        <v>#NAME?</v>
      </c>
      <c r="GL93" s="123" t="e">
        <f t="shared" ca="1" si="120"/>
        <v>#NAME?</v>
      </c>
      <c r="GM93" s="123" t="e">
        <f t="shared" ca="1" si="121"/>
        <v>#NAME?</v>
      </c>
      <c r="GN93" s="123" t="e">
        <f t="shared" ca="1" si="122"/>
        <v>#NAME?</v>
      </c>
      <c r="GO93" s="123" t="e">
        <f t="shared" ca="1" si="123"/>
        <v>#NAME?</v>
      </c>
      <c r="GP93" s="123" t="e">
        <f t="shared" ca="1" si="124"/>
        <v>#NAME?</v>
      </c>
      <c r="GQ93" s="123" t="e">
        <f t="shared" ca="1" si="125"/>
        <v>#NAME?</v>
      </c>
      <c r="GR93" s="123" t="e">
        <f t="shared" ca="1" si="126"/>
        <v>#NAME?</v>
      </c>
      <c r="GS93" s="123" t="e">
        <f t="shared" ca="1" si="127"/>
        <v>#NAME?</v>
      </c>
      <c r="GT93" s="123" t="e">
        <f t="shared" ca="1" si="128"/>
        <v>#NAME?</v>
      </c>
      <c r="GU93" s="123" t="e">
        <f t="shared" ca="1" si="129"/>
        <v>#NAME?</v>
      </c>
      <c r="GV93" s="123" t="e">
        <f t="shared" ca="1" si="130"/>
        <v>#NAME?</v>
      </c>
      <c r="GW93" s="123" t="e">
        <f t="shared" ca="1" si="131"/>
        <v>#NAME?</v>
      </c>
      <c r="GX93" s="123" t="e">
        <f t="shared" ca="1" si="132"/>
        <v>#NAME?</v>
      </c>
      <c r="GY93" s="120">
        <v>2</v>
      </c>
      <c r="GZ93" s="105">
        <f t="shared" si="150"/>
        <v>780</v>
      </c>
      <c r="HA93" s="105"/>
      <c r="HB93" s="105"/>
      <c r="HC93" s="105"/>
      <c r="HD93" s="105"/>
      <c r="HE93" s="105"/>
      <c r="HF93" s="105">
        <f t="shared" si="151"/>
        <v>500</v>
      </c>
      <c r="HG93" s="105"/>
      <c r="HH93" s="105"/>
      <c r="HI93" s="105"/>
      <c r="HJ93" s="105"/>
      <c r="HK93" s="105"/>
      <c r="HL93" s="105"/>
      <c r="HM93" s="105"/>
      <c r="HN93" s="123" t="e">
        <f t="shared" ca="1" si="133"/>
        <v>#NAME?</v>
      </c>
      <c r="HO93" s="123" t="e">
        <f t="shared" ca="1" si="134"/>
        <v>#NAME?</v>
      </c>
      <c r="HP93" s="123" t="e">
        <f t="shared" ca="1" si="135"/>
        <v>#NAME?</v>
      </c>
      <c r="HQ93" s="123" t="e">
        <f t="shared" ca="1" si="136"/>
        <v>#NAME?</v>
      </c>
      <c r="HR93" s="123" t="e">
        <f t="shared" ca="1" si="137"/>
        <v>#NAME?</v>
      </c>
      <c r="HS93" s="123" t="e">
        <f t="shared" ca="1" si="138"/>
        <v>#NAME?</v>
      </c>
      <c r="HT93" s="123" t="e">
        <f t="shared" ca="1" si="139"/>
        <v>#NAME?</v>
      </c>
      <c r="HU93" s="123" t="e">
        <f t="shared" ca="1" si="140"/>
        <v>#NAME?</v>
      </c>
      <c r="HV93" s="123" t="e">
        <f t="shared" ca="1" si="141"/>
        <v>#NAME?</v>
      </c>
      <c r="HW93" s="123" t="e">
        <f t="shared" ca="1" si="142"/>
        <v>#NAME?</v>
      </c>
      <c r="HX93" s="123" t="e">
        <f t="shared" ca="1" si="143"/>
        <v>#NAME?</v>
      </c>
      <c r="HY93" s="123" t="e">
        <f t="shared" ca="1" si="144"/>
        <v>#NAME?</v>
      </c>
      <c r="HZ93" s="123" t="e">
        <f t="shared" ca="1" si="145"/>
        <v>#NAME?</v>
      </c>
      <c r="IA93" s="123" t="e">
        <f t="shared" ca="1" si="146"/>
        <v>#NAME?</v>
      </c>
      <c r="IB93" s="124" t="s">
        <v>489</v>
      </c>
      <c r="IC93" s="103" t="s">
        <v>303</v>
      </c>
      <c r="ID93" s="125">
        <v>45518</v>
      </c>
      <c r="IE93" s="103" t="s">
        <v>147</v>
      </c>
      <c r="IF93" s="103"/>
      <c r="IG93" s="103" t="s">
        <v>147</v>
      </c>
      <c r="IH93" s="103"/>
      <c r="II93" s="103" t="s">
        <v>304</v>
      </c>
    </row>
    <row r="94" spans="1:243" ht="14.25" x14ac:dyDescent="0.2">
      <c r="A94" s="39">
        <v>107</v>
      </c>
      <c r="B94" s="39" t="s">
        <v>492</v>
      </c>
      <c r="C94" s="56" t="s">
        <v>493</v>
      </c>
      <c r="D94" s="39" t="s">
        <v>137</v>
      </c>
      <c r="E94" s="39">
        <v>400306993</v>
      </c>
      <c r="F94" s="102" t="s">
        <v>494</v>
      </c>
      <c r="G94" s="39"/>
      <c r="H94" s="39" t="s">
        <v>128</v>
      </c>
      <c r="I94" s="39">
        <v>2</v>
      </c>
      <c r="J94" s="39">
        <v>6</v>
      </c>
      <c r="K94" s="39">
        <v>0</v>
      </c>
      <c r="L94" s="39">
        <v>0</v>
      </c>
      <c r="M94" s="39">
        <v>0</v>
      </c>
      <c r="N94" s="39">
        <v>2</v>
      </c>
      <c r="O94" s="39">
        <v>0</v>
      </c>
      <c r="P94" s="39">
        <v>0</v>
      </c>
      <c r="Q94" s="39">
        <v>0</v>
      </c>
      <c r="R94" s="39">
        <v>0</v>
      </c>
      <c r="S94" s="39">
        <v>2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  <c r="AA94" s="39">
        <v>0</v>
      </c>
      <c r="AB94" s="39">
        <v>2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f t="shared" si="98"/>
        <v>6</v>
      </c>
      <c r="AI94" s="39">
        <f t="shared" si="99"/>
        <v>2</v>
      </c>
      <c r="AJ94" s="39">
        <f t="shared" si="100"/>
        <v>2</v>
      </c>
      <c r="AK94" s="39">
        <f t="shared" si="101"/>
        <v>2</v>
      </c>
      <c r="AL94" s="39">
        <f t="shared" si="102"/>
        <v>4</v>
      </c>
      <c r="AM94" s="57">
        <f t="shared" si="103"/>
        <v>141362</v>
      </c>
      <c r="AN94" s="57">
        <v>12000</v>
      </c>
      <c r="AO94" s="57">
        <f t="shared" si="104"/>
        <v>144000</v>
      </c>
      <c r="AP94" s="39"/>
      <c r="AQ94" s="39" t="s">
        <v>495</v>
      </c>
      <c r="AR94" s="39" t="s">
        <v>496</v>
      </c>
      <c r="AS94" s="39"/>
      <c r="AT94" s="39"/>
      <c r="AU94" s="58">
        <v>0.2</v>
      </c>
      <c r="AV94" s="58" t="s">
        <v>11</v>
      </c>
      <c r="AW94" s="39" t="s">
        <v>497</v>
      </c>
      <c r="AX94" s="39" t="s">
        <v>498</v>
      </c>
      <c r="AY94" s="39"/>
      <c r="AZ94" s="39" t="s">
        <v>499</v>
      </c>
      <c r="BA94" s="39" t="str">
        <f t="shared" si="105"/>
        <v>P0019</v>
      </c>
      <c r="BB94" s="78" t="e">
        <f t="shared" ca="1" si="106"/>
        <v>#NAME?</v>
      </c>
      <c r="BC94" s="39">
        <v>22</v>
      </c>
      <c r="BD94" s="75">
        <f t="shared" si="107"/>
        <v>144000</v>
      </c>
      <c r="BE94" s="39"/>
      <c r="BF94" s="39"/>
      <c r="BG94" s="39"/>
      <c r="BH94" s="39"/>
      <c r="BI94" s="39">
        <v>84000</v>
      </c>
      <c r="BJ94" s="39"/>
      <c r="BK94" s="39"/>
      <c r="BL94" s="39">
        <v>60000</v>
      </c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>
        <f>SUM($BE94,$BF94:BF94)-SUM($CV$1:CW$1)*SUM($P94:$Q94,$W94)-SUM($CV$2:CW$2)*SUM($R94:$V94)-SUM($CV$3:CW$3)*$X94-SUM($CV$4:CW$4)*SUM($K94:$L94)-SUM($CV$5:CW$5)*SUM($M94:$N94)-SUM($CV$6:CW$6)*$O94-SUM($CV$7:CW$7)*SUM($Y94:$Z94,$AF94)-SUM($CV$8:CW$8)*SUM($AA94:$AE94)-SUM($CV$9:CW$9)*$AG94</f>
        <v>0</v>
      </c>
      <c r="CX94" s="39">
        <f>SUM($BE94,$BF94:BG94)-SUM($CV$1:CX$1)*SUM($P94:$Q94,$W94)-SUM($CV$2:CX$2)*SUM($R94:$V94)-SUM($CV$3:CX$3)*$X94-SUM($CV$4:CX$4)*SUM($K94:$L94)-SUM($CV$5:CX$5)*SUM($M94:$N94)-SUM($CV$6:CX$6)*$O94-SUM($CV$7:CX$7)*SUM($Y94:$Z94,$AF94)-SUM($CV$8:CX$8)*SUM($AA94:$AE94)-SUM($CV$9:CX$9)*$AG94</f>
        <v>0</v>
      </c>
      <c r="CY94" s="39">
        <f>SUM($BE94,$BF94:BH94)-SUM($CV$1:CY$1)*SUM($P94:$Q94,$W94)-SUM($CV$2:CY$2)*SUM($R94:$V94)-SUM($CV$3:CY$3)*$X94-SUM($CV$4:CY$4)*SUM($K94:$L94)-SUM($CV$5:CY$5)*SUM($M94:$N94)-SUM($CV$6:CY$6)*$O94-SUM($CV$7:CY$7)*SUM($Y94:$Z94,$AF94)-SUM($CV$8:CY$8)*SUM($AA94:$AE94)-SUM($CV$9:CY$9)*$AG94</f>
        <v>0</v>
      </c>
      <c r="CZ94" s="39">
        <f>SUM($BE94,$BF94:BI94)-SUM($CV$1:CZ$1)*SUM($P94:$Q94,$W94)-SUM($CV$2:CZ$2)*SUM($R94:$V94)-SUM($CV$3:CZ$3)*$X94-SUM($CV$4:CZ$4)*SUM($K94:$L94)-SUM($CV$5:CZ$5)*SUM($M94:$N94)-SUM($CV$6:CZ$6)*$O94-SUM($CV$7:CZ$7)*SUM($Y94:$Z94,$AF94)-SUM($CV$8:CZ$8)*SUM($AA94:$AE94)-SUM($CV$9:CZ$9)*$AG94</f>
        <v>84000</v>
      </c>
      <c r="DA94" s="39">
        <f>SUM($BE94,$BF94:BJ94)-SUM($CV$1:DA$1)*SUM($P94:$Q94,$W94)-SUM($CV$2:DA$2)*SUM($R94:$V94)-SUM($CV$3:DA$3)*$X94-SUM($CV$4:DA$4)*SUM($K94:$L94)-SUM($CV$5:DA$5)*SUM($M94:$N94)-SUM($CV$6:DA$6)*$O94-SUM($CV$7:DA$7)*SUM($Y94:$Z94,$AF94)-SUM($CV$8:DA$8)*SUM($AA94:$AE94)-SUM($CV$9:DA$9)*$AG94</f>
        <v>84000</v>
      </c>
      <c r="DB94" s="39">
        <f>SUM($BE94,$BF94:BK94)-SUM($CV$1:DB$1)*SUM($P94:$Q94,$W94)-SUM($CV$2:DB$2)*SUM($R94:$V94)-SUM($CV$3:DB$3)*$X94-SUM($CV$4:DB$4)*SUM($K94:$L94)-SUM($CV$5:DB$5)*SUM($M94:$N94)-SUM($CV$6:DB$6)*$O94-SUM($CV$7:DB$7)*SUM($Y94:$Z94,$AF94)-SUM($CV$8:DB$8)*SUM($AA94:$AE94)-SUM($CV$9:DB$9)*$AG94</f>
        <v>83400</v>
      </c>
      <c r="DC94" s="39">
        <f>SUM($BE94,$BF94:BL94)-SUM($CV$1:DC$1)*SUM($P94:$Q94,$W94)-SUM($CV$2:DC$2)*SUM($R94:$V94)-SUM($CV$3:DC$3)*$X94-SUM($CV$4:DC$4)*SUM($K94:$L94)-SUM($CV$5:DC$5)*SUM($M94:$N94)-SUM($CV$6:DC$6)*$O94-SUM($CV$7:DC$7)*SUM($Y94:$Z94,$AF94)-SUM($CV$8:DC$8)*SUM($AA94:$AE94)-SUM($CV$9:DC$9)*$AG94</f>
        <v>142200</v>
      </c>
      <c r="DD94" s="39">
        <f>SUM($BE94,$BF94:BM94)-SUM($CV$1:DD$1)*SUM($P94:$Q94,$W94)-SUM($CV$2:DD$2)*SUM($R94:$V94)-SUM($CV$3:DD$3)*$X94-SUM($CV$4:DD$4)*SUM($K94:$L94)-SUM($CV$5:DD$5)*SUM($M94:$N94)-SUM($CV$6:DD$6)*$O94-SUM($CV$7:DD$7)*SUM($Y94:$Z94,$AF94)-SUM($CV$8:DD$8)*SUM($AA94:$AE94)-SUM($CV$9:DD$9)*$AG94</f>
        <v>140338</v>
      </c>
      <c r="DE94" s="39">
        <f>SUM($BE94,$BF94:BN94)-SUM($CV$1:DE$1)*SUM($P94:$Q94,$W94)-SUM($CV$2:DE$2)*SUM($R94:$V94)-SUM($CV$3:DE$3)*$X94-SUM($CV$4:DE$4)*SUM($K94:$L94)-SUM($CV$5:DE$5)*SUM($M94:$N94)-SUM($CV$6:DE$6)*$O94-SUM($CV$7:DE$7)*SUM($Y94:$Z94,$AF94)-SUM($CV$8:DE$8)*SUM($AA94:$AE94)-SUM($CV$9:DE$9)*$AG94</f>
        <v>138138</v>
      </c>
      <c r="DF94" s="39">
        <f>SUM($BE94,$BF94:BO94)-SUM($CV$1:DF$1)*SUM($P94:$Q94,$W94)-SUM($CV$2:DF$2)*SUM($R94:$V94)-SUM($CV$3:DF$3)*$X94-SUM($CV$4:DF$4)*SUM($K94:$L94)-SUM($CV$5:DF$5)*SUM($M94:$N94)-SUM($CV$6:DF$6)*$O94-SUM($CV$7:DF$7)*SUM($Y94:$Z94,$AF94)-SUM($CV$8:DF$8)*SUM($AA94:$AE94)-SUM($CV$9:DF$9)*$AG94</f>
        <v>135338</v>
      </c>
      <c r="DG94" s="39">
        <f>SUM($BE94,$BF94:BP94)-SUM($CV$1:DG$1)*SUM($P94:$Q94,$W94)-SUM($CV$2:DG$2)*SUM($R94:$V94)-SUM($CV$3:DG$3)*$X94-SUM($CV$4:DG$4)*SUM($K94:$L94)-SUM($CV$5:DG$5)*SUM($M94:$N94)-SUM($CV$6:DG$6)*$O94-SUM($CV$7:DG$7)*SUM($Y94:$Z94,$AF94)-SUM($CV$8:DG$8)*SUM($AA94:$AE94)-SUM($CV$9:DG$9)*$AG94</f>
        <v>132338</v>
      </c>
      <c r="DH94" s="39">
        <f>SUM($BE94,$BF94:BQ94)-SUM($CV$1:DH$1)*SUM($P94:$Q94,$W94)-SUM($CV$2:DH$2)*SUM($R94:$V94)-SUM($CV$3:DH$3)*$X94-SUM($CV$4:DH$4)*SUM($K94:$L94)-SUM($CV$5:DH$5)*SUM($M94:$N94)-SUM($CV$6:DH$6)*$O94-SUM($CV$7:DH$7)*SUM($Y94:$Z94,$AF94)-SUM($CV$8:DH$8)*SUM($AA94:$AE94)-SUM($CV$9:DH$9)*$AG94</f>
        <v>129338</v>
      </c>
      <c r="DI94" s="39">
        <f>SUM($BE94,$BF94:BR94)-SUM($CV$1:DI$1)*SUM($P94:$Q94,$W94)-SUM($CV$2:DI$2)*SUM($R94:$V94)-SUM($CV$3:DI$3)*$X94-SUM($CV$4:DI$4)*SUM($K94:$L94)-SUM($CV$5:DI$5)*SUM($M94:$N94)-SUM($CV$6:DI$6)*$O94-SUM($CV$7:DI$7)*SUM($Y94:$Z94,$AF94)-SUM($CV$8:DI$8)*SUM($AA94:$AE94)-SUM($CV$9:DI$9)*$AG94</f>
        <v>126338</v>
      </c>
      <c r="DJ94" s="39">
        <f>SUM($BE94,$BF94:BS94)-SUM($CV$1:DJ$1)*SUM($P94:$Q94,$W94)-SUM($CV$2:DJ$2)*SUM($R94:$V94)-SUM($CV$3:DJ$3)*$X94-SUM($CV$4:DJ$4)*SUM($K94:$L94)-SUM($CV$5:DJ$5)*SUM($M94:$N94)-SUM($CV$6:DJ$6)*$O94-SUM($CV$7:DJ$7)*SUM($Y94:$Z94,$AF94)-SUM($CV$8:DJ$8)*SUM($AA94:$AE94)-SUM($CV$9:DJ$9)*$AG94</f>
        <v>123338</v>
      </c>
      <c r="DK94" s="39">
        <f>SUM($BE94,$BF94:BT94)-SUM($CV$1:DK$1)*SUM($P94:$Q94,$W94)-SUM($CV$2:DK$2)*SUM($R94:$V94)-SUM($CV$3:DK$3)*$X94-SUM($CV$4:DK$4)*SUM($K94:$L94)-SUM($CV$5:DK$5)*SUM($M94:$N94)-SUM($CV$6:DK$6)*$O94-SUM($CV$7:DK$7)*SUM($Y94:$Z94,$AF94)-SUM($CV$8:DK$8)*SUM($AA94:$AE94)-SUM($CV$9:DK$9)*$AG94</f>
        <v>120338</v>
      </c>
      <c r="DL94" s="39">
        <f>SUM($BE94,$BF94:BU94)-SUM($CV$1:DL$1)*SUM($P94:$Q94,$W94)-SUM($CV$2:DL$2)*SUM($R94:$V94)-SUM($CV$3:DL$3)*$X94-SUM($CV$4:DL$4)*SUM($K94:$L94)-SUM($CV$5:DL$5)*SUM($M94:$N94)-SUM($CV$6:DL$6)*$O94-SUM($CV$7:DL$7)*SUM($Y94:$Z94,$AF94)-SUM($CV$8:DL$8)*SUM($AA94:$AE94)-SUM($CV$9:DL$9)*$AG94</f>
        <v>117338</v>
      </c>
      <c r="DM94" s="39">
        <f>SUM($BE94,$BF94:BV94)-SUM($CV$1:DM$1)*SUM($P94:$Q94,$W94)-SUM($CV$2:DM$2)*SUM($R94:$V94)-SUM($CV$3:DM$3)*$X94-SUM($CV$4:DM$4)*SUM($K94:$L94)-SUM($CV$5:DM$5)*SUM($M94:$N94)-SUM($CV$6:DM$6)*$O94-SUM($CV$7:DM$7)*SUM($Y94:$Z94,$AF94)-SUM($CV$8:DM$8)*SUM($AA94:$AE94)-SUM($CV$9:DM$9)*$AG94</f>
        <v>113338</v>
      </c>
      <c r="DN94" s="39">
        <f>SUM($BE94,$BF94:BW94)-SUM($CV$1:DN$1)*SUM($P94:$Q94,$W94)-SUM($CV$2:DN$2)*SUM($R94:$V94)-SUM($CV$3:DN$3)*$X94-SUM($CV$4:DN$4)*SUM($K94:$L94)-SUM($CV$5:DN$5)*SUM($M94:$N94)-SUM($CV$6:DN$6)*$O94-SUM($CV$7:DN$7)*SUM($Y94:$Z94,$AF94)-SUM($CV$8:DN$8)*SUM($AA94:$AE94)-SUM($CV$9:DN$9)*$AG94</f>
        <v>109338</v>
      </c>
      <c r="DO94" s="39">
        <f>SUM($BE94,$BF94:BX94)-SUM($CV$1:DO$1)*SUM($P94:$Q94,$W94)-SUM($CV$2:DO$2)*SUM($R94:$V94)-SUM($CV$3:DO$3)*$X94-SUM($CV$4:DO$4)*SUM($K94:$L94)-SUM($CV$5:DO$5)*SUM($M94:$N94)-SUM($CV$6:DO$6)*$O94-SUM($CV$7:DO$7)*SUM($Y94:$Z94,$AF94)-SUM($CV$8:DO$8)*SUM($AA94:$AE94)-SUM($CV$9:DO$9)*$AG94</f>
        <v>105338</v>
      </c>
      <c r="DP94" s="39">
        <f>SUM($BE94,$BF94:BY94)-SUM($CV$1:DP$1)*SUM($P94:$Q94,$W94)-SUM($CV$2:DP$2)*SUM($R94:$V94)-SUM($CV$3:DP$3)*$X94-SUM($CV$4:DP$4)*SUM($K94:$L94)-SUM($CV$5:DP$5)*SUM($M94:$N94)-SUM($CV$6:DP$6)*$O94-SUM($CV$7:DP$7)*SUM($Y94:$Z94,$AF94)-SUM($CV$8:DP$8)*SUM($AA94:$AE94)-SUM($CV$9:DP$9)*$AG94</f>
        <v>101338</v>
      </c>
      <c r="DQ94" s="39">
        <f>SUM($BE94,$BF94:BZ94)-SUM($CV$1:DQ$1)*SUM($P94:$Q94,$W94)-SUM($CV$2:DQ$2)*SUM($R94:$V94)-SUM($CV$3:DQ$3)*$X94-SUM($CV$4:DQ$4)*SUM($K94:$L94)-SUM($CV$5:DQ$5)*SUM($M94:$N94)-SUM($CV$6:DQ$6)*$O94-SUM($CV$7:DQ$7)*SUM($Y94:$Z94,$AF94)-SUM($CV$8:DQ$8)*SUM($AA94:$AE94)-SUM($CV$9:DQ$9)*$AG94</f>
        <v>97338</v>
      </c>
      <c r="DR94" s="39">
        <f>SUM($BE94,$BF94:CA94)-SUM($CV$1:DR$1)*SUM($P94:$Q94,$W94)-SUM($CV$2:DR$2)*SUM($R94:$V94)-SUM($CV$3:DR$3)*$X94-SUM($CV$4:DR$4)*SUM($K94:$L94)-SUM($CV$5:DR$5)*SUM($M94:$N94)-SUM($CV$6:DR$6)*$O94-SUM($CV$7:DR$7)*SUM($Y94:$Z94,$AF94)-SUM($CV$8:DR$8)*SUM($AA94:$AE94)-SUM($CV$9:DR$9)*$AG94</f>
        <v>93338</v>
      </c>
      <c r="DS94" s="39">
        <f>SUM($BE94,$BF94:CB94)-SUM($CV$1:DS$1)*SUM($P94:$Q94,$W94)-SUM($CV$2:DS$2)*SUM($R94:$V94)-SUM($CV$3:DS$3)*$X94-SUM($CV$4:DS$4)*SUM($K94:$L94)-SUM($CV$5:DS$5)*SUM($M94:$N94)-SUM($CV$6:DS$6)*$O94-SUM($CV$7:DS$7)*SUM($Y94:$Z94,$AF94)-SUM($CV$8:DS$8)*SUM($AA94:$AE94)-SUM($CV$9:DS$9)*$AG94</f>
        <v>89338</v>
      </c>
      <c r="DT94" s="39">
        <f>SUM($BE94,$BF94:CC94)-SUM($CV$1:DT$1)*SUM($P94:$Q94,$W94)-SUM($CV$2:DT$2)*SUM($R94:$V94)-SUM($CV$3:DT$3)*$X94-SUM($CV$4:DT$4)*SUM($K94:$L94)-SUM($CV$5:DT$5)*SUM($M94:$N94)-SUM($CV$6:DT$6)*$O94-SUM($CV$7:DT$7)*SUM($Y94:$Z94,$AF94)-SUM($CV$8:DT$8)*SUM($AA94:$AE94)-SUM($CV$9:DT$9)*$AG94</f>
        <v>85338</v>
      </c>
      <c r="DU94" s="39">
        <f>SUM($BE94,$BF94:CD94)-SUM($CV$1:DU$1)*SUM($P94:$Q94,$W94)-SUM($CV$2:DU$2)*SUM($R94:$V94)-SUM($CV$3:DU$3)*$X94-SUM($CV$4:DU$4)*SUM($K94:$L94)-SUM($CV$5:DU$5)*SUM($M94:$N94)-SUM($CV$6:DU$6)*$O94-SUM($CV$7:DU$7)*SUM($Y94:$Z94,$AF94)-SUM($CV$8:DU$8)*SUM($AA94:$AE94)-SUM($CV$9:DU$9)*$AG94</f>
        <v>81338</v>
      </c>
      <c r="DV94" s="39">
        <f>SUM($BE94,$BF94:CE94)-SUM($CV$1:DV$1)*SUM($P94:$Q94,$W94)-SUM($CV$2:DV$2)*SUM($R94:$V94)-SUM($CV$3:DV$3)*$X94-SUM($CV$4:DV$4)*SUM($K94:$L94)-SUM($CV$5:DV$5)*SUM($M94:$N94)-SUM($CV$6:DV$6)*$O94-SUM($CV$7:DV$7)*SUM($Y94:$Z94,$AF94)-SUM($CV$8:DV$8)*SUM($AA94:$AE94)-SUM($CV$9:DV$9)*$AG94</f>
        <v>77338</v>
      </c>
      <c r="DW94" s="39">
        <f>SUM($BE94,$BF94:CF94)-SUM($CV$1:DW$1)*SUM($P94:$Q94,$W94)-SUM($CV$2:DW$2)*SUM($R94:$V94)-SUM($CV$3:DW$3)*$X94-SUM($CV$4:DW$4)*SUM($K94:$L94)-SUM($CV$5:DW$5)*SUM($M94:$N94)-SUM($CV$6:DW$6)*$O94-SUM($CV$7:DW$7)*SUM($Y94:$Z94,$AF94)-SUM($CV$8:DW$8)*SUM($AA94:$AE94)-SUM($CV$9:DW$9)*$AG94</f>
        <v>73338</v>
      </c>
      <c r="DX94" s="39">
        <f>SUM($BE94,$BF94:CG94)-SUM($CV$1:DX$1)*SUM($P94:$Q94,$W94)-SUM($CV$2:DX$2)*SUM($R94:$V94)-SUM($CV$3:DX$3)*$X94-SUM($CV$4:DX$4)*SUM($K94:$L94)-SUM($CV$5:DX$5)*SUM($M94:$N94)-SUM($CV$6:DX$6)*$O94-SUM($CV$7:DX$7)*SUM($Y94:$Z94,$AF94)-SUM($CV$8:DX$8)*SUM($AA94:$AE94)-SUM($CV$9:DX$9)*$AG94</f>
        <v>69338</v>
      </c>
      <c r="DY94" s="39">
        <f>SUM($BE94,$BF94:CH94)-SUM($CV$1:DY$1)*SUM($P94:$Q94,$W94)-SUM($CV$2:DY$2)*SUM($R94:$V94)-SUM($CV$3:DY$3)*$X94-SUM($CV$4:DY$4)*SUM($K94:$L94)-SUM($CV$5:DY$5)*SUM($M94:$N94)-SUM($CV$6:DY$6)*$O94-SUM($CV$7:DY$7)*SUM($Y94:$Z94,$AF94)-SUM($CV$8:DY$8)*SUM($AA94:$AE94)-SUM($CV$9:DY$9)*$AG94</f>
        <v>65338</v>
      </c>
      <c r="DZ94" s="39">
        <f>SUM($BE94,$BF94:CI94)-SUM($CV$1:DZ$1)*SUM($P94:$Q94,$W94)-SUM($CV$2:DZ$2)*SUM($R94:$V94)-SUM($CV$3:DZ$3)*$X94-SUM($CV$4:DZ$4)*SUM($K94:$L94)-SUM($CV$5:DZ$5)*SUM($M94:$N94)-SUM($CV$6:DZ$6)*$O94-SUM($CV$7:DZ$7)*SUM($Y94:$Z94,$AF94)-SUM($CV$8:DZ$8)*SUM($AA94:$AE94)-SUM($CV$9:DZ$9)*$AG94</f>
        <v>61338</v>
      </c>
      <c r="EA94" s="39">
        <f>SUM($BE94,$BF94:CJ94)-SUM($CV$1:EA$1)*SUM($P94:$Q94,$W94)-SUM($CV$2:EA$2)*SUM($R94:$V94)-SUM($CV$3:EA$3)*$X94-SUM($CV$4:EA$4)*SUM($K94:$L94)-SUM($CV$5:EA$5)*SUM($M94:$N94)-SUM($CV$6:EA$6)*$O94-SUM($CV$7:EA$7)*SUM($Y94:$Z94,$AF94)-SUM($CV$8:EA$8)*SUM($AA94:$AE94)-SUM($CV$9:EA$9)*$AG94</f>
        <v>57338</v>
      </c>
      <c r="EB94" s="39">
        <f>SUM($BE94,$BF94:CK94)-SUM($CV$1:EB$1)*SUM($P94:$Q94,$W94)-SUM($CV$2:EB$2)*SUM($R94:$V94)-SUM($CV$3:EB$3)*$X94-SUM($CV$4:EB$4)*SUM($K94:$L94)-SUM($CV$5:EB$5)*SUM($M94:$N94)-SUM($CV$6:EB$6)*$O94-SUM($CV$7:EB$7)*SUM($Y94:$Z94,$AF94)-SUM($CV$8:EB$8)*SUM($AA94:$AE94)-SUM($CV$9:EB$9)*$AG94</f>
        <v>53338</v>
      </c>
      <c r="EC94" s="39">
        <f>SUM($BE94,$BF94:CL94)-SUM($CV$1:EC$1)*SUM($P94:$Q94,$W94)-SUM($CV$2:EC$2)*SUM($R94:$V94)-SUM($CV$3:EC$3)*$X94-SUM($CV$4:EC$4)*SUM($K94:$L94)-SUM($CV$5:EC$5)*SUM($M94:$N94)-SUM($CV$6:EC$6)*$O94-SUM($CV$7:EC$7)*SUM($Y94:$Z94,$AF94)-SUM($CV$8:EC$8)*SUM($AA94:$AE94)-SUM($CV$9:EC$9)*$AG94</f>
        <v>49338</v>
      </c>
      <c r="ED94" s="39">
        <f>SUM($BE94,$BF94:CM94)-SUM($CV$1:ED$1)*SUM($P94:$Q94,$W94)-SUM($CV$2:ED$2)*SUM($R94:$V94)-SUM($CV$3:ED$3)*$X94-SUM($CV$4:ED$4)*SUM($K94:$L94)-SUM($CV$5:ED$5)*SUM($M94:$N94)-SUM($CV$6:ED$6)*$O94-SUM($CV$7:ED$7)*SUM($Y94:$Z94,$AF94)-SUM($CV$8:ED$8)*SUM($AA94:$AE94)-SUM($CV$9:ED$9)*$AG94</f>
        <v>45338</v>
      </c>
      <c r="EE94" s="39">
        <f>SUM($BE94,$BF94:CN94)-SUM($CV$1:EE$1)*SUM($P94:$Q94,$W94)-SUM($CV$2:EE$2)*SUM($R94:$V94)-SUM($CV$3:EE$3)*$X94-SUM($CV$4:EE$4)*SUM($K94:$L94)-SUM($CV$5:EE$5)*SUM($M94:$N94)-SUM($CV$6:EE$6)*$O94-SUM($CV$7:EE$7)*SUM($Y94:$Z94,$AF94)-SUM($CV$8:EE$8)*SUM($AA94:$AE94)-SUM($CV$9:EE$9)*$AG94</f>
        <v>41338</v>
      </c>
      <c r="EF94" s="39">
        <f>SUM($BE94,$BF94:CO94)-SUM($CV$1:EF$1)*SUM($P94:$Q94,$W94)-SUM($CV$2:EF$2)*SUM($R94:$V94)-SUM($CV$3:EF$3)*$X94-SUM($CV$4:EF$4)*SUM($K94:$L94)-SUM($CV$5:EF$5)*SUM($M94:$N94)-SUM($CV$6:EF$6)*$O94-SUM($CV$7:EF$7)*SUM($Y94:$Z94,$AF94)-SUM($CV$8:EF$8)*SUM($AA94:$AE94)-SUM($CV$9:EF$9)*$AG94</f>
        <v>37338</v>
      </c>
      <c r="EG94" s="39">
        <f>SUM($BE94,$BF94:CP94)-SUM($CV$1:EG$1)*SUM($P94:$Q94,$W94)-SUM($CV$2:EG$2)*SUM($R94:$V94)-SUM($CV$3:EG$3)*$X94-SUM($CV$4:EG$4)*SUM($K94:$L94)-SUM($CV$5:EG$5)*SUM($M94:$N94)-SUM($CV$6:EG$6)*$O94-SUM($CV$7:EG$7)*SUM($Y94:$Z94,$AF94)-SUM($CV$8:EG$8)*SUM($AA94:$AE94)-SUM($CV$9:EG$9)*$AG94</f>
        <v>33338</v>
      </c>
      <c r="EH94" s="39">
        <f>SUM($BE94,$BF94:CQ94)-SUM($CV$1:EH$1)*SUM($P94:$Q94,$W94)-SUM($CV$2:EH$2)*SUM($R94:$V94)-SUM($CV$3:EH$3)*$X94-SUM($CV$4:EH$4)*SUM($K94:$L94)-SUM($CV$5:EH$5)*SUM($M94:$N94)-SUM($CV$6:EH$6)*$O94-SUM($CV$7:EH$7)*SUM($Y94:$Z94,$AF94)-SUM($CV$8:EH$8)*SUM($AA94:$AE94)-SUM($CV$9:EH$9)*$AG94</f>
        <v>29338</v>
      </c>
      <c r="EI94" s="39">
        <f>SUM($BE94,$BF94:CR94)-SUM($CV$1:EI$1)*SUM($P94:$Q94,$W94)-SUM($CV$2:EI$2)*SUM($R94:$V94)-SUM($CV$3:EI$3)*$X94-SUM($CV$4:EI$4)*SUM($K94:$L94)-SUM($CV$5:EI$5)*SUM($M94:$N94)-SUM($CV$6:EI$6)*$O94-SUM($CV$7:EI$7)*SUM($Y94:$Z94,$AF94)-SUM($CV$8:EI$8)*SUM($AA94:$AE94)-SUM($CV$9:EI$9)*$AG94</f>
        <v>25338</v>
      </c>
      <c r="EJ94" s="39">
        <f>SUM($BE94,$BF94:CS94)-SUM($CV$1:EJ$1)*SUM($P94:$Q94,$W94)-SUM($CV$2:EJ$2)*SUM($R94:$V94)-SUM($CV$3:EJ$3)*$X94-SUM($CV$4:EJ$4)*SUM($K94:$L94)-SUM($CV$5:EJ$5)*SUM($M94:$N94)-SUM($CV$6:EJ$6)*$O94-SUM($CV$7:EJ$7)*SUM($Y94:$Z94,$AF94)-SUM($CV$8:EJ$8)*SUM($AA94:$AE94)-SUM($CV$9:EJ$9)*$AG94</f>
        <v>21338</v>
      </c>
      <c r="EK94" s="39">
        <f>SUM($BE94,$BF94:CT94)-SUM($CV$1:EK$1)*SUM($P94:$Q94,$W94)-SUM($CV$2:EK$2)*SUM($R94:$V94)-SUM($CV$3:EK$3)*$X94-SUM($CV$4:EK$4)*SUM($K94:$L94)-SUM($CV$5:EK$5)*SUM($M94:$N94)-SUM($CV$6:EK$6)*$O94-SUM($CV$7:EK$7)*SUM($Y94:$Z94,$AF94)-SUM($CV$8:EK$8)*SUM($AA94:$AE94)-SUM($CV$9:EK$9)*$AG94</f>
        <v>17338</v>
      </c>
      <c r="EL94" s="39">
        <f>SUM($BE94,$BF94:CU94)-SUM($CV$1:EL$1)*SUM($P94:$Q94,$W94)-SUM($CV$2:EL$2)*SUM($R94:$V94)-SUM($CV$3:EL$3)*$X94-SUM($CV$4:EL$4)*SUM($K94:$L94)-SUM($CV$5:EL$5)*SUM($M94:$N94)-SUM($CV$6:EL$6)*$O94-SUM($CV$7:EL$7)*SUM($Y94:$Z94,$AF94)-SUM($CV$8:EL$8)*SUM($AA94:$AE94)-SUM($CV$9:EL$9)*$AG94</f>
        <v>13338</v>
      </c>
      <c r="EM94" s="39">
        <f>SUM($BE94,$BF94:CV94)-SUM($CV$1:EM$1)*SUM($P94:$Q94,$W94)-SUM($CV$2:EM$2)*SUM($R94:$V94)-SUM($CV$3:EM$3)*$X94-SUM($CV$4:EM$4)*SUM($K94:$L94)-SUM($CV$5:EM$5)*SUM($M94:$N94)-SUM($CV$6:EM$6)*$O94-SUM($CV$7:EM$7)*SUM($Y94:$Z94,$AF94)-SUM($CV$8:EM$8)*SUM($AA94:$AE94)-SUM($CV$9:EM$9)*$AG94</f>
        <v>9338</v>
      </c>
      <c r="EN94" s="39">
        <f>SUM($BE94,$BF94:CW94)-SUM($CV$1:EN$1)*SUM($P94:$Q94,$W94)-SUM($CV$2:EN$2)*SUM($R94:$V94)-SUM($CV$3:EN$3)*$X94-SUM($CV$4:EN$4)*SUM($K94:$L94)-SUM($CV$5:EN$5)*SUM($M94:$N94)-SUM($CV$6:EN$6)*$O94-SUM($CV$7:EN$7)*SUM($Y94:$Z94,$AF94)-SUM($CV$8:EN$8)*SUM($AA94:$AE94)-SUM($CV$9:EN$9)*$AG94</f>
        <v>5338</v>
      </c>
      <c r="EO94" s="39">
        <f>SUM($BE94,$BF94:CX94)-SUM($CV$1:EO$1)*SUM($P94:$Q94,$W94)-SUM($CV$2:EO$2)*SUM($R94:$V94)-SUM($CV$3:EO$3)*$X94-SUM($CV$4:EO$4)*SUM($K94:$L94)-SUM($CV$5:EO$5)*SUM($M94:$N94)-SUM($CV$6:EO$6)*$O94-SUM($CV$7:EO$7)*SUM($Y94:$Z94,$AF94)-SUM($CV$8:EO$8)*SUM($AA94:$AE94)-SUM($CV$9:EO$9)*$AG94</f>
        <v>2822</v>
      </c>
      <c r="EP94" s="96" t="s">
        <v>500</v>
      </c>
      <c r="EQ94" s="103" t="str">
        <f t="shared" si="108"/>
        <v>3550LP14A300T</v>
      </c>
      <c r="ER94" s="96" t="str">
        <f t="shared" si="95"/>
        <v>JOHANSON TECHNOLOGY</v>
      </c>
      <c r="ES94" s="115">
        <v>0.16</v>
      </c>
      <c r="ET94" s="116" t="str">
        <f t="shared" si="147"/>
        <v>USD</v>
      </c>
      <c r="EU94" s="107" t="e">
        <f t="shared" ca="1" si="109"/>
        <v>#NAME?</v>
      </c>
      <c r="EV94" s="107" t="e">
        <f t="shared" ca="1" si="110"/>
        <v>#NAME?</v>
      </c>
      <c r="EW94" s="117">
        <f t="shared" si="111"/>
        <v>12000</v>
      </c>
      <c r="EX94" s="117">
        <f t="shared" si="148"/>
        <v>12000</v>
      </c>
      <c r="EY94" s="103"/>
      <c r="EZ94" s="117">
        <f t="shared" si="112"/>
        <v>144000</v>
      </c>
      <c r="FA94" s="118" t="e">
        <f t="shared" ca="1" si="113"/>
        <v>#NAME?</v>
      </c>
      <c r="FB94" s="117">
        <f t="shared" si="114"/>
        <v>2638</v>
      </c>
      <c r="FC94" s="118" t="e">
        <f t="shared" ca="1" si="115"/>
        <v>#NAME?</v>
      </c>
      <c r="FD94" s="119">
        <v>45523</v>
      </c>
      <c r="FE94" s="118" t="s">
        <v>130</v>
      </c>
      <c r="FF94" s="118" t="s">
        <v>26</v>
      </c>
      <c r="FG94" s="103" t="s">
        <v>144</v>
      </c>
      <c r="FH94" s="103" t="s">
        <v>145</v>
      </c>
      <c r="FI94" s="105">
        <f t="array" ref="FI94">SUMPRODUCT($AI94:$AL94,TRANSPOSE(FI$1:FI$4))</f>
        <v>12130</v>
      </c>
      <c r="FJ94" s="105">
        <f t="array" ref="FJ94">SUMPRODUCT($AI94:$AL94,TRANSPOSE(FJ$1:FJ$4))</f>
        <v>12130</v>
      </c>
      <c r="FK94" s="105">
        <f t="array" ref="FK94">SUMPRODUCT($AI94:$AL94,TRANSPOSE(FK$1:FK$4))</f>
        <v>12130</v>
      </c>
      <c r="FL94" s="105">
        <f t="array" ref="FL94">SUMPRODUCT($AI94:$AL94,TRANSPOSE(FL$1:FL$4))</f>
        <v>12130</v>
      </c>
      <c r="FM94" s="105">
        <f t="array" ref="FM94">SUMPRODUCT($AI94:$AL94,TRANSPOSE(FM$1:FM$4))</f>
        <v>12130</v>
      </c>
      <c r="FN94" s="105">
        <f t="array" ref="FN94">SUMPRODUCT($AI94:$AL94,TRANSPOSE(FN$1:FN$4))</f>
        <v>12130</v>
      </c>
      <c r="FO94" s="105">
        <f t="array" ref="FO94">SUMPRODUCT($AI94:$AL94,TRANSPOSE(FO$1:FO$4))</f>
        <v>12130</v>
      </c>
      <c r="FP94" s="105">
        <f t="array" ref="FP94">SUMPRODUCT($AI94:$AL94,TRANSPOSE(FP$1:FP$4))</f>
        <v>12130</v>
      </c>
      <c r="FQ94" s="105">
        <f t="array" ref="FQ94">SUMPRODUCT($AI94:$AL94,TRANSPOSE(FQ$1:FQ$4))</f>
        <v>12130</v>
      </c>
      <c r="FR94" s="105">
        <f t="array" ref="FR94">SUMPRODUCT($AI94:$AL94,TRANSPOSE(FR$1:FR$4))</f>
        <v>12100</v>
      </c>
      <c r="FS94" s="105">
        <f t="array" ref="FS94">SUMPRODUCT($AI94:$AL94,TRANSPOSE(FS$1:FS$4))</f>
        <v>12000</v>
      </c>
      <c r="FT94" s="105">
        <f t="array" ref="FT94">SUMPRODUCT($AI94:$AL94,TRANSPOSE(FT$1:FT$4))</f>
        <v>8092</v>
      </c>
      <c r="FU94" s="105">
        <f t="array" ref="FU94">SUMPRODUCT($AI94:$AL94,TRANSPOSE(FU$1:FU$4))</f>
        <v>0</v>
      </c>
      <c r="FV94" s="120"/>
      <c r="FW94" s="105">
        <f t="shared" si="116"/>
        <v>24000</v>
      </c>
      <c r="FX94" s="121">
        <f>CEILING(SUM($FI94:FJ94)-SUM($FW94:FW94),$EW94)</f>
        <v>12000</v>
      </c>
      <c r="FY94" s="121">
        <f>CEILING(SUM($FI94:FK94)-SUM($FW94:FX94),$EW94)</f>
        <v>12000</v>
      </c>
      <c r="FZ94" s="121">
        <f>CEILING(SUM($FI94:FL94)-SUM($FW94:FY94),$EW94)</f>
        <v>12000</v>
      </c>
      <c r="GA94" s="121">
        <f>CEILING(SUM($FI94:FM94)-SUM($FW94:FZ94),$EW94)</f>
        <v>12000</v>
      </c>
      <c r="GB94" s="121">
        <f>CEILING(SUM($FI94:FN94)-SUM($FW94:GA94),$EW94)</f>
        <v>12000</v>
      </c>
      <c r="GC94" s="121">
        <f>CEILING(SUM($FI94:FO94)-SUM($FW94:GB94),$EW94)</f>
        <v>12000</v>
      </c>
      <c r="GD94" s="121">
        <f>CEILING(SUM($FI94:FP94)-SUM($FW94:GC94),$EW94)</f>
        <v>12000</v>
      </c>
      <c r="GE94" s="121">
        <f>CEILING(SUM($FI94:FQ94)-SUM($FW94:GD94),$EW94)</f>
        <v>12000</v>
      </c>
      <c r="GF94" s="121">
        <f>CEILING(SUM($FI94:FR94)-SUM($FW94:GE94),$EW94)</f>
        <v>12000</v>
      </c>
      <c r="GG94" s="121">
        <f>CEILING(SUM($FI94:FS94)-SUM($FW94:GF94),$EW94)</f>
        <v>12000</v>
      </c>
      <c r="GH94" s="121">
        <f t="shared" si="117"/>
        <v>0</v>
      </c>
      <c r="GI94" s="121">
        <f t="shared" si="118"/>
        <v>0</v>
      </c>
      <c r="GJ94" s="120"/>
      <c r="GK94" s="123" t="e">
        <f t="shared" ca="1" si="119"/>
        <v>#NAME?</v>
      </c>
      <c r="GL94" s="123" t="e">
        <f t="shared" ca="1" si="120"/>
        <v>#NAME?</v>
      </c>
      <c r="GM94" s="123" t="e">
        <f t="shared" ca="1" si="121"/>
        <v>#NAME?</v>
      </c>
      <c r="GN94" s="123" t="e">
        <f t="shared" ca="1" si="122"/>
        <v>#NAME?</v>
      </c>
      <c r="GO94" s="123" t="e">
        <f t="shared" ca="1" si="123"/>
        <v>#NAME?</v>
      </c>
      <c r="GP94" s="123" t="e">
        <f t="shared" ca="1" si="124"/>
        <v>#NAME?</v>
      </c>
      <c r="GQ94" s="123" t="e">
        <f t="shared" ca="1" si="125"/>
        <v>#NAME?</v>
      </c>
      <c r="GR94" s="123" t="e">
        <f t="shared" ca="1" si="126"/>
        <v>#NAME?</v>
      </c>
      <c r="GS94" s="123" t="e">
        <f t="shared" ca="1" si="127"/>
        <v>#NAME?</v>
      </c>
      <c r="GT94" s="123" t="e">
        <f t="shared" ca="1" si="128"/>
        <v>#NAME?</v>
      </c>
      <c r="GU94" s="123" t="e">
        <f t="shared" ca="1" si="129"/>
        <v>#NAME?</v>
      </c>
      <c r="GV94" s="123" t="e">
        <f t="shared" ca="1" si="130"/>
        <v>#NAME?</v>
      </c>
      <c r="GW94" s="123" t="e">
        <f t="shared" ca="1" si="131"/>
        <v>#NAME?</v>
      </c>
      <c r="GX94" s="123" t="e">
        <f t="shared" ca="1" si="132"/>
        <v>#NAME?</v>
      </c>
      <c r="GY94" s="120">
        <v>2</v>
      </c>
      <c r="GZ94" s="105">
        <f t="shared" si="150"/>
        <v>84000</v>
      </c>
      <c r="HA94" s="105"/>
      <c r="HB94" s="105"/>
      <c r="HC94" s="105"/>
      <c r="HD94" s="105"/>
      <c r="HE94" s="105"/>
      <c r="HF94" s="105">
        <f t="shared" si="151"/>
        <v>60000</v>
      </c>
      <c r="HG94" s="105"/>
      <c r="HH94" s="105"/>
      <c r="HI94" s="105"/>
      <c r="HJ94" s="105"/>
      <c r="HK94" s="105"/>
      <c r="HL94" s="105"/>
      <c r="HM94" s="105"/>
      <c r="HN94" s="123" t="e">
        <f t="shared" ca="1" si="133"/>
        <v>#NAME?</v>
      </c>
      <c r="HO94" s="123" t="e">
        <f t="shared" ca="1" si="134"/>
        <v>#NAME?</v>
      </c>
      <c r="HP94" s="123" t="e">
        <f t="shared" ca="1" si="135"/>
        <v>#NAME?</v>
      </c>
      <c r="HQ94" s="123" t="e">
        <f t="shared" ca="1" si="136"/>
        <v>#NAME?</v>
      </c>
      <c r="HR94" s="123" t="e">
        <f t="shared" ca="1" si="137"/>
        <v>#NAME?</v>
      </c>
      <c r="HS94" s="123" t="e">
        <f t="shared" ca="1" si="138"/>
        <v>#NAME?</v>
      </c>
      <c r="HT94" s="123" t="e">
        <f t="shared" ca="1" si="139"/>
        <v>#NAME?</v>
      </c>
      <c r="HU94" s="123" t="e">
        <f t="shared" ca="1" si="140"/>
        <v>#NAME?</v>
      </c>
      <c r="HV94" s="123" t="e">
        <f t="shared" ca="1" si="141"/>
        <v>#NAME?</v>
      </c>
      <c r="HW94" s="123" t="e">
        <f t="shared" ca="1" si="142"/>
        <v>#NAME?</v>
      </c>
      <c r="HX94" s="123" t="e">
        <f t="shared" ca="1" si="143"/>
        <v>#NAME?</v>
      </c>
      <c r="HY94" s="123" t="e">
        <f t="shared" ca="1" si="144"/>
        <v>#NAME?</v>
      </c>
      <c r="HZ94" s="123" t="e">
        <f t="shared" ca="1" si="145"/>
        <v>#NAME?</v>
      </c>
      <c r="IA94" s="123" t="e">
        <f t="shared" ca="1" si="146"/>
        <v>#NAME?</v>
      </c>
      <c r="IB94" s="124" t="s">
        <v>492</v>
      </c>
      <c r="IC94" s="103" t="s">
        <v>501</v>
      </c>
      <c r="ID94" s="125">
        <v>45525</v>
      </c>
      <c r="IE94" s="103" t="s">
        <v>147</v>
      </c>
      <c r="IF94" s="103" t="s">
        <v>147</v>
      </c>
      <c r="IG94" s="103" t="s">
        <v>147</v>
      </c>
      <c r="IH94" s="103"/>
      <c r="II94" s="103" t="s">
        <v>337</v>
      </c>
    </row>
    <row r="95" spans="1:243" ht="14.25" x14ac:dyDescent="0.2">
      <c r="A95" s="39">
        <v>108</v>
      </c>
      <c r="B95" s="39" t="s">
        <v>502</v>
      </c>
      <c r="C95" s="56" t="s">
        <v>503</v>
      </c>
      <c r="D95" s="39" t="s">
        <v>137</v>
      </c>
      <c r="E95" s="39" t="s">
        <v>504</v>
      </c>
      <c r="F95" s="102" t="s">
        <v>505</v>
      </c>
      <c r="G95" s="39" t="s">
        <v>506</v>
      </c>
      <c r="H95" s="39" t="s">
        <v>507</v>
      </c>
      <c r="I95" s="39">
        <v>2</v>
      </c>
      <c r="J95" s="39">
        <v>0.08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0.04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0.04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f t="shared" si="98"/>
        <v>0.08</v>
      </c>
      <c r="AI95" s="39">
        <f t="shared" si="99"/>
        <v>0</v>
      </c>
      <c r="AJ95" s="39">
        <f t="shared" si="100"/>
        <v>0.04</v>
      </c>
      <c r="AK95" s="39">
        <f t="shared" si="101"/>
        <v>0.04</v>
      </c>
      <c r="AL95" s="39">
        <f t="shared" si="102"/>
        <v>0.04</v>
      </c>
      <c r="AM95" s="57">
        <f t="shared" si="103"/>
        <v>1418.1200000000001</v>
      </c>
      <c r="AN95" s="57">
        <v>1</v>
      </c>
      <c r="AO95" s="57">
        <f t="shared" si="104"/>
        <v>1419</v>
      </c>
      <c r="AP95" s="39"/>
      <c r="AQ95" s="39" t="s">
        <v>508</v>
      </c>
      <c r="AR95" s="39" t="s">
        <v>509</v>
      </c>
      <c r="AS95" s="39"/>
      <c r="AT95" s="39"/>
      <c r="AU95" s="58">
        <v>0.84</v>
      </c>
      <c r="AV95" s="58" t="s">
        <v>11</v>
      </c>
      <c r="AW95" s="39" t="s">
        <v>510</v>
      </c>
      <c r="AX95" s="67" t="s">
        <v>511</v>
      </c>
      <c r="AY95" s="39"/>
      <c r="AZ95" s="39" t="s">
        <v>512</v>
      </c>
      <c r="BA95" s="39" t="str">
        <f t="shared" si="105"/>
        <v>P0029</v>
      </c>
      <c r="BB95" s="78" t="e">
        <f t="shared" ca="1" si="106"/>
        <v>#NAME?</v>
      </c>
      <c r="BC95" s="39">
        <v>6</v>
      </c>
      <c r="BD95" s="75">
        <f t="shared" si="107"/>
        <v>1500</v>
      </c>
      <c r="BE95" s="39"/>
      <c r="BF95" s="39"/>
      <c r="BG95" s="39"/>
      <c r="BH95" s="39"/>
      <c r="BI95" s="39"/>
      <c r="BJ95" s="39">
        <v>1500</v>
      </c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>
        <f>SUM($BE95,$BF95:BF95)-SUM($CV$1:CW$1)*SUM($P95:$Q95,$W95)-SUM($CV$2:CW$2)*SUM($R95:$V95)-SUM($CV$3:CW$3)*$X95-SUM($CV$4:CW$4)*SUM($K95:$L95)-SUM($CV$5:CW$5)*SUM($M95:$N95)-SUM($CV$6:CW$6)*$O95-SUM($CV$7:CW$7)*SUM($Y95:$Z95,$AF95)-SUM($CV$8:CW$8)*SUM($AA95:$AE95)-SUM($CV$9:CW$9)*$AG95</f>
        <v>0</v>
      </c>
      <c r="CX95" s="39">
        <f>SUM($BE95,$BF95:BG95)-SUM($CV$1:CX$1)*SUM($P95:$Q95,$W95)-SUM($CV$2:CX$2)*SUM($R95:$V95)-SUM($CV$3:CX$3)*$X95-SUM($CV$4:CX$4)*SUM($K95:$L95)-SUM($CV$5:CX$5)*SUM($M95:$N95)-SUM($CV$6:CX$6)*$O95-SUM($CV$7:CX$7)*SUM($Y95:$Z95,$AF95)-SUM($CV$8:CX$8)*SUM($AA95:$AE95)-SUM($CV$9:CX$9)*$AG95</f>
        <v>0</v>
      </c>
      <c r="CY95" s="39">
        <f>SUM($BE95,$BF95:BH95)-SUM($CV$1:CY$1)*SUM($P95:$Q95,$W95)-SUM($CV$2:CY$2)*SUM($R95:$V95)-SUM($CV$3:CY$3)*$X95-SUM($CV$4:CY$4)*SUM($K95:$L95)-SUM($CV$5:CY$5)*SUM($M95:$N95)-SUM($CV$6:CY$6)*$O95-SUM($CV$7:CY$7)*SUM($Y95:$Z95,$AF95)-SUM($CV$8:CY$8)*SUM($AA95:$AE95)-SUM($CV$9:CY$9)*$AG95</f>
        <v>0</v>
      </c>
      <c r="CZ95" s="39">
        <f>SUM($BE95,$BF95:BI95)-SUM($CV$1:CZ$1)*SUM($P95:$Q95,$W95)-SUM($CV$2:CZ$2)*SUM($R95:$V95)-SUM($CV$3:CZ$3)*$X95-SUM($CV$4:CZ$4)*SUM($K95:$L95)-SUM($CV$5:CZ$5)*SUM($M95:$N95)-SUM($CV$6:CZ$6)*$O95-SUM($CV$7:CZ$7)*SUM($Y95:$Z95,$AF95)-SUM($CV$8:CZ$8)*SUM($AA95:$AE95)-SUM($CV$9:CZ$9)*$AG95</f>
        <v>0</v>
      </c>
      <c r="DA95" s="39">
        <f>SUM($BE95,$BF95:BJ95)-SUM($CV$1:DA$1)*SUM($P95:$Q95,$W95)-SUM($CV$2:DA$2)*SUM($R95:$V95)-SUM($CV$3:DA$3)*$X95-SUM($CV$4:DA$4)*SUM($K95:$L95)-SUM($CV$5:DA$5)*SUM($M95:$N95)-SUM($CV$6:DA$6)*$O95-SUM($CV$7:DA$7)*SUM($Y95:$Z95,$AF95)-SUM($CV$8:DA$8)*SUM($AA95:$AE95)-SUM($CV$9:DA$9)*$AG95</f>
        <v>1500</v>
      </c>
      <c r="DB95" s="39">
        <f>SUM($BE95,$BF95:BK95)-SUM($CV$1:DB$1)*SUM($P95:$Q95,$W95)-SUM($CV$2:DB$2)*SUM($R95:$V95)-SUM($CV$3:DB$3)*$X95-SUM($CV$4:DB$4)*SUM($K95:$L95)-SUM($CV$5:DB$5)*SUM($M95:$N95)-SUM($CV$6:DB$6)*$O95-SUM($CV$7:DB$7)*SUM($Y95:$Z95,$AF95)-SUM($CV$8:DB$8)*SUM($AA95:$AE95)-SUM($CV$9:DB$9)*$AG95</f>
        <v>1492</v>
      </c>
      <c r="DC95" s="39">
        <f>SUM($BE95,$BF95:BL95)-SUM($CV$1:DC$1)*SUM($P95:$Q95,$W95)-SUM($CV$2:DC$2)*SUM($R95:$V95)-SUM($CV$3:DC$3)*$X95-SUM($CV$4:DC$4)*SUM($K95:$L95)-SUM($CV$5:DC$5)*SUM($M95:$N95)-SUM($CV$6:DC$6)*$O95-SUM($CV$7:DC$7)*SUM($Y95:$Z95,$AF95)-SUM($CV$8:DC$8)*SUM($AA95:$AE95)-SUM($CV$9:DC$9)*$AG95</f>
        <v>1476</v>
      </c>
      <c r="DD95" s="39">
        <f>SUM($BE95,$BF95:BM95)-SUM($CV$1:DD$1)*SUM($P95:$Q95,$W95)-SUM($CV$2:DD$2)*SUM($R95:$V95)-SUM($CV$3:DD$3)*$X95-SUM($CV$4:DD$4)*SUM($K95:$L95)-SUM($CV$5:DD$5)*SUM($M95:$N95)-SUM($CV$6:DD$6)*$O95-SUM($CV$7:DD$7)*SUM($Y95:$Z95,$AF95)-SUM($CV$8:DD$8)*SUM($AA95:$AE95)-SUM($CV$9:DD$9)*$AG95</f>
        <v>1450.76</v>
      </c>
      <c r="DE95" s="39">
        <f>SUM($BE95,$BF95:BN95)-SUM($CV$1:DE$1)*SUM($P95:$Q95,$W95)-SUM($CV$2:DE$2)*SUM($R95:$V95)-SUM($CV$3:DE$3)*$X95-SUM($CV$4:DE$4)*SUM($K95:$L95)-SUM($CV$5:DE$5)*SUM($M95:$N95)-SUM($CV$6:DE$6)*$O95-SUM($CV$7:DE$7)*SUM($Y95:$Z95,$AF95)-SUM($CV$8:DE$8)*SUM($AA95:$AE95)-SUM($CV$9:DE$9)*$AG95</f>
        <v>1428.76</v>
      </c>
      <c r="DF95" s="39">
        <f>SUM($BE95,$BF95:BO95)-SUM($CV$1:DF$1)*SUM($P95:$Q95,$W95)-SUM($CV$2:DF$2)*SUM($R95:$V95)-SUM($CV$3:DF$3)*$X95-SUM($CV$4:DF$4)*SUM($K95:$L95)-SUM($CV$5:DF$5)*SUM($M95:$N95)-SUM($CV$6:DF$6)*$O95-SUM($CV$7:DF$7)*SUM($Y95:$Z95,$AF95)-SUM($CV$8:DF$8)*SUM($AA95:$AE95)-SUM($CV$9:DF$9)*$AG95</f>
        <v>1400.76</v>
      </c>
      <c r="DG95" s="39">
        <f>SUM($BE95,$BF95:BP95)-SUM($CV$1:DG$1)*SUM($P95:$Q95,$W95)-SUM($CV$2:DG$2)*SUM($R95:$V95)-SUM($CV$3:DG$3)*$X95-SUM($CV$4:DG$4)*SUM($K95:$L95)-SUM($CV$5:DG$5)*SUM($M95:$N95)-SUM($CV$6:DG$6)*$O95-SUM($CV$7:DG$7)*SUM($Y95:$Z95,$AF95)-SUM($CV$8:DG$8)*SUM($AA95:$AE95)-SUM($CV$9:DG$9)*$AG95</f>
        <v>1370.76</v>
      </c>
      <c r="DH95" s="39">
        <f>SUM($BE95,$BF95:BQ95)-SUM($CV$1:DH$1)*SUM($P95:$Q95,$W95)-SUM($CV$2:DH$2)*SUM($R95:$V95)-SUM($CV$3:DH$3)*$X95-SUM($CV$4:DH$4)*SUM($K95:$L95)-SUM($CV$5:DH$5)*SUM($M95:$N95)-SUM($CV$6:DH$6)*$O95-SUM($CV$7:DH$7)*SUM($Y95:$Z95,$AF95)-SUM($CV$8:DH$8)*SUM($AA95:$AE95)-SUM($CV$9:DH$9)*$AG95</f>
        <v>1340.76</v>
      </c>
      <c r="DI95" s="39">
        <f>SUM($BE95,$BF95:BR95)-SUM($CV$1:DI$1)*SUM($P95:$Q95,$W95)-SUM($CV$2:DI$2)*SUM($R95:$V95)-SUM($CV$3:DI$3)*$X95-SUM($CV$4:DI$4)*SUM($K95:$L95)-SUM($CV$5:DI$5)*SUM($M95:$N95)-SUM($CV$6:DI$6)*$O95-SUM($CV$7:DI$7)*SUM($Y95:$Z95,$AF95)-SUM($CV$8:DI$8)*SUM($AA95:$AE95)-SUM($CV$9:DI$9)*$AG95</f>
        <v>1310.76</v>
      </c>
      <c r="DJ95" s="39">
        <f>SUM($BE95,$BF95:BS95)-SUM($CV$1:DJ$1)*SUM($P95:$Q95,$W95)-SUM($CV$2:DJ$2)*SUM($R95:$V95)-SUM($CV$3:DJ$3)*$X95-SUM($CV$4:DJ$4)*SUM($K95:$L95)-SUM($CV$5:DJ$5)*SUM($M95:$N95)-SUM($CV$6:DJ$6)*$O95-SUM($CV$7:DJ$7)*SUM($Y95:$Z95,$AF95)-SUM($CV$8:DJ$8)*SUM($AA95:$AE95)-SUM($CV$9:DJ$9)*$AG95</f>
        <v>1280.76</v>
      </c>
      <c r="DK95" s="39">
        <f>SUM($BE95,$BF95:BT95)-SUM($CV$1:DK$1)*SUM($P95:$Q95,$W95)-SUM($CV$2:DK$2)*SUM($R95:$V95)-SUM($CV$3:DK$3)*$X95-SUM($CV$4:DK$4)*SUM($K95:$L95)-SUM($CV$5:DK$5)*SUM($M95:$N95)-SUM($CV$6:DK$6)*$O95-SUM($CV$7:DK$7)*SUM($Y95:$Z95,$AF95)-SUM($CV$8:DK$8)*SUM($AA95:$AE95)-SUM($CV$9:DK$9)*$AG95</f>
        <v>1250.76</v>
      </c>
      <c r="DL95" s="39">
        <f>SUM($BE95,$BF95:BU95)-SUM($CV$1:DL$1)*SUM($P95:$Q95,$W95)-SUM($CV$2:DL$2)*SUM($R95:$V95)-SUM($CV$3:DL$3)*$X95-SUM($CV$4:DL$4)*SUM($K95:$L95)-SUM($CV$5:DL$5)*SUM($M95:$N95)-SUM($CV$6:DL$6)*$O95-SUM($CV$7:DL$7)*SUM($Y95:$Z95,$AF95)-SUM($CV$8:DL$8)*SUM($AA95:$AE95)-SUM($CV$9:DL$9)*$AG95</f>
        <v>1220.76</v>
      </c>
      <c r="DM95" s="39">
        <f>SUM($BE95,$BF95:BV95)-SUM($CV$1:DM$1)*SUM($P95:$Q95,$W95)-SUM($CV$2:DM$2)*SUM($R95:$V95)-SUM($CV$3:DM$3)*$X95-SUM($CV$4:DM$4)*SUM($K95:$L95)-SUM($CV$5:DM$5)*SUM($M95:$N95)-SUM($CV$6:DM$6)*$O95-SUM($CV$7:DM$7)*SUM($Y95:$Z95,$AF95)-SUM($CV$8:DM$8)*SUM($AA95:$AE95)-SUM($CV$9:DM$9)*$AG95</f>
        <v>1180.76</v>
      </c>
      <c r="DN95" s="39">
        <f>SUM($BE95,$BF95:BW95)-SUM($CV$1:DN$1)*SUM($P95:$Q95,$W95)-SUM($CV$2:DN$2)*SUM($R95:$V95)-SUM($CV$3:DN$3)*$X95-SUM($CV$4:DN$4)*SUM($K95:$L95)-SUM($CV$5:DN$5)*SUM($M95:$N95)-SUM($CV$6:DN$6)*$O95-SUM($CV$7:DN$7)*SUM($Y95:$Z95,$AF95)-SUM($CV$8:DN$8)*SUM($AA95:$AE95)-SUM($CV$9:DN$9)*$AG95</f>
        <v>1140.76</v>
      </c>
      <c r="DO95" s="39">
        <f>SUM($BE95,$BF95:BX95)-SUM($CV$1:DO$1)*SUM($P95:$Q95,$W95)-SUM($CV$2:DO$2)*SUM($R95:$V95)-SUM($CV$3:DO$3)*$X95-SUM($CV$4:DO$4)*SUM($K95:$L95)-SUM($CV$5:DO$5)*SUM($M95:$N95)-SUM($CV$6:DO$6)*$O95-SUM($CV$7:DO$7)*SUM($Y95:$Z95,$AF95)-SUM($CV$8:DO$8)*SUM($AA95:$AE95)-SUM($CV$9:DO$9)*$AG95</f>
        <v>1100.76</v>
      </c>
      <c r="DP95" s="39">
        <f>SUM($BE95,$BF95:BY95)-SUM($CV$1:DP$1)*SUM($P95:$Q95,$W95)-SUM($CV$2:DP$2)*SUM($R95:$V95)-SUM($CV$3:DP$3)*$X95-SUM($CV$4:DP$4)*SUM($K95:$L95)-SUM($CV$5:DP$5)*SUM($M95:$N95)-SUM($CV$6:DP$6)*$O95-SUM($CV$7:DP$7)*SUM($Y95:$Z95,$AF95)-SUM($CV$8:DP$8)*SUM($AA95:$AE95)-SUM($CV$9:DP$9)*$AG95</f>
        <v>1060.76</v>
      </c>
      <c r="DQ95" s="39">
        <f>SUM($BE95,$BF95:BZ95)-SUM($CV$1:DQ$1)*SUM($P95:$Q95,$W95)-SUM($CV$2:DQ$2)*SUM($R95:$V95)-SUM($CV$3:DQ$3)*$X95-SUM($CV$4:DQ$4)*SUM($K95:$L95)-SUM($CV$5:DQ$5)*SUM($M95:$N95)-SUM($CV$6:DQ$6)*$O95-SUM($CV$7:DQ$7)*SUM($Y95:$Z95,$AF95)-SUM($CV$8:DQ$8)*SUM($AA95:$AE95)-SUM($CV$9:DQ$9)*$AG95</f>
        <v>1020.76</v>
      </c>
      <c r="DR95" s="39">
        <f>SUM($BE95,$BF95:CA95)-SUM($CV$1:DR$1)*SUM($P95:$Q95,$W95)-SUM($CV$2:DR$2)*SUM($R95:$V95)-SUM($CV$3:DR$3)*$X95-SUM($CV$4:DR$4)*SUM($K95:$L95)-SUM($CV$5:DR$5)*SUM($M95:$N95)-SUM($CV$6:DR$6)*$O95-SUM($CV$7:DR$7)*SUM($Y95:$Z95,$AF95)-SUM($CV$8:DR$8)*SUM($AA95:$AE95)-SUM($CV$9:DR$9)*$AG95</f>
        <v>980.76</v>
      </c>
      <c r="DS95" s="39">
        <f>SUM($BE95,$BF95:CB95)-SUM($CV$1:DS$1)*SUM($P95:$Q95,$W95)-SUM($CV$2:DS$2)*SUM($R95:$V95)-SUM($CV$3:DS$3)*$X95-SUM($CV$4:DS$4)*SUM($K95:$L95)-SUM($CV$5:DS$5)*SUM($M95:$N95)-SUM($CV$6:DS$6)*$O95-SUM($CV$7:DS$7)*SUM($Y95:$Z95,$AF95)-SUM($CV$8:DS$8)*SUM($AA95:$AE95)-SUM($CV$9:DS$9)*$AG95</f>
        <v>940.76</v>
      </c>
      <c r="DT95" s="39">
        <f>SUM($BE95,$BF95:CC95)-SUM($CV$1:DT$1)*SUM($P95:$Q95,$W95)-SUM($CV$2:DT$2)*SUM($R95:$V95)-SUM($CV$3:DT$3)*$X95-SUM($CV$4:DT$4)*SUM($K95:$L95)-SUM($CV$5:DT$5)*SUM($M95:$N95)-SUM($CV$6:DT$6)*$O95-SUM($CV$7:DT$7)*SUM($Y95:$Z95,$AF95)-SUM($CV$8:DT$8)*SUM($AA95:$AE95)-SUM($CV$9:DT$9)*$AG95</f>
        <v>900.76</v>
      </c>
      <c r="DU95" s="39">
        <f>SUM($BE95,$BF95:CD95)-SUM($CV$1:DU$1)*SUM($P95:$Q95,$W95)-SUM($CV$2:DU$2)*SUM($R95:$V95)-SUM($CV$3:DU$3)*$X95-SUM($CV$4:DU$4)*SUM($K95:$L95)-SUM($CV$5:DU$5)*SUM($M95:$N95)-SUM($CV$6:DU$6)*$O95-SUM($CV$7:DU$7)*SUM($Y95:$Z95,$AF95)-SUM($CV$8:DU$8)*SUM($AA95:$AE95)-SUM($CV$9:DU$9)*$AG95</f>
        <v>860.76</v>
      </c>
      <c r="DV95" s="39">
        <f>SUM($BE95,$BF95:CE95)-SUM($CV$1:DV$1)*SUM($P95:$Q95,$W95)-SUM($CV$2:DV$2)*SUM($R95:$V95)-SUM($CV$3:DV$3)*$X95-SUM($CV$4:DV$4)*SUM($K95:$L95)-SUM($CV$5:DV$5)*SUM($M95:$N95)-SUM($CV$6:DV$6)*$O95-SUM($CV$7:DV$7)*SUM($Y95:$Z95,$AF95)-SUM($CV$8:DV$8)*SUM($AA95:$AE95)-SUM($CV$9:DV$9)*$AG95</f>
        <v>820.76</v>
      </c>
      <c r="DW95" s="39">
        <f>SUM($BE95,$BF95:CF95)-SUM($CV$1:DW$1)*SUM($P95:$Q95,$W95)-SUM($CV$2:DW$2)*SUM($R95:$V95)-SUM($CV$3:DW$3)*$X95-SUM($CV$4:DW$4)*SUM($K95:$L95)-SUM($CV$5:DW$5)*SUM($M95:$N95)-SUM($CV$6:DW$6)*$O95-SUM($CV$7:DW$7)*SUM($Y95:$Z95,$AF95)-SUM($CV$8:DW$8)*SUM($AA95:$AE95)-SUM($CV$9:DW$9)*$AG95</f>
        <v>780.76</v>
      </c>
      <c r="DX95" s="39">
        <f>SUM($BE95,$BF95:CG95)-SUM($CV$1:DX$1)*SUM($P95:$Q95,$W95)-SUM($CV$2:DX$2)*SUM($R95:$V95)-SUM($CV$3:DX$3)*$X95-SUM($CV$4:DX$4)*SUM($K95:$L95)-SUM($CV$5:DX$5)*SUM($M95:$N95)-SUM($CV$6:DX$6)*$O95-SUM($CV$7:DX$7)*SUM($Y95:$Z95,$AF95)-SUM($CV$8:DX$8)*SUM($AA95:$AE95)-SUM($CV$9:DX$9)*$AG95</f>
        <v>740.76</v>
      </c>
      <c r="DY95" s="39">
        <f>SUM($BE95,$BF95:CH95)-SUM($CV$1:DY$1)*SUM($P95:$Q95,$W95)-SUM($CV$2:DY$2)*SUM($R95:$V95)-SUM($CV$3:DY$3)*$X95-SUM($CV$4:DY$4)*SUM($K95:$L95)-SUM($CV$5:DY$5)*SUM($M95:$N95)-SUM($CV$6:DY$6)*$O95-SUM($CV$7:DY$7)*SUM($Y95:$Z95,$AF95)-SUM($CV$8:DY$8)*SUM($AA95:$AE95)-SUM($CV$9:DY$9)*$AG95</f>
        <v>700.76</v>
      </c>
      <c r="DZ95" s="39">
        <f>SUM($BE95,$BF95:CI95)-SUM($CV$1:DZ$1)*SUM($P95:$Q95,$W95)-SUM($CV$2:DZ$2)*SUM($R95:$V95)-SUM($CV$3:DZ$3)*$X95-SUM($CV$4:DZ$4)*SUM($K95:$L95)-SUM($CV$5:DZ$5)*SUM($M95:$N95)-SUM($CV$6:DZ$6)*$O95-SUM($CV$7:DZ$7)*SUM($Y95:$Z95,$AF95)-SUM($CV$8:DZ$8)*SUM($AA95:$AE95)-SUM($CV$9:DZ$9)*$AG95</f>
        <v>660.76</v>
      </c>
      <c r="EA95" s="39">
        <f>SUM($BE95,$BF95:CJ95)-SUM($CV$1:EA$1)*SUM($P95:$Q95,$W95)-SUM($CV$2:EA$2)*SUM($R95:$V95)-SUM($CV$3:EA$3)*$X95-SUM($CV$4:EA$4)*SUM($K95:$L95)-SUM($CV$5:EA$5)*SUM($M95:$N95)-SUM($CV$6:EA$6)*$O95-SUM($CV$7:EA$7)*SUM($Y95:$Z95,$AF95)-SUM($CV$8:EA$8)*SUM($AA95:$AE95)-SUM($CV$9:EA$9)*$AG95</f>
        <v>620.76</v>
      </c>
      <c r="EB95" s="39">
        <f>SUM($BE95,$BF95:CK95)-SUM($CV$1:EB$1)*SUM($P95:$Q95,$W95)-SUM($CV$2:EB$2)*SUM($R95:$V95)-SUM($CV$3:EB$3)*$X95-SUM($CV$4:EB$4)*SUM($K95:$L95)-SUM($CV$5:EB$5)*SUM($M95:$N95)-SUM($CV$6:EB$6)*$O95-SUM($CV$7:EB$7)*SUM($Y95:$Z95,$AF95)-SUM($CV$8:EB$8)*SUM($AA95:$AE95)-SUM($CV$9:EB$9)*$AG95</f>
        <v>580.76</v>
      </c>
      <c r="EC95" s="39">
        <f>SUM($BE95,$BF95:CL95)-SUM($CV$1:EC$1)*SUM($P95:$Q95,$W95)-SUM($CV$2:EC$2)*SUM($R95:$V95)-SUM($CV$3:EC$3)*$X95-SUM($CV$4:EC$4)*SUM($K95:$L95)-SUM($CV$5:EC$5)*SUM($M95:$N95)-SUM($CV$6:EC$6)*$O95-SUM($CV$7:EC$7)*SUM($Y95:$Z95,$AF95)-SUM($CV$8:EC$8)*SUM($AA95:$AE95)-SUM($CV$9:EC$9)*$AG95</f>
        <v>540.76</v>
      </c>
      <c r="ED95" s="39">
        <f>SUM($BE95,$BF95:CM95)-SUM($CV$1:ED$1)*SUM($P95:$Q95,$W95)-SUM($CV$2:ED$2)*SUM($R95:$V95)-SUM($CV$3:ED$3)*$X95-SUM($CV$4:ED$4)*SUM($K95:$L95)-SUM($CV$5:ED$5)*SUM($M95:$N95)-SUM($CV$6:ED$6)*$O95-SUM($CV$7:ED$7)*SUM($Y95:$Z95,$AF95)-SUM($CV$8:ED$8)*SUM($AA95:$AE95)-SUM($CV$9:ED$9)*$AG95</f>
        <v>500.76</v>
      </c>
      <c r="EE95" s="39">
        <f>SUM($BE95,$BF95:CN95)-SUM($CV$1:EE$1)*SUM($P95:$Q95,$W95)-SUM($CV$2:EE$2)*SUM($R95:$V95)-SUM($CV$3:EE$3)*$X95-SUM($CV$4:EE$4)*SUM($K95:$L95)-SUM($CV$5:EE$5)*SUM($M95:$N95)-SUM($CV$6:EE$6)*$O95-SUM($CV$7:EE$7)*SUM($Y95:$Z95,$AF95)-SUM($CV$8:EE$8)*SUM($AA95:$AE95)-SUM($CV$9:EE$9)*$AG95</f>
        <v>460.76</v>
      </c>
      <c r="EF95" s="39">
        <f>SUM($BE95,$BF95:CO95)-SUM($CV$1:EF$1)*SUM($P95:$Q95,$W95)-SUM($CV$2:EF$2)*SUM($R95:$V95)-SUM($CV$3:EF$3)*$X95-SUM($CV$4:EF$4)*SUM($K95:$L95)-SUM($CV$5:EF$5)*SUM($M95:$N95)-SUM($CV$6:EF$6)*$O95-SUM($CV$7:EF$7)*SUM($Y95:$Z95,$AF95)-SUM($CV$8:EF$8)*SUM($AA95:$AE95)-SUM($CV$9:EF$9)*$AG95</f>
        <v>420.76</v>
      </c>
      <c r="EG95" s="39">
        <f>SUM($BE95,$BF95:CP95)-SUM($CV$1:EG$1)*SUM($P95:$Q95,$W95)-SUM($CV$2:EG$2)*SUM($R95:$V95)-SUM($CV$3:EG$3)*$X95-SUM($CV$4:EG$4)*SUM($K95:$L95)-SUM($CV$5:EG$5)*SUM($M95:$N95)-SUM($CV$6:EG$6)*$O95-SUM($CV$7:EG$7)*SUM($Y95:$Z95,$AF95)-SUM($CV$8:EG$8)*SUM($AA95:$AE95)-SUM($CV$9:EG$9)*$AG95</f>
        <v>380.76</v>
      </c>
      <c r="EH95" s="39">
        <f>SUM($BE95,$BF95:CQ95)-SUM($CV$1:EH$1)*SUM($P95:$Q95,$W95)-SUM($CV$2:EH$2)*SUM($R95:$V95)-SUM($CV$3:EH$3)*$X95-SUM($CV$4:EH$4)*SUM($K95:$L95)-SUM($CV$5:EH$5)*SUM($M95:$N95)-SUM($CV$6:EH$6)*$O95-SUM($CV$7:EH$7)*SUM($Y95:$Z95,$AF95)-SUM($CV$8:EH$8)*SUM($AA95:$AE95)-SUM($CV$9:EH$9)*$AG95</f>
        <v>340.76</v>
      </c>
      <c r="EI95" s="39">
        <f>SUM($BE95,$BF95:CR95)-SUM($CV$1:EI$1)*SUM($P95:$Q95,$W95)-SUM($CV$2:EI$2)*SUM($R95:$V95)-SUM($CV$3:EI$3)*$X95-SUM($CV$4:EI$4)*SUM($K95:$L95)-SUM($CV$5:EI$5)*SUM($M95:$N95)-SUM($CV$6:EI$6)*$O95-SUM($CV$7:EI$7)*SUM($Y95:$Z95,$AF95)-SUM($CV$8:EI$8)*SUM($AA95:$AE95)-SUM($CV$9:EI$9)*$AG95</f>
        <v>300.76</v>
      </c>
      <c r="EJ95" s="39">
        <f>SUM($BE95,$BF95:CS95)-SUM($CV$1:EJ$1)*SUM($P95:$Q95,$W95)-SUM($CV$2:EJ$2)*SUM($R95:$V95)-SUM($CV$3:EJ$3)*$X95-SUM($CV$4:EJ$4)*SUM($K95:$L95)-SUM($CV$5:EJ$5)*SUM($M95:$N95)-SUM($CV$6:EJ$6)*$O95-SUM($CV$7:EJ$7)*SUM($Y95:$Z95,$AF95)-SUM($CV$8:EJ$8)*SUM($AA95:$AE95)-SUM($CV$9:EJ$9)*$AG95</f>
        <v>260.76</v>
      </c>
      <c r="EK95" s="39">
        <f>SUM($BE95,$BF95:CT95)-SUM($CV$1:EK$1)*SUM($P95:$Q95,$W95)-SUM($CV$2:EK$2)*SUM($R95:$V95)-SUM($CV$3:EK$3)*$X95-SUM($CV$4:EK$4)*SUM($K95:$L95)-SUM($CV$5:EK$5)*SUM($M95:$N95)-SUM($CV$6:EK$6)*$O95-SUM($CV$7:EK$7)*SUM($Y95:$Z95,$AF95)-SUM($CV$8:EK$8)*SUM($AA95:$AE95)-SUM($CV$9:EK$9)*$AG95</f>
        <v>220.76</v>
      </c>
      <c r="EL95" s="39">
        <f>SUM($BE95,$BF95:CU95)-SUM($CV$1:EL$1)*SUM($P95:$Q95,$W95)-SUM($CV$2:EL$2)*SUM($R95:$V95)-SUM($CV$3:EL$3)*$X95-SUM($CV$4:EL$4)*SUM($K95:$L95)-SUM($CV$5:EL$5)*SUM($M95:$N95)-SUM($CV$6:EL$6)*$O95-SUM($CV$7:EL$7)*SUM($Y95:$Z95,$AF95)-SUM($CV$8:EL$8)*SUM($AA95:$AE95)-SUM($CV$9:EL$9)*$AG95</f>
        <v>180.76</v>
      </c>
      <c r="EM95" s="39">
        <f>SUM($BE95,$BF95:CV95)-SUM($CV$1:EM$1)*SUM($P95:$Q95,$W95)-SUM($CV$2:EM$2)*SUM($R95:$V95)-SUM($CV$3:EM$3)*$X95-SUM($CV$4:EM$4)*SUM($K95:$L95)-SUM($CV$5:EM$5)*SUM($M95:$N95)-SUM($CV$6:EM$6)*$O95-SUM($CV$7:EM$7)*SUM($Y95:$Z95,$AF95)-SUM($CV$8:EM$8)*SUM($AA95:$AE95)-SUM($CV$9:EM$9)*$AG95</f>
        <v>140.76</v>
      </c>
      <c r="EN95" s="39">
        <f>SUM($BE95,$BF95:CW95)-SUM($CV$1:EN$1)*SUM($P95:$Q95,$W95)-SUM($CV$2:EN$2)*SUM($R95:$V95)-SUM($CV$3:EN$3)*$X95-SUM($CV$4:EN$4)*SUM($K95:$L95)-SUM($CV$5:EN$5)*SUM($M95:$N95)-SUM($CV$6:EN$6)*$O95-SUM($CV$7:EN$7)*SUM($Y95:$Z95,$AF95)-SUM($CV$8:EN$8)*SUM($AA95:$AE95)-SUM($CV$9:EN$9)*$AG95</f>
        <v>100.75999999999999</v>
      </c>
      <c r="EO95" s="39">
        <f>SUM($BE95,$BF95:CX95)-SUM($CV$1:EO$1)*SUM($P95:$Q95,$W95)-SUM($CV$2:EO$2)*SUM($R95:$V95)-SUM($CV$3:EO$3)*$X95-SUM($CV$4:EO$4)*SUM($K95:$L95)-SUM($CV$5:EO$5)*SUM($M95:$N95)-SUM($CV$6:EO$6)*$O95-SUM($CV$7:EO$7)*SUM($Y95:$Z95,$AF95)-SUM($CV$8:EO$8)*SUM($AA95:$AE95)-SUM($CV$9:EO$9)*$AG95</f>
        <v>67.559999999999945</v>
      </c>
      <c r="EP95" s="96" t="str">
        <f>AR95</f>
        <v>RAY-Q</v>
      </c>
      <c r="EQ95" s="103" t="str">
        <f t="shared" si="108"/>
        <v>55A0111-18-0</v>
      </c>
      <c r="ER95" s="96" t="str">
        <f t="shared" ref="ER95:ER126" si="152">AQ95</f>
        <v>TE CONNECTIVITY LTD</v>
      </c>
      <c r="ES95" s="115">
        <f>AU95</f>
        <v>0.84</v>
      </c>
      <c r="ET95" s="116" t="str">
        <f t="shared" si="147"/>
        <v>USD</v>
      </c>
      <c r="EU95" s="107" t="e">
        <f t="shared" ca="1" si="109"/>
        <v>#NAME?</v>
      </c>
      <c r="EV95" s="107" t="e">
        <f t="shared" ca="1" si="110"/>
        <v>#NAME?</v>
      </c>
      <c r="EW95" s="117">
        <f t="shared" si="111"/>
        <v>1</v>
      </c>
      <c r="EX95" s="117">
        <f t="shared" si="148"/>
        <v>1</v>
      </c>
      <c r="EY95" s="103">
        <v>81</v>
      </c>
      <c r="EZ95" s="117">
        <f t="shared" si="112"/>
        <v>1500</v>
      </c>
      <c r="FA95" s="118" t="e">
        <f t="shared" ca="1" si="113"/>
        <v>#NAME?</v>
      </c>
      <c r="FB95" s="117">
        <f t="shared" si="114"/>
        <v>81.879999999999882</v>
      </c>
      <c r="FC95" s="118" t="e">
        <f t="shared" ca="1" si="115"/>
        <v>#NAME?</v>
      </c>
      <c r="FD95" s="119">
        <v>45523</v>
      </c>
      <c r="FE95" s="118" t="s">
        <v>130</v>
      </c>
      <c r="FF95" s="118" t="s">
        <v>26</v>
      </c>
      <c r="FG95" s="103" t="s">
        <v>144</v>
      </c>
      <c r="FH95" s="103" t="s">
        <v>145</v>
      </c>
      <c r="FI95" s="105">
        <f t="array" ref="FI95">SUMPRODUCT($AI95:$AL95,TRANSPOSE(FI$1:FI$4))</f>
        <v>122.6</v>
      </c>
      <c r="FJ95" s="105">
        <f t="array" ref="FJ95">SUMPRODUCT($AI95:$AL95,TRANSPOSE(FJ$1:FJ$4))</f>
        <v>122.6</v>
      </c>
      <c r="FK95" s="105">
        <f t="array" ref="FK95">SUMPRODUCT($AI95:$AL95,TRANSPOSE(FK$1:FK$4))</f>
        <v>122.6</v>
      </c>
      <c r="FL95" s="105">
        <f t="array" ref="FL95">SUMPRODUCT($AI95:$AL95,TRANSPOSE(FL$1:FL$4))</f>
        <v>122.6</v>
      </c>
      <c r="FM95" s="105">
        <f t="array" ref="FM95">SUMPRODUCT($AI95:$AL95,TRANSPOSE(FM$1:FM$4))</f>
        <v>122.6</v>
      </c>
      <c r="FN95" s="105">
        <f t="array" ref="FN95">SUMPRODUCT($AI95:$AL95,TRANSPOSE(FN$1:FN$4))</f>
        <v>122.6</v>
      </c>
      <c r="FO95" s="105">
        <f t="array" ref="FO95">SUMPRODUCT($AI95:$AL95,TRANSPOSE(FO$1:FO$4))</f>
        <v>122.6</v>
      </c>
      <c r="FP95" s="105">
        <f t="array" ref="FP95">SUMPRODUCT($AI95:$AL95,TRANSPOSE(FP$1:FP$4))</f>
        <v>122.6</v>
      </c>
      <c r="FQ95" s="105">
        <f t="array" ref="FQ95">SUMPRODUCT($AI95:$AL95,TRANSPOSE(FQ$1:FQ$4))</f>
        <v>122.6</v>
      </c>
      <c r="FR95" s="105">
        <f t="array" ref="FR95">SUMPRODUCT($AI95:$AL95,TRANSPOSE(FR$1:FR$4))</f>
        <v>122</v>
      </c>
      <c r="FS95" s="105">
        <f t="array" ref="FS95">SUMPRODUCT($AI95:$AL95,TRANSPOSE(FS$1:FS$4))</f>
        <v>120</v>
      </c>
      <c r="FT95" s="105">
        <f t="array" ref="FT95">SUMPRODUCT($AI95:$AL95,TRANSPOSE(FT$1:FT$4))</f>
        <v>72.72</v>
      </c>
      <c r="FU95" s="105">
        <f t="array" ref="FU95">SUMPRODUCT($AI95:$AL95,TRANSPOSE(FU$1:FU$4))</f>
        <v>0</v>
      </c>
      <c r="FV95" s="120"/>
      <c r="FW95" s="105">
        <f t="shared" si="116"/>
        <v>123</v>
      </c>
      <c r="FX95" s="121">
        <f>CEILING(SUM($FI95:FJ95)-SUM($FW95:FW95),$EW95)</f>
        <v>123</v>
      </c>
      <c r="FY95" s="121">
        <f>CEILING(SUM($FI95:FK95)-SUM($FW95:FX95),$EW95)</f>
        <v>122</v>
      </c>
      <c r="FZ95" s="121">
        <f>CEILING(SUM($FI95:FL95)-SUM($FW95:FY95),$EW95)</f>
        <v>123</v>
      </c>
      <c r="GA95" s="121">
        <f>CEILING(SUM($FI95:FM95)-SUM($FW95:FZ95),$EW95)</f>
        <v>122</v>
      </c>
      <c r="GB95" s="121">
        <f>CEILING(SUM($FI95:FN95)-SUM($FW95:GA95),$EW95)</f>
        <v>123</v>
      </c>
      <c r="GC95" s="121">
        <f>CEILING(SUM($FI95:FO95)-SUM($FW95:GB95),$EW95)</f>
        <v>123</v>
      </c>
      <c r="GD95" s="121">
        <f>CEILING(SUM($FI95:FP95)-SUM($FW95:GC95),$EW95)</f>
        <v>122</v>
      </c>
      <c r="GE95" s="121">
        <f>CEILING(SUM($FI95:FQ95)-SUM($FW95:GD95),$EW95)</f>
        <v>123</v>
      </c>
      <c r="GF95" s="121">
        <f>CEILING(SUM($FI95:FR95)-SUM($FW95:GE95),$EW95)</f>
        <v>122</v>
      </c>
      <c r="GG95" s="121">
        <f>CEILING(SUM($FI95:FS95)-SUM($FW95:GF95),$EW95)</f>
        <v>120</v>
      </c>
      <c r="GH95" s="121">
        <f t="shared" si="117"/>
        <v>154</v>
      </c>
      <c r="GI95" s="121">
        <f t="shared" si="118"/>
        <v>0</v>
      </c>
      <c r="GJ95" s="120"/>
      <c r="GK95" s="123" t="e">
        <f t="shared" ca="1" si="119"/>
        <v>#NAME?</v>
      </c>
      <c r="GL95" s="123" t="e">
        <f t="shared" ca="1" si="120"/>
        <v>#NAME?</v>
      </c>
      <c r="GM95" s="123" t="e">
        <f t="shared" ca="1" si="121"/>
        <v>#NAME?</v>
      </c>
      <c r="GN95" s="123" t="e">
        <f t="shared" ca="1" si="122"/>
        <v>#NAME?</v>
      </c>
      <c r="GO95" s="123" t="e">
        <f t="shared" ca="1" si="123"/>
        <v>#NAME?</v>
      </c>
      <c r="GP95" s="123" t="e">
        <f t="shared" ca="1" si="124"/>
        <v>#NAME?</v>
      </c>
      <c r="GQ95" s="123" t="e">
        <f t="shared" ca="1" si="125"/>
        <v>#NAME?</v>
      </c>
      <c r="GR95" s="123" t="e">
        <f t="shared" ca="1" si="126"/>
        <v>#NAME?</v>
      </c>
      <c r="GS95" s="123" t="e">
        <f t="shared" ca="1" si="127"/>
        <v>#NAME?</v>
      </c>
      <c r="GT95" s="123" t="e">
        <f t="shared" ca="1" si="128"/>
        <v>#NAME?</v>
      </c>
      <c r="GU95" s="123" t="e">
        <f t="shared" ca="1" si="129"/>
        <v>#NAME?</v>
      </c>
      <c r="GV95" s="123" t="e">
        <f t="shared" ca="1" si="130"/>
        <v>#NAME?</v>
      </c>
      <c r="GW95" s="123" t="e">
        <f t="shared" ca="1" si="131"/>
        <v>#NAME?</v>
      </c>
      <c r="GX95" s="123" t="e">
        <f t="shared" ca="1" si="132"/>
        <v>#NAME?</v>
      </c>
      <c r="GY95" s="120">
        <v>1</v>
      </c>
      <c r="GZ95" s="105">
        <f>SUM(FW95:GI95)</f>
        <v>1500</v>
      </c>
      <c r="HA95" s="105"/>
      <c r="HB95" s="105"/>
      <c r="HC95" s="105"/>
      <c r="HD95" s="105"/>
      <c r="HE95" s="105"/>
      <c r="HF95" s="105"/>
      <c r="HG95" s="105"/>
      <c r="HH95" s="105"/>
      <c r="HI95" s="105"/>
      <c r="HJ95" s="105"/>
      <c r="HK95" s="105"/>
      <c r="HL95" s="105">
        <f t="shared" ref="HL95:HL96" si="153">GI95</f>
        <v>0</v>
      </c>
      <c r="HM95" s="105"/>
      <c r="HN95" s="123" t="e">
        <f t="shared" ca="1" si="133"/>
        <v>#NAME?</v>
      </c>
      <c r="HO95" s="123" t="e">
        <f t="shared" ca="1" si="134"/>
        <v>#NAME?</v>
      </c>
      <c r="HP95" s="123" t="e">
        <f t="shared" ca="1" si="135"/>
        <v>#NAME?</v>
      </c>
      <c r="HQ95" s="123" t="e">
        <f t="shared" ca="1" si="136"/>
        <v>#NAME?</v>
      </c>
      <c r="HR95" s="123" t="e">
        <f t="shared" ca="1" si="137"/>
        <v>#NAME?</v>
      </c>
      <c r="HS95" s="123" t="e">
        <f t="shared" ca="1" si="138"/>
        <v>#NAME?</v>
      </c>
      <c r="HT95" s="123" t="e">
        <f t="shared" ca="1" si="139"/>
        <v>#NAME?</v>
      </c>
      <c r="HU95" s="123" t="e">
        <f t="shared" ca="1" si="140"/>
        <v>#NAME?</v>
      </c>
      <c r="HV95" s="123" t="e">
        <f t="shared" ca="1" si="141"/>
        <v>#NAME?</v>
      </c>
      <c r="HW95" s="123" t="e">
        <f t="shared" ca="1" si="142"/>
        <v>#NAME?</v>
      </c>
      <c r="HX95" s="123" t="e">
        <f t="shared" ca="1" si="143"/>
        <v>#NAME?</v>
      </c>
      <c r="HY95" s="123" t="e">
        <f t="shared" ca="1" si="144"/>
        <v>#NAME?</v>
      </c>
      <c r="HZ95" s="123" t="e">
        <f t="shared" ca="1" si="145"/>
        <v>#NAME?</v>
      </c>
      <c r="IA95" s="123" t="e">
        <f t="shared" ca="1" si="146"/>
        <v>#NAME?</v>
      </c>
      <c r="IB95" s="124" t="s">
        <v>502</v>
      </c>
      <c r="IC95" s="103" t="s">
        <v>513</v>
      </c>
      <c r="ID95" s="125">
        <v>45575</v>
      </c>
      <c r="IE95" s="103" t="s">
        <v>147</v>
      </c>
      <c r="IF95" s="103" t="s">
        <v>147</v>
      </c>
      <c r="IG95" s="103" t="s">
        <v>147</v>
      </c>
      <c r="IH95" s="103"/>
      <c r="II95" s="103" t="s">
        <v>514</v>
      </c>
    </row>
    <row r="96" spans="1:243" ht="14.25" x14ac:dyDescent="0.2">
      <c r="A96" s="39">
        <v>109</v>
      </c>
      <c r="B96" s="39" t="s">
        <v>515</v>
      </c>
      <c r="C96" s="56" t="s">
        <v>516</v>
      </c>
      <c r="D96" s="39" t="s">
        <v>137</v>
      </c>
      <c r="E96" s="39" t="s">
        <v>517</v>
      </c>
      <c r="F96" s="102" t="s">
        <v>505</v>
      </c>
      <c r="G96" s="39" t="s">
        <v>518</v>
      </c>
      <c r="H96" s="39" t="s">
        <v>507</v>
      </c>
      <c r="I96" s="39">
        <v>2</v>
      </c>
      <c r="J96" s="39">
        <v>0.08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0.04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0.04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>
        <f t="shared" si="98"/>
        <v>0.08</v>
      </c>
      <c r="AI96" s="39">
        <f t="shared" si="99"/>
        <v>0</v>
      </c>
      <c r="AJ96" s="39">
        <f t="shared" si="100"/>
        <v>0.04</v>
      </c>
      <c r="AK96" s="39">
        <f t="shared" si="101"/>
        <v>0.04</v>
      </c>
      <c r="AL96" s="39">
        <f t="shared" si="102"/>
        <v>0.04</v>
      </c>
      <c r="AM96" s="57">
        <f t="shared" si="103"/>
        <v>1418.1200000000001</v>
      </c>
      <c r="AN96" s="57">
        <v>1</v>
      </c>
      <c r="AO96" s="57">
        <f t="shared" si="104"/>
        <v>1419</v>
      </c>
      <c r="AP96" s="39"/>
      <c r="AQ96" s="39" t="s">
        <v>508</v>
      </c>
      <c r="AR96" s="39" t="s">
        <v>509</v>
      </c>
      <c r="AS96" s="39"/>
      <c r="AT96" s="39"/>
      <c r="AU96" s="58">
        <v>0.6</v>
      </c>
      <c r="AV96" s="58" t="s">
        <v>11</v>
      </c>
      <c r="AW96" s="39" t="s">
        <v>510</v>
      </c>
      <c r="AX96" s="62" t="s">
        <v>511</v>
      </c>
      <c r="AY96" s="39"/>
      <c r="AZ96" s="39" t="s">
        <v>512</v>
      </c>
      <c r="BA96" s="39" t="str">
        <f t="shared" si="105"/>
        <v>P0029</v>
      </c>
      <c r="BB96" s="78" t="e">
        <f t="shared" ca="1" si="106"/>
        <v>#NAME?</v>
      </c>
      <c r="BC96" s="39">
        <v>6</v>
      </c>
      <c r="BD96" s="75">
        <f t="shared" si="107"/>
        <v>1500</v>
      </c>
      <c r="BE96" s="39"/>
      <c r="BF96" s="39"/>
      <c r="BG96" s="39"/>
      <c r="BH96" s="39"/>
      <c r="BI96" s="39"/>
      <c r="BJ96" s="39">
        <v>1500</v>
      </c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>
        <f>SUM($BE96,$BF96:BF96)-SUM($CV$1:CW$1)*SUM($P96:$Q96,$W96)-SUM($CV$2:CW$2)*SUM($R96:$V96)-SUM($CV$3:CW$3)*$X96-SUM($CV$4:CW$4)*SUM($K96:$L96)-SUM($CV$5:CW$5)*SUM($M96:$N96)-SUM($CV$6:CW$6)*$O96-SUM($CV$7:CW$7)*SUM($Y96:$Z96,$AF96)-SUM($CV$8:CW$8)*SUM($AA96:$AE96)-SUM($CV$9:CW$9)*$AG96</f>
        <v>0</v>
      </c>
      <c r="CX96" s="39">
        <f>SUM($BE96,$BF96:BG96)-SUM($CV$1:CX$1)*SUM($P96:$Q96,$W96)-SUM($CV$2:CX$2)*SUM($R96:$V96)-SUM($CV$3:CX$3)*$X96-SUM($CV$4:CX$4)*SUM($K96:$L96)-SUM($CV$5:CX$5)*SUM($M96:$N96)-SUM($CV$6:CX$6)*$O96-SUM($CV$7:CX$7)*SUM($Y96:$Z96,$AF96)-SUM($CV$8:CX$8)*SUM($AA96:$AE96)-SUM($CV$9:CX$9)*$AG96</f>
        <v>0</v>
      </c>
      <c r="CY96" s="39">
        <f>SUM($BE96,$BF96:BH96)-SUM($CV$1:CY$1)*SUM($P96:$Q96,$W96)-SUM($CV$2:CY$2)*SUM($R96:$V96)-SUM($CV$3:CY$3)*$X96-SUM($CV$4:CY$4)*SUM($K96:$L96)-SUM($CV$5:CY$5)*SUM($M96:$N96)-SUM($CV$6:CY$6)*$O96-SUM($CV$7:CY$7)*SUM($Y96:$Z96,$AF96)-SUM($CV$8:CY$8)*SUM($AA96:$AE96)-SUM($CV$9:CY$9)*$AG96</f>
        <v>0</v>
      </c>
      <c r="CZ96" s="39">
        <f>SUM($BE96,$BF96:BI96)-SUM($CV$1:CZ$1)*SUM($P96:$Q96,$W96)-SUM($CV$2:CZ$2)*SUM($R96:$V96)-SUM($CV$3:CZ$3)*$X96-SUM($CV$4:CZ$4)*SUM($K96:$L96)-SUM($CV$5:CZ$5)*SUM($M96:$N96)-SUM($CV$6:CZ$6)*$O96-SUM($CV$7:CZ$7)*SUM($Y96:$Z96,$AF96)-SUM($CV$8:CZ$8)*SUM($AA96:$AE96)-SUM($CV$9:CZ$9)*$AG96</f>
        <v>0</v>
      </c>
      <c r="DA96" s="39">
        <f>SUM($BE96,$BF96:BJ96)-SUM($CV$1:DA$1)*SUM($P96:$Q96,$W96)-SUM($CV$2:DA$2)*SUM($R96:$V96)-SUM($CV$3:DA$3)*$X96-SUM($CV$4:DA$4)*SUM($K96:$L96)-SUM($CV$5:DA$5)*SUM($M96:$N96)-SUM($CV$6:DA$6)*$O96-SUM($CV$7:DA$7)*SUM($Y96:$Z96,$AF96)-SUM($CV$8:DA$8)*SUM($AA96:$AE96)-SUM($CV$9:DA$9)*$AG96</f>
        <v>1500</v>
      </c>
      <c r="DB96" s="39">
        <f>SUM($BE96,$BF96:BK96)-SUM($CV$1:DB$1)*SUM($P96:$Q96,$W96)-SUM($CV$2:DB$2)*SUM($R96:$V96)-SUM($CV$3:DB$3)*$X96-SUM($CV$4:DB$4)*SUM($K96:$L96)-SUM($CV$5:DB$5)*SUM($M96:$N96)-SUM($CV$6:DB$6)*$O96-SUM($CV$7:DB$7)*SUM($Y96:$Z96,$AF96)-SUM($CV$8:DB$8)*SUM($AA96:$AE96)-SUM($CV$9:DB$9)*$AG96</f>
        <v>1492</v>
      </c>
      <c r="DC96" s="39">
        <f>SUM($BE96,$BF96:BL96)-SUM($CV$1:DC$1)*SUM($P96:$Q96,$W96)-SUM($CV$2:DC$2)*SUM($R96:$V96)-SUM($CV$3:DC$3)*$X96-SUM($CV$4:DC$4)*SUM($K96:$L96)-SUM($CV$5:DC$5)*SUM($M96:$N96)-SUM($CV$6:DC$6)*$O96-SUM($CV$7:DC$7)*SUM($Y96:$Z96,$AF96)-SUM($CV$8:DC$8)*SUM($AA96:$AE96)-SUM($CV$9:DC$9)*$AG96</f>
        <v>1476</v>
      </c>
      <c r="DD96" s="39">
        <f>SUM($BE96,$BF96:BM96)-SUM($CV$1:DD$1)*SUM($P96:$Q96,$W96)-SUM($CV$2:DD$2)*SUM($R96:$V96)-SUM($CV$3:DD$3)*$X96-SUM($CV$4:DD$4)*SUM($K96:$L96)-SUM($CV$5:DD$5)*SUM($M96:$N96)-SUM($CV$6:DD$6)*$O96-SUM($CV$7:DD$7)*SUM($Y96:$Z96,$AF96)-SUM($CV$8:DD$8)*SUM($AA96:$AE96)-SUM($CV$9:DD$9)*$AG96</f>
        <v>1450.76</v>
      </c>
      <c r="DE96" s="39">
        <f>SUM($BE96,$BF96:BN96)-SUM($CV$1:DE$1)*SUM($P96:$Q96,$W96)-SUM($CV$2:DE$2)*SUM($R96:$V96)-SUM($CV$3:DE$3)*$X96-SUM($CV$4:DE$4)*SUM($K96:$L96)-SUM($CV$5:DE$5)*SUM($M96:$N96)-SUM($CV$6:DE$6)*$O96-SUM($CV$7:DE$7)*SUM($Y96:$Z96,$AF96)-SUM($CV$8:DE$8)*SUM($AA96:$AE96)-SUM($CV$9:DE$9)*$AG96</f>
        <v>1428.76</v>
      </c>
      <c r="DF96" s="39">
        <f>SUM($BE96,$BF96:BO96)-SUM($CV$1:DF$1)*SUM($P96:$Q96,$W96)-SUM($CV$2:DF$2)*SUM($R96:$V96)-SUM($CV$3:DF$3)*$X96-SUM($CV$4:DF$4)*SUM($K96:$L96)-SUM($CV$5:DF$5)*SUM($M96:$N96)-SUM($CV$6:DF$6)*$O96-SUM($CV$7:DF$7)*SUM($Y96:$Z96,$AF96)-SUM($CV$8:DF$8)*SUM($AA96:$AE96)-SUM($CV$9:DF$9)*$AG96</f>
        <v>1400.76</v>
      </c>
      <c r="DG96" s="39">
        <f>SUM($BE96,$BF96:BP96)-SUM($CV$1:DG$1)*SUM($P96:$Q96,$W96)-SUM($CV$2:DG$2)*SUM($R96:$V96)-SUM($CV$3:DG$3)*$X96-SUM($CV$4:DG$4)*SUM($K96:$L96)-SUM($CV$5:DG$5)*SUM($M96:$N96)-SUM($CV$6:DG$6)*$O96-SUM($CV$7:DG$7)*SUM($Y96:$Z96,$AF96)-SUM($CV$8:DG$8)*SUM($AA96:$AE96)-SUM($CV$9:DG$9)*$AG96</f>
        <v>1370.76</v>
      </c>
      <c r="DH96" s="39">
        <f>SUM($BE96,$BF96:BQ96)-SUM($CV$1:DH$1)*SUM($P96:$Q96,$W96)-SUM($CV$2:DH$2)*SUM($R96:$V96)-SUM($CV$3:DH$3)*$X96-SUM($CV$4:DH$4)*SUM($K96:$L96)-SUM($CV$5:DH$5)*SUM($M96:$N96)-SUM($CV$6:DH$6)*$O96-SUM($CV$7:DH$7)*SUM($Y96:$Z96,$AF96)-SUM($CV$8:DH$8)*SUM($AA96:$AE96)-SUM($CV$9:DH$9)*$AG96</f>
        <v>1340.76</v>
      </c>
      <c r="DI96" s="39">
        <f>SUM($BE96,$BF96:BR96)-SUM($CV$1:DI$1)*SUM($P96:$Q96,$W96)-SUM($CV$2:DI$2)*SUM($R96:$V96)-SUM($CV$3:DI$3)*$X96-SUM($CV$4:DI$4)*SUM($K96:$L96)-SUM($CV$5:DI$5)*SUM($M96:$N96)-SUM($CV$6:DI$6)*$O96-SUM($CV$7:DI$7)*SUM($Y96:$Z96,$AF96)-SUM($CV$8:DI$8)*SUM($AA96:$AE96)-SUM($CV$9:DI$9)*$AG96</f>
        <v>1310.76</v>
      </c>
      <c r="DJ96" s="39">
        <f>SUM($BE96,$BF96:BS96)-SUM($CV$1:DJ$1)*SUM($P96:$Q96,$W96)-SUM($CV$2:DJ$2)*SUM($R96:$V96)-SUM($CV$3:DJ$3)*$X96-SUM($CV$4:DJ$4)*SUM($K96:$L96)-SUM($CV$5:DJ$5)*SUM($M96:$N96)-SUM($CV$6:DJ$6)*$O96-SUM($CV$7:DJ$7)*SUM($Y96:$Z96,$AF96)-SUM($CV$8:DJ$8)*SUM($AA96:$AE96)-SUM($CV$9:DJ$9)*$AG96</f>
        <v>1280.76</v>
      </c>
      <c r="DK96" s="39">
        <f>SUM($BE96,$BF96:BT96)-SUM($CV$1:DK$1)*SUM($P96:$Q96,$W96)-SUM($CV$2:DK$2)*SUM($R96:$V96)-SUM($CV$3:DK$3)*$X96-SUM($CV$4:DK$4)*SUM($K96:$L96)-SUM($CV$5:DK$5)*SUM($M96:$N96)-SUM($CV$6:DK$6)*$O96-SUM($CV$7:DK$7)*SUM($Y96:$Z96,$AF96)-SUM($CV$8:DK$8)*SUM($AA96:$AE96)-SUM($CV$9:DK$9)*$AG96</f>
        <v>1250.76</v>
      </c>
      <c r="DL96" s="39">
        <f>SUM($BE96,$BF96:BU96)-SUM($CV$1:DL$1)*SUM($P96:$Q96,$W96)-SUM($CV$2:DL$2)*SUM($R96:$V96)-SUM($CV$3:DL$3)*$X96-SUM($CV$4:DL$4)*SUM($K96:$L96)-SUM($CV$5:DL$5)*SUM($M96:$N96)-SUM($CV$6:DL$6)*$O96-SUM($CV$7:DL$7)*SUM($Y96:$Z96,$AF96)-SUM($CV$8:DL$8)*SUM($AA96:$AE96)-SUM($CV$9:DL$9)*$AG96</f>
        <v>1220.76</v>
      </c>
      <c r="DM96" s="39">
        <f>SUM($BE96,$BF96:BV96)-SUM($CV$1:DM$1)*SUM($P96:$Q96,$W96)-SUM($CV$2:DM$2)*SUM($R96:$V96)-SUM($CV$3:DM$3)*$X96-SUM($CV$4:DM$4)*SUM($K96:$L96)-SUM($CV$5:DM$5)*SUM($M96:$N96)-SUM($CV$6:DM$6)*$O96-SUM($CV$7:DM$7)*SUM($Y96:$Z96,$AF96)-SUM($CV$8:DM$8)*SUM($AA96:$AE96)-SUM($CV$9:DM$9)*$AG96</f>
        <v>1180.76</v>
      </c>
      <c r="DN96" s="39">
        <f>SUM($BE96,$BF96:BW96)-SUM($CV$1:DN$1)*SUM($P96:$Q96,$W96)-SUM($CV$2:DN$2)*SUM($R96:$V96)-SUM($CV$3:DN$3)*$X96-SUM($CV$4:DN$4)*SUM($K96:$L96)-SUM($CV$5:DN$5)*SUM($M96:$N96)-SUM($CV$6:DN$6)*$O96-SUM($CV$7:DN$7)*SUM($Y96:$Z96,$AF96)-SUM($CV$8:DN$8)*SUM($AA96:$AE96)-SUM($CV$9:DN$9)*$AG96</f>
        <v>1140.76</v>
      </c>
      <c r="DO96" s="39">
        <f>SUM($BE96,$BF96:BX96)-SUM($CV$1:DO$1)*SUM($P96:$Q96,$W96)-SUM($CV$2:DO$2)*SUM($R96:$V96)-SUM($CV$3:DO$3)*$X96-SUM($CV$4:DO$4)*SUM($K96:$L96)-SUM($CV$5:DO$5)*SUM($M96:$N96)-SUM($CV$6:DO$6)*$O96-SUM($CV$7:DO$7)*SUM($Y96:$Z96,$AF96)-SUM($CV$8:DO$8)*SUM($AA96:$AE96)-SUM($CV$9:DO$9)*$AG96</f>
        <v>1100.76</v>
      </c>
      <c r="DP96" s="39">
        <f>SUM($BE96,$BF96:BY96)-SUM($CV$1:DP$1)*SUM($P96:$Q96,$W96)-SUM($CV$2:DP$2)*SUM($R96:$V96)-SUM($CV$3:DP$3)*$X96-SUM($CV$4:DP$4)*SUM($K96:$L96)-SUM($CV$5:DP$5)*SUM($M96:$N96)-SUM($CV$6:DP$6)*$O96-SUM($CV$7:DP$7)*SUM($Y96:$Z96,$AF96)-SUM($CV$8:DP$8)*SUM($AA96:$AE96)-SUM($CV$9:DP$9)*$AG96</f>
        <v>1060.76</v>
      </c>
      <c r="DQ96" s="39">
        <f>SUM($BE96,$BF96:BZ96)-SUM($CV$1:DQ$1)*SUM($P96:$Q96,$W96)-SUM($CV$2:DQ$2)*SUM($R96:$V96)-SUM($CV$3:DQ$3)*$X96-SUM($CV$4:DQ$4)*SUM($K96:$L96)-SUM($CV$5:DQ$5)*SUM($M96:$N96)-SUM($CV$6:DQ$6)*$O96-SUM($CV$7:DQ$7)*SUM($Y96:$Z96,$AF96)-SUM($CV$8:DQ$8)*SUM($AA96:$AE96)-SUM($CV$9:DQ$9)*$AG96</f>
        <v>1020.76</v>
      </c>
      <c r="DR96" s="39">
        <f>SUM($BE96,$BF96:CA96)-SUM($CV$1:DR$1)*SUM($P96:$Q96,$W96)-SUM($CV$2:DR$2)*SUM($R96:$V96)-SUM($CV$3:DR$3)*$X96-SUM($CV$4:DR$4)*SUM($K96:$L96)-SUM($CV$5:DR$5)*SUM($M96:$N96)-SUM($CV$6:DR$6)*$O96-SUM($CV$7:DR$7)*SUM($Y96:$Z96,$AF96)-SUM($CV$8:DR$8)*SUM($AA96:$AE96)-SUM($CV$9:DR$9)*$AG96</f>
        <v>980.76</v>
      </c>
      <c r="DS96" s="39">
        <f>SUM($BE96,$BF96:CB96)-SUM($CV$1:DS$1)*SUM($P96:$Q96,$W96)-SUM($CV$2:DS$2)*SUM($R96:$V96)-SUM($CV$3:DS$3)*$X96-SUM($CV$4:DS$4)*SUM($K96:$L96)-SUM($CV$5:DS$5)*SUM($M96:$N96)-SUM($CV$6:DS$6)*$O96-SUM($CV$7:DS$7)*SUM($Y96:$Z96,$AF96)-SUM($CV$8:DS$8)*SUM($AA96:$AE96)-SUM($CV$9:DS$9)*$AG96</f>
        <v>940.76</v>
      </c>
      <c r="DT96" s="39">
        <f>SUM($BE96,$BF96:CC96)-SUM($CV$1:DT$1)*SUM($P96:$Q96,$W96)-SUM($CV$2:DT$2)*SUM($R96:$V96)-SUM($CV$3:DT$3)*$X96-SUM($CV$4:DT$4)*SUM($K96:$L96)-SUM($CV$5:DT$5)*SUM($M96:$N96)-SUM($CV$6:DT$6)*$O96-SUM($CV$7:DT$7)*SUM($Y96:$Z96,$AF96)-SUM($CV$8:DT$8)*SUM($AA96:$AE96)-SUM($CV$9:DT$9)*$AG96</f>
        <v>900.76</v>
      </c>
      <c r="DU96" s="39">
        <f>SUM($BE96,$BF96:CD96)-SUM($CV$1:DU$1)*SUM($P96:$Q96,$W96)-SUM($CV$2:DU$2)*SUM($R96:$V96)-SUM($CV$3:DU$3)*$X96-SUM($CV$4:DU$4)*SUM($K96:$L96)-SUM($CV$5:DU$5)*SUM($M96:$N96)-SUM($CV$6:DU$6)*$O96-SUM($CV$7:DU$7)*SUM($Y96:$Z96,$AF96)-SUM($CV$8:DU$8)*SUM($AA96:$AE96)-SUM($CV$9:DU$9)*$AG96</f>
        <v>860.76</v>
      </c>
      <c r="DV96" s="39">
        <f>SUM($BE96,$BF96:CE96)-SUM($CV$1:DV$1)*SUM($P96:$Q96,$W96)-SUM($CV$2:DV$2)*SUM($R96:$V96)-SUM($CV$3:DV$3)*$X96-SUM($CV$4:DV$4)*SUM($K96:$L96)-SUM($CV$5:DV$5)*SUM($M96:$N96)-SUM($CV$6:DV$6)*$O96-SUM($CV$7:DV$7)*SUM($Y96:$Z96,$AF96)-SUM($CV$8:DV$8)*SUM($AA96:$AE96)-SUM($CV$9:DV$9)*$AG96</f>
        <v>820.76</v>
      </c>
      <c r="DW96" s="39">
        <f>SUM($BE96,$BF96:CF96)-SUM($CV$1:DW$1)*SUM($P96:$Q96,$W96)-SUM($CV$2:DW$2)*SUM($R96:$V96)-SUM($CV$3:DW$3)*$X96-SUM($CV$4:DW$4)*SUM($K96:$L96)-SUM($CV$5:DW$5)*SUM($M96:$N96)-SUM($CV$6:DW$6)*$O96-SUM($CV$7:DW$7)*SUM($Y96:$Z96,$AF96)-SUM($CV$8:DW$8)*SUM($AA96:$AE96)-SUM($CV$9:DW$9)*$AG96</f>
        <v>780.76</v>
      </c>
      <c r="DX96" s="39">
        <f>SUM($BE96,$BF96:CG96)-SUM($CV$1:DX$1)*SUM($P96:$Q96,$W96)-SUM($CV$2:DX$2)*SUM($R96:$V96)-SUM($CV$3:DX$3)*$X96-SUM($CV$4:DX$4)*SUM($K96:$L96)-SUM($CV$5:DX$5)*SUM($M96:$N96)-SUM($CV$6:DX$6)*$O96-SUM($CV$7:DX$7)*SUM($Y96:$Z96,$AF96)-SUM($CV$8:DX$8)*SUM($AA96:$AE96)-SUM($CV$9:DX$9)*$AG96</f>
        <v>740.76</v>
      </c>
      <c r="DY96" s="39">
        <f>SUM($BE96,$BF96:CH96)-SUM($CV$1:DY$1)*SUM($P96:$Q96,$W96)-SUM($CV$2:DY$2)*SUM($R96:$V96)-SUM($CV$3:DY$3)*$X96-SUM($CV$4:DY$4)*SUM($K96:$L96)-SUM($CV$5:DY$5)*SUM($M96:$N96)-SUM($CV$6:DY$6)*$O96-SUM($CV$7:DY$7)*SUM($Y96:$Z96,$AF96)-SUM($CV$8:DY$8)*SUM($AA96:$AE96)-SUM($CV$9:DY$9)*$AG96</f>
        <v>700.76</v>
      </c>
      <c r="DZ96" s="39">
        <f>SUM($BE96,$BF96:CI96)-SUM($CV$1:DZ$1)*SUM($P96:$Q96,$W96)-SUM($CV$2:DZ$2)*SUM($R96:$V96)-SUM($CV$3:DZ$3)*$X96-SUM($CV$4:DZ$4)*SUM($K96:$L96)-SUM($CV$5:DZ$5)*SUM($M96:$N96)-SUM($CV$6:DZ$6)*$O96-SUM($CV$7:DZ$7)*SUM($Y96:$Z96,$AF96)-SUM($CV$8:DZ$8)*SUM($AA96:$AE96)-SUM($CV$9:DZ$9)*$AG96</f>
        <v>660.76</v>
      </c>
      <c r="EA96" s="39">
        <f>SUM($BE96,$BF96:CJ96)-SUM($CV$1:EA$1)*SUM($P96:$Q96,$W96)-SUM($CV$2:EA$2)*SUM($R96:$V96)-SUM($CV$3:EA$3)*$X96-SUM($CV$4:EA$4)*SUM($K96:$L96)-SUM($CV$5:EA$5)*SUM($M96:$N96)-SUM($CV$6:EA$6)*$O96-SUM($CV$7:EA$7)*SUM($Y96:$Z96,$AF96)-SUM($CV$8:EA$8)*SUM($AA96:$AE96)-SUM($CV$9:EA$9)*$AG96</f>
        <v>620.76</v>
      </c>
      <c r="EB96" s="39">
        <f>SUM($BE96,$BF96:CK96)-SUM($CV$1:EB$1)*SUM($P96:$Q96,$W96)-SUM($CV$2:EB$2)*SUM($R96:$V96)-SUM($CV$3:EB$3)*$X96-SUM($CV$4:EB$4)*SUM($K96:$L96)-SUM($CV$5:EB$5)*SUM($M96:$N96)-SUM($CV$6:EB$6)*$O96-SUM($CV$7:EB$7)*SUM($Y96:$Z96,$AF96)-SUM($CV$8:EB$8)*SUM($AA96:$AE96)-SUM($CV$9:EB$9)*$AG96</f>
        <v>580.76</v>
      </c>
      <c r="EC96" s="39">
        <f>SUM($BE96,$BF96:CL96)-SUM($CV$1:EC$1)*SUM($P96:$Q96,$W96)-SUM($CV$2:EC$2)*SUM($R96:$V96)-SUM($CV$3:EC$3)*$X96-SUM($CV$4:EC$4)*SUM($K96:$L96)-SUM($CV$5:EC$5)*SUM($M96:$N96)-SUM($CV$6:EC$6)*$O96-SUM($CV$7:EC$7)*SUM($Y96:$Z96,$AF96)-SUM($CV$8:EC$8)*SUM($AA96:$AE96)-SUM($CV$9:EC$9)*$AG96</f>
        <v>540.76</v>
      </c>
      <c r="ED96" s="39">
        <f>SUM($BE96,$BF96:CM96)-SUM($CV$1:ED$1)*SUM($P96:$Q96,$W96)-SUM($CV$2:ED$2)*SUM($R96:$V96)-SUM($CV$3:ED$3)*$X96-SUM($CV$4:ED$4)*SUM($K96:$L96)-SUM($CV$5:ED$5)*SUM($M96:$N96)-SUM($CV$6:ED$6)*$O96-SUM($CV$7:ED$7)*SUM($Y96:$Z96,$AF96)-SUM($CV$8:ED$8)*SUM($AA96:$AE96)-SUM($CV$9:ED$9)*$AG96</f>
        <v>500.76</v>
      </c>
      <c r="EE96" s="39">
        <f>SUM($BE96,$BF96:CN96)-SUM($CV$1:EE$1)*SUM($P96:$Q96,$W96)-SUM($CV$2:EE$2)*SUM($R96:$V96)-SUM($CV$3:EE$3)*$X96-SUM($CV$4:EE$4)*SUM($K96:$L96)-SUM($CV$5:EE$5)*SUM($M96:$N96)-SUM($CV$6:EE$6)*$O96-SUM($CV$7:EE$7)*SUM($Y96:$Z96,$AF96)-SUM($CV$8:EE$8)*SUM($AA96:$AE96)-SUM($CV$9:EE$9)*$AG96</f>
        <v>460.76</v>
      </c>
      <c r="EF96" s="39">
        <f>SUM($BE96,$BF96:CO96)-SUM($CV$1:EF$1)*SUM($P96:$Q96,$W96)-SUM($CV$2:EF$2)*SUM($R96:$V96)-SUM($CV$3:EF$3)*$X96-SUM($CV$4:EF$4)*SUM($K96:$L96)-SUM($CV$5:EF$5)*SUM($M96:$N96)-SUM($CV$6:EF$6)*$O96-SUM($CV$7:EF$7)*SUM($Y96:$Z96,$AF96)-SUM($CV$8:EF$8)*SUM($AA96:$AE96)-SUM($CV$9:EF$9)*$AG96</f>
        <v>420.76</v>
      </c>
      <c r="EG96" s="39">
        <f>SUM($BE96,$BF96:CP96)-SUM($CV$1:EG$1)*SUM($P96:$Q96,$W96)-SUM($CV$2:EG$2)*SUM($R96:$V96)-SUM($CV$3:EG$3)*$X96-SUM($CV$4:EG$4)*SUM($K96:$L96)-SUM($CV$5:EG$5)*SUM($M96:$N96)-SUM($CV$6:EG$6)*$O96-SUM($CV$7:EG$7)*SUM($Y96:$Z96,$AF96)-SUM($CV$8:EG$8)*SUM($AA96:$AE96)-SUM($CV$9:EG$9)*$AG96</f>
        <v>380.76</v>
      </c>
      <c r="EH96" s="39">
        <f>SUM($BE96,$BF96:CQ96)-SUM($CV$1:EH$1)*SUM($P96:$Q96,$W96)-SUM($CV$2:EH$2)*SUM($R96:$V96)-SUM($CV$3:EH$3)*$X96-SUM($CV$4:EH$4)*SUM($K96:$L96)-SUM($CV$5:EH$5)*SUM($M96:$N96)-SUM($CV$6:EH$6)*$O96-SUM($CV$7:EH$7)*SUM($Y96:$Z96,$AF96)-SUM($CV$8:EH$8)*SUM($AA96:$AE96)-SUM($CV$9:EH$9)*$AG96</f>
        <v>340.76</v>
      </c>
      <c r="EI96" s="39">
        <f>SUM($BE96,$BF96:CR96)-SUM($CV$1:EI$1)*SUM($P96:$Q96,$W96)-SUM($CV$2:EI$2)*SUM($R96:$V96)-SUM($CV$3:EI$3)*$X96-SUM($CV$4:EI$4)*SUM($K96:$L96)-SUM($CV$5:EI$5)*SUM($M96:$N96)-SUM($CV$6:EI$6)*$O96-SUM($CV$7:EI$7)*SUM($Y96:$Z96,$AF96)-SUM($CV$8:EI$8)*SUM($AA96:$AE96)-SUM($CV$9:EI$9)*$AG96</f>
        <v>300.76</v>
      </c>
      <c r="EJ96" s="39">
        <f>SUM($BE96,$BF96:CS96)-SUM($CV$1:EJ$1)*SUM($P96:$Q96,$W96)-SUM($CV$2:EJ$2)*SUM($R96:$V96)-SUM($CV$3:EJ$3)*$X96-SUM($CV$4:EJ$4)*SUM($K96:$L96)-SUM($CV$5:EJ$5)*SUM($M96:$N96)-SUM($CV$6:EJ$6)*$O96-SUM($CV$7:EJ$7)*SUM($Y96:$Z96,$AF96)-SUM($CV$8:EJ$8)*SUM($AA96:$AE96)-SUM($CV$9:EJ$9)*$AG96</f>
        <v>260.76</v>
      </c>
      <c r="EK96" s="39">
        <f>SUM($BE96,$BF96:CT96)-SUM($CV$1:EK$1)*SUM($P96:$Q96,$W96)-SUM($CV$2:EK$2)*SUM($R96:$V96)-SUM($CV$3:EK$3)*$X96-SUM($CV$4:EK$4)*SUM($K96:$L96)-SUM($CV$5:EK$5)*SUM($M96:$N96)-SUM($CV$6:EK$6)*$O96-SUM($CV$7:EK$7)*SUM($Y96:$Z96,$AF96)-SUM($CV$8:EK$8)*SUM($AA96:$AE96)-SUM($CV$9:EK$9)*$AG96</f>
        <v>220.76</v>
      </c>
      <c r="EL96" s="39">
        <f>SUM($BE96,$BF96:CU96)-SUM($CV$1:EL$1)*SUM($P96:$Q96,$W96)-SUM($CV$2:EL$2)*SUM($R96:$V96)-SUM($CV$3:EL$3)*$X96-SUM($CV$4:EL$4)*SUM($K96:$L96)-SUM($CV$5:EL$5)*SUM($M96:$N96)-SUM($CV$6:EL$6)*$O96-SUM($CV$7:EL$7)*SUM($Y96:$Z96,$AF96)-SUM($CV$8:EL$8)*SUM($AA96:$AE96)-SUM($CV$9:EL$9)*$AG96</f>
        <v>180.76</v>
      </c>
      <c r="EM96" s="39">
        <f>SUM($BE96,$BF96:CV96)-SUM($CV$1:EM$1)*SUM($P96:$Q96,$W96)-SUM($CV$2:EM$2)*SUM($R96:$V96)-SUM($CV$3:EM$3)*$X96-SUM($CV$4:EM$4)*SUM($K96:$L96)-SUM($CV$5:EM$5)*SUM($M96:$N96)-SUM($CV$6:EM$6)*$O96-SUM($CV$7:EM$7)*SUM($Y96:$Z96,$AF96)-SUM($CV$8:EM$8)*SUM($AA96:$AE96)-SUM($CV$9:EM$9)*$AG96</f>
        <v>140.76</v>
      </c>
      <c r="EN96" s="39">
        <f>SUM($BE96,$BF96:CW96)-SUM($CV$1:EN$1)*SUM($P96:$Q96,$W96)-SUM($CV$2:EN$2)*SUM($R96:$V96)-SUM($CV$3:EN$3)*$X96-SUM($CV$4:EN$4)*SUM($K96:$L96)-SUM($CV$5:EN$5)*SUM($M96:$N96)-SUM($CV$6:EN$6)*$O96-SUM($CV$7:EN$7)*SUM($Y96:$Z96,$AF96)-SUM($CV$8:EN$8)*SUM($AA96:$AE96)-SUM($CV$9:EN$9)*$AG96</f>
        <v>100.75999999999999</v>
      </c>
      <c r="EO96" s="39">
        <f>SUM($BE96,$BF96:CX96)-SUM($CV$1:EO$1)*SUM($P96:$Q96,$W96)-SUM($CV$2:EO$2)*SUM($R96:$V96)-SUM($CV$3:EO$3)*$X96-SUM($CV$4:EO$4)*SUM($K96:$L96)-SUM($CV$5:EO$5)*SUM($M96:$N96)-SUM($CV$6:EO$6)*$O96-SUM($CV$7:EO$7)*SUM($Y96:$Z96,$AF96)-SUM($CV$8:EO$8)*SUM($AA96:$AE96)-SUM($CV$9:EO$9)*$AG96</f>
        <v>67.559999999999945</v>
      </c>
      <c r="EP96" s="96" t="str">
        <f>AR96</f>
        <v>RAY-Q</v>
      </c>
      <c r="EQ96" s="103" t="str">
        <f t="shared" si="108"/>
        <v>55A0111-18-9</v>
      </c>
      <c r="ER96" s="96" t="str">
        <f t="shared" si="152"/>
        <v>TE CONNECTIVITY LTD</v>
      </c>
      <c r="ES96" s="115">
        <f>AU96</f>
        <v>0.6</v>
      </c>
      <c r="ET96" s="116" t="str">
        <f t="shared" si="147"/>
        <v>USD</v>
      </c>
      <c r="EU96" s="107" t="e">
        <f t="shared" ca="1" si="109"/>
        <v>#NAME?</v>
      </c>
      <c r="EV96" s="107" t="e">
        <f t="shared" ca="1" si="110"/>
        <v>#NAME?</v>
      </c>
      <c r="EW96" s="117">
        <f t="shared" si="111"/>
        <v>1</v>
      </c>
      <c r="EX96" s="117">
        <f t="shared" si="148"/>
        <v>1</v>
      </c>
      <c r="EY96" s="103">
        <v>81</v>
      </c>
      <c r="EZ96" s="117">
        <f t="shared" si="112"/>
        <v>1500</v>
      </c>
      <c r="FA96" s="118" t="e">
        <f t="shared" ca="1" si="113"/>
        <v>#NAME?</v>
      </c>
      <c r="FB96" s="117">
        <f t="shared" si="114"/>
        <v>81.879999999999882</v>
      </c>
      <c r="FC96" s="118" t="e">
        <f t="shared" ca="1" si="115"/>
        <v>#NAME?</v>
      </c>
      <c r="FD96" s="119">
        <v>45523</v>
      </c>
      <c r="FE96" s="118" t="s">
        <v>130</v>
      </c>
      <c r="FF96" s="118" t="s">
        <v>26</v>
      </c>
      <c r="FG96" s="103" t="s">
        <v>144</v>
      </c>
      <c r="FH96" s="103" t="s">
        <v>145</v>
      </c>
      <c r="FI96" s="105">
        <f t="array" ref="FI96">SUMPRODUCT($AI96:$AL96,TRANSPOSE(FI$1:FI$4))</f>
        <v>122.6</v>
      </c>
      <c r="FJ96" s="105">
        <f t="array" ref="FJ96">SUMPRODUCT($AI96:$AL96,TRANSPOSE(FJ$1:FJ$4))</f>
        <v>122.6</v>
      </c>
      <c r="FK96" s="105">
        <f t="array" ref="FK96">SUMPRODUCT($AI96:$AL96,TRANSPOSE(FK$1:FK$4))</f>
        <v>122.6</v>
      </c>
      <c r="FL96" s="105">
        <f t="array" ref="FL96">SUMPRODUCT($AI96:$AL96,TRANSPOSE(FL$1:FL$4))</f>
        <v>122.6</v>
      </c>
      <c r="FM96" s="105">
        <f t="array" ref="FM96">SUMPRODUCT($AI96:$AL96,TRANSPOSE(FM$1:FM$4))</f>
        <v>122.6</v>
      </c>
      <c r="FN96" s="105">
        <f t="array" ref="FN96">SUMPRODUCT($AI96:$AL96,TRANSPOSE(FN$1:FN$4))</f>
        <v>122.6</v>
      </c>
      <c r="FO96" s="105">
        <f t="array" ref="FO96">SUMPRODUCT($AI96:$AL96,TRANSPOSE(FO$1:FO$4))</f>
        <v>122.6</v>
      </c>
      <c r="FP96" s="105">
        <f t="array" ref="FP96">SUMPRODUCT($AI96:$AL96,TRANSPOSE(FP$1:FP$4))</f>
        <v>122.6</v>
      </c>
      <c r="FQ96" s="105">
        <f t="array" ref="FQ96">SUMPRODUCT($AI96:$AL96,TRANSPOSE(FQ$1:FQ$4))</f>
        <v>122.6</v>
      </c>
      <c r="FR96" s="105">
        <f t="array" ref="FR96">SUMPRODUCT($AI96:$AL96,TRANSPOSE(FR$1:FR$4))</f>
        <v>122</v>
      </c>
      <c r="FS96" s="105">
        <f t="array" ref="FS96">SUMPRODUCT($AI96:$AL96,TRANSPOSE(FS$1:FS$4))</f>
        <v>120</v>
      </c>
      <c r="FT96" s="105">
        <f t="array" ref="FT96">SUMPRODUCT($AI96:$AL96,TRANSPOSE(FT$1:FT$4))</f>
        <v>72.72</v>
      </c>
      <c r="FU96" s="105">
        <f t="array" ref="FU96">SUMPRODUCT($AI96:$AL96,TRANSPOSE(FU$1:FU$4))</f>
        <v>0</v>
      </c>
      <c r="FV96" s="120"/>
      <c r="FW96" s="105">
        <f t="shared" si="116"/>
        <v>123</v>
      </c>
      <c r="FX96" s="121">
        <f>CEILING(SUM($FI96:FJ96)-SUM($FW96:FW96),$EW96)</f>
        <v>123</v>
      </c>
      <c r="FY96" s="121">
        <f>CEILING(SUM($FI96:FK96)-SUM($FW96:FX96),$EW96)</f>
        <v>122</v>
      </c>
      <c r="FZ96" s="121">
        <f>CEILING(SUM($FI96:FL96)-SUM($FW96:FY96),$EW96)</f>
        <v>123</v>
      </c>
      <c r="GA96" s="121">
        <f>CEILING(SUM($FI96:FM96)-SUM($FW96:FZ96),$EW96)</f>
        <v>122</v>
      </c>
      <c r="GB96" s="121">
        <f>CEILING(SUM($FI96:FN96)-SUM($FW96:GA96),$EW96)</f>
        <v>123</v>
      </c>
      <c r="GC96" s="121">
        <f>CEILING(SUM($FI96:FO96)-SUM($FW96:GB96),$EW96)</f>
        <v>123</v>
      </c>
      <c r="GD96" s="121">
        <f>CEILING(SUM($FI96:FP96)-SUM($FW96:GC96),$EW96)</f>
        <v>122</v>
      </c>
      <c r="GE96" s="121">
        <f>CEILING(SUM($FI96:FQ96)-SUM($FW96:GD96),$EW96)</f>
        <v>123</v>
      </c>
      <c r="GF96" s="121">
        <f>CEILING(SUM($FI96:FR96)-SUM($FW96:GE96),$EW96)</f>
        <v>122</v>
      </c>
      <c r="GG96" s="121">
        <f>CEILING(SUM($FI96:FS96)-SUM($FW96:GF96),$EW96)</f>
        <v>120</v>
      </c>
      <c r="GH96" s="121">
        <f t="shared" si="117"/>
        <v>154</v>
      </c>
      <c r="GI96" s="121">
        <f t="shared" si="118"/>
        <v>0</v>
      </c>
      <c r="GJ96" s="120"/>
      <c r="GK96" s="123" t="e">
        <f t="shared" ca="1" si="119"/>
        <v>#NAME?</v>
      </c>
      <c r="GL96" s="123" t="e">
        <f t="shared" ca="1" si="120"/>
        <v>#NAME?</v>
      </c>
      <c r="GM96" s="123" t="e">
        <f t="shared" ca="1" si="121"/>
        <v>#NAME?</v>
      </c>
      <c r="GN96" s="123" t="e">
        <f t="shared" ca="1" si="122"/>
        <v>#NAME?</v>
      </c>
      <c r="GO96" s="123" t="e">
        <f t="shared" ca="1" si="123"/>
        <v>#NAME?</v>
      </c>
      <c r="GP96" s="123" t="e">
        <f t="shared" ca="1" si="124"/>
        <v>#NAME?</v>
      </c>
      <c r="GQ96" s="123" t="e">
        <f t="shared" ca="1" si="125"/>
        <v>#NAME?</v>
      </c>
      <c r="GR96" s="123" t="e">
        <f t="shared" ca="1" si="126"/>
        <v>#NAME?</v>
      </c>
      <c r="GS96" s="123" t="e">
        <f t="shared" ca="1" si="127"/>
        <v>#NAME?</v>
      </c>
      <c r="GT96" s="123" t="e">
        <f t="shared" ca="1" si="128"/>
        <v>#NAME?</v>
      </c>
      <c r="GU96" s="123" t="e">
        <f t="shared" ca="1" si="129"/>
        <v>#NAME?</v>
      </c>
      <c r="GV96" s="123" t="e">
        <f t="shared" ca="1" si="130"/>
        <v>#NAME?</v>
      </c>
      <c r="GW96" s="123" t="e">
        <f t="shared" ca="1" si="131"/>
        <v>#NAME?</v>
      </c>
      <c r="GX96" s="123" t="e">
        <f t="shared" ca="1" si="132"/>
        <v>#NAME?</v>
      </c>
      <c r="GY96" s="120">
        <v>1</v>
      </c>
      <c r="GZ96" s="105">
        <f>SUM(FW96:GI96)</f>
        <v>1500</v>
      </c>
      <c r="HA96" s="105"/>
      <c r="HB96" s="105"/>
      <c r="HC96" s="105"/>
      <c r="HD96" s="105"/>
      <c r="HE96" s="105"/>
      <c r="HF96" s="105"/>
      <c r="HG96" s="105"/>
      <c r="HH96" s="105"/>
      <c r="HI96" s="105"/>
      <c r="HJ96" s="105"/>
      <c r="HK96" s="105"/>
      <c r="HL96" s="105">
        <f t="shared" si="153"/>
        <v>0</v>
      </c>
      <c r="HM96" s="105"/>
      <c r="HN96" s="123" t="e">
        <f t="shared" ca="1" si="133"/>
        <v>#NAME?</v>
      </c>
      <c r="HO96" s="123" t="e">
        <f t="shared" ca="1" si="134"/>
        <v>#NAME?</v>
      </c>
      <c r="HP96" s="123" t="e">
        <f t="shared" ca="1" si="135"/>
        <v>#NAME?</v>
      </c>
      <c r="HQ96" s="123" t="e">
        <f t="shared" ca="1" si="136"/>
        <v>#NAME?</v>
      </c>
      <c r="HR96" s="123" t="e">
        <f t="shared" ca="1" si="137"/>
        <v>#NAME?</v>
      </c>
      <c r="HS96" s="123" t="e">
        <f t="shared" ca="1" si="138"/>
        <v>#NAME?</v>
      </c>
      <c r="HT96" s="123" t="e">
        <f t="shared" ca="1" si="139"/>
        <v>#NAME?</v>
      </c>
      <c r="HU96" s="123" t="e">
        <f t="shared" ca="1" si="140"/>
        <v>#NAME?</v>
      </c>
      <c r="HV96" s="123" t="e">
        <f t="shared" ca="1" si="141"/>
        <v>#NAME?</v>
      </c>
      <c r="HW96" s="123" t="e">
        <f t="shared" ca="1" si="142"/>
        <v>#NAME?</v>
      </c>
      <c r="HX96" s="123" t="e">
        <f t="shared" ca="1" si="143"/>
        <v>#NAME?</v>
      </c>
      <c r="HY96" s="123" t="e">
        <f t="shared" ca="1" si="144"/>
        <v>#NAME?</v>
      </c>
      <c r="HZ96" s="123" t="e">
        <f t="shared" ca="1" si="145"/>
        <v>#NAME?</v>
      </c>
      <c r="IA96" s="123" t="e">
        <f t="shared" ca="1" si="146"/>
        <v>#NAME?</v>
      </c>
      <c r="IB96" s="124" t="s">
        <v>515</v>
      </c>
      <c r="IC96" s="103" t="s">
        <v>513</v>
      </c>
      <c r="ID96" s="125">
        <v>45575</v>
      </c>
      <c r="IE96" s="103" t="s">
        <v>147</v>
      </c>
      <c r="IF96" s="103" t="s">
        <v>147</v>
      </c>
      <c r="IG96" s="103" t="s">
        <v>147</v>
      </c>
      <c r="IH96" s="103"/>
      <c r="II96" s="103" t="s">
        <v>514</v>
      </c>
    </row>
    <row r="97" spans="1:243" ht="14.25" x14ac:dyDescent="0.2">
      <c r="A97" s="39">
        <v>110</v>
      </c>
      <c r="B97" s="39" t="s">
        <v>519</v>
      </c>
      <c r="C97" s="56" t="s">
        <v>520</v>
      </c>
      <c r="D97" s="39" t="s">
        <v>137</v>
      </c>
      <c r="E97" s="39">
        <v>400339908</v>
      </c>
      <c r="F97" s="102" t="s">
        <v>521</v>
      </c>
      <c r="G97" s="39"/>
      <c r="H97" s="39" t="s">
        <v>128</v>
      </c>
      <c r="I97" s="39">
        <v>2</v>
      </c>
      <c r="J97" s="39">
        <v>18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0</v>
      </c>
      <c r="S97" s="39">
        <v>2</v>
      </c>
      <c r="T97" s="39">
        <v>0</v>
      </c>
      <c r="U97" s="39">
        <v>0</v>
      </c>
      <c r="V97" s="39">
        <v>0</v>
      </c>
      <c r="W97" s="39">
        <v>0</v>
      </c>
      <c r="X97" s="39">
        <v>7</v>
      </c>
      <c r="Y97" s="39">
        <v>0</v>
      </c>
      <c r="Z97" s="39">
        <v>0</v>
      </c>
      <c r="AA97" s="39">
        <v>0</v>
      </c>
      <c r="AB97" s="39">
        <v>2</v>
      </c>
      <c r="AC97" s="39">
        <v>0</v>
      </c>
      <c r="AD97" s="39">
        <v>0</v>
      </c>
      <c r="AE97" s="39">
        <v>0</v>
      </c>
      <c r="AF97" s="39">
        <v>0</v>
      </c>
      <c r="AG97" s="39">
        <v>7</v>
      </c>
      <c r="AH97" s="39">
        <f t="shared" si="98"/>
        <v>11</v>
      </c>
      <c r="AI97" s="39">
        <f t="shared" si="99"/>
        <v>0</v>
      </c>
      <c r="AJ97" s="39">
        <f t="shared" si="100"/>
        <v>9</v>
      </c>
      <c r="AK97" s="39">
        <f t="shared" si="101"/>
        <v>9</v>
      </c>
      <c r="AL97" s="39">
        <f t="shared" si="102"/>
        <v>9</v>
      </c>
      <c r="AM97" s="57">
        <f t="shared" si="103"/>
        <v>319077</v>
      </c>
      <c r="AN97" s="57">
        <v>600</v>
      </c>
      <c r="AO97" s="57">
        <f t="shared" si="104"/>
        <v>319200</v>
      </c>
      <c r="AP97" s="39"/>
      <c r="AQ97" s="39" t="s">
        <v>473</v>
      </c>
      <c r="AR97" s="71" t="s">
        <v>474</v>
      </c>
      <c r="AS97" s="39"/>
      <c r="AT97" s="39"/>
      <c r="AU97" s="58">
        <v>4.25</v>
      </c>
      <c r="AV97" s="58" t="s">
        <v>11</v>
      </c>
      <c r="AW97" s="39" t="s">
        <v>475</v>
      </c>
      <c r="AX97" s="39" t="s">
        <v>476</v>
      </c>
      <c r="AY97" s="39"/>
      <c r="AZ97" s="39" t="s">
        <v>477</v>
      </c>
      <c r="BA97" s="39" t="str">
        <f t="shared" si="105"/>
        <v>P0040</v>
      </c>
      <c r="BB97" s="78" t="e">
        <f t="shared" ca="1" si="106"/>
        <v>#NAME?</v>
      </c>
      <c r="BC97" s="39">
        <v>20</v>
      </c>
      <c r="BD97" s="75">
        <f t="shared" si="107"/>
        <v>319200</v>
      </c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>
        <f>SUM($BE97,$BF97:BF97)-SUM($CV$1:CW$1)*SUM($P97:$Q97,$W97)-SUM($CV$2:CW$2)*SUM($R97:$V97)-SUM($CV$3:CW$3)*$X97-SUM($CV$4:CW$4)*SUM($K97:$L97)-SUM($CV$5:CW$5)*SUM($M97:$N97)-SUM($CV$6:CW$6)*$O97-SUM($CV$7:CW$7)*SUM($Y97:$Z97,$AF97)-SUM($CV$8:CW$8)*SUM($AA97:$AE97)-SUM($CV$9:CW$9)*$AG97</f>
        <v>0</v>
      </c>
      <c r="CX97" s="39">
        <f>SUM($BE97,$BF97:BG97)-SUM($CV$1:CX$1)*SUM($P97:$Q97,$W97)-SUM($CV$2:CX$2)*SUM($R97:$V97)-SUM($CV$3:CX$3)*$X97-SUM($CV$4:CX$4)*SUM($K97:$L97)-SUM($CV$5:CX$5)*SUM($M97:$N97)-SUM($CV$6:CX$6)*$O97-SUM($CV$7:CX$7)*SUM($Y97:$Z97,$AF97)-SUM($CV$8:CX$8)*SUM($AA97:$AE97)-SUM($CV$9:CX$9)*$AG97</f>
        <v>0</v>
      </c>
      <c r="CY97" s="39">
        <f>SUM($BE97,$BF97:BH97)-SUM($CV$1:CY$1)*SUM($P97:$Q97,$W97)-SUM($CV$2:CY$2)*SUM($R97:$V97)-SUM($CV$3:CY$3)*$X97-SUM($CV$4:CY$4)*SUM($K97:$L97)-SUM($CV$5:CY$5)*SUM($M97:$N97)-SUM($CV$6:CY$6)*$O97-SUM($CV$7:CY$7)*SUM($Y97:$Z97,$AF97)-SUM($CV$8:CY$8)*SUM($AA97:$AE97)-SUM($CV$9:CY$9)*$AG97</f>
        <v>0</v>
      </c>
      <c r="CZ97" s="39">
        <f>SUM($BE97,$BF97:BI97)-SUM($CV$1:CZ$1)*SUM($P97:$Q97,$W97)-SUM($CV$2:CZ$2)*SUM($R97:$V97)-SUM($CV$3:CZ$3)*$X97-SUM($CV$4:CZ$4)*SUM($K97:$L97)-SUM($CV$5:CZ$5)*SUM($M97:$N97)-SUM($CV$6:CZ$6)*$O97-SUM($CV$7:CZ$7)*SUM($Y97:$Z97,$AF97)-SUM($CV$8:CZ$8)*SUM($AA97:$AE97)-SUM($CV$9:CZ$9)*$AG97</f>
        <v>0</v>
      </c>
      <c r="DA97" s="39">
        <f>SUM($BE97,$BF97:BJ97)-SUM($CV$1:DA$1)*SUM($P97:$Q97,$W97)-SUM($CV$2:DA$2)*SUM($R97:$V97)-SUM($CV$3:DA$3)*$X97-SUM($CV$4:DA$4)*SUM($K97:$L97)-SUM($CV$5:DA$5)*SUM($M97:$N97)-SUM($CV$6:DA$6)*$O97-SUM($CV$7:DA$7)*SUM($Y97:$Z97,$AF97)-SUM($CV$8:DA$8)*SUM($AA97:$AE97)-SUM($CV$9:DA$9)*$AG97</f>
        <v>0</v>
      </c>
      <c r="DB97" s="39">
        <f>SUM($BE97,$BF97:BK97)-SUM($CV$1:DB$1)*SUM($P97:$Q97,$W97)-SUM($CV$2:DB$2)*SUM($R97:$V97)-SUM($CV$3:DB$3)*$X97-SUM($CV$4:DB$4)*SUM($K97:$L97)-SUM($CV$5:DB$5)*SUM($M97:$N97)-SUM($CV$6:DB$6)*$O97-SUM($CV$7:DB$7)*SUM($Y97:$Z97,$AF97)-SUM($CV$8:DB$8)*SUM($AA97:$AE97)-SUM($CV$9:DB$9)*$AG97</f>
        <v>-1800</v>
      </c>
      <c r="DC97" s="39">
        <f>SUM($BE97,$BF97:BL97)-SUM($CV$1:DC$1)*SUM($P97:$Q97,$W97)-SUM($CV$2:DC$2)*SUM($R97:$V97)-SUM($CV$3:DC$3)*$X97-SUM($CV$4:DC$4)*SUM($K97:$L97)-SUM($CV$5:DC$5)*SUM($M97:$N97)-SUM($CV$6:DC$6)*$O97-SUM($CV$7:DC$7)*SUM($Y97:$Z97,$AF97)-SUM($CV$8:DC$8)*SUM($AA97:$AE97)-SUM($CV$9:DC$9)*$AG97</f>
        <v>-5400</v>
      </c>
      <c r="DD97" s="39">
        <f>SUM($BE97,$BF97:BM97)-SUM($CV$1:DD$1)*SUM($P97:$Q97,$W97)-SUM($CV$2:DD$2)*SUM($R97:$V97)-SUM($CV$3:DD$3)*$X97-SUM($CV$4:DD$4)*SUM($K97:$L97)-SUM($CV$5:DD$5)*SUM($M97:$N97)-SUM($CV$6:DD$6)*$O97-SUM($CV$7:DD$7)*SUM($Y97:$Z97,$AF97)-SUM($CV$8:DD$8)*SUM($AA97:$AE97)-SUM($CV$9:DD$9)*$AG97</f>
        <v>-11079</v>
      </c>
      <c r="DE97" s="39">
        <f>SUM($BE97,$BF97:BN97)-SUM($CV$1:DE$1)*SUM($P97:$Q97,$W97)-SUM($CV$2:DE$2)*SUM($R97:$V97)-SUM($CV$3:DE$3)*$X97-SUM($CV$4:DE$4)*SUM($K97:$L97)-SUM($CV$5:DE$5)*SUM($M97:$N97)-SUM($CV$6:DE$6)*$O97-SUM($CV$7:DE$7)*SUM($Y97:$Z97,$AF97)-SUM($CV$8:DE$8)*SUM($AA97:$AE97)-SUM($CV$9:DE$9)*$AG97</f>
        <v>-16029</v>
      </c>
      <c r="DF97" s="39">
        <f>SUM($BE97,$BF97:BO97)-SUM($CV$1:DF$1)*SUM($P97:$Q97,$W97)-SUM($CV$2:DF$2)*SUM($R97:$V97)-SUM($CV$3:DF$3)*$X97-SUM($CV$4:DF$4)*SUM($K97:$L97)-SUM($CV$5:DF$5)*SUM($M97:$N97)-SUM($CV$6:DF$6)*$O97-SUM($CV$7:DF$7)*SUM($Y97:$Z97,$AF97)-SUM($CV$8:DF$8)*SUM($AA97:$AE97)-SUM($CV$9:DF$9)*$AG97</f>
        <v>-22329</v>
      </c>
      <c r="DG97" s="39">
        <f>SUM($BE97,$BF97:BP97)-SUM($CV$1:DG$1)*SUM($P97:$Q97,$W97)-SUM($CV$2:DG$2)*SUM($R97:$V97)-SUM($CV$3:DG$3)*$X97-SUM($CV$4:DG$4)*SUM($K97:$L97)-SUM($CV$5:DG$5)*SUM($M97:$N97)-SUM($CV$6:DG$6)*$O97-SUM($CV$7:DG$7)*SUM($Y97:$Z97,$AF97)-SUM($CV$8:DG$8)*SUM($AA97:$AE97)-SUM($CV$9:DG$9)*$AG97</f>
        <v>-29079</v>
      </c>
      <c r="DH97" s="39">
        <f>SUM($BE97,$BF97:BQ97)-SUM($CV$1:DH$1)*SUM($P97:$Q97,$W97)-SUM($CV$2:DH$2)*SUM($R97:$V97)-SUM($CV$3:DH$3)*$X97-SUM($CV$4:DH$4)*SUM($K97:$L97)-SUM($CV$5:DH$5)*SUM($M97:$N97)-SUM($CV$6:DH$6)*$O97-SUM($CV$7:DH$7)*SUM($Y97:$Z97,$AF97)-SUM($CV$8:DH$8)*SUM($AA97:$AE97)-SUM($CV$9:DH$9)*$AG97</f>
        <v>-35829</v>
      </c>
      <c r="DI97" s="39">
        <f>SUM($BE97,$BF97:BR97)-SUM($CV$1:DI$1)*SUM($P97:$Q97,$W97)-SUM($CV$2:DI$2)*SUM($R97:$V97)-SUM($CV$3:DI$3)*$X97-SUM($CV$4:DI$4)*SUM($K97:$L97)-SUM($CV$5:DI$5)*SUM($M97:$N97)-SUM($CV$6:DI$6)*$O97-SUM($CV$7:DI$7)*SUM($Y97:$Z97,$AF97)-SUM($CV$8:DI$8)*SUM($AA97:$AE97)-SUM($CV$9:DI$9)*$AG97</f>
        <v>-42579</v>
      </c>
      <c r="DJ97" s="39">
        <f>SUM($BE97,$BF97:BS97)-SUM($CV$1:DJ$1)*SUM($P97:$Q97,$W97)-SUM($CV$2:DJ$2)*SUM($R97:$V97)-SUM($CV$3:DJ$3)*$X97-SUM($CV$4:DJ$4)*SUM($K97:$L97)-SUM($CV$5:DJ$5)*SUM($M97:$N97)-SUM($CV$6:DJ$6)*$O97-SUM($CV$7:DJ$7)*SUM($Y97:$Z97,$AF97)-SUM($CV$8:DJ$8)*SUM($AA97:$AE97)-SUM($CV$9:DJ$9)*$AG97</f>
        <v>-49329</v>
      </c>
      <c r="DK97" s="39">
        <f>SUM($BE97,$BF97:BT97)-SUM($CV$1:DK$1)*SUM($P97:$Q97,$W97)-SUM($CV$2:DK$2)*SUM($R97:$V97)-SUM($CV$3:DK$3)*$X97-SUM($CV$4:DK$4)*SUM($K97:$L97)-SUM($CV$5:DK$5)*SUM($M97:$N97)-SUM($CV$6:DK$6)*$O97-SUM($CV$7:DK$7)*SUM($Y97:$Z97,$AF97)-SUM($CV$8:DK$8)*SUM($AA97:$AE97)-SUM($CV$9:DK$9)*$AG97</f>
        <v>-56079</v>
      </c>
      <c r="DL97" s="39">
        <f>SUM($BE97,$BF97:BU97)-SUM($CV$1:DL$1)*SUM($P97:$Q97,$W97)-SUM($CV$2:DL$2)*SUM($R97:$V97)-SUM($CV$3:DL$3)*$X97-SUM($CV$4:DL$4)*SUM($K97:$L97)-SUM($CV$5:DL$5)*SUM($M97:$N97)-SUM($CV$6:DL$6)*$O97-SUM($CV$7:DL$7)*SUM($Y97:$Z97,$AF97)-SUM($CV$8:DL$8)*SUM($AA97:$AE97)-SUM($CV$9:DL$9)*$AG97</f>
        <v>-62829</v>
      </c>
      <c r="DM97" s="39">
        <f>SUM($BE97,$BF97:BV97)-SUM($CV$1:DM$1)*SUM($P97:$Q97,$W97)-SUM($CV$2:DM$2)*SUM($R97:$V97)-SUM($CV$3:DM$3)*$X97-SUM($CV$4:DM$4)*SUM($K97:$L97)-SUM($CV$5:DM$5)*SUM($M97:$N97)-SUM($CV$6:DM$6)*$O97-SUM($CV$7:DM$7)*SUM($Y97:$Z97,$AF97)-SUM($CV$8:DM$8)*SUM($AA97:$AE97)-SUM($CV$9:DM$9)*$AG97</f>
        <v>-71829</v>
      </c>
      <c r="DN97" s="39">
        <f>SUM($BE97,$BF97:BW97)-SUM($CV$1:DN$1)*SUM($P97:$Q97,$W97)-SUM($CV$2:DN$2)*SUM($R97:$V97)-SUM($CV$3:DN$3)*$X97-SUM($CV$4:DN$4)*SUM($K97:$L97)-SUM($CV$5:DN$5)*SUM($M97:$N97)-SUM($CV$6:DN$6)*$O97-SUM($CV$7:DN$7)*SUM($Y97:$Z97,$AF97)-SUM($CV$8:DN$8)*SUM($AA97:$AE97)-SUM($CV$9:DN$9)*$AG97</f>
        <v>-80829</v>
      </c>
      <c r="DO97" s="39">
        <f>SUM($BE97,$BF97:BX97)-SUM($CV$1:DO$1)*SUM($P97:$Q97,$W97)-SUM($CV$2:DO$2)*SUM($R97:$V97)-SUM($CV$3:DO$3)*$X97-SUM($CV$4:DO$4)*SUM($K97:$L97)-SUM($CV$5:DO$5)*SUM($M97:$N97)-SUM($CV$6:DO$6)*$O97-SUM($CV$7:DO$7)*SUM($Y97:$Z97,$AF97)-SUM($CV$8:DO$8)*SUM($AA97:$AE97)-SUM($CV$9:DO$9)*$AG97</f>
        <v>-89829</v>
      </c>
      <c r="DP97" s="39">
        <f>SUM($BE97,$BF97:BY97)-SUM($CV$1:DP$1)*SUM($P97:$Q97,$W97)-SUM($CV$2:DP$2)*SUM($R97:$V97)-SUM($CV$3:DP$3)*$X97-SUM($CV$4:DP$4)*SUM($K97:$L97)-SUM($CV$5:DP$5)*SUM($M97:$N97)-SUM($CV$6:DP$6)*$O97-SUM($CV$7:DP$7)*SUM($Y97:$Z97,$AF97)-SUM($CV$8:DP$8)*SUM($AA97:$AE97)-SUM($CV$9:DP$9)*$AG97</f>
        <v>-98829</v>
      </c>
      <c r="DQ97" s="39">
        <f>SUM($BE97,$BF97:BZ97)-SUM($CV$1:DQ$1)*SUM($P97:$Q97,$W97)-SUM($CV$2:DQ$2)*SUM($R97:$V97)-SUM($CV$3:DQ$3)*$X97-SUM($CV$4:DQ$4)*SUM($K97:$L97)-SUM($CV$5:DQ$5)*SUM($M97:$N97)-SUM($CV$6:DQ$6)*$O97-SUM($CV$7:DQ$7)*SUM($Y97:$Z97,$AF97)-SUM($CV$8:DQ$8)*SUM($AA97:$AE97)-SUM($CV$9:DQ$9)*$AG97</f>
        <v>-107829</v>
      </c>
      <c r="DR97" s="39">
        <f>SUM($BE97,$BF97:CA97)-SUM($CV$1:DR$1)*SUM($P97:$Q97,$W97)-SUM($CV$2:DR$2)*SUM($R97:$V97)-SUM($CV$3:DR$3)*$X97-SUM($CV$4:DR$4)*SUM($K97:$L97)-SUM($CV$5:DR$5)*SUM($M97:$N97)-SUM($CV$6:DR$6)*$O97-SUM($CV$7:DR$7)*SUM($Y97:$Z97,$AF97)-SUM($CV$8:DR$8)*SUM($AA97:$AE97)-SUM($CV$9:DR$9)*$AG97</f>
        <v>-116829</v>
      </c>
      <c r="DS97" s="39">
        <f>SUM($BE97,$BF97:CB97)-SUM($CV$1:DS$1)*SUM($P97:$Q97,$W97)-SUM($CV$2:DS$2)*SUM($R97:$V97)-SUM($CV$3:DS$3)*$X97-SUM($CV$4:DS$4)*SUM($K97:$L97)-SUM($CV$5:DS$5)*SUM($M97:$N97)-SUM($CV$6:DS$6)*$O97-SUM($CV$7:DS$7)*SUM($Y97:$Z97,$AF97)-SUM($CV$8:DS$8)*SUM($AA97:$AE97)-SUM($CV$9:DS$9)*$AG97</f>
        <v>-125829</v>
      </c>
      <c r="DT97" s="39">
        <f>SUM($BE97,$BF97:CC97)-SUM($CV$1:DT$1)*SUM($P97:$Q97,$W97)-SUM($CV$2:DT$2)*SUM($R97:$V97)-SUM($CV$3:DT$3)*$X97-SUM($CV$4:DT$4)*SUM($K97:$L97)-SUM($CV$5:DT$5)*SUM($M97:$N97)-SUM($CV$6:DT$6)*$O97-SUM($CV$7:DT$7)*SUM($Y97:$Z97,$AF97)-SUM($CV$8:DT$8)*SUM($AA97:$AE97)-SUM($CV$9:DT$9)*$AG97</f>
        <v>-134829</v>
      </c>
      <c r="DU97" s="39">
        <f>SUM($BE97,$BF97:CD97)-SUM($CV$1:DU$1)*SUM($P97:$Q97,$W97)-SUM($CV$2:DU$2)*SUM($R97:$V97)-SUM($CV$3:DU$3)*$X97-SUM($CV$4:DU$4)*SUM($K97:$L97)-SUM($CV$5:DU$5)*SUM($M97:$N97)-SUM($CV$6:DU$6)*$O97-SUM($CV$7:DU$7)*SUM($Y97:$Z97,$AF97)-SUM($CV$8:DU$8)*SUM($AA97:$AE97)-SUM($CV$9:DU$9)*$AG97</f>
        <v>-143829</v>
      </c>
      <c r="DV97" s="39">
        <f>SUM($BE97,$BF97:CE97)-SUM($CV$1:DV$1)*SUM($P97:$Q97,$W97)-SUM($CV$2:DV$2)*SUM($R97:$V97)-SUM($CV$3:DV$3)*$X97-SUM($CV$4:DV$4)*SUM($K97:$L97)-SUM($CV$5:DV$5)*SUM($M97:$N97)-SUM($CV$6:DV$6)*$O97-SUM($CV$7:DV$7)*SUM($Y97:$Z97,$AF97)-SUM($CV$8:DV$8)*SUM($AA97:$AE97)-SUM($CV$9:DV$9)*$AG97</f>
        <v>-152829</v>
      </c>
      <c r="DW97" s="39">
        <f>SUM($BE97,$BF97:CF97)-SUM($CV$1:DW$1)*SUM($P97:$Q97,$W97)-SUM($CV$2:DW$2)*SUM($R97:$V97)-SUM($CV$3:DW$3)*$X97-SUM($CV$4:DW$4)*SUM($K97:$L97)-SUM($CV$5:DW$5)*SUM($M97:$N97)-SUM($CV$6:DW$6)*$O97-SUM($CV$7:DW$7)*SUM($Y97:$Z97,$AF97)-SUM($CV$8:DW$8)*SUM($AA97:$AE97)-SUM($CV$9:DW$9)*$AG97</f>
        <v>-161829</v>
      </c>
      <c r="DX97" s="39">
        <f>SUM($BE97,$BF97:CG97)-SUM($CV$1:DX$1)*SUM($P97:$Q97,$W97)-SUM($CV$2:DX$2)*SUM($R97:$V97)-SUM($CV$3:DX$3)*$X97-SUM($CV$4:DX$4)*SUM($K97:$L97)-SUM($CV$5:DX$5)*SUM($M97:$N97)-SUM($CV$6:DX$6)*$O97-SUM($CV$7:DX$7)*SUM($Y97:$Z97,$AF97)-SUM($CV$8:DX$8)*SUM($AA97:$AE97)-SUM($CV$9:DX$9)*$AG97</f>
        <v>-170829</v>
      </c>
      <c r="DY97" s="39">
        <f>SUM($BE97,$BF97:CH97)-SUM($CV$1:DY$1)*SUM($P97:$Q97,$W97)-SUM($CV$2:DY$2)*SUM($R97:$V97)-SUM($CV$3:DY$3)*$X97-SUM($CV$4:DY$4)*SUM($K97:$L97)-SUM($CV$5:DY$5)*SUM($M97:$N97)-SUM($CV$6:DY$6)*$O97-SUM($CV$7:DY$7)*SUM($Y97:$Z97,$AF97)-SUM($CV$8:DY$8)*SUM($AA97:$AE97)-SUM($CV$9:DY$9)*$AG97</f>
        <v>-179829</v>
      </c>
      <c r="DZ97" s="39">
        <f>SUM($BE97,$BF97:CI97)-SUM($CV$1:DZ$1)*SUM($P97:$Q97,$W97)-SUM($CV$2:DZ$2)*SUM($R97:$V97)-SUM($CV$3:DZ$3)*$X97-SUM($CV$4:DZ$4)*SUM($K97:$L97)-SUM($CV$5:DZ$5)*SUM($M97:$N97)-SUM($CV$6:DZ$6)*$O97-SUM($CV$7:DZ$7)*SUM($Y97:$Z97,$AF97)-SUM($CV$8:DZ$8)*SUM($AA97:$AE97)-SUM($CV$9:DZ$9)*$AG97</f>
        <v>-188829</v>
      </c>
      <c r="EA97" s="39">
        <f>SUM($BE97,$BF97:CJ97)-SUM($CV$1:EA$1)*SUM($P97:$Q97,$W97)-SUM($CV$2:EA$2)*SUM($R97:$V97)-SUM($CV$3:EA$3)*$X97-SUM($CV$4:EA$4)*SUM($K97:$L97)-SUM($CV$5:EA$5)*SUM($M97:$N97)-SUM($CV$6:EA$6)*$O97-SUM($CV$7:EA$7)*SUM($Y97:$Z97,$AF97)-SUM($CV$8:EA$8)*SUM($AA97:$AE97)-SUM($CV$9:EA$9)*$AG97</f>
        <v>-197829</v>
      </c>
      <c r="EB97" s="39">
        <f>SUM($BE97,$BF97:CK97)-SUM($CV$1:EB$1)*SUM($P97:$Q97,$W97)-SUM($CV$2:EB$2)*SUM($R97:$V97)-SUM($CV$3:EB$3)*$X97-SUM($CV$4:EB$4)*SUM($K97:$L97)-SUM($CV$5:EB$5)*SUM($M97:$N97)-SUM($CV$6:EB$6)*$O97-SUM($CV$7:EB$7)*SUM($Y97:$Z97,$AF97)-SUM($CV$8:EB$8)*SUM($AA97:$AE97)-SUM($CV$9:EB$9)*$AG97</f>
        <v>-206829</v>
      </c>
      <c r="EC97" s="39">
        <f>SUM($BE97,$BF97:CL97)-SUM($CV$1:EC$1)*SUM($P97:$Q97,$W97)-SUM($CV$2:EC$2)*SUM($R97:$V97)-SUM($CV$3:EC$3)*$X97-SUM($CV$4:EC$4)*SUM($K97:$L97)-SUM($CV$5:EC$5)*SUM($M97:$N97)-SUM($CV$6:EC$6)*$O97-SUM($CV$7:EC$7)*SUM($Y97:$Z97,$AF97)-SUM($CV$8:EC$8)*SUM($AA97:$AE97)-SUM($CV$9:EC$9)*$AG97</f>
        <v>-215829</v>
      </c>
      <c r="ED97" s="39">
        <f>SUM($BE97,$BF97:CM97)-SUM($CV$1:ED$1)*SUM($P97:$Q97,$W97)-SUM($CV$2:ED$2)*SUM($R97:$V97)-SUM($CV$3:ED$3)*$X97-SUM($CV$4:ED$4)*SUM($K97:$L97)-SUM($CV$5:ED$5)*SUM($M97:$N97)-SUM($CV$6:ED$6)*$O97-SUM($CV$7:ED$7)*SUM($Y97:$Z97,$AF97)-SUM($CV$8:ED$8)*SUM($AA97:$AE97)-SUM($CV$9:ED$9)*$AG97</f>
        <v>-224829</v>
      </c>
      <c r="EE97" s="39">
        <f>SUM($BE97,$BF97:CN97)-SUM($CV$1:EE$1)*SUM($P97:$Q97,$W97)-SUM($CV$2:EE$2)*SUM($R97:$V97)-SUM($CV$3:EE$3)*$X97-SUM($CV$4:EE$4)*SUM($K97:$L97)-SUM($CV$5:EE$5)*SUM($M97:$N97)-SUM($CV$6:EE$6)*$O97-SUM($CV$7:EE$7)*SUM($Y97:$Z97,$AF97)-SUM($CV$8:EE$8)*SUM($AA97:$AE97)-SUM($CV$9:EE$9)*$AG97</f>
        <v>-233829</v>
      </c>
      <c r="EF97" s="39">
        <f>SUM($BE97,$BF97:CO97)-SUM($CV$1:EF$1)*SUM($P97:$Q97,$W97)-SUM($CV$2:EF$2)*SUM($R97:$V97)-SUM($CV$3:EF$3)*$X97-SUM($CV$4:EF$4)*SUM($K97:$L97)-SUM($CV$5:EF$5)*SUM($M97:$N97)-SUM($CV$6:EF$6)*$O97-SUM($CV$7:EF$7)*SUM($Y97:$Z97,$AF97)-SUM($CV$8:EF$8)*SUM($AA97:$AE97)-SUM($CV$9:EF$9)*$AG97</f>
        <v>-242829</v>
      </c>
      <c r="EG97" s="39">
        <f>SUM($BE97,$BF97:CP97)-SUM($CV$1:EG$1)*SUM($P97:$Q97,$W97)-SUM($CV$2:EG$2)*SUM($R97:$V97)-SUM($CV$3:EG$3)*$X97-SUM($CV$4:EG$4)*SUM($K97:$L97)-SUM($CV$5:EG$5)*SUM($M97:$N97)-SUM($CV$6:EG$6)*$O97-SUM($CV$7:EG$7)*SUM($Y97:$Z97,$AF97)-SUM($CV$8:EG$8)*SUM($AA97:$AE97)-SUM($CV$9:EG$9)*$AG97</f>
        <v>-251829</v>
      </c>
      <c r="EH97" s="39">
        <f>SUM($BE97,$BF97:CQ97)-SUM($CV$1:EH$1)*SUM($P97:$Q97,$W97)-SUM($CV$2:EH$2)*SUM($R97:$V97)-SUM($CV$3:EH$3)*$X97-SUM($CV$4:EH$4)*SUM($K97:$L97)-SUM($CV$5:EH$5)*SUM($M97:$N97)-SUM($CV$6:EH$6)*$O97-SUM($CV$7:EH$7)*SUM($Y97:$Z97,$AF97)-SUM($CV$8:EH$8)*SUM($AA97:$AE97)-SUM($CV$9:EH$9)*$AG97</f>
        <v>-260829</v>
      </c>
      <c r="EI97" s="39">
        <f>SUM($BE97,$BF97:CR97)-SUM($CV$1:EI$1)*SUM($P97:$Q97,$W97)-SUM($CV$2:EI$2)*SUM($R97:$V97)-SUM($CV$3:EI$3)*$X97-SUM($CV$4:EI$4)*SUM($K97:$L97)-SUM($CV$5:EI$5)*SUM($M97:$N97)-SUM($CV$6:EI$6)*$O97-SUM($CV$7:EI$7)*SUM($Y97:$Z97,$AF97)-SUM($CV$8:EI$8)*SUM($AA97:$AE97)-SUM($CV$9:EI$9)*$AG97</f>
        <v>-269829</v>
      </c>
      <c r="EJ97" s="39">
        <f>SUM($BE97,$BF97:CS97)-SUM($CV$1:EJ$1)*SUM($P97:$Q97,$W97)-SUM($CV$2:EJ$2)*SUM($R97:$V97)-SUM($CV$3:EJ$3)*$X97-SUM($CV$4:EJ$4)*SUM($K97:$L97)-SUM($CV$5:EJ$5)*SUM($M97:$N97)-SUM($CV$6:EJ$6)*$O97-SUM($CV$7:EJ$7)*SUM($Y97:$Z97,$AF97)-SUM($CV$8:EJ$8)*SUM($AA97:$AE97)-SUM($CV$9:EJ$9)*$AG97</f>
        <v>-278829</v>
      </c>
      <c r="EK97" s="39">
        <f>SUM($BE97,$BF97:CT97)-SUM($CV$1:EK$1)*SUM($P97:$Q97,$W97)-SUM($CV$2:EK$2)*SUM($R97:$V97)-SUM($CV$3:EK$3)*$X97-SUM($CV$4:EK$4)*SUM($K97:$L97)-SUM($CV$5:EK$5)*SUM($M97:$N97)-SUM($CV$6:EK$6)*$O97-SUM($CV$7:EK$7)*SUM($Y97:$Z97,$AF97)-SUM($CV$8:EK$8)*SUM($AA97:$AE97)-SUM($CV$9:EK$9)*$AG97</f>
        <v>-287829</v>
      </c>
      <c r="EL97" s="39">
        <f>SUM($BE97,$BF97:CU97)-SUM($CV$1:EL$1)*SUM($P97:$Q97,$W97)-SUM($CV$2:EL$2)*SUM($R97:$V97)-SUM($CV$3:EL$3)*$X97-SUM($CV$4:EL$4)*SUM($K97:$L97)-SUM($CV$5:EL$5)*SUM($M97:$N97)-SUM($CV$6:EL$6)*$O97-SUM($CV$7:EL$7)*SUM($Y97:$Z97,$AF97)-SUM($CV$8:EL$8)*SUM($AA97:$AE97)-SUM($CV$9:EL$9)*$AG97</f>
        <v>-296829</v>
      </c>
      <c r="EM97" s="39">
        <f>SUM($BE97,$BF97:CV97)-SUM($CV$1:EM$1)*SUM($P97:$Q97,$W97)-SUM($CV$2:EM$2)*SUM($R97:$V97)-SUM($CV$3:EM$3)*$X97-SUM($CV$4:EM$4)*SUM($K97:$L97)-SUM($CV$5:EM$5)*SUM($M97:$N97)-SUM($CV$6:EM$6)*$O97-SUM($CV$7:EM$7)*SUM($Y97:$Z97,$AF97)-SUM($CV$8:EM$8)*SUM($AA97:$AE97)-SUM($CV$9:EM$9)*$AG97</f>
        <v>-305829</v>
      </c>
      <c r="EN97" s="39">
        <f>SUM($BE97,$BF97:CW97)-SUM($CV$1:EN$1)*SUM($P97:$Q97,$W97)-SUM($CV$2:EN$2)*SUM($R97:$V97)-SUM($CV$3:EN$3)*$X97-SUM($CV$4:EN$4)*SUM($K97:$L97)-SUM($CV$5:EN$5)*SUM($M97:$N97)-SUM($CV$6:EN$6)*$O97-SUM($CV$7:EN$7)*SUM($Y97:$Z97,$AF97)-SUM($CV$8:EN$8)*SUM($AA97:$AE97)-SUM($CV$9:EN$9)*$AG97</f>
        <v>-314829</v>
      </c>
      <c r="EO97" s="39">
        <f>SUM($BE97,$BF97:CX97)-SUM($CV$1:EO$1)*SUM($P97:$Q97,$W97)-SUM($CV$2:EO$2)*SUM($R97:$V97)-SUM($CV$3:EO$3)*$X97-SUM($CV$4:EO$4)*SUM($K97:$L97)-SUM($CV$5:EO$5)*SUM($M97:$N97)-SUM($CV$6:EO$6)*$O97-SUM($CV$7:EO$7)*SUM($Y97:$Z97,$AF97)-SUM($CV$8:EO$8)*SUM($AA97:$AE97)-SUM($CV$9:EO$9)*$AG97</f>
        <v>-322299</v>
      </c>
      <c r="EP97" s="96" t="s">
        <v>40</v>
      </c>
      <c r="EQ97" s="103" t="str">
        <f t="shared" si="108"/>
        <v>597D227X0020R2T</v>
      </c>
      <c r="ER97" s="96" t="str">
        <f t="shared" si="152"/>
        <v>VISHAY</v>
      </c>
      <c r="ES97" s="115">
        <f>AU97</f>
        <v>4.25</v>
      </c>
      <c r="ET97" s="116" t="str">
        <f t="shared" si="147"/>
        <v>USD</v>
      </c>
      <c r="EU97" s="107" t="e">
        <f t="shared" ca="1" si="109"/>
        <v>#NAME?</v>
      </c>
      <c r="EV97" s="107" t="e">
        <f t="shared" ca="1" si="110"/>
        <v>#NAME?</v>
      </c>
      <c r="EW97" s="117">
        <f t="shared" si="111"/>
        <v>600</v>
      </c>
      <c r="EX97" s="117">
        <f t="shared" si="148"/>
        <v>600</v>
      </c>
      <c r="EY97" s="103"/>
      <c r="EZ97" s="117">
        <f t="shared" si="112"/>
        <v>319200</v>
      </c>
      <c r="FA97" s="118" t="e">
        <f t="shared" ca="1" si="113"/>
        <v>#NAME?</v>
      </c>
      <c r="FB97" s="117">
        <f t="shared" si="114"/>
        <v>123</v>
      </c>
      <c r="FC97" s="118" t="e">
        <f t="shared" ca="1" si="115"/>
        <v>#NAME?</v>
      </c>
      <c r="FD97" s="119"/>
      <c r="FE97" s="118"/>
      <c r="FF97" s="118" t="s">
        <v>40</v>
      </c>
      <c r="FG97" s="103" t="s">
        <v>144</v>
      </c>
      <c r="FH97" s="103" t="s">
        <v>145</v>
      </c>
      <c r="FI97" s="105">
        <f t="array" ref="FI97">SUMPRODUCT($AI97:$AL97,TRANSPOSE(FI$1:FI$4))</f>
        <v>27585</v>
      </c>
      <c r="FJ97" s="105">
        <f t="array" ref="FJ97">SUMPRODUCT($AI97:$AL97,TRANSPOSE(FJ$1:FJ$4))</f>
        <v>27585</v>
      </c>
      <c r="FK97" s="105">
        <f t="array" ref="FK97">SUMPRODUCT($AI97:$AL97,TRANSPOSE(FK$1:FK$4))</f>
        <v>27585</v>
      </c>
      <c r="FL97" s="105">
        <f t="array" ref="FL97">SUMPRODUCT($AI97:$AL97,TRANSPOSE(FL$1:FL$4))</f>
        <v>27585</v>
      </c>
      <c r="FM97" s="105">
        <f t="array" ref="FM97">SUMPRODUCT($AI97:$AL97,TRANSPOSE(FM$1:FM$4))</f>
        <v>27585</v>
      </c>
      <c r="FN97" s="105">
        <f t="array" ref="FN97">SUMPRODUCT($AI97:$AL97,TRANSPOSE(FN$1:FN$4))</f>
        <v>27585</v>
      </c>
      <c r="FO97" s="105">
        <f t="array" ref="FO97">SUMPRODUCT($AI97:$AL97,TRANSPOSE(FO$1:FO$4))</f>
        <v>27585</v>
      </c>
      <c r="FP97" s="105">
        <f t="array" ref="FP97">SUMPRODUCT($AI97:$AL97,TRANSPOSE(FP$1:FP$4))</f>
        <v>27585</v>
      </c>
      <c r="FQ97" s="105">
        <f t="array" ref="FQ97">SUMPRODUCT($AI97:$AL97,TRANSPOSE(FQ$1:FQ$4))</f>
        <v>27585</v>
      </c>
      <c r="FR97" s="105">
        <f t="array" ref="FR97">SUMPRODUCT($AI97:$AL97,TRANSPOSE(FR$1:FR$4))</f>
        <v>27450</v>
      </c>
      <c r="FS97" s="105">
        <f t="array" ref="FS97">SUMPRODUCT($AI97:$AL97,TRANSPOSE(FS$1:FS$4))</f>
        <v>27000</v>
      </c>
      <c r="FT97" s="105">
        <f t="array" ref="FT97">SUMPRODUCT($AI97:$AL97,TRANSPOSE(FT$1:FT$4))</f>
        <v>16362</v>
      </c>
      <c r="FU97" s="105">
        <f t="array" ref="FU97">SUMPRODUCT($AI97:$AL97,TRANSPOSE(FU$1:FU$4))</f>
        <v>0</v>
      </c>
      <c r="FV97" s="120"/>
      <c r="FW97" s="105">
        <f t="shared" si="116"/>
        <v>27600</v>
      </c>
      <c r="FX97" s="121">
        <f>CEILING(SUM($FI97:FJ97)-SUM($FW97:FW97),$EW97)</f>
        <v>27600</v>
      </c>
      <c r="FY97" s="121">
        <f>CEILING(SUM($FI97:FK97)-SUM($FW97:FX97),$EW97)</f>
        <v>27600</v>
      </c>
      <c r="FZ97" s="121">
        <f>CEILING(SUM($FI97:FL97)-SUM($FW97:FY97),$EW97)</f>
        <v>27600</v>
      </c>
      <c r="GA97" s="121">
        <f>CEILING(SUM($FI97:FM97)-SUM($FW97:FZ97),$EW97)</f>
        <v>27600</v>
      </c>
      <c r="GB97" s="121">
        <f>CEILING(SUM($FI97:FN97)-SUM($FW97:GA97),$EW97)</f>
        <v>27600</v>
      </c>
      <c r="GC97" s="121">
        <f>CEILING(SUM($FI97:FO97)-SUM($FW97:GB97),$EW97)</f>
        <v>27600</v>
      </c>
      <c r="GD97" s="121">
        <f>CEILING(SUM($FI97:FP97)-SUM($FW97:GC97),$EW97)</f>
        <v>27600</v>
      </c>
      <c r="GE97" s="121">
        <f>CEILING(SUM($FI97:FQ97)-SUM($FW97:GD97),$EW97)</f>
        <v>27600</v>
      </c>
      <c r="GF97" s="121">
        <f>CEILING(SUM($FI97:FR97)-SUM($FW97:GE97),$EW97)</f>
        <v>27600</v>
      </c>
      <c r="GG97" s="121">
        <f>CEILING(SUM($FI97:FS97)-SUM($FW97:GF97),$EW97)</f>
        <v>27000</v>
      </c>
      <c r="GH97" s="121">
        <f t="shared" si="117"/>
        <v>16200</v>
      </c>
      <c r="GI97" s="121">
        <f t="shared" si="118"/>
        <v>0</v>
      </c>
      <c r="GJ97" s="120"/>
      <c r="GK97" s="123" t="e">
        <f t="shared" ca="1" si="119"/>
        <v>#NAME?</v>
      </c>
      <c r="GL97" s="123" t="e">
        <f t="shared" ca="1" si="120"/>
        <v>#NAME?</v>
      </c>
      <c r="GM97" s="123" t="e">
        <f t="shared" ca="1" si="121"/>
        <v>#NAME?</v>
      </c>
      <c r="GN97" s="123" t="e">
        <f t="shared" ca="1" si="122"/>
        <v>#NAME?</v>
      </c>
      <c r="GO97" s="123" t="e">
        <f t="shared" ca="1" si="123"/>
        <v>#NAME?</v>
      </c>
      <c r="GP97" s="123" t="e">
        <f t="shared" ca="1" si="124"/>
        <v>#NAME?</v>
      </c>
      <c r="GQ97" s="123" t="e">
        <f t="shared" ca="1" si="125"/>
        <v>#NAME?</v>
      </c>
      <c r="GR97" s="123" t="e">
        <f t="shared" ca="1" si="126"/>
        <v>#NAME?</v>
      </c>
      <c r="GS97" s="123" t="e">
        <f t="shared" ca="1" si="127"/>
        <v>#NAME?</v>
      </c>
      <c r="GT97" s="123" t="e">
        <f t="shared" ca="1" si="128"/>
        <v>#NAME?</v>
      </c>
      <c r="GU97" s="123" t="e">
        <f t="shared" ca="1" si="129"/>
        <v>#NAME?</v>
      </c>
      <c r="GV97" s="123" t="e">
        <f t="shared" ca="1" si="130"/>
        <v>#NAME?</v>
      </c>
      <c r="GW97" s="123" t="e">
        <f t="shared" ca="1" si="131"/>
        <v>#NAME?</v>
      </c>
      <c r="GX97" s="123" t="e">
        <f t="shared" ca="1" si="132"/>
        <v>#NAME?</v>
      </c>
      <c r="GY97" s="120">
        <v>12</v>
      </c>
      <c r="GZ97" s="105">
        <f t="shared" ref="GZ97:HL98" si="154">FW97</f>
        <v>27600</v>
      </c>
      <c r="HA97" s="105">
        <f t="shared" si="154"/>
        <v>27600</v>
      </c>
      <c r="HB97" s="105">
        <f t="shared" si="154"/>
        <v>27600</v>
      </c>
      <c r="HC97" s="105">
        <f t="shared" si="154"/>
        <v>27600</v>
      </c>
      <c r="HD97" s="105">
        <f t="shared" si="154"/>
        <v>27600</v>
      </c>
      <c r="HE97" s="105">
        <f t="shared" si="154"/>
        <v>27600</v>
      </c>
      <c r="HF97" s="105">
        <f t="shared" si="154"/>
        <v>27600</v>
      </c>
      <c r="HG97" s="105">
        <f t="shared" si="154"/>
        <v>27600</v>
      </c>
      <c r="HH97" s="105">
        <f t="shared" si="154"/>
        <v>27600</v>
      </c>
      <c r="HI97" s="105">
        <f t="shared" si="154"/>
        <v>27600</v>
      </c>
      <c r="HJ97" s="105">
        <f t="shared" si="154"/>
        <v>27000</v>
      </c>
      <c r="HK97" s="105">
        <f t="shared" si="154"/>
        <v>16200</v>
      </c>
      <c r="HL97" s="105">
        <f t="shared" si="154"/>
        <v>0</v>
      </c>
      <c r="HM97" s="105"/>
      <c r="HN97" s="123" t="e">
        <f t="shared" ca="1" si="133"/>
        <v>#NAME?</v>
      </c>
      <c r="HO97" s="123" t="e">
        <f t="shared" ca="1" si="134"/>
        <v>#NAME?</v>
      </c>
      <c r="HP97" s="123" t="e">
        <f t="shared" ca="1" si="135"/>
        <v>#NAME?</v>
      </c>
      <c r="HQ97" s="123" t="e">
        <f t="shared" ca="1" si="136"/>
        <v>#NAME?</v>
      </c>
      <c r="HR97" s="123" t="e">
        <f t="shared" ca="1" si="137"/>
        <v>#NAME?</v>
      </c>
      <c r="HS97" s="123" t="e">
        <f t="shared" ca="1" si="138"/>
        <v>#NAME?</v>
      </c>
      <c r="HT97" s="123" t="e">
        <f t="shared" ca="1" si="139"/>
        <v>#NAME?</v>
      </c>
      <c r="HU97" s="123" t="e">
        <f t="shared" ca="1" si="140"/>
        <v>#NAME?</v>
      </c>
      <c r="HV97" s="123" t="e">
        <f t="shared" ca="1" si="141"/>
        <v>#NAME?</v>
      </c>
      <c r="HW97" s="123" t="e">
        <f t="shared" ca="1" si="142"/>
        <v>#NAME?</v>
      </c>
      <c r="HX97" s="123" t="e">
        <f t="shared" ca="1" si="143"/>
        <v>#NAME?</v>
      </c>
      <c r="HY97" s="123" t="e">
        <f t="shared" ca="1" si="144"/>
        <v>#NAME?</v>
      </c>
      <c r="HZ97" s="123" t="e">
        <f t="shared" ca="1" si="145"/>
        <v>#NAME?</v>
      </c>
      <c r="IA97" s="123" t="e">
        <f t="shared" ca="1" si="146"/>
        <v>#NAME?</v>
      </c>
      <c r="IB97" s="124" t="s">
        <v>519</v>
      </c>
      <c r="IC97" s="103" t="s">
        <v>478</v>
      </c>
      <c r="ID97" s="125">
        <v>45535</v>
      </c>
      <c r="IE97" s="103" t="s">
        <v>205</v>
      </c>
      <c r="IF97" s="103"/>
      <c r="IG97" s="103" t="s">
        <v>40</v>
      </c>
      <c r="IH97" s="103" t="s">
        <v>522</v>
      </c>
      <c r="II97" s="103"/>
    </row>
    <row r="98" spans="1:243" ht="14.25" x14ac:dyDescent="0.2">
      <c r="A98" s="39">
        <v>111</v>
      </c>
      <c r="B98" s="39" t="s">
        <v>523</v>
      </c>
      <c r="C98" s="56" t="s">
        <v>524</v>
      </c>
      <c r="D98" s="39" t="s">
        <v>137</v>
      </c>
      <c r="E98" s="39">
        <v>421375236</v>
      </c>
      <c r="F98" s="102" t="s">
        <v>525</v>
      </c>
      <c r="G98" s="39"/>
      <c r="H98" s="39" t="s">
        <v>128</v>
      </c>
      <c r="I98" s="39">
        <v>2</v>
      </c>
      <c r="J98" s="39">
        <v>3</v>
      </c>
      <c r="K98" s="39">
        <v>0</v>
      </c>
      <c r="L98" s="39">
        <v>0</v>
      </c>
      <c r="M98" s="39">
        <v>0</v>
      </c>
      <c r="N98" s="39">
        <v>0</v>
      </c>
      <c r="O98" s="39">
        <v>1</v>
      </c>
      <c r="P98" s="39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1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1</v>
      </c>
      <c r="AH98" s="39">
        <f t="shared" si="98"/>
        <v>2</v>
      </c>
      <c r="AI98" s="39">
        <f t="shared" si="99"/>
        <v>1</v>
      </c>
      <c r="AJ98" s="39">
        <f t="shared" si="100"/>
        <v>1</v>
      </c>
      <c r="AK98" s="39">
        <f t="shared" si="101"/>
        <v>1</v>
      </c>
      <c r="AL98" s="39">
        <f t="shared" si="102"/>
        <v>2</v>
      </c>
      <c r="AM98" s="57">
        <f t="shared" si="103"/>
        <v>70681</v>
      </c>
      <c r="AN98" s="57">
        <v>84</v>
      </c>
      <c r="AO98" s="57">
        <f t="shared" si="104"/>
        <v>70728</v>
      </c>
      <c r="AP98" s="39"/>
      <c r="AQ98" s="39" t="s">
        <v>526</v>
      </c>
      <c r="AR98" s="39" t="s">
        <v>527</v>
      </c>
      <c r="AS98" s="39"/>
      <c r="AT98" s="39"/>
      <c r="AU98" s="58">
        <v>26.059000000000001</v>
      </c>
      <c r="AV98" s="58" t="s">
        <v>11</v>
      </c>
      <c r="AW98" s="39" t="s">
        <v>528</v>
      </c>
      <c r="AX98" s="39" t="s">
        <v>529</v>
      </c>
      <c r="AY98" s="39"/>
      <c r="AZ98" s="39" t="s">
        <v>530</v>
      </c>
      <c r="BA98" s="39" t="str">
        <f t="shared" si="105"/>
        <v>P0028</v>
      </c>
      <c r="BB98" s="78" t="e">
        <f t="shared" ca="1" si="106"/>
        <v>#NAME?</v>
      </c>
      <c r="BC98" s="39"/>
      <c r="BD98" s="75">
        <f t="shared" si="107"/>
        <v>70800</v>
      </c>
      <c r="BE98" s="39"/>
      <c r="BF98" s="39"/>
      <c r="BG98" s="39"/>
      <c r="BH98" s="39"/>
      <c r="BI98" s="39"/>
      <c r="BJ98" s="39"/>
      <c r="BK98" s="39">
        <v>6240</v>
      </c>
      <c r="BL98" s="39"/>
      <c r="BM98" s="39"/>
      <c r="BN98" s="39">
        <v>6000</v>
      </c>
      <c r="BO98" s="39"/>
      <c r="BP98" s="39"/>
      <c r="BQ98" s="39">
        <v>6000</v>
      </c>
      <c r="BR98" s="39"/>
      <c r="BS98" s="39"/>
      <c r="BT98" s="39">
        <v>6240</v>
      </c>
      <c r="BU98" s="39"/>
      <c r="BV98" s="39"/>
      <c r="BW98" s="39">
        <v>6000</v>
      </c>
      <c r="BX98" s="39"/>
      <c r="BY98" s="39"/>
      <c r="BZ98" s="39">
        <v>6000</v>
      </c>
      <c r="CA98" s="39"/>
      <c r="CB98" s="39"/>
      <c r="CC98" s="39">
        <v>6000</v>
      </c>
      <c r="CD98" s="39"/>
      <c r="CE98" s="39"/>
      <c r="CF98" s="39">
        <v>6240</v>
      </c>
      <c r="CG98" s="39"/>
      <c r="CH98" s="39"/>
      <c r="CI98" s="39">
        <v>6000</v>
      </c>
      <c r="CJ98" s="39"/>
      <c r="CK98" s="39"/>
      <c r="CL98" s="39">
        <v>6000</v>
      </c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>
        <f>SUM($BE98,$BF98:BF98)-SUM($CV$1:CW$1)*SUM($P98:$Q98,$W98)-SUM($CV$2:CW$2)*SUM($R98:$V98)-SUM($CV$3:CW$3)*$X98-SUM($CV$4:CW$4)*SUM($K98:$L98)-SUM($CV$5:CW$5)*SUM($M98:$N98)-SUM($CV$6:CW$6)*$O98-SUM($CV$7:CW$7)*SUM($Y98:$Z98,$AF98)-SUM($CV$8:CW$8)*SUM($AA98:$AE98)-SUM($CV$9:CW$9)*$AG98</f>
        <v>0</v>
      </c>
      <c r="CX98" s="39">
        <f>SUM($BE98,$BF98:BG98)-SUM($CV$1:CX$1)*SUM($P98:$Q98,$W98)-SUM($CV$2:CX$2)*SUM($R98:$V98)-SUM($CV$3:CX$3)*$X98-SUM($CV$4:CX$4)*SUM($K98:$L98)-SUM($CV$5:CX$5)*SUM($M98:$N98)-SUM($CV$6:CX$6)*$O98-SUM($CV$7:CX$7)*SUM($Y98:$Z98,$AF98)-SUM($CV$8:CX$8)*SUM($AA98:$AE98)-SUM($CV$9:CX$9)*$AG98</f>
        <v>0</v>
      </c>
      <c r="CY98" s="39">
        <f>SUM($BE98,$BF98:BH98)-SUM($CV$1:CY$1)*SUM($P98:$Q98,$W98)-SUM($CV$2:CY$2)*SUM($R98:$V98)-SUM($CV$3:CY$3)*$X98-SUM($CV$4:CY$4)*SUM($K98:$L98)-SUM($CV$5:CY$5)*SUM($M98:$N98)-SUM($CV$6:CY$6)*$O98-SUM($CV$7:CY$7)*SUM($Y98:$Z98,$AF98)-SUM($CV$8:CY$8)*SUM($AA98:$AE98)-SUM($CV$9:CY$9)*$AG98</f>
        <v>0</v>
      </c>
      <c r="CZ98" s="39">
        <f>SUM($BE98,$BF98:BI98)-SUM($CV$1:CZ$1)*SUM($P98:$Q98,$W98)-SUM($CV$2:CZ$2)*SUM($R98:$V98)-SUM($CV$3:CZ$3)*$X98-SUM($CV$4:CZ$4)*SUM($K98:$L98)-SUM($CV$5:CZ$5)*SUM($M98:$N98)-SUM($CV$6:CZ$6)*$O98-SUM($CV$7:CZ$7)*SUM($Y98:$Z98,$AF98)-SUM($CV$8:CZ$8)*SUM($AA98:$AE98)-SUM($CV$9:CZ$9)*$AG98</f>
        <v>0</v>
      </c>
      <c r="DA98" s="39">
        <f>SUM($BE98,$BF98:BJ98)-SUM($CV$1:DA$1)*SUM($P98:$Q98,$W98)-SUM($CV$2:DA$2)*SUM($R98:$V98)-SUM($CV$3:DA$3)*$X98-SUM($CV$4:DA$4)*SUM($K98:$L98)-SUM($CV$5:DA$5)*SUM($M98:$N98)-SUM($CV$6:DA$6)*$O98-SUM($CV$7:DA$7)*SUM($Y98:$Z98,$AF98)-SUM($CV$8:DA$8)*SUM($AA98:$AE98)-SUM($CV$9:DA$9)*$AG98</f>
        <v>0</v>
      </c>
      <c r="DB98" s="39">
        <f>SUM($BE98,$BF98:BK98)-SUM($CV$1:DB$1)*SUM($P98:$Q98,$W98)-SUM($CV$2:DB$2)*SUM($R98:$V98)-SUM($CV$3:DB$3)*$X98-SUM($CV$4:DB$4)*SUM($K98:$L98)-SUM($CV$5:DB$5)*SUM($M98:$N98)-SUM($CV$6:DB$6)*$O98-SUM($CV$7:DB$7)*SUM($Y98:$Z98,$AF98)-SUM($CV$8:DB$8)*SUM($AA98:$AE98)-SUM($CV$9:DB$9)*$AG98</f>
        <v>5940</v>
      </c>
      <c r="DC98" s="39">
        <f>SUM($BE98,$BF98:BL98)-SUM($CV$1:DC$1)*SUM($P98:$Q98,$W98)-SUM($CV$2:DC$2)*SUM($R98:$V98)-SUM($CV$3:DC$3)*$X98-SUM($CV$4:DC$4)*SUM($K98:$L98)-SUM($CV$5:DC$5)*SUM($M98:$N98)-SUM($CV$6:DC$6)*$O98-SUM($CV$7:DC$7)*SUM($Y98:$Z98,$AF98)-SUM($CV$8:DC$8)*SUM($AA98:$AE98)-SUM($CV$9:DC$9)*$AG98</f>
        <v>5340</v>
      </c>
      <c r="DD98" s="39">
        <f>SUM($BE98,$BF98:BM98)-SUM($CV$1:DD$1)*SUM($P98:$Q98,$W98)-SUM($CV$2:DD$2)*SUM($R98:$V98)-SUM($CV$3:DD$3)*$X98-SUM($CV$4:DD$4)*SUM($K98:$L98)-SUM($CV$5:DD$5)*SUM($M98:$N98)-SUM($CV$6:DD$6)*$O98-SUM($CV$7:DD$7)*SUM($Y98:$Z98,$AF98)-SUM($CV$8:DD$8)*SUM($AA98:$AE98)-SUM($CV$9:DD$9)*$AG98</f>
        <v>4409</v>
      </c>
      <c r="DE98" s="39">
        <f>SUM($BE98,$BF98:BN98)-SUM($CV$1:DE$1)*SUM($P98:$Q98,$W98)-SUM($CV$2:DE$2)*SUM($R98:$V98)-SUM($CV$3:DE$3)*$X98-SUM($CV$4:DE$4)*SUM($K98:$L98)-SUM($CV$5:DE$5)*SUM($M98:$N98)-SUM($CV$6:DE$6)*$O98-SUM($CV$7:DE$7)*SUM($Y98:$Z98,$AF98)-SUM($CV$8:DE$8)*SUM($AA98:$AE98)-SUM($CV$9:DE$9)*$AG98</f>
        <v>9309</v>
      </c>
      <c r="DF98" s="39">
        <f>SUM($BE98,$BF98:BO98)-SUM($CV$1:DF$1)*SUM($P98:$Q98,$W98)-SUM($CV$2:DF$2)*SUM($R98:$V98)-SUM($CV$3:DF$3)*$X98-SUM($CV$4:DF$4)*SUM($K98:$L98)-SUM($CV$5:DF$5)*SUM($M98:$N98)-SUM($CV$6:DF$6)*$O98-SUM($CV$7:DF$7)*SUM($Y98:$Z98,$AF98)-SUM($CV$8:DF$8)*SUM($AA98:$AE98)-SUM($CV$9:DF$9)*$AG98</f>
        <v>7909</v>
      </c>
      <c r="DG98" s="39">
        <f>SUM($BE98,$BF98:BP98)-SUM($CV$1:DG$1)*SUM($P98:$Q98,$W98)-SUM($CV$2:DG$2)*SUM($R98:$V98)-SUM($CV$3:DG$3)*$X98-SUM($CV$4:DG$4)*SUM($K98:$L98)-SUM($CV$5:DG$5)*SUM($M98:$N98)-SUM($CV$6:DG$6)*$O98-SUM($CV$7:DG$7)*SUM($Y98:$Z98,$AF98)-SUM($CV$8:DG$8)*SUM($AA98:$AE98)-SUM($CV$9:DG$9)*$AG98</f>
        <v>6409</v>
      </c>
      <c r="DH98" s="39">
        <f>SUM($BE98,$BF98:BQ98)-SUM($CV$1:DH$1)*SUM($P98:$Q98,$W98)-SUM($CV$2:DH$2)*SUM($R98:$V98)-SUM($CV$3:DH$3)*$X98-SUM($CV$4:DH$4)*SUM($K98:$L98)-SUM($CV$5:DH$5)*SUM($M98:$N98)-SUM($CV$6:DH$6)*$O98-SUM($CV$7:DH$7)*SUM($Y98:$Z98,$AF98)-SUM($CV$8:DH$8)*SUM($AA98:$AE98)-SUM($CV$9:DH$9)*$AG98</f>
        <v>10909</v>
      </c>
      <c r="DI98" s="39">
        <f>SUM($BE98,$BF98:BR98)-SUM($CV$1:DI$1)*SUM($P98:$Q98,$W98)-SUM($CV$2:DI$2)*SUM($R98:$V98)-SUM($CV$3:DI$3)*$X98-SUM($CV$4:DI$4)*SUM($K98:$L98)-SUM($CV$5:DI$5)*SUM($M98:$N98)-SUM($CV$6:DI$6)*$O98-SUM($CV$7:DI$7)*SUM($Y98:$Z98,$AF98)-SUM($CV$8:DI$8)*SUM($AA98:$AE98)-SUM($CV$9:DI$9)*$AG98</f>
        <v>9409</v>
      </c>
      <c r="DJ98" s="39">
        <f>SUM($BE98,$BF98:BS98)-SUM($CV$1:DJ$1)*SUM($P98:$Q98,$W98)-SUM($CV$2:DJ$2)*SUM($R98:$V98)-SUM($CV$3:DJ$3)*$X98-SUM($CV$4:DJ$4)*SUM($K98:$L98)-SUM($CV$5:DJ$5)*SUM($M98:$N98)-SUM($CV$6:DJ$6)*$O98-SUM($CV$7:DJ$7)*SUM($Y98:$Z98,$AF98)-SUM($CV$8:DJ$8)*SUM($AA98:$AE98)-SUM($CV$9:DJ$9)*$AG98</f>
        <v>7909</v>
      </c>
      <c r="DK98" s="39">
        <f>SUM($BE98,$BF98:BT98)-SUM($CV$1:DK$1)*SUM($P98:$Q98,$W98)-SUM($CV$2:DK$2)*SUM($R98:$V98)-SUM($CV$3:DK$3)*$X98-SUM($CV$4:DK$4)*SUM($K98:$L98)-SUM($CV$5:DK$5)*SUM($M98:$N98)-SUM($CV$6:DK$6)*$O98-SUM($CV$7:DK$7)*SUM($Y98:$Z98,$AF98)-SUM($CV$8:DK$8)*SUM($AA98:$AE98)-SUM($CV$9:DK$9)*$AG98</f>
        <v>12649</v>
      </c>
      <c r="DL98" s="39">
        <f>SUM($BE98,$BF98:BU98)-SUM($CV$1:DL$1)*SUM($P98:$Q98,$W98)-SUM($CV$2:DL$2)*SUM($R98:$V98)-SUM($CV$3:DL$3)*$X98-SUM($CV$4:DL$4)*SUM($K98:$L98)-SUM($CV$5:DL$5)*SUM($M98:$N98)-SUM($CV$6:DL$6)*$O98-SUM($CV$7:DL$7)*SUM($Y98:$Z98,$AF98)-SUM($CV$8:DL$8)*SUM($AA98:$AE98)-SUM($CV$9:DL$9)*$AG98</f>
        <v>11149</v>
      </c>
      <c r="DM98" s="39">
        <f>SUM($BE98,$BF98:BV98)-SUM($CV$1:DM$1)*SUM($P98:$Q98,$W98)-SUM($CV$2:DM$2)*SUM($R98:$V98)-SUM($CV$3:DM$3)*$X98-SUM($CV$4:DM$4)*SUM($K98:$L98)-SUM($CV$5:DM$5)*SUM($M98:$N98)-SUM($CV$6:DM$6)*$O98-SUM($CV$7:DM$7)*SUM($Y98:$Z98,$AF98)-SUM($CV$8:DM$8)*SUM($AA98:$AE98)-SUM($CV$9:DM$9)*$AG98</f>
        <v>9149</v>
      </c>
      <c r="DN98" s="39">
        <f>SUM($BE98,$BF98:BW98)-SUM($CV$1:DN$1)*SUM($P98:$Q98,$W98)-SUM($CV$2:DN$2)*SUM($R98:$V98)-SUM($CV$3:DN$3)*$X98-SUM($CV$4:DN$4)*SUM($K98:$L98)-SUM($CV$5:DN$5)*SUM($M98:$N98)-SUM($CV$6:DN$6)*$O98-SUM($CV$7:DN$7)*SUM($Y98:$Z98,$AF98)-SUM($CV$8:DN$8)*SUM($AA98:$AE98)-SUM($CV$9:DN$9)*$AG98</f>
        <v>13149</v>
      </c>
      <c r="DO98" s="39">
        <f>SUM($BE98,$BF98:BX98)-SUM($CV$1:DO$1)*SUM($P98:$Q98,$W98)-SUM($CV$2:DO$2)*SUM($R98:$V98)-SUM($CV$3:DO$3)*$X98-SUM($CV$4:DO$4)*SUM($K98:$L98)-SUM($CV$5:DO$5)*SUM($M98:$N98)-SUM($CV$6:DO$6)*$O98-SUM($CV$7:DO$7)*SUM($Y98:$Z98,$AF98)-SUM($CV$8:DO$8)*SUM($AA98:$AE98)-SUM($CV$9:DO$9)*$AG98</f>
        <v>11149</v>
      </c>
      <c r="DP98" s="39">
        <f>SUM($BE98,$BF98:BY98)-SUM($CV$1:DP$1)*SUM($P98:$Q98,$W98)-SUM($CV$2:DP$2)*SUM($R98:$V98)-SUM($CV$3:DP$3)*$X98-SUM($CV$4:DP$4)*SUM($K98:$L98)-SUM($CV$5:DP$5)*SUM($M98:$N98)-SUM($CV$6:DP$6)*$O98-SUM($CV$7:DP$7)*SUM($Y98:$Z98,$AF98)-SUM($CV$8:DP$8)*SUM($AA98:$AE98)-SUM($CV$9:DP$9)*$AG98</f>
        <v>9149</v>
      </c>
      <c r="DQ98" s="39">
        <f>SUM($BE98,$BF98:BZ98)-SUM($CV$1:DQ$1)*SUM($P98:$Q98,$W98)-SUM($CV$2:DQ$2)*SUM($R98:$V98)-SUM($CV$3:DQ$3)*$X98-SUM($CV$4:DQ$4)*SUM($K98:$L98)-SUM($CV$5:DQ$5)*SUM($M98:$N98)-SUM($CV$6:DQ$6)*$O98-SUM($CV$7:DQ$7)*SUM($Y98:$Z98,$AF98)-SUM($CV$8:DQ$8)*SUM($AA98:$AE98)-SUM($CV$9:DQ$9)*$AG98</f>
        <v>13149</v>
      </c>
      <c r="DR98" s="39">
        <f>SUM($BE98,$BF98:CA98)-SUM($CV$1:DR$1)*SUM($P98:$Q98,$W98)-SUM($CV$2:DR$2)*SUM($R98:$V98)-SUM($CV$3:DR$3)*$X98-SUM($CV$4:DR$4)*SUM($K98:$L98)-SUM($CV$5:DR$5)*SUM($M98:$N98)-SUM($CV$6:DR$6)*$O98-SUM($CV$7:DR$7)*SUM($Y98:$Z98,$AF98)-SUM($CV$8:DR$8)*SUM($AA98:$AE98)-SUM($CV$9:DR$9)*$AG98</f>
        <v>11149</v>
      </c>
      <c r="DS98" s="39">
        <f>SUM($BE98,$BF98:CB98)-SUM($CV$1:DS$1)*SUM($P98:$Q98,$W98)-SUM($CV$2:DS$2)*SUM($R98:$V98)-SUM($CV$3:DS$3)*$X98-SUM($CV$4:DS$4)*SUM($K98:$L98)-SUM($CV$5:DS$5)*SUM($M98:$N98)-SUM($CV$6:DS$6)*$O98-SUM($CV$7:DS$7)*SUM($Y98:$Z98,$AF98)-SUM($CV$8:DS$8)*SUM($AA98:$AE98)-SUM($CV$9:DS$9)*$AG98</f>
        <v>9149</v>
      </c>
      <c r="DT98" s="39">
        <f>SUM($BE98,$BF98:CC98)-SUM($CV$1:DT$1)*SUM($P98:$Q98,$W98)-SUM($CV$2:DT$2)*SUM($R98:$V98)-SUM($CV$3:DT$3)*$X98-SUM($CV$4:DT$4)*SUM($K98:$L98)-SUM($CV$5:DT$5)*SUM($M98:$N98)-SUM($CV$6:DT$6)*$O98-SUM($CV$7:DT$7)*SUM($Y98:$Z98,$AF98)-SUM($CV$8:DT$8)*SUM($AA98:$AE98)-SUM($CV$9:DT$9)*$AG98</f>
        <v>13149</v>
      </c>
      <c r="DU98" s="39">
        <f>SUM($BE98,$BF98:CD98)-SUM($CV$1:DU$1)*SUM($P98:$Q98,$W98)-SUM($CV$2:DU$2)*SUM($R98:$V98)-SUM($CV$3:DU$3)*$X98-SUM($CV$4:DU$4)*SUM($K98:$L98)-SUM($CV$5:DU$5)*SUM($M98:$N98)-SUM($CV$6:DU$6)*$O98-SUM($CV$7:DU$7)*SUM($Y98:$Z98,$AF98)-SUM($CV$8:DU$8)*SUM($AA98:$AE98)-SUM($CV$9:DU$9)*$AG98</f>
        <v>11149</v>
      </c>
      <c r="DV98" s="39">
        <f>SUM($BE98,$BF98:CE98)-SUM($CV$1:DV$1)*SUM($P98:$Q98,$W98)-SUM($CV$2:DV$2)*SUM($R98:$V98)-SUM($CV$3:DV$3)*$X98-SUM($CV$4:DV$4)*SUM($K98:$L98)-SUM($CV$5:DV$5)*SUM($M98:$N98)-SUM($CV$6:DV$6)*$O98-SUM($CV$7:DV$7)*SUM($Y98:$Z98,$AF98)-SUM($CV$8:DV$8)*SUM($AA98:$AE98)-SUM($CV$9:DV$9)*$AG98</f>
        <v>9149</v>
      </c>
      <c r="DW98" s="39">
        <f>SUM($BE98,$BF98:CF98)-SUM($CV$1:DW$1)*SUM($P98:$Q98,$W98)-SUM($CV$2:DW$2)*SUM($R98:$V98)-SUM($CV$3:DW$3)*$X98-SUM($CV$4:DW$4)*SUM($K98:$L98)-SUM($CV$5:DW$5)*SUM($M98:$N98)-SUM($CV$6:DW$6)*$O98-SUM($CV$7:DW$7)*SUM($Y98:$Z98,$AF98)-SUM($CV$8:DW$8)*SUM($AA98:$AE98)-SUM($CV$9:DW$9)*$AG98</f>
        <v>13389</v>
      </c>
      <c r="DX98" s="39">
        <f>SUM($BE98,$BF98:CG98)-SUM($CV$1:DX$1)*SUM($P98:$Q98,$W98)-SUM($CV$2:DX$2)*SUM($R98:$V98)-SUM($CV$3:DX$3)*$X98-SUM($CV$4:DX$4)*SUM($K98:$L98)-SUM($CV$5:DX$5)*SUM($M98:$N98)-SUM($CV$6:DX$6)*$O98-SUM($CV$7:DX$7)*SUM($Y98:$Z98,$AF98)-SUM($CV$8:DX$8)*SUM($AA98:$AE98)-SUM($CV$9:DX$9)*$AG98</f>
        <v>11389</v>
      </c>
      <c r="DY98" s="39">
        <f>SUM($BE98,$BF98:CH98)-SUM($CV$1:DY$1)*SUM($P98:$Q98,$W98)-SUM($CV$2:DY$2)*SUM($R98:$V98)-SUM($CV$3:DY$3)*$X98-SUM($CV$4:DY$4)*SUM($K98:$L98)-SUM($CV$5:DY$5)*SUM($M98:$N98)-SUM($CV$6:DY$6)*$O98-SUM($CV$7:DY$7)*SUM($Y98:$Z98,$AF98)-SUM($CV$8:DY$8)*SUM($AA98:$AE98)-SUM($CV$9:DY$9)*$AG98</f>
        <v>9389</v>
      </c>
      <c r="DZ98" s="39">
        <f>SUM($BE98,$BF98:CI98)-SUM($CV$1:DZ$1)*SUM($P98:$Q98,$W98)-SUM($CV$2:DZ$2)*SUM($R98:$V98)-SUM($CV$3:DZ$3)*$X98-SUM($CV$4:DZ$4)*SUM($K98:$L98)-SUM($CV$5:DZ$5)*SUM($M98:$N98)-SUM($CV$6:DZ$6)*$O98-SUM($CV$7:DZ$7)*SUM($Y98:$Z98,$AF98)-SUM($CV$8:DZ$8)*SUM($AA98:$AE98)-SUM($CV$9:DZ$9)*$AG98</f>
        <v>13389</v>
      </c>
      <c r="EA98" s="39">
        <f>SUM($BE98,$BF98:CJ98)-SUM($CV$1:EA$1)*SUM($P98:$Q98,$W98)-SUM($CV$2:EA$2)*SUM($R98:$V98)-SUM($CV$3:EA$3)*$X98-SUM($CV$4:EA$4)*SUM($K98:$L98)-SUM($CV$5:EA$5)*SUM($M98:$N98)-SUM($CV$6:EA$6)*$O98-SUM($CV$7:EA$7)*SUM($Y98:$Z98,$AF98)-SUM($CV$8:EA$8)*SUM($AA98:$AE98)-SUM($CV$9:EA$9)*$AG98</f>
        <v>11389</v>
      </c>
      <c r="EB98" s="39">
        <f>SUM($BE98,$BF98:CK98)-SUM($CV$1:EB$1)*SUM($P98:$Q98,$W98)-SUM($CV$2:EB$2)*SUM($R98:$V98)-SUM($CV$3:EB$3)*$X98-SUM($CV$4:EB$4)*SUM($K98:$L98)-SUM($CV$5:EB$5)*SUM($M98:$N98)-SUM($CV$6:EB$6)*$O98-SUM($CV$7:EB$7)*SUM($Y98:$Z98,$AF98)-SUM($CV$8:EB$8)*SUM($AA98:$AE98)-SUM($CV$9:EB$9)*$AG98</f>
        <v>9389</v>
      </c>
      <c r="EC98" s="39">
        <f>SUM($BE98,$BF98:CL98)-SUM($CV$1:EC$1)*SUM($P98:$Q98,$W98)-SUM($CV$2:EC$2)*SUM($R98:$V98)-SUM($CV$3:EC$3)*$X98-SUM($CV$4:EC$4)*SUM($K98:$L98)-SUM($CV$5:EC$5)*SUM($M98:$N98)-SUM($CV$6:EC$6)*$O98-SUM($CV$7:EC$7)*SUM($Y98:$Z98,$AF98)-SUM($CV$8:EC$8)*SUM($AA98:$AE98)-SUM($CV$9:EC$9)*$AG98</f>
        <v>13389</v>
      </c>
      <c r="ED98" s="39">
        <f>SUM($BE98,$BF98:CM98)-SUM($CV$1:ED$1)*SUM($P98:$Q98,$W98)-SUM($CV$2:ED$2)*SUM($R98:$V98)-SUM($CV$3:ED$3)*$X98-SUM($CV$4:ED$4)*SUM($K98:$L98)-SUM($CV$5:ED$5)*SUM($M98:$N98)-SUM($CV$6:ED$6)*$O98-SUM($CV$7:ED$7)*SUM($Y98:$Z98,$AF98)-SUM($CV$8:ED$8)*SUM($AA98:$AE98)-SUM($CV$9:ED$9)*$AG98</f>
        <v>11389</v>
      </c>
      <c r="EE98" s="39">
        <f>SUM($BE98,$BF98:CN98)-SUM($CV$1:EE$1)*SUM($P98:$Q98,$W98)-SUM($CV$2:EE$2)*SUM($R98:$V98)-SUM($CV$3:EE$3)*$X98-SUM($CV$4:EE$4)*SUM($K98:$L98)-SUM($CV$5:EE$5)*SUM($M98:$N98)-SUM($CV$6:EE$6)*$O98-SUM($CV$7:EE$7)*SUM($Y98:$Z98,$AF98)-SUM($CV$8:EE$8)*SUM($AA98:$AE98)-SUM($CV$9:EE$9)*$AG98</f>
        <v>9389</v>
      </c>
      <c r="EF98" s="39">
        <f>SUM($BE98,$BF98:CO98)-SUM($CV$1:EF$1)*SUM($P98:$Q98,$W98)-SUM($CV$2:EF$2)*SUM($R98:$V98)-SUM($CV$3:EF$3)*$X98-SUM($CV$4:EF$4)*SUM($K98:$L98)-SUM($CV$5:EF$5)*SUM($M98:$N98)-SUM($CV$6:EF$6)*$O98-SUM($CV$7:EF$7)*SUM($Y98:$Z98,$AF98)-SUM($CV$8:EF$8)*SUM($AA98:$AE98)-SUM($CV$9:EF$9)*$AG98</f>
        <v>7389</v>
      </c>
      <c r="EG98" s="39">
        <f>SUM($BE98,$BF98:CP98)-SUM($CV$1:EG$1)*SUM($P98:$Q98,$W98)-SUM($CV$2:EG$2)*SUM($R98:$V98)-SUM($CV$3:EG$3)*$X98-SUM($CV$4:EG$4)*SUM($K98:$L98)-SUM($CV$5:EG$5)*SUM($M98:$N98)-SUM($CV$6:EG$6)*$O98-SUM($CV$7:EG$7)*SUM($Y98:$Z98,$AF98)-SUM($CV$8:EG$8)*SUM($AA98:$AE98)-SUM($CV$9:EG$9)*$AG98</f>
        <v>5389</v>
      </c>
      <c r="EH98" s="39">
        <f>SUM($BE98,$BF98:CQ98)-SUM($CV$1:EH$1)*SUM($P98:$Q98,$W98)-SUM($CV$2:EH$2)*SUM($R98:$V98)-SUM($CV$3:EH$3)*$X98-SUM($CV$4:EH$4)*SUM($K98:$L98)-SUM($CV$5:EH$5)*SUM($M98:$N98)-SUM($CV$6:EH$6)*$O98-SUM($CV$7:EH$7)*SUM($Y98:$Z98,$AF98)-SUM($CV$8:EH$8)*SUM($AA98:$AE98)-SUM($CV$9:EH$9)*$AG98</f>
        <v>3389</v>
      </c>
      <c r="EI98" s="39">
        <f>SUM($BE98,$BF98:CR98)-SUM($CV$1:EI$1)*SUM($P98:$Q98,$W98)-SUM($CV$2:EI$2)*SUM($R98:$V98)-SUM($CV$3:EI$3)*$X98-SUM($CV$4:EI$4)*SUM($K98:$L98)-SUM($CV$5:EI$5)*SUM($M98:$N98)-SUM($CV$6:EI$6)*$O98-SUM($CV$7:EI$7)*SUM($Y98:$Z98,$AF98)-SUM($CV$8:EI$8)*SUM($AA98:$AE98)-SUM($CV$9:EI$9)*$AG98</f>
        <v>1389</v>
      </c>
      <c r="EJ98" s="39">
        <f>SUM($BE98,$BF98:CS98)-SUM($CV$1:EJ$1)*SUM($P98:$Q98,$W98)-SUM($CV$2:EJ$2)*SUM($R98:$V98)-SUM($CV$3:EJ$3)*$X98-SUM($CV$4:EJ$4)*SUM($K98:$L98)-SUM($CV$5:EJ$5)*SUM($M98:$N98)-SUM($CV$6:EJ$6)*$O98-SUM($CV$7:EJ$7)*SUM($Y98:$Z98,$AF98)-SUM($CV$8:EJ$8)*SUM($AA98:$AE98)-SUM($CV$9:EJ$9)*$AG98</f>
        <v>-611</v>
      </c>
      <c r="EK98" s="39">
        <f>SUM($BE98,$BF98:CT98)-SUM($CV$1:EK$1)*SUM($P98:$Q98,$W98)-SUM($CV$2:EK$2)*SUM($R98:$V98)-SUM($CV$3:EK$3)*$X98-SUM($CV$4:EK$4)*SUM($K98:$L98)-SUM($CV$5:EK$5)*SUM($M98:$N98)-SUM($CV$6:EK$6)*$O98-SUM($CV$7:EK$7)*SUM($Y98:$Z98,$AF98)-SUM($CV$8:EK$8)*SUM($AA98:$AE98)-SUM($CV$9:EK$9)*$AG98</f>
        <v>-2611</v>
      </c>
      <c r="EL98" s="39">
        <f>SUM($BE98,$BF98:CU98)-SUM($CV$1:EL$1)*SUM($P98:$Q98,$W98)-SUM($CV$2:EL$2)*SUM($R98:$V98)-SUM($CV$3:EL$3)*$X98-SUM($CV$4:EL$4)*SUM($K98:$L98)-SUM($CV$5:EL$5)*SUM($M98:$N98)-SUM($CV$6:EL$6)*$O98-SUM($CV$7:EL$7)*SUM($Y98:$Z98,$AF98)-SUM($CV$8:EL$8)*SUM($AA98:$AE98)-SUM($CV$9:EL$9)*$AG98</f>
        <v>-4611</v>
      </c>
      <c r="EM98" s="39">
        <f>SUM($BE98,$BF98:CV98)-SUM($CV$1:EM$1)*SUM($P98:$Q98,$W98)-SUM($CV$2:EM$2)*SUM($R98:$V98)-SUM($CV$3:EM$3)*$X98-SUM($CV$4:EM$4)*SUM($K98:$L98)-SUM($CV$5:EM$5)*SUM($M98:$N98)-SUM($CV$6:EM$6)*$O98-SUM($CV$7:EM$7)*SUM($Y98:$Z98,$AF98)-SUM($CV$8:EM$8)*SUM($AA98:$AE98)-SUM($CV$9:EM$9)*$AG98</f>
        <v>-6611</v>
      </c>
      <c r="EN98" s="39">
        <f>SUM($BE98,$BF98:CW98)-SUM($CV$1:EN$1)*SUM($P98:$Q98,$W98)-SUM($CV$2:EN$2)*SUM($R98:$V98)-SUM($CV$3:EN$3)*$X98-SUM($CV$4:EN$4)*SUM($K98:$L98)-SUM($CV$5:EN$5)*SUM($M98:$N98)-SUM($CV$6:EN$6)*$O98-SUM($CV$7:EN$7)*SUM($Y98:$Z98,$AF98)-SUM($CV$8:EN$8)*SUM($AA98:$AE98)-SUM($CV$9:EN$9)*$AG98</f>
        <v>-8611</v>
      </c>
      <c r="EO98" s="39">
        <f>SUM($BE98,$BF98:CX98)-SUM($CV$1:EO$1)*SUM($P98:$Q98,$W98)-SUM($CV$2:EO$2)*SUM($R98:$V98)-SUM($CV$3:EO$3)*$X98-SUM($CV$4:EO$4)*SUM($K98:$L98)-SUM($CV$5:EO$5)*SUM($M98:$N98)-SUM($CV$6:EO$6)*$O98-SUM($CV$7:EO$7)*SUM($Y98:$Z98,$AF98)-SUM($CV$8:EO$8)*SUM($AA98:$AE98)-SUM($CV$9:EO$9)*$AG98</f>
        <v>-9869</v>
      </c>
      <c r="EP98" s="96" t="s">
        <v>527</v>
      </c>
      <c r="EQ98" s="103" t="str">
        <f t="shared" si="108"/>
        <v>5CEFA4U19I7</v>
      </c>
      <c r="ER98" s="96" t="str">
        <f t="shared" si="152"/>
        <v>Intel Prgrammable SolutionsGroup(AL</v>
      </c>
      <c r="ES98" s="115">
        <f>AU98</f>
        <v>26.059000000000001</v>
      </c>
      <c r="ET98" s="116" t="str">
        <f t="shared" si="147"/>
        <v>USD</v>
      </c>
      <c r="EU98" s="107" t="e">
        <f t="shared" ca="1" si="109"/>
        <v>#NAME?</v>
      </c>
      <c r="EV98" s="107" t="e">
        <f t="shared" ca="1" si="110"/>
        <v>#NAME?</v>
      </c>
      <c r="EW98" s="117">
        <v>240</v>
      </c>
      <c r="EX98" s="117">
        <v>240</v>
      </c>
      <c r="EY98" s="103"/>
      <c r="EZ98" s="117">
        <f t="shared" si="112"/>
        <v>70800</v>
      </c>
      <c r="FA98" s="118" t="e">
        <f t="shared" ca="1" si="113"/>
        <v>#NAME?</v>
      </c>
      <c r="FB98" s="117">
        <f t="shared" si="114"/>
        <v>119</v>
      </c>
      <c r="FC98" s="118" t="e">
        <f t="shared" ca="1" si="115"/>
        <v>#NAME?</v>
      </c>
      <c r="FD98" s="119"/>
      <c r="FE98" s="118"/>
      <c r="FF98" s="118" t="s">
        <v>26</v>
      </c>
      <c r="FG98" s="103"/>
      <c r="FH98" s="103" t="s">
        <v>145</v>
      </c>
      <c r="FI98" s="105">
        <f t="array" ref="FI98">SUMPRODUCT($AI98:$AL98,TRANSPOSE(FI$1:FI$4))</f>
        <v>6065</v>
      </c>
      <c r="FJ98" s="105">
        <f t="array" ref="FJ98">SUMPRODUCT($AI98:$AL98,TRANSPOSE(FJ$1:FJ$4))</f>
        <v>6065</v>
      </c>
      <c r="FK98" s="105">
        <f t="array" ref="FK98">SUMPRODUCT($AI98:$AL98,TRANSPOSE(FK$1:FK$4))</f>
        <v>6065</v>
      </c>
      <c r="FL98" s="105">
        <f t="array" ref="FL98">SUMPRODUCT($AI98:$AL98,TRANSPOSE(FL$1:FL$4))</f>
        <v>6065</v>
      </c>
      <c r="FM98" s="105">
        <f t="array" ref="FM98">SUMPRODUCT($AI98:$AL98,TRANSPOSE(FM$1:FM$4))</f>
        <v>6065</v>
      </c>
      <c r="FN98" s="105">
        <f t="array" ref="FN98">SUMPRODUCT($AI98:$AL98,TRANSPOSE(FN$1:FN$4))</f>
        <v>6065</v>
      </c>
      <c r="FO98" s="105">
        <f t="array" ref="FO98">SUMPRODUCT($AI98:$AL98,TRANSPOSE(FO$1:FO$4))</f>
        <v>6065</v>
      </c>
      <c r="FP98" s="105">
        <f t="array" ref="FP98">SUMPRODUCT($AI98:$AL98,TRANSPOSE(FP$1:FP$4))</f>
        <v>6065</v>
      </c>
      <c r="FQ98" s="105">
        <f t="array" ref="FQ98">SUMPRODUCT($AI98:$AL98,TRANSPOSE(FQ$1:FQ$4))</f>
        <v>6065</v>
      </c>
      <c r="FR98" s="105">
        <f t="array" ref="FR98">SUMPRODUCT($AI98:$AL98,TRANSPOSE(FR$1:FR$4))</f>
        <v>6050</v>
      </c>
      <c r="FS98" s="105">
        <f t="array" ref="FS98">SUMPRODUCT($AI98:$AL98,TRANSPOSE(FS$1:FS$4))</f>
        <v>6000</v>
      </c>
      <c r="FT98" s="105">
        <f t="array" ref="FT98">SUMPRODUCT($AI98:$AL98,TRANSPOSE(FT$1:FT$4))</f>
        <v>4046</v>
      </c>
      <c r="FU98" s="105">
        <f t="array" ref="FU98">SUMPRODUCT($AI98:$AL98,TRANSPOSE(FU$1:FU$4))</f>
        <v>0</v>
      </c>
      <c r="FV98" s="120"/>
      <c r="FW98" s="105">
        <f t="shared" si="116"/>
        <v>6240</v>
      </c>
      <c r="FX98" s="121">
        <f>CEILING(SUM($FI98:FJ98)-SUM($FW98:FW98),$EW98)</f>
        <v>6000</v>
      </c>
      <c r="FY98" s="121">
        <f>CEILING(SUM($FI98:FK98)-SUM($FW98:FX98),$EW98)</f>
        <v>6000</v>
      </c>
      <c r="FZ98" s="121">
        <f>CEILING(SUM($FI98:FL98)-SUM($FW98:FY98),$EW98)</f>
        <v>6240</v>
      </c>
      <c r="GA98" s="121">
        <f>CEILING(SUM($FI98:FM98)-SUM($FW98:FZ98),$EW98)</f>
        <v>6000</v>
      </c>
      <c r="GB98" s="121">
        <f>CEILING(SUM($FI98:FN98)-SUM($FW98:GA98),$EW98)</f>
        <v>6000</v>
      </c>
      <c r="GC98" s="121">
        <f>CEILING(SUM($FI98:FO98)-SUM($FW98:GB98),$EW98)</f>
        <v>6000</v>
      </c>
      <c r="GD98" s="121">
        <f>CEILING(SUM($FI98:FP98)-SUM($FW98:GC98),$EW98)</f>
        <v>6240</v>
      </c>
      <c r="GE98" s="121">
        <f>CEILING(SUM($FI98:FQ98)-SUM($FW98:GD98),$EW98)</f>
        <v>6000</v>
      </c>
      <c r="GF98" s="121">
        <f>CEILING(SUM($FI98:FR98)-SUM($FW98:GE98),$EW98)</f>
        <v>6000</v>
      </c>
      <c r="GG98" s="121">
        <f>CEILING(SUM($FI98:FS98)-SUM($FW98:GF98),$EW98)</f>
        <v>6000</v>
      </c>
      <c r="GH98" s="121">
        <f t="shared" si="117"/>
        <v>4080</v>
      </c>
      <c r="GI98" s="121">
        <f t="shared" si="118"/>
        <v>0</v>
      </c>
      <c r="GJ98" s="120"/>
      <c r="GK98" s="123" t="e">
        <f t="shared" ca="1" si="119"/>
        <v>#NAME?</v>
      </c>
      <c r="GL98" s="123" t="e">
        <f t="shared" ca="1" si="120"/>
        <v>#NAME?</v>
      </c>
      <c r="GM98" s="123" t="e">
        <f t="shared" ca="1" si="121"/>
        <v>#NAME?</v>
      </c>
      <c r="GN98" s="123" t="e">
        <f t="shared" ca="1" si="122"/>
        <v>#NAME?</v>
      </c>
      <c r="GO98" s="123" t="e">
        <f t="shared" ca="1" si="123"/>
        <v>#NAME?</v>
      </c>
      <c r="GP98" s="123" t="e">
        <f t="shared" ca="1" si="124"/>
        <v>#NAME?</v>
      </c>
      <c r="GQ98" s="123" t="e">
        <f t="shared" ca="1" si="125"/>
        <v>#NAME?</v>
      </c>
      <c r="GR98" s="123" t="e">
        <f t="shared" ca="1" si="126"/>
        <v>#NAME?</v>
      </c>
      <c r="GS98" s="123" t="e">
        <f t="shared" ca="1" si="127"/>
        <v>#NAME?</v>
      </c>
      <c r="GT98" s="123" t="e">
        <f t="shared" ca="1" si="128"/>
        <v>#NAME?</v>
      </c>
      <c r="GU98" s="123" t="e">
        <f t="shared" ca="1" si="129"/>
        <v>#NAME?</v>
      </c>
      <c r="GV98" s="123" t="e">
        <f t="shared" ca="1" si="130"/>
        <v>#NAME?</v>
      </c>
      <c r="GW98" s="123" t="e">
        <f t="shared" ca="1" si="131"/>
        <v>#NAME?</v>
      </c>
      <c r="GX98" s="123" t="e">
        <f t="shared" ca="1" si="132"/>
        <v>#NAME?</v>
      </c>
      <c r="GY98" s="120">
        <v>12</v>
      </c>
      <c r="GZ98" s="105">
        <f t="shared" si="154"/>
        <v>6240</v>
      </c>
      <c r="HA98" s="105">
        <f t="shared" si="154"/>
        <v>6000</v>
      </c>
      <c r="HB98" s="105">
        <f t="shared" si="154"/>
        <v>6000</v>
      </c>
      <c r="HC98" s="105">
        <f t="shared" si="154"/>
        <v>6240</v>
      </c>
      <c r="HD98" s="105">
        <f t="shared" si="154"/>
        <v>6000</v>
      </c>
      <c r="HE98" s="105">
        <f t="shared" si="154"/>
        <v>6000</v>
      </c>
      <c r="HF98" s="105">
        <f t="shared" si="154"/>
        <v>6000</v>
      </c>
      <c r="HG98" s="105">
        <f t="shared" si="154"/>
        <v>6240</v>
      </c>
      <c r="HH98" s="105">
        <f t="shared" si="154"/>
        <v>6000</v>
      </c>
      <c r="HI98" s="105">
        <f t="shared" si="154"/>
        <v>6000</v>
      </c>
      <c r="HJ98" s="105">
        <f t="shared" si="154"/>
        <v>6000</v>
      </c>
      <c r="HK98" s="105">
        <f t="shared" si="154"/>
        <v>4080</v>
      </c>
      <c r="HL98" s="105">
        <f t="shared" si="154"/>
        <v>0</v>
      </c>
      <c r="HM98" s="105"/>
      <c r="HN98" s="123" t="e">
        <f t="shared" ca="1" si="133"/>
        <v>#NAME?</v>
      </c>
      <c r="HO98" s="123" t="e">
        <f t="shared" ca="1" si="134"/>
        <v>#NAME?</v>
      </c>
      <c r="HP98" s="123" t="e">
        <f t="shared" ca="1" si="135"/>
        <v>#NAME?</v>
      </c>
      <c r="HQ98" s="123" t="e">
        <f t="shared" ca="1" si="136"/>
        <v>#NAME?</v>
      </c>
      <c r="HR98" s="123" t="e">
        <f t="shared" ca="1" si="137"/>
        <v>#NAME?</v>
      </c>
      <c r="HS98" s="123" t="e">
        <f t="shared" ca="1" si="138"/>
        <v>#NAME?</v>
      </c>
      <c r="HT98" s="123" t="e">
        <f t="shared" ca="1" si="139"/>
        <v>#NAME?</v>
      </c>
      <c r="HU98" s="123" t="e">
        <f t="shared" ca="1" si="140"/>
        <v>#NAME?</v>
      </c>
      <c r="HV98" s="123" t="e">
        <f t="shared" ca="1" si="141"/>
        <v>#NAME?</v>
      </c>
      <c r="HW98" s="123" t="e">
        <f t="shared" ca="1" si="142"/>
        <v>#NAME?</v>
      </c>
      <c r="HX98" s="123" t="e">
        <f t="shared" ca="1" si="143"/>
        <v>#NAME?</v>
      </c>
      <c r="HY98" s="123" t="e">
        <f t="shared" ca="1" si="144"/>
        <v>#NAME?</v>
      </c>
      <c r="HZ98" s="123" t="e">
        <f t="shared" ca="1" si="145"/>
        <v>#NAME?</v>
      </c>
      <c r="IA98" s="123" t="e">
        <f t="shared" ca="1" si="146"/>
        <v>#NAME?</v>
      </c>
      <c r="IB98" s="124" t="s">
        <v>523</v>
      </c>
      <c r="IC98" s="103" t="s">
        <v>531</v>
      </c>
      <c r="ID98" s="125">
        <v>45526</v>
      </c>
      <c r="IE98" s="103" t="s">
        <v>147</v>
      </c>
      <c r="IF98" s="103"/>
      <c r="IG98" s="103" t="s">
        <v>147</v>
      </c>
      <c r="IH98" s="103"/>
      <c r="II98" s="103" t="s">
        <v>532</v>
      </c>
    </row>
    <row r="99" spans="1:243" ht="14.25" x14ac:dyDescent="0.2">
      <c r="A99" s="39">
        <v>112</v>
      </c>
      <c r="B99" s="39" t="s">
        <v>533</v>
      </c>
      <c r="C99" s="56" t="s">
        <v>534</v>
      </c>
      <c r="D99" s="39" t="s">
        <v>137</v>
      </c>
      <c r="E99" s="39">
        <v>418270653</v>
      </c>
      <c r="F99" s="102" t="s">
        <v>535</v>
      </c>
      <c r="G99" s="39"/>
      <c r="H99" s="39" t="s">
        <v>128</v>
      </c>
      <c r="I99" s="39">
        <v>2</v>
      </c>
      <c r="J99" s="39">
        <v>4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2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2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39">
        <f t="shared" si="98"/>
        <v>4</v>
      </c>
      <c r="AI99" s="39">
        <f t="shared" si="99"/>
        <v>0</v>
      </c>
      <c r="AJ99" s="39">
        <f t="shared" si="100"/>
        <v>2</v>
      </c>
      <c r="AK99" s="39">
        <f t="shared" si="101"/>
        <v>2</v>
      </c>
      <c r="AL99" s="39">
        <f t="shared" si="102"/>
        <v>2</v>
      </c>
      <c r="AM99" s="57">
        <f t="shared" si="103"/>
        <v>70906</v>
      </c>
      <c r="AN99" s="57">
        <v>500</v>
      </c>
      <c r="AO99" s="57">
        <f t="shared" si="104"/>
        <v>71000</v>
      </c>
      <c r="AP99" s="39"/>
      <c r="AQ99" s="39" t="s">
        <v>188</v>
      </c>
      <c r="AR99" s="39" t="s">
        <v>152</v>
      </c>
      <c r="AS99" s="39"/>
      <c r="AT99" s="39"/>
      <c r="AU99" s="58">
        <v>0.23</v>
      </c>
      <c r="AV99" s="58" t="s">
        <v>11</v>
      </c>
      <c r="AW99" s="39" t="s">
        <v>153</v>
      </c>
      <c r="AX99" s="39" t="s">
        <v>154</v>
      </c>
      <c r="AY99" s="39"/>
      <c r="AZ99" s="39" t="s">
        <v>155</v>
      </c>
      <c r="BA99" s="39" t="str">
        <f t="shared" si="105"/>
        <v>P0023</v>
      </c>
      <c r="BB99" s="78" t="e">
        <f t="shared" ca="1" si="106"/>
        <v>#NAME?</v>
      </c>
      <c r="BC99" s="39">
        <v>18</v>
      </c>
      <c r="BD99" s="75">
        <f t="shared" si="107"/>
        <v>71000</v>
      </c>
      <c r="BE99" s="39"/>
      <c r="BF99" s="39"/>
      <c r="BG99" s="39"/>
      <c r="BH99" s="39"/>
      <c r="BI99" s="39">
        <v>71000</v>
      </c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>
        <f>SUM($BE99,$BF99:BF99)-SUM($CV$1:CW$1)*SUM($P99:$Q99,$W99)-SUM($CV$2:CW$2)*SUM($R99:$V99)-SUM($CV$3:CW$3)*$X99-SUM($CV$4:CW$4)*SUM($K99:$L99)-SUM($CV$5:CW$5)*SUM($M99:$N99)-SUM($CV$6:CW$6)*$O99-SUM($CV$7:CW$7)*SUM($Y99:$Z99,$AF99)-SUM($CV$8:CW$8)*SUM($AA99:$AE99)-SUM($CV$9:CW$9)*$AG99</f>
        <v>0</v>
      </c>
      <c r="CX99" s="39">
        <f>SUM($BE99,$BF99:BG99)-SUM($CV$1:CX$1)*SUM($P99:$Q99,$W99)-SUM($CV$2:CX$2)*SUM($R99:$V99)-SUM($CV$3:CX$3)*$X99-SUM($CV$4:CX$4)*SUM($K99:$L99)-SUM($CV$5:CX$5)*SUM($M99:$N99)-SUM($CV$6:CX$6)*$O99-SUM($CV$7:CX$7)*SUM($Y99:$Z99,$AF99)-SUM($CV$8:CX$8)*SUM($AA99:$AE99)-SUM($CV$9:CX$9)*$AG99</f>
        <v>0</v>
      </c>
      <c r="CY99" s="39">
        <f>SUM($BE99,$BF99:BH99)-SUM($CV$1:CY$1)*SUM($P99:$Q99,$W99)-SUM($CV$2:CY$2)*SUM($R99:$V99)-SUM($CV$3:CY$3)*$X99-SUM($CV$4:CY$4)*SUM($K99:$L99)-SUM($CV$5:CY$5)*SUM($M99:$N99)-SUM($CV$6:CY$6)*$O99-SUM($CV$7:CY$7)*SUM($Y99:$Z99,$AF99)-SUM($CV$8:CY$8)*SUM($AA99:$AE99)-SUM($CV$9:CY$9)*$AG99</f>
        <v>0</v>
      </c>
      <c r="CZ99" s="39">
        <f>SUM($BE99,$BF99:BI99)-SUM($CV$1:CZ$1)*SUM($P99:$Q99,$W99)-SUM($CV$2:CZ$2)*SUM($R99:$V99)-SUM($CV$3:CZ$3)*$X99-SUM($CV$4:CZ$4)*SUM($K99:$L99)-SUM($CV$5:CZ$5)*SUM($M99:$N99)-SUM($CV$6:CZ$6)*$O99-SUM($CV$7:CZ$7)*SUM($Y99:$Z99,$AF99)-SUM($CV$8:CZ$8)*SUM($AA99:$AE99)-SUM($CV$9:CZ$9)*$AG99</f>
        <v>71000</v>
      </c>
      <c r="DA99" s="39">
        <f>SUM($BE99,$BF99:BJ99)-SUM($CV$1:DA$1)*SUM($P99:$Q99,$W99)-SUM($CV$2:DA$2)*SUM($R99:$V99)-SUM($CV$3:DA$3)*$X99-SUM($CV$4:DA$4)*SUM($K99:$L99)-SUM($CV$5:DA$5)*SUM($M99:$N99)-SUM($CV$6:DA$6)*$O99-SUM($CV$7:DA$7)*SUM($Y99:$Z99,$AF99)-SUM($CV$8:DA$8)*SUM($AA99:$AE99)-SUM($CV$9:DA$9)*$AG99</f>
        <v>71000</v>
      </c>
      <c r="DB99" s="39">
        <f>SUM($BE99,$BF99:BK99)-SUM($CV$1:DB$1)*SUM($P99:$Q99,$W99)-SUM($CV$2:DB$2)*SUM($R99:$V99)-SUM($CV$3:DB$3)*$X99-SUM($CV$4:DB$4)*SUM($K99:$L99)-SUM($CV$5:DB$5)*SUM($M99:$N99)-SUM($CV$6:DB$6)*$O99-SUM($CV$7:DB$7)*SUM($Y99:$Z99,$AF99)-SUM($CV$8:DB$8)*SUM($AA99:$AE99)-SUM($CV$9:DB$9)*$AG99</f>
        <v>70600</v>
      </c>
      <c r="DC99" s="39">
        <f>SUM($BE99,$BF99:BL99)-SUM($CV$1:DC$1)*SUM($P99:$Q99,$W99)-SUM($CV$2:DC$2)*SUM($R99:$V99)-SUM($CV$3:DC$3)*$X99-SUM($CV$4:DC$4)*SUM($K99:$L99)-SUM($CV$5:DC$5)*SUM($M99:$N99)-SUM($CV$6:DC$6)*$O99-SUM($CV$7:DC$7)*SUM($Y99:$Z99,$AF99)-SUM($CV$8:DC$8)*SUM($AA99:$AE99)-SUM($CV$9:DC$9)*$AG99</f>
        <v>69800</v>
      </c>
      <c r="DD99" s="39">
        <f>SUM($BE99,$BF99:BM99)-SUM($CV$1:DD$1)*SUM($P99:$Q99,$W99)-SUM($CV$2:DD$2)*SUM($R99:$V99)-SUM($CV$3:DD$3)*$X99-SUM($CV$4:DD$4)*SUM($K99:$L99)-SUM($CV$5:DD$5)*SUM($M99:$N99)-SUM($CV$6:DD$6)*$O99-SUM($CV$7:DD$7)*SUM($Y99:$Z99,$AF99)-SUM($CV$8:DD$8)*SUM($AA99:$AE99)-SUM($CV$9:DD$9)*$AG99</f>
        <v>68538</v>
      </c>
      <c r="DE99" s="39">
        <f>SUM($BE99,$BF99:BN99)-SUM($CV$1:DE$1)*SUM($P99:$Q99,$W99)-SUM($CV$2:DE$2)*SUM($R99:$V99)-SUM($CV$3:DE$3)*$X99-SUM($CV$4:DE$4)*SUM($K99:$L99)-SUM($CV$5:DE$5)*SUM($M99:$N99)-SUM($CV$6:DE$6)*$O99-SUM($CV$7:DE$7)*SUM($Y99:$Z99,$AF99)-SUM($CV$8:DE$8)*SUM($AA99:$AE99)-SUM($CV$9:DE$9)*$AG99</f>
        <v>67438</v>
      </c>
      <c r="DF99" s="39">
        <f>SUM($BE99,$BF99:BO99)-SUM($CV$1:DF$1)*SUM($P99:$Q99,$W99)-SUM($CV$2:DF$2)*SUM($R99:$V99)-SUM($CV$3:DF$3)*$X99-SUM($CV$4:DF$4)*SUM($K99:$L99)-SUM($CV$5:DF$5)*SUM($M99:$N99)-SUM($CV$6:DF$6)*$O99-SUM($CV$7:DF$7)*SUM($Y99:$Z99,$AF99)-SUM($CV$8:DF$8)*SUM($AA99:$AE99)-SUM($CV$9:DF$9)*$AG99</f>
        <v>66038</v>
      </c>
      <c r="DG99" s="39">
        <f>SUM($BE99,$BF99:BP99)-SUM($CV$1:DG$1)*SUM($P99:$Q99,$W99)-SUM($CV$2:DG$2)*SUM($R99:$V99)-SUM($CV$3:DG$3)*$X99-SUM($CV$4:DG$4)*SUM($K99:$L99)-SUM($CV$5:DG$5)*SUM($M99:$N99)-SUM($CV$6:DG$6)*$O99-SUM($CV$7:DG$7)*SUM($Y99:$Z99,$AF99)-SUM($CV$8:DG$8)*SUM($AA99:$AE99)-SUM($CV$9:DG$9)*$AG99</f>
        <v>64538</v>
      </c>
      <c r="DH99" s="39">
        <f>SUM($BE99,$BF99:BQ99)-SUM($CV$1:DH$1)*SUM($P99:$Q99,$W99)-SUM($CV$2:DH$2)*SUM($R99:$V99)-SUM($CV$3:DH$3)*$X99-SUM($CV$4:DH$4)*SUM($K99:$L99)-SUM($CV$5:DH$5)*SUM($M99:$N99)-SUM($CV$6:DH$6)*$O99-SUM($CV$7:DH$7)*SUM($Y99:$Z99,$AF99)-SUM($CV$8:DH$8)*SUM($AA99:$AE99)-SUM($CV$9:DH$9)*$AG99</f>
        <v>63038</v>
      </c>
      <c r="DI99" s="39">
        <f>SUM($BE99,$BF99:BR99)-SUM($CV$1:DI$1)*SUM($P99:$Q99,$W99)-SUM($CV$2:DI$2)*SUM($R99:$V99)-SUM($CV$3:DI$3)*$X99-SUM($CV$4:DI$4)*SUM($K99:$L99)-SUM($CV$5:DI$5)*SUM($M99:$N99)-SUM($CV$6:DI$6)*$O99-SUM($CV$7:DI$7)*SUM($Y99:$Z99,$AF99)-SUM($CV$8:DI$8)*SUM($AA99:$AE99)-SUM($CV$9:DI$9)*$AG99</f>
        <v>61538</v>
      </c>
      <c r="DJ99" s="39">
        <f>SUM($BE99,$BF99:BS99)-SUM($CV$1:DJ$1)*SUM($P99:$Q99,$W99)-SUM($CV$2:DJ$2)*SUM($R99:$V99)-SUM($CV$3:DJ$3)*$X99-SUM($CV$4:DJ$4)*SUM($K99:$L99)-SUM($CV$5:DJ$5)*SUM($M99:$N99)-SUM($CV$6:DJ$6)*$O99-SUM($CV$7:DJ$7)*SUM($Y99:$Z99,$AF99)-SUM($CV$8:DJ$8)*SUM($AA99:$AE99)-SUM($CV$9:DJ$9)*$AG99</f>
        <v>60038</v>
      </c>
      <c r="DK99" s="39">
        <f>SUM($BE99,$BF99:BT99)-SUM($CV$1:DK$1)*SUM($P99:$Q99,$W99)-SUM($CV$2:DK$2)*SUM($R99:$V99)-SUM($CV$3:DK$3)*$X99-SUM($CV$4:DK$4)*SUM($K99:$L99)-SUM($CV$5:DK$5)*SUM($M99:$N99)-SUM($CV$6:DK$6)*$O99-SUM($CV$7:DK$7)*SUM($Y99:$Z99,$AF99)-SUM($CV$8:DK$8)*SUM($AA99:$AE99)-SUM($CV$9:DK$9)*$AG99</f>
        <v>58538</v>
      </c>
      <c r="DL99" s="39">
        <f>SUM($BE99,$BF99:BU99)-SUM($CV$1:DL$1)*SUM($P99:$Q99,$W99)-SUM($CV$2:DL$2)*SUM($R99:$V99)-SUM($CV$3:DL$3)*$X99-SUM($CV$4:DL$4)*SUM($K99:$L99)-SUM($CV$5:DL$5)*SUM($M99:$N99)-SUM($CV$6:DL$6)*$O99-SUM($CV$7:DL$7)*SUM($Y99:$Z99,$AF99)-SUM($CV$8:DL$8)*SUM($AA99:$AE99)-SUM($CV$9:DL$9)*$AG99</f>
        <v>57038</v>
      </c>
      <c r="DM99" s="39">
        <f>SUM($BE99,$BF99:BV99)-SUM($CV$1:DM$1)*SUM($P99:$Q99,$W99)-SUM($CV$2:DM$2)*SUM($R99:$V99)-SUM($CV$3:DM$3)*$X99-SUM($CV$4:DM$4)*SUM($K99:$L99)-SUM($CV$5:DM$5)*SUM($M99:$N99)-SUM($CV$6:DM$6)*$O99-SUM($CV$7:DM$7)*SUM($Y99:$Z99,$AF99)-SUM($CV$8:DM$8)*SUM($AA99:$AE99)-SUM($CV$9:DM$9)*$AG99</f>
        <v>55038</v>
      </c>
      <c r="DN99" s="39">
        <f>SUM($BE99,$BF99:BW99)-SUM($CV$1:DN$1)*SUM($P99:$Q99,$W99)-SUM($CV$2:DN$2)*SUM($R99:$V99)-SUM($CV$3:DN$3)*$X99-SUM($CV$4:DN$4)*SUM($K99:$L99)-SUM($CV$5:DN$5)*SUM($M99:$N99)-SUM($CV$6:DN$6)*$O99-SUM($CV$7:DN$7)*SUM($Y99:$Z99,$AF99)-SUM($CV$8:DN$8)*SUM($AA99:$AE99)-SUM($CV$9:DN$9)*$AG99</f>
        <v>53038</v>
      </c>
      <c r="DO99" s="39">
        <f>SUM($BE99,$BF99:BX99)-SUM($CV$1:DO$1)*SUM($P99:$Q99,$W99)-SUM($CV$2:DO$2)*SUM($R99:$V99)-SUM($CV$3:DO$3)*$X99-SUM($CV$4:DO$4)*SUM($K99:$L99)-SUM($CV$5:DO$5)*SUM($M99:$N99)-SUM($CV$6:DO$6)*$O99-SUM($CV$7:DO$7)*SUM($Y99:$Z99,$AF99)-SUM($CV$8:DO$8)*SUM($AA99:$AE99)-SUM($CV$9:DO$9)*$AG99</f>
        <v>51038</v>
      </c>
      <c r="DP99" s="39">
        <f>SUM($BE99,$BF99:BY99)-SUM($CV$1:DP$1)*SUM($P99:$Q99,$W99)-SUM($CV$2:DP$2)*SUM($R99:$V99)-SUM($CV$3:DP$3)*$X99-SUM($CV$4:DP$4)*SUM($K99:$L99)-SUM($CV$5:DP$5)*SUM($M99:$N99)-SUM($CV$6:DP$6)*$O99-SUM($CV$7:DP$7)*SUM($Y99:$Z99,$AF99)-SUM($CV$8:DP$8)*SUM($AA99:$AE99)-SUM($CV$9:DP$9)*$AG99</f>
        <v>49038</v>
      </c>
      <c r="DQ99" s="39">
        <f>SUM($BE99,$BF99:BZ99)-SUM($CV$1:DQ$1)*SUM($P99:$Q99,$W99)-SUM($CV$2:DQ$2)*SUM($R99:$V99)-SUM($CV$3:DQ$3)*$X99-SUM($CV$4:DQ$4)*SUM($K99:$L99)-SUM($CV$5:DQ$5)*SUM($M99:$N99)-SUM($CV$6:DQ$6)*$O99-SUM($CV$7:DQ$7)*SUM($Y99:$Z99,$AF99)-SUM($CV$8:DQ$8)*SUM($AA99:$AE99)-SUM($CV$9:DQ$9)*$AG99</f>
        <v>47038</v>
      </c>
      <c r="DR99" s="39">
        <f>SUM($BE99,$BF99:CA99)-SUM($CV$1:DR$1)*SUM($P99:$Q99,$W99)-SUM($CV$2:DR$2)*SUM($R99:$V99)-SUM($CV$3:DR$3)*$X99-SUM($CV$4:DR$4)*SUM($K99:$L99)-SUM($CV$5:DR$5)*SUM($M99:$N99)-SUM($CV$6:DR$6)*$O99-SUM($CV$7:DR$7)*SUM($Y99:$Z99,$AF99)-SUM($CV$8:DR$8)*SUM($AA99:$AE99)-SUM($CV$9:DR$9)*$AG99</f>
        <v>45038</v>
      </c>
      <c r="DS99" s="39">
        <f>SUM($BE99,$BF99:CB99)-SUM($CV$1:DS$1)*SUM($P99:$Q99,$W99)-SUM($CV$2:DS$2)*SUM($R99:$V99)-SUM($CV$3:DS$3)*$X99-SUM($CV$4:DS$4)*SUM($K99:$L99)-SUM($CV$5:DS$5)*SUM($M99:$N99)-SUM($CV$6:DS$6)*$O99-SUM($CV$7:DS$7)*SUM($Y99:$Z99,$AF99)-SUM($CV$8:DS$8)*SUM($AA99:$AE99)-SUM($CV$9:DS$9)*$AG99</f>
        <v>43038</v>
      </c>
      <c r="DT99" s="39">
        <f>SUM($BE99,$BF99:CC99)-SUM($CV$1:DT$1)*SUM($P99:$Q99,$W99)-SUM($CV$2:DT$2)*SUM($R99:$V99)-SUM($CV$3:DT$3)*$X99-SUM($CV$4:DT$4)*SUM($K99:$L99)-SUM($CV$5:DT$5)*SUM($M99:$N99)-SUM($CV$6:DT$6)*$O99-SUM($CV$7:DT$7)*SUM($Y99:$Z99,$AF99)-SUM($CV$8:DT$8)*SUM($AA99:$AE99)-SUM($CV$9:DT$9)*$AG99</f>
        <v>41038</v>
      </c>
      <c r="DU99" s="39">
        <f>SUM($BE99,$BF99:CD99)-SUM($CV$1:DU$1)*SUM($P99:$Q99,$W99)-SUM($CV$2:DU$2)*SUM($R99:$V99)-SUM($CV$3:DU$3)*$X99-SUM($CV$4:DU$4)*SUM($K99:$L99)-SUM($CV$5:DU$5)*SUM($M99:$N99)-SUM($CV$6:DU$6)*$O99-SUM($CV$7:DU$7)*SUM($Y99:$Z99,$AF99)-SUM($CV$8:DU$8)*SUM($AA99:$AE99)-SUM($CV$9:DU$9)*$AG99</f>
        <v>39038</v>
      </c>
      <c r="DV99" s="39">
        <f>SUM($BE99,$BF99:CE99)-SUM($CV$1:DV$1)*SUM($P99:$Q99,$W99)-SUM($CV$2:DV$2)*SUM($R99:$V99)-SUM($CV$3:DV$3)*$X99-SUM($CV$4:DV$4)*SUM($K99:$L99)-SUM($CV$5:DV$5)*SUM($M99:$N99)-SUM($CV$6:DV$6)*$O99-SUM($CV$7:DV$7)*SUM($Y99:$Z99,$AF99)-SUM($CV$8:DV$8)*SUM($AA99:$AE99)-SUM($CV$9:DV$9)*$AG99</f>
        <v>37038</v>
      </c>
      <c r="DW99" s="39">
        <f>SUM($BE99,$BF99:CF99)-SUM($CV$1:DW$1)*SUM($P99:$Q99,$W99)-SUM($CV$2:DW$2)*SUM($R99:$V99)-SUM($CV$3:DW$3)*$X99-SUM($CV$4:DW$4)*SUM($K99:$L99)-SUM($CV$5:DW$5)*SUM($M99:$N99)-SUM($CV$6:DW$6)*$O99-SUM($CV$7:DW$7)*SUM($Y99:$Z99,$AF99)-SUM($CV$8:DW$8)*SUM($AA99:$AE99)-SUM($CV$9:DW$9)*$AG99</f>
        <v>35038</v>
      </c>
      <c r="DX99" s="39">
        <f>SUM($BE99,$BF99:CG99)-SUM($CV$1:DX$1)*SUM($P99:$Q99,$W99)-SUM($CV$2:DX$2)*SUM($R99:$V99)-SUM($CV$3:DX$3)*$X99-SUM($CV$4:DX$4)*SUM($K99:$L99)-SUM($CV$5:DX$5)*SUM($M99:$N99)-SUM($CV$6:DX$6)*$O99-SUM($CV$7:DX$7)*SUM($Y99:$Z99,$AF99)-SUM($CV$8:DX$8)*SUM($AA99:$AE99)-SUM($CV$9:DX$9)*$AG99</f>
        <v>33038</v>
      </c>
      <c r="DY99" s="39">
        <f>SUM($BE99,$BF99:CH99)-SUM($CV$1:DY$1)*SUM($P99:$Q99,$W99)-SUM($CV$2:DY$2)*SUM($R99:$V99)-SUM($CV$3:DY$3)*$X99-SUM($CV$4:DY$4)*SUM($K99:$L99)-SUM($CV$5:DY$5)*SUM($M99:$N99)-SUM($CV$6:DY$6)*$O99-SUM($CV$7:DY$7)*SUM($Y99:$Z99,$AF99)-SUM($CV$8:DY$8)*SUM($AA99:$AE99)-SUM($CV$9:DY$9)*$AG99</f>
        <v>31038</v>
      </c>
      <c r="DZ99" s="39">
        <f>SUM($BE99,$BF99:CI99)-SUM($CV$1:DZ$1)*SUM($P99:$Q99,$W99)-SUM($CV$2:DZ$2)*SUM($R99:$V99)-SUM($CV$3:DZ$3)*$X99-SUM($CV$4:DZ$4)*SUM($K99:$L99)-SUM($CV$5:DZ$5)*SUM($M99:$N99)-SUM($CV$6:DZ$6)*$O99-SUM($CV$7:DZ$7)*SUM($Y99:$Z99,$AF99)-SUM($CV$8:DZ$8)*SUM($AA99:$AE99)-SUM($CV$9:DZ$9)*$AG99</f>
        <v>29038</v>
      </c>
      <c r="EA99" s="39">
        <f>SUM($BE99,$BF99:CJ99)-SUM($CV$1:EA$1)*SUM($P99:$Q99,$W99)-SUM($CV$2:EA$2)*SUM($R99:$V99)-SUM($CV$3:EA$3)*$X99-SUM($CV$4:EA$4)*SUM($K99:$L99)-SUM($CV$5:EA$5)*SUM($M99:$N99)-SUM($CV$6:EA$6)*$O99-SUM($CV$7:EA$7)*SUM($Y99:$Z99,$AF99)-SUM($CV$8:EA$8)*SUM($AA99:$AE99)-SUM($CV$9:EA$9)*$AG99</f>
        <v>27038</v>
      </c>
      <c r="EB99" s="39">
        <f>SUM($BE99,$BF99:CK99)-SUM($CV$1:EB$1)*SUM($P99:$Q99,$W99)-SUM($CV$2:EB$2)*SUM($R99:$V99)-SUM($CV$3:EB$3)*$X99-SUM($CV$4:EB$4)*SUM($K99:$L99)-SUM($CV$5:EB$5)*SUM($M99:$N99)-SUM($CV$6:EB$6)*$O99-SUM($CV$7:EB$7)*SUM($Y99:$Z99,$AF99)-SUM($CV$8:EB$8)*SUM($AA99:$AE99)-SUM($CV$9:EB$9)*$AG99</f>
        <v>25038</v>
      </c>
      <c r="EC99" s="39">
        <f>SUM($BE99,$BF99:CL99)-SUM($CV$1:EC$1)*SUM($P99:$Q99,$W99)-SUM($CV$2:EC$2)*SUM($R99:$V99)-SUM($CV$3:EC$3)*$X99-SUM($CV$4:EC$4)*SUM($K99:$L99)-SUM($CV$5:EC$5)*SUM($M99:$N99)-SUM($CV$6:EC$6)*$O99-SUM($CV$7:EC$7)*SUM($Y99:$Z99,$AF99)-SUM($CV$8:EC$8)*SUM($AA99:$AE99)-SUM($CV$9:EC$9)*$AG99</f>
        <v>23038</v>
      </c>
      <c r="ED99" s="39">
        <f>SUM($BE99,$BF99:CM99)-SUM($CV$1:ED$1)*SUM($P99:$Q99,$W99)-SUM($CV$2:ED$2)*SUM($R99:$V99)-SUM($CV$3:ED$3)*$X99-SUM($CV$4:ED$4)*SUM($K99:$L99)-SUM($CV$5:ED$5)*SUM($M99:$N99)-SUM($CV$6:ED$6)*$O99-SUM($CV$7:ED$7)*SUM($Y99:$Z99,$AF99)-SUM($CV$8:ED$8)*SUM($AA99:$AE99)-SUM($CV$9:ED$9)*$AG99</f>
        <v>21038</v>
      </c>
      <c r="EE99" s="39">
        <f>SUM($BE99,$BF99:CN99)-SUM($CV$1:EE$1)*SUM($P99:$Q99,$W99)-SUM($CV$2:EE$2)*SUM($R99:$V99)-SUM($CV$3:EE$3)*$X99-SUM($CV$4:EE$4)*SUM($K99:$L99)-SUM($CV$5:EE$5)*SUM($M99:$N99)-SUM($CV$6:EE$6)*$O99-SUM($CV$7:EE$7)*SUM($Y99:$Z99,$AF99)-SUM($CV$8:EE$8)*SUM($AA99:$AE99)-SUM($CV$9:EE$9)*$AG99</f>
        <v>19038</v>
      </c>
      <c r="EF99" s="39">
        <f>SUM($BE99,$BF99:CO99)-SUM($CV$1:EF$1)*SUM($P99:$Q99,$W99)-SUM($CV$2:EF$2)*SUM($R99:$V99)-SUM($CV$3:EF$3)*$X99-SUM($CV$4:EF$4)*SUM($K99:$L99)-SUM($CV$5:EF$5)*SUM($M99:$N99)-SUM($CV$6:EF$6)*$O99-SUM($CV$7:EF$7)*SUM($Y99:$Z99,$AF99)-SUM($CV$8:EF$8)*SUM($AA99:$AE99)-SUM($CV$9:EF$9)*$AG99</f>
        <v>17038</v>
      </c>
      <c r="EG99" s="39">
        <f>SUM($BE99,$BF99:CP99)-SUM($CV$1:EG$1)*SUM($P99:$Q99,$W99)-SUM($CV$2:EG$2)*SUM($R99:$V99)-SUM($CV$3:EG$3)*$X99-SUM($CV$4:EG$4)*SUM($K99:$L99)-SUM($CV$5:EG$5)*SUM($M99:$N99)-SUM($CV$6:EG$6)*$O99-SUM($CV$7:EG$7)*SUM($Y99:$Z99,$AF99)-SUM($CV$8:EG$8)*SUM($AA99:$AE99)-SUM($CV$9:EG$9)*$AG99</f>
        <v>15038</v>
      </c>
      <c r="EH99" s="39">
        <f>SUM($BE99,$BF99:CQ99)-SUM($CV$1:EH$1)*SUM($P99:$Q99,$W99)-SUM($CV$2:EH$2)*SUM($R99:$V99)-SUM($CV$3:EH$3)*$X99-SUM($CV$4:EH$4)*SUM($K99:$L99)-SUM($CV$5:EH$5)*SUM($M99:$N99)-SUM($CV$6:EH$6)*$O99-SUM($CV$7:EH$7)*SUM($Y99:$Z99,$AF99)-SUM($CV$8:EH$8)*SUM($AA99:$AE99)-SUM($CV$9:EH$9)*$AG99</f>
        <v>13038</v>
      </c>
      <c r="EI99" s="39">
        <f>SUM($BE99,$BF99:CR99)-SUM($CV$1:EI$1)*SUM($P99:$Q99,$W99)-SUM($CV$2:EI$2)*SUM($R99:$V99)-SUM($CV$3:EI$3)*$X99-SUM($CV$4:EI$4)*SUM($K99:$L99)-SUM($CV$5:EI$5)*SUM($M99:$N99)-SUM($CV$6:EI$6)*$O99-SUM($CV$7:EI$7)*SUM($Y99:$Z99,$AF99)-SUM($CV$8:EI$8)*SUM($AA99:$AE99)-SUM($CV$9:EI$9)*$AG99</f>
        <v>11038</v>
      </c>
      <c r="EJ99" s="39">
        <f>SUM($BE99,$BF99:CS99)-SUM($CV$1:EJ$1)*SUM($P99:$Q99,$W99)-SUM($CV$2:EJ$2)*SUM($R99:$V99)-SUM($CV$3:EJ$3)*$X99-SUM($CV$4:EJ$4)*SUM($K99:$L99)-SUM($CV$5:EJ$5)*SUM($M99:$N99)-SUM($CV$6:EJ$6)*$O99-SUM($CV$7:EJ$7)*SUM($Y99:$Z99,$AF99)-SUM($CV$8:EJ$8)*SUM($AA99:$AE99)-SUM($CV$9:EJ$9)*$AG99</f>
        <v>9038</v>
      </c>
      <c r="EK99" s="39">
        <f>SUM($BE99,$BF99:CT99)-SUM($CV$1:EK$1)*SUM($P99:$Q99,$W99)-SUM($CV$2:EK$2)*SUM($R99:$V99)-SUM($CV$3:EK$3)*$X99-SUM($CV$4:EK$4)*SUM($K99:$L99)-SUM($CV$5:EK$5)*SUM($M99:$N99)-SUM($CV$6:EK$6)*$O99-SUM($CV$7:EK$7)*SUM($Y99:$Z99,$AF99)-SUM($CV$8:EK$8)*SUM($AA99:$AE99)-SUM($CV$9:EK$9)*$AG99</f>
        <v>7038</v>
      </c>
      <c r="EL99" s="39">
        <f>SUM($BE99,$BF99:CU99)-SUM($CV$1:EL$1)*SUM($P99:$Q99,$W99)-SUM($CV$2:EL$2)*SUM($R99:$V99)-SUM($CV$3:EL$3)*$X99-SUM($CV$4:EL$4)*SUM($K99:$L99)-SUM($CV$5:EL$5)*SUM($M99:$N99)-SUM($CV$6:EL$6)*$O99-SUM($CV$7:EL$7)*SUM($Y99:$Z99,$AF99)-SUM($CV$8:EL$8)*SUM($AA99:$AE99)-SUM($CV$9:EL$9)*$AG99</f>
        <v>5038</v>
      </c>
      <c r="EM99" s="39">
        <f>SUM($BE99,$BF99:CV99)-SUM($CV$1:EM$1)*SUM($P99:$Q99,$W99)-SUM($CV$2:EM$2)*SUM($R99:$V99)-SUM($CV$3:EM$3)*$X99-SUM($CV$4:EM$4)*SUM($K99:$L99)-SUM($CV$5:EM$5)*SUM($M99:$N99)-SUM($CV$6:EM$6)*$O99-SUM($CV$7:EM$7)*SUM($Y99:$Z99,$AF99)-SUM($CV$8:EM$8)*SUM($AA99:$AE99)-SUM($CV$9:EM$9)*$AG99</f>
        <v>3038</v>
      </c>
      <c r="EN99" s="39">
        <f>SUM($BE99,$BF99:CW99)-SUM($CV$1:EN$1)*SUM($P99:$Q99,$W99)-SUM($CV$2:EN$2)*SUM($R99:$V99)-SUM($CV$3:EN$3)*$X99-SUM($CV$4:EN$4)*SUM($K99:$L99)-SUM($CV$5:EN$5)*SUM($M99:$N99)-SUM($CV$6:EN$6)*$O99-SUM($CV$7:EN$7)*SUM($Y99:$Z99,$AF99)-SUM($CV$8:EN$8)*SUM($AA99:$AE99)-SUM($CV$9:EN$9)*$AG99</f>
        <v>1038</v>
      </c>
      <c r="EO99" s="39">
        <f>SUM($BE99,$BF99:CX99)-SUM($CV$1:EO$1)*SUM($P99:$Q99,$W99)-SUM($CV$2:EO$2)*SUM($R99:$V99)-SUM($CV$3:EO$3)*$X99-SUM($CV$4:EO$4)*SUM($K99:$L99)-SUM($CV$5:EO$5)*SUM($M99:$N99)-SUM($CV$6:EO$6)*$O99-SUM($CV$7:EO$7)*SUM($Y99:$Z99,$AF99)-SUM($CV$8:EO$8)*SUM($AA99:$AE99)-SUM($CV$9:EO$9)*$AG99</f>
        <v>-622</v>
      </c>
      <c r="EP99" s="96" t="str">
        <f>AR99</f>
        <v>SHIRTECH</v>
      </c>
      <c r="EQ99" s="103" t="str">
        <f t="shared" si="108"/>
        <v>600L1R0AW200T</v>
      </c>
      <c r="ER99" s="96" t="str">
        <f t="shared" si="152"/>
        <v>AMERICAN TECHNICAL CERAMICS DIV. OF</v>
      </c>
      <c r="ES99" s="115">
        <f>AU99</f>
        <v>0.23</v>
      </c>
      <c r="ET99" s="116" t="str">
        <f t="shared" si="147"/>
        <v>USD</v>
      </c>
      <c r="EU99" s="107" t="e">
        <f t="shared" ca="1" si="109"/>
        <v>#NAME?</v>
      </c>
      <c r="EV99" s="107" t="e">
        <f t="shared" ca="1" si="110"/>
        <v>#NAME?</v>
      </c>
      <c r="EW99" s="117">
        <f t="shared" ref="EW99:EW105" si="155">AN99</f>
        <v>500</v>
      </c>
      <c r="EX99" s="117">
        <f>AN99</f>
        <v>500</v>
      </c>
      <c r="EY99" s="103"/>
      <c r="EZ99" s="117">
        <f t="shared" si="112"/>
        <v>71000</v>
      </c>
      <c r="FA99" s="118" t="e">
        <f t="shared" ca="1" si="113"/>
        <v>#NAME?</v>
      </c>
      <c r="FB99" s="117">
        <f t="shared" si="114"/>
        <v>94</v>
      </c>
      <c r="FC99" s="118" t="e">
        <f t="shared" ca="1" si="115"/>
        <v>#NAME?</v>
      </c>
      <c r="FD99" s="119">
        <v>45523</v>
      </c>
      <c r="FE99" s="118" t="s">
        <v>130</v>
      </c>
      <c r="FF99" s="118" t="s">
        <v>26</v>
      </c>
      <c r="FG99" s="103" t="s">
        <v>144</v>
      </c>
      <c r="FH99" s="103" t="s">
        <v>145</v>
      </c>
      <c r="FI99" s="105">
        <f t="array" ref="FI99">SUMPRODUCT($AI99:$AL99,TRANSPOSE(FI$1:FI$4))</f>
        <v>6130</v>
      </c>
      <c r="FJ99" s="105">
        <f t="array" ref="FJ99">SUMPRODUCT($AI99:$AL99,TRANSPOSE(FJ$1:FJ$4))</f>
        <v>6130</v>
      </c>
      <c r="FK99" s="105">
        <f t="array" ref="FK99">SUMPRODUCT($AI99:$AL99,TRANSPOSE(FK$1:FK$4))</f>
        <v>6130</v>
      </c>
      <c r="FL99" s="105">
        <f t="array" ref="FL99">SUMPRODUCT($AI99:$AL99,TRANSPOSE(FL$1:FL$4))</f>
        <v>6130</v>
      </c>
      <c r="FM99" s="105">
        <f t="array" ref="FM99">SUMPRODUCT($AI99:$AL99,TRANSPOSE(FM$1:FM$4))</f>
        <v>6130</v>
      </c>
      <c r="FN99" s="105">
        <f t="array" ref="FN99">SUMPRODUCT($AI99:$AL99,TRANSPOSE(FN$1:FN$4))</f>
        <v>6130</v>
      </c>
      <c r="FO99" s="105">
        <f t="array" ref="FO99">SUMPRODUCT($AI99:$AL99,TRANSPOSE(FO$1:FO$4))</f>
        <v>6130</v>
      </c>
      <c r="FP99" s="105">
        <f t="array" ref="FP99">SUMPRODUCT($AI99:$AL99,TRANSPOSE(FP$1:FP$4))</f>
        <v>6130</v>
      </c>
      <c r="FQ99" s="105">
        <f t="array" ref="FQ99">SUMPRODUCT($AI99:$AL99,TRANSPOSE(FQ$1:FQ$4))</f>
        <v>6130</v>
      </c>
      <c r="FR99" s="105">
        <f t="array" ref="FR99">SUMPRODUCT($AI99:$AL99,TRANSPOSE(FR$1:FR$4))</f>
        <v>6100</v>
      </c>
      <c r="FS99" s="105">
        <f t="array" ref="FS99">SUMPRODUCT($AI99:$AL99,TRANSPOSE(FS$1:FS$4))</f>
        <v>6000</v>
      </c>
      <c r="FT99" s="105">
        <f t="array" ref="FT99">SUMPRODUCT($AI99:$AL99,TRANSPOSE(FT$1:FT$4))</f>
        <v>3636</v>
      </c>
      <c r="FU99" s="105">
        <f t="array" ref="FU99">SUMPRODUCT($AI99:$AL99,TRANSPOSE(FU$1:FU$4))</f>
        <v>0</v>
      </c>
      <c r="FV99" s="120"/>
      <c r="FW99" s="105">
        <f t="shared" si="116"/>
        <v>6500</v>
      </c>
      <c r="FX99" s="121">
        <f>CEILING(SUM($FI99:FJ99)-SUM($FW99:FW99),$EW99)</f>
        <v>6000</v>
      </c>
      <c r="FY99" s="121">
        <f>CEILING(SUM($FI99:FK99)-SUM($FW99:FX99),$EW99)</f>
        <v>6000</v>
      </c>
      <c r="FZ99" s="121">
        <f>CEILING(SUM($FI99:FL99)-SUM($FW99:FY99),$EW99)</f>
        <v>6500</v>
      </c>
      <c r="GA99" s="121">
        <f>CEILING(SUM($FI99:FM99)-SUM($FW99:FZ99),$EW99)</f>
        <v>6000</v>
      </c>
      <c r="GB99" s="121">
        <f>CEILING(SUM($FI99:FN99)-SUM($FW99:GA99),$EW99)</f>
        <v>6000</v>
      </c>
      <c r="GC99" s="121">
        <f>CEILING(SUM($FI99:FO99)-SUM($FW99:GB99),$EW99)</f>
        <v>6000</v>
      </c>
      <c r="GD99" s="121">
        <f>CEILING(SUM($FI99:FP99)-SUM($FW99:GC99),$EW99)</f>
        <v>6500</v>
      </c>
      <c r="GE99" s="121">
        <f>CEILING(SUM($FI99:FQ99)-SUM($FW99:GD99),$EW99)</f>
        <v>6000</v>
      </c>
      <c r="GF99" s="121">
        <f>CEILING(SUM($FI99:FR99)-SUM($FW99:GE99),$EW99)</f>
        <v>6000</v>
      </c>
      <c r="GG99" s="121">
        <f>CEILING(SUM($FI99:FS99)-SUM($FW99:GF99),$EW99)</f>
        <v>6000</v>
      </c>
      <c r="GH99" s="121">
        <f t="shared" si="117"/>
        <v>3500</v>
      </c>
      <c r="GI99" s="121">
        <f t="shared" si="118"/>
        <v>0</v>
      </c>
      <c r="GJ99" s="120"/>
      <c r="GK99" s="123" t="e">
        <f t="shared" ca="1" si="119"/>
        <v>#NAME?</v>
      </c>
      <c r="GL99" s="123" t="e">
        <f t="shared" ca="1" si="120"/>
        <v>#NAME?</v>
      </c>
      <c r="GM99" s="123" t="e">
        <f t="shared" ca="1" si="121"/>
        <v>#NAME?</v>
      </c>
      <c r="GN99" s="123" t="e">
        <f t="shared" ca="1" si="122"/>
        <v>#NAME?</v>
      </c>
      <c r="GO99" s="123" t="e">
        <f t="shared" ca="1" si="123"/>
        <v>#NAME?</v>
      </c>
      <c r="GP99" s="123" t="e">
        <f t="shared" ca="1" si="124"/>
        <v>#NAME?</v>
      </c>
      <c r="GQ99" s="123" t="e">
        <f t="shared" ca="1" si="125"/>
        <v>#NAME?</v>
      </c>
      <c r="GR99" s="123" t="e">
        <f t="shared" ca="1" si="126"/>
        <v>#NAME?</v>
      </c>
      <c r="GS99" s="123" t="e">
        <f t="shared" ca="1" si="127"/>
        <v>#NAME?</v>
      </c>
      <c r="GT99" s="123" t="e">
        <f t="shared" ca="1" si="128"/>
        <v>#NAME?</v>
      </c>
      <c r="GU99" s="123" t="e">
        <f t="shared" ca="1" si="129"/>
        <v>#NAME?</v>
      </c>
      <c r="GV99" s="123" t="e">
        <f t="shared" ca="1" si="130"/>
        <v>#NAME?</v>
      </c>
      <c r="GW99" s="123" t="e">
        <f t="shared" ca="1" si="131"/>
        <v>#NAME?</v>
      </c>
      <c r="GX99" s="123" t="e">
        <f t="shared" ca="1" si="132"/>
        <v>#NAME?</v>
      </c>
      <c r="GY99" s="120">
        <v>1</v>
      </c>
      <c r="GZ99" s="105">
        <f>SUM(FW99:GI99)</f>
        <v>71000</v>
      </c>
      <c r="HA99" s="105"/>
      <c r="HB99" s="105"/>
      <c r="HC99" s="105"/>
      <c r="HD99" s="105"/>
      <c r="HE99" s="105"/>
      <c r="HF99" s="105"/>
      <c r="HG99" s="105"/>
      <c r="HH99" s="105"/>
      <c r="HI99" s="105"/>
      <c r="HJ99" s="105"/>
      <c r="HK99" s="105"/>
      <c r="HL99" s="105">
        <f>GI99</f>
        <v>0</v>
      </c>
      <c r="HM99" s="105"/>
      <c r="HN99" s="123" t="e">
        <f t="shared" ca="1" si="133"/>
        <v>#NAME?</v>
      </c>
      <c r="HO99" s="123" t="e">
        <f t="shared" ca="1" si="134"/>
        <v>#NAME?</v>
      </c>
      <c r="HP99" s="123" t="e">
        <f t="shared" ca="1" si="135"/>
        <v>#NAME?</v>
      </c>
      <c r="HQ99" s="123" t="e">
        <f t="shared" ca="1" si="136"/>
        <v>#NAME?</v>
      </c>
      <c r="HR99" s="123" t="e">
        <f t="shared" ca="1" si="137"/>
        <v>#NAME?</v>
      </c>
      <c r="HS99" s="123" t="e">
        <f t="shared" ca="1" si="138"/>
        <v>#NAME?</v>
      </c>
      <c r="HT99" s="123" t="e">
        <f t="shared" ca="1" si="139"/>
        <v>#NAME?</v>
      </c>
      <c r="HU99" s="123" t="e">
        <f t="shared" ca="1" si="140"/>
        <v>#NAME?</v>
      </c>
      <c r="HV99" s="123" t="e">
        <f t="shared" ca="1" si="141"/>
        <v>#NAME?</v>
      </c>
      <c r="HW99" s="123" t="e">
        <f t="shared" ca="1" si="142"/>
        <v>#NAME?</v>
      </c>
      <c r="HX99" s="123" t="e">
        <f t="shared" ca="1" si="143"/>
        <v>#NAME?</v>
      </c>
      <c r="HY99" s="123" t="e">
        <f t="shared" ca="1" si="144"/>
        <v>#NAME?</v>
      </c>
      <c r="HZ99" s="123" t="e">
        <f t="shared" ca="1" si="145"/>
        <v>#NAME?</v>
      </c>
      <c r="IA99" s="123" t="e">
        <f t="shared" ca="1" si="146"/>
        <v>#NAME?</v>
      </c>
      <c r="IB99" s="124" t="s">
        <v>533</v>
      </c>
      <c r="IC99" s="103" t="s">
        <v>189</v>
      </c>
      <c r="ID99" s="125">
        <v>45526</v>
      </c>
      <c r="IE99" s="103" t="s">
        <v>147</v>
      </c>
      <c r="IF99" s="103"/>
      <c r="IG99" s="103" t="s">
        <v>147</v>
      </c>
      <c r="IH99" s="103"/>
      <c r="II99" s="103" t="s">
        <v>191</v>
      </c>
    </row>
    <row r="100" spans="1:243" ht="14.25" x14ac:dyDescent="0.2">
      <c r="A100" s="39">
        <v>113</v>
      </c>
      <c r="B100" s="39" t="s">
        <v>536</v>
      </c>
      <c r="C100" s="56" t="s">
        <v>537</v>
      </c>
      <c r="D100" s="39" t="s">
        <v>137</v>
      </c>
      <c r="E100" s="39">
        <v>418270654</v>
      </c>
      <c r="F100" s="102" t="s">
        <v>538</v>
      </c>
      <c r="G100" s="39"/>
      <c r="H100" s="39" t="s">
        <v>128</v>
      </c>
      <c r="I100" s="39">
        <v>1</v>
      </c>
      <c r="J100" s="39">
        <v>76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38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38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39">
        <f t="shared" si="98"/>
        <v>76</v>
      </c>
      <c r="AI100" s="39">
        <f t="shared" si="99"/>
        <v>0</v>
      </c>
      <c r="AJ100" s="39">
        <f t="shared" si="100"/>
        <v>38</v>
      </c>
      <c r="AK100" s="39">
        <f t="shared" si="101"/>
        <v>38</v>
      </c>
      <c r="AL100" s="39">
        <f t="shared" si="102"/>
        <v>38</v>
      </c>
      <c r="AM100" s="57">
        <f t="shared" si="103"/>
        <v>1347214</v>
      </c>
      <c r="AN100" s="57">
        <v>500</v>
      </c>
      <c r="AO100" s="57">
        <f t="shared" si="104"/>
        <v>1347500</v>
      </c>
      <c r="AP100" s="39"/>
      <c r="AQ100" s="39" t="s">
        <v>188</v>
      </c>
      <c r="AR100" s="39" t="s">
        <v>40</v>
      </c>
      <c r="AS100" s="39"/>
      <c r="AT100" s="39"/>
      <c r="AU100" s="58">
        <v>0.155</v>
      </c>
      <c r="AV100" s="58" t="s">
        <v>11</v>
      </c>
      <c r="AW100" s="39" t="s">
        <v>153</v>
      </c>
      <c r="AX100" s="39" t="s">
        <v>154</v>
      </c>
      <c r="AY100" s="60" t="s">
        <v>180</v>
      </c>
      <c r="AZ100" s="39" t="s">
        <v>155</v>
      </c>
      <c r="BA100" s="39" t="str">
        <f t="shared" si="105"/>
        <v>P0023</v>
      </c>
      <c r="BB100" s="78" t="e">
        <f t="shared" ca="1" si="106"/>
        <v>#NAME?</v>
      </c>
      <c r="BC100" s="39"/>
      <c r="BD100" s="75">
        <f t="shared" si="107"/>
        <v>1347500</v>
      </c>
      <c r="BE100" s="39"/>
      <c r="BF100" s="39"/>
      <c r="BG100" s="39"/>
      <c r="BH100" s="39"/>
      <c r="BI100" s="39"/>
      <c r="BJ100" s="81">
        <v>1147500</v>
      </c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>
        <v>200000</v>
      </c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>
        <f>SUM($BE100,$BF100:BF100)-SUM($CV$1:CW$1)*SUM($P100:$Q100,$W100)-SUM($CV$2:CW$2)*SUM($R100:$V100)-SUM($CV$3:CW$3)*$X100-SUM($CV$4:CW$4)*SUM($K100:$L100)-SUM($CV$5:CW$5)*SUM($M100:$N100)-SUM($CV$6:CW$6)*$O100-SUM($CV$7:CW$7)*SUM($Y100:$Z100,$AF100)-SUM($CV$8:CW$8)*SUM($AA100:$AE100)-SUM($CV$9:CW$9)*$AG100</f>
        <v>0</v>
      </c>
      <c r="CX100" s="39">
        <f>SUM($BE100,$BF100:BG100)-SUM($CV$1:CX$1)*SUM($P100:$Q100,$W100)-SUM($CV$2:CX$2)*SUM($R100:$V100)-SUM($CV$3:CX$3)*$X100-SUM($CV$4:CX$4)*SUM($K100:$L100)-SUM($CV$5:CX$5)*SUM($M100:$N100)-SUM($CV$6:CX$6)*$O100-SUM($CV$7:CX$7)*SUM($Y100:$Z100,$AF100)-SUM($CV$8:CX$8)*SUM($AA100:$AE100)-SUM($CV$9:CX$9)*$AG100</f>
        <v>0</v>
      </c>
      <c r="CY100" s="39">
        <f>SUM($BE100,$BF100:BH100)-SUM($CV$1:CY$1)*SUM($P100:$Q100,$W100)-SUM($CV$2:CY$2)*SUM($R100:$V100)-SUM($CV$3:CY$3)*$X100-SUM($CV$4:CY$4)*SUM($K100:$L100)-SUM($CV$5:CY$5)*SUM($M100:$N100)-SUM($CV$6:CY$6)*$O100-SUM($CV$7:CY$7)*SUM($Y100:$Z100,$AF100)-SUM($CV$8:CY$8)*SUM($AA100:$AE100)-SUM($CV$9:CY$9)*$AG100</f>
        <v>0</v>
      </c>
      <c r="CZ100" s="39">
        <f>SUM($BE100,$BF100:BI100)-SUM($CV$1:CZ$1)*SUM($P100:$Q100,$W100)-SUM($CV$2:CZ$2)*SUM($R100:$V100)-SUM($CV$3:CZ$3)*$X100-SUM($CV$4:CZ$4)*SUM($K100:$L100)-SUM($CV$5:CZ$5)*SUM($M100:$N100)-SUM($CV$6:CZ$6)*$O100-SUM($CV$7:CZ$7)*SUM($Y100:$Z100,$AF100)-SUM($CV$8:CZ$8)*SUM($AA100:$AE100)-SUM($CV$9:CZ$9)*$AG100</f>
        <v>0</v>
      </c>
      <c r="DA100" s="39">
        <f>SUM($BE100,$BF100:BJ100)-SUM($CV$1:DA$1)*SUM($P100:$Q100,$W100)-SUM($CV$2:DA$2)*SUM($R100:$V100)-SUM($CV$3:DA$3)*$X100-SUM($CV$4:DA$4)*SUM($K100:$L100)-SUM($CV$5:DA$5)*SUM($M100:$N100)-SUM($CV$6:DA$6)*$O100-SUM($CV$7:DA$7)*SUM($Y100:$Z100,$AF100)-SUM($CV$8:DA$8)*SUM($AA100:$AE100)-SUM($CV$9:DA$9)*$AG100</f>
        <v>1147500</v>
      </c>
      <c r="DB100" s="39">
        <f>SUM($BE100,$BF100:BK100)-SUM($CV$1:DB$1)*SUM($P100:$Q100,$W100)-SUM($CV$2:DB$2)*SUM($R100:$V100)-SUM($CV$3:DB$3)*$X100-SUM($CV$4:DB$4)*SUM($K100:$L100)-SUM($CV$5:DB$5)*SUM($M100:$N100)-SUM($CV$6:DB$6)*$O100-SUM($CV$7:DB$7)*SUM($Y100:$Z100,$AF100)-SUM($CV$8:DB$8)*SUM($AA100:$AE100)-SUM($CV$9:DB$9)*$AG100</f>
        <v>1139900</v>
      </c>
      <c r="DC100" s="39">
        <f>SUM($BE100,$BF100:BL100)-SUM($CV$1:DC$1)*SUM($P100:$Q100,$W100)-SUM($CV$2:DC$2)*SUM($R100:$V100)-SUM($CV$3:DC$3)*$X100-SUM($CV$4:DC$4)*SUM($K100:$L100)-SUM($CV$5:DC$5)*SUM($M100:$N100)-SUM($CV$6:DC$6)*$O100-SUM($CV$7:DC$7)*SUM($Y100:$Z100,$AF100)-SUM($CV$8:DC$8)*SUM($AA100:$AE100)-SUM($CV$9:DC$9)*$AG100</f>
        <v>1124700</v>
      </c>
      <c r="DD100" s="39">
        <f>SUM($BE100,$BF100:BM100)-SUM($CV$1:DD$1)*SUM($P100:$Q100,$W100)-SUM($CV$2:DD$2)*SUM($R100:$V100)-SUM($CV$3:DD$3)*$X100-SUM($CV$4:DD$4)*SUM($K100:$L100)-SUM($CV$5:DD$5)*SUM($M100:$N100)-SUM($CV$6:DD$6)*$O100-SUM($CV$7:DD$7)*SUM($Y100:$Z100,$AF100)-SUM($CV$8:DD$8)*SUM($AA100:$AE100)-SUM($CV$9:DD$9)*$AG100</f>
        <v>1100722</v>
      </c>
      <c r="DE100" s="39">
        <f>SUM($BE100,$BF100:BN100)-SUM($CV$1:DE$1)*SUM($P100:$Q100,$W100)-SUM($CV$2:DE$2)*SUM($R100:$V100)-SUM($CV$3:DE$3)*$X100-SUM($CV$4:DE$4)*SUM($K100:$L100)-SUM($CV$5:DE$5)*SUM($M100:$N100)-SUM($CV$6:DE$6)*$O100-SUM($CV$7:DE$7)*SUM($Y100:$Z100,$AF100)-SUM($CV$8:DE$8)*SUM($AA100:$AE100)-SUM($CV$9:DE$9)*$AG100</f>
        <v>1079822</v>
      </c>
      <c r="DF100" s="39">
        <f>SUM($BE100,$BF100:BO100)-SUM($CV$1:DF$1)*SUM($P100:$Q100,$W100)-SUM($CV$2:DF$2)*SUM($R100:$V100)-SUM($CV$3:DF$3)*$X100-SUM($CV$4:DF$4)*SUM($K100:$L100)-SUM($CV$5:DF$5)*SUM($M100:$N100)-SUM($CV$6:DF$6)*$O100-SUM($CV$7:DF$7)*SUM($Y100:$Z100,$AF100)-SUM($CV$8:DF$8)*SUM($AA100:$AE100)-SUM($CV$9:DF$9)*$AG100</f>
        <v>1053222</v>
      </c>
      <c r="DG100" s="39">
        <f>SUM($BE100,$BF100:BP100)-SUM($CV$1:DG$1)*SUM($P100:$Q100,$W100)-SUM($CV$2:DG$2)*SUM($R100:$V100)-SUM($CV$3:DG$3)*$X100-SUM($CV$4:DG$4)*SUM($K100:$L100)-SUM($CV$5:DG$5)*SUM($M100:$N100)-SUM($CV$6:DG$6)*$O100-SUM($CV$7:DG$7)*SUM($Y100:$Z100,$AF100)-SUM($CV$8:DG$8)*SUM($AA100:$AE100)-SUM($CV$9:DG$9)*$AG100</f>
        <v>1024722</v>
      </c>
      <c r="DH100" s="39">
        <f>SUM($BE100,$BF100:BQ100)-SUM($CV$1:DH$1)*SUM($P100:$Q100,$W100)-SUM($CV$2:DH$2)*SUM($R100:$V100)-SUM($CV$3:DH$3)*$X100-SUM($CV$4:DH$4)*SUM($K100:$L100)-SUM($CV$5:DH$5)*SUM($M100:$N100)-SUM($CV$6:DH$6)*$O100-SUM($CV$7:DH$7)*SUM($Y100:$Z100,$AF100)-SUM($CV$8:DH$8)*SUM($AA100:$AE100)-SUM($CV$9:DH$9)*$AG100</f>
        <v>996222</v>
      </c>
      <c r="DI100" s="39">
        <f>SUM($BE100,$BF100:BR100)-SUM($CV$1:DI$1)*SUM($P100:$Q100,$W100)-SUM($CV$2:DI$2)*SUM($R100:$V100)-SUM($CV$3:DI$3)*$X100-SUM($CV$4:DI$4)*SUM($K100:$L100)-SUM($CV$5:DI$5)*SUM($M100:$N100)-SUM($CV$6:DI$6)*$O100-SUM($CV$7:DI$7)*SUM($Y100:$Z100,$AF100)-SUM($CV$8:DI$8)*SUM($AA100:$AE100)-SUM($CV$9:DI$9)*$AG100</f>
        <v>967722</v>
      </c>
      <c r="DJ100" s="39">
        <f>SUM($BE100,$BF100:BS100)-SUM($CV$1:DJ$1)*SUM($P100:$Q100,$W100)-SUM($CV$2:DJ$2)*SUM($R100:$V100)-SUM($CV$3:DJ$3)*$X100-SUM($CV$4:DJ$4)*SUM($K100:$L100)-SUM($CV$5:DJ$5)*SUM($M100:$N100)-SUM($CV$6:DJ$6)*$O100-SUM($CV$7:DJ$7)*SUM($Y100:$Z100,$AF100)-SUM($CV$8:DJ$8)*SUM($AA100:$AE100)-SUM($CV$9:DJ$9)*$AG100</f>
        <v>939222</v>
      </c>
      <c r="DK100" s="39">
        <f>SUM($BE100,$BF100:BT100)-SUM($CV$1:DK$1)*SUM($P100:$Q100,$W100)-SUM($CV$2:DK$2)*SUM($R100:$V100)-SUM($CV$3:DK$3)*$X100-SUM($CV$4:DK$4)*SUM($K100:$L100)-SUM($CV$5:DK$5)*SUM($M100:$N100)-SUM($CV$6:DK$6)*$O100-SUM($CV$7:DK$7)*SUM($Y100:$Z100,$AF100)-SUM($CV$8:DK$8)*SUM($AA100:$AE100)-SUM($CV$9:DK$9)*$AG100</f>
        <v>910722</v>
      </c>
      <c r="DL100" s="39">
        <f>SUM($BE100,$BF100:BU100)-SUM($CV$1:DL$1)*SUM($P100:$Q100,$W100)-SUM($CV$2:DL$2)*SUM($R100:$V100)-SUM($CV$3:DL$3)*$X100-SUM($CV$4:DL$4)*SUM($K100:$L100)-SUM($CV$5:DL$5)*SUM($M100:$N100)-SUM($CV$6:DL$6)*$O100-SUM($CV$7:DL$7)*SUM($Y100:$Z100,$AF100)-SUM($CV$8:DL$8)*SUM($AA100:$AE100)-SUM($CV$9:DL$9)*$AG100</f>
        <v>882222</v>
      </c>
      <c r="DM100" s="39">
        <f>SUM($BE100,$BF100:BV100)-SUM($CV$1:DM$1)*SUM($P100:$Q100,$W100)-SUM($CV$2:DM$2)*SUM($R100:$V100)-SUM($CV$3:DM$3)*$X100-SUM($CV$4:DM$4)*SUM($K100:$L100)-SUM($CV$5:DM$5)*SUM($M100:$N100)-SUM($CV$6:DM$6)*$O100-SUM($CV$7:DM$7)*SUM($Y100:$Z100,$AF100)-SUM($CV$8:DM$8)*SUM($AA100:$AE100)-SUM($CV$9:DM$9)*$AG100</f>
        <v>844222</v>
      </c>
      <c r="DN100" s="39">
        <f>SUM($BE100,$BF100:BW100)-SUM($CV$1:DN$1)*SUM($P100:$Q100,$W100)-SUM($CV$2:DN$2)*SUM($R100:$V100)-SUM($CV$3:DN$3)*$X100-SUM($CV$4:DN$4)*SUM($K100:$L100)-SUM($CV$5:DN$5)*SUM($M100:$N100)-SUM($CV$6:DN$6)*$O100-SUM($CV$7:DN$7)*SUM($Y100:$Z100,$AF100)-SUM($CV$8:DN$8)*SUM($AA100:$AE100)-SUM($CV$9:DN$9)*$AG100</f>
        <v>806222</v>
      </c>
      <c r="DO100" s="39">
        <f>SUM($BE100,$BF100:BX100)-SUM($CV$1:DO$1)*SUM($P100:$Q100,$W100)-SUM($CV$2:DO$2)*SUM($R100:$V100)-SUM($CV$3:DO$3)*$X100-SUM($CV$4:DO$4)*SUM($K100:$L100)-SUM($CV$5:DO$5)*SUM($M100:$N100)-SUM($CV$6:DO$6)*$O100-SUM($CV$7:DO$7)*SUM($Y100:$Z100,$AF100)-SUM($CV$8:DO$8)*SUM($AA100:$AE100)-SUM($CV$9:DO$9)*$AG100</f>
        <v>768222</v>
      </c>
      <c r="DP100" s="39">
        <f>SUM($BE100,$BF100:BY100)-SUM($CV$1:DP$1)*SUM($P100:$Q100,$W100)-SUM($CV$2:DP$2)*SUM($R100:$V100)-SUM($CV$3:DP$3)*$X100-SUM($CV$4:DP$4)*SUM($K100:$L100)-SUM($CV$5:DP$5)*SUM($M100:$N100)-SUM($CV$6:DP$6)*$O100-SUM($CV$7:DP$7)*SUM($Y100:$Z100,$AF100)-SUM($CV$8:DP$8)*SUM($AA100:$AE100)-SUM($CV$9:DP$9)*$AG100</f>
        <v>730222</v>
      </c>
      <c r="DQ100" s="39">
        <f>SUM($BE100,$BF100:BZ100)-SUM($CV$1:DQ$1)*SUM($P100:$Q100,$W100)-SUM($CV$2:DQ$2)*SUM($R100:$V100)-SUM($CV$3:DQ$3)*$X100-SUM($CV$4:DQ$4)*SUM($K100:$L100)-SUM($CV$5:DQ$5)*SUM($M100:$N100)-SUM($CV$6:DQ$6)*$O100-SUM($CV$7:DQ$7)*SUM($Y100:$Z100,$AF100)-SUM($CV$8:DQ$8)*SUM($AA100:$AE100)-SUM($CV$9:DQ$9)*$AG100</f>
        <v>692222</v>
      </c>
      <c r="DR100" s="39">
        <f>SUM($BE100,$BF100:CA100)-SUM($CV$1:DR$1)*SUM($P100:$Q100,$W100)-SUM($CV$2:DR$2)*SUM($R100:$V100)-SUM($CV$3:DR$3)*$X100-SUM($CV$4:DR$4)*SUM($K100:$L100)-SUM($CV$5:DR$5)*SUM($M100:$N100)-SUM($CV$6:DR$6)*$O100-SUM($CV$7:DR$7)*SUM($Y100:$Z100,$AF100)-SUM($CV$8:DR$8)*SUM($AA100:$AE100)-SUM($CV$9:DR$9)*$AG100</f>
        <v>654222</v>
      </c>
      <c r="DS100" s="39">
        <f>SUM($BE100,$BF100:CB100)-SUM($CV$1:DS$1)*SUM($P100:$Q100,$W100)-SUM($CV$2:DS$2)*SUM($R100:$V100)-SUM($CV$3:DS$3)*$X100-SUM($CV$4:DS$4)*SUM($K100:$L100)-SUM($CV$5:DS$5)*SUM($M100:$N100)-SUM($CV$6:DS$6)*$O100-SUM($CV$7:DS$7)*SUM($Y100:$Z100,$AF100)-SUM($CV$8:DS$8)*SUM($AA100:$AE100)-SUM($CV$9:DS$9)*$AG100</f>
        <v>616222</v>
      </c>
      <c r="DT100" s="39">
        <f>SUM($BE100,$BF100:CC100)-SUM($CV$1:DT$1)*SUM($P100:$Q100,$W100)-SUM($CV$2:DT$2)*SUM($R100:$V100)-SUM($CV$3:DT$3)*$X100-SUM($CV$4:DT$4)*SUM($K100:$L100)-SUM($CV$5:DT$5)*SUM($M100:$N100)-SUM($CV$6:DT$6)*$O100-SUM($CV$7:DT$7)*SUM($Y100:$Z100,$AF100)-SUM($CV$8:DT$8)*SUM($AA100:$AE100)-SUM($CV$9:DT$9)*$AG100</f>
        <v>778222</v>
      </c>
      <c r="DU100" s="39">
        <f>SUM($BE100,$BF100:CD100)-SUM($CV$1:DU$1)*SUM($P100:$Q100,$W100)-SUM($CV$2:DU$2)*SUM($R100:$V100)-SUM($CV$3:DU$3)*$X100-SUM($CV$4:DU$4)*SUM($K100:$L100)-SUM($CV$5:DU$5)*SUM($M100:$N100)-SUM($CV$6:DU$6)*$O100-SUM($CV$7:DU$7)*SUM($Y100:$Z100,$AF100)-SUM($CV$8:DU$8)*SUM($AA100:$AE100)-SUM($CV$9:DU$9)*$AG100</f>
        <v>740222</v>
      </c>
      <c r="DV100" s="39">
        <f>SUM($BE100,$BF100:CE100)-SUM($CV$1:DV$1)*SUM($P100:$Q100,$W100)-SUM($CV$2:DV$2)*SUM($R100:$V100)-SUM($CV$3:DV$3)*$X100-SUM($CV$4:DV$4)*SUM($K100:$L100)-SUM($CV$5:DV$5)*SUM($M100:$N100)-SUM($CV$6:DV$6)*$O100-SUM($CV$7:DV$7)*SUM($Y100:$Z100,$AF100)-SUM($CV$8:DV$8)*SUM($AA100:$AE100)-SUM($CV$9:DV$9)*$AG100</f>
        <v>702222</v>
      </c>
      <c r="DW100" s="39">
        <f>SUM($BE100,$BF100:CF100)-SUM($CV$1:DW$1)*SUM($P100:$Q100,$W100)-SUM($CV$2:DW$2)*SUM($R100:$V100)-SUM($CV$3:DW$3)*$X100-SUM($CV$4:DW$4)*SUM($K100:$L100)-SUM($CV$5:DW$5)*SUM($M100:$N100)-SUM($CV$6:DW$6)*$O100-SUM($CV$7:DW$7)*SUM($Y100:$Z100,$AF100)-SUM($CV$8:DW$8)*SUM($AA100:$AE100)-SUM($CV$9:DW$9)*$AG100</f>
        <v>664222</v>
      </c>
      <c r="DX100" s="39">
        <f>SUM($BE100,$BF100:CG100)-SUM($CV$1:DX$1)*SUM($P100:$Q100,$W100)-SUM($CV$2:DX$2)*SUM($R100:$V100)-SUM($CV$3:DX$3)*$X100-SUM($CV$4:DX$4)*SUM($K100:$L100)-SUM($CV$5:DX$5)*SUM($M100:$N100)-SUM($CV$6:DX$6)*$O100-SUM($CV$7:DX$7)*SUM($Y100:$Z100,$AF100)-SUM($CV$8:DX$8)*SUM($AA100:$AE100)-SUM($CV$9:DX$9)*$AG100</f>
        <v>626222</v>
      </c>
      <c r="DY100" s="39">
        <f>SUM($BE100,$BF100:CH100)-SUM($CV$1:DY$1)*SUM($P100:$Q100,$W100)-SUM($CV$2:DY$2)*SUM($R100:$V100)-SUM($CV$3:DY$3)*$X100-SUM($CV$4:DY$4)*SUM($K100:$L100)-SUM($CV$5:DY$5)*SUM($M100:$N100)-SUM($CV$6:DY$6)*$O100-SUM($CV$7:DY$7)*SUM($Y100:$Z100,$AF100)-SUM($CV$8:DY$8)*SUM($AA100:$AE100)-SUM($CV$9:DY$9)*$AG100</f>
        <v>588222</v>
      </c>
      <c r="DZ100" s="39">
        <f>SUM($BE100,$BF100:CI100)-SUM($CV$1:DZ$1)*SUM($P100:$Q100,$W100)-SUM($CV$2:DZ$2)*SUM($R100:$V100)-SUM($CV$3:DZ$3)*$X100-SUM($CV$4:DZ$4)*SUM($K100:$L100)-SUM($CV$5:DZ$5)*SUM($M100:$N100)-SUM($CV$6:DZ$6)*$O100-SUM($CV$7:DZ$7)*SUM($Y100:$Z100,$AF100)-SUM($CV$8:DZ$8)*SUM($AA100:$AE100)-SUM($CV$9:DZ$9)*$AG100</f>
        <v>550222</v>
      </c>
      <c r="EA100" s="39">
        <f>SUM($BE100,$BF100:CJ100)-SUM($CV$1:EA$1)*SUM($P100:$Q100,$W100)-SUM($CV$2:EA$2)*SUM($R100:$V100)-SUM($CV$3:EA$3)*$X100-SUM($CV$4:EA$4)*SUM($K100:$L100)-SUM($CV$5:EA$5)*SUM($M100:$N100)-SUM($CV$6:EA$6)*$O100-SUM($CV$7:EA$7)*SUM($Y100:$Z100,$AF100)-SUM($CV$8:EA$8)*SUM($AA100:$AE100)-SUM($CV$9:EA$9)*$AG100</f>
        <v>512222</v>
      </c>
      <c r="EB100" s="39">
        <f>SUM($BE100,$BF100:CK100)-SUM($CV$1:EB$1)*SUM($P100:$Q100,$W100)-SUM($CV$2:EB$2)*SUM($R100:$V100)-SUM($CV$3:EB$3)*$X100-SUM($CV$4:EB$4)*SUM($K100:$L100)-SUM($CV$5:EB$5)*SUM($M100:$N100)-SUM($CV$6:EB$6)*$O100-SUM($CV$7:EB$7)*SUM($Y100:$Z100,$AF100)-SUM($CV$8:EB$8)*SUM($AA100:$AE100)-SUM($CV$9:EB$9)*$AG100</f>
        <v>474222</v>
      </c>
      <c r="EC100" s="39">
        <f>SUM($BE100,$BF100:CL100)-SUM($CV$1:EC$1)*SUM($P100:$Q100,$W100)-SUM($CV$2:EC$2)*SUM($R100:$V100)-SUM($CV$3:EC$3)*$X100-SUM($CV$4:EC$4)*SUM($K100:$L100)-SUM($CV$5:EC$5)*SUM($M100:$N100)-SUM($CV$6:EC$6)*$O100-SUM($CV$7:EC$7)*SUM($Y100:$Z100,$AF100)-SUM($CV$8:EC$8)*SUM($AA100:$AE100)-SUM($CV$9:EC$9)*$AG100</f>
        <v>436222</v>
      </c>
      <c r="ED100" s="39">
        <f>SUM($BE100,$BF100:CM100)-SUM($CV$1:ED$1)*SUM($P100:$Q100,$W100)-SUM($CV$2:ED$2)*SUM($R100:$V100)-SUM($CV$3:ED$3)*$X100-SUM($CV$4:ED$4)*SUM($K100:$L100)-SUM($CV$5:ED$5)*SUM($M100:$N100)-SUM($CV$6:ED$6)*$O100-SUM($CV$7:ED$7)*SUM($Y100:$Z100,$AF100)-SUM($CV$8:ED$8)*SUM($AA100:$AE100)-SUM($CV$9:ED$9)*$AG100</f>
        <v>398222</v>
      </c>
      <c r="EE100" s="39">
        <f>SUM($BE100,$BF100:CN100)-SUM($CV$1:EE$1)*SUM($P100:$Q100,$W100)-SUM($CV$2:EE$2)*SUM($R100:$V100)-SUM($CV$3:EE$3)*$X100-SUM($CV$4:EE$4)*SUM($K100:$L100)-SUM($CV$5:EE$5)*SUM($M100:$N100)-SUM($CV$6:EE$6)*$O100-SUM($CV$7:EE$7)*SUM($Y100:$Z100,$AF100)-SUM($CV$8:EE$8)*SUM($AA100:$AE100)-SUM($CV$9:EE$9)*$AG100</f>
        <v>360222</v>
      </c>
      <c r="EF100" s="39">
        <f>SUM($BE100,$BF100:CO100)-SUM($CV$1:EF$1)*SUM($P100:$Q100,$W100)-SUM($CV$2:EF$2)*SUM($R100:$V100)-SUM($CV$3:EF$3)*$X100-SUM($CV$4:EF$4)*SUM($K100:$L100)-SUM($CV$5:EF$5)*SUM($M100:$N100)-SUM($CV$6:EF$6)*$O100-SUM($CV$7:EF$7)*SUM($Y100:$Z100,$AF100)-SUM($CV$8:EF$8)*SUM($AA100:$AE100)-SUM($CV$9:EF$9)*$AG100</f>
        <v>322222</v>
      </c>
      <c r="EG100" s="39">
        <f>SUM($BE100,$BF100:CP100)-SUM($CV$1:EG$1)*SUM($P100:$Q100,$W100)-SUM($CV$2:EG$2)*SUM($R100:$V100)-SUM($CV$3:EG$3)*$X100-SUM($CV$4:EG$4)*SUM($K100:$L100)-SUM($CV$5:EG$5)*SUM($M100:$N100)-SUM($CV$6:EG$6)*$O100-SUM($CV$7:EG$7)*SUM($Y100:$Z100,$AF100)-SUM($CV$8:EG$8)*SUM($AA100:$AE100)-SUM($CV$9:EG$9)*$AG100</f>
        <v>284222</v>
      </c>
      <c r="EH100" s="39">
        <f>SUM($BE100,$BF100:CQ100)-SUM($CV$1:EH$1)*SUM($P100:$Q100,$W100)-SUM($CV$2:EH$2)*SUM($R100:$V100)-SUM($CV$3:EH$3)*$X100-SUM($CV$4:EH$4)*SUM($K100:$L100)-SUM($CV$5:EH$5)*SUM($M100:$N100)-SUM($CV$6:EH$6)*$O100-SUM($CV$7:EH$7)*SUM($Y100:$Z100,$AF100)-SUM($CV$8:EH$8)*SUM($AA100:$AE100)-SUM($CV$9:EH$9)*$AG100</f>
        <v>246222</v>
      </c>
      <c r="EI100" s="39">
        <f>SUM($BE100,$BF100:CR100)-SUM($CV$1:EI$1)*SUM($P100:$Q100,$W100)-SUM($CV$2:EI$2)*SUM($R100:$V100)-SUM($CV$3:EI$3)*$X100-SUM($CV$4:EI$4)*SUM($K100:$L100)-SUM($CV$5:EI$5)*SUM($M100:$N100)-SUM($CV$6:EI$6)*$O100-SUM($CV$7:EI$7)*SUM($Y100:$Z100,$AF100)-SUM($CV$8:EI$8)*SUM($AA100:$AE100)-SUM($CV$9:EI$9)*$AG100</f>
        <v>208222</v>
      </c>
      <c r="EJ100" s="39">
        <f>SUM($BE100,$BF100:CS100)-SUM($CV$1:EJ$1)*SUM($P100:$Q100,$W100)-SUM($CV$2:EJ$2)*SUM($R100:$V100)-SUM($CV$3:EJ$3)*$X100-SUM($CV$4:EJ$4)*SUM($K100:$L100)-SUM($CV$5:EJ$5)*SUM($M100:$N100)-SUM($CV$6:EJ$6)*$O100-SUM($CV$7:EJ$7)*SUM($Y100:$Z100,$AF100)-SUM($CV$8:EJ$8)*SUM($AA100:$AE100)-SUM($CV$9:EJ$9)*$AG100</f>
        <v>170222</v>
      </c>
      <c r="EK100" s="39">
        <f>SUM($BE100,$BF100:CT100)-SUM($CV$1:EK$1)*SUM($P100:$Q100,$W100)-SUM($CV$2:EK$2)*SUM($R100:$V100)-SUM($CV$3:EK$3)*$X100-SUM($CV$4:EK$4)*SUM($K100:$L100)-SUM($CV$5:EK$5)*SUM($M100:$N100)-SUM($CV$6:EK$6)*$O100-SUM($CV$7:EK$7)*SUM($Y100:$Z100,$AF100)-SUM($CV$8:EK$8)*SUM($AA100:$AE100)-SUM($CV$9:EK$9)*$AG100</f>
        <v>132222</v>
      </c>
      <c r="EL100" s="39">
        <f>SUM($BE100,$BF100:CU100)-SUM($CV$1:EL$1)*SUM($P100:$Q100,$W100)-SUM($CV$2:EL$2)*SUM($R100:$V100)-SUM($CV$3:EL$3)*$X100-SUM($CV$4:EL$4)*SUM($K100:$L100)-SUM($CV$5:EL$5)*SUM($M100:$N100)-SUM($CV$6:EL$6)*$O100-SUM($CV$7:EL$7)*SUM($Y100:$Z100,$AF100)-SUM($CV$8:EL$8)*SUM($AA100:$AE100)-SUM($CV$9:EL$9)*$AG100</f>
        <v>94222</v>
      </c>
      <c r="EM100" s="39">
        <f>SUM($BE100,$BF100:CV100)-SUM($CV$1:EM$1)*SUM($P100:$Q100,$W100)-SUM($CV$2:EM$2)*SUM($R100:$V100)-SUM($CV$3:EM$3)*$X100-SUM($CV$4:EM$4)*SUM($K100:$L100)-SUM($CV$5:EM$5)*SUM($M100:$N100)-SUM($CV$6:EM$6)*$O100-SUM($CV$7:EM$7)*SUM($Y100:$Z100,$AF100)-SUM($CV$8:EM$8)*SUM($AA100:$AE100)-SUM($CV$9:EM$9)*$AG100</f>
        <v>56222</v>
      </c>
      <c r="EN100" s="39">
        <f>SUM($BE100,$BF100:CW100)-SUM($CV$1:EN$1)*SUM($P100:$Q100,$W100)-SUM($CV$2:EN$2)*SUM($R100:$V100)-SUM($CV$3:EN$3)*$X100-SUM($CV$4:EN$4)*SUM($K100:$L100)-SUM($CV$5:EN$5)*SUM($M100:$N100)-SUM($CV$6:EN$6)*$O100-SUM($CV$7:EN$7)*SUM($Y100:$Z100,$AF100)-SUM($CV$8:EN$8)*SUM($AA100:$AE100)-SUM($CV$9:EN$9)*$AG100</f>
        <v>18222</v>
      </c>
      <c r="EO100" s="39">
        <f>SUM($BE100,$BF100:CX100)-SUM($CV$1:EO$1)*SUM($P100:$Q100,$W100)-SUM($CV$2:EO$2)*SUM($R100:$V100)-SUM($CV$3:EO$3)*$X100-SUM($CV$4:EO$4)*SUM($K100:$L100)-SUM($CV$5:EO$5)*SUM($M100:$N100)-SUM($CV$6:EO$6)*$O100-SUM($CV$7:EO$7)*SUM($Y100:$Z100,$AF100)-SUM($CV$8:EO$8)*SUM($AA100:$AE100)-SUM($CV$9:EO$9)*$AG100</f>
        <v>-13318</v>
      </c>
      <c r="EP100" s="96" t="s">
        <v>152</v>
      </c>
      <c r="EQ100" s="103" t="str">
        <f t="shared" si="108"/>
        <v>600L4R7BW200T</v>
      </c>
      <c r="ER100" s="96" t="str">
        <f t="shared" si="152"/>
        <v>AMERICAN TECHNICAL CERAMICS DIV. OF</v>
      </c>
      <c r="ES100" s="115">
        <v>0.14799999999999999</v>
      </c>
      <c r="ET100" s="116" t="str">
        <f t="shared" si="147"/>
        <v>USD</v>
      </c>
      <c r="EU100" s="107" t="e">
        <f t="shared" ca="1" si="109"/>
        <v>#NAME?</v>
      </c>
      <c r="EV100" s="107" t="e">
        <f t="shared" ca="1" si="110"/>
        <v>#NAME?</v>
      </c>
      <c r="EW100" s="117">
        <f t="shared" si="155"/>
        <v>500</v>
      </c>
      <c r="EX100" s="117">
        <f>AN100</f>
        <v>500</v>
      </c>
      <c r="EY100" s="103"/>
      <c r="EZ100" s="117">
        <f t="shared" si="112"/>
        <v>1347500</v>
      </c>
      <c r="FA100" s="118" t="e">
        <f t="shared" ca="1" si="113"/>
        <v>#NAME?</v>
      </c>
      <c r="FB100" s="117">
        <f t="shared" si="114"/>
        <v>286</v>
      </c>
      <c r="FC100" s="118" t="e">
        <f t="shared" ca="1" si="115"/>
        <v>#NAME?</v>
      </c>
      <c r="FD100" s="119"/>
      <c r="FE100" s="118"/>
      <c r="FF100" s="118" t="s">
        <v>26</v>
      </c>
      <c r="FG100" s="103"/>
      <c r="FH100" s="103"/>
      <c r="FI100" s="105">
        <f t="array" ref="FI100">SUMPRODUCT($AI100:$AL100,TRANSPOSE(FI$1:FI$4))</f>
        <v>116470</v>
      </c>
      <c r="FJ100" s="105">
        <f t="array" ref="FJ100">SUMPRODUCT($AI100:$AL100,TRANSPOSE(FJ$1:FJ$4))</f>
        <v>116470</v>
      </c>
      <c r="FK100" s="105">
        <f t="array" ref="FK100">SUMPRODUCT($AI100:$AL100,TRANSPOSE(FK$1:FK$4))</f>
        <v>116470</v>
      </c>
      <c r="FL100" s="105">
        <f t="array" ref="FL100">SUMPRODUCT($AI100:$AL100,TRANSPOSE(FL$1:FL$4))</f>
        <v>116470</v>
      </c>
      <c r="FM100" s="105">
        <f t="array" ref="FM100">SUMPRODUCT($AI100:$AL100,TRANSPOSE(FM$1:FM$4))</f>
        <v>116470</v>
      </c>
      <c r="FN100" s="105">
        <f t="array" ref="FN100">SUMPRODUCT($AI100:$AL100,TRANSPOSE(FN$1:FN$4))</f>
        <v>116470</v>
      </c>
      <c r="FO100" s="105">
        <f t="array" ref="FO100">SUMPRODUCT($AI100:$AL100,TRANSPOSE(FO$1:FO$4))</f>
        <v>116470</v>
      </c>
      <c r="FP100" s="105">
        <f t="array" ref="FP100">SUMPRODUCT($AI100:$AL100,TRANSPOSE(FP$1:FP$4))</f>
        <v>116470</v>
      </c>
      <c r="FQ100" s="105">
        <f t="array" ref="FQ100">SUMPRODUCT($AI100:$AL100,TRANSPOSE(FQ$1:FQ$4))</f>
        <v>116470</v>
      </c>
      <c r="FR100" s="105">
        <f t="array" ref="FR100">SUMPRODUCT($AI100:$AL100,TRANSPOSE(FR$1:FR$4))</f>
        <v>115900</v>
      </c>
      <c r="FS100" s="105">
        <f t="array" ref="FS100">SUMPRODUCT($AI100:$AL100,TRANSPOSE(FS$1:FS$4))</f>
        <v>114000</v>
      </c>
      <c r="FT100" s="105">
        <f t="array" ref="FT100">SUMPRODUCT($AI100:$AL100,TRANSPOSE(FT$1:FT$4))</f>
        <v>69084</v>
      </c>
      <c r="FU100" s="105">
        <f t="array" ref="FU100">SUMPRODUCT($AI100:$AL100,TRANSPOSE(FU$1:FU$4))</f>
        <v>0</v>
      </c>
      <c r="FV100" s="120"/>
      <c r="FW100" s="105">
        <f t="shared" si="116"/>
        <v>116500</v>
      </c>
      <c r="FX100" s="121">
        <f>CEILING(SUM($FI100:FJ100)-SUM($FW100:FW100),$EW100)</f>
        <v>116500</v>
      </c>
      <c r="FY100" s="121">
        <f>CEILING(SUM($FI100:FK100)-SUM($FW100:FX100),$EW100)</f>
        <v>116500</v>
      </c>
      <c r="FZ100" s="121">
        <f>CEILING(SUM($FI100:FL100)-SUM($FW100:FY100),$EW100)</f>
        <v>116500</v>
      </c>
      <c r="GA100" s="121">
        <f>CEILING(SUM($FI100:FM100)-SUM($FW100:FZ100),$EW100)</f>
        <v>116500</v>
      </c>
      <c r="GB100" s="121">
        <f>CEILING(SUM($FI100:FN100)-SUM($FW100:GA100),$EW100)</f>
        <v>116500</v>
      </c>
      <c r="GC100" s="121">
        <f>CEILING(SUM($FI100:FO100)-SUM($FW100:GB100),$EW100)</f>
        <v>116500</v>
      </c>
      <c r="GD100" s="121">
        <f>CEILING(SUM($FI100:FP100)-SUM($FW100:GC100),$EW100)</f>
        <v>116500</v>
      </c>
      <c r="GE100" s="121">
        <f>CEILING(SUM($FI100:FQ100)-SUM($FW100:GD100),$EW100)</f>
        <v>116500</v>
      </c>
      <c r="GF100" s="121">
        <f>CEILING(SUM($FI100:FR100)-SUM($FW100:GE100),$EW100)</f>
        <v>116000</v>
      </c>
      <c r="GG100" s="121">
        <f>CEILING(SUM($FI100:FS100)-SUM($FW100:GF100),$EW100)</f>
        <v>114000</v>
      </c>
      <c r="GH100" s="121">
        <f t="shared" si="117"/>
        <v>69000</v>
      </c>
      <c r="GI100" s="121">
        <f t="shared" si="118"/>
        <v>0</v>
      </c>
      <c r="GJ100" s="120"/>
      <c r="GK100" s="123" t="e">
        <f t="shared" ca="1" si="119"/>
        <v>#NAME?</v>
      </c>
      <c r="GL100" s="123" t="e">
        <f t="shared" ca="1" si="120"/>
        <v>#NAME?</v>
      </c>
      <c r="GM100" s="123" t="e">
        <f t="shared" ca="1" si="121"/>
        <v>#NAME?</v>
      </c>
      <c r="GN100" s="123" t="e">
        <f t="shared" ca="1" si="122"/>
        <v>#NAME?</v>
      </c>
      <c r="GO100" s="123" t="e">
        <f t="shared" ca="1" si="123"/>
        <v>#NAME?</v>
      </c>
      <c r="GP100" s="123" t="e">
        <f t="shared" ca="1" si="124"/>
        <v>#NAME?</v>
      </c>
      <c r="GQ100" s="123" t="e">
        <f t="shared" ca="1" si="125"/>
        <v>#NAME?</v>
      </c>
      <c r="GR100" s="123" t="e">
        <f t="shared" ca="1" si="126"/>
        <v>#NAME?</v>
      </c>
      <c r="GS100" s="123" t="e">
        <f t="shared" ca="1" si="127"/>
        <v>#NAME?</v>
      </c>
      <c r="GT100" s="123" t="e">
        <f t="shared" ca="1" si="128"/>
        <v>#NAME?</v>
      </c>
      <c r="GU100" s="123" t="e">
        <f t="shared" ca="1" si="129"/>
        <v>#NAME?</v>
      </c>
      <c r="GV100" s="123" t="e">
        <f t="shared" ca="1" si="130"/>
        <v>#NAME?</v>
      </c>
      <c r="GW100" s="123" t="e">
        <f t="shared" ca="1" si="131"/>
        <v>#NAME?</v>
      </c>
      <c r="GX100" s="123" t="e">
        <f t="shared" ca="1" si="132"/>
        <v>#NAME?</v>
      </c>
      <c r="GY100" s="120">
        <v>6</v>
      </c>
      <c r="GZ100" s="105">
        <f>SUM(FW100:FX100)</f>
        <v>233000</v>
      </c>
      <c r="HA100" s="105"/>
      <c r="HB100" s="105">
        <f>SUM(FY100:FZ100)</f>
        <v>233000</v>
      </c>
      <c r="HC100" s="105"/>
      <c r="HD100" s="105">
        <f>SUM(GA100:GB100)</f>
        <v>233000</v>
      </c>
      <c r="HE100" s="105"/>
      <c r="HF100" s="105">
        <f>SUM(GC100:GD100)</f>
        <v>233000</v>
      </c>
      <c r="HG100" s="105"/>
      <c r="HH100" s="105">
        <f>SUM(GE100:GF100)</f>
        <v>232500</v>
      </c>
      <c r="HI100" s="105"/>
      <c r="HJ100" s="105">
        <f>SUM(GG100:GI100)</f>
        <v>183000</v>
      </c>
      <c r="HK100" s="105"/>
      <c r="HL100" s="105">
        <f>GI100</f>
        <v>0</v>
      </c>
      <c r="HM100" s="105"/>
      <c r="HN100" s="123" t="e">
        <f t="shared" ca="1" si="133"/>
        <v>#NAME?</v>
      </c>
      <c r="HO100" s="123" t="e">
        <f t="shared" ca="1" si="134"/>
        <v>#NAME?</v>
      </c>
      <c r="HP100" s="123" t="e">
        <f t="shared" ca="1" si="135"/>
        <v>#NAME?</v>
      </c>
      <c r="HQ100" s="123" t="e">
        <f t="shared" ca="1" si="136"/>
        <v>#NAME?</v>
      </c>
      <c r="HR100" s="123" t="e">
        <f t="shared" ca="1" si="137"/>
        <v>#NAME?</v>
      </c>
      <c r="HS100" s="123" t="e">
        <f t="shared" ca="1" si="138"/>
        <v>#NAME?</v>
      </c>
      <c r="HT100" s="123" t="e">
        <f t="shared" ca="1" si="139"/>
        <v>#NAME?</v>
      </c>
      <c r="HU100" s="123" t="e">
        <f t="shared" ca="1" si="140"/>
        <v>#NAME?</v>
      </c>
      <c r="HV100" s="123" t="e">
        <f t="shared" ca="1" si="141"/>
        <v>#NAME?</v>
      </c>
      <c r="HW100" s="123" t="e">
        <f t="shared" ca="1" si="142"/>
        <v>#NAME?</v>
      </c>
      <c r="HX100" s="123" t="e">
        <f t="shared" ca="1" si="143"/>
        <v>#NAME?</v>
      </c>
      <c r="HY100" s="123" t="e">
        <f t="shared" ca="1" si="144"/>
        <v>#NAME?</v>
      </c>
      <c r="HZ100" s="123" t="e">
        <f t="shared" ca="1" si="145"/>
        <v>#NAME?</v>
      </c>
      <c r="IA100" s="123" t="e">
        <f t="shared" ca="1" si="146"/>
        <v>#NAME?</v>
      </c>
      <c r="IB100" s="124" t="s">
        <v>536</v>
      </c>
      <c r="IC100" s="103" t="s">
        <v>189</v>
      </c>
      <c r="ID100" s="125">
        <v>45526</v>
      </c>
      <c r="IE100" s="103" t="s">
        <v>147</v>
      </c>
      <c r="IF100" s="103"/>
      <c r="IG100" s="103" t="s">
        <v>147</v>
      </c>
      <c r="IH100" s="103"/>
      <c r="II100" s="103" t="s">
        <v>191</v>
      </c>
    </row>
    <row r="101" spans="1:243" ht="14.25" x14ac:dyDescent="0.2">
      <c r="A101" s="39">
        <v>114</v>
      </c>
      <c r="B101" s="39" t="s">
        <v>539</v>
      </c>
      <c r="C101" s="56" t="s">
        <v>540</v>
      </c>
      <c r="D101" s="39" t="s">
        <v>137</v>
      </c>
      <c r="E101" s="39">
        <v>417983155</v>
      </c>
      <c r="F101" s="102" t="s">
        <v>541</v>
      </c>
      <c r="G101" s="39"/>
      <c r="H101" s="39" t="s">
        <v>128</v>
      </c>
      <c r="I101" s="39">
        <v>2</v>
      </c>
      <c r="J101" s="39">
        <v>8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4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4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f t="shared" si="98"/>
        <v>8</v>
      </c>
      <c r="AI101" s="39">
        <f t="shared" si="99"/>
        <v>0</v>
      </c>
      <c r="AJ101" s="39">
        <f t="shared" si="100"/>
        <v>4</v>
      </c>
      <c r="AK101" s="39">
        <f t="shared" si="101"/>
        <v>4</v>
      </c>
      <c r="AL101" s="39">
        <f t="shared" si="102"/>
        <v>4</v>
      </c>
      <c r="AM101" s="57">
        <f t="shared" si="103"/>
        <v>141812</v>
      </c>
      <c r="AN101" s="57">
        <v>500</v>
      </c>
      <c r="AO101" s="57">
        <f t="shared" si="104"/>
        <v>142000</v>
      </c>
      <c r="AP101" s="39"/>
      <c r="AQ101" s="39" t="s">
        <v>188</v>
      </c>
      <c r="AR101" s="39" t="s">
        <v>152</v>
      </c>
      <c r="AS101" s="39"/>
      <c r="AT101" s="39"/>
      <c r="AU101" s="58">
        <v>0.73</v>
      </c>
      <c r="AV101" s="58" t="s">
        <v>11</v>
      </c>
      <c r="AW101" s="39" t="s">
        <v>153</v>
      </c>
      <c r="AX101" s="39" t="s">
        <v>154</v>
      </c>
      <c r="AY101" s="39"/>
      <c r="AZ101" s="39" t="s">
        <v>155</v>
      </c>
      <c r="BA101" s="39" t="str">
        <f t="shared" si="105"/>
        <v>P0023</v>
      </c>
      <c r="BB101" s="78" t="e">
        <f t="shared" ca="1" si="106"/>
        <v>#NAME?</v>
      </c>
      <c r="BC101" s="39">
        <v>28</v>
      </c>
      <c r="BD101" s="75">
        <f t="shared" si="107"/>
        <v>142000</v>
      </c>
      <c r="BE101" s="39"/>
      <c r="BF101" s="39"/>
      <c r="BG101" s="39"/>
      <c r="BH101" s="39"/>
      <c r="BI101" s="39"/>
      <c r="BJ101" s="39"/>
      <c r="BK101" s="39">
        <v>142000</v>
      </c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>
        <f>SUM($BE101,$BF101:BF101)-SUM($CV$1:CW$1)*SUM($P101:$Q101,$W101)-SUM($CV$2:CW$2)*SUM($R101:$V101)-SUM($CV$3:CW$3)*$X101-SUM($CV$4:CW$4)*SUM($K101:$L101)-SUM($CV$5:CW$5)*SUM($M101:$N101)-SUM($CV$6:CW$6)*$O101-SUM($CV$7:CW$7)*SUM($Y101:$Z101,$AF101)-SUM($CV$8:CW$8)*SUM($AA101:$AE101)-SUM($CV$9:CW$9)*$AG101</f>
        <v>0</v>
      </c>
      <c r="CX101" s="39">
        <f>SUM($BE101,$BF101:BG101)-SUM($CV$1:CX$1)*SUM($P101:$Q101,$W101)-SUM($CV$2:CX$2)*SUM($R101:$V101)-SUM($CV$3:CX$3)*$X101-SUM($CV$4:CX$4)*SUM($K101:$L101)-SUM($CV$5:CX$5)*SUM($M101:$N101)-SUM($CV$6:CX$6)*$O101-SUM($CV$7:CX$7)*SUM($Y101:$Z101,$AF101)-SUM($CV$8:CX$8)*SUM($AA101:$AE101)-SUM($CV$9:CX$9)*$AG101</f>
        <v>0</v>
      </c>
      <c r="CY101" s="39">
        <f>SUM($BE101,$BF101:BH101)-SUM($CV$1:CY$1)*SUM($P101:$Q101,$W101)-SUM($CV$2:CY$2)*SUM($R101:$V101)-SUM($CV$3:CY$3)*$X101-SUM($CV$4:CY$4)*SUM($K101:$L101)-SUM($CV$5:CY$5)*SUM($M101:$N101)-SUM($CV$6:CY$6)*$O101-SUM($CV$7:CY$7)*SUM($Y101:$Z101,$AF101)-SUM($CV$8:CY$8)*SUM($AA101:$AE101)-SUM($CV$9:CY$9)*$AG101</f>
        <v>0</v>
      </c>
      <c r="CZ101" s="39">
        <f>SUM($BE101,$BF101:BI101)-SUM($CV$1:CZ$1)*SUM($P101:$Q101,$W101)-SUM($CV$2:CZ$2)*SUM($R101:$V101)-SUM($CV$3:CZ$3)*$X101-SUM($CV$4:CZ$4)*SUM($K101:$L101)-SUM($CV$5:CZ$5)*SUM($M101:$N101)-SUM($CV$6:CZ$6)*$O101-SUM($CV$7:CZ$7)*SUM($Y101:$Z101,$AF101)-SUM($CV$8:CZ$8)*SUM($AA101:$AE101)-SUM($CV$9:CZ$9)*$AG101</f>
        <v>0</v>
      </c>
      <c r="DA101" s="39">
        <f>SUM($BE101,$BF101:BJ101)-SUM($CV$1:DA$1)*SUM($P101:$Q101,$W101)-SUM($CV$2:DA$2)*SUM($R101:$V101)-SUM($CV$3:DA$3)*$X101-SUM($CV$4:DA$4)*SUM($K101:$L101)-SUM($CV$5:DA$5)*SUM($M101:$N101)-SUM($CV$6:DA$6)*$O101-SUM($CV$7:DA$7)*SUM($Y101:$Z101,$AF101)-SUM($CV$8:DA$8)*SUM($AA101:$AE101)-SUM($CV$9:DA$9)*$AG101</f>
        <v>0</v>
      </c>
      <c r="DB101" s="39">
        <f>SUM($BE101,$BF101:BK101)-SUM($CV$1:DB$1)*SUM($P101:$Q101,$W101)-SUM($CV$2:DB$2)*SUM($R101:$V101)-SUM($CV$3:DB$3)*$X101-SUM($CV$4:DB$4)*SUM($K101:$L101)-SUM($CV$5:DB$5)*SUM($M101:$N101)-SUM($CV$6:DB$6)*$O101-SUM($CV$7:DB$7)*SUM($Y101:$Z101,$AF101)-SUM($CV$8:DB$8)*SUM($AA101:$AE101)-SUM($CV$9:DB$9)*$AG101</f>
        <v>141200</v>
      </c>
      <c r="DC101" s="39">
        <f>SUM($BE101,$BF101:BL101)-SUM($CV$1:DC$1)*SUM($P101:$Q101,$W101)-SUM($CV$2:DC$2)*SUM($R101:$V101)-SUM($CV$3:DC$3)*$X101-SUM($CV$4:DC$4)*SUM($K101:$L101)-SUM($CV$5:DC$5)*SUM($M101:$N101)-SUM($CV$6:DC$6)*$O101-SUM($CV$7:DC$7)*SUM($Y101:$Z101,$AF101)-SUM($CV$8:DC$8)*SUM($AA101:$AE101)-SUM($CV$9:DC$9)*$AG101</f>
        <v>139600</v>
      </c>
      <c r="DD101" s="39">
        <f>SUM($BE101,$BF101:BM101)-SUM($CV$1:DD$1)*SUM($P101:$Q101,$W101)-SUM($CV$2:DD$2)*SUM($R101:$V101)-SUM($CV$3:DD$3)*$X101-SUM($CV$4:DD$4)*SUM($K101:$L101)-SUM($CV$5:DD$5)*SUM($M101:$N101)-SUM($CV$6:DD$6)*$O101-SUM($CV$7:DD$7)*SUM($Y101:$Z101,$AF101)-SUM($CV$8:DD$8)*SUM($AA101:$AE101)-SUM($CV$9:DD$9)*$AG101</f>
        <v>137076</v>
      </c>
      <c r="DE101" s="39">
        <f>SUM($BE101,$BF101:BN101)-SUM($CV$1:DE$1)*SUM($P101:$Q101,$W101)-SUM($CV$2:DE$2)*SUM($R101:$V101)-SUM($CV$3:DE$3)*$X101-SUM($CV$4:DE$4)*SUM($K101:$L101)-SUM($CV$5:DE$5)*SUM($M101:$N101)-SUM($CV$6:DE$6)*$O101-SUM($CV$7:DE$7)*SUM($Y101:$Z101,$AF101)-SUM($CV$8:DE$8)*SUM($AA101:$AE101)-SUM($CV$9:DE$9)*$AG101</f>
        <v>134876</v>
      </c>
      <c r="DF101" s="39">
        <f>SUM($BE101,$BF101:BO101)-SUM($CV$1:DF$1)*SUM($P101:$Q101,$W101)-SUM($CV$2:DF$2)*SUM($R101:$V101)-SUM($CV$3:DF$3)*$X101-SUM($CV$4:DF$4)*SUM($K101:$L101)-SUM($CV$5:DF$5)*SUM($M101:$N101)-SUM($CV$6:DF$6)*$O101-SUM($CV$7:DF$7)*SUM($Y101:$Z101,$AF101)-SUM($CV$8:DF$8)*SUM($AA101:$AE101)-SUM($CV$9:DF$9)*$AG101</f>
        <v>132076</v>
      </c>
      <c r="DG101" s="39">
        <f>SUM($BE101,$BF101:BP101)-SUM($CV$1:DG$1)*SUM($P101:$Q101,$W101)-SUM($CV$2:DG$2)*SUM($R101:$V101)-SUM($CV$3:DG$3)*$X101-SUM($CV$4:DG$4)*SUM($K101:$L101)-SUM($CV$5:DG$5)*SUM($M101:$N101)-SUM($CV$6:DG$6)*$O101-SUM($CV$7:DG$7)*SUM($Y101:$Z101,$AF101)-SUM($CV$8:DG$8)*SUM($AA101:$AE101)-SUM($CV$9:DG$9)*$AG101</f>
        <v>129076</v>
      </c>
      <c r="DH101" s="39">
        <f>SUM($BE101,$BF101:BQ101)-SUM($CV$1:DH$1)*SUM($P101:$Q101,$W101)-SUM($CV$2:DH$2)*SUM($R101:$V101)-SUM($CV$3:DH$3)*$X101-SUM($CV$4:DH$4)*SUM($K101:$L101)-SUM($CV$5:DH$5)*SUM($M101:$N101)-SUM($CV$6:DH$6)*$O101-SUM($CV$7:DH$7)*SUM($Y101:$Z101,$AF101)-SUM($CV$8:DH$8)*SUM($AA101:$AE101)-SUM($CV$9:DH$9)*$AG101</f>
        <v>126076</v>
      </c>
      <c r="DI101" s="39">
        <f>SUM($BE101,$BF101:BR101)-SUM($CV$1:DI$1)*SUM($P101:$Q101,$W101)-SUM($CV$2:DI$2)*SUM($R101:$V101)-SUM($CV$3:DI$3)*$X101-SUM($CV$4:DI$4)*SUM($K101:$L101)-SUM($CV$5:DI$5)*SUM($M101:$N101)-SUM($CV$6:DI$6)*$O101-SUM($CV$7:DI$7)*SUM($Y101:$Z101,$AF101)-SUM($CV$8:DI$8)*SUM($AA101:$AE101)-SUM($CV$9:DI$9)*$AG101</f>
        <v>123076</v>
      </c>
      <c r="DJ101" s="39">
        <f>SUM($BE101,$BF101:BS101)-SUM($CV$1:DJ$1)*SUM($P101:$Q101,$W101)-SUM($CV$2:DJ$2)*SUM($R101:$V101)-SUM($CV$3:DJ$3)*$X101-SUM($CV$4:DJ$4)*SUM($K101:$L101)-SUM($CV$5:DJ$5)*SUM($M101:$N101)-SUM($CV$6:DJ$6)*$O101-SUM($CV$7:DJ$7)*SUM($Y101:$Z101,$AF101)-SUM($CV$8:DJ$8)*SUM($AA101:$AE101)-SUM($CV$9:DJ$9)*$AG101</f>
        <v>120076</v>
      </c>
      <c r="DK101" s="39">
        <f>SUM($BE101,$BF101:BT101)-SUM($CV$1:DK$1)*SUM($P101:$Q101,$W101)-SUM($CV$2:DK$2)*SUM($R101:$V101)-SUM($CV$3:DK$3)*$X101-SUM($CV$4:DK$4)*SUM($K101:$L101)-SUM($CV$5:DK$5)*SUM($M101:$N101)-SUM($CV$6:DK$6)*$O101-SUM($CV$7:DK$7)*SUM($Y101:$Z101,$AF101)-SUM($CV$8:DK$8)*SUM($AA101:$AE101)-SUM($CV$9:DK$9)*$AG101</f>
        <v>117076</v>
      </c>
      <c r="DL101" s="39">
        <f>SUM($BE101,$BF101:BU101)-SUM($CV$1:DL$1)*SUM($P101:$Q101,$W101)-SUM($CV$2:DL$2)*SUM($R101:$V101)-SUM($CV$3:DL$3)*$X101-SUM($CV$4:DL$4)*SUM($K101:$L101)-SUM($CV$5:DL$5)*SUM($M101:$N101)-SUM($CV$6:DL$6)*$O101-SUM($CV$7:DL$7)*SUM($Y101:$Z101,$AF101)-SUM($CV$8:DL$8)*SUM($AA101:$AE101)-SUM($CV$9:DL$9)*$AG101</f>
        <v>114076</v>
      </c>
      <c r="DM101" s="39">
        <f>SUM($BE101,$BF101:BV101)-SUM($CV$1:DM$1)*SUM($P101:$Q101,$W101)-SUM($CV$2:DM$2)*SUM($R101:$V101)-SUM($CV$3:DM$3)*$X101-SUM($CV$4:DM$4)*SUM($K101:$L101)-SUM($CV$5:DM$5)*SUM($M101:$N101)-SUM($CV$6:DM$6)*$O101-SUM($CV$7:DM$7)*SUM($Y101:$Z101,$AF101)-SUM($CV$8:DM$8)*SUM($AA101:$AE101)-SUM($CV$9:DM$9)*$AG101</f>
        <v>110076</v>
      </c>
      <c r="DN101" s="39">
        <f>SUM($BE101,$BF101:BW101)-SUM($CV$1:DN$1)*SUM($P101:$Q101,$W101)-SUM($CV$2:DN$2)*SUM($R101:$V101)-SUM($CV$3:DN$3)*$X101-SUM($CV$4:DN$4)*SUM($K101:$L101)-SUM($CV$5:DN$5)*SUM($M101:$N101)-SUM($CV$6:DN$6)*$O101-SUM($CV$7:DN$7)*SUM($Y101:$Z101,$AF101)-SUM($CV$8:DN$8)*SUM($AA101:$AE101)-SUM($CV$9:DN$9)*$AG101</f>
        <v>106076</v>
      </c>
      <c r="DO101" s="39">
        <f>SUM($BE101,$BF101:BX101)-SUM($CV$1:DO$1)*SUM($P101:$Q101,$W101)-SUM($CV$2:DO$2)*SUM($R101:$V101)-SUM($CV$3:DO$3)*$X101-SUM($CV$4:DO$4)*SUM($K101:$L101)-SUM($CV$5:DO$5)*SUM($M101:$N101)-SUM($CV$6:DO$6)*$O101-SUM($CV$7:DO$7)*SUM($Y101:$Z101,$AF101)-SUM($CV$8:DO$8)*SUM($AA101:$AE101)-SUM($CV$9:DO$9)*$AG101</f>
        <v>102076</v>
      </c>
      <c r="DP101" s="39">
        <f>SUM($BE101,$BF101:BY101)-SUM($CV$1:DP$1)*SUM($P101:$Q101,$W101)-SUM($CV$2:DP$2)*SUM($R101:$V101)-SUM($CV$3:DP$3)*$X101-SUM($CV$4:DP$4)*SUM($K101:$L101)-SUM($CV$5:DP$5)*SUM($M101:$N101)-SUM($CV$6:DP$6)*$O101-SUM($CV$7:DP$7)*SUM($Y101:$Z101,$AF101)-SUM($CV$8:DP$8)*SUM($AA101:$AE101)-SUM($CV$9:DP$9)*$AG101</f>
        <v>98076</v>
      </c>
      <c r="DQ101" s="39">
        <f>SUM($BE101,$BF101:BZ101)-SUM($CV$1:DQ$1)*SUM($P101:$Q101,$W101)-SUM($CV$2:DQ$2)*SUM($R101:$V101)-SUM($CV$3:DQ$3)*$X101-SUM($CV$4:DQ$4)*SUM($K101:$L101)-SUM($CV$5:DQ$5)*SUM($M101:$N101)-SUM($CV$6:DQ$6)*$O101-SUM($CV$7:DQ$7)*SUM($Y101:$Z101,$AF101)-SUM($CV$8:DQ$8)*SUM($AA101:$AE101)-SUM($CV$9:DQ$9)*$AG101</f>
        <v>94076</v>
      </c>
      <c r="DR101" s="39">
        <f>SUM($BE101,$BF101:CA101)-SUM($CV$1:DR$1)*SUM($P101:$Q101,$W101)-SUM($CV$2:DR$2)*SUM($R101:$V101)-SUM($CV$3:DR$3)*$X101-SUM($CV$4:DR$4)*SUM($K101:$L101)-SUM($CV$5:DR$5)*SUM($M101:$N101)-SUM($CV$6:DR$6)*$O101-SUM($CV$7:DR$7)*SUM($Y101:$Z101,$AF101)-SUM($CV$8:DR$8)*SUM($AA101:$AE101)-SUM($CV$9:DR$9)*$AG101</f>
        <v>90076</v>
      </c>
      <c r="DS101" s="39">
        <f>SUM($BE101,$BF101:CB101)-SUM($CV$1:DS$1)*SUM($P101:$Q101,$W101)-SUM($CV$2:DS$2)*SUM($R101:$V101)-SUM($CV$3:DS$3)*$X101-SUM($CV$4:DS$4)*SUM($K101:$L101)-SUM($CV$5:DS$5)*SUM($M101:$N101)-SUM($CV$6:DS$6)*$O101-SUM($CV$7:DS$7)*SUM($Y101:$Z101,$AF101)-SUM($CV$8:DS$8)*SUM($AA101:$AE101)-SUM($CV$9:DS$9)*$AG101</f>
        <v>86076</v>
      </c>
      <c r="DT101" s="39">
        <f>SUM($BE101,$BF101:CC101)-SUM($CV$1:DT$1)*SUM($P101:$Q101,$W101)-SUM($CV$2:DT$2)*SUM($R101:$V101)-SUM($CV$3:DT$3)*$X101-SUM($CV$4:DT$4)*SUM($K101:$L101)-SUM($CV$5:DT$5)*SUM($M101:$N101)-SUM($CV$6:DT$6)*$O101-SUM($CV$7:DT$7)*SUM($Y101:$Z101,$AF101)-SUM($CV$8:DT$8)*SUM($AA101:$AE101)-SUM($CV$9:DT$9)*$AG101</f>
        <v>82076</v>
      </c>
      <c r="DU101" s="39">
        <f>SUM($BE101,$BF101:CD101)-SUM($CV$1:DU$1)*SUM($P101:$Q101,$W101)-SUM($CV$2:DU$2)*SUM($R101:$V101)-SUM($CV$3:DU$3)*$X101-SUM($CV$4:DU$4)*SUM($K101:$L101)-SUM($CV$5:DU$5)*SUM($M101:$N101)-SUM($CV$6:DU$6)*$O101-SUM($CV$7:DU$7)*SUM($Y101:$Z101,$AF101)-SUM($CV$8:DU$8)*SUM($AA101:$AE101)-SUM($CV$9:DU$9)*$AG101</f>
        <v>78076</v>
      </c>
      <c r="DV101" s="39">
        <f>SUM($BE101,$BF101:CE101)-SUM($CV$1:DV$1)*SUM($P101:$Q101,$W101)-SUM($CV$2:DV$2)*SUM($R101:$V101)-SUM($CV$3:DV$3)*$X101-SUM($CV$4:DV$4)*SUM($K101:$L101)-SUM($CV$5:DV$5)*SUM($M101:$N101)-SUM($CV$6:DV$6)*$O101-SUM($CV$7:DV$7)*SUM($Y101:$Z101,$AF101)-SUM($CV$8:DV$8)*SUM($AA101:$AE101)-SUM($CV$9:DV$9)*$AG101</f>
        <v>74076</v>
      </c>
      <c r="DW101" s="39">
        <f>SUM($BE101,$BF101:CF101)-SUM($CV$1:DW$1)*SUM($P101:$Q101,$W101)-SUM($CV$2:DW$2)*SUM($R101:$V101)-SUM($CV$3:DW$3)*$X101-SUM($CV$4:DW$4)*SUM($K101:$L101)-SUM($CV$5:DW$5)*SUM($M101:$N101)-SUM($CV$6:DW$6)*$O101-SUM($CV$7:DW$7)*SUM($Y101:$Z101,$AF101)-SUM($CV$8:DW$8)*SUM($AA101:$AE101)-SUM($CV$9:DW$9)*$AG101</f>
        <v>70076</v>
      </c>
      <c r="DX101" s="39">
        <f>SUM($BE101,$BF101:CG101)-SUM($CV$1:DX$1)*SUM($P101:$Q101,$W101)-SUM($CV$2:DX$2)*SUM($R101:$V101)-SUM($CV$3:DX$3)*$X101-SUM($CV$4:DX$4)*SUM($K101:$L101)-SUM($CV$5:DX$5)*SUM($M101:$N101)-SUM($CV$6:DX$6)*$O101-SUM($CV$7:DX$7)*SUM($Y101:$Z101,$AF101)-SUM($CV$8:DX$8)*SUM($AA101:$AE101)-SUM($CV$9:DX$9)*$AG101</f>
        <v>66076</v>
      </c>
      <c r="DY101" s="39">
        <f>SUM($BE101,$BF101:CH101)-SUM($CV$1:DY$1)*SUM($P101:$Q101,$W101)-SUM($CV$2:DY$2)*SUM($R101:$V101)-SUM($CV$3:DY$3)*$X101-SUM($CV$4:DY$4)*SUM($K101:$L101)-SUM($CV$5:DY$5)*SUM($M101:$N101)-SUM($CV$6:DY$6)*$O101-SUM($CV$7:DY$7)*SUM($Y101:$Z101,$AF101)-SUM($CV$8:DY$8)*SUM($AA101:$AE101)-SUM($CV$9:DY$9)*$AG101</f>
        <v>62076</v>
      </c>
      <c r="DZ101" s="39">
        <f>SUM($BE101,$BF101:CI101)-SUM($CV$1:DZ$1)*SUM($P101:$Q101,$W101)-SUM($CV$2:DZ$2)*SUM($R101:$V101)-SUM($CV$3:DZ$3)*$X101-SUM($CV$4:DZ$4)*SUM($K101:$L101)-SUM($CV$5:DZ$5)*SUM($M101:$N101)-SUM($CV$6:DZ$6)*$O101-SUM($CV$7:DZ$7)*SUM($Y101:$Z101,$AF101)-SUM($CV$8:DZ$8)*SUM($AA101:$AE101)-SUM($CV$9:DZ$9)*$AG101</f>
        <v>58076</v>
      </c>
      <c r="EA101" s="39">
        <f>SUM($BE101,$BF101:CJ101)-SUM($CV$1:EA$1)*SUM($P101:$Q101,$W101)-SUM($CV$2:EA$2)*SUM($R101:$V101)-SUM($CV$3:EA$3)*$X101-SUM($CV$4:EA$4)*SUM($K101:$L101)-SUM($CV$5:EA$5)*SUM($M101:$N101)-SUM($CV$6:EA$6)*$O101-SUM($CV$7:EA$7)*SUM($Y101:$Z101,$AF101)-SUM($CV$8:EA$8)*SUM($AA101:$AE101)-SUM($CV$9:EA$9)*$AG101</f>
        <v>54076</v>
      </c>
      <c r="EB101" s="39">
        <f>SUM($BE101,$BF101:CK101)-SUM($CV$1:EB$1)*SUM($P101:$Q101,$W101)-SUM($CV$2:EB$2)*SUM($R101:$V101)-SUM($CV$3:EB$3)*$X101-SUM($CV$4:EB$4)*SUM($K101:$L101)-SUM($CV$5:EB$5)*SUM($M101:$N101)-SUM($CV$6:EB$6)*$O101-SUM($CV$7:EB$7)*SUM($Y101:$Z101,$AF101)-SUM($CV$8:EB$8)*SUM($AA101:$AE101)-SUM($CV$9:EB$9)*$AG101</f>
        <v>50076</v>
      </c>
      <c r="EC101" s="39">
        <f>SUM($BE101,$BF101:CL101)-SUM($CV$1:EC$1)*SUM($P101:$Q101,$W101)-SUM($CV$2:EC$2)*SUM($R101:$V101)-SUM($CV$3:EC$3)*$X101-SUM($CV$4:EC$4)*SUM($K101:$L101)-SUM($CV$5:EC$5)*SUM($M101:$N101)-SUM($CV$6:EC$6)*$O101-SUM($CV$7:EC$7)*SUM($Y101:$Z101,$AF101)-SUM($CV$8:EC$8)*SUM($AA101:$AE101)-SUM($CV$9:EC$9)*$AG101</f>
        <v>46076</v>
      </c>
      <c r="ED101" s="39">
        <f>SUM($BE101,$BF101:CM101)-SUM($CV$1:ED$1)*SUM($P101:$Q101,$W101)-SUM($CV$2:ED$2)*SUM($R101:$V101)-SUM($CV$3:ED$3)*$X101-SUM($CV$4:ED$4)*SUM($K101:$L101)-SUM($CV$5:ED$5)*SUM($M101:$N101)-SUM($CV$6:ED$6)*$O101-SUM($CV$7:ED$7)*SUM($Y101:$Z101,$AF101)-SUM($CV$8:ED$8)*SUM($AA101:$AE101)-SUM($CV$9:ED$9)*$AG101</f>
        <v>42076</v>
      </c>
      <c r="EE101" s="39">
        <f>SUM($BE101,$BF101:CN101)-SUM($CV$1:EE$1)*SUM($P101:$Q101,$W101)-SUM($CV$2:EE$2)*SUM($R101:$V101)-SUM($CV$3:EE$3)*$X101-SUM($CV$4:EE$4)*SUM($K101:$L101)-SUM($CV$5:EE$5)*SUM($M101:$N101)-SUM($CV$6:EE$6)*$O101-SUM($CV$7:EE$7)*SUM($Y101:$Z101,$AF101)-SUM($CV$8:EE$8)*SUM($AA101:$AE101)-SUM($CV$9:EE$9)*$AG101</f>
        <v>38076</v>
      </c>
      <c r="EF101" s="39">
        <f>SUM($BE101,$BF101:CO101)-SUM($CV$1:EF$1)*SUM($P101:$Q101,$W101)-SUM($CV$2:EF$2)*SUM($R101:$V101)-SUM($CV$3:EF$3)*$X101-SUM($CV$4:EF$4)*SUM($K101:$L101)-SUM($CV$5:EF$5)*SUM($M101:$N101)-SUM($CV$6:EF$6)*$O101-SUM($CV$7:EF$7)*SUM($Y101:$Z101,$AF101)-SUM($CV$8:EF$8)*SUM($AA101:$AE101)-SUM($CV$9:EF$9)*$AG101</f>
        <v>34076</v>
      </c>
      <c r="EG101" s="39">
        <f>SUM($BE101,$BF101:CP101)-SUM($CV$1:EG$1)*SUM($P101:$Q101,$W101)-SUM($CV$2:EG$2)*SUM($R101:$V101)-SUM($CV$3:EG$3)*$X101-SUM($CV$4:EG$4)*SUM($K101:$L101)-SUM($CV$5:EG$5)*SUM($M101:$N101)-SUM($CV$6:EG$6)*$O101-SUM($CV$7:EG$7)*SUM($Y101:$Z101,$AF101)-SUM($CV$8:EG$8)*SUM($AA101:$AE101)-SUM($CV$9:EG$9)*$AG101</f>
        <v>30076</v>
      </c>
      <c r="EH101" s="39">
        <f>SUM($BE101,$BF101:CQ101)-SUM($CV$1:EH$1)*SUM($P101:$Q101,$W101)-SUM($CV$2:EH$2)*SUM($R101:$V101)-SUM($CV$3:EH$3)*$X101-SUM($CV$4:EH$4)*SUM($K101:$L101)-SUM($CV$5:EH$5)*SUM($M101:$N101)-SUM($CV$6:EH$6)*$O101-SUM($CV$7:EH$7)*SUM($Y101:$Z101,$AF101)-SUM($CV$8:EH$8)*SUM($AA101:$AE101)-SUM($CV$9:EH$9)*$AG101</f>
        <v>26076</v>
      </c>
      <c r="EI101" s="39">
        <f>SUM($BE101,$BF101:CR101)-SUM($CV$1:EI$1)*SUM($P101:$Q101,$W101)-SUM($CV$2:EI$2)*SUM($R101:$V101)-SUM($CV$3:EI$3)*$X101-SUM($CV$4:EI$4)*SUM($K101:$L101)-SUM($CV$5:EI$5)*SUM($M101:$N101)-SUM($CV$6:EI$6)*$O101-SUM($CV$7:EI$7)*SUM($Y101:$Z101,$AF101)-SUM($CV$8:EI$8)*SUM($AA101:$AE101)-SUM($CV$9:EI$9)*$AG101</f>
        <v>22076</v>
      </c>
      <c r="EJ101" s="39">
        <f>SUM($BE101,$BF101:CS101)-SUM($CV$1:EJ$1)*SUM($P101:$Q101,$W101)-SUM($CV$2:EJ$2)*SUM($R101:$V101)-SUM($CV$3:EJ$3)*$X101-SUM($CV$4:EJ$4)*SUM($K101:$L101)-SUM($CV$5:EJ$5)*SUM($M101:$N101)-SUM($CV$6:EJ$6)*$O101-SUM($CV$7:EJ$7)*SUM($Y101:$Z101,$AF101)-SUM($CV$8:EJ$8)*SUM($AA101:$AE101)-SUM($CV$9:EJ$9)*$AG101</f>
        <v>18076</v>
      </c>
      <c r="EK101" s="39">
        <f>SUM($BE101,$BF101:CT101)-SUM($CV$1:EK$1)*SUM($P101:$Q101,$W101)-SUM($CV$2:EK$2)*SUM($R101:$V101)-SUM($CV$3:EK$3)*$X101-SUM($CV$4:EK$4)*SUM($K101:$L101)-SUM($CV$5:EK$5)*SUM($M101:$N101)-SUM($CV$6:EK$6)*$O101-SUM($CV$7:EK$7)*SUM($Y101:$Z101,$AF101)-SUM($CV$8:EK$8)*SUM($AA101:$AE101)-SUM($CV$9:EK$9)*$AG101</f>
        <v>14076</v>
      </c>
      <c r="EL101" s="39">
        <f>SUM($BE101,$BF101:CU101)-SUM($CV$1:EL$1)*SUM($P101:$Q101,$W101)-SUM($CV$2:EL$2)*SUM($R101:$V101)-SUM($CV$3:EL$3)*$X101-SUM($CV$4:EL$4)*SUM($K101:$L101)-SUM($CV$5:EL$5)*SUM($M101:$N101)-SUM($CV$6:EL$6)*$O101-SUM($CV$7:EL$7)*SUM($Y101:$Z101,$AF101)-SUM($CV$8:EL$8)*SUM($AA101:$AE101)-SUM($CV$9:EL$9)*$AG101</f>
        <v>10076</v>
      </c>
      <c r="EM101" s="39">
        <f>SUM($BE101,$BF101:CV101)-SUM($CV$1:EM$1)*SUM($P101:$Q101,$W101)-SUM($CV$2:EM$2)*SUM($R101:$V101)-SUM($CV$3:EM$3)*$X101-SUM($CV$4:EM$4)*SUM($K101:$L101)-SUM($CV$5:EM$5)*SUM($M101:$N101)-SUM($CV$6:EM$6)*$O101-SUM($CV$7:EM$7)*SUM($Y101:$Z101,$AF101)-SUM($CV$8:EM$8)*SUM($AA101:$AE101)-SUM($CV$9:EM$9)*$AG101</f>
        <v>6076</v>
      </c>
      <c r="EN101" s="39">
        <f>SUM($BE101,$BF101:CW101)-SUM($CV$1:EN$1)*SUM($P101:$Q101,$W101)-SUM($CV$2:EN$2)*SUM($R101:$V101)-SUM($CV$3:EN$3)*$X101-SUM($CV$4:EN$4)*SUM($K101:$L101)-SUM($CV$5:EN$5)*SUM($M101:$N101)-SUM($CV$6:EN$6)*$O101-SUM($CV$7:EN$7)*SUM($Y101:$Z101,$AF101)-SUM($CV$8:EN$8)*SUM($AA101:$AE101)-SUM($CV$9:EN$9)*$AG101</f>
        <v>2076</v>
      </c>
      <c r="EO101" s="39">
        <f>SUM($BE101,$BF101:CX101)-SUM($CV$1:EO$1)*SUM($P101:$Q101,$W101)-SUM($CV$2:EO$2)*SUM($R101:$V101)-SUM($CV$3:EO$3)*$X101-SUM($CV$4:EO$4)*SUM($K101:$L101)-SUM($CV$5:EO$5)*SUM($M101:$N101)-SUM($CV$6:EO$6)*$O101-SUM($CV$7:EO$7)*SUM($Y101:$Z101,$AF101)-SUM($CV$8:EO$8)*SUM($AA101:$AE101)-SUM($CV$9:EO$9)*$AG101</f>
        <v>-1244</v>
      </c>
      <c r="EP101" s="96" t="str">
        <f>AR101</f>
        <v>SHIRTECH</v>
      </c>
      <c r="EQ101" s="103" t="str">
        <f t="shared" si="108"/>
        <v>700A102KT50XTV</v>
      </c>
      <c r="ER101" s="96" t="str">
        <f t="shared" si="152"/>
        <v>AMERICAN TECHNICAL CERAMICS DIV. OF</v>
      </c>
      <c r="ES101" s="115">
        <f>AU101</f>
        <v>0.73</v>
      </c>
      <c r="ET101" s="116" t="str">
        <f t="shared" si="147"/>
        <v>USD</v>
      </c>
      <c r="EU101" s="107" t="e">
        <f t="shared" ca="1" si="109"/>
        <v>#NAME?</v>
      </c>
      <c r="EV101" s="107" t="e">
        <f t="shared" ca="1" si="110"/>
        <v>#NAME?</v>
      </c>
      <c r="EW101" s="117">
        <f t="shared" si="155"/>
        <v>500</v>
      </c>
      <c r="EX101" s="117">
        <f>AN101</f>
        <v>500</v>
      </c>
      <c r="EY101" s="103"/>
      <c r="EZ101" s="117">
        <f t="shared" si="112"/>
        <v>142000</v>
      </c>
      <c r="FA101" s="118" t="e">
        <f t="shared" ca="1" si="113"/>
        <v>#NAME?</v>
      </c>
      <c r="FB101" s="117">
        <f t="shared" si="114"/>
        <v>188</v>
      </c>
      <c r="FC101" s="118" t="e">
        <f t="shared" ca="1" si="115"/>
        <v>#NAME?</v>
      </c>
      <c r="FD101" s="119">
        <v>45523</v>
      </c>
      <c r="FE101" s="118" t="s">
        <v>130</v>
      </c>
      <c r="FF101" s="118" t="s">
        <v>26</v>
      </c>
      <c r="FG101" s="103" t="s">
        <v>144</v>
      </c>
      <c r="FH101" s="103" t="s">
        <v>145</v>
      </c>
      <c r="FI101" s="105">
        <f t="array" ref="FI101">SUMPRODUCT($AI101:$AL101,TRANSPOSE(FI$1:FI$4))</f>
        <v>12260</v>
      </c>
      <c r="FJ101" s="105">
        <f t="array" ref="FJ101">SUMPRODUCT($AI101:$AL101,TRANSPOSE(FJ$1:FJ$4))</f>
        <v>12260</v>
      </c>
      <c r="FK101" s="105">
        <f t="array" ref="FK101">SUMPRODUCT($AI101:$AL101,TRANSPOSE(FK$1:FK$4))</f>
        <v>12260</v>
      </c>
      <c r="FL101" s="105">
        <f t="array" ref="FL101">SUMPRODUCT($AI101:$AL101,TRANSPOSE(FL$1:FL$4))</f>
        <v>12260</v>
      </c>
      <c r="FM101" s="105">
        <f t="array" ref="FM101">SUMPRODUCT($AI101:$AL101,TRANSPOSE(FM$1:FM$4))</f>
        <v>12260</v>
      </c>
      <c r="FN101" s="105">
        <f t="array" ref="FN101">SUMPRODUCT($AI101:$AL101,TRANSPOSE(FN$1:FN$4))</f>
        <v>12260</v>
      </c>
      <c r="FO101" s="105">
        <f t="array" ref="FO101">SUMPRODUCT($AI101:$AL101,TRANSPOSE(FO$1:FO$4))</f>
        <v>12260</v>
      </c>
      <c r="FP101" s="105">
        <f t="array" ref="FP101">SUMPRODUCT($AI101:$AL101,TRANSPOSE(FP$1:FP$4))</f>
        <v>12260</v>
      </c>
      <c r="FQ101" s="105">
        <f t="array" ref="FQ101">SUMPRODUCT($AI101:$AL101,TRANSPOSE(FQ$1:FQ$4))</f>
        <v>12260</v>
      </c>
      <c r="FR101" s="105">
        <f t="array" ref="FR101">SUMPRODUCT($AI101:$AL101,TRANSPOSE(FR$1:FR$4))</f>
        <v>12200</v>
      </c>
      <c r="FS101" s="105">
        <f t="array" ref="FS101">SUMPRODUCT($AI101:$AL101,TRANSPOSE(FS$1:FS$4))</f>
        <v>12000</v>
      </c>
      <c r="FT101" s="105">
        <f t="array" ref="FT101">SUMPRODUCT($AI101:$AL101,TRANSPOSE(FT$1:FT$4))</f>
        <v>7272</v>
      </c>
      <c r="FU101" s="105">
        <f t="array" ref="FU101">SUMPRODUCT($AI101:$AL101,TRANSPOSE(FU$1:FU$4))</f>
        <v>0</v>
      </c>
      <c r="FV101" s="120"/>
      <c r="FW101" s="105">
        <f t="shared" si="116"/>
        <v>12500</v>
      </c>
      <c r="FX101" s="121">
        <f>CEILING(SUM($FI101:FJ101)-SUM($FW101:FW101),$EW101)</f>
        <v>12500</v>
      </c>
      <c r="FY101" s="121">
        <f>CEILING(SUM($FI101:FK101)-SUM($FW101:FX101),$EW101)</f>
        <v>12000</v>
      </c>
      <c r="FZ101" s="121">
        <f>CEILING(SUM($FI101:FL101)-SUM($FW101:FY101),$EW101)</f>
        <v>12500</v>
      </c>
      <c r="GA101" s="121">
        <f>CEILING(SUM($FI101:FM101)-SUM($FW101:FZ101),$EW101)</f>
        <v>12000</v>
      </c>
      <c r="GB101" s="121">
        <f>CEILING(SUM($FI101:FN101)-SUM($FW101:GA101),$EW101)</f>
        <v>12500</v>
      </c>
      <c r="GC101" s="121">
        <f>CEILING(SUM($FI101:FO101)-SUM($FW101:GB101),$EW101)</f>
        <v>12000</v>
      </c>
      <c r="GD101" s="121">
        <f>CEILING(SUM($FI101:FP101)-SUM($FW101:GC101),$EW101)</f>
        <v>12500</v>
      </c>
      <c r="GE101" s="121">
        <f>CEILING(SUM($FI101:FQ101)-SUM($FW101:GD101),$EW101)</f>
        <v>12000</v>
      </c>
      <c r="GF101" s="121">
        <f>CEILING(SUM($FI101:FR101)-SUM($FW101:GE101),$EW101)</f>
        <v>12500</v>
      </c>
      <c r="GG101" s="121">
        <f>CEILING(SUM($FI101:FS101)-SUM($FW101:GF101),$EW101)</f>
        <v>12000</v>
      </c>
      <c r="GH101" s="121">
        <f t="shared" si="117"/>
        <v>7000</v>
      </c>
      <c r="GI101" s="121">
        <f t="shared" si="118"/>
        <v>0</v>
      </c>
      <c r="GJ101" s="120"/>
      <c r="GK101" s="123" t="e">
        <f t="shared" ca="1" si="119"/>
        <v>#NAME?</v>
      </c>
      <c r="GL101" s="123" t="e">
        <f t="shared" ca="1" si="120"/>
        <v>#NAME?</v>
      </c>
      <c r="GM101" s="123" t="e">
        <f t="shared" ca="1" si="121"/>
        <v>#NAME?</v>
      </c>
      <c r="GN101" s="123" t="e">
        <f t="shared" ca="1" si="122"/>
        <v>#NAME?</v>
      </c>
      <c r="GO101" s="123" t="e">
        <f t="shared" ca="1" si="123"/>
        <v>#NAME?</v>
      </c>
      <c r="GP101" s="123" t="e">
        <f t="shared" ca="1" si="124"/>
        <v>#NAME?</v>
      </c>
      <c r="GQ101" s="123" t="e">
        <f t="shared" ca="1" si="125"/>
        <v>#NAME?</v>
      </c>
      <c r="GR101" s="123" t="e">
        <f t="shared" ca="1" si="126"/>
        <v>#NAME?</v>
      </c>
      <c r="GS101" s="123" t="e">
        <f t="shared" ca="1" si="127"/>
        <v>#NAME?</v>
      </c>
      <c r="GT101" s="123" t="e">
        <f t="shared" ca="1" si="128"/>
        <v>#NAME?</v>
      </c>
      <c r="GU101" s="123" t="e">
        <f t="shared" ca="1" si="129"/>
        <v>#NAME?</v>
      </c>
      <c r="GV101" s="123" t="e">
        <f t="shared" ca="1" si="130"/>
        <v>#NAME?</v>
      </c>
      <c r="GW101" s="123" t="e">
        <f t="shared" ca="1" si="131"/>
        <v>#NAME?</v>
      </c>
      <c r="GX101" s="123" t="e">
        <f t="shared" ca="1" si="132"/>
        <v>#NAME?</v>
      </c>
      <c r="GY101" s="120">
        <v>4</v>
      </c>
      <c r="GZ101" s="105">
        <f>SUM(FW101:FY101)</f>
        <v>37000</v>
      </c>
      <c r="HA101" s="105"/>
      <c r="HB101" s="105"/>
      <c r="HC101" s="105">
        <f>SUM(FZ101:GB101)</f>
        <v>37000</v>
      </c>
      <c r="HD101" s="105"/>
      <c r="HE101" s="105"/>
      <c r="HF101" s="105">
        <f>SUM(GC101:GE101)</f>
        <v>36500</v>
      </c>
      <c r="HG101" s="105"/>
      <c r="HH101" s="105"/>
      <c r="HI101" s="105">
        <f>SUM(GF101:GI101)</f>
        <v>31500</v>
      </c>
      <c r="HJ101" s="105"/>
      <c r="HK101" s="105"/>
      <c r="HL101" s="105">
        <f>GI101</f>
        <v>0</v>
      </c>
      <c r="HM101" s="105"/>
      <c r="HN101" s="123" t="e">
        <f t="shared" ca="1" si="133"/>
        <v>#NAME?</v>
      </c>
      <c r="HO101" s="123" t="e">
        <f t="shared" ca="1" si="134"/>
        <v>#NAME?</v>
      </c>
      <c r="HP101" s="123" t="e">
        <f t="shared" ca="1" si="135"/>
        <v>#NAME?</v>
      </c>
      <c r="HQ101" s="123" t="e">
        <f t="shared" ca="1" si="136"/>
        <v>#NAME?</v>
      </c>
      <c r="HR101" s="123" t="e">
        <f t="shared" ca="1" si="137"/>
        <v>#NAME?</v>
      </c>
      <c r="HS101" s="123" t="e">
        <f t="shared" ca="1" si="138"/>
        <v>#NAME?</v>
      </c>
      <c r="HT101" s="123" t="e">
        <f t="shared" ca="1" si="139"/>
        <v>#NAME?</v>
      </c>
      <c r="HU101" s="123" t="e">
        <f t="shared" ca="1" si="140"/>
        <v>#NAME?</v>
      </c>
      <c r="HV101" s="123" t="e">
        <f t="shared" ca="1" si="141"/>
        <v>#NAME?</v>
      </c>
      <c r="HW101" s="123" t="e">
        <f t="shared" ca="1" si="142"/>
        <v>#NAME?</v>
      </c>
      <c r="HX101" s="123" t="e">
        <f t="shared" ca="1" si="143"/>
        <v>#NAME?</v>
      </c>
      <c r="HY101" s="123" t="e">
        <f t="shared" ca="1" si="144"/>
        <v>#NAME?</v>
      </c>
      <c r="HZ101" s="123" t="e">
        <f t="shared" ca="1" si="145"/>
        <v>#NAME?</v>
      </c>
      <c r="IA101" s="123" t="e">
        <f t="shared" ca="1" si="146"/>
        <v>#NAME?</v>
      </c>
      <c r="IB101" s="124" t="s">
        <v>539</v>
      </c>
      <c r="IC101" s="103" t="s">
        <v>189</v>
      </c>
      <c r="ID101" s="125">
        <v>45526</v>
      </c>
      <c r="IE101" s="103" t="s">
        <v>147</v>
      </c>
      <c r="IF101" s="103"/>
      <c r="IG101" s="103" t="s">
        <v>147</v>
      </c>
      <c r="IH101" s="103"/>
      <c r="II101" s="103" t="s">
        <v>191</v>
      </c>
    </row>
    <row r="102" spans="1:243" ht="14.25" x14ac:dyDescent="0.2">
      <c r="A102" s="39">
        <v>115</v>
      </c>
      <c r="B102" s="39" t="s">
        <v>542</v>
      </c>
      <c r="C102" s="56" t="s">
        <v>543</v>
      </c>
      <c r="D102" s="39" t="s">
        <v>137</v>
      </c>
      <c r="E102" s="39">
        <v>400472007</v>
      </c>
      <c r="F102" s="102" t="s">
        <v>544</v>
      </c>
      <c r="G102" s="39"/>
      <c r="H102" s="39" t="s">
        <v>128</v>
      </c>
      <c r="I102" s="39">
        <v>2</v>
      </c>
      <c r="J102" s="39">
        <v>3</v>
      </c>
      <c r="K102" s="39">
        <v>0</v>
      </c>
      <c r="L102" s="39">
        <v>1</v>
      </c>
      <c r="M102" s="39">
        <v>0</v>
      </c>
      <c r="N102" s="39">
        <v>0</v>
      </c>
      <c r="O102" s="39">
        <v>0</v>
      </c>
      <c r="P102" s="39">
        <v>0</v>
      </c>
      <c r="Q102" s="39">
        <v>1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0</v>
      </c>
      <c r="Y102" s="39">
        <v>0</v>
      </c>
      <c r="Z102" s="39">
        <v>1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>
        <f t="shared" si="98"/>
        <v>3</v>
      </c>
      <c r="AI102" s="39">
        <f t="shared" si="99"/>
        <v>1</v>
      </c>
      <c r="AJ102" s="39">
        <f t="shared" si="100"/>
        <v>1</v>
      </c>
      <c r="AK102" s="39">
        <f t="shared" si="101"/>
        <v>1</v>
      </c>
      <c r="AL102" s="39">
        <f t="shared" si="102"/>
        <v>0</v>
      </c>
      <c r="AM102" s="57">
        <f t="shared" si="103"/>
        <v>70621</v>
      </c>
      <c r="AN102" s="57">
        <v>1</v>
      </c>
      <c r="AO102" s="57">
        <f t="shared" si="104"/>
        <v>70621</v>
      </c>
      <c r="AP102" s="39"/>
      <c r="AQ102" s="39" t="s">
        <v>139</v>
      </c>
      <c r="AR102" s="39" t="s">
        <v>140</v>
      </c>
      <c r="AS102" s="39"/>
      <c r="AT102" s="39"/>
      <c r="AU102" s="58">
        <v>1.25</v>
      </c>
      <c r="AV102" s="58" t="s">
        <v>11</v>
      </c>
      <c r="AW102" s="39" t="s">
        <v>141</v>
      </c>
      <c r="AX102" s="39" t="s">
        <v>142</v>
      </c>
      <c r="AY102" s="39"/>
      <c r="AZ102" s="39" t="s">
        <v>143</v>
      </c>
      <c r="BA102" s="39" t="str">
        <f t="shared" si="105"/>
        <v>P0011</v>
      </c>
      <c r="BB102" s="78" t="e">
        <f t="shared" ca="1" si="106"/>
        <v>#NAME?</v>
      </c>
      <c r="BC102" s="39"/>
      <c r="BD102" s="75">
        <f t="shared" si="107"/>
        <v>70721</v>
      </c>
      <c r="BE102" s="39"/>
      <c r="BF102" s="39"/>
      <c r="BG102" s="39"/>
      <c r="BH102" s="39"/>
      <c r="BI102" s="39"/>
      <c r="BJ102" s="39"/>
      <c r="BK102" s="39"/>
      <c r="BL102" s="39">
        <v>3000</v>
      </c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>
        <f>SUM($BE102,$BF102:BF102)-SUM($CV$1:CW$1)*SUM($P102:$Q102,$W102)-SUM($CV$2:CW$2)*SUM($R102:$V102)-SUM($CV$3:CW$3)*$X102-SUM($CV$4:CW$4)*SUM($K102:$L102)-SUM($CV$5:CW$5)*SUM($M102:$N102)-SUM($CV$6:CW$6)*$O102-SUM($CV$7:CW$7)*SUM($Y102:$Z102,$AF102)-SUM($CV$8:CW$8)*SUM($AA102:$AE102)-SUM($CV$9:CW$9)*$AG102</f>
        <v>0</v>
      </c>
      <c r="CX102" s="39">
        <f>SUM($BE102,$BF102:BG102)-SUM($CV$1:CX$1)*SUM($P102:$Q102,$W102)-SUM($CV$2:CX$2)*SUM($R102:$V102)-SUM($CV$3:CX$3)*$X102-SUM($CV$4:CX$4)*SUM($K102:$L102)-SUM($CV$5:CX$5)*SUM($M102:$N102)-SUM($CV$6:CX$6)*$O102-SUM($CV$7:CX$7)*SUM($Y102:$Z102,$AF102)-SUM($CV$8:CX$8)*SUM($AA102:$AE102)-SUM($CV$9:CX$9)*$AG102</f>
        <v>0</v>
      </c>
      <c r="CY102" s="39">
        <f>SUM($BE102,$BF102:BH102)-SUM($CV$1:CY$1)*SUM($P102:$Q102,$W102)-SUM($CV$2:CY$2)*SUM($R102:$V102)-SUM($CV$3:CY$3)*$X102-SUM($CV$4:CY$4)*SUM($K102:$L102)-SUM($CV$5:CY$5)*SUM($M102:$N102)-SUM($CV$6:CY$6)*$O102-SUM($CV$7:CY$7)*SUM($Y102:$Z102,$AF102)-SUM($CV$8:CY$8)*SUM($AA102:$AE102)-SUM($CV$9:CY$9)*$AG102</f>
        <v>0</v>
      </c>
      <c r="CZ102" s="39">
        <f>SUM($BE102,$BF102:BI102)-SUM($CV$1:CZ$1)*SUM($P102:$Q102,$W102)-SUM($CV$2:CZ$2)*SUM($R102:$V102)-SUM($CV$3:CZ$3)*$X102-SUM($CV$4:CZ$4)*SUM($K102:$L102)-SUM($CV$5:CZ$5)*SUM($M102:$N102)-SUM($CV$6:CZ$6)*$O102-SUM($CV$7:CZ$7)*SUM($Y102:$Z102,$AF102)-SUM($CV$8:CZ$8)*SUM($AA102:$AE102)-SUM($CV$9:CZ$9)*$AG102</f>
        <v>0</v>
      </c>
      <c r="DA102" s="39">
        <f>SUM($BE102,$BF102:BJ102)-SUM($CV$1:DA$1)*SUM($P102:$Q102,$W102)-SUM($CV$2:DA$2)*SUM($R102:$V102)-SUM($CV$3:DA$3)*$X102-SUM($CV$4:DA$4)*SUM($K102:$L102)-SUM($CV$5:DA$5)*SUM($M102:$N102)-SUM($CV$6:DA$6)*$O102-SUM($CV$7:DA$7)*SUM($Y102:$Z102,$AF102)-SUM($CV$8:DA$8)*SUM($AA102:$AE102)-SUM($CV$9:DA$9)*$AG102</f>
        <v>0</v>
      </c>
      <c r="DB102" s="39">
        <f>SUM($BE102,$BF102:BK102)-SUM($CV$1:DB$1)*SUM($P102:$Q102,$W102)-SUM($CV$2:DB$2)*SUM($R102:$V102)-SUM($CV$3:DB$3)*$X102-SUM($CV$4:DB$4)*SUM($K102:$L102)-SUM($CV$5:DB$5)*SUM($M102:$N102)-SUM($CV$6:DB$6)*$O102-SUM($CV$7:DB$7)*SUM($Y102:$Z102,$AF102)-SUM($CV$8:DB$8)*SUM($AA102:$AE102)-SUM($CV$9:DB$9)*$AG102</f>
        <v>-300</v>
      </c>
      <c r="DC102" s="39">
        <f>SUM($BE102,$BF102:BL102)-SUM($CV$1:DC$1)*SUM($P102:$Q102,$W102)-SUM($CV$2:DC$2)*SUM($R102:$V102)-SUM($CV$3:DC$3)*$X102-SUM($CV$4:DC$4)*SUM($K102:$L102)-SUM($CV$5:DC$5)*SUM($M102:$N102)-SUM($CV$6:DC$6)*$O102-SUM($CV$7:DC$7)*SUM($Y102:$Z102,$AF102)-SUM($CV$8:DC$8)*SUM($AA102:$AE102)-SUM($CV$9:DC$9)*$AG102</f>
        <v>2100</v>
      </c>
      <c r="DD102" s="39">
        <f>SUM($BE102,$BF102:BM102)-SUM($CV$1:DD$1)*SUM($P102:$Q102,$W102)-SUM($CV$2:DD$2)*SUM($R102:$V102)-SUM($CV$3:DD$3)*$X102-SUM($CV$4:DD$4)*SUM($K102:$L102)-SUM($CV$5:DD$5)*SUM($M102:$N102)-SUM($CV$6:DD$6)*$O102-SUM($CV$7:DD$7)*SUM($Y102:$Z102,$AF102)-SUM($CV$8:DD$8)*SUM($AA102:$AE102)-SUM($CV$9:DD$9)*$AG102</f>
        <v>1169</v>
      </c>
      <c r="DE102" s="39">
        <f>SUM($BE102,$BF102:BN102)-SUM($CV$1:DE$1)*SUM($P102:$Q102,$W102)-SUM($CV$2:DE$2)*SUM($R102:$V102)-SUM($CV$3:DE$3)*$X102-SUM($CV$4:DE$4)*SUM($K102:$L102)-SUM($CV$5:DE$5)*SUM($M102:$N102)-SUM($CV$6:DE$6)*$O102-SUM($CV$7:DE$7)*SUM($Y102:$Z102,$AF102)-SUM($CV$8:DE$8)*SUM($AA102:$AE102)-SUM($CV$9:DE$9)*$AG102</f>
        <v>69</v>
      </c>
      <c r="DF102" s="39">
        <f>SUM($BE102,$BF102:BO102)-SUM($CV$1:DF$1)*SUM($P102:$Q102,$W102)-SUM($CV$2:DF$2)*SUM($R102:$V102)-SUM($CV$3:DF$3)*$X102-SUM($CV$4:DF$4)*SUM($K102:$L102)-SUM($CV$5:DF$5)*SUM($M102:$N102)-SUM($CV$6:DF$6)*$O102-SUM($CV$7:DF$7)*SUM($Y102:$Z102,$AF102)-SUM($CV$8:DF$8)*SUM($AA102:$AE102)-SUM($CV$9:DF$9)*$AG102</f>
        <v>-1331</v>
      </c>
      <c r="DG102" s="39">
        <f>SUM($BE102,$BF102:BP102)-SUM($CV$1:DG$1)*SUM($P102:$Q102,$W102)-SUM($CV$2:DG$2)*SUM($R102:$V102)-SUM($CV$3:DG$3)*$X102-SUM($CV$4:DG$4)*SUM($K102:$L102)-SUM($CV$5:DG$5)*SUM($M102:$N102)-SUM($CV$6:DG$6)*$O102-SUM($CV$7:DG$7)*SUM($Y102:$Z102,$AF102)-SUM($CV$8:DG$8)*SUM($AA102:$AE102)-SUM($CV$9:DG$9)*$AG102</f>
        <v>-2831</v>
      </c>
      <c r="DH102" s="39">
        <f>SUM($BE102,$BF102:BQ102)-SUM($CV$1:DH$1)*SUM($P102:$Q102,$W102)-SUM($CV$2:DH$2)*SUM($R102:$V102)-SUM($CV$3:DH$3)*$X102-SUM($CV$4:DH$4)*SUM($K102:$L102)-SUM($CV$5:DH$5)*SUM($M102:$N102)-SUM($CV$6:DH$6)*$O102-SUM($CV$7:DH$7)*SUM($Y102:$Z102,$AF102)-SUM($CV$8:DH$8)*SUM($AA102:$AE102)-SUM($CV$9:DH$9)*$AG102</f>
        <v>-4331</v>
      </c>
      <c r="DI102" s="39">
        <f>SUM($BE102,$BF102:BR102)-SUM($CV$1:DI$1)*SUM($P102:$Q102,$W102)-SUM($CV$2:DI$2)*SUM($R102:$V102)-SUM($CV$3:DI$3)*$X102-SUM($CV$4:DI$4)*SUM($K102:$L102)-SUM($CV$5:DI$5)*SUM($M102:$N102)-SUM($CV$6:DI$6)*$O102-SUM($CV$7:DI$7)*SUM($Y102:$Z102,$AF102)-SUM($CV$8:DI$8)*SUM($AA102:$AE102)-SUM($CV$9:DI$9)*$AG102</f>
        <v>-5831</v>
      </c>
      <c r="DJ102" s="39">
        <f>SUM($BE102,$BF102:BS102)-SUM($CV$1:DJ$1)*SUM($P102:$Q102,$W102)-SUM($CV$2:DJ$2)*SUM($R102:$V102)-SUM($CV$3:DJ$3)*$X102-SUM($CV$4:DJ$4)*SUM($K102:$L102)-SUM($CV$5:DJ$5)*SUM($M102:$N102)-SUM($CV$6:DJ$6)*$O102-SUM($CV$7:DJ$7)*SUM($Y102:$Z102,$AF102)-SUM($CV$8:DJ$8)*SUM($AA102:$AE102)-SUM($CV$9:DJ$9)*$AG102</f>
        <v>-7331</v>
      </c>
      <c r="DK102" s="39">
        <f>SUM($BE102,$BF102:BT102)-SUM($CV$1:DK$1)*SUM($P102:$Q102,$W102)-SUM($CV$2:DK$2)*SUM($R102:$V102)-SUM($CV$3:DK$3)*$X102-SUM($CV$4:DK$4)*SUM($K102:$L102)-SUM($CV$5:DK$5)*SUM($M102:$N102)-SUM($CV$6:DK$6)*$O102-SUM($CV$7:DK$7)*SUM($Y102:$Z102,$AF102)-SUM($CV$8:DK$8)*SUM($AA102:$AE102)-SUM($CV$9:DK$9)*$AG102</f>
        <v>-8831</v>
      </c>
      <c r="DL102" s="39">
        <f>SUM($BE102,$BF102:BU102)-SUM($CV$1:DL$1)*SUM($P102:$Q102,$W102)-SUM($CV$2:DL$2)*SUM($R102:$V102)-SUM($CV$3:DL$3)*$X102-SUM($CV$4:DL$4)*SUM($K102:$L102)-SUM($CV$5:DL$5)*SUM($M102:$N102)-SUM($CV$6:DL$6)*$O102-SUM($CV$7:DL$7)*SUM($Y102:$Z102,$AF102)-SUM($CV$8:DL$8)*SUM($AA102:$AE102)-SUM($CV$9:DL$9)*$AG102</f>
        <v>-10331</v>
      </c>
      <c r="DM102" s="39">
        <f>SUM($BE102,$BF102:BV102)-SUM($CV$1:DM$1)*SUM($P102:$Q102,$W102)-SUM($CV$2:DM$2)*SUM($R102:$V102)-SUM($CV$3:DM$3)*$X102-SUM($CV$4:DM$4)*SUM($K102:$L102)-SUM($CV$5:DM$5)*SUM($M102:$N102)-SUM($CV$6:DM$6)*$O102-SUM($CV$7:DM$7)*SUM($Y102:$Z102,$AF102)-SUM($CV$8:DM$8)*SUM($AA102:$AE102)-SUM($CV$9:DM$9)*$AG102</f>
        <v>-12331</v>
      </c>
      <c r="DN102" s="39">
        <f>SUM($BE102,$BF102:BW102)-SUM($CV$1:DN$1)*SUM($P102:$Q102,$W102)-SUM($CV$2:DN$2)*SUM($R102:$V102)-SUM($CV$3:DN$3)*$X102-SUM($CV$4:DN$4)*SUM($K102:$L102)-SUM($CV$5:DN$5)*SUM($M102:$N102)-SUM($CV$6:DN$6)*$O102-SUM($CV$7:DN$7)*SUM($Y102:$Z102,$AF102)-SUM($CV$8:DN$8)*SUM($AA102:$AE102)-SUM($CV$9:DN$9)*$AG102</f>
        <v>-14331</v>
      </c>
      <c r="DO102" s="39">
        <f>SUM($BE102,$BF102:BX102)-SUM($CV$1:DO$1)*SUM($P102:$Q102,$W102)-SUM($CV$2:DO$2)*SUM($R102:$V102)-SUM($CV$3:DO$3)*$X102-SUM($CV$4:DO$4)*SUM($K102:$L102)-SUM($CV$5:DO$5)*SUM($M102:$N102)-SUM($CV$6:DO$6)*$O102-SUM($CV$7:DO$7)*SUM($Y102:$Z102,$AF102)-SUM($CV$8:DO$8)*SUM($AA102:$AE102)-SUM($CV$9:DO$9)*$AG102</f>
        <v>-16331</v>
      </c>
      <c r="DP102" s="39">
        <f>SUM($BE102,$BF102:BY102)-SUM($CV$1:DP$1)*SUM($P102:$Q102,$W102)-SUM($CV$2:DP$2)*SUM($R102:$V102)-SUM($CV$3:DP$3)*$X102-SUM($CV$4:DP$4)*SUM($K102:$L102)-SUM($CV$5:DP$5)*SUM($M102:$N102)-SUM($CV$6:DP$6)*$O102-SUM($CV$7:DP$7)*SUM($Y102:$Z102,$AF102)-SUM($CV$8:DP$8)*SUM($AA102:$AE102)-SUM($CV$9:DP$9)*$AG102</f>
        <v>-18331</v>
      </c>
      <c r="DQ102" s="39">
        <f>SUM($BE102,$BF102:BZ102)-SUM($CV$1:DQ$1)*SUM($P102:$Q102,$W102)-SUM($CV$2:DQ$2)*SUM($R102:$V102)-SUM($CV$3:DQ$3)*$X102-SUM($CV$4:DQ$4)*SUM($K102:$L102)-SUM($CV$5:DQ$5)*SUM($M102:$N102)-SUM($CV$6:DQ$6)*$O102-SUM($CV$7:DQ$7)*SUM($Y102:$Z102,$AF102)-SUM($CV$8:DQ$8)*SUM($AA102:$AE102)-SUM($CV$9:DQ$9)*$AG102</f>
        <v>-20331</v>
      </c>
      <c r="DR102" s="39">
        <f>SUM($BE102,$BF102:CA102)-SUM($CV$1:DR$1)*SUM($P102:$Q102,$W102)-SUM($CV$2:DR$2)*SUM($R102:$V102)-SUM($CV$3:DR$3)*$X102-SUM($CV$4:DR$4)*SUM($K102:$L102)-SUM($CV$5:DR$5)*SUM($M102:$N102)-SUM($CV$6:DR$6)*$O102-SUM($CV$7:DR$7)*SUM($Y102:$Z102,$AF102)-SUM($CV$8:DR$8)*SUM($AA102:$AE102)-SUM($CV$9:DR$9)*$AG102</f>
        <v>-22331</v>
      </c>
      <c r="DS102" s="39">
        <f>SUM($BE102,$BF102:CB102)-SUM($CV$1:DS$1)*SUM($P102:$Q102,$W102)-SUM($CV$2:DS$2)*SUM($R102:$V102)-SUM($CV$3:DS$3)*$X102-SUM($CV$4:DS$4)*SUM($K102:$L102)-SUM($CV$5:DS$5)*SUM($M102:$N102)-SUM($CV$6:DS$6)*$O102-SUM($CV$7:DS$7)*SUM($Y102:$Z102,$AF102)-SUM($CV$8:DS$8)*SUM($AA102:$AE102)-SUM($CV$9:DS$9)*$AG102</f>
        <v>-24331</v>
      </c>
      <c r="DT102" s="39">
        <f>SUM($BE102,$BF102:CC102)-SUM($CV$1:DT$1)*SUM($P102:$Q102,$W102)-SUM($CV$2:DT$2)*SUM($R102:$V102)-SUM($CV$3:DT$3)*$X102-SUM($CV$4:DT$4)*SUM($K102:$L102)-SUM($CV$5:DT$5)*SUM($M102:$N102)-SUM($CV$6:DT$6)*$O102-SUM($CV$7:DT$7)*SUM($Y102:$Z102,$AF102)-SUM($CV$8:DT$8)*SUM($AA102:$AE102)-SUM($CV$9:DT$9)*$AG102</f>
        <v>-26331</v>
      </c>
      <c r="DU102" s="39">
        <f>SUM($BE102,$BF102:CD102)-SUM($CV$1:DU$1)*SUM($P102:$Q102,$W102)-SUM($CV$2:DU$2)*SUM($R102:$V102)-SUM($CV$3:DU$3)*$X102-SUM($CV$4:DU$4)*SUM($K102:$L102)-SUM($CV$5:DU$5)*SUM($M102:$N102)-SUM($CV$6:DU$6)*$O102-SUM($CV$7:DU$7)*SUM($Y102:$Z102,$AF102)-SUM($CV$8:DU$8)*SUM($AA102:$AE102)-SUM($CV$9:DU$9)*$AG102</f>
        <v>-28331</v>
      </c>
      <c r="DV102" s="39">
        <f>SUM($BE102,$BF102:CE102)-SUM($CV$1:DV$1)*SUM($P102:$Q102,$W102)-SUM($CV$2:DV$2)*SUM($R102:$V102)-SUM($CV$3:DV$3)*$X102-SUM($CV$4:DV$4)*SUM($K102:$L102)-SUM($CV$5:DV$5)*SUM($M102:$N102)-SUM($CV$6:DV$6)*$O102-SUM($CV$7:DV$7)*SUM($Y102:$Z102,$AF102)-SUM($CV$8:DV$8)*SUM($AA102:$AE102)-SUM($CV$9:DV$9)*$AG102</f>
        <v>-30331</v>
      </c>
      <c r="DW102" s="39">
        <f>SUM($BE102,$BF102:CF102)-SUM($CV$1:DW$1)*SUM($P102:$Q102,$W102)-SUM($CV$2:DW$2)*SUM($R102:$V102)-SUM($CV$3:DW$3)*$X102-SUM($CV$4:DW$4)*SUM($K102:$L102)-SUM($CV$5:DW$5)*SUM($M102:$N102)-SUM($CV$6:DW$6)*$O102-SUM($CV$7:DW$7)*SUM($Y102:$Z102,$AF102)-SUM($CV$8:DW$8)*SUM($AA102:$AE102)-SUM($CV$9:DW$9)*$AG102</f>
        <v>-32331</v>
      </c>
      <c r="DX102" s="39">
        <f>SUM($BE102,$BF102:CG102)-SUM($CV$1:DX$1)*SUM($P102:$Q102,$W102)-SUM($CV$2:DX$2)*SUM($R102:$V102)-SUM($CV$3:DX$3)*$X102-SUM($CV$4:DX$4)*SUM($K102:$L102)-SUM($CV$5:DX$5)*SUM($M102:$N102)-SUM($CV$6:DX$6)*$O102-SUM($CV$7:DX$7)*SUM($Y102:$Z102,$AF102)-SUM($CV$8:DX$8)*SUM($AA102:$AE102)-SUM($CV$9:DX$9)*$AG102</f>
        <v>-34331</v>
      </c>
      <c r="DY102" s="39">
        <f>SUM($BE102,$BF102:CH102)-SUM($CV$1:DY$1)*SUM($P102:$Q102,$W102)-SUM($CV$2:DY$2)*SUM($R102:$V102)-SUM($CV$3:DY$3)*$X102-SUM($CV$4:DY$4)*SUM($K102:$L102)-SUM($CV$5:DY$5)*SUM($M102:$N102)-SUM($CV$6:DY$6)*$O102-SUM($CV$7:DY$7)*SUM($Y102:$Z102,$AF102)-SUM($CV$8:DY$8)*SUM($AA102:$AE102)-SUM($CV$9:DY$9)*$AG102</f>
        <v>-36331</v>
      </c>
      <c r="DZ102" s="39">
        <f>SUM($BE102,$BF102:CI102)-SUM($CV$1:DZ$1)*SUM($P102:$Q102,$W102)-SUM($CV$2:DZ$2)*SUM($R102:$V102)-SUM($CV$3:DZ$3)*$X102-SUM($CV$4:DZ$4)*SUM($K102:$L102)-SUM($CV$5:DZ$5)*SUM($M102:$N102)-SUM($CV$6:DZ$6)*$O102-SUM($CV$7:DZ$7)*SUM($Y102:$Z102,$AF102)-SUM($CV$8:DZ$8)*SUM($AA102:$AE102)-SUM($CV$9:DZ$9)*$AG102</f>
        <v>-38331</v>
      </c>
      <c r="EA102" s="39">
        <f>SUM($BE102,$BF102:CJ102)-SUM($CV$1:EA$1)*SUM($P102:$Q102,$W102)-SUM($CV$2:EA$2)*SUM($R102:$V102)-SUM($CV$3:EA$3)*$X102-SUM($CV$4:EA$4)*SUM($K102:$L102)-SUM($CV$5:EA$5)*SUM($M102:$N102)-SUM($CV$6:EA$6)*$O102-SUM($CV$7:EA$7)*SUM($Y102:$Z102,$AF102)-SUM($CV$8:EA$8)*SUM($AA102:$AE102)-SUM($CV$9:EA$9)*$AG102</f>
        <v>-40331</v>
      </c>
      <c r="EB102" s="39">
        <f>SUM($BE102,$BF102:CK102)-SUM($CV$1:EB$1)*SUM($P102:$Q102,$W102)-SUM($CV$2:EB$2)*SUM($R102:$V102)-SUM($CV$3:EB$3)*$X102-SUM($CV$4:EB$4)*SUM($K102:$L102)-SUM($CV$5:EB$5)*SUM($M102:$N102)-SUM($CV$6:EB$6)*$O102-SUM($CV$7:EB$7)*SUM($Y102:$Z102,$AF102)-SUM($CV$8:EB$8)*SUM($AA102:$AE102)-SUM($CV$9:EB$9)*$AG102</f>
        <v>-42331</v>
      </c>
      <c r="EC102" s="39">
        <f>SUM($BE102,$BF102:CL102)-SUM($CV$1:EC$1)*SUM($P102:$Q102,$W102)-SUM($CV$2:EC$2)*SUM($R102:$V102)-SUM($CV$3:EC$3)*$X102-SUM($CV$4:EC$4)*SUM($K102:$L102)-SUM($CV$5:EC$5)*SUM($M102:$N102)-SUM($CV$6:EC$6)*$O102-SUM($CV$7:EC$7)*SUM($Y102:$Z102,$AF102)-SUM($CV$8:EC$8)*SUM($AA102:$AE102)-SUM($CV$9:EC$9)*$AG102</f>
        <v>-44331</v>
      </c>
      <c r="ED102" s="39">
        <f>SUM($BE102,$BF102:CM102)-SUM($CV$1:ED$1)*SUM($P102:$Q102,$W102)-SUM($CV$2:ED$2)*SUM($R102:$V102)-SUM($CV$3:ED$3)*$X102-SUM($CV$4:ED$4)*SUM($K102:$L102)-SUM($CV$5:ED$5)*SUM($M102:$N102)-SUM($CV$6:ED$6)*$O102-SUM($CV$7:ED$7)*SUM($Y102:$Z102,$AF102)-SUM($CV$8:ED$8)*SUM($AA102:$AE102)-SUM($CV$9:ED$9)*$AG102</f>
        <v>-46331</v>
      </c>
      <c r="EE102" s="39">
        <f>SUM($BE102,$BF102:CN102)-SUM($CV$1:EE$1)*SUM($P102:$Q102,$W102)-SUM($CV$2:EE$2)*SUM($R102:$V102)-SUM($CV$3:EE$3)*$X102-SUM($CV$4:EE$4)*SUM($K102:$L102)-SUM($CV$5:EE$5)*SUM($M102:$N102)-SUM($CV$6:EE$6)*$O102-SUM($CV$7:EE$7)*SUM($Y102:$Z102,$AF102)-SUM($CV$8:EE$8)*SUM($AA102:$AE102)-SUM($CV$9:EE$9)*$AG102</f>
        <v>-48331</v>
      </c>
      <c r="EF102" s="39">
        <f>SUM($BE102,$BF102:CO102)-SUM($CV$1:EF$1)*SUM($P102:$Q102,$W102)-SUM($CV$2:EF$2)*SUM($R102:$V102)-SUM($CV$3:EF$3)*$X102-SUM($CV$4:EF$4)*SUM($K102:$L102)-SUM($CV$5:EF$5)*SUM($M102:$N102)-SUM($CV$6:EF$6)*$O102-SUM($CV$7:EF$7)*SUM($Y102:$Z102,$AF102)-SUM($CV$8:EF$8)*SUM($AA102:$AE102)-SUM($CV$9:EF$9)*$AG102</f>
        <v>-50331</v>
      </c>
      <c r="EG102" s="39">
        <f>SUM($BE102,$BF102:CP102)-SUM($CV$1:EG$1)*SUM($P102:$Q102,$W102)-SUM($CV$2:EG$2)*SUM($R102:$V102)-SUM($CV$3:EG$3)*$X102-SUM($CV$4:EG$4)*SUM($K102:$L102)-SUM($CV$5:EG$5)*SUM($M102:$N102)-SUM($CV$6:EG$6)*$O102-SUM($CV$7:EG$7)*SUM($Y102:$Z102,$AF102)-SUM($CV$8:EG$8)*SUM($AA102:$AE102)-SUM($CV$9:EG$9)*$AG102</f>
        <v>-52331</v>
      </c>
      <c r="EH102" s="39">
        <f>SUM($BE102,$BF102:CQ102)-SUM($CV$1:EH$1)*SUM($P102:$Q102,$W102)-SUM($CV$2:EH$2)*SUM($R102:$V102)-SUM($CV$3:EH$3)*$X102-SUM($CV$4:EH$4)*SUM($K102:$L102)-SUM($CV$5:EH$5)*SUM($M102:$N102)-SUM($CV$6:EH$6)*$O102-SUM($CV$7:EH$7)*SUM($Y102:$Z102,$AF102)-SUM($CV$8:EH$8)*SUM($AA102:$AE102)-SUM($CV$9:EH$9)*$AG102</f>
        <v>-54331</v>
      </c>
      <c r="EI102" s="39">
        <f>SUM($BE102,$BF102:CR102)-SUM($CV$1:EI$1)*SUM($P102:$Q102,$W102)-SUM($CV$2:EI$2)*SUM($R102:$V102)-SUM($CV$3:EI$3)*$X102-SUM($CV$4:EI$4)*SUM($K102:$L102)-SUM($CV$5:EI$5)*SUM($M102:$N102)-SUM($CV$6:EI$6)*$O102-SUM($CV$7:EI$7)*SUM($Y102:$Z102,$AF102)-SUM($CV$8:EI$8)*SUM($AA102:$AE102)-SUM($CV$9:EI$9)*$AG102</f>
        <v>-56331</v>
      </c>
      <c r="EJ102" s="39">
        <f>SUM($BE102,$BF102:CS102)-SUM($CV$1:EJ$1)*SUM($P102:$Q102,$W102)-SUM($CV$2:EJ$2)*SUM($R102:$V102)-SUM($CV$3:EJ$3)*$X102-SUM($CV$4:EJ$4)*SUM($K102:$L102)-SUM($CV$5:EJ$5)*SUM($M102:$N102)-SUM($CV$6:EJ$6)*$O102-SUM($CV$7:EJ$7)*SUM($Y102:$Z102,$AF102)-SUM($CV$8:EJ$8)*SUM($AA102:$AE102)-SUM($CV$9:EJ$9)*$AG102</f>
        <v>-58331</v>
      </c>
      <c r="EK102" s="39">
        <f>SUM($BE102,$BF102:CT102)-SUM($CV$1:EK$1)*SUM($P102:$Q102,$W102)-SUM($CV$2:EK$2)*SUM($R102:$V102)-SUM($CV$3:EK$3)*$X102-SUM($CV$4:EK$4)*SUM($K102:$L102)-SUM($CV$5:EK$5)*SUM($M102:$N102)-SUM($CV$6:EK$6)*$O102-SUM($CV$7:EK$7)*SUM($Y102:$Z102,$AF102)-SUM($CV$8:EK$8)*SUM($AA102:$AE102)-SUM($CV$9:EK$9)*$AG102</f>
        <v>-60331</v>
      </c>
      <c r="EL102" s="39">
        <f>SUM($BE102,$BF102:CU102)-SUM($CV$1:EL$1)*SUM($P102:$Q102,$W102)-SUM($CV$2:EL$2)*SUM($R102:$V102)-SUM($CV$3:EL$3)*$X102-SUM($CV$4:EL$4)*SUM($K102:$L102)-SUM($CV$5:EL$5)*SUM($M102:$N102)-SUM($CV$6:EL$6)*$O102-SUM($CV$7:EL$7)*SUM($Y102:$Z102,$AF102)-SUM($CV$8:EL$8)*SUM($AA102:$AE102)-SUM($CV$9:EL$9)*$AG102</f>
        <v>-62331</v>
      </c>
      <c r="EM102" s="39">
        <f>SUM($BE102,$BF102:CV102)-SUM($CV$1:EM$1)*SUM($P102:$Q102,$W102)-SUM($CV$2:EM$2)*SUM($R102:$V102)-SUM($CV$3:EM$3)*$X102-SUM($CV$4:EM$4)*SUM($K102:$L102)-SUM($CV$5:EM$5)*SUM($M102:$N102)-SUM($CV$6:EM$6)*$O102-SUM($CV$7:EM$7)*SUM($Y102:$Z102,$AF102)-SUM($CV$8:EM$8)*SUM($AA102:$AE102)-SUM($CV$9:EM$9)*$AG102</f>
        <v>-64331</v>
      </c>
      <c r="EN102" s="39">
        <f>SUM($BE102,$BF102:CW102)-SUM($CV$1:EN$1)*SUM($P102:$Q102,$W102)-SUM($CV$2:EN$2)*SUM($R102:$V102)-SUM($CV$3:EN$3)*$X102-SUM($CV$4:EN$4)*SUM($K102:$L102)-SUM($CV$5:EN$5)*SUM($M102:$N102)-SUM($CV$6:EN$6)*$O102-SUM($CV$7:EN$7)*SUM($Y102:$Z102,$AF102)-SUM($CV$8:EN$8)*SUM($AA102:$AE102)-SUM($CV$9:EN$9)*$AG102</f>
        <v>-66331</v>
      </c>
      <c r="EO102" s="39">
        <f>SUM($BE102,$BF102:CX102)-SUM($CV$1:EO$1)*SUM($P102:$Q102,$W102)-SUM($CV$2:EO$2)*SUM($R102:$V102)-SUM($CV$3:EO$3)*$X102-SUM($CV$4:EO$4)*SUM($K102:$L102)-SUM($CV$5:EO$5)*SUM($M102:$N102)-SUM($CV$6:EO$6)*$O102-SUM($CV$7:EO$7)*SUM($Y102:$Z102,$AF102)-SUM($CV$8:EO$8)*SUM($AA102:$AE102)-SUM($CV$9:EO$9)*$AG102</f>
        <v>-67589</v>
      </c>
      <c r="EP102" s="96" t="str">
        <f>AR102</f>
        <v>Masterite</v>
      </c>
      <c r="EQ102" s="103" t="str">
        <f t="shared" si="108"/>
        <v>980-0064-005</v>
      </c>
      <c r="ER102" s="96" t="str">
        <f t="shared" si="152"/>
        <v>DCX-CHOL Entr. Inc</v>
      </c>
      <c r="ES102" s="115">
        <f>AU102</f>
        <v>1.25</v>
      </c>
      <c r="ET102" s="116" t="str">
        <f t="shared" si="147"/>
        <v>USD</v>
      </c>
      <c r="EU102" s="107" t="e">
        <f t="shared" ca="1" si="109"/>
        <v>#NAME?</v>
      </c>
      <c r="EV102" s="107" t="e">
        <f t="shared" ca="1" si="110"/>
        <v>#NAME?</v>
      </c>
      <c r="EW102" s="117">
        <f t="shared" si="155"/>
        <v>1</v>
      </c>
      <c r="EX102" s="117">
        <f>AN102</f>
        <v>1</v>
      </c>
      <c r="EY102" s="103">
        <v>100</v>
      </c>
      <c r="EZ102" s="117">
        <f t="shared" si="112"/>
        <v>70721</v>
      </c>
      <c r="FA102" s="118" t="e">
        <f t="shared" ca="1" si="113"/>
        <v>#NAME?</v>
      </c>
      <c r="FB102" s="117">
        <f t="shared" si="114"/>
        <v>100</v>
      </c>
      <c r="FC102" s="118" t="e">
        <f t="shared" ca="1" si="115"/>
        <v>#NAME?</v>
      </c>
      <c r="FD102" s="119">
        <v>45523</v>
      </c>
      <c r="FE102" s="118" t="s">
        <v>130</v>
      </c>
      <c r="FF102" s="118" t="s">
        <v>26</v>
      </c>
      <c r="FG102" s="103" t="s">
        <v>144</v>
      </c>
      <c r="FH102" s="103" t="s">
        <v>145</v>
      </c>
      <c r="FI102" s="105">
        <f t="array" ref="FI102">SUMPRODUCT($AI102:$AL102,TRANSPOSE(FI$1:FI$4))</f>
        <v>6065</v>
      </c>
      <c r="FJ102" s="105">
        <f t="array" ref="FJ102">SUMPRODUCT($AI102:$AL102,TRANSPOSE(FJ$1:FJ$4))</f>
        <v>6065</v>
      </c>
      <c r="FK102" s="105">
        <f t="array" ref="FK102">SUMPRODUCT($AI102:$AL102,TRANSPOSE(FK$1:FK$4))</f>
        <v>6065</v>
      </c>
      <c r="FL102" s="105">
        <f t="array" ref="FL102">SUMPRODUCT($AI102:$AL102,TRANSPOSE(FL$1:FL$4))</f>
        <v>6065</v>
      </c>
      <c r="FM102" s="105">
        <f t="array" ref="FM102">SUMPRODUCT($AI102:$AL102,TRANSPOSE(FM$1:FM$4))</f>
        <v>6065</v>
      </c>
      <c r="FN102" s="105">
        <f t="array" ref="FN102">SUMPRODUCT($AI102:$AL102,TRANSPOSE(FN$1:FN$4))</f>
        <v>6065</v>
      </c>
      <c r="FO102" s="105">
        <f t="array" ref="FO102">SUMPRODUCT($AI102:$AL102,TRANSPOSE(FO$1:FO$4))</f>
        <v>6065</v>
      </c>
      <c r="FP102" s="105">
        <f t="array" ref="FP102">SUMPRODUCT($AI102:$AL102,TRANSPOSE(FP$1:FP$4))</f>
        <v>6065</v>
      </c>
      <c r="FQ102" s="105">
        <f t="array" ref="FQ102">SUMPRODUCT($AI102:$AL102,TRANSPOSE(FQ$1:FQ$4))</f>
        <v>6065</v>
      </c>
      <c r="FR102" s="105">
        <f t="array" ref="FR102">SUMPRODUCT($AI102:$AL102,TRANSPOSE(FR$1:FR$4))</f>
        <v>6050</v>
      </c>
      <c r="FS102" s="105">
        <f t="array" ref="FS102">SUMPRODUCT($AI102:$AL102,TRANSPOSE(FS$1:FS$4))</f>
        <v>6000</v>
      </c>
      <c r="FT102" s="105">
        <f t="array" ref="FT102">SUMPRODUCT($AI102:$AL102,TRANSPOSE(FT$1:FT$4))</f>
        <v>3986</v>
      </c>
      <c r="FU102" s="105">
        <f t="array" ref="FU102">SUMPRODUCT($AI102:$AL102,TRANSPOSE(FU$1:FU$4))</f>
        <v>0</v>
      </c>
      <c r="FV102" s="120"/>
      <c r="FW102" s="105">
        <f t="shared" si="116"/>
        <v>6065</v>
      </c>
      <c r="FX102" s="121">
        <f>CEILING(SUM($FI102:FJ102)-SUM($FW102:FW102),$EW102)</f>
        <v>6065</v>
      </c>
      <c r="FY102" s="121">
        <f>CEILING(SUM($FI102:FK102)-SUM($FW102:FX102),$EW102)</f>
        <v>6065</v>
      </c>
      <c r="FZ102" s="121">
        <f>CEILING(SUM($FI102:FL102)-SUM($FW102:FY102),$EW102)</f>
        <v>6065</v>
      </c>
      <c r="GA102" s="121">
        <f>CEILING(SUM($FI102:FM102)-SUM($FW102:FZ102),$EW102)</f>
        <v>6065</v>
      </c>
      <c r="GB102" s="121">
        <f>CEILING(SUM($FI102:FN102)-SUM($FW102:GA102),$EW102)</f>
        <v>6065</v>
      </c>
      <c r="GC102" s="121">
        <f>CEILING(SUM($FI102:FO102)-SUM($FW102:GB102),$EW102)</f>
        <v>6065</v>
      </c>
      <c r="GD102" s="121">
        <f>CEILING(SUM($FI102:FP102)-SUM($FW102:GC102),$EW102)</f>
        <v>6065</v>
      </c>
      <c r="GE102" s="121">
        <f>CEILING(SUM($FI102:FQ102)-SUM($FW102:GD102),$EW102)</f>
        <v>6065</v>
      </c>
      <c r="GF102" s="121">
        <f>CEILING(SUM($FI102:FR102)-SUM($FW102:GE102),$EW102)</f>
        <v>6050</v>
      </c>
      <c r="GG102" s="121">
        <f>CEILING(SUM($FI102:FS102)-SUM($FW102:GF102),$EW102)</f>
        <v>6000</v>
      </c>
      <c r="GH102" s="121">
        <f t="shared" si="117"/>
        <v>4086</v>
      </c>
      <c r="GI102" s="121">
        <f t="shared" si="118"/>
        <v>0</v>
      </c>
      <c r="GJ102" s="120"/>
      <c r="GK102" s="123" t="e">
        <f t="shared" ca="1" si="119"/>
        <v>#NAME?</v>
      </c>
      <c r="GL102" s="123" t="e">
        <f t="shared" ca="1" si="120"/>
        <v>#NAME?</v>
      </c>
      <c r="GM102" s="123" t="e">
        <f t="shared" ca="1" si="121"/>
        <v>#NAME?</v>
      </c>
      <c r="GN102" s="123" t="e">
        <f t="shared" ca="1" si="122"/>
        <v>#NAME?</v>
      </c>
      <c r="GO102" s="123" t="e">
        <f t="shared" ca="1" si="123"/>
        <v>#NAME?</v>
      </c>
      <c r="GP102" s="123" t="e">
        <f t="shared" ca="1" si="124"/>
        <v>#NAME?</v>
      </c>
      <c r="GQ102" s="123" t="e">
        <f t="shared" ca="1" si="125"/>
        <v>#NAME?</v>
      </c>
      <c r="GR102" s="123" t="e">
        <f t="shared" ca="1" si="126"/>
        <v>#NAME?</v>
      </c>
      <c r="GS102" s="123" t="e">
        <f t="shared" ca="1" si="127"/>
        <v>#NAME?</v>
      </c>
      <c r="GT102" s="123" t="e">
        <f t="shared" ca="1" si="128"/>
        <v>#NAME?</v>
      </c>
      <c r="GU102" s="123" t="e">
        <f t="shared" ca="1" si="129"/>
        <v>#NAME?</v>
      </c>
      <c r="GV102" s="123" t="e">
        <f t="shared" ca="1" si="130"/>
        <v>#NAME?</v>
      </c>
      <c r="GW102" s="123" t="e">
        <f t="shared" ca="1" si="131"/>
        <v>#NAME?</v>
      </c>
      <c r="GX102" s="123" t="e">
        <f t="shared" ca="1" si="132"/>
        <v>#NAME?</v>
      </c>
      <c r="GY102" s="120">
        <v>4</v>
      </c>
      <c r="GZ102" s="105">
        <f>SUM(FW102:FY102)</f>
        <v>18195</v>
      </c>
      <c r="HA102" s="105"/>
      <c r="HB102" s="105"/>
      <c r="HC102" s="105">
        <f>SUM(FZ102:GB102)</f>
        <v>18195</v>
      </c>
      <c r="HD102" s="105"/>
      <c r="HE102" s="105"/>
      <c r="HF102" s="105">
        <f>SUM(GC102:GE102)</f>
        <v>18195</v>
      </c>
      <c r="HG102" s="105"/>
      <c r="HH102" s="105"/>
      <c r="HI102" s="105">
        <f>SUM(GF102:GI102)</f>
        <v>16136</v>
      </c>
      <c r="HJ102" s="105"/>
      <c r="HK102" s="105"/>
      <c r="HL102" s="105">
        <f>GI102</f>
        <v>0</v>
      </c>
      <c r="HM102" s="105"/>
      <c r="HN102" s="123" t="e">
        <f t="shared" ca="1" si="133"/>
        <v>#NAME?</v>
      </c>
      <c r="HO102" s="123" t="e">
        <f t="shared" ca="1" si="134"/>
        <v>#NAME?</v>
      </c>
      <c r="HP102" s="123" t="e">
        <f t="shared" ca="1" si="135"/>
        <v>#NAME?</v>
      </c>
      <c r="HQ102" s="123" t="e">
        <f t="shared" ca="1" si="136"/>
        <v>#NAME?</v>
      </c>
      <c r="HR102" s="123" t="e">
        <f t="shared" ca="1" si="137"/>
        <v>#NAME?</v>
      </c>
      <c r="HS102" s="123" t="e">
        <f t="shared" ca="1" si="138"/>
        <v>#NAME?</v>
      </c>
      <c r="HT102" s="123" t="e">
        <f t="shared" ca="1" si="139"/>
        <v>#NAME?</v>
      </c>
      <c r="HU102" s="123" t="e">
        <f t="shared" ca="1" si="140"/>
        <v>#NAME?</v>
      </c>
      <c r="HV102" s="123" t="e">
        <f t="shared" ca="1" si="141"/>
        <v>#NAME?</v>
      </c>
      <c r="HW102" s="123" t="e">
        <f t="shared" ca="1" si="142"/>
        <v>#NAME?</v>
      </c>
      <c r="HX102" s="123" t="e">
        <f t="shared" ca="1" si="143"/>
        <v>#NAME?</v>
      </c>
      <c r="HY102" s="123" t="e">
        <f t="shared" ca="1" si="144"/>
        <v>#NAME?</v>
      </c>
      <c r="HZ102" s="123" t="e">
        <f t="shared" ca="1" si="145"/>
        <v>#NAME?</v>
      </c>
      <c r="IA102" s="123" t="e">
        <f t="shared" ca="1" si="146"/>
        <v>#NAME?</v>
      </c>
      <c r="IB102" s="124" t="s">
        <v>542</v>
      </c>
      <c r="IC102" s="103" t="s">
        <v>146</v>
      </c>
      <c r="ID102" s="125">
        <v>45523</v>
      </c>
      <c r="IE102" s="103" t="s">
        <v>147</v>
      </c>
      <c r="IF102" s="103" t="s">
        <v>147</v>
      </c>
      <c r="IG102" s="103" t="s">
        <v>147</v>
      </c>
      <c r="IH102" s="103"/>
      <c r="II102" s="103"/>
    </row>
    <row r="103" spans="1:243" ht="14.25" x14ac:dyDescent="0.2">
      <c r="A103" s="39">
        <v>116</v>
      </c>
      <c r="B103" s="39" t="s">
        <v>545</v>
      </c>
      <c r="C103" s="56" t="s">
        <v>546</v>
      </c>
      <c r="D103" s="39" t="s">
        <v>137</v>
      </c>
      <c r="E103" s="39">
        <v>409331534</v>
      </c>
      <c r="F103" s="102" t="s">
        <v>547</v>
      </c>
      <c r="G103" s="39"/>
      <c r="H103" s="39" t="s">
        <v>128</v>
      </c>
      <c r="I103" s="39">
        <v>2</v>
      </c>
      <c r="J103" s="39">
        <v>4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2</v>
      </c>
      <c r="T103" s="39">
        <v>0</v>
      </c>
      <c r="U103" s="39">
        <v>0</v>
      </c>
      <c r="V103" s="39">
        <v>0</v>
      </c>
      <c r="W103" s="39">
        <v>0</v>
      </c>
      <c r="X103" s="39">
        <v>0</v>
      </c>
      <c r="Y103" s="39">
        <v>0</v>
      </c>
      <c r="Z103" s="39">
        <v>0</v>
      </c>
      <c r="AA103" s="39">
        <v>0</v>
      </c>
      <c r="AB103" s="39">
        <v>2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39">
        <f t="shared" si="98"/>
        <v>4</v>
      </c>
      <c r="AI103" s="39">
        <f t="shared" si="99"/>
        <v>0</v>
      </c>
      <c r="AJ103" s="39">
        <f t="shared" si="100"/>
        <v>2</v>
      </c>
      <c r="AK103" s="39">
        <f t="shared" si="101"/>
        <v>2</v>
      </c>
      <c r="AL103" s="39">
        <f t="shared" si="102"/>
        <v>2</v>
      </c>
      <c r="AM103" s="57">
        <f t="shared" si="103"/>
        <v>70906</v>
      </c>
      <c r="AN103" s="57">
        <v>700</v>
      </c>
      <c r="AO103" s="57">
        <f t="shared" si="104"/>
        <v>71400</v>
      </c>
      <c r="AP103" s="39"/>
      <c r="AQ103" s="40" t="s">
        <v>162</v>
      </c>
      <c r="AR103" s="39" t="s">
        <v>163</v>
      </c>
      <c r="AS103" s="39"/>
      <c r="AT103" s="39"/>
      <c r="AU103" s="58">
        <v>0.13500000000000001</v>
      </c>
      <c r="AV103" s="58" t="s">
        <v>11</v>
      </c>
      <c r="AW103" s="39" t="s">
        <v>164</v>
      </c>
      <c r="AX103" s="39" t="s">
        <v>165</v>
      </c>
      <c r="AY103" s="39"/>
      <c r="AZ103" s="39" t="s">
        <v>166</v>
      </c>
      <c r="BA103" s="39" t="str">
        <f t="shared" si="105"/>
        <v>P0025</v>
      </c>
      <c r="BB103" s="78" t="e">
        <f t="shared" ca="1" si="106"/>
        <v>#NAME?</v>
      </c>
      <c r="BC103" s="39">
        <v>7</v>
      </c>
      <c r="BD103" s="75">
        <f t="shared" si="107"/>
        <v>71400</v>
      </c>
      <c r="BE103" s="39"/>
      <c r="BF103" s="39"/>
      <c r="BG103" s="39"/>
      <c r="BH103" s="39"/>
      <c r="BI103" s="39"/>
      <c r="BJ103" s="39">
        <v>71400</v>
      </c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>
        <f>SUM($BE103,$BF103:BF103)-SUM($CV$1:CW$1)*SUM($P103:$Q103,$W103)-SUM($CV$2:CW$2)*SUM($R103:$V103)-SUM($CV$3:CW$3)*$X103-SUM($CV$4:CW$4)*SUM($K103:$L103)-SUM($CV$5:CW$5)*SUM($M103:$N103)-SUM($CV$6:CW$6)*$O103-SUM($CV$7:CW$7)*SUM($Y103:$Z103,$AF103)-SUM($CV$8:CW$8)*SUM($AA103:$AE103)-SUM($CV$9:CW$9)*$AG103</f>
        <v>0</v>
      </c>
      <c r="CX103" s="39">
        <f>SUM($BE103,$BF103:BG103)-SUM($CV$1:CX$1)*SUM($P103:$Q103,$W103)-SUM($CV$2:CX$2)*SUM($R103:$V103)-SUM($CV$3:CX$3)*$X103-SUM($CV$4:CX$4)*SUM($K103:$L103)-SUM($CV$5:CX$5)*SUM($M103:$N103)-SUM($CV$6:CX$6)*$O103-SUM($CV$7:CX$7)*SUM($Y103:$Z103,$AF103)-SUM($CV$8:CX$8)*SUM($AA103:$AE103)-SUM($CV$9:CX$9)*$AG103</f>
        <v>0</v>
      </c>
      <c r="CY103" s="39">
        <f>SUM($BE103,$BF103:BH103)-SUM($CV$1:CY$1)*SUM($P103:$Q103,$W103)-SUM($CV$2:CY$2)*SUM($R103:$V103)-SUM($CV$3:CY$3)*$X103-SUM($CV$4:CY$4)*SUM($K103:$L103)-SUM($CV$5:CY$5)*SUM($M103:$N103)-SUM($CV$6:CY$6)*$O103-SUM($CV$7:CY$7)*SUM($Y103:$Z103,$AF103)-SUM($CV$8:CY$8)*SUM($AA103:$AE103)-SUM($CV$9:CY$9)*$AG103</f>
        <v>0</v>
      </c>
      <c r="CZ103" s="39">
        <f>SUM($BE103,$BF103:BI103)-SUM($CV$1:CZ$1)*SUM($P103:$Q103,$W103)-SUM($CV$2:CZ$2)*SUM($R103:$V103)-SUM($CV$3:CZ$3)*$X103-SUM($CV$4:CZ$4)*SUM($K103:$L103)-SUM($CV$5:CZ$5)*SUM($M103:$N103)-SUM($CV$6:CZ$6)*$O103-SUM($CV$7:CZ$7)*SUM($Y103:$Z103,$AF103)-SUM($CV$8:CZ$8)*SUM($AA103:$AE103)-SUM($CV$9:CZ$9)*$AG103</f>
        <v>0</v>
      </c>
      <c r="DA103" s="39">
        <f>SUM($BE103,$BF103:BJ103)-SUM($CV$1:DA$1)*SUM($P103:$Q103,$W103)-SUM($CV$2:DA$2)*SUM($R103:$V103)-SUM($CV$3:DA$3)*$X103-SUM($CV$4:DA$4)*SUM($K103:$L103)-SUM($CV$5:DA$5)*SUM($M103:$N103)-SUM($CV$6:DA$6)*$O103-SUM($CV$7:DA$7)*SUM($Y103:$Z103,$AF103)-SUM($CV$8:DA$8)*SUM($AA103:$AE103)-SUM($CV$9:DA$9)*$AG103</f>
        <v>71400</v>
      </c>
      <c r="DB103" s="39">
        <f>SUM($BE103,$BF103:BK103)-SUM($CV$1:DB$1)*SUM($P103:$Q103,$W103)-SUM($CV$2:DB$2)*SUM($R103:$V103)-SUM($CV$3:DB$3)*$X103-SUM($CV$4:DB$4)*SUM($K103:$L103)-SUM($CV$5:DB$5)*SUM($M103:$N103)-SUM($CV$6:DB$6)*$O103-SUM($CV$7:DB$7)*SUM($Y103:$Z103,$AF103)-SUM($CV$8:DB$8)*SUM($AA103:$AE103)-SUM($CV$9:DB$9)*$AG103</f>
        <v>71000</v>
      </c>
      <c r="DC103" s="39">
        <f>SUM($BE103,$BF103:BL103)-SUM($CV$1:DC$1)*SUM($P103:$Q103,$W103)-SUM($CV$2:DC$2)*SUM($R103:$V103)-SUM($CV$3:DC$3)*$X103-SUM($CV$4:DC$4)*SUM($K103:$L103)-SUM($CV$5:DC$5)*SUM($M103:$N103)-SUM($CV$6:DC$6)*$O103-SUM($CV$7:DC$7)*SUM($Y103:$Z103,$AF103)-SUM($CV$8:DC$8)*SUM($AA103:$AE103)-SUM($CV$9:DC$9)*$AG103</f>
        <v>70200</v>
      </c>
      <c r="DD103" s="39">
        <f>SUM($BE103,$BF103:BM103)-SUM($CV$1:DD$1)*SUM($P103:$Q103,$W103)-SUM($CV$2:DD$2)*SUM($R103:$V103)-SUM($CV$3:DD$3)*$X103-SUM($CV$4:DD$4)*SUM($K103:$L103)-SUM($CV$5:DD$5)*SUM($M103:$N103)-SUM($CV$6:DD$6)*$O103-SUM($CV$7:DD$7)*SUM($Y103:$Z103,$AF103)-SUM($CV$8:DD$8)*SUM($AA103:$AE103)-SUM($CV$9:DD$9)*$AG103</f>
        <v>68938</v>
      </c>
      <c r="DE103" s="39">
        <f>SUM($BE103,$BF103:BN103)-SUM($CV$1:DE$1)*SUM($P103:$Q103,$W103)-SUM($CV$2:DE$2)*SUM($R103:$V103)-SUM($CV$3:DE$3)*$X103-SUM($CV$4:DE$4)*SUM($K103:$L103)-SUM($CV$5:DE$5)*SUM($M103:$N103)-SUM($CV$6:DE$6)*$O103-SUM($CV$7:DE$7)*SUM($Y103:$Z103,$AF103)-SUM($CV$8:DE$8)*SUM($AA103:$AE103)-SUM($CV$9:DE$9)*$AG103</f>
        <v>67838</v>
      </c>
      <c r="DF103" s="39">
        <f>SUM($BE103,$BF103:BO103)-SUM($CV$1:DF$1)*SUM($P103:$Q103,$W103)-SUM($CV$2:DF$2)*SUM($R103:$V103)-SUM($CV$3:DF$3)*$X103-SUM($CV$4:DF$4)*SUM($K103:$L103)-SUM($CV$5:DF$5)*SUM($M103:$N103)-SUM($CV$6:DF$6)*$O103-SUM($CV$7:DF$7)*SUM($Y103:$Z103,$AF103)-SUM($CV$8:DF$8)*SUM($AA103:$AE103)-SUM($CV$9:DF$9)*$AG103</f>
        <v>66438</v>
      </c>
      <c r="DG103" s="39">
        <f>SUM($BE103,$BF103:BP103)-SUM($CV$1:DG$1)*SUM($P103:$Q103,$W103)-SUM($CV$2:DG$2)*SUM($R103:$V103)-SUM($CV$3:DG$3)*$X103-SUM($CV$4:DG$4)*SUM($K103:$L103)-SUM($CV$5:DG$5)*SUM($M103:$N103)-SUM($CV$6:DG$6)*$O103-SUM($CV$7:DG$7)*SUM($Y103:$Z103,$AF103)-SUM($CV$8:DG$8)*SUM($AA103:$AE103)-SUM($CV$9:DG$9)*$AG103</f>
        <v>64938</v>
      </c>
      <c r="DH103" s="39">
        <f>SUM($BE103,$BF103:BQ103)-SUM($CV$1:DH$1)*SUM($P103:$Q103,$W103)-SUM($CV$2:DH$2)*SUM($R103:$V103)-SUM($CV$3:DH$3)*$X103-SUM($CV$4:DH$4)*SUM($K103:$L103)-SUM($CV$5:DH$5)*SUM($M103:$N103)-SUM($CV$6:DH$6)*$O103-SUM($CV$7:DH$7)*SUM($Y103:$Z103,$AF103)-SUM($CV$8:DH$8)*SUM($AA103:$AE103)-SUM($CV$9:DH$9)*$AG103</f>
        <v>63438</v>
      </c>
      <c r="DI103" s="39">
        <f>SUM($BE103,$BF103:BR103)-SUM($CV$1:DI$1)*SUM($P103:$Q103,$W103)-SUM($CV$2:DI$2)*SUM($R103:$V103)-SUM($CV$3:DI$3)*$X103-SUM($CV$4:DI$4)*SUM($K103:$L103)-SUM($CV$5:DI$5)*SUM($M103:$N103)-SUM($CV$6:DI$6)*$O103-SUM($CV$7:DI$7)*SUM($Y103:$Z103,$AF103)-SUM($CV$8:DI$8)*SUM($AA103:$AE103)-SUM($CV$9:DI$9)*$AG103</f>
        <v>61938</v>
      </c>
      <c r="DJ103" s="39">
        <f>SUM($BE103,$BF103:BS103)-SUM($CV$1:DJ$1)*SUM($P103:$Q103,$W103)-SUM($CV$2:DJ$2)*SUM($R103:$V103)-SUM($CV$3:DJ$3)*$X103-SUM($CV$4:DJ$4)*SUM($K103:$L103)-SUM($CV$5:DJ$5)*SUM($M103:$N103)-SUM($CV$6:DJ$6)*$O103-SUM($CV$7:DJ$7)*SUM($Y103:$Z103,$AF103)-SUM($CV$8:DJ$8)*SUM($AA103:$AE103)-SUM($CV$9:DJ$9)*$AG103</f>
        <v>60438</v>
      </c>
      <c r="DK103" s="39">
        <f>SUM($BE103,$BF103:BT103)-SUM($CV$1:DK$1)*SUM($P103:$Q103,$W103)-SUM($CV$2:DK$2)*SUM($R103:$V103)-SUM($CV$3:DK$3)*$X103-SUM($CV$4:DK$4)*SUM($K103:$L103)-SUM($CV$5:DK$5)*SUM($M103:$N103)-SUM($CV$6:DK$6)*$O103-SUM($CV$7:DK$7)*SUM($Y103:$Z103,$AF103)-SUM($CV$8:DK$8)*SUM($AA103:$AE103)-SUM($CV$9:DK$9)*$AG103</f>
        <v>58938</v>
      </c>
      <c r="DL103" s="39">
        <f>SUM($BE103,$BF103:BU103)-SUM($CV$1:DL$1)*SUM($P103:$Q103,$W103)-SUM($CV$2:DL$2)*SUM($R103:$V103)-SUM($CV$3:DL$3)*$X103-SUM($CV$4:DL$4)*SUM($K103:$L103)-SUM($CV$5:DL$5)*SUM($M103:$N103)-SUM($CV$6:DL$6)*$O103-SUM($CV$7:DL$7)*SUM($Y103:$Z103,$AF103)-SUM($CV$8:DL$8)*SUM($AA103:$AE103)-SUM($CV$9:DL$9)*$AG103</f>
        <v>57438</v>
      </c>
      <c r="DM103" s="39">
        <f>SUM($BE103,$BF103:BV103)-SUM($CV$1:DM$1)*SUM($P103:$Q103,$W103)-SUM($CV$2:DM$2)*SUM($R103:$V103)-SUM($CV$3:DM$3)*$X103-SUM($CV$4:DM$4)*SUM($K103:$L103)-SUM($CV$5:DM$5)*SUM($M103:$N103)-SUM($CV$6:DM$6)*$O103-SUM($CV$7:DM$7)*SUM($Y103:$Z103,$AF103)-SUM($CV$8:DM$8)*SUM($AA103:$AE103)-SUM($CV$9:DM$9)*$AG103</f>
        <v>55438</v>
      </c>
      <c r="DN103" s="39">
        <f>SUM($BE103,$BF103:BW103)-SUM($CV$1:DN$1)*SUM($P103:$Q103,$W103)-SUM($CV$2:DN$2)*SUM($R103:$V103)-SUM($CV$3:DN$3)*$X103-SUM($CV$4:DN$4)*SUM($K103:$L103)-SUM($CV$5:DN$5)*SUM($M103:$N103)-SUM($CV$6:DN$6)*$O103-SUM($CV$7:DN$7)*SUM($Y103:$Z103,$AF103)-SUM($CV$8:DN$8)*SUM($AA103:$AE103)-SUM($CV$9:DN$9)*$AG103</f>
        <v>53438</v>
      </c>
      <c r="DO103" s="39">
        <f>SUM($BE103,$BF103:BX103)-SUM($CV$1:DO$1)*SUM($P103:$Q103,$W103)-SUM($CV$2:DO$2)*SUM($R103:$V103)-SUM($CV$3:DO$3)*$X103-SUM($CV$4:DO$4)*SUM($K103:$L103)-SUM($CV$5:DO$5)*SUM($M103:$N103)-SUM($CV$6:DO$6)*$O103-SUM($CV$7:DO$7)*SUM($Y103:$Z103,$AF103)-SUM($CV$8:DO$8)*SUM($AA103:$AE103)-SUM($CV$9:DO$9)*$AG103</f>
        <v>51438</v>
      </c>
      <c r="DP103" s="39">
        <f>SUM($BE103,$BF103:BY103)-SUM($CV$1:DP$1)*SUM($P103:$Q103,$W103)-SUM($CV$2:DP$2)*SUM($R103:$V103)-SUM($CV$3:DP$3)*$X103-SUM($CV$4:DP$4)*SUM($K103:$L103)-SUM($CV$5:DP$5)*SUM($M103:$N103)-SUM($CV$6:DP$6)*$O103-SUM($CV$7:DP$7)*SUM($Y103:$Z103,$AF103)-SUM($CV$8:DP$8)*SUM($AA103:$AE103)-SUM($CV$9:DP$9)*$AG103</f>
        <v>49438</v>
      </c>
      <c r="DQ103" s="39">
        <f>SUM($BE103,$BF103:BZ103)-SUM($CV$1:DQ$1)*SUM($P103:$Q103,$W103)-SUM($CV$2:DQ$2)*SUM($R103:$V103)-SUM($CV$3:DQ$3)*$X103-SUM($CV$4:DQ$4)*SUM($K103:$L103)-SUM($CV$5:DQ$5)*SUM($M103:$N103)-SUM($CV$6:DQ$6)*$O103-SUM($CV$7:DQ$7)*SUM($Y103:$Z103,$AF103)-SUM($CV$8:DQ$8)*SUM($AA103:$AE103)-SUM($CV$9:DQ$9)*$AG103</f>
        <v>47438</v>
      </c>
      <c r="DR103" s="39">
        <f>SUM($BE103,$BF103:CA103)-SUM($CV$1:DR$1)*SUM($P103:$Q103,$W103)-SUM($CV$2:DR$2)*SUM($R103:$V103)-SUM($CV$3:DR$3)*$X103-SUM($CV$4:DR$4)*SUM($K103:$L103)-SUM($CV$5:DR$5)*SUM($M103:$N103)-SUM($CV$6:DR$6)*$O103-SUM($CV$7:DR$7)*SUM($Y103:$Z103,$AF103)-SUM($CV$8:DR$8)*SUM($AA103:$AE103)-SUM($CV$9:DR$9)*$AG103</f>
        <v>45438</v>
      </c>
      <c r="DS103" s="39">
        <f>SUM($BE103,$BF103:CB103)-SUM($CV$1:DS$1)*SUM($P103:$Q103,$W103)-SUM($CV$2:DS$2)*SUM($R103:$V103)-SUM($CV$3:DS$3)*$X103-SUM($CV$4:DS$4)*SUM($K103:$L103)-SUM($CV$5:DS$5)*SUM($M103:$N103)-SUM($CV$6:DS$6)*$O103-SUM($CV$7:DS$7)*SUM($Y103:$Z103,$AF103)-SUM($CV$8:DS$8)*SUM($AA103:$AE103)-SUM($CV$9:DS$9)*$AG103</f>
        <v>43438</v>
      </c>
      <c r="DT103" s="39">
        <f>SUM($BE103,$BF103:CC103)-SUM($CV$1:DT$1)*SUM($P103:$Q103,$W103)-SUM($CV$2:DT$2)*SUM($R103:$V103)-SUM($CV$3:DT$3)*$X103-SUM($CV$4:DT$4)*SUM($K103:$L103)-SUM($CV$5:DT$5)*SUM($M103:$N103)-SUM($CV$6:DT$6)*$O103-SUM($CV$7:DT$7)*SUM($Y103:$Z103,$AF103)-SUM($CV$8:DT$8)*SUM($AA103:$AE103)-SUM($CV$9:DT$9)*$AG103</f>
        <v>41438</v>
      </c>
      <c r="DU103" s="39">
        <f>SUM($BE103,$BF103:CD103)-SUM($CV$1:DU$1)*SUM($P103:$Q103,$W103)-SUM($CV$2:DU$2)*SUM($R103:$V103)-SUM($CV$3:DU$3)*$X103-SUM($CV$4:DU$4)*SUM($K103:$L103)-SUM($CV$5:DU$5)*SUM($M103:$N103)-SUM($CV$6:DU$6)*$O103-SUM($CV$7:DU$7)*SUM($Y103:$Z103,$AF103)-SUM($CV$8:DU$8)*SUM($AA103:$AE103)-SUM($CV$9:DU$9)*$AG103</f>
        <v>39438</v>
      </c>
      <c r="DV103" s="39">
        <f>SUM($BE103,$BF103:CE103)-SUM($CV$1:DV$1)*SUM($P103:$Q103,$W103)-SUM($CV$2:DV$2)*SUM($R103:$V103)-SUM($CV$3:DV$3)*$X103-SUM($CV$4:DV$4)*SUM($K103:$L103)-SUM($CV$5:DV$5)*SUM($M103:$N103)-SUM($CV$6:DV$6)*$O103-SUM($CV$7:DV$7)*SUM($Y103:$Z103,$AF103)-SUM($CV$8:DV$8)*SUM($AA103:$AE103)-SUM($CV$9:DV$9)*$AG103</f>
        <v>37438</v>
      </c>
      <c r="DW103" s="39">
        <f>SUM($BE103,$BF103:CF103)-SUM($CV$1:DW$1)*SUM($P103:$Q103,$W103)-SUM($CV$2:DW$2)*SUM($R103:$V103)-SUM($CV$3:DW$3)*$X103-SUM($CV$4:DW$4)*SUM($K103:$L103)-SUM($CV$5:DW$5)*SUM($M103:$N103)-SUM($CV$6:DW$6)*$O103-SUM($CV$7:DW$7)*SUM($Y103:$Z103,$AF103)-SUM($CV$8:DW$8)*SUM($AA103:$AE103)-SUM($CV$9:DW$9)*$AG103</f>
        <v>35438</v>
      </c>
      <c r="DX103" s="39">
        <f>SUM($BE103,$BF103:CG103)-SUM($CV$1:DX$1)*SUM($P103:$Q103,$W103)-SUM($CV$2:DX$2)*SUM($R103:$V103)-SUM($CV$3:DX$3)*$X103-SUM($CV$4:DX$4)*SUM($K103:$L103)-SUM($CV$5:DX$5)*SUM($M103:$N103)-SUM($CV$6:DX$6)*$O103-SUM($CV$7:DX$7)*SUM($Y103:$Z103,$AF103)-SUM($CV$8:DX$8)*SUM($AA103:$AE103)-SUM($CV$9:DX$9)*$AG103</f>
        <v>33438</v>
      </c>
      <c r="DY103" s="39">
        <f>SUM($BE103,$BF103:CH103)-SUM($CV$1:DY$1)*SUM($P103:$Q103,$W103)-SUM($CV$2:DY$2)*SUM($R103:$V103)-SUM($CV$3:DY$3)*$X103-SUM($CV$4:DY$4)*SUM($K103:$L103)-SUM($CV$5:DY$5)*SUM($M103:$N103)-SUM($CV$6:DY$6)*$O103-SUM($CV$7:DY$7)*SUM($Y103:$Z103,$AF103)-SUM($CV$8:DY$8)*SUM($AA103:$AE103)-SUM($CV$9:DY$9)*$AG103</f>
        <v>31438</v>
      </c>
      <c r="DZ103" s="39">
        <f>SUM($BE103,$BF103:CI103)-SUM($CV$1:DZ$1)*SUM($P103:$Q103,$W103)-SUM($CV$2:DZ$2)*SUM($R103:$V103)-SUM($CV$3:DZ$3)*$X103-SUM($CV$4:DZ$4)*SUM($K103:$L103)-SUM($CV$5:DZ$5)*SUM($M103:$N103)-SUM($CV$6:DZ$6)*$O103-SUM($CV$7:DZ$7)*SUM($Y103:$Z103,$AF103)-SUM($CV$8:DZ$8)*SUM($AA103:$AE103)-SUM($CV$9:DZ$9)*$AG103</f>
        <v>29438</v>
      </c>
      <c r="EA103" s="39">
        <f>SUM($BE103,$BF103:CJ103)-SUM($CV$1:EA$1)*SUM($P103:$Q103,$W103)-SUM($CV$2:EA$2)*SUM($R103:$V103)-SUM($CV$3:EA$3)*$X103-SUM($CV$4:EA$4)*SUM($K103:$L103)-SUM($CV$5:EA$5)*SUM($M103:$N103)-SUM($CV$6:EA$6)*$O103-SUM($CV$7:EA$7)*SUM($Y103:$Z103,$AF103)-SUM($CV$8:EA$8)*SUM($AA103:$AE103)-SUM($CV$9:EA$9)*$AG103</f>
        <v>27438</v>
      </c>
      <c r="EB103" s="39">
        <f>SUM($BE103,$BF103:CK103)-SUM($CV$1:EB$1)*SUM($P103:$Q103,$W103)-SUM($CV$2:EB$2)*SUM($R103:$V103)-SUM($CV$3:EB$3)*$X103-SUM($CV$4:EB$4)*SUM($K103:$L103)-SUM($CV$5:EB$5)*SUM($M103:$N103)-SUM($CV$6:EB$6)*$O103-SUM($CV$7:EB$7)*SUM($Y103:$Z103,$AF103)-SUM($CV$8:EB$8)*SUM($AA103:$AE103)-SUM($CV$9:EB$9)*$AG103</f>
        <v>25438</v>
      </c>
      <c r="EC103" s="39">
        <f>SUM($BE103,$BF103:CL103)-SUM($CV$1:EC$1)*SUM($P103:$Q103,$W103)-SUM($CV$2:EC$2)*SUM($R103:$V103)-SUM($CV$3:EC$3)*$X103-SUM($CV$4:EC$4)*SUM($K103:$L103)-SUM($CV$5:EC$5)*SUM($M103:$N103)-SUM($CV$6:EC$6)*$O103-SUM($CV$7:EC$7)*SUM($Y103:$Z103,$AF103)-SUM($CV$8:EC$8)*SUM($AA103:$AE103)-SUM($CV$9:EC$9)*$AG103</f>
        <v>23438</v>
      </c>
      <c r="ED103" s="39">
        <f>SUM($BE103,$BF103:CM103)-SUM($CV$1:ED$1)*SUM($P103:$Q103,$W103)-SUM($CV$2:ED$2)*SUM($R103:$V103)-SUM($CV$3:ED$3)*$X103-SUM($CV$4:ED$4)*SUM($K103:$L103)-SUM($CV$5:ED$5)*SUM($M103:$N103)-SUM($CV$6:ED$6)*$O103-SUM($CV$7:ED$7)*SUM($Y103:$Z103,$AF103)-SUM($CV$8:ED$8)*SUM($AA103:$AE103)-SUM($CV$9:ED$9)*$AG103</f>
        <v>21438</v>
      </c>
      <c r="EE103" s="39">
        <f>SUM($BE103,$BF103:CN103)-SUM($CV$1:EE$1)*SUM($P103:$Q103,$W103)-SUM($CV$2:EE$2)*SUM($R103:$V103)-SUM($CV$3:EE$3)*$X103-SUM($CV$4:EE$4)*SUM($K103:$L103)-SUM($CV$5:EE$5)*SUM($M103:$N103)-SUM($CV$6:EE$6)*$O103-SUM($CV$7:EE$7)*SUM($Y103:$Z103,$AF103)-SUM($CV$8:EE$8)*SUM($AA103:$AE103)-SUM($CV$9:EE$9)*$AG103</f>
        <v>19438</v>
      </c>
      <c r="EF103" s="39">
        <f>SUM($BE103,$BF103:CO103)-SUM($CV$1:EF$1)*SUM($P103:$Q103,$W103)-SUM($CV$2:EF$2)*SUM($R103:$V103)-SUM($CV$3:EF$3)*$X103-SUM($CV$4:EF$4)*SUM($K103:$L103)-SUM($CV$5:EF$5)*SUM($M103:$N103)-SUM($CV$6:EF$6)*$O103-SUM($CV$7:EF$7)*SUM($Y103:$Z103,$AF103)-SUM($CV$8:EF$8)*SUM($AA103:$AE103)-SUM($CV$9:EF$9)*$AG103</f>
        <v>17438</v>
      </c>
      <c r="EG103" s="39">
        <f>SUM($BE103,$BF103:CP103)-SUM($CV$1:EG$1)*SUM($P103:$Q103,$W103)-SUM($CV$2:EG$2)*SUM($R103:$V103)-SUM($CV$3:EG$3)*$X103-SUM($CV$4:EG$4)*SUM($K103:$L103)-SUM($CV$5:EG$5)*SUM($M103:$N103)-SUM($CV$6:EG$6)*$O103-SUM($CV$7:EG$7)*SUM($Y103:$Z103,$AF103)-SUM($CV$8:EG$8)*SUM($AA103:$AE103)-SUM($CV$9:EG$9)*$AG103</f>
        <v>15438</v>
      </c>
      <c r="EH103" s="39">
        <f>SUM($BE103,$BF103:CQ103)-SUM($CV$1:EH$1)*SUM($P103:$Q103,$W103)-SUM($CV$2:EH$2)*SUM($R103:$V103)-SUM($CV$3:EH$3)*$X103-SUM($CV$4:EH$4)*SUM($K103:$L103)-SUM($CV$5:EH$5)*SUM($M103:$N103)-SUM($CV$6:EH$6)*$O103-SUM($CV$7:EH$7)*SUM($Y103:$Z103,$AF103)-SUM($CV$8:EH$8)*SUM($AA103:$AE103)-SUM($CV$9:EH$9)*$AG103</f>
        <v>13438</v>
      </c>
      <c r="EI103" s="39">
        <f>SUM($BE103,$BF103:CR103)-SUM($CV$1:EI$1)*SUM($P103:$Q103,$W103)-SUM($CV$2:EI$2)*SUM($R103:$V103)-SUM($CV$3:EI$3)*$X103-SUM($CV$4:EI$4)*SUM($K103:$L103)-SUM($CV$5:EI$5)*SUM($M103:$N103)-SUM($CV$6:EI$6)*$O103-SUM($CV$7:EI$7)*SUM($Y103:$Z103,$AF103)-SUM($CV$8:EI$8)*SUM($AA103:$AE103)-SUM($CV$9:EI$9)*$AG103</f>
        <v>11438</v>
      </c>
      <c r="EJ103" s="39">
        <f>SUM($BE103,$BF103:CS103)-SUM($CV$1:EJ$1)*SUM($P103:$Q103,$W103)-SUM($CV$2:EJ$2)*SUM($R103:$V103)-SUM($CV$3:EJ$3)*$X103-SUM($CV$4:EJ$4)*SUM($K103:$L103)-SUM($CV$5:EJ$5)*SUM($M103:$N103)-SUM($CV$6:EJ$6)*$O103-SUM($CV$7:EJ$7)*SUM($Y103:$Z103,$AF103)-SUM($CV$8:EJ$8)*SUM($AA103:$AE103)-SUM($CV$9:EJ$9)*$AG103</f>
        <v>9438</v>
      </c>
      <c r="EK103" s="39">
        <f>SUM($BE103,$BF103:CT103)-SUM($CV$1:EK$1)*SUM($P103:$Q103,$W103)-SUM($CV$2:EK$2)*SUM($R103:$V103)-SUM($CV$3:EK$3)*$X103-SUM($CV$4:EK$4)*SUM($K103:$L103)-SUM($CV$5:EK$5)*SUM($M103:$N103)-SUM($CV$6:EK$6)*$O103-SUM($CV$7:EK$7)*SUM($Y103:$Z103,$AF103)-SUM($CV$8:EK$8)*SUM($AA103:$AE103)-SUM($CV$9:EK$9)*$AG103</f>
        <v>7438</v>
      </c>
      <c r="EL103" s="39">
        <f>SUM($BE103,$BF103:CU103)-SUM($CV$1:EL$1)*SUM($P103:$Q103,$W103)-SUM($CV$2:EL$2)*SUM($R103:$V103)-SUM($CV$3:EL$3)*$X103-SUM($CV$4:EL$4)*SUM($K103:$L103)-SUM($CV$5:EL$5)*SUM($M103:$N103)-SUM($CV$6:EL$6)*$O103-SUM($CV$7:EL$7)*SUM($Y103:$Z103,$AF103)-SUM($CV$8:EL$8)*SUM($AA103:$AE103)-SUM($CV$9:EL$9)*$AG103</f>
        <v>5438</v>
      </c>
      <c r="EM103" s="39">
        <f>SUM($BE103,$BF103:CV103)-SUM($CV$1:EM$1)*SUM($P103:$Q103,$W103)-SUM($CV$2:EM$2)*SUM($R103:$V103)-SUM($CV$3:EM$3)*$X103-SUM($CV$4:EM$4)*SUM($K103:$L103)-SUM($CV$5:EM$5)*SUM($M103:$N103)-SUM($CV$6:EM$6)*$O103-SUM($CV$7:EM$7)*SUM($Y103:$Z103,$AF103)-SUM($CV$8:EM$8)*SUM($AA103:$AE103)-SUM($CV$9:EM$9)*$AG103</f>
        <v>3438</v>
      </c>
      <c r="EN103" s="39">
        <f>SUM($BE103,$BF103:CW103)-SUM($CV$1:EN$1)*SUM($P103:$Q103,$W103)-SUM($CV$2:EN$2)*SUM($R103:$V103)-SUM($CV$3:EN$3)*$X103-SUM($CV$4:EN$4)*SUM($K103:$L103)-SUM($CV$5:EN$5)*SUM($M103:$N103)-SUM($CV$6:EN$6)*$O103-SUM($CV$7:EN$7)*SUM($Y103:$Z103,$AF103)-SUM($CV$8:EN$8)*SUM($AA103:$AE103)-SUM($CV$9:EN$9)*$AG103</f>
        <v>1438</v>
      </c>
      <c r="EO103" s="39">
        <f>SUM($BE103,$BF103:CX103)-SUM($CV$1:EO$1)*SUM($P103:$Q103,$W103)-SUM($CV$2:EO$2)*SUM($R103:$V103)-SUM($CV$3:EO$3)*$X103-SUM($CV$4:EO$4)*SUM($K103:$L103)-SUM($CV$5:EO$5)*SUM($M103:$N103)-SUM($CV$6:EO$6)*$O103-SUM($CV$7:EO$7)*SUM($Y103:$Z103,$AF103)-SUM($CV$8:EO$8)*SUM($AA103:$AE103)-SUM($CV$9:EO$9)*$AG103</f>
        <v>-222</v>
      </c>
      <c r="EP103" s="96" t="s">
        <v>167</v>
      </c>
      <c r="EQ103" s="103" t="str">
        <f t="shared" si="108"/>
        <v>A04TGLC</v>
      </c>
      <c r="ER103" s="96" t="str">
        <f t="shared" si="152"/>
        <v>COILCRAFT INC.</v>
      </c>
      <c r="ES103" s="115">
        <f>AU103</f>
        <v>0.13500000000000001</v>
      </c>
      <c r="ET103" s="116" t="str">
        <f t="shared" si="147"/>
        <v>USD</v>
      </c>
      <c r="EU103" s="107" t="e">
        <f t="shared" ca="1" si="109"/>
        <v>#NAME?</v>
      </c>
      <c r="EV103" s="107" t="e">
        <f t="shared" ca="1" si="110"/>
        <v>#NAME?</v>
      </c>
      <c r="EW103" s="117">
        <f t="shared" si="155"/>
        <v>700</v>
      </c>
      <c r="EX103" s="117">
        <v>5600</v>
      </c>
      <c r="EY103" s="103"/>
      <c r="EZ103" s="117">
        <f t="shared" si="112"/>
        <v>71400</v>
      </c>
      <c r="FA103" s="118" t="e">
        <f t="shared" ca="1" si="113"/>
        <v>#NAME?</v>
      </c>
      <c r="FB103" s="117">
        <f t="shared" si="114"/>
        <v>494</v>
      </c>
      <c r="FC103" s="118" t="e">
        <f t="shared" ca="1" si="115"/>
        <v>#NAME?</v>
      </c>
      <c r="FD103" s="119">
        <v>45523</v>
      </c>
      <c r="FE103" s="118" t="s">
        <v>130</v>
      </c>
      <c r="FF103" s="118" t="s">
        <v>26</v>
      </c>
      <c r="FG103" s="103" t="s">
        <v>144</v>
      </c>
      <c r="FH103" s="103" t="s">
        <v>145</v>
      </c>
      <c r="FI103" s="105">
        <f t="array" ref="FI103">SUMPRODUCT($AI103:$AL103,TRANSPOSE(FI$1:FI$4))</f>
        <v>6130</v>
      </c>
      <c r="FJ103" s="105">
        <f t="array" ref="FJ103">SUMPRODUCT($AI103:$AL103,TRANSPOSE(FJ$1:FJ$4))</f>
        <v>6130</v>
      </c>
      <c r="FK103" s="105">
        <f t="array" ref="FK103">SUMPRODUCT($AI103:$AL103,TRANSPOSE(FK$1:FK$4))</f>
        <v>6130</v>
      </c>
      <c r="FL103" s="105">
        <f t="array" ref="FL103">SUMPRODUCT($AI103:$AL103,TRANSPOSE(FL$1:FL$4))</f>
        <v>6130</v>
      </c>
      <c r="FM103" s="105">
        <f t="array" ref="FM103">SUMPRODUCT($AI103:$AL103,TRANSPOSE(FM$1:FM$4))</f>
        <v>6130</v>
      </c>
      <c r="FN103" s="105">
        <f t="array" ref="FN103">SUMPRODUCT($AI103:$AL103,TRANSPOSE(FN$1:FN$4))</f>
        <v>6130</v>
      </c>
      <c r="FO103" s="105">
        <f t="array" ref="FO103">SUMPRODUCT($AI103:$AL103,TRANSPOSE(FO$1:FO$4))</f>
        <v>6130</v>
      </c>
      <c r="FP103" s="105">
        <f t="array" ref="FP103">SUMPRODUCT($AI103:$AL103,TRANSPOSE(FP$1:FP$4))</f>
        <v>6130</v>
      </c>
      <c r="FQ103" s="105">
        <f t="array" ref="FQ103">SUMPRODUCT($AI103:$AL103,TRANSPOSE(FQ$1:FQ$4))</f>
        <v>6130</v>
      </c>
      <c r="FR103" s="105">
        <f t="array" ref="FR103">SUMPRODUCT($AI103:$AL103,TRANSPOSE(FR$1:FR$4))</f>
        <v>6100</v>
      </c>
      <c r="FS103" s="105">
        <f t="array" ref="FS103">SUMPRODUCT($AI103:$AL103,TRANSPOSE(FS$1:FS$4))</f>
        <v>6000</v>
      </c>
      <c r="FT103" s="105">
        <f t="array" ref="FT103">SUMPRODUCT($AI103:$AL103,TRANSPOSE(FT$1:FT$4))</f>
        <v>3636</v>
      </c>
      <c r="FU103" s="105">
        <f t="array" ref="FU103">SUMPRODUCT($AI103:$AL103,TRANSPOSE(FU$1:FU$4))</f>
        <v>0</v>
      </c>
      <c r="FV103" s="120"/>
      <c r="FW103" s="105">
        <f t="shared" si="116"/>
        <v>6300</v>
      </c>
      <c r="FX103" s="121">
        <f>CEILING(SUM($FI103:FJ103)-SUM($FW103:FW103),$EW103)</f>
        <v>6300</v>
      </c>
      <c r="FY103" s="121">
        <f>CEILING(SUM($FI103:FK103)-SUM($FW103:FX103),$EW103)</f>
        <v>6300</v>
      </c>
      <c r="FZ103" s="121">
        <f>CEILING(SUM($FI103:FL103)-SUM($FW103:FY103),$EW103)</f>
        <v>6300</v>
      </c>
      <c r="GA103" s="121">
        <f>CEILING(SUM($FI103:FM103)-SUM($FW103:FZ103),$EW103)</f>
        <v>5600</v>
      </c>
      <c r="GB103" s="121">
        <f>CEILING(SUM($FI103:FN103)-SUM($FW103:GA103),$EW103)</f>
        <v>6300</v>
      </c>
      <c r="GC103" s="121">
        <f>CEILING(SUM($FI103:FO103)-SUM($FW103:GB103),$EW103)</f>
        <v>6300</v>
      </c>
      <c r="GD103" s="121">
        <f>CEILING(SUM($FI103:FP103)-SUM($FW103:GC103),$EW103)</f>
        <v>6300</v>
      </c>
      <c r="GE103" s="121">
        <f>CEILING(SUM($FI103:FQ103)-SUM($FW103:GD103),$EW103)</f>
        <v>5600</v>
      </c>
      <c r="GF103" s="121">
        <f>CEILING(SUM($FI103:FR103)-SUM($FW103:GE103),$EW103)</f>
        <v>6300</v>
      </c>
      <c r="GG103" s="121">
        <f>CEILING(SUM($FI103:FS103)-SUM($FW103:GF103),$EW103)</f>
        <v>6300</v>
      </c>
      <c r="GH103" s="121">
        <f t="shared" si="117"/>
        <v>3500</v>
      </c>
      <c r="GI103" s="121">
        <f t="shared" si="118"/>
        <v>0</v>
      </c>
      <c r="GJ103" s="120"/>
      <c r="GK103" s="123" t="e">
        <f t="shared" ca="1" si="119"/>
        <v>#NAME?</v>
      </c>
      <c r="GL103" s="123" t="e">
        <f t="shared" ca="1" si="120"/>
        <v>#NAME?</v>
      </c>
      <c r="GM103" s="123" t="e">
        <f t="shared" ca="1" si="121"/>
        <v>#NAME?</v>
      </c>
      <c r="GN103" s="123" t="e">
        <f t="shared" ca="1" si="122"/>
        <v>#NAME?</v>
      </c>
      <c r="GO103" s="123" t="e">
        <f t="shared" ca="1" si="123"/>
        <v>#NAME?</v>
      </c>
      <c r="GP103" s="123" t="e">
        <f t="shared" ca="1" si="124"/>
        <v>#NAME?</v>
      </c>
      <c r="GQ103" s="123" t="e">
        <f t="shared" ca="1" si="125"/>
        <v>#NAME?</v>
      </c>
      <c r="GR103" s="123" t="e">
        <f t="shared" ca="1" si="126"/>
        <v>#NAME?</v>
      </c>
      <c r="GS103" s="123" t="e">
        <f t="shared" ca="1" si="127"/>
        <v>#NAME?</v>
      </c>
      <c r="GT103" s="123" t="e">
        <f t="shared" ca="1" si="128"/>
        <v>#NAME?</v>
      </c>
      <c r="GU103" s="123" t="e">
        <f t="shared" ca="1" si="129"/>
        <v>#NAME?</v>
      </c>
      <c r="GV103" s="123" t="e">
        <f t="shared" ca="1" si="130"/>
        <v>#NAME?</v>
      </c>
      <c r="GW103" s="123" t="e">
        <f t="shared" ca="1" si="131"/>
        <v>#NAME?</v>
      </c>
      <c r="GX103" s="123" t="e">
        <f t="shared" ca="1" si="132"/>
        <v>#NAME?</v>
      </c>
      <c r="GY103" s="120">
        <v>1</v>
      </c>
      <c r="GZ103" s="105">
        <f>SUM(FW103:GI103)</f>
        <v>71400</v>
      </c>
      <c r="HA103" s="105"/>
      <c r="HB103" s="105"/>
      <c r="HC103" s="105"/>
      <c r="HD103" s="105"/>
      <c r="HE103" s="105"/>
      <c r="HF103" s="105"/>
      <c r="HG103" s="105"/>
      <c r="HH103" s="105"/>
      <c r="HI103" s="105"/>
      <c r="HJ103" s="105"/>
      <c r="HK103" s="105"/>
      <c r="HL103" s="105">
        <f>GI103</f>
        <v>0</v>
      </c>
      <c r="HM103" s="105"/>
      <c r="HN103" s="123" t="e">
        <f t="shared" ca="1" si="133"/>
        <v>#NAME?</v>
      </c>
      <c r="HO103" s="123" t="e">
        <f t="shared" ca="1" si="134"/>
        <v>#NAME?</v>
      </c>
      <c r="HP103" s="123" t="e">
        <f t="shared" ca="1" si="135"/>
        <v>#NAME?</v>
      </c>
      <c r="HQ103" s="123" t="e">
        <f t="shared" ca="1" si="136"/>
        <v>#NAME?</v>
      </c>
      <c r="HR103" s="123" t="e">
        <f t="shared" ca="1" si="137"/>
        <v>#NAME?</v>
      </c>
      <c r="HS103" s="123" t="e">
        <f t="shared" ca="1" si="138"/>
        <v>#NAME?</v>
      </c>
      <c r="HT103" s="123" t="e">
        <f t="shared" ca="1" si="139"/>
        <v>#NAME?</v>
      </c>
      <c r="HU103" s="123" t="e">
        <f t="shared" ca="1" si="140"/>
        <v>#NAME?</v>
      </c>
      <c r="HV103" s="123" t="e">
        <f t="shared" ca="1" si="141"/>
        <v>#NAME?</v>
      </c>
      <c r="HW103" s="123" t="e">
        <f t="shared" ca="1" si="142"/>
        <v>#NAME?</v>
      </c>
      <c r="HX103" s="123" t="e">
        <f t="shared" ca="1" si="143"/>
        <v>#NAME?</v>
      </c>
      <c r="HY103" s="123" t="e">
        <f t="shared" ca="1" si="144"/>
        <v>#NAME?</v>
      </c>
      <c r="HZ103" s="123" t="e">
        <f t="shared" ca="1" si="145"/>
        <v>#NAME?</v>
      </c>
      <c r="IA103" s="123" t="e">
        <f t="shared" ca="1" si="146"/>
        <v>#NAME?</v>
      </c>
      <c r="IB103" s="124" t="s">
        <v>545</v>
      </c>
      <c r="IC103" s="103" t="s">
        <v>168</v>
      </c>
      <c r="ID103" s="125">
        <v>45526</v>
      </c>
      <c r="IE103" s="103" t="s">
        <v>147</v>
      </c>
      <c r="IF103" s="103" t="s">
        <v>147</v>
      </c>
      <c r="IG103" s="103" t="s">
        <v>147</v>
      </c>
      <c r="IH103" s="103"/>
      <c r="II103" s="103" t="s">
        <v>169</v>
      </c>
    </row>
    <row r="104" spans="1:243" ht="14.25" x14ac:dyDescent="0.2">
      <c r="A104" s="39">
        <v>117</v>
      </c>
      <c r="B104" s="39" t="s">
        <v>548</v>
      </c>
      <c r="C104" s="56" t="s">
        <v>549</v>
      </c>
      <c r="D104" s="39" t="s">
        <v>137</v>
      </c>
      <c r="E104" s="39" t="s">
        <v>550</v>
      </c>
      <c r="F104" s="102" t="s">
        <v>551</v>
      </c>
      <c r="G104" s="39"/>
      <c r="H104" s="39" t="s">
        <v>552</v>
      </c>
      <c r="I104" s="39">
        <v>2</v>
      </c>
      <c r="J104" s="39">
        <v>2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1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1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39">
        <f t="shared" si="98"/>
        <v>2</v>
      </c>
      <c r="AI104" s="39">
        <f t="shared" si="99"/>
        <v>0</v>
      </c>
      <c r="AJ104" s="39">
        <f t="shared" si="100"/>
        <v>1</v>
      </c>
      <c r="AK104" s="39">
        <f t="shared" si="101"/>
        <v>1</v>
      </c>
      <c r="AL104" s="39">
        <f t="shared" si="102"/>
        <v>1</v>
      </c>
      <c r="AM104" s="57">
        <f t="shared" si="103"/>
        <v>35453</v>
      </c>
      <c r="AN104" s="57">
        <v>1</v>
      </c>
      <c r="AO104" s="57">
        <f t="shared" si="104"/>
        <v>35453</v>
      </c>
      <c r="AP104" s="39"/>
      <c r="AQ104" s="39" t="s">
        <v>553</v>
      </c>
      <c r="AR104" s="39" t="s">
        <v>527</v>
      </c>
      <c r="AS104" s="39"/>
      <c r="AT104" s="39"/>
      <c r="AU104" s="58">
        <v>0.91</v>
      </c>
      <c r="AV104" s="58" t="s">
        <v>11</v>
      </c>
      <c r="AW104" s="39" t="s">
        <v>554</v>
      </c>
      <c r="AX104" s="61" t="s">
        <v>529</v>
      </c>
      <c r="AY104" s="59" t="s">
        <v>555</v>
      </c>
      <c r="AZ104" s="39" t="s">
        <v>556</v>
      </c>
      <c r="BA104" s="39" t="str">
        <f t="shared" si="105"/>
        <v>P0028</v>
      </c>
      <c r="BB104" s="78" t="e">
        <f t="shared" ca="1" si="106"/>
        <v>#NAME?</v>
      </c>
      <c r="BC104" s="39"/>
      <c r="BD104" s="75">
        <f t="shared" si="107"/>
        <v>35473</v>
      </c>
      <c r="BE104" s="39"/>
      <c r="BF104" s="39"/>
      <c r="BG104" s="39"/>
      <c r="BH104" s="39"/>
      <c r="BI104" s="39"/>
      <c r="BJ104" s="39">
        <v>35500</v>
      </c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>
        <f>SUM($BE104,$BF104:BF104)-SUM($CV$1:CW$1)*SUM($P104:$Q104,$W104)-SUM($CV$2:CW$2)*SUM($R104:$V104)-SUM($CV$3:CW$3)*$X104-SUM($CV$4:CW$4)*SUM($K104:$L104)-SUM($CV$5:CW$5)*SUM($M104:$N104)-SUM($CV$6:CW$6)*$O104-SUM($CV$7:CW$7)*SUM($Y104:$Z104,$AF104)-SUM($CV$8:CW$8)*SUM($AA104:$AE104)-SUM($CV$9:CW$9)*$AG104</f>
        <v>0</v>
      </c>
      <c r="CX104" s="39">
        <f>SUM($BE104,$BF104:BG104)-SUM($CV$1:CX$1)*SUM($P104:$Q104,$W104)-SUM($CV$2:CX$2)*SUM($R104:$V104)-SUM($CV$3:CX$3)*$X104-SUM($CV$4:CX$4)*SUM($K104:$L104)-SUM($CV$5:CX$5)*SUM($M104:$N104)-SUM($CV$6:CX$6)*$O104-SUM($CV$7:CX$7)*SUM($Y104:$Z104,$AF104)-SUM($CV$8:CX$8)*SUM($AA104:$AE104)-SUM($CV$9:CX$9)*$AG104</f>
        <v>0</v>
      </c>
      <c r="CY104" s="39">
        <f>SUM($BE104,$BF104:BH104)-SUM($CV$1:CY$1)*SUM($P104:$Q104,$W104)-SUM($CV$2:CY$2)*SUM($R104:$V104)-SUM($CV$3:CY$3)*$X104-SUM($CV$4:CY$4)*SUM($K104:$L104)-SUM($CV$5:CY$5)*SUM($M104:$N104)-SUM($CV$6:CY$6)*$O104-SUM($CV$7:CY$7)*SUM($Y104:$Z104,$AF104)-SUM($CV$8:CY$8)*SUM($AA104:$AE104)-SUM($CV$9:CY$9)*$AG104</f>
        <v>0</v>
      </c>
      <c r="CZ104" s="39">
        <f>SUM($BE104,$BF104:BI104)-SUM($CV$1:CZ$1)*SUM($P104:$Q104,$W104)-SUM($CV$2:CZ$2)*SUM($R104:$V104)-SUM($CV$3:CZ$3)*$X104-SUM($CV$4:CZ$4)*SUM($K104:$L104)-SUM($CV$5:CZ$5)*SUM($M104:$N104)-SUM($CV$6:CZ$6)*$O104-SUM($CV$7:CZ$7)*SUM($Y104:$Z104,$AF104)-SUM($CV$8:CZ$8)*SUM($AA104:$AE104)-SUM($CV$9:CZ$9)*$AG104</f>
        <v>0</v>
      </c>
      <c r="DA104" s="39">
        <f>SUM($BE104,$BF104:BJ104)-SUM($CV$1:DA$1)*SUM($P104:$Q104,$W104)-SUM($CV$2:DA$2)*SUM($R104:$V104)-SUM($CV$3:DA$3)*$X104-SUM($CV$4:DA$4)*SUM($K104:$L104)-SUM($CV$5:DA$5)*SUM($M104:$N104)-SUM($CV$6:DA$6)*$O104-SUM($CV$7:DA$7)*SUM($Y104:$Z104,$AF104)-SUM($CV$8:DA$8)*SUM($AA104:$AE104)-SUM($CV$9:DA$9)*$AG104</f>
        <v>35500</v>
      </c>
      <c r="DB104" s="39">
        <f>SUM($BE104,$BF104:BK104)-SUM($CV$1:DB$1)*SUM($P104:$Q104,$W104)-SUM($CV$2:DB$2)*SUM($R104:$V104)-SUM($CV$3:DB$3)*$X104-SUM($CV$4:DB$4)*SUM($K104:$L104)-SUM($CV$5:DB$5)*SUM($M104:$N104)-SUM($CV$6:DB$6)*$O104-SUM($CV$7:DB$7)*SUM($Y104:$Z104,$AF104)-SUM($CV$8:DB$8)*SUM($AA104:$AE104)-SUM($CV$9:DB$9)*$AG104</f>
        <v>35300</v>
      </c>
      <c r="DC104" s="39">
        <f>SUM($BE104,$BF104:BL104)-SUM($CV$1:DC$1)*SUM($P104:$Q104,$W104)-SUM($CV$2:DC$2)*SUM($R104:$V104)-SUM($CV$3:DC$3)*$X104-SUM($CV$4:DC$4)*SUM($K104:$L104)-SUM($CV$5:DC$5)*SUM($M104:$N104)-SUM($CV$6:DC$6)*$O104-SUM($CV$7:DC$7)*SUM($Y104:$Z104,$AF104)-SUM($CV$8:DC$8)*SUM($AA104:$AE104)-SUM($CV$9:DC$9)*$AG104</f>
        <v>34900</v>
      </c>
      <c r="DD104" s="39">
        <f>SUM($BE104,$BF104:BM104)-SUM($CV$1:DD$1)*SUM($P104:$Q104,$W104)-SUM($CV$2:DD$2)*SUM($R104:$V104)-SUM($CV$3:DD$3)*$X104-SUM($CV$4:DD$4)*SUM($K104:$L104)-SUM($CV$5:DD$5)*SUM($M104:$N104)-SUM($CV$6:DD$6)*$O104-SUM($CV$7:DD$7)*SUM($Y104:$Z104,$AF104)-SUM($CV$8:DD$8)*SUM($AA104:$AE104)-SUM($CV$9:DD$9)*$AG104</f>
        <v>34269</v>
      </c>
      <c r="DE104" s="39">
        <f>SUM($BE104,$BF104:BN104)-SUM($CV$1:DE$1)*SUM($P104:$Q104,$W104)-SUM($CV$2:DE$2)*SUM($R104:$V104)-SUM($CV$3:DE$3)*$X104-SUM($CV$4:DE$4)*SUM($K104:$L104)-SUM($CV$5:DE$5)*SUM($M104:$N104)-SUM($CV$6:DE$6)*$O104-SUM($CV$7:DE$7)*SUM($Y104:$Z104,$AF104)-SUM($CV$8:DE$8)*SUM($AA104:$AE104)-SUM($CV$9:DE$9)*$AG104</f>
        <v>33719</v>
      </c>
      <c r="DF104" s="39">
        <f>SUM($BE104,$BF104:BO104)-SUM($CV$1:DF$1)*SUM($P104:$Q104,$W104)-SUM($CV$2:DF$2)*SUM($R104:$V104)-SUM($CV$3:DF$3)*$X104-SUM($CV$4:DF$4)*SUM($K104:$L104)-SUM($CV$5:DF$5)*SUM($M104:$N104)-SUM($CV$6:DF$6)*$O104-SUM($CV$7:DF$7)*SUM($Y104:$Z104,$AF104)-SUM($CV$8:DF$8)*SUM($AA104:$AE104)-SUM($CV$9:DF$9)*$AG104</f>
        <v>33019</v>
      </c>
      <c r="DG104" s="39">
        <f>SUM($BE104,$BF104:BP104)-SUM($CV$1:DG$1)*SUM($P104:$Q104,$W104)-SUM($CV$2:DG$2)*SUM($R104:$V104)-SUM($CV$3:DG$3)*$X104-SUM($CV$4:DG$4)*SUM($K104:$L104)-SUM($CV$5:DG$5)*SUM($M104:$N104)-SUM($CV$6:DG$6)*$O104-SUM($CV$7:DG$7)*SUM($Y104:$Z104,$AF104)-SUM($CV$8:DG$8)*SUM($AA104:$AE104)-SUM($CV$9:DG$9)*$AG104</f>
        <v>32269</v>
      </c>
      <c r="DH104" s="39">
        <f>SUM($BE104,$BF104:BQ104)-SUM($CV$1:DH$1)*SUM($P104:$Q104,$W104)-SUM($CV$2:DH$2)*SUM($R104:$V104)-SUM($CV$3:DH$3)*$X104-SUM($CV$4:DH$4)*SUM($K104:$L104)-SUM($CV$5:DH$5)*SUM($M104:$N104)-SUM($CV$6:DH$6)*$O104-SUM($CV$7:DH$7)*SUM($Y104:$Z104,$AF104)-SUM($CV$8:DH$8)*SUM($AA104:$AE104)-SUM($CV$9:DH$9)*$AG104</f>
        <v>31519</v>
      </c>
      <c r="DI104" s="39">
        <f>SUM($BE104,$BF104:BR104)-SUM($CV$1:DI$1)*SUM($P104:$Q104,$W104)-SUM($CV$2:DI$2)*SUM($R104:$V104)-SUM($CV$3:DI$3)*$X104-SUM($CV$4:DI$4)*SUM($K104:$L104)-SUM($CV$5:DI$5)*SUM($M104:$N104)-SUM($CV$6:DI$6)*$O104-SUM($CV$7:DI$7)*SUM($Y104:$Z104,$AF104)-SUM($CV$8:DI$8)*SUM($AA104:$AE104)-SUM($CV$9:DI$9)*$AG104</f>
        <v>30769</v>
      </c>
      <c r="DJ104" s="39">
        <f>SUM($BE104,$BF104:BS104)-SUM($CV$1:DJ$1)*SUM($P104:$Q104,$W104)-SUM($CV$2:DJ$2)*SUM($R104:$V104)-SUM($CV$3:DJ$3)*$X104-SUM($CV$4:DJ$4)*SUM($K104:$L104)-SUM($CV$5:DJ$5)*SUM($M104:$N104)-SUM($CV$6:DJ$6)*$O104-SUM($CV$7:DJ$7)*SUM($Y104:$Z104,$AF104)-SUM($CV$8:DJ$8)*SUM($AA104:$AE104)-SUM($CV$9:DJ$9)*$AG104</f>
        <v>30019</v>
      </c>
      <c r="DK104" s="39">
        <f>SUM($BE104,$BF104:BT104)-SUM($CV$1:DK$1)*SUM($P104:$Q104,$W104)-SUM($CV$2:DK$2)*SUM($R104:$V104)-SUM($CV$3:DK$3)*$X104-SUM($CV$4:DK$4)*SUM($K104:$L104)-SUM($CV$5:DK$5)*SUM($M104:$N104)-SUM($CV$6:DK$6)*$O104-SUM($CV$7:DK$7)*SUM($Y104:$Z104,$AF104)-SUM($CV$8:DK$8)*SUM($AA104:$AE104)-SUM($CV$9:DK$9)*$AG104</f>
        <v>29269</v>
      </c>
      <c r="DL104" s="39">
        <f>SUM($BE104,$BF104:BU104)-SUM($CV$1:DL$1)*SUM($P104:$Q104,$W104)-SUM($CV$2:DL$2)*SUM($R104:$V104)-SUM($CV$3:DL$3)*$X104-SUM($CV$4:DL$4)*SUM($K104:$L104)-SUM($CV$5:DL$5)*SUM($M104:$N104)-SUM($CV$6:DL$6)*$O104-SUM($CV$7:DL$7)*SUM($Y104:$Z104,$AF104)-SUM($CV$8:DL$8)*SUM($AA104:$AE104)-SUM($CV$9:DL$9)*$AG104</f>
        <v>28519</v>
      </c>
      <c r="DM104" s="39">
        <f>SUM($BE104,$BF104:BV104)-SUM($CV$1:DM$1)*SUM($P104:$Q104,$W104)-SUM($CV$2:DM$2)*SUM($R104:$V104)-SUM($CV$3:DM$3)*$X104-SUM($CV$4:DM$4)*SUM($K104:$L104)-SUM($CV$5:DM$5)*SUM($M104:$N104)-SUM($CV$6:DM$6)*$O104-SUM($CV$7:DM$7)*SUM($Y104:$Z104,$AF104)-SUM($CV$8:DM$8)*SUM($AA104:$AE104)-SUM($CV$9:DM$9)*$AG104</f>
        <v>27519</v>
      </c>
      <c r="DN104" s="39">
        <f>SUM($BE104,$BF104:BW104)-SUM($CV$1:DN$1)*SUM($P104:$Q104,$W104)-SUM($CV$2:DN$2)*SUM($R104:$V104)-SUM($CV$3:DN$3)*$X104-SUM($CV$4:DN$4)*SUM($K104:$L104)-SUM($CV$5:DN$5)*SUM($M104:$N104)-SUM($CV$6:DN$6)*$O104-SUM($CV$7:DN$7)*SUM($Y104:$Z104,$AF104)-SUM($CV$8:DN$8)*SUM($AA104:$AE104)-SUM($CV$9:DN$9)*$AG104</f>
        <v>26519</v>
      </c>
      <c r="DO104" s="39">
        <f>SUM($BE104,$BF104:BX104)-SUM($CV$1:DO$1)*SUM($P104:$Q104,$W104)-SUM($CV$2:DO$2)*SUM($R104:$V104)-SUM($CV$3:DO$3)*$X104-SUM($CV$4:DO$4)*SUM($K104:$L104)-SUM($CV$5:DO$5)*SUM($M104:$N104)-SUM($CV$6:DO$6)*$O104-SUM($CV$7:DO$7)*SUM($Y104:$Z104,$AF104)-SUM($CV$8:DO$8)*SUM($AA104:$AE104)-SUM($CV$9:DO$9)*$AG104</f>
        <v>25519</v>
      </c>
      <c r="DP104" s="39">
        <f>SUM($BE104,$BF104:BY104)-SUM($CV$1:DP$1)*SUM($P104:$Q104,$W104)-SUM($CV$2:DP$2)*SUM($R104:$V104)-SUM($CV$3:DP$3)*$X104-SUM($CV$4:DP$4)*SUM($K104:$L104)-SUM($CV$5:DP$5)*SUM($M104:$N104)-SUM($CV$6:DP$6)*$O104-SUM($CV$7:DP$7)*SUM($Y104:$Z104,$AF104)-SUM($CV$8:DP$8)*SUM($AA104:$AE104)-SUM($CV$9:DP$9)*$AG104</f>
        <v>24519</v>
      </c>
      <c r="DQ104" s="39">
        <f>SUM($BE104,$BF104:BZ104)-SUM($CV$1:DQ$1)*SUM($P104:$Q104,$W104)-SUM($CV$2:DQ$2)*SUM($R104:$V104)-SUM($CV$3:DQ$3)*$X104-SUM($CV$4:DQ$4)*SUM($K104:$L104)-SUM($CV$5:DQ$5)*SUM($M104:$N104)-SUM($CV$6:DQ$6)*$O104-SUM($CV$7:DQ$7)*SUM($Y104:$Z104,$AF104)-SUM($CV$8:DQ$8)*SUM($AA104:$AE104)-SUM($CV$9:DQ$9)*$AG104</f>
        <v>23519</v>
      </c>
      <c r="DR104" s="39">
        <f>SUM($BE104,$BF104:CA104)-SUM($CV$1:DR$1)*SUM($P104:$Q104,$W104)-SUM($CV$2:DR$2)*SUM($R104:$V104)-SUM($CV$3:DR$3)*$X104-SUM($CV$4:DR$4)*SUM($K104:$L104)-SUM($CV$5:DR$5)*SUM($M104:$N104)-SUM($CV$6:DR$6)*$O104-SUM($CV$7:DR$7)*SUM($Y104:$Z104,$AF104)-SUM($CV$8:DR$8)*SUM($AA104:$AE104)-SUM($CV$9:DR$9)*$AG104</f>
        <v>22519</v>
      </c>
      <c r="DS104" s="39">
        <f>SUM($BE104,$BF104:CB104)-SUM($CV$1:DS$1)*SUM($P104:$Q104,$W104)-SUM($CV$2:DS$2)*SUM($R104:$V104)-SUM($CV$3:DS$3)*$X104-SUM($CV$4:DS$4)*SUM($K104:$L104)-SUM($CV$5:DS$5)*SUM($M104:$N104)-SUM($CV$6:DS$6)*$O104-SUM($CV$7:DS$7)*SUM($Y104:$Z104,$AF104)-SUM($CV$8:DS$8)*SUM($AA104:$AE104)-SUM($CV$9:DS$9)*$AG104</f>
        <v>21519</v>
      </c>
      <c r="DT104" s="39">
        <f>SUM($BE104,$BF104:CC104)-SUM($CV$1:DT$1)*SUM($P104:$Q104,$W104)-SUM($CV$2:DT$2)*SUM($R104:$V104)-SUM($CV$3:DT$3)*$X104-SUM($CV$4:DT$4)*SUM($K104:$L104)-SUM($CV$5:DT$5)*SUM($M104:$N104)-SUM($CV$6:DT$6)*$O104-SUM($CV$7:DT$7)*SUM($Y104:$Z104,$AF104)-SUM($CV$8:DT$8)*SUM($AA104:$AE104)-SUM($CV$9:DT$9)*$AG104</f>
        <v>20519</v>
      </c>
      <c r="DU104" s="39">
        <f>SUM($BE104,$BF104:CD104)-SUM($CV$1:DU$1)*SUM($P104:$Q104,$W104)-SUM($CV$2:DU$2)*SUM($R104:$V104)-SUM($CV$3:DU$3)*$X104-SUM($CV$4:DU$4)*SUM($K104:$L104)-SUM($CV$5:DU$5)*SUM($M104:$N104)-SUM($CV$6:DU$6)*$O104-SUM($CV$7:DU$7)*SUM($Y104:$Z104,$AF104)-SUM($CV$8:DU$8)*SUM($AA104:$AE104)-SUM($CV$9:DU$9)*$AG104</f>
        <v>19519</v>
      </c>
      <c r="DV104" s="39">
        <f>SUM($BE104,$BF104:CE104)-SUM($CV$1:DV$1)*SUM($P104:$Q104,$W104)-SUM($CV$2:DV$2)*SUM($R104:$V104)-SUM($CV$3:DV$3)*$X104-SUM($CV$4:DV$4)*SUM($K104:$L104)-SUM($CV$5:DV$5)*SUM($M104:$N104)-SUM($CV$6:DV$6)*$O104-SUM($CV$7:DV$7)*SUM($Y104:$Z104,$AF104)-SUM($CV$8:DV$8)*SUM($AA104:$AE104)-SUM($CV$9:DV$9)*$AG104</f>
        <v>18519</v>
      </c>
      <c r="DW104" s="39">
        <f>SUM($BE104,$BF104:CF104)-SUM($CV$1:DW$1)*SUM($P104:$Q104,$W104)-SUM($CV$2:DW$2)*SUM($R104:$V104)-SUM($CV$3:DW$3)*$X104-SUM($CV$4:DW$4)*SUM($K104:$L104)-SUM($CV$5:DW$5)*SUM($M104:$N104)-SUM($CV$6:DW$6)*$O104-SUM($CV$7:DW$7)*SUM($Y104:$Z104,$AF104)-SUM($CV$8:DW$8)*SUM($AA104:$AE104)-SUM($CV$9:DW$9)*$AG104</f>
        <v>17519</v>
      </c>
      <c r="DX104" s="39">
        <f>SUM($BE104,$BF104:CG104)-SUM($CV$1:DX$1)*SUM($P104:$Q104,$W104)-SUM($CV$2:DX$2)*SUM($R104:$V104)-SUM($CV$3:DX$3)*$X104-SUM($CV$4:DX$4)*SUM($K104:$L104)-SUM($CV$5:DX$5)*SUM($M104:$N104)-SUM($CV$6:DX$6)*$O104-SUM($CV$7:DX$7)*SUM($Y104:$Z104,$AF104)-SUM($CV$8:DX$8)*SUM($AA104:$AE104)-SUM($CV$9:DX$9)*$AG104</f>
        <v>16519</v>
      </c>
      <c r="DY104" s="39">
        <f>SUM($BE104,$BF104:CH104)-SUM($CV$1:DY$1)*SUM($P104:$Q104,$W104)-SUM($CV$2:DY$2)*SUM($R104:$V104)-SUM($CV$3:DY$3)*$X104-SUM($CV$4:DY$4)*SUM($K104:$L104)-SUM($CV$5:DY$5)*SUM($M104:$N104)-SUM($CV$6:DY$6)*$O104-SUM($CV$7:DY$7)*SUM($Y104:$Z104,$AF104)-SUM($CV$8:DY$8)*SUM($AA104:$AE104)-SUM($CV$9:DY$9)*$AG104</f>
        <v>15519</v>
      </c>
      <c r="DZ104" s="39">
        <f>SUM($BE104,$BF104:CI104)-SUM($CV$1:DZ$1)*SUM($P104:$Q104,$W104)-SUM($CV$2:DZ$2)*SUM($R104:$V104)-SUM($CV$3:DZ$3)*$X104-SUM($CV$4:DZ$4)*SUM($K104:$L104)-SUM($CV$5:DZ$5)*SUM($M104:$N104)-SUM($CV$6:DZ$6)*$O104-SUM($CV$7:DZ$7)*SUM($Y104:$Z104,$AF104)-SUM($CV$8:DZ$8)*SUM($AA104:$AE104)-SUM($CV$9:DZ$9)*$AG104</f>
        <v>14519</v>
      </c>
      <c r="EA104" s="39">
        <f>SUM($BE104,$BF104:CJ104)-SUM($CV$1:EA$1)*SUM($P104:$Q104,$W104)-SUM($CV$2:EA$2)*SUM($R104:$V104)-SUM($CV$3:EA$3)*$X104-SUM($CV$4:EA$4)*SUM($K104:$L104)-SUM($CV$5:EA$5)*SUM($M104:$N104)-SUM($CV$6:EA$6)*$O104-SUM($CV$7:EA$7)*SUM($Y104:$Z104,$AF104)-SUM($CV$8:EA$8)*SUM($AA104:$AE104)-SUM($CV$9:EA$9)*$AG104</f>
        <v>13519</v>
      </c>
      <c r="EB104" s="39">
        <f>SUM($BE104,$BF104:CK104)-SUM($CV$1:EB$1)*SUM($P104:$Q104,$W104)-SUM($CV$2:EB$2)*SUM($R104:$V104)-SUM($CV$3:EB$3)*$X104-SUM($CV$4:EB$4)*SUM($K104:$L104)-SUM($CV$5:EB$5)*SUM($M104:$N104)-SUM($CV$6:EB$6)*$O104-SUM($CV$7:EB$7)*SUM($Y104:$Z104,$AF104)-SUM($CV$8:EB$8)*SUM($AA104:$AE104)-SUM($CV$9:EB$9)*$AG104</f>
        <v>12519</v>
      </c>
      <c r="EC104" s="39">
        <f>SUM($BE104,$BF104:CL104)-SUM($CV$1:EC$1)*SUM($P104:$Q104,$W104)-SUM($CV$2:EC$2)*SUM($R104:$V104)-SUM($CV$3:EC$3)*$X104-SUM($CV$4:EC$4)*SUM($K104:$L104)-SUM($CV$5:EC$5)*SUM($M104:$N104)-SUM($CV$6:EC$6)*$O104-SUM($CV$7:EC$7)*SUM($Y104:$Z104,$AF104)-SUM($CV$8:EC$8)*SUM($AA104:$AE104)-SUM($CV$9:EC$9)*$AG104</f>
        <v>11519</v>
      </c>
      <c r="ED104" s="39">
        <f>SUM($BE104,$BF104:CM104)-SUM($CV$1:ED$1)*SUM($P104:$Q104,$W104)-SUM($CV$2:ED$2)*SUM($R104:$V104)-SUM($CV$3:ED$3)*$X104-SUM($CV$4:ED$4)*SUM($K104:$L104)-SUM($CV$5:ED$5)*SUM($M104:$N104)-SUM($CV$6:ED$6)*$O104-SUM($CV$7:ED$7)*SUM($Y104:$Z104,$AF104)-SUM($CV$8:ED$8)*SUM($AA104:$AE104)-SUM($CV$9:ED$9)*$AG104</f>
        <v>10519</v>
      </c>
      <c r="EE104" s="39">
        <f>SUM($BE104,$BF104:CN104)-SUM($CV$1:EE$1)*SUM($P104:$Q104,$W104)-SUM($CV$2:EE$2)*SUM($R104:$V104)-SUM($CV$3:EE$3)*$X104-SUM($CV$4:EE$4)*SUM($K104:$L104)-SUM($CV$5:EE$5)*SUM($M104:$N104)-SUM($CV$6:EE$6)*$O104-SUM($CV$7:EE$7)*SUM($Y104:$Z104,$AF104)-SUM($CV$8:EE$8)*SUM($AA104:$AE104)-SUM($CV$9:EE$9)*$AG104</f>
        <v>9519</v>
      </c>
      <c r="EF104" s="39">
        <f>SUM($BE104,$BF104:CO104)-SUM($CV$1:EF$1)*SUM($P104:$Q104,$W104)-SUM($CV$2:EF$2)*SUM($R104:$V104)-SUM($CV$3:EF$3)*$X104-SUM($CV$4:EF$4)*SUM($K104:$L104)-SUM($CV$5:EF$5)*SUM($M104:$N104)-SUM($CV$6:EF$6)*$O104-SUM($CV$7:EF$7)*SUM($Y104:$Z104,$AF104)-SUM($CV$8:EF$8)*SUM($AA104:$AE104)-SUM($CV$9:EF$9)*$AG104</f>
        <v>8519</v>
      </c>
      <c r="EG104" s="39">
        <f>SUM($BE104,$BF104:CP104)-SUM($CV$1:EG$1)*SUM($P104:$Q104,$W104)-SUM($CV$2:EG$2)*SUM($R104:$V104)-SUM($CV$3:EG$3)*$X104-SUM($CV$4:EG$4)*SUM($K104:$L104)-SUM($CV$5:EG$5)*SUM($M104:$N104)-SUM($CV$6:EG$6)*$O104-SUM($CV$7:EG$7)*SUM($Y104:$Z104,$AF104)-SUM($CV$8:EG$8)*SUM($AA104:$AE104)-SUM($CV$9:EG$9)*$AG104</f>
        <v>7519</v>
      </c>
      <c r="EH104" s="39">
        <f>SUM($BE104,$BF104:CQ104)-SUM($CV$1:EH$1)*SUM($P104:$Q104,$W104)-SUM($CV$2:EH$2)*SUM($R104:$V104)-SUM($CV$3:EH$3)*$X104-SUM($CV$4:EH$4)*SUM($K104:$L104)-SUM($CV$5:EH$5)*SUM($M104:$N104)-SUM($CV$6:EH$6)*$O104-SUM($CV$7:EH$7)*SUM($Y104:$Z104,$AF104)-SUM($CV$8:EH$8)*SUM($AA104:$AE104)-SUM($CV$9:EH$9)*$AG104</f>
        <v>6519</v>
      </c>
      <c r="EI104" s="39">
        <f>SUM($BE104,$BF104:CR104)-SUM($CV$1:EI$1)*SUM($P104:$Q104,$W104)-SUM($CV$2:EI$2)*SUM($R104:$V104)-SUM($CV$3:EI$3)*$X104-SUM($CV$4:EI$4)*SUM($K104:$L104)-SUM($CV$5:EI$5)*SUM($M104:$N104)-SUM($CV$6:EI$6)*$O104-SUM($CV$7:EI$7)*SUM($Y104:$Z104,$AF104)-SUM($CV$8:EI$8)*SUM($AA104:$AE104)-SUM($CV$9:EI$9)*$AG104</f>
        <v>5519</v>
      </c>
      <c r="EJ104" s="39">
        <f>SUM($BE104,$BF104:CS104)-SUM($CV$1:EJ$1)*SUM($P104:$Q104,$W104)-SUM($CV$2:EJ$2)*SUM($R104:$V104)-SUM($CV$3:EJ$3)*$X104-SUM($CV$4:EJ$4)*SUM($K104:$L104)-SUM($CV$5:EJ$5)*SUM($M104:$N104)-SUM($CV$6:EJ$6)*$O104-SUM($CV$7:EJ$7)*SUM($Y104:$Z104,$AF104)-SUM($CV$8:EJ$8)*SUM($AA104:$AE104)-SUM($CV$9:EJ$9)*$AG104</f>
        <v>4519</v>
      </c>
      <c r="EK104" s="39">
        <f>SUM($BE104,$BF104:CT104)-SUM($CV$1:EK$1)*SUM($P104:$Q104,$W104)-SUM($CV$2:EK$2)*SUM($R104:$V104)-SUM($CV$3:EK$3)*$X104-SUM($CV$4:EK$4)*SUM($K104:$L104)-SUM($CV$5:EK$5)*SUM($M104:$N104)-SUM($CV$6:EK$6)*$O104-SUM($CV$7:EK$7)*SUM($Y104:$Z104,$AF104)-SUM($CV$8:EK$8)*SUM($AA104:$AE104)-SUM($CV$9:EK$9)*$AG104</f>
        <v>3519</v>
      </c>
      <c r="EL104" s="39">
        <f>SUM($BE104,$BF104:CU104)-SUM($CV$1:EL$1)*SUM($P104:$Q104,$W104)-SUM($CV$2:EL$2)*SUM($R104:$V104)-SUM($CV$3:EL$3)*$X104-SUM($CV$4:EL$4)*SUM($K104:$L104)-SUM($CV$5:EL$5)*SUM($M104:$N104)-SUM($CV$6:EL$6)*$O104-SUM($CV$7:EL$7)*SUM($Y104:$Z104,$AF104)-SUM($CV$8:EL$8)*SUM($AA104:$AE104)-SUM($CV$9:EL$9)*$AG104</f>
        <v>2519</v>
      </c>
      <c r="EM104" s="39">
        <f>SUM($BE104,$BF104:CV104)-SUM($CV$1:EM$1)*SUM($P104:$Q104,$W104)-SUM($CV$2:EM$2)*SUM($R104:$V104)-SUM($CV$3:EM$3)*$X104-SUM($CV$4:EM$4)*SUM($K104:$L104)-SUM($CV$5:EM$5)*SUM($M104:$N104)-SUM($CV$6:EM$6)*$O104-SUM($CV$7:EM$7)*SUM($Y104:$Z104,$AF104)-SUM($CV$8:EM$8)*SUM($AA104:$AE104)-SUM($CV$9:EM$9)*$AG104</f>
        <v>1519</v>
      </c>
      <c r="EN104" s="39">
        <f>SUM($BE104,$BF104:CW104)-SUM($CV$1:EN$1)*SUM($P104:$Q104,$W104)-SUM($CV$2:EN$2)*SUM($R104:$V104)-SUM($CV$3:EN$3)*$X104-SUM($CV$4:EN$4)*SUM($K104:$L104)-SUM($CV$5:EN$5)*SUM($M104:$N104)-SUM($CV$6:EN$6)*$O104-SUM($CV$7:EN$7)*SUM($Y104:$Z104,$AF104)-SUM($CV$8:EN$8)*SUM($AA104:$AE104)-SUM($CV$9:EN$9)*$AG104</f>
        <v>519</v>
      </c>
      <c r="EO104" s="39">
        <f>SUM($BE104,$BF104:CX104)-SUM($CV$1:EO$1)*SUM($P104:$Q104,$W104)-SUM($CV$2:EO$2)*SUM($R104:$V104)-SUM($CV$3:EO$3)*$X104-SUM($CV$4:EO$4)*SUM($K104:$L104)-SUM($CV$5:EO$5)*SUM($M104:$N104)-SUM($CV$6:EO$6)*$O104-SUM($CV$7:EO$7)*SUM($Y104:$Z104,$AF104)-SUM($CV$8:EO$8)*SUM($AA104:$AE104)-SUM($CV$9:EO$9)*$AG104</f>
        <v>-311</v>
      </c>
      <c r="EP104" s="96" t="str">
        <f>AR104</f>
        <v>ELBATECH</v>
      </c>
      <c r="EQ104" s="103" t="str">
        <f t="shared" si="108"/>
        <v>A2015AC-58</v>
      </c>
      <c r="ER104" s="96" t="str">
        <f t="shared" si="152"/>
        <v>RIT SOKHNUT ELECTRONICA LTD</v>
      </c>
      <c r="ES104" s="115">
        <v>0.93700000000000006</v>
      </c>
      <c r="ET104" s="116" t="str">
        <f t="shared" si="147"/>
        <v>USD</v>
      </c>
      <c r="EU104" s="107" t="e">
        <f t="shared" ca="1" si="109"/>
        <v>#NAME?</v>
      </c>
      <c r="EV104" s="107" t="e">
        <f t="shared" ca="1" si="110"/>
        <v>#NAME?</v>
      </c>
      <c r="EW104" s="117">
        <f t="shared" si="155"/>
        <v>1</v>
      </c>
      <c r="EX104" s="117">
        <f>AN104</f>
        <v>1</v>
      </c>
      <c r="EY104" s="103">
        <v>20</v>
      </c>
      <c r="EZ104" s="117">
        <f t="shared" si="112"/>
        <v>35473</v>
      </c>
      <c r="FA104" s="118" t="e">
        <f t="shared" ca="1" si="113"/>
        <v>#NAME?</v>
      </c>
      <c r="FB104" s="117">
        <f t="shared" si="114"/>
        <v>20</v>
      </c>
      <c r="FC104" s="118" t="e">
        <f t="shared" ca="1" si="115"/>
        <v>#NAME?</v>
      </c>
      <c r="FD104" s="119">
        <v>45523</v>
      </c>
      <c r="FE104" s="118" t="s">
        <v>130</v>
      </c>
      <c r="FF104" s="118" t="s">
        <v>26</v>
      </c>
      <c r="FG104" s="103" t="s">
        <v>144</v>
      </c>
      <c r="FH104" s="103" t="s">
        <v>145</v>
      </c>
      <c r="FI104" s="105">
        <f t="array" ref="FI104">SUMPRODUCT($AI104:$AL104,TRANSPOSE(FI$1:FI$4))</f>
        <v>3065</v>
      </c>
      <c r="FJ104" s="105">
        <f t="array" ref="FJ104">SUMPRODUCT($AI104:$AL104,TRANSPOSE(FJ$1:FJ$4))</f>
        <v>3065</v>
      </c>
      <c r="FK104" s="105">
        <f t="array" ref="FK104">SUMPRODUCT($AI104:$AL104,TRANSPOSE(FK$1:FK$4))</f>
        <v>3065</v>
      </c>
      <c r="FL104" s="105">
        <f t="array" ref="FL104">SUMPRODUCT($AI104:$AL104,TRANSPOSE(FL$1:FL$4))</f>
        <v>3065</v>
      </c>
      <c r="FM104" s="105">
        <f t="array" ref="FM104">SUMPRODUCT($AI104:$AL104,TRANSPOSE(FM$1:FM$4))</f>
        <v>3065</v>
      </c>
      <c r="FN104" s="105">
        <f t="array" ref="FN104">SUMPRODUCT($AI104:$AL104,TRANSPOSE(FN$1:FN$4))</f>
        <v>3065</v>
      </c>
      <c r="FO104" s="105">
        <f t="array" ref="FO104">SUMPRODUCT($AI104:$AL104,TRANSPOSE(FO$1:FO$4))</f>
        <v>3065</v>
      </c>
      <c r="FP104" s="105">
        <f t="array" ref="FP104">SUMPRODUCT($AI104:$AL104,TRANSPOSE(FP$1:FP$4))</f>
        <v>3065</v>
      </c>
      <c r="FQ104" s="105">
        <f t="array" ref="FQ104">SUMPRODUCT($AI104:$AL104,TRANSPOSE(FQ$1:FQ$4))</f>
        <v>3065</v>
      </c>
      <c r="FR104" s="105">
        <f t="array" ref="FR104">SUMPRODUCT($AI104:$AL104,TRANSPOSE(FR$1:FR$4))</f>
        <v>3050</v>
      </c>
      <c r="FS104" s="105">
        <f t="array" ref="FS104">SUMPRODUCT($AI104:$AL104,TRANSPOSE(FS$1:FS$4))</f>
        <v>3000</v>
      </c>
      <c r="FT104" s="105">
        <f t="array" ref="FT104">SUMPRODUCT($AI104:$AL104,TRANSPOSE(FT$1:FT$4))</f>
        <v>1818</v>
      </c>
      <c r="FU104" s="105">
        <f t="array" ref="FU104">SUMPRODUCT($AI104:$AL104,TRANSPOSE(FU$1:FU$4))</f>
        <v>0</v>
      </c>
      <c r="FV104" s="120"/>
      <c r="FW104" s="105">
        <f t="shared" si="116"/>
        <v>3065</v>
      </c>
      <c r="FX104" s="121">
        <f>CEILING(SUM($FI104:FJ104)-SUM($FW104:FW104),$EW104)</f>
        <v>3065</v>
      </c>
      <c r="FY104" s="121">
        <f>CEILING(SUM($FI104:FK104)-SUM($FW104:FX104),$EW104)</f>
        <v>3065</v>
      </c>
      <c r="FZ104" s="121">
        <f>CEILING(SUM($FI104:FL104)-SUM($FW104:FY104),$EW104)</f>
        <v>3065</v>
      </c>
      <c r="GA104" s="121">
        <f>CEILING(SUM($FI104:FM104)-SUM($FW104:FZ104),$EW104)</f>
        <v>3065</v>
      </c>
      <c r="GB104" s="121">
        <f>CEILING(SUM($FI104:FN104)-SUM($FW104:GA104),$EW104)</f>
        <v>3065</v>
      </c>
      <c r="GC104" s="121">
        <f>CEILING(SUM($FI104:FO104)-SUM($FW104:GB104),$EW104)</f>
        <v>3065</v>
      </c>
      <c r="GD104" s="121">
        <f>CEILING(SUM($FI104:FP104)-SUM($FW104:GC104),$EW104)</f>
        <v>3065</v>
      </c>
      <c r="GE104" s="121">
        <f>CEILING(SUM($FI104:FQ104)-SUM($FW104:GD104),$EW104)</f>
        <v>3065</v>
      </c>
      <c r="GF104" s="121">
        <f>CEILING(SUM($FI104:FR104)-SUM($FW104:GE104),$EW104)</f>
        <v>3050</v>
      </c>
      <c r="GG104" s="121">
        <f>CEILING(SUM($FI104:FS104)-SUM($FW104:GF104),$EW104)</f>
        <v>3000</v>
      </c>
      <c r="GH104" s="121">
        <f t="shared" si="117"/>
        <v>1838</v>
      </c>
      <c r="GI104" s="121">
        <f t="shared" si="118"/>
        <v>0</v>
      </c>
      <c r="GJ104" s="120"/>
      <c r="GK104" s="123" t="e">
        <f t="shared" ca="1" si="119"/>
        <v>#NAME?</v>
      </c>
      <c r="GL104" s="123" t="e">
        <f t="shared" ca="1" si="120"/>
        <v>#NAME?</v>
      </c>
      <c r="GM104" s="123" t="e">
        <f t="shared" ca="1" si="121"/>
        <v>#NAME?</v>
      </c>
      <c r="GN104" s="123" t="e">
        <f t="shared" ca="1" si="122"/>
        <v>#NAME?</v>
      </c>
      <c r="GO104" s="123" t="e">
        <f t="shared" ca="1" si="123"/>
        <v>#NAME?</v>
      </c>
      <c r="GP104" s="123" t="e">
        <f t="shared" ca="1" si="124"/>
        <v>#NAME?</v>
      </c>
      <c r="GQ104" s="123" t="e">
        <f t="shared" ca="1" si="125"/>
        <v>#NAME?</v>
      </c>
      <c r="GR104" s="123" t="e">
        <f t="shared" ca="1" si="126"/>
        <v>#NAME?</v>
      </c>
      <c r="GS104" s="123" t="e">
        <f t="shared" ca="1" si="127"/>
        <v>#NAME?</v>
      </c>
      <c r="GT104" s="123" t="e">
        <f t="shared" ca="1" si="128"/>
        <v>#NAME?</v>
      </c>
      <c r="GU104" s="123" t="e">
        <f t="shared" ca="1" si="129"/>
        <v>#NAME?</v>
      </c>
      <c r="GV104" s="123" t="e">
        <f t="shared" ca="1" si="130"/>
        <v>#NAME?</v>
      </c>
      <c r="GW104" s="123" t="e">
        <f t="shared" ca="1" si="131"/>
        <v>#NAME?</v>
      </c>
      <c r="GX104" s="123" t="e">
        <f t="shared" ca="1" si="132"/>
        <v>#NAME?</v>
      </c>
      <c r="GY104" s="120">
        <v>2</v>
      </c>
      <c r="GZ104" s="105">
        <f>SUM(FW104:GB104)</f>
        <v>18390</v>
      </c>
      <c r="HA104" s="105"/>
      <c r="HB104" s="105"/>
      <c r="HC104" s="105"/>
      <c r="HD104" s="105"/>
      <c r="HE104" s="105"/>
      <c r="HF104" s="105">
        <f>SUM(GC104:GI104)</f>
        <v>17083</v>
      </c>
      <c r="HG104" s="105"/>
      <c r="HH104" s="105"/>
      <c r="HI104" s="105"/>
      <c r="HJ104" s="105"/>
      <c r="HK104" s="105"/>
      <c r="HL104" s="105"/>
      <c r="HM104" s="105"/>
      <c r="HN104" s="123" t="e">
        <f t="shared" ca="1" si="133"/>
        <v>#NAME?</v>
      </c>
      <c r="HO104" s="123" t="e">
        <f t="shared" ca="1" si="134"/>
        <v>#NAME?</v>
      </c>
      <c r="HP104" s="123" t="e">
        <f t="shared" ca="1" si="135"/>
        <v>#NAME?</v>
      </c>
      <c r="HQ104" s="123" t="e">
        <f t="shared" ca="1" si="136"/>
        <v>#NAME?</v>
      </c>
      <c r="HR104" s="123" t="e">
        <f t="shared" ca="1" si="137"/>
        <v>#NAME?</v>
      </c>
      <c r="HS104" s="123" t="e">
        <f t="shared" ca="1" si="138"/>
        <v>#NAME?</v>
      </c>
      <c r="HT104" s="123" t="e">
        <f t="shared" ca="1" si="139"/>
        <v>#NAME?</v>
      </c>
      <c r="HU104" s="123" t="e">
        <f t="shared" ca="1" si="140"/>
        <v>#NAME?</v>
      </c>
      <c r="HV104" s="123" t="e">
        <f t="shared" ca="1" si="141"/>
        <v>#NAME?</v>
      </c>
      <c r="HW104" s="123" t="e">
        <f t="shared" ca="1" si="142"/>
        <v>#NAME?</v>
      </c>
      <c r="HX104" s="123" t="e">
        <f t="shared" ca="1" si="143"/>
        <v>#NAME?</v>
      </c>
      <c r="HY104" s="123" t="e">
        <f t="shared" ca="1" si="144"/>
        <v>#NAME?</v>
      </c>
      <c r="HZ104" s="123" t="e">
        <f t="shared" ca="1" si="145"/>
        <v>#NAME?</v>
      </c>
      <c r="IA104" s="123" t="e">
        <f t="shared" ca="1" si="146"/>
        <v>#NAME?</v>
      </c>
      <c r="IB104" s="124" t="s">
        <v>548</v>
      </c>
      <c r="IC104" s="103" t="s">
        <v>531</v>
      </c>
      <c r="ID104" s="125">
        <v>45526</v>
      </c>
      <c r="IE104" s="103" t="s">
        <v>147</v>
      </c>
      <c r="IF104" s="103"/>
      <c r="IG104" s="103" t="s">
        <v>147</v>
      </c>
      <c r="IH104" s="103"/>
      <c r="II104" s="103" t="s">
        <v>532</v>
      </c>
    </row>
    <row r="105" spans="1:243" ht="14.25" x14ac:dyDescent="0.2">
      <c r="A105" s="39">
        <v>118</v>
      </c>
      <c r="B105" s="39" t="s">
        <v>557</v>
      </c>
      <c r="C105" s="56" t="s">
        <v>558</v>
      </c>
      <c r="D105" s="39" t="s">
        <v>137</v>
      </c>
      <c r="E105" s="39">
        <v>401349548</v>
      </c>
      <c r="F105" s="102" t="s">
        <v>559</v>
      </c>
      <c r="G105" s="39">
        <v>421403401</v>
      </c>
      <c r="H105" s="39" t="s">
        <v>128</v>
      </c>
      <c r="I105" s="39">
        <v>2</v>
      </c>
      <c r="J105" s="39">
        <v>6</v>
      </c>
      <c r="K105" s="39">
        <v>0</v>
      </c>
      <c r="L105" s="39">
        <v>0</v>
      </c>
      <c r="M105" s="39">
        <v>0</v>
      </c>
      <c r="N105" s="39">
        <v>0</v>
      </c>
      <c r="O105" s="39">
        <v>2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2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2</v>
      </c>
      <c r="AH105" s="39">
        <f t="shared" si="98"/>
        <v>4</v>
      </c>
      <c r="AI105" s="39">
        <f t="shared" si="99"/>
        <v>2</v>
      </c>
      <c r="AJ105" s="39">
        <f t="shared" si="100"/>
        <v>2</v>
      </c>
      <c r="AK105" s="39">
        <f t="shared" si="101"/>
        <v>2</v>
      </c>
      <c r="AL105" s="39">
        <f t="shared" si="102"/>
        <v>4</v>
      </c>
      <c r="AM105" s="57">
        <f t="shared" si="103"/>
        <v>141362</v>
      </c>
      <c r="AN105" s="57">
        <v>1000</v>
      </c>
      <c r="AO105" s="57">
        <f t="shared" si="104"/>
        <v>142000</v>
      </c>
      <c r="AP105" s="39"/>
      <c r="AQ105" s="39" t="s">
        <v>560</v>
      </c>
      <c r="AR105" s="39" t="s">
        <v>527</v>
      </c>
      <c r="AS105" s="39"/>
      <c r="AT105" s="39"/>
      <c r="AU105" s="58">
        <v>3.0693999999999999</v>
      </c>
      <c r="AV105" s="58" t="s">
        <v>11</v>
      </c>
      <c r="AW105" s="39" t="s">
        <v>528</v>
      </c>
      <c r="AX105" s="39" t="s">
        <v>529</v>
      </c>
      <c r="AY105" s="39"/>
      <c r="AZ105" s="39" t="s">
        <v>530</v>
      </c>
      <c r="BA105" s="39" t="str">
        <f t="shared" si="105"/>
        <v>P0028</v>
      </c>
      <c r="BB105" s="78" t="e">
        <f t="shared" ca="1" si="106"/>
        <v>#NAME?</v>
      </c>
      <c r="BC105" s="39"/>
      <c r="BD105" s="75">
        <f t="shared" si="107"/>
        <v>142000</v>
      </c>
      <c r="BE105" s="39"/>
      <c r="BF105" s="39"/>
      <c r="BG105" s="39"/>
      <c r="BH105" s="39"/>
      <c r="BI105" s="39">
        <v>25000</v>
      </c>
      <c r="BJ105" s="39"/>
      <c r="BK105" s="39"/>
      <c r="BL105" s="39"/>
      <c r="BM105" s="39"/>
      <c r="BN105" s="39"/>
      <c r="BO105" s="39"/>
      <c r="BP105" s="39"/>
      <c r="BQ105" s="39">
        <v>24000</v>
      </c>
      <c r="BR105" s="39"/>
      <c r="BS105" s="39"/>
      <c r="BT105" s="39"/>
      <c r="BU105" s="39"/>
      <c r="BV105" s="39"/>
      <c r="BW105" s="39">
        <v>24000</v>
      </c>
      <c r="BX105" s="39"/>
      <c r="BY105" s="39"/>
      <c r="BZ105" s="39"/>
      <c r="CA105" s="39"/>
      <c r="CB105" s="39"/>
      <c r="CC105" s="39">
        <v>25000</v>
      </c>
      <c r="CD105" s="39"/>
      <c r="CE105" s="39"/>
      <c r="CF105" s="39"/>
      <c r="CG105" s="39"/>
      <c r="CH105" s="39"/>
      <c r="CI105" s="39">
        <v>24000</v>
      </c>
      <c r="CJ105" s="39"/>
      <c r="CK105" s="39"/>
      <c r="CL105" s="39"/>
      <c r="CM105" s="39"/>
      <c r="CN105" s="39"/>
      <c r="CO105" s="39">
        <v>20000</v>
      </c>
      <c r="CP105" s="39"/>
      <c r="CQ105" s="39"/>
      <c r="CR105" s="39"/>
      <c r="CS105" s="39"/>
      <c r="CT105" s="39"/>
      <c r="CU105" s="39"/>
      <c r="CV105" s="39"/>
      <c r="CW105" s="39">
        <f>SUM($BE105,$BF105:BF105)-SUM($CV$1:CW$1)*SUM($P105:$Q105,$W105)-SUM($CV$2:CW$2)*SUM($R105:$V105)-SUM($CV$3:CW$3)*$X105-SUM($CV$4:CW$4)*SUM($K105:$L105)-SUM($CV$5:CW$5)*SUM($M105:$N105)-SUM($CV$6:CW$6)*$O105-SUM($CV$7:CW$7)*SUM($Y105:$Z105,$AF105)-SUM($CV$8:CW$8)*SUM($AA105:$AE105)-SUM($CV$9:CW$9)*$AG105</f>
        <v>0</v>
      </c>
      <c r="CX105" s="39">
        <f>SUM($BE105,$BF105:BG105)-SUM($CV$1:CX$1)*SUM($P105:$Q105,$W105)-SUM($CV$2:CX$2)*SUM($R105:$V105)-SUM($CV$3:CX$3)*$X105-SUM($CV$4:CX$4)*SUM($K105:$L105)-SUM($CV$5:CX$5)*SUM($M105:$N105)-SUM($CV$6:CX$6)*$O105-SUM($CV$7:CX$7)*SUM($Y105:$Z105,$AF105)-SUM($CV$8:CX$8)*SUM($AA105:$AE105)-SUM($CV$9:CX$9)*$AG105</f>
        <v>0</v>
      </c>
      <c r="CY105" s="39">
        <f>SUM($BE105,$BF105:BH105)-SUM($CV$1:CY$1)*SUM($P105:$Q105,$W105)-SUM($CV$2:CY$2)*SUM($R105:$V105)-SUM($CV$3:CY$3)*$X105-SUM($CV$4:CY$4)*SUM($K105:$L105)-SUM($CV$5:CY$5)*SUM($M105:$N105)-SUM($CV$6:CY$6)*$O105-SUM($CV$7:CY$7)*SUM($Y105:$Z105,$AF105)-SUM($CV$8:CY$8)*SUM($AA105:$AE105)-SUM($CV$9:CY$9)*$AG105</f>
        <v>0</v>
      </c>
      <c r="CZ105" s="39">
        <f>SUM($BE105,$BF105:BI105)-SUM($CV$1:CZ$1)*SUM($P105:$Q105,$W105)-SUM($CV$2:CZ$2)*SUM($R105:$V105)-SUM($CV$3:CZ$3)*$X105-SUM($CV$4:CZ$4)*SUM($K105:$L105)-SUM($CV$5:CZ$5)*SUM($M105:$N105)-SUM($CV$6:CZ$6)*$O105-SUM($CV$7:CZ$7)*SUM($Y105:$Z105,$AF105)-SUM($CV$8:CZ$8)*SUM($AA105:$AE105)-SUM($CV$9:CZ$9)*$AG105</f>
        <v>25000</v>
      </c>
      <c r="DA105" s="39">
        <f>SUM($BE105,$BF105:BJ105)-SUM($CV$1:DA$1)*SUM($P105:$Q105,$W105)-SUM($CV$2:DA$2)*SUM($R105:$V105)-SUM($CV$3:DA$3)*$X105-SUM($CV$4:DA$4)*SUM($K105:$L105)-SUM($CV$5:DA$5)*SUM($M105:$N105)-SUM($CV$6:DA$6)*$O105-SUM($CV$7:DA$7)*SUM($Y105:$Z105,$AF105)-SUM($CV$8:DA$8)*SUM($AA105:$AE105)-SUM($CV$9:DA$9)*$AG105</f>
        <v>25000</v>
      </c>
      <c r="DB105" s="39">
        <f>SUM($BE105,$BF105:BK105)-SUM($CV$1:DB$1)*SUM($P105:$Q105,$W105)-SUM($CV$2:DB$2)*SUM($R105:$V105)-SUM($CV$3:DB$3)*$X105-SUM($CV$4:DB$4)*SUM($K105:$L105)-SUM($CV$5:DB$5)*SUM($M105:$N105)-SUM($CV$6:DB$6)*$O105-SUM($CV$7:DB$7)*SUM($Y105:$Z105,$AF105)-SUM($CV$8:DB$8)*SUM($AA105:$AE105)-SUM($CV$9:DB$9)*$AG105</f>
        <v>24400</v>
      </c>
      <c r="DC105" s="39">
        <f>SUM($BE105,$BF105:BL105)-SUM($CV$1:DC$1)*SUM($P105:$Q105,$W105)-SUM($CV$2:DC$2)*SUM($R105:$V105)-SUM($CV$3:DC$3)*$X105-SUM($CV$4:DC$4)*SUM($K105:$L105)-SUM($CV$5:DC$5)*SUM($M105:$N105)-SUM($CV$6:DC$6)*$O105-SUM($CV$7:DC$7)*SUM($Y105:$Z105,$AF105)-SUM($CV$8:DC$8)*SUM($AA105:$AE105)-SUM($CV$9:DC$9)*$AG105</f>
        <v>23200</v>
      </c>
      <c r="DD105" s="39">
        <f>SUM($BE105,$BF105:BM105)-SUM($CV$1:DD$1)*SUM($P105:$Q105,$W105)-SUM($CV$2:DD$2)*SUM($R105:$V105)-SUM($CV$3:DD$3)*$X105-SUM($CV$4:DD$4)*SUM($K105:$L105)-SUM($CV$5:DD$5)*SUM($M105:$N105)-SUM($CV$6:DD$6)*$O105-SUM($CV$7:DD$7)*SUM($Y105:$Z105,$AF105)-SUM($CV$8:DD$8)*SUM($AA105:$AE105)-SUM($CV$9:DD$9)*$AG105</f>
        <v>21338</v>
      </c>
      <c r="DE105" s="39">
        <f>SUM($BE105,$BF105:BN105)-SUM($CV$1:DE$1)*SUM($P105:$Q105,$W105)-SUM($CV$2:DE$2)*SUM($R105:$V105)-SUM($CV$3:DE$3)*$X105-SUM($CV$4:DE$4)*SUM($K105:$L105)-SUM($CV$5:DE$5)*SUM($M105:$N105)-SUM($CV$6:DE$6)*$O105-SUM($CV$7:DE$7)*SUM($Y105:$Z105,$AF105)-SUM($CV$8:DE$8)*SUM($AA105:$AE105)-SUM($CV$9:DE$9)*$AG105</f>
        <v>19138</v>
      </c>
      <c r="DF105" s="39">
        <f>SUM($BE105,$BF105:BO105)-SUM($CV$1:DF$1)*SUM($P105:$Q105,$W105)-SUM($CV$2:DF$2)*SUM($R105:$V105)-SUM($CV$3:DF$3)*$X105-SUM($CV$4:DF$4)*SUM($K105:$L105)-SUM($CV$5:DF$5)*SUM($M105:$N105)-SUM($CV$6:DF$6)*$O105-SUM($CV$7:DF$7)*SUM($Y105:$Z105,$AF105)-SUM($CV$8:DF$8)*SUM($AA105:$AE105)-SUM($CV$9:DF$9)*$AG105</f>
        <v>16338</v>
      </c>
      <c r="DG105" s="39">
        <f>SUM($BE105,$BF105:BP105)-SUM($CV$1:DG$1)*SUM($P105:$Q105,$W105)-SUM($CV$2:DG$2)*SUM($R105:$V105)-SUM($CV$3:DG$3)*$X105-SUM($CV$4:DG$4)*SUM($K105:$L105)-SUM($CV$5:DG$5)*SUM($M105:$N105)-SUM($CV$6:DG$6)*$O105-SUM($CV$7:DG$7)*SUM($Y105:$Z105,$AF105)-SUM($CV$8:DG$8)*SUM($AA105:$AE105)-SUM($CV$9:DG$9)*$AG105</f>
        <v>13338</v>
      </c>
      <c r="DH105" s="39">
        <f>SUM($BE105,$BF105:BQ105)-SUM($CV$1:DH$1)*SUM($P105:$Q105,$W105)-SUM($CV$2:DH$2)*SUM($R105:$V105)-SUM($CV$3:DH$3)*$X105-SUM($CV$4:DH$4)*SUM($K105:$L105)-SUM($CV$5:DH$5)*SUM($M105:$N105)-SUM($CV$6:DH$6)*$O105-SUM($CV$7:DH$7)*SUM($Y105:$Z105,$AF105)-SUM($CV$8:DH$8)*SUM($AA105:$AE105)-SUM($CV$9:DH$9)*$AG105</f>
        <v>34338</v>
      </c>
      <c r="DI105" s="39">
        <f>SUM($BE105,$BF105:BR105)-SUM($CV$1:DI$1)*SUM($P105:$Q105,$W105)-SUM($CV$2:DI$2)*SUM($R105:$V105)-SUM($CV$3:DI$3)*$X105-SUM($CV$4:DI$4)*SUM($K105:$L105)-SUM($CV$5:DI$5)*SUM($M105:$N105)-SUM($CV$6:DI$6)*$O105-SUM($CV$7:DI$7)*SUM($Y105:$Z105,$AF105)-SUM($CV$8:DI$8)*SUM($AA105:$AE105)-SUM($CV$9:DI$9)*$AG105</f>
        <v>31338</v>
      </c>
      <c r="DJ105" s="39">
        <f>SUM($BE105,$BF105:BS105)-SUM($CV$1:DJ$1)*SUM($P105:$Q105,$W105)-SUM($CV$2:DJ$2)*SUM($R105:$V105)-SUM($CV$3:DJ$3)*$X105-SUM($CV$4:DJ$4)*SUM($K105:$L105)-SUM($CV$5:DJ$5)*SUM($M105:$N105)-SUM($CV$6:DJ$6)*$O105-SUM($CV$7:DJ$7)*SUM($Y105:$Z105,$AF105)-SUM($CV$8:DJ$8)*SUM($AA105:$AE105)-SUM($CV$9:DJ$9)*$AG105</f>
        <v>28338</v>
      </c>
      <c r="DK105" s="39">
        <f>SUM($BE105,$BF105:BT105)-SUM($CV$1:DK$1)*SUM($P105:$Q105,$W105)-SUM($CV$2:DK$2)*SUM($R105:$V105)-SUM($CV$3:DK$3)*$X105-SUM($CV$4:DK$4)*SUM($K105:$L105)-SUM($CV$5:DK$5)*SUM($M105:$N105)-SUM($CV$6:DK$6)*$O105-SUM($CV$7:DK$7)*SUM($Y105:$Z105,$AF105)-SUM($CV$8:DK$8)*SUM($AA105:$AE105)-SUM($CV$9:DK$9)*$AG105</f>
        <v>25338</v>
      </c>
      <c r="DL105" s="39">
        <f>SUM($BE105,$BF105:BU105)-SUM($CV$1:DL$1)*SUM($P105:$Q105,$W105)-SUM($CV$2:DL$2)*SUM($R105:$V105)-SUM($CV$3:DL$3)*$X105-SUM($CV$4:DL$4)*SUM($K105:$L105)-SUM($CV$5:DL$5)*SUM($M105:$N105)-SUM($CV$6:DL$6)*$O105-SUM($CV$7:DL$7)*SUM($Y105:$Z105,$AF105)-SUM($CV$8:DL$8)*SUM($AA105:$AE105)-SUM($CV$9:DL$9)*$AG105</f>
        <v>22338</v>
      </c>
      <c r="DM105" s="39">
        <f>SUM($BE105,$BF105:BV105)-SUM($CV$1:DM$1)*SUM($P105:$Q105,$W105)-SUM($CV$2:DM$2)*SUM($R105:$V105)-SUM($CV$3:DM$3)*$X105-SUM($CV$4:DM$4)*SUM($K105:$L105)-SUM($CV$5:DM$5)*SUM($M105:$N105)-SUM($CV$6:DM$6)*$O105-SUM($CV$7:DM$7)*SUM($Y105:$Z105,$AF105)-SUM($CV$8:DM$8)*SUM($AA105:$AE105)-SUM($CV$9:DM$9)*$AG105</f>
        <v>18338</v>
      </c>
      <c r="DN105" s="39">
        <f>SUM($BE105,$BF105:BW105)-SUM($CV$1:DN$1)*SUM($P105:$Q105,$W105)-SUM($CV$2:DN$2)*SUM($R105:$V105)-SUM($CV$3:DN$3)*$X105-SUM($CV$4:DN$4)*SUM($K105:$L105)-SUM($CV$5:DN$5)*SUM($M105:$N105)-SUM($CV$6:DN$6)*$O105-SUM($CV$7:DN$7)*SUM($Y105:$Z105,$AF105)-SUM($CV$8:DN$8)*SUM($AA105:$AE105)-SUM($CV$9:DN$9)*$AG105</f>
        <v>38338</v>
      </c>
      <c r="DO105" s="39">
        <f>SUM($BE105,$BF105:BX105)-SUM($CV$1:DO$1)*SUM($P105:$Q105,$W105)-SUM($CV$2:DO$2)*SUM($R105:$V105)-SUM($CV$3:DO$3)*$X105-SUM($CV$4:DO$4)*SUM($K105:$L105)-SUM($CV$5:DO$5)*SUM($M105:$N105)-SUM($CV$6:DO$6)*$O105-SUM($CV$7:DO$7)*SUM($Y105:$Z105,$AF105)-SUM($CV$8:DO$8)*SUM($AA105:$AE105)-SUM($CV$9:DO$9)*$AG105</f>
        <v>34338</v>
      </c>
      <c r="DP105" s="39">
        <f>SUM($BE105,$BF105:BY105)-SUM($CV$1:DP$1)*SUM($P105:$Q105,$W105)-SUM($CV$2:DP$2)*SUM($R105:$V105)-SUM($CV$3:DP$3)*$X105-SUM($CV$4:DP$4)*SUM($K105:$L105)-SUM($CV$5:DP$5)*SUM($M105:$N105)-SUM($CV$6:DP$6)*$O105-SUM($CV$7:DP$7)*SUM($Y105:$Z105,$AF105)-SUM($CV$8:DP$8)*SUM($AA105:$AE105)-SUM($CV$9:DP$9)*$AG105</f>
        <v>30338</v>
      </c>
      <c r="DQ105" s="39">
        <f>SUM($BE105,$BF105:BZ105)-SUM($CV$1:DQ$1)*SUM($P105:$Q105,$W105)-SUM($CV$2:DQ$2)*SUM($R105:$V105)-SUM($CV$3:DQ$3)*$X105-SUM($CV$4:DQ$4)*SUM($K105:$L105)-SUM($CV$5:DQ$5)*SUM($M105:$N105)-SUM($CV$6:DQ$6)*$O105-SUM($CV$7:DQ$7)*SUM($Y105:$Z105,$AF105)-SUM($CV$8:DQ$8)*SUM($AA105:$AE105)-SUM($CV$9:DQ$9)*$AG105</f>
        <v>26338</v>
      </c>
      <c r="DR105" s="39">
        <f>SUM($BE105,$BF105:CA105)-SUM($CV$1:DR$1)*SUM($P105:$Q105,$W105)-SUM($CV$2:DR$2)*SUM($R105:$V105)-SUM($CV$3:DR$3)*$X105-SUM($CV$4:DR$4)*SUM($K105:$L105)-SUM($CV$5:DR$5)*SUM($M105:$N105)-SUM($CV$6:DR$6)*$O105-SUM($CV$7:DR$7)*SUM($Y105:$Z105,$AF105)-SUM($CV$8:DR$8)*SUM($AA105:$AE105)-SUM($CV$9:DR$9)*$AG105</f>
        <v>22338</v>
      </c>
      <c r="DS105" s="39">
        <f>SUM($BE105,$BF105:CB105)-SUM($CV$1:DS$1)*SUM($P105:$Q105,$W105)-SUM($CV$2:DS$2)*SUM($R105:$V105)-SUM($CV$3:DS$3)*$X105-SUM($CV$4:DS$4)*SUM($K105:$L105)-SUM($CV$5:DS$5)*SUM($M105:$N105)-SUM($CV$6:DS$6)*$O105-SUM($CV$7:DS$7)*SUM($Y105:$Z105,$AF105)-SUM($CV$8:DS$8)*SUM($AA105:$AE105)-SUM($CV$9:DS$9)*$AG105</f>
        <v>18338</v>
      </c>
      <c r="DT105" s="39">
        <f>SUM($BE105,$BF105:CC105)-SUM($CV$1:DT$1)*SUM($P105:$Q105,$W105)-SUM($CV$2:DT$2)*SUM($R105:$V105)-SUM($CV$3:DT$3)*$X105-SUM($CV$4:DT$4)*SUM($K105:$L105)-SUM($CV$5:DT$5)*SUM($M105:$N105)-SUM($CV$6:DT$6)*$O105-SUM($CV$7:DT$7)*SUM($Y105:$Z105,$AF105)-SUM($CV$8:DT$8)*SUM($AA105:$AE105)-SUM($CV$9:DT$9)*$AG105</f>
        <v>39338</v>
      </c>
      <c r="DU105" s="39">
        <f>SUM($BE105,$BF105:CD105)-SUM($CV$1:DU$1)*SUM($P105:$Q105,$W105)-SUM($CV$2:DU$2)*SUM($R105:$V105)-SUM($CV$3:DU$3)*$X105-SUM($CV$4:DU$4)*SUM($K105:$L105)-SUM($CV$5:DU$5)*SUM($M105:$N105)-SUM($CV$6:DU$6)*$O105-SUM($CV$7:DU$7)*SUM($Y105:$Z105,$AF105)-SUM($CV$8:DU$8)*SUM($AA105:$AE105)-SUM($CV$9:DU$9)*$AG105</f>
        <v>35338</v>
      </c>
      <c r="DV105" s="39">
        <f>SUM($BE105,$BF105:CE105)-SUM($CV$1:DV$1)*SUM($P105:$Q105,$W105)-SUM($CV$2:DV$2)*SUM($R105:$V105)-SUM($CV$3:DV$3)*$X105-SUM($CV$4:DV$4)*SUM($K105:$L105)-SUM($CV$5:DV$5)*SUM($M105:$N105)-SUM($CV$6:DV$6)*$O105-SUM($CV$7:DV$7)*SUM($Y105:$Z105,$AF105)-SUM($CV$8:DV$8)*SUM($AA105:$AE105)-SUM($CV$9:DV$9)*$AG105</f>
        <v>31338</v>
      </c>
      <c r="DW105" s="39">
        <f>SUM($BE105,$BF105:CF105)-SUM($CV$1:DW$1)*SUM($P105:$Q105,$W105)-SUM($CV$2:DW$2)*SUM($R105:$V105)-SUM($CV$3:DW$3)*$X105-SUM($CV$4:DW$4)*SUM($K105:$L105)-SUM($CV$5:DW$5)*SUM($M105:$N105)-SUM($CV$6:DW$6)*$O105-SUM($CV$7:DW$7)*SUM($Y105:$Z105,$AF105)-SUM($CV$8:DW$8)*SUM($AA105:$AE105)-SUM($CV$9:DW$9)*$AG105</f>
        <v>27338</v>
      </c>
      <c r="DX105" s="39">
        <f>SUM($BE105,$BF105:CG105)-SUM($CV$1:DX$1)*SUM($P105:$Q105,$W105)-SUM($CV$2:DX$2)*SUM($R105:$V105)-SUM($CV$3:DX$3)*$X105-SUM($CV$4:DX$4)*SUM($K105:$L105)-SUM($CV$5:DX$5)*SUM($M105:$N105)-SUM($CV$6:DX$6)*$O105-SUM($CV$7:DX$7)*SUM($Y105:$Z105,$AF105)-SUM($CV$8:DX$8)*SUM($AA105:$AE105)-SUM($CV$9:DX$9)*$AG105</f>
        <v>23338</v>
      </c>
      <c r="DY105" s="39">
        <f>SUM($BE105,$BF105:CH105)-SUM($CV$1:DY$1)*SUM($P105:$Q105,$W105)-SUM($CV$2:DY$2)*SUM($R105:$V105)-SUM($CV$3:DY$3)*$X105-SUM($CV$4:DY$4)*SUM($K105:$L105)-SUM($CV$5:DY$5)*SUM($M105:$N105)-SUM($CV$6:DY$6)*$O105-SUM($CV$7:DY$7)*SUM($Y105:$Z105,$AF105)-SUM($CV$8:DY$8)*SUM($AA105:$AE105)-SUM($CV$9:DY$9)*$AG105</f>
        <v>19338</v>
      </c>
      <c r="DZ105" s="39">
        <f>SUM($BE105,$BF105:CI105)-SUM($CV$1:DZ$1)*SUM($P105:$Q105,$W105)-SUM($CV$2:DZ$2)*SUM($R105:$V105)-SUM($CV$3:DZ$3)*$X105-SUM($CV$4:DZ$4)*SUM($K105:$L105)-SUM($CV$5:DZ$5)*SUM($M105:$N105)-SUM($CV$6:DZ$6)*$O105-SUM($CV$7:DZ$7)*SUM($Y105:$Z105,$AF105)-SUM($CV$8:DZ$8)*SUM($AA105:$AE105)-SUM($CV$9:DZ$9)*$AG105</f>
        <v>39338</v>
      </c>
      <c r="EA105" s="39">
        <f>SUM($BE105,$BF105:CJ105)-SUM($CV$1:EA$1)*SUM($P105:$Q105,$W105)-SUM($CV$2:EA$2)*SUM($R105:$V105)-SUM($CV$3:EA$3)*$X105-SUM($CV$4:EA$4)*SUM($K105:$L105)-SUM($CV$5:EA$5)*SUM($M105:$N105)-SUM($CV$6:EA$6)*$O105-SUM($CV$7:EA$7)*SUM($Y105:$Z105,$AF105)-SUM($CV$8:EA$8)*SUM($AA105:$AE105)-SUM($CV$9:EA$9)*$AG105</f>
        <v>35338</v>
      </c>
      <c r="EB105" s="39">
        <f>SUM($BE105,$BF105:CK105)-SUM($CV$1:EB$1)*SUM($P105:$Q105,$W105)-SUM($CV$2:EB$2)*SUM($R105:$V105)-SUM($CV$3:EB$3)*$X105-SUM($CV$4:EB$4)*SUM($K105:$L105)-SUM($CV$5:EB$5)*SUM($M105:$N105)-SUM($CV$6:EB$6)*$O105-SUM($CV$7:EB$7)*SUM($Y105:$Z105,$AF105)-SUM($CV$8:EB$8)*SUM($AA105:$AE105)-SUM($CV$9:EB$9)*$AG105</f>
        <v>31338</v>
      </c>
      <c r="EC105" s="39">
        <f>SUM($BE105,$BF105:CL105)-SUM($CV$1:EC$1)*SUM($P105:$Q105,$W105)-SUM($CV$2:EC$2)*SUM($R105:$V105)-SUM($CV$3:EC$3)*$X105-SUM($CV$4:EC$4)*SUM($K105:$L105)-SUM($CV$5:EC$5)*SUM($M105:$N105)-SUM($CV$6:EC$6)*$O105-SUM($CV$7:EC$7)*SUM($Y105:$Z105,$AF105)-SUM($CV$8:EC$8)*SUM($AA105:$AE105)-SUM($CV$9:EC$9)*$AG105</f>
        <v>27338</v>
      </c>
      <c r="ED105" s="39">
        <f>SUM($BE105,$BF105:CM105)-SUM($CV$1:ED$1)*SUM($P105:$Q105,$W105)-SUM($CV$2:ED$2)*SUM($R105:$V105)-SUM($CV$3:ED$3)*$X105-SUM($CV$4:ED$4)*SUM($K105:$L105)-SUM($CV$5:ED$5)*SUM($M105:$N105)-SUM($CV$6:ED$6)*$O105-SUM($CV$7:ED$7)*SUM($Y105:$Z105,$AF105)-SUM($CV$8:ED$8)*SUM($AA105:$AE105)-SUM($CV$9:ED$9)*$AG105</f>
        <v>23338</v>
      </c>
      <c r="EE105" s="39">
        <f>SUM($BE105,$BF105:CN105)-SUM($CV$1:EE$1)*SUM($P105:$Q105,$W105)-SUM($CV$2:EE$2)*SUM($R105:$V105)-SUM($CV$3:EE$3)*$X105-SUM($CV$4:EE$4)*SUM($K105:$L105)-SUM($CV$5:EE$5)*SUM($M105:$N105)-SUM($CV$6:EE$6)*$O105-SUM($CV$7:EE$7)*SUM($Y105:$Z105,$AF105)-SUM($CV$8:EE$8)*SUM($AA105:$AE105)-SUM($CV$9:EE$9)*$AG105</f>
        <v>19338</v>
      </c>
      <c r="EF105" s="39">
        <f>SUM($BE105,$BF105:CO105)-SUM($CV$1:EF$1)*SUM($P105:$Q105,$W105)-SUM($CV$2:EF$2)*SUM($R105:$V105)-SUM($CV$3:EF$3)*$X105-SUM($CV$4:EF$4)*SUM($K105:$L105)-SUM($CV$5:EF$5)*SUM($M105:$N105)-SUM($CV$6:EF$6)*$O105-SUM($CV$7:EF$7)*SUM($Y105:$Z105,$AF105)-SUM($CV$8:EF$8)*SUM($AA105:$AE105)-SUM($CV$9:EF$9)*$AG105</f>
        <v>35338</v>
      </c>
      <c r="EG105" s="39">
        <f>SUM($BE105,$BF105:CP105)-SUM($CV$1:EG$1)*SUM($P105:$Q105,$W105)-SUM($CV$2:EG$2)*SUM($R105:$V105)-SUM($CV$3:EG$3)*$X105-SUM($CV$4:EG$4)*SUM($K105:$L105)-SUM($CV$5:EG$5)*SUM($M105:$N105)-SUM($CV$6:EG$6)*$O105-SUM($CV$7:EG$7)*SUM($Y105:$Z105,$AF105)-SUM($CV$8:EG$8)*SUM($AA105:$AE105)-SUM($CV$9:EG$9)*$AG105</f>
        <v>31338</v>
      </c>
      <c r="EH105" s="39">
        <f>SUM($BE105,$BF105:CQ105)-SUM($CV$1:EH$1)*SUM($P105:$Q105,$W105)-SUM($CV$2:EH$2)*SUM($R105:$V105)-SUM($CV$3:EH$3)*$X105-SUM($CV$4:EH$4)*SUM($K105:$L105)-SUM($CV$5:EH$5)*SUM($M105:$N105)-SUM($CV$6:EH$6)*$O105-SUM($CV$7:EH$7)*SUM($Y105:$Z105,$AF105)-SUM($CV$8:EH$8)*SUM($AA105:$AE105)-SUM($CV$9:EH$9)*$AG105</f>
        <v>27338</v>
      </c>
      <c r="EI105" s="39">
        <f>SUM($BE105,$BF105:CR105)-SUM($CV$1:EI$1)*SUM($P105:$Q105,$W105)-SUM($CV$2:EI$2)*SUM($R105:$V105)-SUM($CV$3:EI$3)*$X105-SUM($CV$4:EI$4)*SUM($K105:$L105)-SUM($CV$5:EI$5)*SUM($M105:$N105)-SUM($CV$6:EI$6)*$O105-SUM($CV$7:EI$7)*SUM($Y105:$Z105,$AF105)-SUM($CV$8:EI$8)*SUM($AA105:$AE105)-SUM($CV$9:EI$9)*$AG105</f>
        <v>23338</v>
      </c>
      <c r="EJ105" s="39">
        <f>SUM($BE105,$BF105:CS105)-SUM($CV$1:EJ$1)*SUM($P105:$Q105,$W105)-SUM($CV$2:EJ$2)*SUM($R105:$V105)-SUM($CV$3:EJ$3)*$X105-SUM($CV$4:EJ$4)*SUM($K105:$L105)-SUM($CV$5:EJ$5)*SUM($M105:$N105)-SUM($CV$6:EJ$6)*$O105-SUM($CV$7:EJ$7)*SUM($Y105:$Z105,$AF105)-SUM($CV$8:EJ$8)*SUM($AA105:$AE105)-SUM($CV$9:EJ$9)*$AG105</f>
        <v>19338</v>
      </c>
      <c r="EK105" s="39">
        <f>SUM($BE105,$BF105:CT105)-SUM($CV$1:EK$1)*SUM($P105:$Q105,$W105)-SUM($CV$2:EK$2)*SUM($R105:$V105)-SUM($CV$3:EK$3)*$X105-SUM($CV$4:EK$4)*SUM($K105:$L105)-SUM($CV$5:EK$5)*SUM($M105:$N105)-SUM($CV$6:EK$6)*$O105-SUM($CV$7:EK$7)*SUM($Y105:$Z105,$AF105)-SUM($CV$8:EK$8)*SUM($AA105:$AE105)-SUM($CV$9:EK$9)*$AG105</f>
        <v>15338</v>
      </c>
      <c r="EL105" s="39">
        <f>SUM($BE105,$BF105:CU105)-SUM($CV$1:EL$1)*SUM($P105:$Q105,$W105)-SUM($CV$2:EL$2)*SUM($R105:$V105)-SUM($CV$3:EL$3)*$X105-SUM($CV$4:EL$4)*SUM($K105:$L105)-SUM($CV$5:EL$5)*SUM($M105:$N105)-SUM($CV$6:EL$6)*$O105-SUM($CV$7:EL$7)*SUM($Y105:$Z105,$AF105)-SUM($CV$8:EL$8)*SUM($AA105:$AE105)-SUM($CV$9:EL$9)*$AG105</f>
        <v>11338</v>
      </c>
      <c r="EM105" s="39">
        <f>SUM($BE105,$BF105:CV105)-SUM($CV$1:EM$1)*SUM($P105:$Q105,$W105)-SUM($CV$2:EM$2)*SUM($R105:$V105)-SUM($CV$3:EM$3)*$X105-SUM($CV$4:EM$4)*SUM($K105:$L105)-SUM($CV$5:EM$5)*SUM($M105:$N105)-SUM($CV$6:EM$6)*$O105-SUM($CV$7:EM$7)*SUM($Y105:$Z105,$AF105)-SUM($CV$8:EM$8)*SUM($AA105:$AE105)-SUM($CV$9:EM$9)*$AG105</f>
        <v>7338</v>
      </c>
      <c r="EN105" s="39">
        <f>SUM($BE105,$BF105:CW105)-SUM($CV$1:EN$1)*SUM($P105:$Q105,$W105)-SUM($CV$2:EN$2)*SUM($R105:$V105)-SUM($CV$3:EN$3)*$X105-SUM($CV$4:EN$4)*SUM($K105:$L105)-SUM($CV$5:EN$5)*SUM($M105:$N105)-SUM($CV$6:EN$6)*$O105-SUM($CV$7:EN$7)*SUM($Y105:$Z105,$AF105)-SUM($CV$8:EN$8)*SUM($AA105:$AE105)-SUM($CV$9:EN$9)*$AG105</f>
        <v>3338</v>
      </c>
      <c r="EO105" s="39">
        <f>SUM($BE105,$BF105:CX105)-SUM($CV$1:EO$1)*SUM($P105:$Q105,$W105)-SUM($CV$2:EO$2)*SUM($R105:$V105)-SUM($CV$3:EO$3)*$X105-SUM($CV$4:EO$4)*SUM($K105:$L105)-SUM($CV$5:EO$5)*SUM($M105:$N105)-SUM($CV$6:EO$6)*$O105-SUM($CV$7:EO$7)*SUM($Y105:$Z105,$AF105)-SUM($CV$8:EO$8)*SUM($AA105:$AE105)-SUM($CV$9:EO$9)*$AG105</f>
        <v>822</v>
      </c>
      <c r="EP105" s="96" t="str">
        <f>AR105</f>
        <v>ELBATECH</v>
      </c>
      <c r="EQ105" s="103" t="str">
        <f t="shared" si="108"/>
        <v>AD7928BRUZ-REEL7</v>
      </c>
      <c r="ER105" s="96" t="str">
        <f t="shared" si="152"/>
        <v>ANALOG DEVICES</v>
      </c>
      <c r="ES105" s="115">
        <f t="shared" ref="ES105:ES116" si="156">AU105</f>
        <v>3.0693999999999999</v>
      </c>
      <c r="ET105" s="116" t="str">
        <f t="shared" si="147"/>
        <v>USD</v>
      </c>
      <c r="EU105" s="107" t="e">
        <f t="shared" ca="1" si="109"/>
        <v>#NAME?</v>
      </c>
      <c r="EV105" s="107" t="e">
        <f t="shared" ca="1" si="110"/>
        <v>#NAME?</v>
      </c>
      <c r="EW105" s="117">
        <f t="shared" si="155"/>
        <v>1000</v>
      </c>
      <c r="EX105" s="117">
        <f>AN105</f>
        <v>1000</v>
      </c>
      <c r="EY105" s="103"/>
      <c r="EZ105" s="117">
        <f t="shared" si="112"/>
        <v>142000</v>
      </c>
      <c r="FA105" s="118" t="e">
        <f t="shared" ca="1" si="113"/>
        <v>#NAME?</v>
      </c>
      <c r="FB105" s="117">
        <f t="shared" si="114"/>
        <v>638</v>
      </c>
      <c r="FC105" s="118" t="e">
        <f t="shared" ca="1" si="115"/>
        <v>#NAME?</v>
      </c>
      <c r="FD105" s="119">
        <v>45523</v>
      </c>
      <c r="FE105" s="118" t="s">
        <v>130</v>
      </c>
      <c r="FF105" s="118" t="s">
        <v>26</v>
      </c>
      <c r="FG105" s="103" t="s">
        <v>144</v>
      </c>
      <c r="FH105" s="103" t="s">
        <v>145</v>
      </c>
      <c r="FI105" s="105">
        <f t="array" ref="FI105">SUMPRODUCT($AI105:$AL105,TRANSPOSE(FI$1:FI$4))</f>
        <v>12130</v>
      </c>
      <c r="FJ105" s="105">
        <f t="array" ref="FJ105">SUMPRODUCT($AI105:$AL105,TRANSPOSE(FJ$1:FJ$4))</f>
        <v>12130</v>
      </c>
      <c r="FK105" s="105">
        <f t="array" ref="FK105">SUMPRODUCT($AI105:$AL105,TRANSPOSE(FK$1:FK$4))</f>
        <v>12130</v>
      </c>
      <c r="FL105" s="105">
        <f t="array" ref="FL105">SUMPRODUCT($AI105:$AL105,TRANSPOSE(FL$1:FL$4))</f>
        <v>12130</v>
      </c>
      <c r="FM105" s="105">
        <f t="array" ref="FM105">SUMPRODUCT($AI105:$AL105,TRANSPOSE(FM$1:FM$4))</f>
        <v>12130</v>
      </c>
      <c r="FN105" s="105">
        <f t="array" ref="FN105">SUMPRODUCT($AI105:$AL105,TRANSPOSE(FN$1:FN$4))</f>
        <v>12130</v>
      </c>
      <c r="FO105" s="105">
        <f t="array" ref="FO105">SUMPRODUCT($AI105:$AL105,TRANSPOSE(FO$1:FO$4))</f>
        <v>12130</v>
      </c>
      <c r="FP105" s="105">
        <f t="array" ref="FP105">SUMPRODUCT($AI105:$AL105,TRANSPOSE(FP$1:FP$4))</f>
        <v>12130</v>
      </c>
      <c r="FQ105" s="105">
        <f t="array" ref="FQ105">SUMPRODUCT($AI105:$AL105,TRANSPOSE(FQ$1:FQ$4))</f>
        <v>12130</v>
      </c>
      <c r="FR105" s="105">
        <f t="array" ref="FR105">SUMPRODUCT($AI105:$AL105,TRANSPOSE(FR$1:FR$4))</f>
        <v>12100</v>
      </c>
      <c r="FS105" s="105">
        <f t="array" ref="FS105">SUMPRODUCT($AI105:$AL105,TRANSPOSE(FS$1:FS$4))</f>
        <v>12000</v>
      </c>
      <c r="FT105" s="105">
        <f t="array" ref="FT105">SUMPRODUCT($AI105:$AL105,TRANSPOSE(FT$1:FT$4))</f>
        <v>8092</v>
      </c>
      <c r="FU105" s="105">
        <f t="array" ref="FU105">SUMPRODUCT($AI105:$AL105,TRANSPOSE(FU$1:FU$4))</f>
        <v>0</v>
      </c>
      <c r="FV105" s="120"/>
      <c r="FW105" s="105">
        <f t="shared" si="116"/>
        <v>13000</v>
      </c>
      <c r="FX105" s="121">
        <f>CEILING(SUM($FI105:FJ105)-SUM($FW105:FW105),$EW105)</f>
        <v>12000</v>
      </c>
      <c r="FY105" s="121">
        <f>CEILING(SUM($FI105:FK105)-SUM($FW105:FX105),$EW105)</f>
        <v>12000</v>
      </c>
      <c r="FZ105" s="121">
        <f>CEILING(SUM($FI105:FL105)-SUM($FW105:FY105),$EW105)</f>
        <v>12000</v>
      </c>
      <c r="GA105" s="121">
        <f>CEILING(SUM($FI105:FM105)-SUM($FW105:FZ105),$EW105)</f>
        <v>12000</v>
      </c>
      <c r="GB105" s="121">
        <f>CEILING(SUM($FI105:FN105)-SUM($FW105:GA105),$EW105)</f>
        <v>12000</v>
      </c>
      <c r="GC105" s="121">
        <f>CEILING(SUM($FI105:FO105)-SUM($FW105:GB105),$EW105)</f>
        <v>12000</v>
      </c>
      <c r="GD105" s="121">
        <f>CEILING(SUM($FI105:FP105)-SUM($FW105:GC105),$EW105)</f>
        <v>13000</v>
      </c>
      <c r="GE105" s="121">
        <f>CEILING(SUM($FI105:FQ105)-SUM($FW105:GD105),$EW105)</f>
        <v>12000</v>
      </c>
      <c r="GF105" s="121">
        <f>CEILING(SUM($FI105:FR105)-SUM($FW105:GE105),$EW105)</f>
        <v>12000</v>
      </c>
      <c r="GG105" s="121">
        <f>CEILING(SUM($FI105:FS105)-SUM($FW105:GF105),$EW105)</f>
        <v>12000</v>
      </c>
      <c r="GH105" s="121">
        <f t="shared" si="117"/>
        <v>8000</v>
      </c>
      <c r="GI105" s="121">
        <f t="shared" si="118"/>
        <v>0</v>
      </c>
      <c r="GJ105" s="120"/>
      <c r="GK105" s="123" t="e">
        <f t="shared" ca="1" si="119"/>
        <v>#NAME?</v>
      </c>
      <c r="GL105" s="123" t="e">
        <f t="shared" ca="1" si="120"/>
        <v>#NAME?</v>
      </c>
      <c r="GM105" s="123" t="e">
        <f t="shared" ca="1" si="121"/>
        <v>#NAME?</v>
      </c>
      <c r="GN105" s="123" t="e">
        <f t="shared" ca="1" si="122"/>
        <v>#NAME?</v>
      </c>
      <c r="GO105" s="123" t="e">
        <f t="shared" ca="1" si="123"/>
        <v>#NAME?</v>
      </c>
      <c r="GP105" s="123" t="e">
        <f t="shared" ca="1" si="124"/>
        <v>#NAME?</v>
      </c>
      <c r="GQ105" s="123" t="e">
        <f t="shared" ca="1" si="125"/>
        <v>#NAME?</v>
      </c>
      <c r="GR105" s="123" t="e">
        <f t="shared" ca="1" si="126"/>
        <v>#NAME?</v>
      </c>
      <c r="GS105" s="123" t="e">
        <f t="shared" ca="1" si="127"/>
        <v>#NAME?</v>
      </c>
      <c r="GT105" s="123" t="e">
        <f t="shared" ca="1" si="128"/>
        <v>#NAME?</v>
      </c>
      <c r="GU105" s="123" t="e">
        <f t="shared" ca="1" si="129"/>
        <v>#NAME?</v>
      </c>
      <c r="GV105" s="123" t="e">
        <f t="shared" ca="1" si="130"/>
        <v>#NAME?</v>
      </c>
      <c r="GW105" s="123" t="e">
        <f t="shared" ca="1" si="131"/>
        <v>#NAME?</v>
      </c>
      <c r="GX105" s="123" t="e">
        <f t="shared" ca="1" si="132"/>
        <v>#NAME?</v>
      </c>
      <c r="GY105" s="120">
        <v>6</v>
      </c>
      <c r="GZ105" s="105">
        <f>SUM(FW105:FX105)</f>
        <v>25000</v>
      </c>
      <c r="HA105" s="105"/>
      <c r="HB105" s="105">
        <f>SUM(FY105:FZ105)</f>
        <v>24000</v>
      </c>
      <c r="HC105" s="105"/>
      <c r="HD105" s="105">
        <f>SUM(GA105:GB105)</f>
        <v>24000</v>
      </c>
      <c r="HE105" s="105"/>
      <c r="HF105" s="105">
        <f>SUM(GC105:GD105)</f>
        <v>25000</v>
      </c>
      <c r="HG105" s="105"/>
      <c r="HH105" s="105">
        <f>SUM(GE105:GF105)</f>
        <v>24000</v>
      </c>
      <c r="HI105" s="105"/>
      <c r="HJ105" s="105">
        <f>SUM(GG105:GI105)</f>
        <v>20000</v>
      </c>
      <c r="HK105" s="105"/>
      <c r="HL105" s="105">
        <f>GI105</f>
        <v>0</v>
      </c>
      <c r="HM105" s="105"/>
      <c r="HN105" s="123" t="e">
        <f t="shared" ca="1" si="133"/>
        <v>#NAME?</v>
      </c>
      <c r="HO105" s="123" t="e">
        <f t="shared" ca="1" si="134"/>
        <v>#NAME?</v>
      </c>
      <c r="HP105" s="123" t="e">
        <f t="shared" ca="1" si="135"/>
        <v>#NAME?</v>
      </c>
      <c r="HQ105" s="123" t="e">
        <f t="shared" ca="1" si="136"/>
        <v>#NAME?</v>
      </c>
      <c r="HR105" s="123" t="e">
        <f t="shared" ca="1" si="137"/>
        <v>#NAME?</v>
      </c>
      <c r="HS105" s="123" t="e">
        <f t="shared" ca="1" si="138"/>
        <v>#NAME?</v>
      </c>
      <c r="HT105" s="123" t="e">
        <f t="shared" ca="1" si="139"/>
        <v>#NAME?</v>
      </c>
      <c r="HU105" s="123" t="e">
        <f t="shared" ca="1" si="140"/>
        <v>#NAME?</v>
      </c>
      <c r="HV105" s="123" t="e">
        <f t="shared" ca="1" si="141"/>
        <v>#NAME?</v>
      </c>
      <c r="HW105" s="123" t="e">
        <f t="shared" ca="1" si="142"/>
        <v>#NAME?</v>
      </c>
      <c r="HX105" s="123" t="e">
        <f t="shared" ca="1" si="143"/>
        <v>#NAME?</v>
      </c>
      <c r="HY105" s="123" t="e">
        <f t="shared" ca="1" si="144"/>
        <v>#NAME?</v>
      </c>
      <c r="HZ105" s="123" t="e">
        <f t="shared" ca="1" si="145"/>
        <v>#NAME?</v>
      </c>
      <c r="IA105" s="123" t="e">
        <f t="shared" ca="1" si="146"/>
        <v>#NAME?</v>
      </c>
      <c r="IB105" s="124" t="s">
        <v>557</v>
      </c>
      <c r="IC105" s="103" t="s">
        <v>531</v>
      </c>
      <c r="ID105" s="125">
        <v>45526</v>
      </c>
      <c r="IE105" s="103" t="s">
        <v>147</v>
      </c>
      <c r="IF105" s="103"/>
      <c r="IG105" s="103" t="s">
        <v>147</v>
      </c>
      <c r="IH105" s="103"/>
      <c r="II105" s="103" t="s">
        <v>532</v>
      </c>
    </row>
    <row r="106" spans="1:243" ht="14.25" x14ac:dyDescent="0.2">
      <c r="A106" s="39">
        <v>119</v>
      </c>
      <c r="B106" s="39" t="s">
        <v>561</v>
      </c>
      <c r="C106" s="56" t="s">
        <v>562</v>
      </c>
      <c r="D106" s="39" t="s">
        <v>137</v>
      </c>
      <c r="E106" s="39">
        <v>400687676</v>
      </c>
      <c r="F106" s="102" t="s">
        <v>563</v>
      </c>
      <c r="G106" s="39">
        <v>400481628</v>
      </c>
      <c r="H106" s="39" t="s">
        <v>128</v>
      </c>
      <c r="I106" s="39">
        <v>2</v>
      </c>
      <c r="J106" s="39">
        <v>6</v>
      </c>
      <c r="K106" s="39">
        <v>0</v>
      </c>
      <c r="L106" s="39">
        <v>0</v>
      </c>
      <c r="M106" s="39">
        <v>0</v>
      </c>
      <c r="N106" s="39">
        <v>0</v>
      </c>
      <c r="O106" s="39">
        <v>2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 s="39">
        <v>0</v>
      </c>
      <c r="V106" s="39">
        <v>0</v>
      </c>
      <c r="W106" s="39">
        <v>0</v>
      </c>
      <c r="X106" s="39">
        <v>2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2</v>
      </c>
      <c r="AH106" s="39">
        <f t="shared" si="98"/>
        <v>4</v>
      </c>
      <c r="AI106" s="39">
        <f t="shared" si="99"/>
        <v>2</v>
      </c>
      <c r="AJ106" s="39">
        <f t="shared" si="100"/>
        <v>2</v>
      </c>
      <c r="AK106" s="39">
        <f t="shared" si="101"/>
        <v>2</v>
      </c>
      <c r="AL106" s="39">
        <f t="shared" si="102"/>
        <v>4</v>
      </c>
      <c r="AM106" s="57">
        <f t="shared" si="103"/>
        <v>141362</v>
      </c>
      <c r="AN106" s="57">
        <v>500</v>
      </c>
      <c r="AO106" s="57">
        <f t="shared" si="104"/>
        <v>141500</v>
      </c>
      <c r="AP106" s="39"/>
      <c r="AQ106" s="39" t="s">
        <v>560</v>
      </c>
      <c r="AR106" s="39" t="s">
        <v>527</v>
      </c>
      <c r="AS106" s="39"/>
      <c r="AT106" s="39"/>
      <c r="AU106" s="58">
        <v>1.6583000000000001</v>
      </c>
      <c r="AV106" s="58" t="s">
        <v>11</v>
      </c>
      <c r="AW106" s="39" t="s">
        <v>528</v>
      </c>
      <c r="AX106" s="39" t="s">
        <v>529</v>
      </c>
      <c r="AY106" s="39"/>
      <c r="AZ106" s="39" t="s">
        <v>530</v>
      </c>
      <c r="BA106" s="39" t="str">
        <f t="shared" si="105"/>
        <v>P0028</v>
      </c>
      <c r="BB106" s="78" t="e">
        <f t="shared" ca="1" si="106"/>
        <v>#NAME?</v>
      </c>
      <c r="BC106" s="39"/>
      <c r="BD106" s="75">
        <f t="shared" si="107"/>
        <v>141750</v>
      </c>
      <c r="BE106" s="39"/>
      <c r="BF106" s="39"/>
      <c r="BG106" s="39"/>
      <c r="BH106" s="39"/>
      <c r="BI106" s="39"/>
      <c r="BJ106" s="39">
        <v>24750</v>
      </c>
      <c r="BK106" s="39"/>
      <c r="BL106" s="39"/>
      <c r="BM106" s="39"/>
      <c r="BN106" s="39"/>
      <c r="BO106" s="39"/>
      <c r="BP106" s="39"/>
      <c r="BQ106" s="39">
        <v>24000</v>
      </c>
      <c r="BR106" s="39"/>
      <c r="BS106" s="39"/>
      <c r="BT106" s="39"/>
      <c r="BU106" s="39"/>
      <c r="BV106" s="39"/>
      <c r="BW106" s="39">
        <v>24750</v>
      </c>
      <c r="BX106" s="39"/>
      <c r="BY106" s="39"/>
      <c r="BZ106" s="39"/>
      <c r="CA106" s="39"/>
      <c r="CB106" s="39"/>
      <c r="CC106" s="39">
        <v>24000</v>
      </c>
      <c r="CD106" s="39"/>
      <c r="CE106" s="39"/>
      <c r="CF106" s="39"/>
      <c r="CG106" s="39"/>
      <c r="CH106" s="39"/>
      <c r="CI106" s="39">
        <v>24000</v>
      </c>
      <c r="CJ106" s="39"/>
      <c r="CK106" s="39"/>
      <c r="CL106" s="39"/>
      <c r="CM106" s="39"/>
      <c r="CN106" s="39"/>
      <c r="CO106" s="39">
        <v>20250</v>
      </c>
      <c r="CP106" s="39"/>
      <c r="CQ106" s="39"/>
      <c r="CR106" s="39"/>
      <c r="CS106" s="39"/>
      <c r="CT106" s="39"/>
      <c r="CU106" s="39"/>
      <c r="CV106" s="39"/>
      <c r="CW106" s="39">
        <f>SUM($BE106,$BF106:BF106)-SUM($CV$1:CW$1)*SUM($P106:$Q106,$W106)-SUM($CV$2:CW$2)*SUM($R106:$V106)-SUM($CV$3:CW$3)*$X106-SUM($CV$4:CW$4)*SUM($K106:$L106)-SUM($CV$5:CW$5)*SUM($M106:$N106)-SUM($CV$6:CW$6)*$O106-SUM($CV$7:CW$7)*SUM($Y106:$Z106,$AF106)-SUM($CV$8:CW$8)*SUM($AA106:$AE106)-SUM($CV$9:CW$9)*$AG106</f>
        <v>0</v>
      </c>
      <c r="CX106" s="39">
        <f>SUM($BE106,$BF106:BG106)-SUM($CV$1:CX$1)*SUM($P106:$Q106,$W106)-SUM($CV$2:CX$2)*SUM($R106:$V106)-SUM($CV$3:CX$3)*$X106-SUM($CV$4:CX$4)*SUM($K106:$L106)-SUM($CV$5:CX$5)*SUM($M106:$N106)-SUM($CV$6:CX$6)*$O106-SUM($CV$7:CX$7)*SUM($Y106:$Z106,$AF106)-SUM($CV$8:CX$8)*SUM($AA106:$AE106)-SUM($CV$9:CX$9)*$AG106</f>
        <v>0</v>
      </c>
      <c r="CY106" s="39">
        <f>SUM($BE106,$BF106:BH106)-SUM($CV$1:CY$1)*SUM($P106:$Q106,$W106)-SUM($CV$2:CY$2)*SUM($R106:$V106)-SUM($CV$3:CY$3)*$X106-SUM($CV$4:CY$4)*SUM($K106:$L106)-SUM($CV$5:CY$5)*SUM($M106:$N106)-SUM($CV$6:CY$6)*$O106-SUM($CV$7:CY$7)*SUM($Y106:$Z106,$AF106)-SUM($CV$8:CY$8)*SUM($AA106:$AE106)-SUM($CV$9:CY$9)*$AG106</f>
        <v>0</v>
      </c>
      <c r="CZ106" s="39">
        <f>SUM($BE106,$BF106:BI106)-SUM($CV$1:CZ$1)*SUM($P106:$Q106,$W106)-SUM($CV$2:CZ$2)*SUM($R106:$V106)-SUM($CV$3:CZ$3)*$X106-SUM($CV$4:CZ$4)*SUM($K106:$L106)-SUM($CV$5:CZ$5)*SUM($M106:$N106)-SUM($CV$6:CZ$6)*$O106-SUM($CV$7:CZ$7)*SUM($Y106:$Z106,$AF106)-SUM($CV$8:CZ$8)*SUM($AA106:$AE106)-SUM($CV$9:CZ$9)*$AG106</f>
        <v>0</v>
      </c>
      <c r="DA106" s="39">
        <f>SUM($BE106,$BF106:BJ106)-SUM($CV$1:DA$1)*SUM($P106:$Q106,$W106)-SUM($CV$2:DA$2)*SUM($R106:$V106)-SUM($CV$3:DA$3)*$X106-SUM($CV$4:DA$4)*SUM($K106:$L106)-SUM($CV$5:DA$5)*SUM($M106:$N106)-SUM($CV$6:DA$6)*$O106-SUM($CV$7:DA$7)*SUM($Y106:$Z106,$AF106)-SUM($CV$8:DA$8)*SUM($AA106:$AE106)-SUM($CV$9:DA$9)*$AG106</f>
        <v>24750</v>
      </c>
      <c r="DB106" s="39">
        <f>SUM($BE106,$BF106:BK106)-SUM($CV$1:DB$1)*SUM($P106:$Q106,$W106)-SUM($CV$2:DB$2)*SUM($R106:$V106)-SUM($CV$3:DB$3)*$X106-SUM($CV$4:DB$4)*SUM($K106:$L106)-SUM($CV$5:DB$5)*SUM($M106:$N106)-SUM($CV$6:DB$6)*$O106-SUM($CV$7:DB$7)*SUM($Y106:$Z106,$AF106)-SUM($CV$8:DB$8)*SUM($AA106:$AE106)-SUM($CV$9:DB$9)*$AG106</f>
        <v>24150</v>
      </c>
      <c r="DC106" s="39">
        <f>SUM($BE106,$BF106:BL106)-SUM($CV$1:DC$1)*SUM($P106:$Q106,$W106)-SUM($CV$2:DC$2)*SUM($R106:$V106)-SUM($CV$3:DC$3)*$X106-SUM($CV$4:DC$4)*SUM($K106:$L106)-SUM($CV$5:DC$5)*SUM($M106:$N106)-SUM($CV$6:DC$6)*$O106-SUM($CV$7:DC$7)*SUM($Y106:$Z106,$AF106)-SUM($CV$8:DC$8)*SUM($AA106:$AE106)-SUM($CV$9:DC$9)*$AG106</f>
        <v>22950</v>
      </c>
      <c r="DD106" s="39">
        <f>SUM($BE106,$BF106:BM106)-SUM($CV$1:DD$1)*SUM($P106:$Q106,$W106)-SUM($CV$2:DD$2)*SUM($R106:$V106)-SUM($CV$3:DD$3)*$X106-SUM($CV$4:DD$4)*SUM($K106:$L106)-SUM($CV$5:DD$5)*SUM($M106:$N106)-SUM($CV$6:DD$6)*$O106-SUM($CV$7:DD$7)*SUM($Y106:$Z106,$AF106)-SUM($CV$8:DD$8)*SUM($AA106:$AE106)-SUM($CV$9:DD$9)*$AG106</f>
        <v>21088</v>
      </c>
      <c r="DE106" s="39">
        <f>SUM($BE106,$BF106:BN106)-SUM($CV$1:DE$1)*SUM($P106:$Q106,$W106)-SUM($CV$2:DE$2)*SUM($R106:$V106)-SUM($CV$3:DE$3)*$X106-SUM($CV$4:DE$4)*SUM($K106:$L106)-SUM($CV$5:DE$5)*SUM($M106:$N106)-SUM($CV$6:DE$6)*$O106-SUM($CV$7:DE$7)*SUM($Y106:$Z106,$AF106)-SUM($CV$8:DE$8)*SUM($AA106:$AE106)-SUM($CV$9:DE$9)*$AG106</f>
        <v>18888</v>
      </c>
      <c r="DF106" s="39">
        <f>SUM($BE106,$BF106:BO106)-SUM($CV$1:DF$1)*SUM($P106:$Q106,$W106)-SUM($CV$2:DF$2)*SUM($R106:$V106)-SUM($CV$3:DF$3)*$X106-SUM($CV$4:DF$4)*SUM($K106:$L106)-SUM($CV$5:DF$5)*SUM($M106:$N106)-SUM($CV$6:DF$6)*$O106-SUM($CV$7:DF$7)*SUM($Y106:$Z106,$AF106)-SUM($CV$8:DF$8)*SUM($AA106:$AE106)-SUM($CV$9:DF$9)*$AG106</f>
        <v>16088</v>
      </c>
      <c r="DG106" s="39">
        <f>SUM($BE106,$BF106:BP106)-SUM($CV$1:DG$1)*SUM($P106:$Q106,$W106)-SUM($CV$2:DG$2)*SUM($R106:$V106)-SUM($CV$3:DG$3)*$X106-SUM($CV$4:DG$4)*SUM($K106:$L106)-SUM($CV$5:DG$5)*SUM($M106:$N106)-SUM($CV$6:DG$6)*$O106-SUM($CV$7:DG$7)*SUM($Y106:$Z106,$AF106)-SUM($CV$8:DG$8)*SUM($AA106:$AE106)-SUM($CV$9:DG$9)*$AG106</f>
        <v>13088</v>
      </c>
      <c r="DH106" s="39">
        <f>SUM($BE106,$BF106:BQ106)-SUM($CV$1:DH$1)*SUM($P106:$Q106,$W106)-SUM($CV$2:DH$2)*SUM($R106:$V106)-SUM($CV$3:DH$3)*$X106-SUM($CV$4:DH$4)*SUM($K106:$L106)-SUM($CV$5:DH$5)*SUM($M106:$N106)-SUM($CV$6:DH$6)*$O106-SUM($CV$7:DH$7)*SUM($Y106:$Z106,$AF106)-SUM($CV$8:DH$8)*SUM($AA106:$AE106)-SUM($CV$9:DH$9)*$AG106</f>
        <v>34088</v>
      </c>
      <c r="DI106" s="39">
        <f>SUM($BE106,$BF106:BR106)-SUM($CV$1:DI$1)*SUM($P106:$Q106,$W106)-SUM($CV$2:DI$2)*SUM($R106:$V106)-SUM($CV$3:DI$3)*$X106-SUM($CV$4:DI$4)*SUM($K106:$L106)-SUM($CV$5:DI$5)*SUM($M106:$N106)-SUM($CV$6:DI$6)*$O106-SUM($CV$7:DI$7)*SUM($Y106:$Z106,$AF106)-SUM($CV$8:DI$8)*SUM($AA106:$AE106)-SUM($CV$9:DI$9)*$AG106</f>
        <v>31088</v>
      </c>
      <c r="DJ106" s="39">
        <f>SUM($BE106,$BF106:BS106)-SUM($CV$1:DJ$1)*SUM($P106:$Q106,$W106)-SUM($CV$2:DJ$2)*SUM($R106:$V106)-SUM($CV$3:DJ$3)*$X106-SUM($CV$4:DJ$4)*SUM($K106:$L106)-SUM($CV$5:DJ$5)*SUM($M106:$N106)-SUM($CV$6:DJ$6)*$O106-SUM($CV$7:DJ$7)*SUM($Y106:$Z106,$AF106)-SUM($CV$8:DJ$8)*SUM($AA106:$AE106)-SUM($CV$9:DJ$9)*$AG106</f>
        <v>28088</v>
      </c>
      <c r="DK106" s="39">
        <f>SUM($BE106,$BF106:BT106)-SUM($CV$1:DK$1)*SUM($P106:$Q106,$W106)-SUM($CV$2:DK$2)*SUM($R106:$V106)-SUM($CV$3:DK$3)*$X106-SUM($CV$4:DK$4)*SUM($K106:$L106)-SUM($CV$5:DK$5)*SUM($M106:$N106)-SUM($CV$6:DK$6)*$O106-SUM($CV$7:DK$7)*SUM($Y106:$Z106,$AF106)-SUM($CV$8:DK$8)*SUM($AA106:$AE106)-SUM($CV$9:DK$9)*$AG106</f>
        <v>25088</v>
      </c>
      <c r="DL106" s="39">
        <f>SUM($BE106,$BF106:BU106)-SUM($CV$1:DL$1)*SUM($P106:$Q106,$W106)-SUM($CV$2:DL$2)*SUM($R106:$V106)-SUM($CV$3:DL$3)*$X106-SUM($CV$4:DL$4)*SUM($K106:$L106)-SUM($CV$5:DL$5)*SUM($M106:$N106)-SUM($CV$6:DL$6)*$O106-SUM($CV$7:DL$7)*SUM($Y106:$Z106,$AF106)-SUM($CV$8:DL$8)*SUM($AA106:$AE106)-SUM($CV$9:DL$9)*$AG106</f>
        <v>22088</v>
      </c>
      <c r="DM106" s="39">
        <f>SUM($BE106,$BF106:BV106)-SUM($CV$1:DM$1)*SUM($P106:$Q106,$W106)-SUM($CV$2:DM$2)*SUM($R106:$V106)-SUM($CV$3:DM$3)*$X106-SUM($CV$4:DM$4)*SUM($K106:$L106)-SUM($CV$5:DM$5)*SUM($M106:$N106)-SUM($CV$6:DM$6)*$O106-SUM($CV$7:DM$7)*SUM($Y106:$Z106,$AF106)-SUM($CV$8:DM$8)*SUM($AA106:$AE106)-SUM($CV$9:DM$9)*$AG106</f>
        <v>18088</v>
      </c>
      <c r="DN106" s="39">
        <f>SUM($BE106,$BF106:BW106)-SUM($CV$1:DN$1)*SUM($P106:$Q106,$W106)-SUM($CV$2:DN$2)*SUM($R106:$V106)-SUM($CV$3:DN$3)*$X106-SUM($CV$4:DN$4)*SUM($K106:$L106)-SUM($CV$5:DN$5)*SUM($M106:$N106)-SUM($CV$6:DN$6)*$O106-SUM($CV$7:DN$7)*SUM($Y106:$Z106,$AF106)-SUM($CV$8:DN$8)*SUM($AA106:$AE106)-SUM($CV$9:DN$9)*$AG106</f>
        <v>38838</v>
      </c>
      <c r="DO106" s="39">
        <f>SUM($BE106,$BF106:BX106)-SUM($CV$1:DO$1)*SUM($P106:$Q106,$W106)-SUM($CV$2:DO$2)*SUM($R106:$V106)-SUM($CV$3:DO$3)*$X106-SUM($CV$4:DO$4)*SUM($K106:$L106)-SUM($CV$5:DO$5)*SUM($M106:$N106)-SUM($CV$6:DO$6)*$O106-SUM($CV$7:DO$7)*SUM($Y106:$Z106,$AF106)-SUM($CV$8:DO$8)*SUM($AA106:$AE106)-SUM($CV$9:DO$9)*$AG106</f>
        <v>34838</v>
      </c>
      <c r="DP106" s="39">
        <f>SUM($BE106,$BF106:BY106)-SUM($CV$1:DP$1)*SUM($P106:$Q106,$W106)-SUM($CV$2:DP$2)*SUM($R106:$V106)-SUM($CV$3:DP$3)*$X106-SUM($CV$4:DP$4)*SUM($K106:$L106)-SUM($CV$5:DP$5)*SUM($M106:$N106)-SUM($CV$6:DP$6)*$O106-SUM($CV$7:DP$7)*SUM($Y106:$Z106,$AF106)-SUM($CV$8:DP$8)*SUM($AA106:$AE106)-SUM($CV$9:DP$9)*$AG106</f>
        <v>30838</v>
      </c>
      <c r="DQ106" s="39">
        <f>SUM($BE106,$BF106:BZ106)-SUM($CV$1:DQ$1)*SUM($P106:$Q106,$W106)-SUM($CV$2:DQ$2)*SUM($R106:$V106)-SUM($CV$3:DQ$3)*$X106-SUM($CV$4:DQ$4)*SUM($K106:$L106)-SUM($CV$5:DQ$5)*SUM($M106:$N106)-SUM($CV$6:DQ$6)*$O106-SUM($CV$7:DQ$7)*SUM($Y106:$Z106,$AF106)-SUM($CV$8:DQ$8)*SUM($AA106:$AE106)-SUM($CV$9:DQ$9)*$AG106</f>
        <v>26838</v>
      </c>
      <c r="DR106" s="39">
        <f>SUM($BE106,$BF106:CA106)-SUM($CV$1:DR$1)*SUM($P106:$Q106,$W106)-SUM($CV$2:DR$2)*SUM($R106:$V106)-SUM($CV$3:DR$3)*$X106-SUM($CV$4:DR$4)*SUM($K106:$L106)-SUM($CV$5:DR$5)*SUM($M106:$N106)-SUM($CV$6:DR$6)*$O106-SUM($CV$7:DR$7)*SUM($Y106:$Z106,$AF106)-SUM($CV$8:DR$8)*SUM($AA106:$AE106)-SUM($CV$9:DR$9)*$AG106</f>
        <v>22838</v>
      </c>
      <c r="DS106" s="39">
        <f>SUM($BE106,$BF106:CB106)-SUM($CV$1:DS$1)*SUM($P106:$Q106,$W106)-SUM($CV$2:DS$2)*SUM($R106:$V106)-SUM($CV$3:DS$3)*$X106-SUM($CV$4:DS$4)*SUM($K106:$L106)-SUM($CV$5:DS$5)*SUM($M106:$N106)-SUM($CV$6:DS$6)*$O106-SUM($CV$7:DS$7)*SUM($Y106:$Z106,$AF106)-SUM($CV$8:DS$8)*SUM($AA106:$AE106)-SUM($CV$9:DS$9)*$AG106</f>
        <v>18838</v>
      </c>
      <c r="DT106" s="39">
        <f>SUM($BE106,$BF106:CC106)-SUM($CV$1:DT$1)*SUM($P106:$Q106,$W106)-SUM($CV$2:DT$2)*SUM($R106:$V106)-SUM($CV$3:DT$3)*$X106-SUM($CV$4:DT$4)*SUM($K106:$L106)-SUM($CV$5:DT$5)*SUM($M106:$N106)-SUM($CV$6:DT$6)*$O106-SUM($CV$7:DT$7)*SUM($Y106:$Z106,$AF106)-SUM($CV$8:DT$8)*SUM($AA106:$AE106)-SUM($CV$9:DT$9)*$AG106</f>
        <v>38838</v>
      </c>
      <c r="DU106" s="39">
        <f>SUM($BE106,$BF106:CD106)-SUM($CV$1:DU$1)*SUM($P106:$Q106,$W106)-SUM($CV$2:DU$2)*SUM($R106:$V106)-SUM($CV$3:DU$3)*$X106-SUM($CV$4:DU$4)*SUM($K106:$L106)-SUM($CV$5:DU$5)*SUM($M106:$N106)-SUM($CV$6:DU$6)*$O106-SUM($CV$7:DU$7)*SUM($Y106:$Z106,$AF106)-SUM($CV$8:DU$8)*SUM($AA106:$AE106)-SUM($CV$9:DU$9)*$AG106</f>
        <v>34838</v>
      </c>
      <c r="DV106" s="39">
        <f>SUM($BE106,$BF106:CE106)-SUM($CV$1:DV$1)*SUM($P106:$Q106,$W106)-SUM($CV$2:DV$2)*SUM($R106:$V106)-SUM($CV$3:DV$3)*$X106-SUM($CV$4:DV$4)*SUM($K106:$L106)-SUM($CV$5:DV$5)*SUM($M106:$N106)-SUM($CV$6:DV$6)*$O106-SUM($CV$7:DV$7)*SUM($Y106:$Z106,$AF106)-SUM($CV$8:DV$8)*SUM($AA106:$AE106)-SUM($CV$9:DV$9)*$AG106</f>
        <v>30838</v>
      </c>
      <c r="DW106" s="39">
        <f>SUM($BE106,$BF106:CF106)-SUM($CV$1:DW$1)*SUM($P106:$Q106,$W106)-SUM($CV$2:DW$2)*SUM($R106:$V106)-SUM($CV$3:DW$3)*$X106-SUM($CV$4:DW$4)*SUM($K106:$L106)-SUM($CV$5:DW$5)*SUM($M106:$N106)-SUM($CV$6:DW$6)*$O106-SUM($CV$7:DW$7)*SUM($Y106:$Z106,$AF106)-SUM($CV$8:DW$8)*SUM($AA106:$AE106)-SUM($CV$9:DW$9)*$AG106</f>
        <v>26838</v>
      </c>
      <c r="DX106" s="39">
        <f>SUM($BE106,$BF106:CG106)-SUM($CV$1:DX$1)*SUM($P106:$Q106,$W106)-SUM($CV$2:DX$2)*SUM($R106:$V106)-SUM($CV$3:DX$3)*$X106-SUM($CV$4:DX$4)*SUM($K106:$L106)-SUM($CV$5:DX$5)*SUM($M106:$N106)-SUM($CV$6:DX$6)*$O106-SUM($CV$7:DX$7)*SUM($Y106:$Z106,$AF106)-SUM($CV$8:DX$8)*SUM($AA106:$AE106)-SUM($CV$9:DX$9)*$AG106</f>
        <v>22838</v>
      </c>
      <c r="DY106" s="39">
        <f>SUM($BE106,$BF106:CH106)-SUM($CV$1:DY$1)*SUM($P106:$Q106,$W106)-SUM($CV$2:DY$2)*SUM($R106:$V106)-SUM($CV$3:DY$3)*$X106-SUM($CV$4:DY$4)*SUM($K106:$L106)-SUM($CV$5:DY$5)*SUM($M106:$N106)-SUM($CV$6:DY$6)*$O106-SUM($CV$7:DY$7)*SUM($Y106:$Z106,$AF106)-SUM($CV$8:DY$8)*SUM($AA106:$AE106)-SUM($CV$9:DY$9)*$AG106</f>
        <v>18838</v>
      </c>
      <c r="DZ106" s="39">
        <f>SUM($BE106,$BF106:CI106)-SUM($CV$1:DZ$1)*SUM($P106:$Q106,$W106)-SUM($CV$2:DZ$2)*SUM($R106:$V106)-SUM($CV$3:DZ$3)*$X106-SUM($CV$4:DZ$4)*SUM($K106:$L106)-SUM($CV$5:DZ$5)*SUM($M106:$N106)-SUM($CV$6:DZ$6)*$O106-SUM($CV$7:DZ$7)*SUM($Y106:$Z106,$AF106)-SUM($CV$8:DZ$8)*SUM($AA106:$AE106)-SUM($CV$9:DZ$9)*$AG106</f>
        <v>38838</v>
      </c>
      <c r="EA106" s="39">
        <f>SUM($BE106,$BF106:CJ106)-SUM($CV$1:EA$1)*SUM($P106:$Q106,$W106)-SUM($CV$2:EA$2)*SUM($R106:$V106)-SUM($CV$3:EA$3)*$X106-SUM($CV$4:EA$4)*SUM($K106:$L106)-SUM($CV$5:EA$5)*SUM($M106:$N106)-SUM($CV$6:EA$6)*$O106-SUM($CV$7:EA$7)*SUM($Y106:$Z106,$AF106)-SUM($CV$8:EA$8)*SUM($AA106:$AE106)-SUM($CV$9:EA$9)*$AG106</f>
        <v>34838</v>
      </c>
      <c r="EB106" s="39">
        <f>SUM($BE106,$BF106:CK106)-SUM($CV$1:EB$1)*SUM($P106:$Q106,$W106)-SUM($CV$2:EB$2)*SUM($R106:$V106)-SUM($CV$3:EB$3)*$X106-SUM($CV$4:EB$4)*SUM($K106:$L106)-SUM($CV$5:EB$5)*SUM($M106:$N106)-SUM($CV$6:EB$6)*$O106-SUM($CV$7:EB$7)*SUM($Y106:$Z106,$AF106)-SUM($CV$8:EB$8)*SUM($AA106:$AE106)-SUM($CV$9:EB$9)*$AG106</f>
        <v>30838</v>
      </c>
      <c r="EC106" s="39">
        <f>SUM($BE106,$BF106:CL106)-SUM($CV$1:EC$1)*SUM($P106:$Q106,$W106)-SUM($CV$2:EC$2)*SUM($R106:$V106)-SUM($CV$3:EC$3)*$X106-SUM($CV$4:EC$4)*SUM($K106:$L106)-SUM($CV$5:EC$5)*SUM($M106:$N106)-SUM($CV$6:EC$6)*$O106-SUM($CV$7:EC$7)*SUM($Y106:$Z106,$AF106)-SUM($CV$8:EC$8)*SUM($AA106:$AE106)-SUM($CV$9:EC$9)*$AG106</f>
        <v>26838</v>
      </c>
      <c r="ED106" s="39">
        <f>SUM($BE106,$BF106:CM106)-SUM($CV$1:ED$1)*SUM($P106:$Q106,$W106)-SUM($CV$2:ED$2)*SUM($R106:$V106)-SUM($CV$3:ED$3)*$X106-SUM($CV$4:ED$4)*SUM($K106:$L106)-SUM($CV$5:ED$5)*SUM($M106:$N106)-SUM($CV$6:ED$6)*$O106-SUM($CV$7:ED$7)*SUM($Y106:$Z106,$AF106)-SUM($CV$8:ED$8)*SUM($AA106:$AE106)-SUM($CV$9:ED$9)*$AG106</f>
        <v>22838</v>
      </c>
      <c r="EE106" s="39">
        <f>SUM($BE106,$BF106:CN106)-SUM($CV$1:EE$1)*SUM($P106:$Q106,$W106)-SUM($CV$2:EE$2)*SUM($R106:$V106)-SUM($CV$3:EE$3)*$X106-SUM($CV$4:EE$4)*SUM($K106:$L106)-SUM($CV$5:EE$5)*SUM($M106:$N106)-SUM($CV$6:EE$6)*$O106-SUM($CV$7:EE$7)*SUM($Y106:$Z106,$AF106)-SUM($CV$8:EE$8)*SUM($AA106:$AE106)-SUM($CV$9:EE$9)*$AG106</f>
        <v>18838</v>
      </c>
      <c r="EF106" s="39">
        <f>SUM($BE106,$BF106:CO106)-SUM($CV$1:EF$1)*SUM($P106:$Q106,$W106)-SUM($CV$2:EF$2)*SUM($R106:$V106)-SUM($CV$3:EF$3)*$X106-SUM($CV$4:EF$4)*SUM($K106:$L106)-SUM($CV$5:EF$5)*SUM($M106:$N106)-SUM($CV$6:EF$6)*$O106-SUM($CV$7:EF$7)*SUM($Y106:$Z106,$AF106)-SUM($CV$8:EF$8)*SUM($AA106:$AE106)-SUM($CV$9:EF$9)*$AG106</f>
        <v>35088</v>
      </c>
      <c r="EG106" s="39">
        <f>SUM($BE106,$BF106:CP106)-SUM($CV$1:EG$1)*SUM($P106:$Q106,$W106)-SUM($CV$2:EG$2)*SUM($R106:$V106)-SUM($CV$3:EG$3)*$X106-SUM($CV$4:EG$4)*SUM($K106:$L106)-SUM($CV$5:EG$5)*SUM($M106:$N106)-SUM($CV$6:EG$6)*$O106-SUM($CV$7:EG$7)*SUM($Y106:$Z106,$AF106)-SUM($CV$8:EG$8)*SUM($AA106:$AE106)-SUM($CV$9:EG$9)*$AG106</f>
        <v>31088</v>
      </c>
      <c r="EH106" s="39">
        <f>SUM($BE106,$BF106:CQ106)-SUM($CV$1:EH$1)*SUM($P106:$Q106,$W106)-SUM($CV$2:EH$2)*SUM($R106:$V106)-SUM($CV$3:EH$3)*$X106-SUM($CV$4:EH$4)*SUM($K106:$L106)-SUM($CV$5:EH$5)*SUM($M106:$N106)-SUM($CV$6:EH$6)*$O106-SUM($CV$7:EH$7)*SUM($Y106:$Z106,$AF106)-SUM($CV$8:EH$8)*SUM($AA106:$AE106)-SUM($CV$9:EH$9)*$AG106</f>
        <v>27088</v>
      </c>
      <c r="EI106" s="39">
        <f>SUM($BE106,$BF106:CR106)-SUM($CV$1:EI$1)*SUM($P106:$Q106,$W106)-SUM($CV$2:EI$2)*SUM($R106:$V106)-SUM($CV$3:EI$3)*$X106-SUM($CV$4:EI$4)*SUM($K106:$L106)-SUM($CV$5:EI$5)*SUM($M106:$N106)-SUM($CV$6:EI$6)*$O106-SUM($CV$7:EI$7)*SUM($Y106:$Z106,$AF106)-SUM($CV$8:EI$8)*SUM($AA106:$AE106)-SUM($CV$9:EI$9)*$AG106</f>
        <v>23088</v>
      </c>
      <c r="EJ106" s="39">
        <f>SUM($BE106,$BF106:CS106)-SUM($CV$1:EJ$1)*SUM($P106:$Q106,$W106)-SUM($CV$2:EJ$2)*SUM($R106:$V106)-SUM($CV$3:EJ$3)*$X106-SUM($CV$4:EJ$4)*SUM($K106:$L106)-SUM($CV$5:EJ$5)*SUM($M106:$N106)-SUM($CV$6:EJ$6)*$O106-SUM($CV$7:EJ$7)*SUM($Y106:$Z106,$AF106)-SUM($CV$8:EJ$8)*SUM($AA106:$AE106)-SUM($CV$9:EJ$9)*$AG106</f>
        <v>19088</v>
      </c>
      <c r="EK106" s="39">
        <f>SUM($BE106,$BF106:CT106)-SUM($CV$1:EK$1)*SUM($P106:$Q106,$W106)-SUM($CV$2:EK$2)*SUM($R106:$V106)-SUM($CV$3:EK$3)*$X106-SUM($CV$4:EK$4)*SUM($K106:$L106)-SUM($CV$5:EK$5)*SUM($M106:$N106)-SUM($CV$6:EK$6)*$O106-SUM($CV$7:EK$7)*SUM($Y106:$Z106,$AF106)-SUM($CV$8:EK$8)*SUM($AA106:$AE106)-SUM($CV$9:EK$9)*$AG106</f>
        <v>15088</v>
      </c>
      <c r="EL106" s="39">
        <f>SUM($BE106,$BF106:CU106)-SUM($CV$1:EL$1)*SUM($P106:$Q106,$W106)-SUM($CV$2:EL$2)*SUM($R106:$V106)-SUM($CV$3:EL$3)*$X106-SUM($CV$4:EL$4)*SUM($K106:$L106)-SUM($CV$5:EL$5)*SUM($M106:$N106)-SUM($CV$6:EL$6)*$O106-SUM($CV$7:EL$7)*SUM($Y106:$Z106,$AF106)-SUM($CV$8:EL$8)*SUM($AA106:$AE106)-SUM($CV$9:EL$9)*$AG106</f>
        <v>11088</v>
      </c>
      <c r="EM106" s="39">
        <f>SUM($BE106,$BF106:CV106)-SUM($CV$1:EM$1)*SUM($P106:$Q106,$W106)-SUM($CV$2:EM$2)*SUM($R106:$V106)-SUM($CV$3:EM$3)*$X106-SUM($CV$4:EM$4)*SUM($K106:$L106)-SUM($CV$5:EM$5)*SUM($M106:$N106)-SUM($CV$6:EM$6)*$O106-SUM($CV$7:EM$7)*SUM($Y106:$Z106,$AF106)-SUM($CV$8:EM$8)*SUM($AA106:$AE106)-SUM($CV$9:EM$9)*$AG106</f>
        <v>7088</v>
      </c>
      <c r="EN106" s="39">
        <f>SUM($BE106,$BF106:CW106)-SUM($CV$1:EN$1)*SUM($P106:$Q106,$W106)-SUM($CV$2:EN$2)*SUM($R106:$V106)-SUM($CV$3:EN$3)*$X106-SUM($CV$4:EN$4)*SUM($K106:$L106)-SUM($CV$5:EN$5)*SUM($M106:$N106)-SUM($CV$6:EN$6)*$O106-SUM($CV$7:EN$7)*SUM($Y106:$Z106,$AF106)-SUM($CV$8:EN$8)*SUM($AA106:$AE106)-SUM($CV$9:EN$9)*$AG106</f>
        <v>3088</v>
      </c>
      <c r="EO106" s="39">
        <f>SUM($BE106,$BF106:CX106)-SUM($CV$1:EO$1)*SUM($P106:$Q106,$W106)-SUM($CV$2:EO$2)*SUM($R106:$V106)-SUM($CV$3:EO$3)*$X106-SUM($CV$4:EO$4)*SUM($K106:$L106)-SUM($CV$5:EO$5)*SUM($M106:$N106)-SUM($CV$6:EO$6)*$O106-SUM($CV$7:EO$7)*SUM($Y106:$Z106,$AF106)-SUM($CV$8:EO$8)*SUM($AA106:$AE106)-SUM($CV$9:EO$9)*$AG106</f>
        <v>572</v>
      </c>
      <c r="EP106" s="96" t="str">
        <f>AR106</f>
        <v>ELBATECH</v>
      </c>
      <c r="EQ106" s="103" t="s">
        <v>564</v>
      </c>
      <c r="ER106" s="96" t="str">
        <f t="shared" si="152"/>
        <v>ANALOG DEVICES</v>
      </c>
      <c r="ES106" s="115">
        <f t="shared" si="156"/>
        <v>1.6583000000000001</v>
      </c>
      <c r="ET106" s="116" t="str">
        <f t="shared" si="147"/>
        <v>USD</v>
      </c>
      <c r="EU106" s="107" t="e">
        <f t="shared" ca="1" si="109"/>
        <v>#NAME?</v>
      </c>
      <c r="EV106" s="107" t="e">
        <f t="shared" ca="1" si="110"/>
        <v>#NAME?</v>
      </c>
      <c r="EW106" s="117">
        <v>750</v>
      </c>
      <c r="EX106" s="117">
        <v>750</v>
      </c>
      <c r="EY106" s="103"/>
      <c r="EZ106" s="117">
        <f t="shared" si="112"/>
        <v>141750</v>
      </c>
      <c r="FA106" s="118" t="e">
        <f t="shared" ca="1" si="113"/>
        <v>#NAME?</v>
      </c>
      <c r="FB106" s="117">
        <f t="shared" si="114"/>
        <v>388</v>
      </c>
      <c r="FC106" s="118" t="e">
        <f t="shared" ca="1" si="115"/>
        <v>#NAME?</v>
      </c>
      <c r="FD106" s="119">
        <v>45523</v>
      </c>
      <c r="FE106" s="118" t="s">
        <v>130</v>
      </c>
      <c r="FF106" s="118" t="s">
        <v>26</v>
      </c>
      <c r="FG106" s="103" t="s">
        <v>144</v>
      </c>
      <c r="FH106" s="103" t="s">
        <v>145</v>
      </c>
      <c r="FI106" s="105">
        <f t="array" ref="FI106">SUMPRODUCT($AI106:$AL106,TRANSPOSE(FI$1:FI$4))</f>
        <v>12130</v>
      </c>
      <c r="FJ106" s="105">
        <f t="array" ref="FJ106">SUMPRODUCT($AI106:$AL106,TRANSPOSE(FJ$1:FJ$4))</f>
        <v>12130</v>
      </c>
      <c r="FK106" s="105">
        <f t="array" ref="FK106">SUMPRODUCT($AI106:$AL106,TRANSPOSE(FK$1:FK$4))</f>
        <v>12130</v>
      </c>
      <c r="FL106" s="105">
        <f t="array" ref="FL106">SUMPRODUCT($AI106:$AL106,TRANSPOSE(FL$1:FL$4))</f>
        <v>12130</v>
      </c>
      <c r="FM106" s="105">
        <f t="array" ref="FM106">SUMPRODUCT($AI106:$AL106,TRANSPOSE(FM$1:FM$4))</f>
        <v>12130</v>
      </c>
      <c r="FN106" s="105">
        <f t="array" ref="FN106">SUMPRODUCT($AI106:$AL106,TRANSPOSE(FN$1:FN$4))</f>
        <v>12130</v>
      </c>
      <c r="FO106" s="105">
        <f t="array" ref="FO106">SUMPRODUCT($AI106:$AL106,TRANSPOSE(FO$1:FO$4))</f>
        <v>12130</v>
      </c>
      <c r="FP106" s="105">
        <f t="array" ref="FP106">SUMPRODUCT($AI106:$AL106,TRANSPOSE(FP$1:FP$4))</f>
        <v>12130</v>
      </c>
      <c r="FQ106" s="105">
        <f t="array" ref="FQ106">SUMPRODUCT($AI106:$AL106,TRANSPOSE(FQ$1:FQ$4))</f>
        <v>12130</v>
      </c>
      <c r="FR106" s="105">
        <f t="array" ref="FR106">SUMPRODUCT($AI106:$AL106,TRANSPOSE(FR$1:FR$4))</f>
        <v>12100</v>
      </c>
      <c r="FS106" s="105">
        <f t="array" ref="FS106">SUMPRODUCT($AI106:$AL106,TRANSPOSE(FS$1:FS$4))</f>
        <v>12000</v>
      </c>
      <c r="FT106" s="105">
        <f t="array" ref="FT106">SUMPRODUCT($AI106:$AL106,TRANSPOSE(FT$1:FT$4))</f>
        <v>8092</v>
      </c>
      <c r="FU106" s="105">
        <f t="array" ref="FU106">SUMPRODUCT($AI106:$AL106,TRANSPOSE(FU$1:FU$4))</f>
        <v>0</v>
      </c>
      <c r="FV106" s="120"/>
      <c r="FW106" s="105">
        <f t="shared" si="116"/>
        <v>12750</v>
      </c>
      <c r="FX106" s="121">
        <f>CEILING(SUM($FI106:FJ106)-SUM($FW106:FW106),$EW106)</f>
        <v>12000</v>
      </c>
      <c r="FY106" s="121">
        <f>CEILING(SUM($FI106:FK106)-SUM($FW106:FX106),$EW106)</f>
        <v>12000</v>
      </c>
      <c r="FZ106" s="121">
        <f>CEILING(SUM($FI106:FL106)-SUM($FW106:FY106),$EW106)</f>
        <v>12000</v>
      </c>
      <c r="GA106" s="121">
        <f>CEILING(SUM($FI106:FM106)-SUM($FW106:FZ106),$EW106)</f>
        <v>12000</v>
      </c>
      <c r="GB106" s="121">
        <f>CEILING(SUM($FI106:FN106)-SUM($FW106:GA106),$EW106)</f>
        <v>12750</v>
      </c>
      <c r="GC106" s="121">
        <f>CEILING(SUM($FI106:FO106)-SUM($FW106:GB106),$EW106)</f>
        <v>12000</v>
      </c>
      <c r="GD106" s="121">
        <f>CEILING(SUM($FI106:FP106)-SUM($FW106:GC106),$EW106)</f>
        <v>12000</v>
      </c>
      <c r="GE106" s="121">
        <f>CEILING(SUM($FI106:FQ106)-SUM($FW106:GD106),$EW106)</f>
        <v>12000</v>
      </c>
      <c r="GF106" s="121">
        <f>CEILING(SUM($FI106:FR106)-SUM($FW106:GE106),$EW106)</f>
        <v>12000</v>
      </c>
      <c r="GG106" s="121">
        <f>CEILING(SUM($FI106:FS106)-SUM($FW106:GF106),$EW106)</f>
        <v>12000</v>
      </c>
      <c r="GH106" s="121">
        <f t="shared" si="117"/>
        <v>8250</v>
      </c>
      <c r="GI106" s="121">
        <f t="shared" si="118"/>
        <v>0</v>
      </c>
      <c r="GJ106" s="120"/>
      <c r="GK106" s="123" t="e">
        <f t="shared" ca="1" si="119"/>
        <v>#NAME?</v>
      </c>
      <c r="GL106" s="123" t="e">
        <f t="shared" ca="1" si="120"/>
        <v>#NAME?</v>
      </c>
      <c r="GM106" s="123" t="e">
        <f t="shared" ca="1" si="121"/>
        <v>#NAME?</v>
      </c>
      <c r="GN106" s="123" t="e">
        <f t="shared" ca="1" si="122"/>
        <v>#NAME?</v>
      </c>
      <c r="GO106" s="123" t="e">
        <f t="shared" ca="1" si="123"/>
        <v>#NAME?</v>
      </c>
      <c r="GP106" s="123" t="e">
        <f t="shared" ca="1" si="124"/>
        <v>#NAME?</v>
      </c>
      <c r="GQ106" s="123" t="e">
        <f t="shared" ca="1" si="125"/>
        <v>#NAME?</v>
      </c>
      <c r="GR106" s="123" t="e">
        <f t="shared" ca="1" si="126"/>
        <v>#NAME?</v>
      </c>
      <c r="GS106" s="123" t="e">
        <f t="shared" ca="1" si="127"/>
        <v>#NAME?</v>
      </c>
      <c r="GT106" s="123" t="e">
        <f t="shared" ca="1" si="128"/>
        <v>#NAME?</v>
      </c>
      <c r="GU106" s="123" t="e">
        <f t="shared" ca="1" si="129"/>
        <v>#NAME?</v>
      </c>
      <c r="GV106" s="123" t="e">
        <f t="shared" ca="1" si="130"/>
        <v>#NAME?</v>
      </c>
      <c r="GW106" s="123" t="e">
        <f t="shared" ca="1" si="131"/>
        <v>#NAME?</v>
      </c>
      <c r="GX106" s="123" t="e">
        <f t="shared" ca="1" si="132"/>
        <v>#NAME?</v>
      </c>
      <c r="GY106" s="120">
        <v>6</v>
      </c>
      <c r="GZ106" s="105">
        <f>SUM(FW106:FX106)</f>
        <v>24750</v>
      </c>
      <c r="HA106" s="105"/>
      <c r="HB106" s="105">
        <f>SUM(FY106:FZ106)</f>
        <v>24000</v>
      </c>
      <c r="HC106" s="105"/>
      <c r="HD106" s="105">
        <f>SUM(GA106:GB106)</f>
        <v>24750</v>
      </c>
      <c r="HE106" s="105"/>
      <c r="HF106" s="105">
        <f>SUM(GC106:GD106)</f>
        <v>24000</v>
      </c>
      <c r="HG106" s="105"/>
      <c r="HH106" s="105">
        <f>SUM(GE106:GF106)</f>
        <v>24000</v>
      </c>
      <c r="HI106" s="105"/>
      <c r="HJ106" s="105">
        <f>SUM(GG106:GI106)</f>
        <v>20250</v>
      </c>
      <c r="HK106" s="105"/>
      <c r="HL106" s="105">
        <f>GI106</f>
        <v>0</v>
      </c>
      <c r="HM106" s="105"/>
      <c r="HN106" s="123" t="e">
        <f t="shared" ca="1" si="133"/>
        <v>#NAME?</v>
      </c>
      <c r="HO106" s="123" t="e">
        <f t="shared" ca="1" si="134"/>
        <v>#NAME?</v>
      </c>
      <c r="HP106" s="123" t="e">
        <f t="shared" ca="1" si="135"/>
        <v>#NAME?</v>
      </c>
      <c r="HQ106" s="123" t="e">
        <f t="shared" ca="1" si="136"/>
        <v>#NAME?</v>
      </c>
      <c r="HR106" s="123" t="e">
        <f t="shared" ca="1" si="137"/>
        <v>#NAME?</v>
      </c>
      <c r="HS106" s="123" t="e">
        <f t="shared" ca="1" si="138"/>
        <v>#NAME?</v>
      </c>
      <c r="HT106" s="123" t="e">
        <f t="shared" ca="1" si="139"/>
        <v>#NAME?</v>
      </c>
      <c r="HU106" s="123" t="e">
        <f t="shared" ca="1" si="140"/>
        <v>#NAME?</v>
      </c>
      <c r="HV106" s="123" t="e">
        <f t="shared" ca="1" si="141"/>
        <v>#NAME?</v>
      </c>
      <c r="HW106" s="123" t="e">
        <f t="shared" ca="1" si="142"/>
        <v>#NAME?</v>
      </c>
      <c r="HX106" s="123" t="e">
        <f t="shared" ca="1" si="143"/>
        <v>#NAME?</v>
      </c>
      <c r="HY106" s="123" t="e">
        <f t="shared" ca="1" si="144"/>
        <v>#NAME?</v>
      </c>
      <c r="HZ106" s="123" t="e">
        <f t="shared" ca="1" si="145"/>
        <v>#NAME?</v>
      </c>
      <c r="IA106" s="123" t="e">
        <f t="shared" ca="1" si="146"/>
        <v>#NAME?</v>
      </c>
      <c r="IB106" s="124" t="s">
        <v>561</v>
      </c>
      <c r="IC106" s="103" t="s">
        <v>531</v>
      </c>
      <c r="ID106" s="125">
        <v>45526</v>
      </c>
      <c r="IE106" s="103" t="s">
        <v>147</v>
      </c>
      <c r="IF106" s="103"/>
      <c r="IG106" s="103" t="s">
        <v>147</v>
      </c>
      <c r="IH106" s="103"/>
      <c r="II106" s="103" t="s">
        <v>532</v>
      </c>
    </row>
    <row r="107" spans="1:243" ht="14.25" x14ac:dyDescent="0.2">
      <c r="A107" s="39">
        <v>120</v>
      </c>
      <c r="B107" s="39" t="s">
        <v>565</v>
      </c>
      <c r="C107" s="56" t="s">
        <v>566</v>
      </c>
      <c r="D107" s="39" t="s">
        <v>137</v>
      </c>
      <c r="E107" s="39">
        <v>414282400</v>
      </c>
      <c r="F107" s="102" t="s">
        <v>567</v>
      </c>
      <c r="G107" s="39">
        <v>414290600</v>
      </c>
      <c r="H107" s="39" t="s">
        <v>128</v>
      </c>
      <c r="I107" s="39">
        <v>2</v>
      </c>
      <c r="J107" s="39">
        <v>9</v>
      </c>
      <c r="K107" s="39">
        <v>0</v>
      </c>
      <c r="L107" s="39">
        <v>0</v>
      </c>
      <c r="M107" s="39">
        <v>0</v>
      </c>
      <c r="N107" s="39">
        <v>0</v>
      </c>
      <c r="O107" s="39">
        <v>3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3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3</v>
      </c>
      <c r="AH107" s="39">
        <f t="shared" si="98"/>
        <v>6</v>
      </c>
      <c r="AI107" s="39">
        <f t="shared" si="99"/>
        <v>3</v>
      </c>
      <c r="AJ107" s="39">
        <f t="shared" si="100"/>
        <v>3</v>
      </c>
      <c r="AK107" s="39">
        <f t="shared" si="101"/>
        <v>3</v>
      </c>
      <c r="AL107" s="39">
        <f t="shared" si="102"/>
        <v>6</v>
      </c>
      <c r="AM107" s="57">
        <f t="shared" si="103"/>
        <v>212043</v>
      </c>
      <c r="AN107" s="57">
        <v>500</v>
      </c>
      <c r="AO107" s="57">
        <f t="shared" si="104"/>
        <v>212500</v>
      </c>
      <c r="AP107" s="39"/>
      <c r="AQ107" s="39" t="s">
        <v>560</v>
      </c>
      <c r="AR107" s="39" t="s">
        <v>527</v>
      </c>
      <c r="AS107" s="39"/>
      <c r="AT107" s="39"/>
      <c r="AU107" s="58">
        <v>4.5011000000000001</v>
      </c>
      <c r="AV107" s="58" t="s">
        <v>11</v>
      </c>
      <c r="AW107" s="39" t="s">
        <v>528</v>
      </c>
      <c r="AX107" s="39" t="s">
        <v>529</v>
      </c>
      <c r="AY107" s="39"/>
      <c r="AZ107" s="39" t="s">
        <v>530</v>
      </c>
      <c r="BA107" s="39" t="str">
        <f t="shared" si="105"/>
        <v>P0028</v>
      </c>
      <c r="BB107" s="78" t="e">
        <f t="shared" ca="1" si="106"/>
        <v>#NAME?</v>
      </c>
      <c r="BC107" s="39"/>
      <c r="BD107" s="75">
        <f t="shared" si="107"/>
        <v>212500</v>
      </c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>
        <v>15500</v>
      </c>
      <c r="CJ107" s="39"/>
      <c r="CK107" s="39"/>
      <c r="CL107" s="39">
        <v>18000</v>
      </c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>
        <f>SUM($BE107,$BF107:BF107)-SUM($CV$1:CW$1)*SUM($P107:$Q107,$W107)-SUM($CV$2:CW$2)*SUM($R107:$V107)-SUM($CV$3:CW$3)*$X107-SUM($CV$4:CW$4)*SUM($K107:$L107)-SUM($CV$5:CW$5)*SUM($M107:$N107)-SUM($CV$6:CW$6)*$O107-SUM($CV$7:CW$7)*SUM($Y107:$Z107,$AF107)-SUM($CV$8:CW$8)*SUM($AA107:$AE107)-SUM($CV$9:CW$9)*$AG107</f>
        <v>0</v>
      </c>
      <c r="CX107" s="39">
        <f>SUM($BE107,$BF107:BG107)-SUM($CV$1:CX$1)*SUM($P107:$Q107,$W107)-SUM($CV$2:CX$2)*SUM($R107:$V107)-SUM($CV$3:CX$3)*$X107-SUM($CV$4:CX$4)*SUM($K107:$L107)-SUM($CV$5:CX$5)*SUM($M107:$N107)-SUM($CV$6:CX$6)*$O107-SUM($CV$7:CX$7)*SUM($Y107:$Z107,$AF107)-SUM($CV$8:CX$8)*SUM($AA107:$AE107)-SUM($CV$9:CX$9)*$AG107</f>
        <v>0</v>
      </c>
      <c r="CY107" s="39">
        <f>SUM($BE107,$BF107:BH107)-SUM($CV$1:CY$1)*SUM($P107:$Q107,$W107)-SUM($CV$2:CY$2)*SUM($R107:$V107)-SUM($CV$3:CY$3)*$X107-SUM($CV$4:CY$4)*SUM($K107:$L107)-SUM($CV$5:CY$5)*SUM($M107:$N107)-SUM($CV$6:CY$6)*$O107-SUM($CV$7:CY$7)*SUM($Y107:$Z107,$AF107)-SUM($CV$8:CY$8)*SUM($AA107:$AE107)-SUM($CV$9:CY$9)*$AG107</f>
        <v>0</v>
      </c>
      <c r="CZ107" s="39">
        <f>SUM($BE107,$BF107:BI107)-SUM($CV$1:CZ$1)*SUM($P107:$Q107,$W107)-SUM($CV$2:CZ$2)*SUM($R107:$V107)-SUM($CV$3:CZ$3)*$X107-SUM($CV$4:CZ$4)*SUM($K107:$L107)-SUM($CV$5:CZ$5)*SUM($M107:$N107)-SUM($CV$6:CZ$6)*$O107-SUM($CV$7:CZ$7)*SUM($Y107:$Z107,$AF107)-SUM($CV$8:CZ$8)*SUM($AA107:$AE107)-SUM($CV$9:CZ$9)*$AG107</f>
        <v>0</v>
      </c>
      <c r="DA107" s="39">
        <f>SUM($BE107,$BF107:BJ107)-SUM($CV$1:DA$1)*SUM($P107:$Q107,$W107)-SUM($CV$2:DA$2)*SUM($R107:$V107)-SUM($CV$3:DA$3)*$X107-SUM($CV$4:DA$4)*SUM($K107:$L107)-SUM($CV$5:DA$5)*SUM($M107:$N107)-SUM($CV$6:DA$6)*$O107-SUM($CV$7:DA$7)*SUM($Y107:$Z107,$AF107)-SUM($CV$8:DA$8)*SUM($AA107:$AE107)-SUM($CV$9:DA$9)*$AG107</f>
        <v>0</v>
      </c>
      <c r="DB107" s="39">
        <f>SUM($BE107,$BF107:BK107)-SUM($CV$1:DB$1)*SUM($P107:$Q107,$W107)-SUM($CV$2:DB$2)*SUM($R107:$V107)-SUM($CV$3:DB$3)*$X107-SUM($CV$4:DB$4)*SUM($K107:$L107)-SUM($CV$5:DB$5)*SUM($M107:$N107)-SUM($CV$6:DB$6)*$O107-SUM($CV$7:DB$7)*SUM($Y107:$Z107,$AF107)-SUM($CV$8:DB$8)*SUM($AA107:$AE107)-SUM($CV$9:DB$9)*$AG107</f>
        <v>-900</v>
      </c>
      <c r="DC107" s="39">
        <f>SUM($BE107,$BF107:BL107)-SUM($CV$1:DC$1)*SUM($P107:$Q107,$W107)-SUM($CV$2:DC$2)*SUM($R107:$V107)-SUM($CV$3:DC$3)*$X107-SUM($CV$4:DC$4)*SUM($K107:$L107)-SUM($CV$5:DC$5)*SUM($M107:$N107)-SUM($CV$6:DC$6)*$O107-SUM($CV$7:DC$7)*SUM($Y107:$Z107,$AF107)-SUM($CV$8:DC$8)*SUM($AA107:$AE107)-SUM($CV$9:DC$9)*$AG107</f>
        <v>-2700</v>
      </c>
      <c r="DD107" s="39">
        <f>SUM($BE107,$BF107:BM107)-SUM($CV$1:DD$1)*SUM($P107:$Q107,$W107)-SUM($CV$2:DD$2)*SUM($R107:$V107)-SUM($CV$3:DD$3)*$X107-SUM($CV$4:DD$4)*SUM($K107:$L107)-SUM($CV$5:DD$5)*SUM($M107:$N107)-SUM($CV$6:DD$6)*$O107-SUM($CV$7:DD$7)*SUM($Y107:$Z107,$AF107)-SUM($CV$8:DD$8)*SUM($AA107:$AE107)-SUM($CV$9:DD$9)*$AG107</f>
        <v>-5493</v>
      </c>
      <c r="DE107" s="39">
        <f>SUM($BE107,$BF107:BN107)-SUM($CV$1:DE$1)*SUM($P107:$Q107,$W107)-SUM($CV$2:DE$2)*SUM($R107:$V107)-SUM($CV$3:DE$3)*$X107-SUM($CV$4:DE$4)*SUM($K107:$L107)-SUM($CV$5:DE$5)*SUM($M107:$N107)-SUM($CV$6:DE$6)*$O107-SUM($CV$7:DE$7)*SUM($Y107:$Z107,$AF107)-SUM($CV$8:DE$8)*SUM($AA107:$AE107)-SUM($CV$9:DE$9)*$AG107</f>
        <v>-8793</v>
      </c>
      <c r="DF107" s="39">
        <f>SUM($BE107,$BF107:BO107)-SUM($CV$1:DF$1)*SUM($P107:$Q107,$W107)-SUM($CV$2:DF$2)*SUM($R107:$V107)-SUM($CV$3:DF$3)*$X107-SUM($CV$4:DF$4)*SUM($K107:$L107)-SUM($CV$5:DF$5)*SUM($M107:$N107)-SUM($CV$6:DF$6)*$O107-SUM($CV$7:DF$7)*SUM($Y107:$Z107,$AF107)-SUM($CV$8:DF$8)*SUM($AA107:$AE107)-SUM($CV$9:DF$9)*$AG107</f>
        <v>-12993</v>
      </c>
      <c r="DG107" s="39">
        <f>SUM($BE107,$BF107:BP107)-SUM($CV$1:DG$1)*SUM($P107:$Q107,$W107)-SUM($CV$2:DG$2)*SUM($R107:$V107)-SUM($CV$3:DG$3)*$X107-SUM($CV$4:DG$4)*SUM($K107:$L107)-SUM($CV$5:DG$5)*SUM($M107:$N107)-SUM($CV$6:DG$6)*$O107-SUM($CV$7:DG$7)*SUM($Y107:$Z107,$AF107)-SUM($CV$8:DG$8)*SUM($AA107:$AE107)-SUM($CV$9:DG$9)*$AG107</f>
        <v>-17493</v>
      </c>
      <c r="DH107" s="39">
        <f>SUM($BE107,$BF107:BQ107)-SUM($CV$1:DH$1)*SUM($P107:$Q107,$W107)-SUM($CV$2:DH$2)*SUM($R107:$V107)-SUM($CV$3:DH$3)*$X107-SUM($CV$4:DH$4)*SUM($K107:$L107)-SUM($CV$5:DH$5)*SUM($M107:$N107)-SUM($CV$6:DH$6)*$O107-SUM($CV$7:DH$7)*SUM($Y107:$Z107,$AF107)-SUM($CV$8:DH$8)*SUM($AA107:$AE107)-SUM($CV$9:DH$9)*$AG107</f>
        <v>-21993</v>
      </c>
      <c r="DI107" s="39">
        <f>SUM($BE107,$BF107:BR107)-SUM($CV$1:DI$1)*SUM($P107:$Q107,$W107)-SUM($CV$2:DI$2)*SUM($R107:$V107)-SUM($CV$3:DI$3)*$X107-SUM($CV$4:DI$4)*SUM($K107:$L107)-SUM($CV$5:DI$5)*SUM($M107:$N107)-SUM($CV$6:DI$6)*$O107-SUM($CV$7:DI$7)*SUM($Y107:$Z107,$AF107)-SUM($CV$8:DI$8)*SUM($AA107:$AE107)-SUM($CV$9:DI$9)*$AG107</f>
        <v>-26493</v>
      </c>
      <c r="DJ107" s="39">
        <f>SUM($BE107,$BF107:BS107)-SUM($CV$1:DJ$1)*SUM($P107:$Q107,$W107)-SUM($CV$2:DJ$2)*SUM($R107:$V107)-SUM($CV$3:DJ$3)*$X107-SUM($CV$4:DJ$4)*SUM($K107:$L107)-SUM($CV$5:DJ$5)*SUM($M107:$N107)-SUM($CV$6:DJ$6)*$O107-SUM($CV$7:DJ$7)*SUM($Y107:$Z107,$AF107)-SUM($CV$8:DJ$8)*SUM($AA107:$AE107)-SUM($CV$9:DJ$9)*$AG107</f>
        <v>-30993</v>
      </c>
      <c r="DK107" s="39">
        <f>SUM($BE107,$BF107:BT107)-SUM($CV$1:DK$1)*SUM($P107:$Q107,$W107)-SUM($CV$2:DK$2)*SUM($R107:$V107)-SUM($CV$3:DK$3)*$X107-SUM($CV$4:DK$4)*SUM($K107:$L107)-SUM($CV$5:DK$5)*SUM($M107:$N107)-SUM($CV$6:DK$6)*$O107-SUM($CV$7:DK$7)*SUM($Y107:$Z107,$AF107)-SUM($CV$8:DK$8)*SUM($AA107:$AE107)-SUM($CV$9:DK$9)*$AG107</f>
        <v>-35493</v>
      </c>
      <c r="DL107" s="39">
        <f>SUM($BE107,$BF107:BU107)-SUM($CV$1:DL$1)*SUM($P107:$Q107,$W107)-SUM($CV$2:DL$2)*SUM($R107:$V107)-SUM($CV$3:DL$3)*$X107-SUM($CV$4:DL$4)*SUM($K107:$L107)-SUM($CV$5:DL$5)*SUM($M107:$N107)-SUM($CV$6:DL$6)*$O107-SUM($CV$7:DL$7)*SUM($Y107:$Z107,$AF107)-SUM($CV$8:DL$8)*SUM($AA107:$AE107)-SUM($CV$9:DL$9)*$AG107</f>
        <v>-39993</v>
      </c>
      <c r="DM107" s="39">
        <f>SUM($BE107,$BF107:BV107)-SUM($CV$1:DM$1)*SUM($P107:$Q107,$W107)-SUM($CV$2:DM$2)*SUM($R107:$V107)-SUM($CV$3:DM$3)*$X107-SUM($CV$4:DM$4)*SUM($K107:$L107)-SUM($CV$5:DM$5)*SUM($M107:$N107)-SUM($CV$6:DM$6)*$O107-SUM($CV$7:DM$7)*SUM($Y107:$Z107,$AF107)-SUM($CV$8:DM$8)*SUM($AA107:$AE107)-SUM($CV$9:DM$9)*$AG107</f>
        <v>-45993</v>
      </c>
      <c r="DN107" s="39">
        <f>SUM($BE107,$BF107:BW107)-SUM($CV$1:DN$1)*SUM($P107:$Q107,$W107)-SUM($CV$2:DN$2)*SUM($R107:$V107)-SUM($CV$3:DN$3)*$X107-SUM($CV$4:DN$4)*SUM($K107:$L107)-SUM($CV$5:DN$5)*SUM($M107:$N107)-SUM($CV$6:DN$6)*$O107-SUM($CV$7:DN$7)*SUM($Y107:$Z107,$AF107)-SUM($CV$8:DN$8)*SUM($AA107:$AE107)-SUM($CV$9:DN$9)*$AG107</f>
        <v>-51993</v>
      </c>
      <c r="DO107" s="39">
        <f>SUM($BE107,$BF107:BX107)-SUM($CV$1:DO$1)*SUM($P107:$Q107,$W107)-SUM($CV$2:DO$2)*SUM($R107:$V107)-SUM($CV$3:DO$3)*$X107-SUM($CV$4:DO$4)*SUM($K107:$L107)-SUM($CV$5:DO$5)*SUM($M107:$N107)-SUM($CV$6:DO$6)*$O107-SUM($CV$7:DO$7)*SUM($Y107:$Z107,$AF107)-SUM($CV$8:DO$8)*SUM($AA107:$AE107)-SUM($CV$9:DO$9)*$AG107</f>
        <v>-57993</v>
      </c>
      <c r="DP107" s="39">
        <f>SUM($BE107,$BF107:BY107)-SUM($CV$1:DP$1)*SUM($P107:$Q107,$W107)-SUM($CV$2:DP$2)*SUM($R107:$V107)-SUM($CV$3:DP$3)*$X107-SUM($CV$4:DP$4)*SUM($K107:$L107)-SUM($CV$5:DP$5)*SUM($M107:$N107)-SUM($CV$6:DP$6)*$O107-SUM($CV$7:DP$7)*SUM($Y107:$Z107,$AF107)-SUM($CV$8:DP$8)*SUM($AA107:$AE107)-SUM($CV$9:DP$9)*$AG107</f>
        <v>-63993</v>
      </c>
      <c r="DQ107" s="39">
        <f>SUM($BE107,$BF107:BZ107)-SUM($CV$1:DQ$1)*SUM($P107:$Q107,$W107)-SUM($CV$2:DQ$2)*SUM($R107:$V107)-SUM($CV$3:DQ$3)*$X107-SUM($CV$4:DQ$4)*SUM($K107:$L107)-SUM($CV$5:DQ$5)*SUM($M107:$N107)-SUM($CV$6:DQ$6)*$O107-SUM($CV$7:DQ$7)*SUM($Y107:$Z107,$AF107)-SUM($CV$8:DQ$8)*SUM($AA107:$AE107)-SUM($CV$9:DQ$9)*$AG107</f>
        <v>-69993</v>
      </c>
      <c r="DR107" s="39">
        <f>SUM($BE107,$BF107:CA107)-SUM($CV$1:DR$1)*SUM($P107:$Q107,$W107)-SUM($CV$2:DR$2)*SUM($R107:$V107)-SUM($CV$3:DR$3)*$X107-SUM($CV$4:DR$4)*SUM($K107:$L107)-SUM($CV$5:DR$5)*SUM($M107:$N107)-SUM($CV$6:DR$6)*$O107-SUM($CV$7:DR$7)*SUM($Y107:$Z107,$AF107)-SUM($CV$8:DR$8)*SUM($AA107:$AE107)-SUM($CV$9:DR$9)*$AG107</f>
        <v>-75993</v>
      </c>
      <c r="DS107" s="39">
        <f>SUM($BE107,$BF107:CB107)-SUM($CV$1:DS$1)*SUM($P107:$Q107,$W107)-SUM($CV$2:DS$2)*SUM($R107:$V107)-SUM($CV$3:DS$3)*$X107-SUM($CV$4:DS$4)*SUM($K107:$L107)-SUM($CV$5:DS$5)*SUM($M107:$N107)-SUM($CV$6:DS$6)*$O107-SUM($CV$7:DS$7)*SUM($Y107:$Z107,$AF107)-SUM($CV$8:DS$8)*SUM($AA107:$AE107)-SUM($CV$9:DS$9)*$AG107</f>
        <v>-81993</v>
      </c>
      <c r="DT107" s="39">
        <f>SUM($BE107,$BF107:CC107)-SUM($CV$1:DT$1)*SUM($P107:$Q107,$W107)-SUM($CV$2:DT$2)*SUM($R107:$V107)-SUM($CV$3:DT$3)*$X107-SUM($CV$4:DT$4)*SUM($K107:$L107)-SUM($CV$5:DT$5)*SUM($M107:$N107)-SUM($CV$6:DT$6)*$O107-SUM($CV$7:DT$7)*SUM($Y107:$Z107,$AF107)-SUM($CV$8:DT$8)*SUM($AA107:$AE107)-SUM($CV$9:DT$9)*$AG107</f>
        <v>-87993</v>
      </c>
      <c r="DU107" s="39">
        <f>SUM($BE107,$BF107:CD107)-SUM($CV$1:DU$1)*SUM($P107:$Q107,$W107)-SUM($CV$2:DU$2)*SUM($R107:$V107)-SUM($CV$3:DU$3)*$X107-SUM($CV$4:DU$4)*SUM($K107:$L107)-SUM($CV$5:DU$5)*SUM($M107:$N107)-SUM($CV$6:DU$6)*$O107-SUM($CV$7:DU$7)*SUM($Y107:$Z107,$AF107)-SUM($CV$8:DU$8)*SUM($AA107:$AE107)-SUM($CV$9:DU$9)*$AG107</f>
        <v>-93993</v>
      </c>
      <c r="DV107" s="39">
        <f>SUM($BE107,$BF107:CE107)-SUM($CV$1:DV$1)*SUM($P107:$Q107,$W107)-SUM($CV$2:DV$2)*SUM($R107:$V107)-SUM($CV$3:DV$3)*$X107-SUM($CV$4:DV$4)*SUM($K107:$L107)-SUM($CV$5:DV$5)*SUM($M107:$N107)-SUM($CV$6:DV$6)*$O107-SUM($CV$7:DV$7)*SUM($Y107:$Z107,$AF107)-SUM($CV$8:DV$8)*SUM($AA107:$AE107)-SUM($CV$9:DV$9)*$AG107</f>
        <v>-99993</v>
      </c>
      <c r="DW107" s="39">
        <f>SUM($BE107,$BF107:CF107)-SUM($CV$1:DW$1)*SUM($P107:$Q107,$W107)-SUM($CV$2:DW$2)*SUM($R107:$V107)-SUM($CV$3:DW$3)*$X107-SUM($CV$4:DW$4)*SUM($K107:$L107)-SUM($CV$5:DW$5)*SUM($M107:$N107)-SUM($CV$6:DW$6)*$O107-SUM($CV$7:DW$7)*SUM($Y107:$Z107,$AF107)-SUM($CV$8:DW$8)*SUM($AA107:$AE107)-SUM($CV$9:DW$9)*$AG107</f>
        <v>-105993</v>
      </c>
      <c r="DX107" s="39">
        <f>SUM($BE107,$BF107:CG107)-SUM($CV$1:DX$1)*SUM($P107:$Q107,$W107)-SUM($CV$2:DX$2)*SUM($R107:$V107)-SUM($CV$3:DX$3)*$X107-SUM($CV$4:DX$4)*SUM($K107:$L107)-SUM($CV$5:DX$5)*SUM($M107:$N107)-SUM($CV$6:DX$6)*$O107-SUM($CV$7:DX$7)*SUM($Y107:$Z107,$AF107)-SUM($CV$8:DX$8)*SUM($AA107:$AE107)-SUM($CV$9:DX$9)*$AG107</f>
        <v>-111993</v>
      </c>
      <c r="DY107" s="39">
        <f>SUM($BE107,$BF107:CH107)-SUM($CV$1:DY$1)*SUM($P107:$Q107,$W107)-SUM($CV$2:DY$2)*SUM($R107:$V107)-SUM($CV$3:DY$3)*$X107-SUM($CV$4:DY$4)*SUM($K107:$L107)-SUM($CV$5:DY$5)*SUM($M107:$N107)-SUM($CV$6:DY$6)*$O107-SUM($CV$7:DY$7)*SUM($Y107:$Z107,$AF107)-SUM($CV$8:DY$8)*SUM($AA107:$AE107)-SUM($CV$9:DY$9)*$AG107</f>
        <v>-117993</v>
      </c>
      <c r="DZ107" s="39">
        <f>SUM($BE107,$BF107:CI107)-SUM($CV$1:DZ$1)*SUM($P107:$Q107,$W107)-SUM($CV$2:DZ$2)*SUM($R107:$V107)-SUM($CV$3:DZ$3)*$X107-SUM($CV$4:DZ$4)*SUM($K107:$L107)-SUM($CV$5:DZ$5)*SUM($M107:$N107)-SUM($CV$6:DZ$6)*$O107-SUM($CV$7:DZ$7)*SUM($Y107:$Z107,$AF107)-SUM($CV$8:DZ$8)*SUM($AA107:$AE107)-SUM($CV$9:DZ$9)*$AG107</f>
        <v>-108493</v>
      </c>
      <c r="EA107" s="39">
        <f>SUM($BE107,$BF107:CJ107)-SUM($CV$1:EA$1)*SUM($P107:$Q107,$W107)-SUM($CV$2:EA$2)*SUM($R107:$V107)-SUM($CV$3:EA$3)*$X107-SUM($CV$4:EA$4)*SUM($K107:$L107)-SUM($CV$5:EA$5)*SUM($M107:$N107)-SUM($CV$6:EA$6)*$O107-SUM($CV$7:EA$7)*SUM($Y107:$Z107,$AF107)-SUM($CV$8:EA$8)*SUM($AA107:$AE107)-SUM($CV$9:EA$9)*$AG107</f>
        <v>-114493</v>
      </c>
      <c r="EB107" s="39">
        <f>SUM($BE107,$BF107:CK107)-SUM($CV$1:EB$1)*SUM($P107:$Q107,$W107)-SUM($CV$2:EB$2)*SUM($R107:$V107)-SUM($CV$3:EB$3)*$X107-SUM($CV$4:EB$4)*SUM($K107:$L107)-SUM($CV$5:EB$5)*SUM($M107:$N107)-SUM($CV$6:EB$6)*$O107-SUM($CV$7:EB$7)*SUM($Y107:$Z107,$AF107)-SUM($CV$8:EB$8)*SUM($AA107:$AE107)-SUM($CV$9:EB$9)*$AG107</f>
        <v>-120493</v>
      </c>
      <c r="EC107" s="39">
        <f>SUM($BE107,$BF107:CL107)-SUM($CV$1:EC$1)*SUM($P107:$Q107,$W107)-SUM($CV$2:EC$2)*SUM($R107:$V107)-SUM($CV$3:EC$3)*$X107-SUM($CV$4:EC$4)*SUM($K107:$L107)-SUM($CV$5:EC$5)*SUM($M107:$N107)-SUM($CV$6:EC$6)*$O107-SUM($CV$7:EC$7)*SUM($Y107:$Z107,$AF107)-SUM($CV$8:EC$8)*SUM($AA107:$AE107)-SUM($CV$9:EC$9)*$AG107</f>
        <v>-108493</v>
      </c>
      <c r="ED107" s="39">
        <f>SUM($BE107,$BF107:CM107)-SUM($CV$1:ED$1)*SUM($P107:$Q107,$W107)-SUM($CV$2:ED$2)*SUM($R107:$V107)-SUM($CV$3:ED$3)*$X107-SUM($CV$4:ED$4)*SUM($K107:$L107)-SUM($CV$5:ED$5)*SUM($M107:$N107)-SUM($CV$6:ED$6)*$O107-SUM($CV$7:ED$7)*SUM($Y107:$Z107,$AF107)-SUM($CV$8:ED$8)*SUM($AA107:$AE107)-SUM($CV$9:ED$9)*$AG107</f>
        <v>-114493</v>
      </c>
      <c r="EE107" s="39">
        <f>SUM($BE107,$BF107:CN107)-SUM($CV$1:EE$1)*SUM($P107:$Q107,$W107)-SUM($CV$2:EE$2)*SUM($R107:$V107)-SUM($CV$3:EE$3)*$X107-SUM($CV$4:EE$4)*SUM($K107:$L107)-SUM($CV$5:EE$5)*SUM($M107:$N107)-SUM($CV$6:EE$6)*$O107-SUM($CV$7:EE$7)*SUM($Y107:$Z107,$AF107)-SUM($CV$8:EE$8)*SUM($AA107:$AE107)-SUM($CV$9:EE$9)*$AG107</f>
        <v>-120493</v>
      </c>
      <c r="EF107" s="39">
        <f>SUM($BE107,$BF107:CO107)-SUM($CV$1:EF$1)*SUM($P107:$Q107,$W107)-SUM($CV$2:EF$2)*SUM($R107:$V107)-SUM($CV$3:EF$3)*$X107-SUM($CV$4:EF$4)*SUM($K107:$L107)-SUM($CV$5:EF$5)*SUM($M107:$N107)-SUM($CV$6:EF$6)*$O107-SUM($CV$7:EF$7)*SUM($Y107:$Z107,$AF107)-SUM($CV$8:EF$8)*SUM($AA107:$AE107)-SUM($CV$9:EF$9)*$AG107</f>
        <v>-126493</v>
      </c>
      <c r="EG107" s="39">
        <f>SUM($BE107,$BF107:CP107)-SUM($CV$1:EG$1)*SUM($P107:$Q107,$W107)-SUM($CV$2:EG$2)*SUM($R107:$V107)-SUM($CV$3:EG$3)*$X107-SUM($CV$4:EG$4)*SUM($K107:$L107)-SUM($CV$5:EG$5)*SUM($M107:$N107)-SUM($CV$6:EG$6)*$O107-SUM($CV$7:EG$7)*SUM($Y107:$Z107,$AF107)-SUM($CV$8:EG$8)*SUM($AA107:$AE107)-SUM($CV$9:EG$9)*$AG107</f>
        <v>-132493</v>
      </c>
      <c r="EH107" s="39">
        <f>SUM($BE107,$BF107:CQ107)-SUM($CV$1:EH$1)*SUM($P107:$Q107,$W107)-SUM($CV$2:EH$2)*SUM($R107:$V107)-SUM($CV$3:EH$3)*$X107-SUM($CV$4:EH$4)*SUM($K107:$L107)-SUM($CV$5:EH$5)*SUM($M107:$N107)-SUM($CV$6:EH$6)*$O107-SUM($CV$7:EH$7)*SUM($Y107:$Z107,$AF107)-SUM($CV$8:EH$8)*SUM($AA107:$AE107)-SUM($CV$9:EH$9)*$AG107</f>
        <v>-138493</v>
      </c>
      <c r="EI107" s="39">
        <f>SUM($BE107,$BF107:CR107)-SUM($CV$1:EI$1)*SUM($P107:$Q107,$W107)-SUM($CV$2:EI$2)*SUM($R107:$V107)-SUM($CV$3:EI$3)*$X107-SUM($CV$4:EI$4)*SUM($K107:$L107)-SUM($CV$5:EI$5)*SUM($M107:$N107)-SUM($CV$6:EI$6)*$O107-SUM($CV$7:EI$7)*SUM($Y107:$Z107,$AF107)-SUM($CV$8:EI$8)*SUM($AA107:$AE107)-SUM($CV$9:EI$9)*$AG107</f>
        <v>-144493</v>
      </c>
      <c r="EJ107" s="39">
        <f>SUM($BE107,$BF107:CS107)-SUM($CV$1:EJ$1)*SUM($P107:$Q107,$W107)-SUM($CV$2:EJ$2)*SUM($R107:$V107)-SUM($CV$3:EJ$3)*$X107-SUM($CV$4:EJ$4)*SUM($K107:$L107)-SUM($CV$5:EJ$5)*SUM($M107:$N107)-SUM($CV$6:EJ$6)*$O107-SUM($CV$7:EJ$7)*SUM($Y107:$Z107,$AF107)-SUM($CV$8:EJ$8)*SUM($AA107:$AE107)-SUM($CV$9:EJ$9)*$AG107</f>
        <v>-150493</v>
      </c>
      <c r="EK107" s="39">
        <f>SUM($BE107,$BF107:CT107)-SUM($CV$1:EK$1)*SUM($P107:$Q107,$W107)-SUM($CV$2:EK$2)*SUM($R107:$V107)-SUM($CV$3:EK$3)*$X107-SUM($CV$4:EK$4)*SUM($K107:$L107)-SUM($CV$5:EK$5)*SUM($M107:$N107)-SUM($CV$6:EK$6)*$O107-SUM($CV$7:EK$7)*SUM($Y107:$Z107,$AF107)-SUM($CV$8:EK$8)*SUM($AA107:$AE107)-SUM($CV$9:EK$9)*$AG107</f>
        <v>-156493</v>
      </c>
      <c r="EL107" s="39">
        <f>SUM($BE107,$BF107:CU107)-SUM($CV$1:EL$1)*SUM($P107:$Q107,$W107)-SUM($CV$2:EL$2)*SUM($R107:$V107)-SUM($CV$3:EL$3)*$X107-SUM($CV$4:EL$4)*SUM($K107:$L107)-SUM($CV$5:EL$5)*SUM($M107:$N107)-SUM($CV$6:EL$6)*$O107-SUM($CV$7:EL$7)*SUM($Y107:$Z107,$AF107)-SUM($CV$8:EL$8)*SUM($AA107:$AE107)-SUM($CV$9:EL$9)*$AG107</f>
        <v>-162493</v>
      </c>
      <c r="EM107" s="39">
        <f>SUM($BE107,$BF107:CV107)-SUM($CV$1:EM$1)*SUM($P107:$Q107,$W107)-SUM($CV$2:EM$2)*SUM($R107:$V107)-SUM($CV$3:EM$3)*$X107-SUM($CV$4:EM$4)*SUM($K107:$L107)-SUM($CV$5:EM$5)*SUM($M107:$N107)-SUM($CV$6:EM$6)*$O107-SUM($CV$7:EM$7)*SUM($Y107:$Z107,$AF107)-SUM($CV$8:EM$8)*SUM($AA107:$AE107)-SUM($CV$9:EM$9)*$AG107</f>
        <v>-168493</v>
      </c>
      <c r="EN107" s="39">
        <f>SUM($BE107,$BF107:CW107)-SUM($CV$1:EN$1)*SUM($P107:$Q107,$W107)-SUM($CV$2:EN$2)*SUM($R107:$V107)-SUM($CV$3:EN$3)*$X107-SUM($CV$4:EN$4)*SUM($K107:$L107)-SUM($CV$5:EN$5)*SUM($M107:$N107)-SUM($CV$6:EN$6)*$O107-SUM($CV$7:EN$7)*SUM($Y107:$Z107,$AF107)-SUM($CV$8:EN$8)*SUM($AA107:$AE107)-SUM($CV$9:EN$9)*$AG107</f>
        <v>-174493</v>
      </c>
      <c r="EO107" s="39">
        <f>SUM($BE107,$BF107:CX107)-SUM($CV$1:EO$1)*SUM($P107:$Q107,$W107)-SUM($CV$2:EO$2)*SUM($R107:$V107)-SUM($CV$3:EO$3)*$X107-SUM($CV$4:EO$4)*SUM($K107:$L107)-SUM($CV$5:EO$5)*SUM($M107:$N107)-SUM($CV$6:EO$6)*$O107-SUM($CV$7:EO$7)*SUM($Y107:$Z107,$AF107)-SUM($CV$8:EO$8)*SUM($AA107:$AE107)-SUM($CV$9:EO$9)*$AG107</f>
        <v>-178267</v>
      </c>
      <c r="EP107" s="96" t="str">
        <f>AR107</f>
        <v>ELBATECH</v>
      </c>
      <c r="EQ107" s="103" t="str">
        <f t="shared" ref="EQ107:EQ122" si="157">C107</f>
        <v>ADN4650BRSZ-RL7</v>
      </c>
      <c r="ER107" s="96" t="str">
        <f t="shared" si="152"/>
        <v>ANALOG DEVICES</v>
      </c>
      <c r="ES107" s="115">
        <f t="shared" si="156"/>
        <v>4.5011000000000001</v>
      </c>
      <c r="ET107" s="116" t="str">
        <f t="shared" si="147"/>
        <v>USD</v>
      </c>
      <c r="EU107" s="107" t="e">
        <f t="shared" ca="1" si="109"/>
        <v>#NAME?</v>
      </c>
      <c r="EV107" s="107" t="e">
        <f t="shared" ca="1" si="110"/>
        <v>#NAME?</v>
      </c>
      <c r="EW107" s="117">
        <f t="shared" ref="EW107:EW138" si="158">AN107</f>
        <v>500</v>
      </c>
      <c r="EX107" s="117">
        <f t="shared" ref="EX107:EX138" si="159">AN107</f>
        <v>500</v>
      </c>
      <c r="EY107" s="103"/>
      <c r="EZ107" s="117">
        <f t="shared" si="112"/>
        <v>212500</v>
      </c>
      <c r="FA107" s="118" t="e">
        <f t="shared" ca="1" si="113"/>
        <v>#NAME?</v>
      </c>
      <c r="FB107" s="117">
        <f t="shared" si="114"/>
        <v>457</v>
      </c>
      <c r="FC107" s="118" t="e">
        <f t="shared" ca="1" si="115"/>
        <v>#NAME?</v>
      </c>
      <c r="FD107" s="119">
        <v>45523</v>
      </c>
      <c r="FE107" s="118" t="s">
        <v>130</v>
      </c>
      <c r="FF107" s="118" t="s">
        <v>26</v>
      </c>
      <c r="FG107" s="103" t="s">
        <v>144</v>
      </c>
      <c r="FH107" s="103" t="s">
        <v>145</v>
      </c>
      <c r="FI107" s="105">
        <f t="array" ref="FI107">SUMPRODUCT($AI107:$AL107,TRANSPOSE(FI$1:FI$4))</f>
        <v>18195</v>
      </c>
      <c r="FJ107" s="105">
        <f t="array" ref="FJ107">SUMPRODUCT($AI107:$AL107,TRANSPOSE(FJ$1:FJ$4))</f>
        <v>18195</v>
      </c>
      <c r="FK107" s="105">
        <f t="array" ref="FK107">SUMPRODUCT($AI107:$AL107,TRANSPOSE(FK$1:FK$4))</f>
        <v>18195</v>
      </c>
      <c r="FL107" s="105">
        <f t="array" ref="FL107">SUMPRODUCT($AI107:$AL107,TRANSPOSE(FL$1:FL$4))</f>
        <v>18195</v>
      </c>
      <c r="FM107" s="105">
        <f t="array" ref="FM107">SUMPRODUCT($AI107:$AL107,TRANSPOSE(FM$1:FM$4))</f>
        <v>18195</v>
      </c>
      <c r="FN107" s="105">
        <f t="array" ref="FN107">SUMPRODUCT($AI107:$AL107,TRANSPOSE(FN$1:FN$4))</f>
        <v>18195</v>
      </c>
      <c r="FO107" s="105">
        <f t="array" ref="FO107">SUMPRODUCT($AI107:$AL107,TRANSPOSE(FO$1:FO$4))</f>
        <v>18195</v>
      </c>
      <c r="FP107" s="105">
        <f t="array" ref="FP107">SUMPRODUCT($AI107:$AL107,TRANSPOSE(FP$1:FP$4))</f>
        <v>18195</v>
      </c>
      <c r="FQ107" s="105">
        <f t="array" ref="FQ107">SUMPRODUCT($AI107:$AL107,TRANSPOSE(FQ$1:FQ$4))</f>
        <v>18195</v>
      </c>
      <c r="FR107" s="105">
        <f t="array" ref="FR107">SUMPRODUCT($AI107:$AL107,TRANSPOSE(FR$1:FR$4))</f>
        <v>18150</v>
      </c>
      <c r="FS107" s="105">
        <f t="array" ref="FS107">SUMPRODUCT($AI107:$AL107,TRANSPOSE(FS$1:FS$4))</f>
        <v>18000</v>
      </c>
      <c r="FT107" s="105">
        <f t="array" ref="FT107">SUMPRODUCT($AI107:$AL107,TRANSPOSE(FT$1:FT$4))</f>
        <v>12138</v>
      </c>
      <c r="FU107" s="105">
        <f t="array" ref="FU107">SUMPRODUCT($AI107:$AL107,TRANSPOSE(FU$1:FU$4))</f>
        <v>0</v>
      </c>
      <c r="FV107" s="120"/>
      <c r="FW107" s="105">
        <f t="shared" si="116"/>
        <v>18500</v>
      </c>
      <c r="FX107" s="121">
        <f>CEILING(SUM($FI107:FJ107)-SUM($FW107:FW107),$EW107)</f>
        <v>18000</v>
      </c>
      <c r="FY107" s="121">
        <f>CEILING(SUM($FI107:FK107)-SUM($FW107:FX107),$EW107)</f>
        <v>18500</v>
      </c>
      <c r="FZ107" s="121">
        <f>CEILING(SUM($FI107:FL107)-SUM($FW107:FY107),$EW107)</f>
        <v>18000</v>
      </c>
      <c r="GA107" s="121">
        <f>CEILING(SUM($FI107:FM107)-SUM($FW107:FZ107),$EW107)</f>
        <v>18000</v>
      </c>
      <c r="GB107" s="121">
        <f>CEILING(SUM($FI107:FN107)-SUM($FW107:GA107),$EW107)</f>
        <v>18500</v>
      </c>
      <c r="GC107" s="121">
        <f>CEILING(SUM($FI107:FO107)-SUM($FW107:GB107),$EW107)</f>
        <v>18000</v>
      </c>
      <c r="GD107" s="121">
        <f>CEILING(SUM($FI107:FP107)-SUM($FW107:GC107),$EW107)</f>
        <v>18500</v>
      </c>
      <c r="GE107" s="121">
        <f>CEILING(SUM($FI107:FQ107)-SUM($FW107:GD107),$EW107)</f>
        <v>18000</v>
      </c>
      <c r="GF107" s="121">
        <f>CEILING(SUM($FI107:FR107)-SUM($FW107:GE107),$EW107)</f>
        <v>18000</v>
      </c>
      <c r="GG107" s="121">
        <f>CEILING(SUM($FI107:FS107)-SUM($FW107:GF107),$EW107)</f>
        <v>18000</v>
      </c>
      <c r="GH107" s="121">
        <f t="shared" si="117"/>
        <v>12500</v>
      </c>
      <c r="GI107" s="121">
        <f t="shared" si="118"/>
        <v>0</v>
      </c>
      <c r="GJ107" s="120"/>
      <c r="GK107" s="123" t="e">
        <f t="shared" ca="1" si="119"/>
        <v>#NAME?</v>
      </c>
      <c r="GL107" s="123" t="e">
        <f t="shared" ca="1" si="120"/>
        <v>#NAME?</v>
      </c>
      <c r="GM107" s="123" t="e">
        <f t="shared" ca="1" si="121"/>
        <v>#NAME?</v>
      </c>
      <c r="GN107" s="123" t="e">
        <f t="shared" ca="1" si="122"/>
        <v>#NAME?</v>
      </c>
      <c r="GO107" s="123" t="e">
        <f t="shared" ca="1" si="123"/>
        <v>#NAME?</v>
      </c>
      <c r="GP107" s="123" t="e">
        <f t="shared" ca="1" si="124"/>
        <v>#NAME?</v>
      </c>
      <c r="GQ107" s="123" t="e">
        <f t="shared" ca="1" si="125"/>
        <v>#NAME?</v>
      </c>
      <c r="GR107" s="123" t="e">
        <f t="shared" ca="1" si="126"/>
        <v>#NAME?</v>
      </c>
      <c r="GS107" s="123" t="e">
        <f t="shared" ca="1" si="127"/>
        <v>#NAME?</v>
      </c>
      <c r="GT107" s="123" t="e">
        <f t="shared" ca="1" si="128"/>
        <v>#NAME?</v>
      </c>
      <c r="GU107" s="123" t="e">
        <f t="shared" ca="1" si="129"/>
        <v>#NAME?</v>
      </c>
      <c r="GV107" s="123" t="e">
        <f t="shared" ca="1" si="130"/>
        <v>#NAME?</v>
      </c>
      <c r="GW107" s="123" t="e">
        <f t="shared" ca="1" si="131"/>
        <v>#NAME?</v>
      </c>
      <c r="GX107" s="123" t="e">
        <f t="shared" ca="1" si="132"/>
        <v>#NAME?</v>
      </c>
      <c r="GY107" s="120">
        <v>12</v>
      </c>
      <c r="GZ107" s="105">
        <f t="shared" ref="GZ107:HK107" si="160">FW107</f>
        <v>18500</v>
      </c>
      <c r="HA107" s="105">
        <f t="shared" si="160"/>
        <v>18000</v>
      </c>
      <c r="HB107" s="105">
        <f t="shared" si="160"/>
        <v>18500</v>
      </c>
      <c r="HC107" s="105">
        <f t="shared" si="160"/>
        <v>18000</v>
      </c>
      <c r="HD107" s="105">
        <f t="shared" si="160"/>
        <v>18000</v>
      </c>
      <c r="HE107" s="105">
        <f t="shared" si="160"/>
        <v>18500</v>
      </c>
      <c r="HF107" s="105">
        <f t="shared" si="160"/>
        <v>18000</v>
      </c>
      <c r="HG107" s="105">
        <f t="shared" si="160"/>
        <v>18500</v>
      </c>
      <c r="HH107" s="105">
        <f t="shared" si="160"/>
        <v>18000</v>
      </c>
      <c r="HI107" s="105">
        <f t="shared" si="160"/>
        <v>18000</v>
      </c>
      <c r="HJ107" s="105">
        <f t="shared" si="160"/>
        <v>18000</v>
      </c>
      <c r="HK107" s="105">
        <f t="shared" si="160"/>
        <v>12500</v>
      </c>
      <c r="HL107" s="105">
        <f>GI107</f>
        <v>0</v>
      </c>
      <c r="HM107" s="105"/>
      <c r="HN107" s="123" t="e">
        <f t="shared" ca="1" si="133"/>
        <v>#NAME?</v>
      </c>
      <c r="HO107" s="123" t="e">
        <f t="shared" ca="1" si="134"/>
        <v>#NAME?</v>
      </c>
      <c r="HP107" s="123" t="e">
        <f t="shared" ca="1" si="135"/>
        <v>#NAME?</v>
      </c>
      <c r="HQ107" s="123" t="e">
        <f t="shared" ca="1" si="136"/>
        <v>#NAME?</v>
      </c>
      <c r="HR107" s="123" t="e">
        <f t="shared" ca="1" si="137"/>
        <v>#NAME?</v>
      </c>
      <c r="HS107" s="123" t="e">
        <f t="shared" ca="1" si="138"/>
        <v>#NAME?</v>
      </c>
      <c r="HT107" s="123" t="e">
        <f t="shared" ca="1" si="139"/>
        <v>#NAME?</v>
      </c>
      <c r="HU107" s="123" t="e">
        <f t="shared" ca="1" si="140"/>
        <v>#NAME?</v>
      </c>
      <c r="HV107" s="123" t="e">
        <f t="shared" ca="1" si="141"/>
        <v>#NAME?</v>
      </c>
      <c r="HW107" s="123" t="e">
        <f t="shared" ca="1" si="142"/>
        <v>#NAME?</v>
      </c>
      <c r="HX107" s="123" t="e">
        <f t="shared" ca="1" si="143"/>
        <v>#NAME?</v>
      </c>
      <c r="HY107" s="123" t="e">
        <f t="shared" ca="1" si="144"/>
        <v>#NAME?</v>
      </c>
      <c r="HZ107" s="123" t="e">
        <f t="shared" ca="1" si="145"/>
        <v>#NAME?</v>
      </c>
      <c r="IA107" s="123" t="e">
        <f t="shared" ca="1" si="146"/>
        <v>#NAME?</v>
      </c>
      <c r="IB107" s="124" t="s">
        <v>565</v>
      </c>
      <c r="IC107" s="103" t="s">
        <v>531</v>
      </c>
      <c r="ID107" s="125">
        <v>45526</v>
      </c>
      <c r="IE107" s="103" t="s">
        <v>147</v>
      </c>
      <c r="IF107" s="103"/>
      <c r="IG107" s="103" t="s">
        <v>147</v>
      </c>
      <c r="IH107" s="103"/>
      <c r="II107" s="103" t="s">
        <v>532</v>
      </c>
    </row>
    <row r="108" spans="1:243" ht="14.25" x14ac:dyDescent="0.2">
      <c r="A108" s="39">
        <v>121</v>
      </c>
      <c r="B108" s="39" t="s">
        <v>568</v>
      </c>
      <c r="C108" s="56" t="s">
        <v>569</v>
      </c>
      <c r="D108" s="39" t="s">
        <v>137</v>
      </c>
      <c r="E108" s="39">
        <v>403834728</v>
      </c>
      <c r="F108" s="102" t="s">
        <v>570</v>
      </c>
      <c r="G108" s="39">
        <v>417983163</v>
      </c>
      <c r="H108" s="39" t="s">
        <v>128</v>
      </c>
      <c r="I108" s="39">
        <v>2</v>
      </c>
      <c r="J108" s="39">
        <v>2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1</v>
      </c>
      <c r="U108" s="39">
        <v>0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1</v>
      </c>
      <c r="AD108" s="39">
        <v>0</v>
      </c>
      <c r="AE108" s="39">
        <v>0</v>
      </c>
      <c r="AF108" s="39">
        <v>0</v>
      </c>
      <c r="AG108" s="39">
        <v>0</v>
      </c>
      <c r="AH108" s="39">
        <f t="shared" si="98"/>
        <v>1</v>
      </c>
      <c r="AI108" s="39">
        <f t="shared" si="99"/>
        <v>0</v>
      </c>
      <c r="AJ108" s="39">
        <f t="shared" si="100"/>
        <v>1</v>
      </c>
      <c r="AK108" s="39">
        <f t="shared" si="101"/>
        <v>1</v>
      </c>
      <c r="AL108" s="39">
        <f t="shared" si="102"/>
        <v>1</v>
      </c>
      <c r="AM108" s="57">
        <f t="shared" si="103"/>
        <v>35453</v>
      </c>
      <c r="AN108" s="57">
        <v>500</v>
      </c>
      <c r="AO108" s="57">
        <f t="shared" si="104"/>
        <v>35500</v>
      </c>
      <c r="AP108" s="39" t="s">
        <v>571</v>
      </c>
      <c r="AQ108" s="39" t="s">
        <v>188</v>
      </c>
      <c r="AR108" s="39" t="s">
        <v>40</v>
      </c>
      <c r="AS108" s="39"/>
      <c r="AT108" s="39"/>
      <c r="AU108" s="58"/>
      <c r="AV108" s="58" t="s">
        <v>11</v>
      </c>
      <c r="AW108" s="39"/>
      <c r="AX108" s="39"/>
      <c r="AY108" s="39"/>
      <c r="AZ108" s="39"/>
      <c r="BA108" s="39">
        <f t="shared" si="105"/>
        <v>0</v>
      </c>
      <c r="BB108" s="78" t="e">
        <f t="shared" ca="1" si="106"/>
        <v>#NAME?</v>
      </c>
      <c r="BC108" s="39"/>
      <c r="BD108" s="75">
        <f t="shared" si="107"/>
        <v>35500</v>
      </c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>
        <f>SUM($BE108,$BF108:BF108)-SUM($CV$1:CW$1)*SUM($P108:$Q108,$W108)-SUM($CV$2:CW$2)*SUM($R108:$V108)-SUM($CV$3:CW$3)*$X108-SUM($CV$4:CW$4)*SUM($K108:$L108)-SUM($CV$5:CW$5)*SUM($M108:$N108)-SUM($CV$6:CW$6)*$O108-SUM($CV$7:CW$7)*SUM($Y108:$Z108,$AF108)-SUM($CV$8:CW$8)*SUM($AA108:$AE108)-SUM($CV$9:CW$9)*$AG108</f>
        <v>0</v>
      </c>
      <c r="CX108" s="39">
        <f>SUM($BE108,$BF108:BG108)-SUM($CV$1:CX$1)*SUM($P108:$Q108,$W108)-SUM($CV$2:CX$2)*SUM($R108:$V108)-SUM($CV$3:CX$3)*$X108-SUM($CV$4:CX$4)*SUM($K108:$L108)-SUM($CV$5:CX$5)*SUM($M108:$N108)-SUM($CV$6:CX$6)*$O108-SUM($CV$7:CX$7)*SUM($Y108:$Z108,$AF108)-SUM($CV$8:CX$8)*SUM($AA108:$AE108)-SUM($CV$9:CX$9)*$AG108</f>
        <v>0</v>
      </c>
      <c r="CY108" s="39">
        <f>SUM($BE108,$BF108:BH108)-SUM($CV$1:CY$1)*SUM($P108:$Q108,$W108)-SUM($CV$2:CY$2)*SUM($R108:$V108)-SUM($CV$3:CY$3)*$X108-SUM($CV$4:CY$4)*SUM($K108:$L108)-SUM($CV$5:CY$5)*SUM($M108:$N108)-SUM($CV$6:CY$6)*$O108-SUM($CV$7:CY$7)*SUM($Y108:$Z108,$AF108)-SUM($CV$8:CY$8)*SUM($AA108:$AE108)-SUM($CV$9:CY$9)*$AG108</f>
        <v>0</v>
      </c>
      <c r="CZ108" s="39">
        <f>SUM($BE108,$BF108:BI108)-SUM($CV$1:CZ$1)*SUM($P108:$Q108,$W108)-SUM($CV$2:CZ$2)*SUM($R108:$V108)-SUM($CV$3:CZ$3)*$X108-SUM($CV$4:CZ$4)*SUM($K108:$L108)-SUM($CV$5:CZ$5)*SUM($M108:$N108)-SUM($CV$6:CZ$6)*$O108-SUM($CV$7:CZ$7)*SUM($Y108:$Z108,$AF108)-SUM($CV$8:CZ$8)*SUM($AA108:$AE108)-SUM($CV$9:CZ$9)*$AG108</f>
        <v>0</v>
      </c>
      <c r="DA108" s="39">
        <f>SUM($BE108,$BF108:BJ108)-SUM($CV$1:DA$1)*SUM($P108:$Q108,$W108)-SUM($CV$2:DA$2)*SUM($R108:$V108)-SUM($CV$3:DA$3)*$X108-SUM($CV$4:DA$4)*SUM($K108:$L108)-SUM($CV$5:DA$5)*SUM($M108:$N108)-SUM($CV$6:DA$6)*$O108-SUM($CV$7:DA$7)*SUM($Y108:$Z108,$AF108)-SUM($CV$8:DA$8)*SUM($AA108:$AE108)-SUM($CV$9:DA$9)*$AG108</f>
        <v>0</v>
      </c>
      <c r="DB108" s="39">
        <f>SUM($BE108,$BF108:BK108)-SUM($CV$1:DB$1)*SUM($P108:$Q108,$W108)-SUM($CV$2:DB$2)*SUM($R108:$V108)-SUM($CV$3:DB$3)*$X108-SUM($CV$4:DB$4)*SUM($K108:$L108)-SUM($CV$5:DB$5)*SUM($M108:$N108)-SUM($CV$6:DB$6)*$O108-SUM($CV$7:DB$7)*SUM($Y108:$Z108,$AF108)-SUM($CV$8:DB$8)*SUM($AA108:$AE108)-SUM($CV$9:DB$9)*$AG108</f>
        <v>-200</v>
      </c>
      <c r="DC108" s="39">
        <f>SUM($BE108,$BF108:BL108)-SUM($CV$1:DC$1)*SUM($P108:$Q108,$W108)-SUM($CV$2:DC$2)*SUM($R108:$V108)-SUM($CV$3:DC$3)*$X108-SUM($CV$4:DC$4)*SUM($K108:$L108)-SUM($CV$5:DC$5)*SUM($M108:$N108)-SUM($CV$6:DC$6)*$O108-SUM($CV$7:DC$7)*SUM($Y108:$Z108,$AF108)-SUM($CV$8:DC$8)*SUM($AA108:$AE108)-SUM($CV$9:DC$9)*$AG108</f>
        <v>-600</v>
      </c>
      <c r="DD108" s="39">
        <f>SUM($BE108,$BF108:BM108)-SUM($CV$1:DD$1)*SUM($P108:$Q108,$W108)-SUM($CV$2:DD$2)*SUM($R108:$V108)-SUM($CV$3:DD$3)*$X108-SUM($CV$4:DD$4)*SUM($K108:$L108)-SUM($CV$5:DD$5)*SUM($M108:$N108)-SUM($CV$6:DD$6)*$O108-SUM($CV$7:DD$7)*SUM($Y108:$Z108,$AF108)-SUM($CV$8:DD$8)*SUM($AA108:$AE108)-SUM($CV$9:DD$9)*$AG108</f>
        <v>-1231</v>
      </c>
      <c r="DE108" s="39">
        <f>SUM($BE108,$BF108:BN108)-SUM($CV$1:DE$1)*SUM($P108:$Q108,$W108)-SUM($CV$2:DE$2)*SUM($R108:$V108)-SUM($CV$3:DE$3)*$X108-SUM($CV$4:DE$4)*SUM($K108:$L108)-SUM($CV$5:DE$5)*SUM($M108:$N108)-SUM($CV$6:DE$6)*$O108-SUM($CV$7:DE$7)*SUM($Y108:$Z108,$AF108)-SUM($CV$8:DE$8)*SUM($AA108:$AE108)-SUM($CV$9:DE$9)*$AG108</f>
        <v>-1781</v>
      </c>
      <c r="DF108" s="39">
        <f>SUM($BE108,$BF108:BO108)-SUM($CV$1:DF$1)*SUM($P108:$Q108,$W108)-SUM($CV$2:DF$2)*SUM($R108:$V108)-SUM($CV$3:DF$3)*$X108-SUM($CV$4:DF$4)*SUM($K108:$L108)-SUM($CV$5:DF$5)*SUM($M108:$N108)-SUM($CV$6:DF$6)*$O108-SUM($CV$7:DF$7)*SUM($Y108:$Z108,$AF108)-SUM($CV$8:DF$8)*SUM($AA108:$AE108)-SUM($CV$9:DF$9)*$AG108</f>
        <v>-2481</v>
      </c>
      <c r="DG108" s="39">
        <f>SUM($BE108,$BF108:BP108)-SUM($CV$1:DG$1)*SUM($P108:$Q108,$W108)-SUM($CV$2:DG$2)*SUM($R108:$V108)-SUM($CV$3:DG$3)*$X108-SUM($CV$4:DG$4)*SUM($K108:$L108)-SUM($CV$5:DG$5)*SUM($M108:$N108)-SUM($CV$6:DG$6)*$O108-SUM($CV$7:DG$7)*SUM($Y108:$Z108,$AF108)-SUM($CV$8:DG$8)*SUM($AA108:$AE108)-SUM($CV$9:DG$9)*$AG108</f>
        <v>-3231</v>
      </c>
      <c r="DH108" s="39">
        <f>SUM($BE108,$BF108:BQ108)-SUM($CV$1:DH$1)*SUM($P108:$Q108,$W108)-SUM($CV$2:DH$2)*SUM($R108:$V108)-SUM($CV$3:DH$3)*$X108-SUM($CV$4:DH$4)*SUM($K108:$L108)-SUM($CV$5:DH$5)*SUM($M108:$N108)-SUM($CV$6:DH$6)*$O108-SUM($CV$7:DH$7)*SUM($Y108:$Z108,$AF108)-SUM($CV$8:DH$8)*SUM($AA108:$AE108)-SUM($CV$9:DH$9)*$AG108</f>
        <v>-3981</v>
      </c>
      <c r="DI108" s="39">
        <f>SUM($BE108,$BF108:BR108)-SUM($CV$1:DI$1)*SUM($P108:$Q108,$W108)-SUM($CV$2:DI$2)*SUM($R108:$V108)-SUM($CV$3:DI$3)*$X108-SUM($CV$4:DI$4)*SUM($K108:$L108)-SUM($CV$5:DI$5)*SUM($M108:$N108)-SUM($CV$6:DI$6)*$O108-SUM($CV$7:DI$7)*SUM($Y108:$Z108,$AF108)-SUM($CV$8:DI$8)*SUM($AA108:$AE108)-SUM($CV$9:DI$9)*$AG108</f>
        <v>-4731</v>
      </c>
      <c r="DJ108" s="39">
        <f>SUM($BE108,$BF108:BS108)-SUM($CV$1:DJ$1)*SUM($P108:$Q108,$W108)-SUM($CV$2:DJ$2)*SUM($R108:$V108)-SUM($CV$3:DJ$3)*$X108-SUM($CV$4:DJ$4)*SUM($K108:$L108)-SUM($CV$5:DJ$5)*SUM($M108:$N108)-SUM($CV$6:DJ$6)*$O108-SUM($CV$7:DJ$7)*SUM($Y108:$Z108,$AF108)-SUM($CV$8:DJ$8)*SUM($AA108:$AE108)-SUM($CV$9:DJ$9)*$AG108</f>
        <v>-5481</v>
      </c>
      <c r="DK108" s="39">
        <f>SUM($BE108,$BF108:BT108)-SUM($CV$1:DK$1)*SUM($P108:$Q108,$W108)-SUM($CV$2:DK$2)*SUM($R108:$V108)-SUM($CV$3:DK$3)*$X108-SUM($CV$4:DK$4)*SUM($K108:$L108)-SUM($CV$5:DK$5)*SUM($M108:$N108)-SUM($CV$6:DK$6)*$O108-SUM($CV$7:DK$7)*SUM($Y108:$Z108,$AF108)-SUM($CV$8:DK$8)*SUM($AA108:$AE108)-SUM($CV$9:DK$9)*$AG108</f>
        <v>-6231</v>
      </c>
      <c r="DL108" s="39">
        <f>SUM($BE108,$BF108:BU108)-SUM($CV$1:DL$1)*SUM($P108:$Q108,$W108)-SUM($CV$2:DL$2)*SUM($R108:$V108)-SUM($CV$3:DL$3)*$X108-SUM($CV$4:DL$4)*SUM($K108:$L108)-SUM($CV$5:DL$5)*SUM($M108:$N108)-SUM($CV$6:DL$6)*$O108-SUM($CV$7:DL$7)*SUM($Y108:$Z108,$AF108)-SUM($CV$8:DL$8)*SUM($AA108:$AE108)-SUM($CV$9:DL$9)*$AG108</f>
        <v>-6981</v>
      </c>
      <c r="DM108" s="39">
        <f>SUM($BE108,$BF108:BV108)-SUM($CV$1:DM$1)*SUM($P108:$Q108,$W108)-SUM($CV$2:DM$2)*SUM($R108:$V108)-SUM($CV$3:DM$3)*$X108-SUM($CV$4:DM$4)*SUM($K108:$L108)-SUM($CV$5:DM$5)*SUM($M108:$N108)-SUM($CV$6:DM$6)*$O108-SUM($CV$7:DM$7)*SUM($Y108:$Z108,$AF108)-SUM($CV$8:DM$8)*SUM($AA108:$AE108)-SUM($CV$9:DM$9)*$AG108</f>
        <v>-7981</v>
      </c>
      <c r="DN108" s="39">
        <f>SUM($BE108,$BF108:BW108)-SUM($CV$1:DN$1)*SUM($P108:$Q108,$W108)-SUM($CV$2:DN$2)*SUM($R108:$V108)-SUM($CV$3:DN$3)*$X108-SUM($CV$4:DN$4)*SUM($K108:$L108)-SUM($CV$5:DN$5)*SUM($M108:$N108)-SUM($CV$6:DN$6)*$O108-SUM($CV$7:DN$7)*SUM($Y108:$Z108,$AF108)-SUM($CV$8:DN$8)*SUM($AA108:$AE108)-SUM($CV$9:DN$9)*$AG108</f>
        <v>-8981</v>
      </c>
      <c r="DO108" s="39">
        <f>SUM($BE108,$BF108:BX108)-SUM($CV$1:DO$1)*SUM($P108:$Q108,$W108)-SUM($CV$2:DO$2)*SUM($R108:$V108)-SUM($CV$3:DO$3)*$X108-SUM($CV$4:DO$4)*SUM($K108:$L108)-SUM($CV$5:DO$5)*SUM($M108:$N108)-SUM($CV$6:DO$6)*$O108-SUM($CV$7:DO$7)*SUM($Y108:$Z108,$AF108)-SUM($CV$8:DO$8)*SUM($AA108:$AE108)-SUM($CV$9:DO$9)*$AG108</f>
        <v>-9981</v>
      </c>
      <c r="DP108" s="39">
        <f>SUM($BE108,$BF108:BY108)-SUM($CV$1:DP$1)*SUM($P108:$Q108,$W108)-SUM($CV$2:DP$2)*SUM($R108:$V108)-SUM($CV$3:DP$3)*$X108-SUM($CV$4:DP$4)*SUM($K108:$L108)-SUM($CV$5:DP$5)*SUM($M108:$N108)-SUM($CV$6:DP$6)*$O108-SUM($CV$7:DP$7)*SUM($Y108:$Z108,$AF108)-SUM($CV$8:DP$8)*SUM($AA108:$AE108)-SUM($CV$9:DP$9)*$AG108</f>
        <v>-10981</v>
      </c>
      <c r="DQ108" s="39">
        <f>SUM($BE108,$BF108:BZ108)-SUM($CV$1:DQ$1)*SUM($P108:$Q108,$W108)-SUM($CV$2:DQ$2)*SUM($R108:$V108)-SUM($CV$3:DQ$3)*$X108-SUM($CV$4:DQ$4)*SUM($K108:$L108)-SUM($CV$5:DQ$5)*SUM($M108:$N108)-SUM($CV$6:DQ$6)*$O108-SUM($CV$7:DQ$7)*SUM($Y108:$Z108,$AF108)-SUM($CV$8:DQ$8)*SUM($AA108:$AE108)-SUM($CV$9:DQ$9)*$AG108</f>
        <v>-11981</v>
      </c>
      <c r="DR108" s="39">
        <f>SUM($BE108,$BF108:CA108)-SUM($CV$1:DR$1)*SUM($P108:$Q108,$W108)-SUM($CV$2:DR$2)*SUM($R108:$V108)-SUM($CV$3:DR$3)*$X108-SUM($CV$4:DR$4)*SUM($K108:$L108)-SUM($CV$5:DR$5)*SUM($M108:$N108)-SUM($CV$6:DR$6)*$O108-SUM($CV$7:DR$7)*SUM($Y108:$Z108,$AF108)-SUM($CV$8:DR$8)*SUM($AA108:$AE108)-SUM($CV$9:DR$9)*$AG108</f>
        <v>-12981</v>
      </c>
      <c r="DS108" s="39">
        <f>SUM($BE108,$BF108:CB108)-SUM($CV$1:DS$1)*SUM($P108:$Q108,$W108)-SUM($CV$2:DS$2)*SUM($R108:$V108)-SUM($CV$3:DS$3)*$X108-SUM($CV$4:DS$4)*SUM($K108:$L108)-SUM($CV$5:DS$5)*SUM($M108:$N108)-SUM($CV$6:DS$6)*$O108-SUM($CV$7:DS$7)*SUM($Y108:$Z108,$AF108)-SUM($CV$8:DS$8)*SUM($AA108:$AE108)-SUM($CV$9:DS$9)*$AG108</f>
        <v>-13981</v>
      </c>
      <c r="DT108" s="39">
        <f>SUM($BE108,$BF108:CC108)-SUM($CV$1:DT$1)*SUM($P108:$Q108,$W108)-SUM($CV$2:DT$2)*SUM($R108:$V108)-SUM($CV$3:DT$3)*$X108-SUM($CV$4:DT$4)*SUM($K108:$L108)-SUM($CV$5:DT$5)*SUM($M108:$N108)-SUM($CV$6:DT$6)*$O108-SUM($CV$7:DT$7)*SUM($Y108:$Z108,$AF108)-SUM($CV$8:DT$8)*SUM($AA108:$AE108)-SUM($CV$9:DT$9)*$AG108</f>
        <v>-14981</v>
      </c>
      <c r="DU108" s="39">
        <f>SUM($BE108,$BF108:CD108)-SUM($CV$1:DU$1)*SUM($P108:$Q108,$W108)-SUM($CV$2:DU$2)*SUM($R108:$V108)-SUM($CV$3:DU$3)*$X108-SUM($CV$4:DU$4)*SUM($K108:$L108)-SUM($CV$5:DU$5)*SUM($M108:$N108)-SUM($CV$6:DU$6)*$O108-SUM($CV$7:DU$7)*SUM($Y108:$Z108,$AF108)-SUM($CV$8:DU$8)*SUM($AA108:$AE108)-SUM($CV$9:DU$9)*$AG108</f>
        <v>-15981</v>
      </c>
      <c r="DV108" s="39">
        <f>SUM($BE108,$BF108:CE108)-SUM($CV$1:DV$1)*SUM($P108:$Q108,$W108)-SUM($CV$2:DV$2)*SUM($R108:$V108)-SUM($CV$3:DV$3)*$X108-SUM($CV$4:DV$4)*SUM($K108:$L108)-SUM($CV$5:DV$5)*SUM($M108:$N108)-SUM($CV$6:DV$6)*$O108-SUM($CV$7:DV$7)*SUM($Y108:$Z108,$AF108)-SUM($CV$8:DV$8)*SUM($AA108:$AE108)-SUM($CV$9:DV$9)*$AG108</f>
        <v>-16981</v>
      </c>
      <c r="DW108" s="39">
        <f>SUM($BE108,$BF108:CF108)-SUM($CV$1:DW$1)*SUM($P108:$Q108,$W108)-SUM($CV$2:DW$2)*SUM($R108:$V108)-SUM($CV$3:DW$3)*$X108-SUM($CV$4:DW$4)*SUM($K108:$L108)-SUM($CV$5:DW$5)*SUM($M108:$N108)-SUM($CV$6:DW$6)*$O108-SUM($CV$7:DW$7)*SUM($Y108:$Z108,$AF108)-SUM($CV$8:DW$8)*SUM($AA108:$AE108)-SUM($CV$9:DW$9)*$AG108</f>
        <v>-17981</v>
      </c>
      <c r="DX108" s="39">
        <f>SUM($BE108,$BF108:CG108)-SUM($CV$1:DX$1)*SUM($P108:$Q108,$W108)-SUM($CV$2:DX$2)*SUM($R108:$V108)-SUM($CV$3:DX$3)*$X108-SUM($CV$4:DX$4)*SUM($K108:$L108)-SUM($CV$5:DX$5)*SUM($M108:$N108)-SUM($CV$6:DX$6)*$O108-SUM($CV$7:DX$7)*SUM($Y108:$Z108,$AF108)-SUM($CV$8:DX$8)*SUM($AA108:$AE108)-SUM($CV$9:DX$9)*$AG108</f>
        <v>-18981</v>
      </c>
      <c r="DY108" s="39">
        <f>SUM($BE108,$BF108:CH108)-SUM($CV$1:DY$1)*SUM($P108:$Q108,$W108)-SUM($CV$2:DY$2)*SUM($R108:$V108)-SUM($CV$3:DY$3)*$X108-SUM($CV$4:DY$4)*SUM($K108:$L108)-SUM($CV$5:DY$5)*SUM($M108:$N108)-SUM($CV$6:DY$6)*$O108-SUM($CV$7:DY$7)*SUM($Y108:$Z108,$AF108)-SUM($CV$8:DY$8)*SUM($AA108:$AE108)-SUM($CV$9:DY$9)*$AG108</f>
        <v>-19981</v>
      </c>
      <c r="DZ108" s="39">
        <f>SUM($BE108,$BF108:CI108)-SUM($CV$1:DZ$1)*SUM($P108:$Q108,$W108)-SUM($CV$2:DZ$2)*SUM($R108:$V108)-SUM($CV$3:DZ$3)*$X108-SUM($CV$4:DZ$4)*SUM($K108:$L108)-SUM($CV$5:DZ$5)*SUM($M108:$N108)-SUM($CV$6:DZ$6)*$O108-SUM($CV$7:DZ$7)*SUM($Y108:$Z108,$AF108)-SUM($CV$8:DZ$8)*SUM($AA108:$AE108)-SUM($CV$9:DZ$9)*$AG108</f>
        <v>-20981</v>
      </c>
      <c r="EA108" s="39">
        <f>SUM($BE108,$BF108:CJ108)-SUM($CV$1:EA$1)*SUM($P108:$Q108,$W108)-SUM($CV$2:EA$2)*SUM($R108:$V108)-SUM($CV$3:EA$3)*$X108-SUM($CV$4:EA$4)*SUM($K108:$L108)-SUM($CV$5:EA$5)*SUM($M108:$N108)-SUM($CV$6:EA$6)*$O108-SUM($CV$7:EA$7)*SUM($Y108:$Z108,$AF108)-SUM($CV$8:EA$8)*SUM($AA108:$AE108)-SUM($CV$9:EA$9)*$AG108</f>
        <v>-21981</v>
      </c>
      <c r="EB108" s="39">
        <f>SUM($BE108,$BF108:CK108)-SUM($CV$1:EB$1)*SUM($P108:$Q108,$W108)-SUM($CV$2:EB$2)*SUM($R108:$V108)-SUM($CV$3:EB$3)*$X108-SUM($CV$4:EB$4)*SUM($K108:$L108)-SUM($CV$5:EB$5)*SUM($M108:$N108)-SUM($CV$6:EB$6)*$O108-SUM($CV$7:EB$7)*SUM($Y108:$Z108,$AF108)-SUM($CV$8:EB$8)*SUM($AA108:$AE108)-SUM($CV$9:EB$9)*$AG108</f>
        <v>-22981</v>
      </c>
      <c r="EC108" s="39">
        <f>SUM($BE108,$BF108:CL108)-SUM($CV$1:EC$1)*SUM($P108:$Q108,$W108)-SUM($CV$2:EC$2)*SUM($R108:$V108)-SUM($CV$3:EC$3)*$X108-SUM($CV$4:EC$4)*SUM($K108:$L108)-SUM($CV$5:EC$5)*SUM($M108:$N108)-SUM($CV$6:EC$6)*$O108-SUM($CV$7:EC$7)*SUM($Y108:$Z108,$AF108)-SUM($CV$8:EC$8)*SUM($AA108:$AE108)-SUM($CV$9:EC$9)*$AG108</f>
        <v>-23981</v>
      </c>
      <c r="ED108" s="39">
        <f>SUM($BE108,$BF108:CM108)-SUM($CV$1:ED$1)*SUM($P108:$Q108,$W108)-SUM($CV$2:ED$2)*SUM($R108:$V108)-SUM($CV$3:ED$3)*$X108-SUM($CV$4:ED$4)*SUM($K108:$L108)-SUM($CV$5:ED$5)*SUM($M108:$N108)-SUM($CV$6:ED$6)*$O108-SUM($CV$7:ED$7)*SUM($Y108:$Z108,$AF108)-SUM($CV$8:ED$8)*SUM($AA108:$AE108)-SUM($CV$9:ED$9)*$AG108</f>
        <v>-24981</v>
      </c>
      <c r="EE108" s="39">
        <f>SUM($BE108,$BF108:CN108)-SUM($CV$1:EE$1)*SUM($P108:$Q108,$W108)-SUM($CV$2:EE$2)*SUM($R108:$V108)-SUM($CV$3:EE$3)*$X108-SUM($CV$4:EE$4)*SUM($K108:$L108)-SUM($CV$5:EE$5)*SUM($M108:$N108)-SUM($CV$6:EE$6)*$O108-SUM($CV$7:EE$7)*SUM($Y108:$Z108,$AF108)-SUM($CV$8:EE$8)*SUM($AA108:$AE108)-SUM($CV$9:EE$9)*$AG108</f>
        <v>-25981</v>
      </c>
      <c r="EF108" s="39">
        <f>SUM($BE108,$BF108:CO108)-SUM($CV$1:EF$1)*SUM($P108:$Q108,$W108)-SUM($CV$2:EF$2)*SUM($R108:$V108)-SUM($CV$3:EF$3)*$X108-SUM($CV$4:EF$4)*SUM($K108:$L108)-SUM($CV$5:EF$5)*SUM($M108:$N108)-SUM($CV$6:EF$6)*$O108-SUM($CV$7:EF$7)*SUM($Y108:$Z108,$AF108)-SUM($CV$8:EF$8)*SUM($AA108:$AE108)-SUM($CV$9:EF$9)*$AG108</f>
        <v>-26981</v>
      </c>
      <c r="EG108" s="39">
        <f>SUM($BE108,$BF108:CP108)-SUM($CV$1:EG$1)*SUM($P108:$Q108,$W108)-SUM($CV$2:EG$2)*SUM($R108:$V108)-SUM($CV$3:EG$3)*$X108-SUM($CV$4:EG$4)*SUM($K108:$L108)-SUM($CV$5:EG$5)*SUM($M108:$N108)-SUM($CV$6:EG$6)*$O108-SUM($CV$7:EG$7)*SUM($Y108:$Z108,$AF108)-SUM($CV$8:EG$8)*SUM($AA108:$AE108)-SUM($CV$9:EG$9)*$AG108</f>
        <v>-27981</v>
      </c>
      <c r="EH108" s="39">
        <f>SUM($BE108,$BF108:CQ108)-SUM($CV$1:EH$1)*SUM($P108:$Q108,$W108)-SUM($CV$2:EH$2)*SUM($R108:$V108)-SUM($CV$3:EH$3)*$X108-SUM($CV$4:EH$4)*SUM($K108:$L108)-SUM($CV$5:EH$5)*SUM($M108:$N108)-SUM($CV$6:EH$6)*$O108-SUM($CV$7:EH$7)*SUM($Y108:$Z108,$AF108)-SUM($CV$8:EH$8)*SUM($AA108:$AE108)-SUM($CV$9:EH$9)*$AG108</f>
        <v>-28981</v>
      </c>
      <c r="EI108" s="39">
        <f>SUM($BE108,$BF108:CR108)-SUM($CV$1:EI$1)*SUM($P108:$Q108,$W108)-SUM($CV$2:EI$2)*SUM($R108:$V108)-SUM($CV$3:EI$3)*$X108-SUM($CV$4:EI$4)*SUM($K108:$L108)-SUM($CV$5:EI$5)*SUM($M108:$N108)-SUM($CV$6:EI$6)*$O108-SUM($CV$7:EI$7)*SUM($Y108:$Z108,$AF108)-SUM($CV$8:EI$8)*SUM($AA108:$AE108)-SUM($CV$9:EI$9)*$AG108</f>
        <v>-29981</v>
      </c>
      <c r="EJ108" s="39">
        <f>SUM($BE108,$BF108:CS108)-SUM($CV$1:EJ$1)*SUM($P108:$Q108,$W108)-SUM($CV$2:EJ$2)*SUM($R108:$V108)-SUM($CV$3:EJ$3)*$X108-SUM($CV$4:EJ$4)*SUM($K108:$L108)-SUM($CV$5:EJ$5)*SUM($M108:$N108)-SUM($CV$6:EJ$6)*$O108-SUM($CV$7:EJ$7)*SUM($Y108:$Z108,$AF108)-SUM($CV$8:EJ$8)*SUM($AA108:$AE108)-SUM($CV$9:EJ$9)*$AG108</f>
        <v>-30981</v>
      </c>
      <c r="EK108" s="39">
        <f>SUM($BE108,$BF108:CT108)-SUM($CV$1:EK$1)*SUM($P108:$Q108,$W108)-SUM($CV$2:EK$2)*SUM($R108:$V108)-SUM($CV$3:EK$3)*$X108-SUM($CV$4:EK$4)*SUM($K108:$L108)-SUM($CV$5:EK$5)*SUM($M108:$N108)-SUM($CV$6:EK$6)*$O108-SUM($CV$7:EK$7)*SUM($Y108:$Z108,$AF108)-SUM($CV$8:EK$8)*SUM($AA108:$AE108)-SUM($CV$9:EK$9)*$AG108</f>
        <v>-31981</v>
      </c>
      <c r="EL108" s="39">
        <f>SUM($BE108,$BF108:CU108)-SUM($CV$1:EL$1)*SUM($P108:$Q108,$W108)-SUM($CV$2:EL$2)*SUM($R108:$V108)-SUM($CV$3:EL$3)*$X108-SUM($CV$4:EL$4)*SUM($K108:$L108)-SUM($CV$5:EL$5)*SUM($M108:$N108)-SUM($CV$6:EL$6)*$O108-SUM($CV$7:EL$7)*SUM($Y108:$Z108,$AF108)-SUM($CV$8:EL$8)*SUM($AA108:$AE108)-SUM($CV$9:EL$9)*$AG108</f>
        <v>-32981</v>
      </c>
      <c r="EM108" s="39">
        <f>SUM($BE108,$BF108:CV108)-SUM($CV$1:EM$1)*SUM($P108:$Q108,$W108)-SUM($CV$2:EM$2)*SUM($R108:$V108)-SUM($CV$3:EM$3)*$X108-SUM($CV$4:EM$4)*SUM($K108:$L108)-SUM($CV$5:EM$5)*SUM($M108:$N108)-SUM($CV$6:EM$6)*$O108-SUM($CV$7:EM$7)*SUM($Y108:$Z108,$AF108)-SUM($CV$8:EM$8)*SUM($AA108:$AE108)-SUM($CV$9:EM$9)*$AG108</f>
        <v>-33981</v>
      </c>
      <c r="EN108" s="39">
        <f>SUM($BE108,$BF108:CW108)-SUM($CV$1:EN$1)*SUM($P108:$Q108,$W108)-SUM($CV$2:EN$2)*SUM($R108:$V108)-SUM($CV$3:EN$3)*$X108-SUM($CV$4:EN$4)*SUM($K108:$L108)-SUM($CV$5:EN$5)*SUM($M108:$N108)-SUM($CV$6:EN$6)*$O108-SUM($CV$7:EN$7)*SUM($Y108:$Z108,$AF108)-SUM($CV$8:EN$8)*SUM($AA108:$AE108)-SUM($CV$9:EN$9)*$AG108</f>
        <v>-34981</v>
      </c>
      <c r="EO108" s="39">
        <f>SUM($BE108,$BF108:CX108)-SUM($CV$1:EO$1)*SUM($P108:$Q108,$W108)-SUM($CV$2:EO$2)*SUM($R108:$V108)-SUM($CV$3:EO$3)*$X108-SUM($CV$4:EO$4)*SUM($K108:$L108)-SUM($CV$5:EO$5)*SUM($M108:$N108)-SUM($CV$6:EO$6)*$O108-SUM($CV$7:EO$7)*SUM($Y108:$Z108,$AF108)-SUM($CV$8:EO$8)*SUM($AA108:$AE108)-SUM($CV$9:EO$9)*$AG108</f>
        <v>-35811</v>
      </c>
      <c r="EP108" s="96" t="s">
        <v>17</v>
      </c>
      <c r="EQ108" s="103" t="str">
        <f t="shared" si="157"/>
        <v>AQ12EM1R2BAJME/500V</v>
      </c>
      <c r="ER108" s="96" t="str">
        <f t="shared" si="152"/>
        <v>AMERICAN TECHNICAL CERAMICS DIV. OF</v>
      </c>
      <c r="ES108" s="115">
        <f t="shared" si="156"/>
        <v>0</v>
      </c>
      <c r="ET108" s="116" t="str">
        <f t="shared" si="147"/>
        <v>USD</v>
      </c>
      <c r="EU108" s="107" t="e">
        <f t="shared" ca="1" si="109"/>
        <v>#NAME?</v>
      </c>
      <c r="EV108" s="107" t="e">
        <f t="shared" ca="1" si="110"/>
        <v>#NAME?</v>
      </c>
      <c r="EW108" s="117">
        <f t="shared" si="158"/>
        <v>500</v>
      </c>
      <c r="EX108" s="117">
        <f t="shared" si="159"/>
        <v>500</v>
      </c>
      <c r="EY108" s="103"/>
      <c r="EZ108" s="117">
        <f t="shared" si="112"/>
        <v>35500</v>
      </c>
      <c r="FA108" s="118" t="e">
        <f t="shared" ca="1" si="113"/>
        <v>#NAME?</v>
      </c>
      <c r="FB108" s="117">
        <f t="shared" si="114"/>
        <v>47</v>
      </c>
      <c r="FC108" s="118" t="e">
        <f t="shared" ca="1" si="115"/>
        <v>#NAME?</v>
      </c>
      <c r="FD108" s="119">
        <v>45526</v>
      </c>
      <c r="FE108" s="118" t="s">
        <v>130</v>
      </c>
      <c r="FF108" s="118" t="s">
        <v>17</v>
      </c>
      <c r="FG108" s="103"/>
      <c r="FH108" s="103"/>
      <c r="FI108" s="105">
        <f t="array" ref="FI108">SUMPRODUCT($AI108:$AL108,TRANSPOSE(FI$1:FI$4))</f>
        <v>3065</v>
      </c>
      <c r="FJ108" s="105">
        <f t="array" ref="FJ108">SUMPRODUCT($AI108:$AL108,TRANSPOSE(FJ$1:FJ$4))</f>
        <v>3065</v>
      </c>
      <c r="FK108" s="105">
        <f t="array" ref="FK108">SUMPRODUCT($AI108:$AL108,TRANSPOSE(FK$1:FK$4))</f>
        <v>3065</v>
      </c>
      <c r="FL108" s="105">
        <f t="array" ref="FL108">SUMPRODUCT($AI108:$AL108,TRANSPOSE(FL$1:FL$4))</f>
        <v>3065</v>
      </c>
      <c r="FM108" s="105">
        <f t="array" ref="FM108">SUMPRODUCT($AI108:$AL108,TRANSPOSE(FM$1:FM$4))</f>
        <v>3065</v>
      </c>
      <c r="FN108" s="105">
        <f t="array" ref="FN108">SUMPRODUCT($AI108:$AL108,TRANSPOSE(FN$1:FN$4))</f>
        <v>3065</v>
      </c>
      <c r="FO108" s="105">
        <f t="array" ref="FO108">SUMPRODUCT($AI108:$AL108,TRANSPOSE(FO$1:FO$4))</f>
        <v>3065</v>
      </c>
      <c r="FP108" s="105">
        <f t="array" ref="FP108">SUMPRODUCT($AI108:$AL108,TRANSPOSE(FP$1:FP$4))</f>
        <v>3065</v>
      </c>
      <c r="FQ108" s="105">
        <f t="array" ref="FQ108">SUMPRODUCT($AI108:$AL108,TRANSPOSE(FQ$1:FQ$4))</f>
        <v>3065</v>
      </c>
      <c r="FR108" s="105">
        <f t="array" ref="FR108">SUMPRODUCT($AI108:$AL108,TRANSPOSE(FR$1:FR$4))</f>
        <v>3050</v>
      </c>
      <c r="FS108" s="105">
        <f t="array" ref="FS108">SUMPRODUCT($AI108:$AL108,TRANSPOSE(FS$1:FS$4))</f>
        <v>3000</v>
      </c>
      <c r="FT108" s="105">
        <f t="array" ref="FT108">SUMPRODUCT($AI108:$AL108,TRANSPOSE(FT$1:FT$4))</f>
        <v>1818</v>
      </c>
      <c r="FU108" s="105">
        <f t="array" ref="FU108">SUMPRODUCT($AI108:$AL108,TRANSPOSE(FU$1:FU$4))</f>
        <v>0</v>
      </c>
      <c r="FV108" s="120"/>
      <c r="FW108" s="105">
        <f t="shared" si="116"/>
        <v>3500</v>
      </c>
      <c r="FX108" s="121">
        <f>CEILING(SUM($FI108:FJ108)-SUM($FW108:FW108),$EW108)</f>
        <v>3000</v>
      </c>
      <c r="FY108" s="121">
        <f>CEILING(SUM($FI108:FK108)-SUM($FW108:FX108),$EW108)</f>
        <v>3000</v>
      </c>
      <c r="FZ108" s="121">
        <f>CEILING(SUM($FI108:FL108)-SUM($FW108:FY108),$EW108)</f>
        <v>3000</v>
      </c>
      <c r="GA108" s="121">
        <f>CEILING(SUM($FI108:FM108)-SUM($FW108:FZ108),$EW108)</f>
        <v>3000</v>
      </c>
      <c r="GB108" s="121">
        <f>CEILING(SUM($FI108:FN108)-SUM($FW108:GA108),$EW108)</f>
        <v>3000</v>
      </c>
      <c r="GC108" s="121">
        <f>CEILING(SUM($FI108:FO108)-SUM($FW108:GB108),$EW108)</f>
        <v>3000</v>
      </c>
      <c r="GD108" s="121">
        <f>CEILING(SUM($FI108:FP108)-SUM($FW108:GC108),$EW108)</f>
        <v>3500</v>
      </c>
      <c r="GE108" s="121">
        <f>CEILING(SUM($FI108:FQ108)-SUM($FW108:GD108),$EW108)</f>
        <v>3000</v>
      </c>
      <c r="GF108" s="121">
        <f>CEILING(SUM($FI108:FR108)-SUM($FW108:GE108),$EW108)</f>
        <v>3000</v>
      </c>
      <c r="GG108" s="121">
        <f>CEILING(SUM($FI108:FS108)-SUM($FW108:GF108),$EW108)</f>
        <v>3000</v>
      </c>
      <c r="GH108" s="121">
        <f t="shared" si="117"/>
        <v>1500</v>
      </c>
      <c r="GI108" s="121">
        <f t="shared" si="118"/>
        <v>0</v>
      </c>
      <c r="GJ108" s="120"/>
      <c r="GK108" s="123" t="e">
        <f t="shared" ca="1" si="119"/>
        <v>#NAME?</v>
      </c>
      <c r="GL108" s="123" t="e">
        <f t="shared" ca="1" si="120"/>
        <v>#NAME?</v>
      </c>
      <c r="GM108" s="123" t="e">
        <f t="shared" ca="1" si="121"/>
        <v>#NAME?</v>
      </c>
      <c r="GN108" s="123" t="e">
        <f t="shared" ca="1" si="122"/>
        <v>#NAME?</v>
      </c>
      <c r="GO108" s="123" t="e">
        <f t="shared" ca="1" si="123"/>
        <v>#NAME?</v>
      </c>
      <c r="GP108" s="123" t="e">
        <f t="shared" ca="1" si="124"/>
        <v>#NAME?</v>
      </c>
      <c r="GQ108" s="123" t="e">
        <f t="shared" ca="1" si="125"/>
        <v>#NAME?</v>
      </c>
      <c r="GR108" s="123" t="e">
        <f t="shared" ca="1" si="126"/>
        <v>#NAME?</v>
      </c>
      <c r="GS108" s="123" t="e">
        <f t="shared" ca="1" si="127"/>
        <v>#NAME?</v>
      </c>
      <c r="GT108" s="123" t="e">
        <f t="shared" ca="1" si="128"/>
        <v>#NAME?</v>
      </c>
      <c r="GU108" s="123" t="e">
        <f t="shared" ca="1" si="129"/>
        <v>#NAME?</v>
      </c>
      <c r="GV108" s="123" t="e">
        <f t="shared" ca="1" si="130"/>
        <v>#NAME?</v>
      </c>
      <c r="GW108" s="123" t="e">
        <f t="shared" ca="1" si="131"/>
        <v>#NAME?</v>
      </c>
      <c r="GX108" s="123" t="e">
        <f t="shared" ca="1" si="132"/>
        <v>#NAME?</v>
      </c>
      <c r="GY108" s="120"/>
      <c r="GZ108" s="105"/>
      <c r="HA108" s="105"/>
      <c r="HB108" s="105"/>
      <c r="HC108" s="105"/>
      <c r="HD108" s="105"/>
      <c r="HE108" s="105"/>
      <c r="HF108" s="105"/>
      <c r="HG108" s="105"/>
      <c r="HH108" s="105"/>
      <c r="HI108" s="105"/>
      <c r="HJ108" s="105"/>
      <c r="HK108" s="105"/>
      <c r="HL108" s="105">
        <f t="shared" ref="HL108:HL116" si="161">GI108</f>
        <v>0</v>
      </c>
      <c r="HM108" s="105"/>
      <c r="HN108" s="123" t="e">
        <f t="shared" ca="1" si="133"/>
        <v>#NAME?</v>
      </c>
      <c r="HO108" s="123" t="e">
        <f t="shared" ca="1" si="134"/>
        <v>#NAME?</v>
      </c>
      <c r="HP108" s="123" t="e">
        <f t="shared" ca="1" si="135"/>
        <v>#NAME?</v>
      </c>
      <c r="HQ108" s="123" t="e">
        <f t="shared" ca="1" si="136"/>
        <v>#NAME?</v>
      </c>
      <c r="HR108" s="123" t="e">
        <f t="shared" ca="1" si="137"/>
        <v>#NAME?</v>
      </c>
      <c r="HS108" s="123" t="e">
        <f t="shared" ca="1" si="138"/>
        <v>#NAME?</v>
      </c>
      <c r="HT108" s="123" t="e">
        <f t="shared" ca="1" si="139"/>
        <v>#NAME?</v>
      </c>
      <c r="HU108" s="123" t="e">
        <f t="shared" ca="1" si="140"/>
        <v>#NAME?</v>
      </c>
      <c r="HV108" s="123" t="e">
        <f t="shared" ca="1" si="141"/>
        <v>#NAME?</v>
      </c>
      <c r="HW108" s="123" t="e">
        <f t="shared" ca="1" si="142"/>
        <v>#NAME?</v>
      </c>
      <c r="HX108" s="123" t="e">
        <f t="shared" ca="1" si="143"/>
        <v>#NAME?</v>
      </c>
      <c r="HY108" s="123" t="e">
        <f t="shared" ca="1" si="144"/>
        <v>#NAME?</v>
      </c>
      <c r="HZ108" s="123" t="e">
        <f t="shared" ca="1" si="145"/>
        <v>#NAME?</v>
      </c>
      <c r="IA108" s="123" t="e">
        <f t="shared" ca="1" si="146"/>
        <v>#NAME?</v>
      </c>
      <c r="IB108" s="124" t="s">
        <v>568</v>
      </c>
      <c r="IC108" s="103"/>
      <c r="ID108" s="125"/>
      <c r="IE108" s="103"/>
      <c r="IF108" s="103"/>
      <c r="IG108" s="103"/>
      <c r="IH108" s="103"/>
      <c r="II108" s="103"/>
    </row>
    <row r="109" spans="1:243" ht="14.25" x14ac:dyDescent="0.2">
      <c r="A109" s="39">
        <v>122</v>
      </c>
      <c r="B109" s="39" t="s">
        <v>572</v>
      </c>
      <c r="C109" s="56" t="s">
        <v>573</v>
      </c>
      <c r="D109" s="39" t="s">
        <v>137</v>
      </c>
      <c r="E109" s="39">
        <v>403834737</v>
      </c>
      <c r="F109" s="102" t="s">
        <v>574</v>
      </c>
      <c r="G109" s="39">
        <v>424270795</v>
      </c>
      <c r="H109" s="39" t="s">
        <v>128</v>
      </c>
      <c r="I109" s="39">
        <v>2</v>
      </c>
      <c r="J109" s="39">
        <v>2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1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0</v>
      </c>
      <c r="AC109" s="39">
        <v>1</v>
      </c>
      <c r="AD109" s="39">
        <v>0</v>
      </c>
      <c r="AE109" s="39">
        <v>0</v>
      </c>
      <c r="AF109" s="39">
        <v>0</v>
      </c>
      <c r="AG109" s="39">
        <v>0</v>
      </c>
      <c r="AH109" s="39">
        <f t="shared" si="98"/>
        <v>1</v>
      </c>
      <c r="AI109" s="39">
        <f t="shared" si="99"/>
        <v>0</v>
      </c>
      <c r="AJ109" s="39">
        <f t="shared" si="100"/>
        <v>1</v>
      </c>
      <c r="AK109" s="39">
        <f t="shared" si="101"/>
        <v>1</v>
      </c>
      <c r="AL109" s="39">
        <f t="shared" si="102"/>
        <v>1</v>
      </c>
      <c r="AM109" s="57">
        <f t="shared" si="103"/>
        <v>35453</v>
      </c>
      <c r="AN109" s="57">
        <v>500</v>
      </c>
      <c r="AO109" s="57">
        <f t="shared" si="104"/>
        <v>35500</v>
      </c>
      <c r="AP109" s="39" t="s">
        <v>571</v>
      </c>
      <c r="AQ109" s="39" t="s">
        <v>188</v>
      </c>
      <c r="AR109" s="39" t="s">
        <v>40</v>
      </c>
      <c r="AS109" s="39"/>
      <c r="AT109" s="39"/>
      <c r="AU109" s="58"/>
      <c r="AV109" s="58"/>
      <c r="AW109" s="39"/>
      <c r="AX109" s="39"/>
      <c r="AY109" s="39"/>
      <c r="AZ109" s="39"/>
      <c r="BA109" s="39">
        <f t="shared" si="105"/>
        <v>0</v>
      </c>
      <c r="BB109" s="78" t="e">
        <f t="shared" ca="1" si="106"/>
        <v>#NAME?</v>
      </c>
      <c r="BC109" s="39"/>
      <c r="BD109" s="75">
        <f t="shared" si="107"/>
        <v>35500</v>
      </c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>
        <f>SUM($BE109,$BF109:BF109)-SUM($CV$1:CW$1)*SUM($P109:$Q109,$W109)-SUM($CV$2:CW$2)*SUM($R109:$V109)-SUM($CV$3:CW$3)*$X109-SUM($CV$4:CW$4)*SUM($K109:$L109)-SUM($CV$5:CW$5)*SUM($M109:$N109)-SUM($CV$6:CW$6)*$O109-SUM($CV$7:CW$7)*SUM($Y109:$Z109,$AF109)-SUM($CV$8:CW$8)*SUM($AA109:$AE109)-SUM($CV$9:CW$9)*$AG109</f>
        <v>0</v>
      </c>
      <c r="CX109" s="39">
        <f>SUM($BE109,$BF109:BG109)-SUM($CV$1:CX$1)*SUM($P109:$Q109,$W109)-SUM($CV$2:CX$2)*SUM($R109:$V109)-SUM($CV$3:CX$3)*$X109-SUM($CV$4:CX$4)*SUM($K109:$L109)-SUM($CV$5:CX$5)*SUM($M109:$N109)-SUM($CV$6:CX$6)*$O109-SUM($CV$7:CX$7)*SUM($Y109:$Z109,$AF109)-SUM($CV$8:CX$8)*SUM($AA109:$AE109)-SUM($CV$9:CX$9)*$AG109</f>
        <v>0</v>
      </c>
      <c r="CY109" s="39">
        <f>SUM($BE109,$BF109:BH109)-SUM($CV$1:CY$1)*SUM($P109:$Q109,$W109)-SUM($CV$2:CY$2)*SUM($R109:$V109)-SUM($CV$3:CY$3)*$X109-SUM($CV$4:CY$4)*SUM($K109:$L109)-SUM($CV$5:CY$5)*SUM($M109:$N109)-SUM($CV$6:CY$6)*$O109-SUM($CV$7:CY$7)*SUM($Y109:$Z109,$AF109)-SUM($CV$8:CY$8)*SUM($AA109:$AE109)-SUM($CV$9:CY$9)*$AG109</f>
        <v>0</v>
      </c>
      <c r="CZ109" s="39">
        <f>SUM($BE109,$BF109:BI109)-SUM($CV$1:CZ$1)*SUM($P109:$Q109,$W109)-SUM($CV$2:CZ$2)*SUM($R109:$V109)-SUM($CV$3:CZ$3)*$X109-SUM($CV$4:CZ$4)*SUM($K109:$L109)-SUM($CV$5:CZ$5)*SUM($M109:$N109)-SUM($CV$6:CZ$6)*$O109-SUM($CV$7:CZ$7)*SUM($Y109:$Z109,$AF109)-SUM($CV$8:CZ$8)*SUM($AA109:$AE109)-SUM($CV$9:CZ$9)*$AG109</f>
        <v>0</v>
      </c>
      <c r="DA109" s="39">
        <f>SUM($BE109,$BF109:BJ109)-SUM($CV$1:DA$1)*SUM($P109:$Q109,$W109)-SUM($CV$2:DA$2)*SUM($R109:$V109)-SUM($CV$3:DA$3)*$X109-SUM($CV$4:DA$4)*SUM($K109:$L109)-SUM($CV$5:DA$5)*SUM($M109:$N109)-SUM($CV$6:DA$6)*$O109-SUM($CV$7:DA$7)*SUM($Y109:$Z109,$AF109)-SUM($CV$8:DA$8)*SUM($AA109:$AE109)-SUM($CV$9:DA$9)*$AG109</f>
        <v>0</v>
      </c>
      <c r="DB109" s="39">
        <f>SUM($BE109,$BF109:BK109)-SUM($CV$1:DB$1)*SUM($P109:$Q109,$W109)-SUM($CV$2:DB$2)*SUM($R109:$V109)-SUM($CV$3:DB$3)*$X109-SUM($CV$4:DB$4)*SUM($K109:$L109)-SUM($CV$5:DB$5)*SUM($M109:$N109)-SUM($CV$6:DB$6)*$O109-SUM($CV$7:DB$7)*SUM($Y109:$Z109,$AF109)-SUM($CV$8:DB$8)*SUM($AA109:$AE109)-SUM($CV$9:DB$9)*$AG109</f>
        <v>-200</v>
      </c>
      <c r="DC109" s="39">
        <f>SUM($BE109,$BF109:BL109)-SUM($CV$1:DC$1)*SUM($P109:$Q109,$W109)-SUM($CV$2:DC$2)*SUM($R109:$V109)-SUM($CV$3:DC$3)*$X109-SUM($CV$4:DC$4)*SUM($K109:$L109)-SUM($CV$5:DC$5)*SUM($M109:$N109)-SUM($CV$6:DC$6)*$O109-SUM($CV$7:DC$7)*SUM($Y109:$Z109,$AF109)-SUM($CV$8:DC$8)*SUM($AA109:$AE109)-SUM($CV$9:DC$9)*$AG109</f>
        <v>-600</v>
      </c>
      <c r="DD109" s="39">
        <f>SUM($BE109,$BF109:BM109)-SUM($CV$1:DD$1)*SUM($P109:$Q109,$W109)-SUM($CV$2:DD$2)*SUM($R109:$V109)-SUM($CV$3:DD$3)*$X109-SUM($CV$4:DD$4)*SUM($K109:$L109)-SUM($CV$5:DD$5)*SUM($M109:$N109)-SUM($CV$6:DD$6)*$O109-SUM($CV$7:DD$7)*SUM($Y109:$Z109,$AF109)-SUM($CV$8:DD$8)*SUM($AA109:$AE109)-SUM($CV$9:DD$9)*$AG109</f>
        <v>-1231</v>
      </c>
      <c r="DE109" s="39">
        <f>SUM($BE109,$BF109:BN109)-SUM($CV$1:DE$1)*SUM($P109:$Q109,$W109)-SUM($CV$2:DE$2)*SUM($R109:$V109)-SUM($CV$3:DE$3)*$X109-SUM($CV$4:DE$4)*SUM($K109:$L109)-SUM($CV$5:DE$5)*SUM($M109:$N109)-SUM($CV$6:DE$6)*$O109-SUM($CV$7:DE$7)*SUM($Y109:$Z109,$AF109)-SUM($CV$8:DE$8)*SUM($AA109:$AE109)-SUM($CV$9:DE$9)*$AG109</f>
        <v>-1781</v>
      </c>
      <c r="DF109" s="39">
        <f>SUM($BE109,$BF109:BO109)-SUM($CV$1:DF$1)*SUM($P109:$Q109,$W109)-SUM($CV$2:DF$2)*SUM($R109:$V109)-SUM($CV$3:DF$3)*$X109-SUM($CV$4:DF$4)*SUM($K109:$L109)-SUM($CV$5:DF$5)*SUM($M109:$N109)-SUM($CV$6:DF$6)*$O109-SUM($CV$7:DF$7)*SUM($Y109:$Z109,$AF109)-SUM($CV$8:DF$8)*SUM($AA109:$AE109)-SUM($CV$9:DF$9)*$AG109</f>
        <v>-2481</v>
      </c>
      <c r="DG109" s="39">
        <f>SUM($BE109,$BF109:BP109)-SUM($CV$1:DG$1)*SUM($P109:$Q109,$W109)-SUM($CV$2:DG$2)*SUM($R109:$V109)-SUM($CV$3:DG$3)*$X109-SUM($CV$4:DG$4)*SUM($K109:$L109)-SUM($CV$5:DG$5)*SUM($M109:$N109)-SUM($CV$6:DG$6)*$O109-SUM($CV$7:DG$7)*SUM($Y109:$Z109,$AF109)-SUM($CV$8:DG$8)*SUM($AA109:$AE109)-SUM($CV$9:DG$9)*$AG109</f>
        <v>-3231</v>
      </c>
      <c r="DH109" s="39">
        <f>SUM($BE109,$BF109:BQ109)-SUM($CV$1:DH$1)*SUM($P109:$Q109,$W109)-SUM($CV$2:DH$2)*SUM($R109:$V109)-SUM($CV$3:DH$3)*$X109-SUM($CV$4:DH$4)*SUM($K109:$L109)-SUM($CV$5:DH$5)*SUM($M109:$N109)-SUM($CV$6:DH$6)*$O109-SUM($CV$7:DH$7)*SUM($Y109:$Z109,$AF109)-SUM($CV$8:DH$8)*SUM($AA109:$AE109)-SUM($CV$9:DH$9)*$AG109</f>
        <v>-3981</v>
      </c>
      <c r="DI109" s="39">
        <f>SUM($BE109,$BF109:BR109)-SUM($CV$1:DI$1)*SUM($P109:$Q109,$W109)-SUM($CV$2:DI$2)*SUM($R109:$V109)-SUM($CV$3:DI$3)*$X109-SUM($CV$4:DI$4)*SUM($K109:$L109)-SUM($CV$5:DI$5)*SUM($M109:$N109)-SUM($CV$6:DI$6)*$O109-SUM($CV$7:DI$7)*SUM($Y109:$Z109,$AF109)-SUM($CV$8:DI$8)*SUM($AA109:$AE109)-SUM($CV$9:DI$9)*$AG109</f>
        <v>-4731</v>
      </c>
      <c r="DJ109" s="39">
        <f>SUM($BE109,$BF109:BS109)-SUM($CV$1:DJ$1)*SUM($P109:$Q109,$W109)-SUM($CV$2:DJ$2)*SUM($R109:$V109)-SUM($CV$3:DJ$3)*$X109-SUM($CV$4:DJ$4)*SUM($K109:$L109)-SUM($CV$5:DJ$5)*SUM($M109:$N109)-SUM($CV$6:DJ$6)*$O109-SUM($CV$7:DJ$7)*SUM($Y109:$Z109,$AF109)-SUM($CV$8:DJ$8)*SUM($AA109:$AE109)-SUM($CV$9:DJ$9)*$AG109</f>
        <v>-5481</v>
      </c>
      <c r="DK109" s="39">
        <f>SUM($BE109,$BF109:BT109)-SUM($CV$1:DK$1)*SUM($P109:$Q109,$W109)-SUM($CV$2:DK$2)*SUM($R109:$V109)-SUM($CV$3:DK$3)*$X109-SUM($CV$4:DK$4)*SUM($K109:$L109)-SUM($CV$5:DK$5)*SUM($M109:$N109)-SUM($CV$6:DK$6)*$O109-SUM($CV$7:DK$7)*SUM($Y109:$Z109,$AF109)-SUM($CV$8:DK$8)*SUM($AA109:$AE109)-SUM($CV$9:DK$9)*$AG109</f>
        <v>-6231</v>
      </c>
      <c r="DL109" s="39">
        <f>SUM($BE109,$BF109:BU109)-SUM($CV$1:DL$1)*SUM($P109:$Q109,$W109)-SUM($CV$2:DL$2)*SUM($R109:$V109)-SUM($CV$3:DL$3)*$X109-SUM($CV$4:DL$4)*SUM($K109:$L109)-SUM($CV$5:DL$5)*SUM($M109:$N109)-SUM($CV$6:DL$6)*$O109-SUM($CV$7:DL$7)*SUM($Y109:$Z109,$AF109)-SUM($CV$8:DL$8)*SUM($AA109:$AE109)-SUM($CV$9:DL$9)*$AG109</f>
        <v>-6981</v>
      </c>
      <c r="DM109" s="39">
        <f>SUM($BE109,$BF109:BV109)-SUM($CV$1:DM$1)*SUM($P109:$Q109,$W109)-SUM($CV$2:DM$2)*SUM($R109:$V109)-SUM($CV$3:DM$3)*$X109-SUM($CV$4:DM$4)*SUM($K109:$L109)-SUM($CV$5:DM$5)*SUM($M109:$N109)-SUM($CV$6:DM$6)*$O109-SUM($CV$7:DM$7)*SUM($Y109:$Z109,$AF109)-SUM($CV$8:DM$8)*SUM($AA109:$AE109)-SUM($CV$9:DM$9)*$AG109</f>
        <v>-7981</v>
      </c>
      <c r="DN109" s="39">
        <f>SUM($BE109,$BF109:BW109)-SUM($CV$1:DN$1)*SUM($P109:$Q109,$W109)-SUM($CV$2:DN$2)*SUM($R109:$V109)-SUM($CV$3:DN$3)*$X109-SUM($CV$4:DN$4)*SUM($K109:$L109)-SUM($CV$5:DN$5)*SUM($M109:$N109)-SUM($CV$6:DN$6)*$O109-SUM($CV$7:DN$7)*SUM($Y109:$Z109,$AF109)-SUM($CV$8:DN$8)*SUM($AA109:$AE109)-SUM($CV$9:DN$9)*$AG109</f>
        <v>-8981</v>
      </c>
      <c r="DO109" s="39">
        <f>SUM($BE109,$BF109:BX109)-SUM($CV$1:DO$1)*SUM($P109:$Q109,$W109)-SUM($CV$2:DO$2)*SUM($R109:$V109)-SUM($CV$3:DO$3)*$X109-SUM($CV$4:DO$4)*SUM($K109:$L109)-SUM($CV$5:DO$5)*SUM($M109:$N109)-SUM($CV$6:DO$6)*$O109-SUM($CV$7:DO$7)*SUM($Y109:$Z109,$AF109)-SUM($CV$8:DO$8)*SUM($AA109:$AE109)-SUM($CV$9:DO$9)*$AG109</f>
        <v>-9981</v>
      </c>
      <c r="DP109" s="39">
        <f>SUM($BE109,$BF109:BY109)-SUM($CV$1:DP$1)*SUM($P109:$Q109,$W109)-SUM($CV$2:DP$2)*SUM($R109:$V109)-SUM($CV$3:DP$3)*$X109-SUM($CV$4:DP$4)*SUM($K109:$L109)-SUM($CV$5:DP$5)*SUM($M109:$N109)-SUM($CV$6:DP$6)*$O109-SUM($CV$7:DP$7)*SUM($Y109:$Z109,$AF109)-SUM($CV$8:DP$8)*SUM($AA109:$AE109)-SUM($CV$9:DP$9)*$AG109</f>
        <v>-10981</v>
      </c>
      <c r="DQ109" s="39">
        <f>SUM($BE109,$BF109:BZ109)-SUM($CV$1:DQ$1)*SUM($P109:$Q109,$W109)-SUM($CV$2:DQ$2)*SUM($R109:$V109)-SUM($CV$3:DQ$3)*$X109-SUM($CV$4:DQ$4)*SUM($K109:$L109)-SUM($CV$5:DQ$5)*SUM($M109:$N109)-SUM($CV$6:DQ$6)*$O109-SUM($CV$7:DQ$7)*SUM($Y109:$Z109,$AF109)-SUM($CV$8:DQ$8)*SUM($AA109:$AE109)-SUM($CV$9:DQ$9)*$AG109</f>
        <v>-11981</v>
      </c>
      <c r="DR109" s="39">
        <f>SUM($BE109,$BF109:CA109)-SUM($CV$1:DR$1)*SUM($P109:$Q109,$W109)-SUM($CV$2:DR$2)*SUM($R109:$V109)-SUM($CV$3:DR$3)*$X109-SUM($CV$4:DR$4)*SUM($K109:$L109)-SUM($CV$5:DR$5)*SUM($M109:$N109)-SUM($CV$6:DR$6)*$O109-SUM($CV$7:DR$7)*SUM($Y109:$Z109,$AF109)-SUM($CV$8:DR$8)*SUM($AA109:$AE109)-SUM($CV$9:DR$9)*$AG109</f>
        <v>-12981</v>
      </c>
      <c r="DS109" s="39">
        <f>SUM($BE109,$BF109:CB109)-SUM($CV$1:DS$1)*SUM($P109:$Q109,$W109)-SUM($CV$2:DS$2)*SUM($R109:$V109)-SUM($CV$3:DS$3)*$X109-SUM($CV$4:DS$4)*SUM($K109:$L109)-SUM($CV$5:DS$5)*SUM($M109:$N109)-SUM($CV$6:DS$6)*$O109-SUM($CV$7:DS$7)*SUM($Y109:$Z109,$AF109)-SUM($CV$8:DS$8)*SUM($AA109:$AE109)-SUM($CV$9:DS$9)*$AG109</f>
        <v>-13981</v>
      </c>
      <c r="DT109" s="39">
        <f>SUM($BE109,$BF109:CC109)-SUM($CV$1:DT$1)*SUM($P109:$Q109,$W109)-SUM($CV$2:DT$2)*SUM($R109:$V109)-SUM($CV$3:DT$3)*$X109-SUM($CV$4:DT$4)*SUM($K109:$L109)-SUM($CV$5:DT$5)*SUM($M109:$N109)-SUM($CV$6:DT$6)*$O109-SUM($CV$7:DT$7)*SUM($Y109:$Z109,$AF109)-SUM($CV$8:DT$8)*SUM($AA109:$AE109)-SUM($CV$9:DT$9)*$AG109</f>
        <v>-14981</v>
      </c>
      <c r="DU109" s="39">
        <f>SUM($BE109,$BF109:CD109)-SUM($CV$1:DU$1)*SUM($P109:$Q109,$W109)-SUM($CV$2:DU$2)*SUM($R109:$V109)-SUM($CV$3:DU$3)*$X109-SUM($CV$4:DU$4)*SUM($K109:$L109)-SUM($CV$5:DU$5)*SUM($M109:$N109)-SUM($CV$6:DU$6)*$O109-SUM($CV$7:DU$7)*SUM($Y109:$Z109,$AF109)-SUM($CV$8:DU$8)*SUM($AA109:$AE109)-SUM($CV$9:DU$9)*$AG109</f>
        <v>-15981</v>
      </c>
      <c r="DV109" s="39">
        <f>SUM($BE109,$BF109:CE109)-SUM($CV$1:DV$1)*SUM($P109:$Q109,$W109)-SUM($CV$2:DV$2)*SUM($R109:$V109)-SUM($CV$3:DV$3)*$X109-SUM($CV$4:DV$4)*SUM($K109:$L109)-SUM($CV$5:DV$5)*SUM($M109:$N109)-SUM($CV$6:DV$6)*$O109-SUM($CV$7:DV$7)*SUM($Y109:$Z109,$AF109)-SUM($CV$8:DV$8)*SUM($AA109:$AE109)-SUM($CV$9:DV$9)*$AG109</f>
        <v>-16981</v>
      </c>
      <c r="DW109" s="39">
        <f>SUM($BE109,$BF109:CF109)-SUM($CV$1:DW$1)*SUM($P109:$Q109,$W109)-SUM($CV$2:DW$2)*SUM($R109:$V109)-SUM($CV$3:DW$3)*$X109-SUM($CV$4:DW$4)*SUM($K109:$L109)-SUM($CV$5:DW$5)*SUM($M109:$N109)-SUM($CV$6:DW$6)*$O109-SUM($CV$7:DW$7)*SUM($Y109:$Z109,$AF109)-SUM($CV$8:DW$8)*SUM($AA109:$AE109)-SUM($CV$9:DW$9)*$AG109</f>
        <v>-17981</v>
      </c>
      <c r="DX109" s="39">
        <f>SUM($BE109,$BF109:CG109)-SUM($CV$1:DX$1)*SUM($P109:$Q109,$W109)-SUM($CV$2:DX$2)*SUM($R109:$V109)-SUM($CV$3:DX$3)*$X109-SUM($CV$4:DX$4)*SUM($K109:$L109)-SUM($CV$5:DX$5)*SUM($M109:$N109)-SUM($CV$6:DX$6)*$O109-SUM($CV$7:DX$7)*SUM($Y109:$Z109,$AF109)-SUM($CV$8:DX$8)*SUM($AA109:$AE109)-SUM($CV$9:DX$9)*$AG109</f>
        <v>-18981</v>
      </c>
      <c r="DY109" s="39">
        <f>SUM($BE109,$BF109:CH109)-SUM($CV$1:DY$1)*SUM($P109:$Q109,$W109)-SUM($CV$2:DY$2)*SUM($R109:$V109)-SUM($CV$3:DY$3)*$X109-SUM($CV$4:DY$4)*SUM($K109:$L109)-SUM($CV$5:DY$5)*SUM($M109:$N109)-SUM($CV$6:DY$6)*$O109-SUM($CV$7:DY$7)*SUM($Y109:$Z109,$AF109)-SUM($CV$8:DY$8)*SUM($AA109:$AE109)-SUM($CV$9:DY$9)*$AG109</f>
        <v>-19981</v>
      </c>
      <c r="DZ109" s="39">
        <f>SUM($BE109,$BF109:CI109)-SUM($CV$1:DZ$1)*SUM($P109:$Q109,$W109)-SUM($CV$2:DZ$2)*SUM($R109:$V109)-SUM($CV$3:DZ$3)*$X109-SUM($CV$4:DZ$4)*SUM($K109:$L109)-SUM($CV$5:DZ$5)*SUM($M109:$N109)-SUM($CV$6:DZ$6)*$O109-SUM($CV$7:DZ$7)*SUM($Y109:$Z109,$AF109)-SUM($CV$8:DZ$8)*SUM($AA109:$AE109)-SUM($CV$9:DZ$9)*$AG109</f>
        <v>-20981</v>
      </c>
      <c r="EA109" s="39">
        <f>SUM($BE109,$BF109:CJ109)-SUM($CV$1:EA$1)*SUM($P109:$Q109,$W109)-SUM($CV$2:EA$2)*SUM($R109:$V109)-SUM($CV$3:EA$3)*$X109-SUM($CV$4:EA$4)*SUM($K109:$L109)-SUM($CV$5:EA$5)*SUM($M109:$N109)-SUM($CV$6:EA$6)*$O109-SUM($CV$7:EA$7)*SUM($Y109:$Z109,$AF109)-SUM($CV$8:EA$8)*SUM($AA109:$AE109)-SUM($CV$9:EA$9)*$AG109</f>
        <v>-21981</v>
      </c>
      <c r="EB109" s="39">
        <f>SUM($BE109,$BF109:CK109)-SUM($CV$1:EB$1)*SUM($P109:$Q109,$W109)-SUM($CV$2:EB$2)*SUM($R109:$V109)-SUM($CV$3:EB$3)*$X109-SUM($CV$4:EB$4)*SUM($K109:$L109)-SUM($CV$5:EB$5)*SUM($M109:$N109)-SUM($CV$6:EB$6)*$O109-SUM($CV$7:EB$7)*SUM($Y109:$Z109,$AF109)-SUM($CV$8:EB$8)*SUM($AA109:$AE109)-SUM($CV$9:EB$9)*$AG109</f>
        <v>-22981</v>
      </c>
      <c r="EC109" s="39">
        <f>SUM($BE109,$BF109:CL109)-SUM($CV$1:EC$1)*SUM($P109:$Q109,$W109)-SUM($CV$2:EC$2)*SUM($R109:$V109)-SUM($CV$3:EC$3)*$X109-SUM($CV$4:EC$4)*SUM($K109:$L109)-SUM($CV$5:EC$5)*SUM($M109:$N109)-SUM($CV$6:EC$6)*$O109-SUM($CV$7:EC$7)*SUM($Y109:$Z109,$AF109)-SUM($CV$8:EC$8)*SUM($AA109:$AE109)-SUM($CV$9:EC$9)*$AG109</f>
        <v>-23981</v>
      </c>
      <c r="ED109" s="39">
        <f>SUM($BE109,$BF109:CM109)-SUM($CV$1:ED$1)*SUM($P109:$Q109,$W109)-SUM($CV$2:ED$2)*SUM($R109:$V109)-SUM($CV$3:ED$3)*$X109-SUM($CV$4:ED$4)*SUM($K109:$L109)-SUM($CV$5:ED$5)*SUM($M109:$N109)-SUM($CV$6:ED$6)*$O109-SUM($CV$7:ED$7)*SUM($Y109:$Z109,$AF109)-SUM($CV$8:ED$8)*SUM($AA109:$AE109)-SUM($CV$9:ED$9)*$AG109</f>
        <v>-24981</v>
      </c>
      <c r="EE109" s="39">
        <f>SUM($BE109,$BF109:CN109)-SUM($CV$1:EE$1)*SUM($P109:$Q109,$W109)-SUM($CV$2:EE$2)*SUM($R109:$V109)-SUM($CV$3:EE$3)*$X109-SUM($CV$4:EE$4)*SUM($K109:$L109)-SUM($CV$5:EE$5)*SUM($M109:$N109)-SUM($CV$6:EE$6)*$O109-SUM($CV$7:EE$7)*SUM($Y109:$Z109,$AF109)-SUM($CV$8:EE$8)*SUM($AA109:$AE109)-SUM($CV$9:EE$9)*$AG109</f>
        <v>-25981</v>
      </c>
      <c r="EF109" s="39">
        <f>SUM($BE109,$BF109:CO109)-SUM($CV$1:EF$1)*SUM($P109:$Q109,$W109)-SUM($CV$2:EF$2)*SUM($R109:$V109)-SUM($CV$3:EF$3)*$X109-SUM($CV$4:EF$4)*SUM($K109:$L109)-SUM($CV$5:EF$5)*SUM($M109:$N109)-SUM($CV$6:EF$6)*$O109-SUM($CV$7:EF$7)*SUM($Y109:$Z109,$AF109)-SUM($CV$8:EF$8)*SUM($AA109:$AE109)-SUM($CV$9:EF$9)*$AG109</f>
        <v>-26981</v>
      </c>
      <c r="EG109" s="39">
        <f>SUM($BE109,$BF109:CP109)-SUM($CV$1:EG$1)*SUM($P109:$Q109,$W109)-SUM($CV$2:EG$2)*SUM($R109:$V109)-SUM($CV$3:EG$3)*$X109-SUM($CV$4:EG$4)*SUM($K109:$L109)-SUM($CV$5:EG$5)*SUM($M109:$N109)-SUM($CV$6:EG$6)*$O109-SUM($CV$7:EG$7)*SUM($Y109:$Z109,$AF109)-SUM($CV$8:EG$8)*SUM($AA109:$AE109)-SUM($CV$9:EG$9)*$AG109</f>
        <v>-27981</v>
      </c>
      <c r="EH109" s="39">
        <f>SUM($BE109,$BF109:CQ109)-SUM($CV$1:EH$1)*SUM($P109:$Q109,$W109)-SUM($CV$2:EH$2)*SUM($R109:$V109)-SUM($CV$3:EH$3)*$X109-SUM($CV$4:EH$4)*SUM($K109:$L109)-SUM($CV$5:EH$5)*SUM($M109:$N109)-SUM($CV$6:EH$6)*$O109-SUM($CV$7:EH$7)*SUM($Y109:$Z109,$AF109)-SUM($CV$8:EH$8)*SUM($AA109:$AE109)-SUM($CV$9:EH$9)*$AG109</f>
        <v>-28981</v>
      </c>
      <c r="EI109" s="39">
        <f>SUM($BE109,$BF109:CR109)-SUM($CV$1:EI$1)*SUM($P109:$Q109,$W109)-SUM($CV$2:EI$2)*SUM($R109:$V109)-SUM($CV$3:EI$3)*$X109-SUM($CV$4:EI$4)*SUM($K109:$L109)-SUM($CV$5:EI$5)*SUM($M109:$N109)-SUM($CV$6:EI$6)*$O109-SUM($CV$7:EI$7)*SUM($Y109:$Z109,$AF109)-SUM($CV$8:EI$8)*SUM($AA109:$AE109)-SUM($CV$9:EI$9)*$AG109</f>
        <v>-29981</v>
      </c>
      <c r="EJ109" s="39">
        <f>SUM($BE109,$BF109:CS109)-SUM($CV$1:EJ$1)*SUM($P109:$Q109,$W109)-SUM($CV$2:EJ$2)*SUM($R109:$V109)-SUM($CV$3:EJ$3)*$X109-SUM($CV$4:EJ$4)*SUM($K109:$L109)-SUM($CV$5:EJ$5)*SUM($M109:$N109)-SUM($CV$6:EJ$6)*$O109-SUM($CV$7:EJ$7)*SUM($Y109:$Z109,$AF109)-SUM($CV$8:EJ$8)*SUM($AA109:$AE109)-SUM($CV$9:EJ$9)*$AG109</f>
        <v>-30981</v>
      </c>
      <c r="EK109" s="39">
        <f>SUM($BE109,$BF109:CT109)-SUM($CV$1:EK$1)*SUM($P109:$Q109,$W109)-SUM($CV$2:EK$2)*SUM($R109:$V109)-SUM($CV$3:EK$3)*$X109-SUM($CV$4:EK$4)*SUM($K109:$L109)-SUM($CV$5:EK$5)*SUM($M109:$N109)-SUM($CV$6:EK$6)*$O109-SUM($CV$7:EK$7)*SUM($Y109:$Z109,$AF109)-SUM($CV$8:EK$8)*SUM($AA109:$AE109)-SUM($CV$9:EK$9)*$AG109</f>
        <v>-31981</v>
      </c>
      <c r="EL109" s="39">
        <f>SUM($BE109,$BF109:CU109)-SUM($CV$1:EL$1)*SUM($P109:$Q109,$W109)-SUM($CV$2:EL$2)*SUM($R109:$V109)-SUM($CV$3:EL$3)*$X109-SUM($CV$4:EL$4)*SUM($K109:$L109)-SUM($CV$5:EL$5)*SUM($M109:$N109)-SUM($CV$6:EL$6)*$O109-SUM($CV$7:EL$7)*SUM($Y109:$Z109,$AF109)-SUM($CV$8:EL$8)*SUM($AA109:$AE109)-SUM($CV$9:EL$9)*$AG109</f>
        <v>-32981</v>
      </c>
      <c r="EM109" s="39">
        <f>SUM($BE109,$BF109:CV109)-SUM($CV$1:EM$1)*SUM($P109:$Q109,$W109)-SUM($CV$2:EM$2)*SUM($R109:$V109)-SUM($CV$3:EM$3)*$X109-SUM($CV$4:EM$4)*SUM($K109:$L109)-SUM($CV$5:EM$5)*SUM($M109:$N109)-SUM($CV$6:EM$6)*$O109-SUM($CV$7:EM$7)*SUM($Y109:$Z109,$AF109)-SUM($CV$8:EM$8)*SUM($AA109:$AE109)-SUM($CV$9:EM$9)*$AG109</f>
        <v>-33981</v>
      </c>
      <c r="EN109" s="39">
        <f>SUM($BE109,$BF109:CW109)-SUM($CV$1:EN$1)*SUM($P109:$Q109,$W109)-SUM($CV$2:EN$2)*SUM($R109:$V109)-SUM($CV$3:EN$3)*$X109-SUM($CV$4:EN$4)*SUM($K109:$L109)-SUM($CV$5:EN$5)*SUM($M109:$N109)-SUM($CV$6:EN$6)*$O109-SUM($CV$7:EN$7)*SUM($Y109:$Z109,$AF109)-SUM($CV$8:EN$8)*SUM($AA109:$AE109)-SUM($CV$9:EN$9)*$AG109</f>
        <v>-34981</v>
      </c>
      <c r="EO109" s="39">
        <f>SUM($BE109,$BF109:CX109)-SUM($CV$1:EO$1)*SUM($P109:$Q109,$W109)-SUM($CV$2:EO$2)*SUM($R109:$V109)-SUM($CV$3:EO$3)*$X109-SUM($CV$4:EO$4)*SUM($K109:$L109)-SUM($CV$5:EO$5)*SUM($M109:$N109)-SUM($CV$6:EO$6)*$O109-SUM($CV$7:EO$7)*SUM($Y109:$Z109,$AF109)-SUM($CV$8:EO$8)*SUM($AA109:$AE109)-SUM($CV$9:EO$9)*$AG109</f>
        <v>-35811</v>
      </c>
      <c r="EP109" s="96" t="s">
        <v>17</v>
      </c>
      <c r="EQ109" s="103" t="str">
        <f t="shared" si="157"/>
        <v>AQ12EM1R3BAJME/500V</v>
      </c>
      <c r="ER109" s="96" t="str">
        <f t="shared" si="152"/>
        <v>AMERICAN TECHNICAL CERAMICS DIV. OF</v>
      </c>
      <c r="ES109" s="115">
        <f t="shared" si="156"/>
        <v>0</v>
      </c>
      <c r="ET109" s="116">
        <f t="shared" si="147"/>
        <v>0</v>
      </c>
      <c r="EU109" s="107" t="e">
        <f t="shared" ca="1" si="109"/>
        <v>#NAME?</v>
      </c>
      <c r="EV109" s="107" t="e">
        <f t="shared" ca="1" si="110"/>
        <v>#NAME?</v>
      </c>
      <c r="EW109" s="117">
        <f t="shared" si="158"/>
        <v>500</v>
      </c>
      <c r="EX109" s="117">
        <f t="shared" si="159"/>
        <v>500</v>
      </c>
      <c r="EY109" s="103"/>
      <c r="EZ109" s="117">
        <f t="shared" si="112"/>
        <v>35500</v>
      </c>
      <c r="FA109" s="118" t="e">
        <f t="shared" ca="1" si="113"/>
        <v>#NAME?</v>
      </c>
      <c r="FB109" s="117">
        <f t="shared" si="114"/>
        <v>47</v>
      </c>
      <c r="FC109" s="118" t="e">
        <f t="shared" ca="1" si="115"/>
        <v>#NAME?</v>
      </c>
      <c r="FD109" s="119">
        <v>45526</v>
      </c>
      <c r="FE109" s="118" t="s">
        <v>130</v>
      </c>
      <c r="FF109" s="118" t="s">
        <v>17</v>
      </c>
      <c r="FG109" s="103"/>
      <c r="FH109" s="103"/>
      <c r="FI109" s="105">
        <f t="array" ref="FI109">SUMPRODUCT($AI109:$AL109,TRANSPOSE(FI$1:FI$4))</f>
        <v>3065</v>
      </c>
      <c r="FJ109" s="105">
        <f t="array" ref="FJ109">SUMPRODUCT($AI109:$AL109,TRANSPOSE(FJ$1:FJ$4))</f>
        <v>3065</v>
      </c>
      <c r="FK109" s="105">
        <f t="array" ref="FK109">SUMPRODUCT($AI109:$AL109,TRANSPOSE(FK$1:FK$4))</f>
        <v>3065</v>
      </c>
      <c r="FL109" s="105">
        <f t="array" ref="FL109">SUMPRODUCT($AI109:$AL109,TRANSPOSE(FL$1:FL$4))</f>
        <v>3065</v>
      </c>
      <c r="FM109" s="105">
        <f t="array" ref="FM109">SUMPRODUCT($AI109:$AL109,TRANSPOSE(FM$1:FM$4))</f>
        <v>3065</v>
      </c>
      <c r="FN109" s="105">
        <f t="array" ref="FN109">SUMPRODUCT($AI109:$AL109,TRANSPOSE(FN$1:FN$4))</f>
        <v>3065</v>
      </c>
      <c r="FO109" s="105">
        <f t="array" ref="FO109">SUMPRODUCT($AI109:$AL109,TRANSPOSE(FO$1:FO$4))</f>
        <v>3065</v>
      </c>
      <c r="FP109" s="105">
        <f t="array" ref="FP109">SUMPRODUCT($AI109:$AL109,TRANSPOSE(FP$1:FP$4))</f>
        <v>3065</v>
      </c>
      <c r="FQ109" s="105">
        <f t="array" ref="FQ109">SUMPRODUCT($AI109:$AL109,TRANSPOSE(FQ$1:FQ$4))</f>
        <v>3065</v>
      </c>
      <c r="FR109" s="105">
        <f t="array" ref="FR109">SUMPRODUCT($AI109:$AL109,TRANSPOSE(FR$1:FR$4))</f>
        <v>3050</v>
      </c>
      <c r="FS109" s="105">
        <f t="array" ref="FS109">SUMPRODUCT($AI109:$AL109,TRANSPOSE(FS$1:FS$4))</f>
        <v>3000</v>
      </c>
      <c r="FT109" s="105">
        <f t="array" ref="FT109">SUMPRODUCT($AI109:$AL109,TRANSPOSE(FT$1:FT$4))</f>
        <v>1818</v>
      </c>
      <c r="FU109" s="105">
        <f t="array" ref="FU109">SUMPRODUCT($AI109:$AL109,TRANSPOSE(FU$1:FU$4))</f>
        <v>0</v>
      </c>
      <c r="FV109" s="120"/>
      <c r="FW109" s="105">
        <f t="shared" si="116"/>
        <v>3500</v>
      </c>
      <c r="FX109" s="121">
        <f>CEILING(SUM($FI109:FJ109)-SUM($FW109:FW109),$EW109)</f>
        <v>3000</v>
      </c>
      <c r="FY109" s="121">
        <f>CEILING(SUM($FI109:FK109)-SUM($FW109:FX109),$EW109)</f>
        <v>3000</v>
      </c>
      <c r="FZ109" s="121">
        <f>CEILING(SUM($FI109:FL109)-SUM($FW109:FY109),$EW109)</f>
        <v>3000</v>
      </c>
      <c r="GA109" s="121">
        <f>CEILING(SUM($FI109:FM109)-SUM($FW109:FZ109),$EW109)</f>
        <v>3000</v>
      </c>
      <c r="GB109" s="121">
        <f>CEILING(SUM($FI109:FN109)-SUM($FW109:GA109),$EW109)</f>
        <v>3000</v>
      </c>
      <c r="GC109" s="121">
        <f>CEILING(SUM($FI109:FO109)-SUM($FW109:GB109),$EW109)</f>
        <v>3000</v>
      </c>
      <c r="GD109" s="121">
        <f>CEILING(SUM($FI109:FP109)-SUM($FW109:GC109),$EW109)</f>
        <v>3500</v>
      </c>
      <c r="GE109" s="121">
        <f>CEILING(SUM($FI109:FQ109)-SUM($FW109:GD109),$EW109)</f>
        <v>3000</v>
      </c>
      <c r="GF109" s="121">
        <f>CEILING(SUM($FI109:FR109)-SUM($FW109:GE109),$EW109)</f>
        <v>3000</v>
      </c>
      <c r="GG109" s="121">
        <f>CEILING(SUM($FI109:FS109)-SUM($FW109:GF109),$EW109)</f>
        <v>3000</v>
      </c>
      <c r="GH109" s="121">
        <f t="shared" si="117"/>
        <v>1500</v>
      </c>
      <c r="GI109" s="121">
        <f t="shared" si="118"/>
        <v>0</v>
      </c>
      <c r="GJ109" s="120"/>
      <c r="GK109" s="123" t="e">
        <f t="shared" ca="1" si="119"/>
        <v>#NAME?</v>
      </c>
      <c r="GL109" s="123" t="e">
        <f t="shared" ca="1" si="120"/>
        <v>#NAME?</v>
      </c>
      <c r="GM109" s="123" t="e">
        <f t="shared" ca="1" si="121"/>
        <v>#NAME?</v>
      </c>
      <c r="GN109" s="123" t="e">
        <f t="shared" ca="1" si="122"/>
        <v>#NAME?</v>
      </c>
      <c r="GO109" s="123" t="e">
        <f t="shared" ca="1" si="123"/>
        <v>#NAME?</v>
      </c>
      <c r="GP109" s="123" t="e">
        <f t="shared" ca="1" si="124"/>
        <v>#NAME?</v>
      </c>
      <c r="GQ109" s="123" t="e">
        <f t="shared" ca="1" si="125"/>
        <v>#NAME?</v>
      </c>
      <c r="GR109" s="123" t="e">
        <f t="shared" ca="1" si="126"/>
        <v>#NAME?</v>
      </c>
      <c r="GS109" s="123" t="e">
        <f t="shared" ca="1" si="127"/>
        <v>#NAME?</v>
      </c>
      <c r="GT109" s="123" t="e">
        <f t="shared" ca="1" si="128"/>
        <v>#NAME?</v>
      </c>
      <c r="GU109" s="123" t="e">
        <f t="shared" ca="1" si="129"/>
        <v>#NAME?</v>
      </c>
      <c r="GV109" s="123" t="e">
        <f t="shared" ca="1" si="130"/>
        <v>#NAME?</v>
      </c>
      <c r="GW109" s="123" t="e">
        <f t="shared" ca="1" si="131"/>
        <v>#NAME?</v>
      </c>
      <c r="GX109" s="123" t="e">
        <f t="shared" ca="1" si="132"/>
        <v>#NAME?</v>
      </c>
      <c r="GY109" s="120"/>
      <c r="GZ109" s="105"/>
      <c r="HA109" s="105"/>
      <c r="HB109" s="105"/>
      <c r="HC109" s="105"/>
      <c r="HD109" s="105"/>
      <c r="HE109" s="105"/>
      <c r="HF109" s="105"/>
      <c r="HG109" s="105"/>
      <c r="HH109" s="105"/>
      <c r="HI109" s="105"/>
      <c r="HJ109" s="105"/>
      <c r="HK109" s="105"/>
      <c r="HL109" s="105">
        <f t="shared" si="161"/>
        <v>0</v>
      </c>
      <c r="HM109" s="105"/>
      <c r="HN109" s="123" t="e">
        <f t="shared" ca="1" si="133"/>
        <v>#NAME?</v>
      </c>
      <c r="HO109" s="123" t="e">
        <f t="shared" ca="1" si="134"/>
        <v>#NAME?</v>
      </c>
      <c r="HP109" s="123" t="e">
        <f t="shared" ca="1" si="135"/>
        <v>#NAME?</v>
      </c>
      <c r="HQ109" s="123" t="e">
        <f t="shared" ca="1" si="136"/>
        <v>#NAME?</v>
      </c>
      <c r="HR109" s="123" t="e">
        <f t="shared" ca="1" si="137"/>
        <v>#NAME?</v>
      </c>
      <c r="HS109" s="123" t="e">
        <f t="shared" ca="1" si="138"/>
        <v>#NAME?</v>
      </c>
      <c r="HT109" s="123" t="e">
        <f t="shared" ca="1" si="139"/>
        <v>#NAME?</v>
      </c>
      <c r="HU109" s="123" t="e">
        <f t="shared" ca="1" si="140"/>
        <v>#NAME?</v>
      </c>
      <c r="HV109" s="123" t="e">
        <f t="shared" ca="1" si="141"/>
        <v>#NAME?</v>
      </c>
      <c r="HW109" s="123" t="e">
        <f t="shared" ca="1" si="142"/>
        <v>#NAME?</v>
      </c>
      <c r="HX109" s="123" t="e">
        <f t="shared" ca="1" si="143"/>
        <v>#NAME?</v>
      </c>
      <c r="HY109" s="123" t="e">
        <f t="shared" ca="1" si="144"/>
        <v>#NAME?</v>
      </c>
      <c r="HZ109" s="123" t="e">
        <f t="shared" ca="1" si="145"/>
        <v>#NAME?</v>
      </c>
      <c r="IA109" s="123" t="e">
        <f t="shared" ca="1" si="146"/>
        <v>#NAME?</v>
      </c>
      <c r="IB109" s="124" t="s">
        <v>572</v>
      </c>
      <c r="IC109" s="103"/>
      <c r="ID109" s="125"/>
      <c r="IE109" s="103"/>
      <c r="IF109" s="103"/>
      <c r="IG109" s="103"/>
      <c r="IH109" s="103"/>
      <c r="II109" s="103"/>
    </row>
    <row r="110" spans="1:243" ht="14.25" x14ac:dyDescent="0.2">
      <c r="A110" s="39">
        <v>123</v>
      </c>
      <c r="B110" s="39" t="s">
        <v>575</v>
      </c>
      <c r="C110" s="56" t="s">
        <v>576</v>
      </c>
      <c r="D110" s="39" t="s">
        <v>137</v>
      </c>
      <c r="E110" s="39">
        <v>403834743</v>
      </c>
      <c r="F110" s="102" t="s">
        <v>577</v>
      </c>
      <c r="G110" s="39">
        <v>424270748</v>
      </c>
      <c r="H110" s="39" t="s">
        <v>128</v>
      </c>
      <c r="I110" s="39">
        <v>1</v>
      </c>
      <c r="J110" s="39">
        <v>2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T110" s="39">
        <v>1</v>
      </c>
      <c r="U110" s="39">
        <v>0</v>
      </c>
      <c r="V110" s="39">
        <v>0</v>
      </c>
      <c r="W110" s="39">
        <v>0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1</v>
      </c>
      <c r="AD110" s="39">
        <v>0</v>
      </c>
      <c r="AE110" s="39">
        <v>0</v>
      </c>
      <c r="AF110" s="39">
        <v>0</v>
      </c>
      <c r="AG110" s="39">
        <v>0</v>
      </c>
      <c r="AH110" s="39">
        <f t="shared" si="98"/>
        <v>1</v>
      </c>
      <c r="AI110" s="39">
        <f t="shared" si="99"/>
        <v>0</v>
      </c>
      <c r="AJ110" s="39">
        <f t="shared" si="100"/>
        <v>1</v>
      </c>
      <c r="AK110" s="39">
        <f t="shared" si="101"/>
        <v>1</v>
      </c>
      <c r="AL110" s="39">
        <f t="shared" si="102"/>
        <v>1</v>
      </c>
      <c r="AM110" s="57">
        <f t="shared" si="103"/>
        <v>35453</v>
      </c>
      <c r="AN110" s="57">
        <v>500</v>
      </c>
      <c r="AO110" s="57">
        <f t="shared" si="104"/>
        <v>35500</v>
      </c>
      <c r="AP110" s="39" t="s">
        <v>571</v>
      </c>
      <c r="AQ110" s="39" t="s">
        <v>188</v>
      </c>
      <c r="AR110" s="39" t="s">
        <v>40</v>
      </c>
      <c r="AS110" s="39"/>
      <c r="AT110" s="39"/>
      <c r="AU110" s="58"/>
      <c r="AV110" s="58"/>
      <c r="AW110" s="39"/>
      <c r="AX110" s="39"/>
      <c r="AY110" s="39"/>
      <c r="AZ110" s="39"/>
      <c r="BA110" s="39">
        <f t="shared" si="105"/>
        <v>0</v>
      </c>
      <c r="BB110" s="78" t="e">
        <f t="shared" ca="1" si="106"/>
        <v>#NAME?</v>
      </c>
      <c r="BC110" s="39"/>
      <c r="BD110" s="75">
        <f t="shared" si="107"/>
        <v>35500</v>
      </c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>
        <f>SUM($BE110,$BF110:BF110)-SUM($CV$1:CW$1)*SUM($P110:$Q110,$W110)-SUM($CV$2:CW$2)*SUM($R110:$V110)-SUM($CV$3:CW$3)*$X110-SUM($CV$4:CW$4)*SUM($K110:$L110)-SUM($CV$5:CW$5)*SUM($M110:$N110)-SUM($CV$6:CW$6)*$O110-SUM($CV$7:CW$7)*SUM($Y110:$Z110,$AF110)-SUM($CV$8:CW$8)*SUM($AA110:$AE110)-SUM($CV$9:CW$9)*$AG110</f>
        <v>0</v>
      </c>
      <c r="CX110" s="39">
        <f>SUM($BE110,$BF110:BG110)-SUM($CV$1:CX$1)*SUM($P110:$Q110,$W110)-SUM($CV$2:CX$2)*SUM($R110:$V110)-SUM($CV$3:CX$3)*$X110-SUM($CV$4:CX$4)*SUM($K110:$L110)-SUM($CV$5:CX$5)*SUM($M110:$N110)-SUM($CV$6:CX$6)*$O110-SUM($CV$7:CX$7)*SUM($Y110:$Z110,$AF110)-SUM($CV$8:CX$8)*SUM($AA110:$AE110)-SUM($CV$9:CX$9)*$AG110</f>
        <v>0</v>
      </c>
      <c r="CY110" s="39">
        <f>SUM($BE110,$BF110:BH110)-SUM($CV$1:CY$1)*SUM($P110:$Q110,$W110)-SUM($CV$2:CY$2)*SUM($R110:$V110)-SUM($CV$3:CY$3)*$X110-SUM($CV$4:CY$4)*SUM($K110:$L110)-SUM($CV$5:CY$5)*SUM($M110:$N110)-SUM($CV$6:CY$6)*$O110-SUM($CV$7:CY$7)*SUM($Y110:$Z110,$AF110)-SUM($CV$8:CY$8)*SUM($AA110:$AE110)-SUM($CV$9:CY$9)*$AG110</f>
        <v>0</v>
      </c>
      <c r="CZ110" s="39">
        <f>SUM($BE110,$BF110:BI110)-SUM($CV$1:CZ$1)*SUM($P110:$Q110,$W110)-SUM($CV$2:CZ$2)*SUM($R110:$V110)-SUM($CV$3:CZ$3)*$X110-SUM($CV$4:CZ$4)*SUM($K110:$L110)-SUM($CV$5:CZ$5)*SUM($M110:$N110)-SUM($CV$6:CZ$6)*$O110-SUM($CV$7:CZ$7)*SUM($Y110:$Z110,$AF110)-SUM($CV$8:CZ$8)*SUM($AA110:$AE110)-SUM($CV$9:CZ$9)*$AG110</f>
        <v>0</v>
      </c>
      <c r="DA110" s="39">
        <f>SUM($BE110,$BF110:BJ110)-SUM($CV$1:DA$1)*SUM($P110:$Q110,$W110)-SUM($CV$2:DA$2)*SUM($R110:$V110)-SUM($CV$3:DA$3)*$X110-SUM($CV$4:DA$4)*SUM($K110:$L110)-SUM($CV$5:DA$5)*SUM($M110:$N110)-SUM($CV$6:DA$6)*$O110-SUM($CV$7:DA$7)*SUM($Y110:$Z110,$AF110)-SUM($CV$8:DA$8)*SUM($AA110:$AE110)-SUM($CV$9:DA$9)*$AG110</f>
        <v>0</v>
      </c>
      <c r="DB110" s="39">
        <f>SUM($BE110,$BF110:BK110)-SUM($CV$1:DB$1)*SUM($P110:$Q110,$W110)-SUM($CV$2:DB$2)*SUM($R110:$V110)-SUM($CV$3:DB$3)*$X110-SUM($CV$4:DB$4)*SUM($K110:$L110)-SUM($CV$5:DB$5)*SUM($M110:$N110)-SUM($CV$6:DB$6)*$O110-SUM($CV$7:DB$7)*SUM($Y110:$Z110,$AF110)-SUM($CV$8:DB$8)*SUM($AA110:$AE110)-SUM($CV$9:DB$9)*$AG110</f>
        <v>-200</v>
      </c>
      <c r="DC110" s="39">
        <f>SUM($BE110,$BF110:BL110)-SUM($CV$1:DC$1)*SUM($P110:$Q110,$W110)-SUM($CV$2:DC$2)*SUM($R110:$V110)-SUM($CV$3:DC$3)*$X110-SUM($CV$4:DC$4)*SUM($K110:$L110)-SUM($CV$5:DC$5)*SUM($M110:$N110)-SUM($CV$6:DC$6)*$O110-SUM($CV$7:DC$7)*SUM($Y110:$Z110,$AF110)-SUM($CV$8:DC$8)*SUM($AA110:$AE110)-SUM($CV$9:DC$9)*$AG110</f>
        <v>-600</v>
      </c>
      <c r="DD110" s="39">
        <f>SUM($BE110,$BF110:BM110)-SUM($CV$1:DD$1)*SUM($P110:$Q110,$W110)-SUM($CV$2:DD$2)*SUM($R110:$V110)-SUM($CV$3:DD$3)*$X110-SUM($CV$4:DD$4)*SUM($K110:$L110)-SUM($CV$5:DD$5)*SUM($M110:$N110)-SUM($CV$6:DD$6)*$O110-SUM($CV$7:DD$7)*SUM($Y110:$Z110,$AF110)-SUM($CV$8:DD$8)*SUM($AA110:$AE110)-SUM($CV$9:DD$9)*$AG110</f>
        <v>-1231</v>
      </c>
      <c r="DE110" s="39">
        <f>SUM($BE110,$BF110:BN110)-SUM($CV$1:DE$1)*SUM($P110:$Q110,$W110)-SUM($CV$2:DE$2)*SUM($R110:$V110)-SUM($CV$3:DE$3)*$X110-SUM($CV$4:DE$4)*SUM($K110:$L110)-SUM($CV$5:DE$5)*SUM($M110:$N110)-SUM($CV$6:DE$6)*$O110-SUM($CV$7:DE$7)*SUM($Y110:$Z110,$AF110)-SUM($CV$8:DE$8)*SUM($AA110:$AE110)-SUM($CV$9:DE$9)*$AG110</f>
        <v>-1781</v>
      </c>
      <c r="DF110" s="39">
        <f>SUM($BE110,$BF110:BO110)-SUM($CV$1:DF$1)*SUM($P110:$Q110,$W110)-SUM($CV$2:DF$2)*SUM($R110:$V110)-SUM($CV$3:DF$3)*$X110-SUM($CV$4:DF$4)*SUM($K110:$L110)-SUM($CV$5:DF$5)*SUM($M110:$N110)-SUM($CV$6:DF$6)*$O110-SUM($CV$7:DF$7)*SUM($Y110:$Z110,$AF110)-SUM($CV$8:DF$8)*SUM($AA110:$AE110)-SUM($CV$9:DF$9)*$AG110</f>
        <v>-2481</v>
      </c>
      <c r="DG110" s="39">
        <f>SUM($BE110,$BF110:BP110)-SUM($CV$1:DG$1)*SUM($P110:$Q110,$W110)-SUM($CV$2:DG$2)*SUM($R110:$V110)-SUM($CV$3:DG$3)*$X110-SUM($CV$4:DG$4)*SUM($K110:$L110)-SUM($CV$5:DG$5)*SUM($M110:$N110)-SUM($CV$6:DG$6)*$O110-SUM($CV$7:DG$7)*SUM($Y110:$Z110,$AF110)-SUM($CV$8:DG$8)*SUM($AA110:$AE110)-SUM($CV$9:DG$9)*$AG110</f>
        <v>-3231</v>
      </c>
      <c r="DH110" s="39">
        <f>SUM($BE110,$BF110:BQ110)-SUM($CV$1:DH$1)*SUM($P110:$Q110,$W110)-SUM($CV$2:DH$2)*SUM($R110:$V110)-SUM($CV$3:DH$3)*$X110-SUM($CV$4:DH$4)*SUM($K110:$L110)-SUM($CV$5:DH$5)*SUM($M110:$N110)-SUM($CV$6:DH$6)*$O110-SUM($CV$7:DH$7)*SUM($Y110:$Z110,$AF110)-SUM($CV$8:DH$8)*SUM($AA110:$AE110)-SUM($CV$9:DH$9)*$AG110</f>
        <v>-3981</v>
      </c>
      <c r="DI110" s="39">
        <f>SUM($BE110,$BF110:BR110)-SUM($CV$1:DI$1)*SUM($P110:$Q110,$W110)-SUM($CV$2:DI$2)*SUM($R110:$V110)-SUM($CV$3:DI$3)*$X110-SUM($CV$4:DI$4)*SUM($K110:$L110)-SUM($CV$5:DI$5)*SUM($M110:$N110)-SUM($CV$6:DI$6)*$O110-SUM($CV$7:DI$7)*SUM($Y110:$Z110,$AF110)-SUM($CV$8:DI$8)*SUM($AA110:$AE110)-SUM($CV$9:DI$9)*$AG110</f>
        <v>-4731</v>
      </c>
      <c r="DJ110" s="39">
        <f>SUM($BE110,$BF110:BS110)-SUM($CV$1:DJ$1)*SUM($P110:$Q110,$W110)-SUM($CV$2:DJ$2)*SUM($R110:$V110)-SUM($CV$3:DJ$3)*$X110-SUM($CV$4:DJ$4)*SUM($K110:$L110)-SUM($CV$5:DJ$5)*SUM($M110:$N110)-SUM($CV$6:DJ$6)*$O110-SUM($CV$7:DJ$7)*SUM($Y110:$Z110,$AF110)-SUM($CV$8:DJ$8)*SUM($AA110:$AE110)-SUM($CV$9:DJ$9)*$AG110</f>
        <v>-5481</v>
      </c>
      <c r="DK110" s="39">
        <f>SUM($BE110,$BF110:BT110)-SUM($CV$1:DK$1)*SUM($P110:$Q110,$W110)-SUM($CV$2:DK$2)*SUM($R110:$V110)-SUM($CV$3:DK$3)*$X110-SUM($CV$4:DK$4)*SUM($K110:$L110)-SUM($CV$5:DK$5)*SUM($M110:$N110)-SUM($CV$6:DK$6)*$O110-SUM($CV$7:DK$7)*SUM($Y110:$Z110,$AF110)-SUM($CV$8:DK$8)*SUM($AA110:$AE110)-SUM($CV$9:DK$9)*$AG110</f>
        <v>-6231</v>
      </c>
      <c r="DL110" s="39">
        <f>SUM($BE110,$BF110:BU110)-SUM($CV$1:DL$1)*SUM($P110:$Q110,$W110)-SUM($CV$2:DL$2)*SUM($R110:$V110)-SUM($CV$3:DL$3)*$X110-SUM($CV$4:DL$4)*SUM($K110:$L110)-SUM($CV$5:DL$5)*SUM($M110:$N110)-SUM($CV$6:DL$6)*$O110-SUM($CV$7:DL$7)*SUM($Y110:$Z110,$AF110)-SUM($CV$8:DL$8)*SUM($AA110:$AE110)-SUM($CV$9:DL$9)*$AG110</f>
        <v>-6981</v>
      </c>
      <c r="DM110" s="39">
        <f>SUM($BE110,$BF110:BV110)-SUM($CV$1:DM$1)*SUM($P110:$Q110,$W110)-SUM($CV$2:DM$2)*SUM($R110:$V110)-SUM($CV$3:DM$3)*$X110-SUM($CV$4:DM$4)*SUM($K110:$L110)-SUM($CV$5:DM$5)*SUM($M110:$N110)-SUM($CV$6:DM$6)*$O110-SUM($CV$7:DM$7)*SUM($Y110:$Z110,$AF110)-SUM($CV$8:DM$8)*SUM($AA110:$AE110)-SUM($CV$9:DM$9)*$AG110</f>
        <v>-7981</v>
      </c>
      <c r="DN110" s="39">
        <f>SUM($BE110,$BF110:BW110)-SUM($CV$1:DN$1)*SUM($P110:$Q110,$W110)-SUM($CV$2:DN$2)*SUM($R110:$V110)-SUM($CV$3:DN$3)*$X110-SUM($CV$4:DN$4)*SUM($K110:$L110)-SUM($CV$5:DN$5)*SUM($M110:$N110)-SUM($CV$6:DN$6)*$O110-SUM($CV$7:DN$7)*SUM($Y110:$Z110,$AF110)-SUM($CV$8:DN$8)*SUM($AA110:$AE110)-SUM($CV$9:DN$9)*$AG110</f>
        <v>-8981</v>
      </c>
      <c r="DO110" s="39">
        <f>SUM($BE110,$BF110:BX110)-SUM($CV$1:DO$1)*SUM($P110:$Q110,$W110)-SUM($CV$2:DO$2)*SUM($R110:$V110)-SUM($CV$3:DO$3)*$X110-SUM($CV$4:DO$4)*SUM($K110:$L110)-SUM($CV$5:DO$5)*SUM($M110:$N110)-SUM($CV$6:DO$6)*$O110-SUM($CV$7:DO$7)*SUM($Y110:$Z110,$AF110)-SUM($CV$8:DO$8)*SUM($AA110:$AE110)-SUM($CV$9:DO$9)*$AG110</f>
        <v>-9981</v>
      </c>
      <c r="DP110" s="39">
        <f>SUM($BE110,$BF110:BY110)-SUM($CV$1:DP$1)*SUM($P110:$Q110,$W110)-SUM($CV$2:DP$2)*SUM($R110:$V110)-SUM($CV$3:DP$3)*$X110-SUM($CV$4:DP$4)*SUM($K110:$L110)-SUM($CV$5:DP$5)*SUM($M110:$N110)-SUM($CV$6:DP$6)*$O110-SUM($CV$7:DP$7)*SUM($Y110:$Z110,$AF110)-SUM($CV$8:DP$8)*SUM($AA110:$AE110)-SUM($CV$9:DP$9)*$AG110</f>
        <v>-10981</v>
      </c>
      <c r="DQ110" s="39">
        <f>SUM($BE110,$BF110:BZ110)-SUM($CV$1:DQ$1)*SUM($P110:$Q110,$W110)-SUM($CV$2:DQ$2)*SUM($R110:$V110)-SUM($CV$3:DQ$3)*$X110-SUM($CV$4:DQ$4)*SUM($K110:$L110)-SUM($CV$5:DQ$5)*SUM($M110:$N110)-SUM($CV$6:DQ$6)*$O110-SUM($CV$7:DQ$7)*SUM($Y110:$Z110,$AF110)-SUM($CV$8:DQ$8)*SUM($AA110:$AE110)-SUM($CV$9:DQ$9)*$AG110</f>
        <v>-11981</v>
      </c>
      <c r="DR110" s="39">
        <f>SUM($BE110,$BF110:CA110)-SUM($CV$1:DR$1)*SUM($P110:$Q110,$W110)-SUM($CV$2:DR$2)*SUM($R110:$V110)-SUM($CV$3:DR$3)*$X110-SUM($CV$4:DR$4)*SUM($K110:$L110)-SUM($CV$5:DR$5)*SUM($M110:$N110)-SUM($CV$6:DR$6)*$O110-SUM($CV$7:DR$7)*SUM($Y110:$Z110,$AF110)-SUM($CV$8:DR$8)*SUM($AA110:$AE110)-SUM($CV$9:DR$9)*$AG110</f>
        <v>-12981</v>
      </c>
      <c r="DS110" s="39">
        <f>SUM($BE110,$BF110:CB110)-SUM($CV$1:DS$1)*SUM($P110:$Q110,$W110)-SUM($CV$2:DS$2)*SUM($R110:$V110)-SUM($CV$3:DS$3)*$X110-SUM($CV$4:DS$4)*SUM($K110:$L110)-SUM($CV$5:DS$5)*SUM($M110:$N110)-SUM($CV$6:DS$6)*$O110-SUM($CV$7:DS$7)*SUM($Y110:$Z110,$AF110)-SUM($CV$8:DS$8)*SUM($AA110:$AE110)-SUM($CV$9:DS$9)*$AG110</f>
        <v>-13981</v>
      </c>
      <c r="DT110" s="39">
        <f>SUM($BE110,$BF110:CC110)-SUM($CV$1:DT$1)*SUM($P110:$Q110,$W110)-SUM($CV$2:DT$2)*SUM($R110:$V110)-SUM($CV$3:DT$3)*$X110-SUM($CV$4:DT$4)*SUM($K110:$L110)-SUM($CV$5:DT$5)*SUM($M110:$N110)-SUM($CV$6:DT$6)*$O110-SUM($CV$7:DT$7)*SUM($Y110:$Z110,$AF110)-SUM($CV$8:DT$8)*SUM($AA110:$AE110)-SUM($CV$9:DT$9)*$AG110</f>
        <v>-14981</v>
      </c>
      <c r="DU110" s="39">
        <f>SUM($BE110,$BF110:CD110)-SUM($CV$1:DU$1)*SUM($P110:$Q110,$W110)-SUM($CV$2:DU$2)*SUM($R110:$V110)-SUM($CV$3:DU$3)*$X110-SUM($CV$4:DU$4)*SUM($K110:$L110)-SUM($CV$5:DU$5)*SUM($M110:$N110)-SUM($CV$6:DU$6)*$O110-SUM($CV$7:DU$7)*SUM($Y110:$Z110,$AF110)-SUM($CV$8:DU$8)*SUM($AA110:$AE110)-SUM($CV$9:DU$9)*$AG110</f>
        <v>-15981</v>
      </c>
      <c r="DV110" s="39">
        <f>SUM($BE110,$BF110:CE110)-SUM($CV$1:DV$1)*SUM($P110:$Q110,$W110)-SUM($CV$2:DV$2)*SUM($R110:$V110)-SUM($CV$3:DV$3)*$X110-SUM($CV$4:DV$4)*SUM($K110:$L110)-SUM($CV$5:DV$5)*SUM($M110:$N110)-SUM($CV$6:DV$6)*$O110-SUM($CV$7:DV$7)*SUM($Y110:$Z110,$AF110)-SUM($CV$8:DV$8)*SUM($AA110:$AE110)-SUM($CV$9:DV$9)*$AG110</f>
        <v>-16981</v>
      </c>
      <c r="DW110" s="39">
        <f>SUM($BE110,$BF110:CF110)-SUM($CV$1:DW$1)*SUM($P110:$Q110,$W110)-SUM($CV$2:DW$2)*SUM($R110:$V110)-SUM($CV$3:DW$3)*$X110-SUM($CV$4:DW$4)*SUM($K110:$L110)-SUM($CV$5:DW$5)*SUM($M110:$N110)-SUM($CV$6:DW$6)*$O110-SUM($CV$7:DW$7)*SUM($Y110:$Z110,$AF110)-SUM($CV$8:DW$8)*SUM($AA110:$AE110)-SUM($CV$9:DW$9)*$AG110</f>
        <v>-17981</v>
      </c>
      <c r="DX110" s="39">
        <f>SUM($BE110,$BF110:CG110)-SUM($CV$1:DX$1)*SUM($P110:$Q110,$W110)-SUM($CV$2:DX$2)*SUM($R110:$V110)-SUM($CV$3:DX$3)*$X110-SUM($CV$4:DX$4)*SUM($K110:$L110)-SUM($CV$5:DX$5)*SUM($M110:$N110)-SUM($CV$6:DX$6)*$O110-SUM($CV$7:DX$7)*SUM($Y110:$Z110,$AF110)-SUM($CV$8:DX$8)*SUM($AA110:$AE110)-SUM($CV$9:DX$9)*$AG110</f>
        <v>-18981</v>
      </c>
      <c r="DY110" s="39">
        <f>SUM($BE110,$BF110:CH110)-SUM($CV$1:DY$1)*SUM($P110:$Q110,$W110)-SUM($CV$2:DY$2)*SUM($R110:$V110)-SUM($CV$3:DY$3)*$X110-SUM($CV$4:DY$4)*SUM($K110:$L110)-SUM($CV$5:DY$5)*SUM($M110:$N110)-SUM($CV$6:DY$6)*$O110-SUM($CV$7:DY$7)*SUM($Y110:$Z110,$AF110)-SUM($CV$8:DY$8)*SUM($AA110:$AE110)-SUM($CV$9:DY$9)*$AG110</f>
        <v>-19981</v>
      </c>
      <c r="DZ110" s="39">
        <f>SUM($BE110,$BF110:CI110)-SUM($CV$1:DZ$1)*SUM($P110:$Q110,$W110)-SUM($CV$2:DZ$2)*SUM($R110:$V110)-SUM($CV$3:DZ$3)*$X110-SUM($CV$4:DZ$4)*SUM($K110:$L110)-SUM($CV$5:DZ$5)*SUM($M110:$N110)-SUM($CV$6:DZ$6)*$O110-SUM($CV$7:DZ$7)*SUM($Y110:$Z110,$AF110)-SUM($CV$8:DZ$8)*SUM($AA110:$AE110)-SUM($CV$9:DZ$9)*$AG110</f>
        <v>-20981</v>
      </c>
      <c r="EA110" s="39">
        <f>SUM($BE110,$BF110:CJ110)-SUM($CV$1:EA$1)*SUM($P110:$Q110,$W110)-SUM($CV$2:EA$2)*SUM($R110:$V110)-SUM($CV$3:EA$3)*$X110-SUM($CV$4:EA$4)*SUM($K110:$L110)-SUM($CV$5:EA$5)*SUM($M110:$N110)-SUM($CV$6:EA$6)*$O110-SUM($CV$7:EA$7)*SUM($Y110:$Z110,$AF110)-SUM($CV$8:EA$8)*SUM($AA110:$AE110)-SUM($CV$9:EA$9)*$AG110</f>
        <v>-21981</v>
      </c>
      <c r="EB110" s="39">
        <f>SUM($BE110,$BF110:CK110)-SUM($CV$1:EB$1)*SUM($P110:$Q110,$W110)-SUM($CV$2:EB$2)*SUM($R110:$V110)-SUM($CV$3:EB$3)*$X110-SUM($CV$4:EB$4)*SUM($K110:$L110)-SUM($CV$5:EB$5)*SUM($M110:$N110)-SUM($CV$6:EB$6)*$O110-SUM($CV$7:EB$7)*SUM($Y110:$Z110,$AF110)-SUM($CV$8:EB$8)*SUM($AA110:$AE110)-SUM($CV$9:EB$9)*$AG110</f>
        <v>-22981</v>
      </c>
      <c r="EC110" s="39">
        <f>SUM($BE110,$BF110:CL110)-SUM($CV$1:EC$1)*SUM($P110:$Q110,$W110)-SUM($CV$2:EC$2)*SUM($R110:$V110)-SUM($CV$3:EC$3)*$X110-SUM($CV$4:EC$4)*SUM($K110:$L110)-SUM($CV$5:EC$5)*SUM($M110:$N110)-SUM($CV$6:EC$6)*$O110-SUM($CV$7:EC$7)*SUM($Y110:$Z110,$AF110)-SUM($CV$8:EC$8)*SUM($AA110:$AE110)-SUM($CV$9:EC$9)*$AG110</f>
        <v>-23981</v>
      </c>
      <c r="ED110" s="39">
        <f>SUM($BE110,$BF110:CM110)-SUM($CV$1:ED$1)*SUM($P110:$Q110,$W110)-SUM($CV$2:ED$2)*SUM($R110:$V110)-SUM($CV$3:ED$3)*$X110-SUM($CV$4:ED$4)*SUM($K110:$L110)-SUM($CV$5:ED$5)*SUM($M110:$N110)-SUM($CV$6:ED$6)*$O110-SUM($CV$7:ED$7)*SUM($Y110:$Z110,$AF110)-SUM($CV$8:ED$8)*SUM($AA110:$AE110)-SUM($CV$9:ED$9)*$AG110</f>
        <v>-24981</v>
      </c>
      <c r="EE110" s="39">
        <f>SUM($BE110,$BF110:CN110)-SUM($CV$1:EE$1)*SUM($P110:$Q110,$W110)-SUM($CV$2:EE$2)*SUM($R110:$V110)-SUM($CV$3:EE$3)*$X110-SUM($CV$4:EE$4)*SUM($K110:$L110)-SUM($CV$5:EE$5)*SUM($M110:$N110)-SUM($CV$6:EE$6)*$O110-SUM($CV$7:EE$7)*SUM($Y110:$Z110,$AF110)-SUM($CV$8:EE$8)*SUM($AA110:$AE110)-SUM($CV$9:EE$9)*$AG110</f>
        <v>-25981</v>
      </c>
      <c r="EF110" s="39">
        <f>SUM($BE110,$BF110:CO110)-SUM($CV$1:EF$1)*SUM($P110:$Q110,$W110)-SUM($CV$2:EF$2)*SUM($R110:$V110)-SUM($CV$3:EF$3)*$X110-SUM($CV$4:EF$4)*SUM($K110:$L110)-SUM($CV$5:EF$5)*SUM($M110:$N110)-SUM($CV$6:EF$6)*$O110-SUM($CV$7:EF$7)*SUM($Y110:$Z110,$AF110)-SUM($CV$8:EF$8)*SUM($AA110:$AE110)-SUM($CV$9:EF$9)*$AG110</f>
        <v>-26981</v>
      </c>
      <c r="EG110" s="39">
        <f>SUM($BE110,$BF110:CP110)-SUM($CV$1:EG$1)*SUM($P110:$Q110,$W110)-SUM($CV$2:EG$2)*SUM($R110:$V110)-SUM($CV$3:EG$3)*$X110-SUM($CV$4:EG$4)*SUM($K110:$L110)-SUM($CV$5:EG$5)*SUM($M110:$N110)-SUM($CV$6:EG$6)*$O110-SUM($CV$7:EG$7)*SUM($Y110:$Z110,$AF110)-SUM($CV$8:EG$8)*SUM($AA110:$AE110)-SUM($CV$9:EG$9)*$AG110</f>
        <v>-27981</v>
      </c>
      <c r="EH110" s="39">
        <f>SUM($BE110,$BF110:CQ110)-SUM($CV$1:EH$1)*SUM($P110:$Q110,$W110)-SUM($CV$2:EH$2)*SUM($R110:$V110)-SUM($CV$3:EH$3)*$X110-SUM($CV$4:EH$4)*SUM($K110:$L110)-SUM($CV$5:EH$5)*SUM($M110:$N110)-SUM($CV$6:EH$6)*$O110-SUM($CV$7:EH$7)*SUM($Y110:$Z110,$AF110)-SUM($CV$8:EH$8)*SUM($AA110:$AE110)-SUM($CV$9:EH$9)*$AG110</f>
        <v>-28981</v>
      </c>
      <c r="EI110" s="39">
        <f>SUM($BE110,$BF110:CR110)-SUM($CV$1:EI$1)*SUM($P110:$Q110,$W110)-SUM($CV$2:EI$2)*SUM($R110:$V110)-SUM($CV$3:EI$3)*$X110-SUM($CV$4:EI$4)*SUM($K110:$L110)-SUM($CV$5:EI$5)*SUM($M110:$N110)-SUM($CV$6:EI$6)*$O110-SUM($CV$7:EI$7)*SUM($Y110:$Z110,$AF110)-SUM($CV$8:EI$8)*SUM($AA110:$AE110)-SUM($CV$9:EI$9)*$AG110</f>
        <v>-29981</v>
      </c>
      <c r="EJ110" s="39">
        <f>SUM($BE110,$BF110:CS110)-SUM($CV$1:EJ$1)*SUM($P110:$Q110,$W110)-SUM($CV$2:EJ$2)*SUM($R110:$V110)-SUM($CV$3:EJ$3)*$X110-SUM($CV$4:EJ$4)*SUM($K110:$L110)-SUM($CV$5:EJ$5)*SUM($M110:$N110)-SUM($CV$6:EJ$6)*$O110-SUM($CV$7:EJ$7)*SUM($Y110:$Z110,$AF110)-SUM($CV$8:EJ$8)*SUM($AA110:$AE110)-SUM($CV$9:EJ$9)*$AG110</f>
        <v>-30981</v>
      </c>
      <c r="EK110" s="39">
        <f>SUM($BE110,$BF110:CT110)-SUM($CV$1:EK$1)*SUM($P110:$Q110,$W110)-SUM($CV$2:EK$2)*SUM($R110:$V110)-SUM($CV$3:EK$3)*$X110-SUM($CV$4:EK$4)*SUM($K110:$L110)-SUM($CV$5:EK$5)*SUM($M110:$N110)-SUM($CV$6:EK$6)*$O110-SUM($CV$7:EK$7)*SUM($Y110:$Z110,$AF110)-SUM($CV$8:EK$8)*SUM($AA110:$AE110)-SUM($CV$9:EK$9)*$AG110</f>
        <v>-31981</v>
      </c>
      <c r="EL110" s="39">
        <f>SUM($BE110,$BF110:CU110)-SUM($CV$1:EL$1)*SUM($P110:$Q110,$W110)-SUM($CV$2:EL$2)*SUM($R110:$V110)-SUM($CV$3:EL$3)*$X110-SUM($CV$4:EL$4)*SUM($K110:$L110)-SUM($CV$5:EL$5)*SUM($M110:$N110)-SUM($CV$6:EL$6)*$O110-SUM($CV$7:EL$7)*SUM($Y110:$Z110,$AF110)-SUM($CV$8:EL$8)*SUM($AA110:$AE110)-SUM($CV$9:EL$9)*$AG110</f>
        <v>-32981</v>
      </c>
      <c r="EM110" s="39">
        <f>SUM($BE110,$BF110:CV110)-SUM($CV$1:EM$1)*SUM($P110:$Q110,$W110)-SUM($CV$2:EM$2)*SUM($R110:$V110)-SUM($CV$3:EM$3)*$X110-SUM($CV$4:EM$4)*SUM($K110:$L110)-SUM($CV$5:EM$5)*SUM($M110:$N110)-SUM($CV$6:EM$6)*$O110-SUM($CV$7:EM$7)*SUM($Y110:$Z110,$AF110)-SUM($CV$8:EM$8)*SUM($AA110:$AE110)-SUM($CV$9:EM$9)*$AG110</f>
        <v>-33981</v>
      </c>
      <c r="EN110" s="39">
        <f>SUM($BE110,$BF110:CW110)-SUM($CV$1:EN$1)*SUM($P110:$Q110,$W110)-SUM($CV$2:EN$2)*SUM($R110:$V110)-SUM($CV$3:EN$3)*$X110-SUM($CV$4:EN$4)*SUM($K110:$L110)-SUM($CV$5:EN$5)*SUM($M110:$N110)-SUM($CV$6:EN$6)*$O110-SUM($CV$7:EN$7)*SUM($Y110:$Z110,$AF110)-SUM($CV$8:EN$8)*SUM($AA110:$AE110)-SUM($CV$9:EN$9)*$AG110</f>
        <v>-34981</v>
      </c>
      <c r="EO110" s="39">
        <f>SUM($BE110,$BF110:CX110)-SUM($CV$1:EO$1)*SUM($P110:$Q110,$W110)-SUM($CV$2:EO$2)*SUM($R110:$V110)-SUM($CV$3:EO$3)*$X110-SUM($CV$4:EO$4)*SUM($K110:$L110)-SUM($CV$5:EO$5)*SUM($M110:$N110)-SUM($CV$6:EO$6)*$O110-SUM($CV$7:EO$7)*SUM($Y110:$Z110,$AF110)-SUM($CV$8:EO$8)*SUM($AA110:$AE110)-SUM($CV$9:EO$9)*$AG110</f>
        <v>-35811</v>
      </c>
      <c r="EP110" s="96" t="s">
        <v>17</v>
      </c>
      <c r="EQ110" s="103" t="str">
        <f t="shared" si="157"/>
        <v>AQ12EM1R4BAJME/500V</v>
      </c>
      <c r="ER110" s="96" t="str">
        <f t="shared" si="152"/>
        <v>AMERICAN TECHNICAL CERAMICS DIV. OF</v>
      </c>
      <c r="ES110" s="115">
        <f t="shared" si="156"/>
        <v>0</v>
      </c>
      <c r="ET110" s="116">
        <f t="shared" si="147"/>
        <v>0</v>
      </c>
      <c r="EU110" s="107" t="e">
        <f t="shared" ca="1" si="109"/>
        <v>#NAME?</v>
      </c>
      <c r="EV110" s="107" t="e">
        <f t="shared" ca="1" si="110"/>
        <v>#NAME?</v>
      </c>
      <c r="EW110" s="117">
        <f t="shared" si="158"/>
        <v>500</v>
      </c>
      <c r="EX110" s="117">
        <f t="shared" si="159"/>
        <v>500</v>
      </c>
      <c r="EY110" s="103"/>
      <c r="EZ110" s="117">
        <f t="shared" si="112"/>
        <v>35500</v>
      </c>
      <c r="FA110" s="118" t="e">
        <f t="shared" ca="1" si="113"/>
        <v>#NAME?</v>
      </c>
      <c r="FB110" s="117">
        <f t="shared" si="114"/>
        <v>47</v>
      </c>
      <c r="FC110" s="118" t="e">
        <f t="shared" ca="1" si="115"/>
        <v>#NAME?</v>
      </c>
      <c r="FD110" s="119">
        <v>45526</v>
      </c>
      <c r="FE110" s="118" t="s">
        <v>130</v>
      </c>
      <c r="FF110" s="118" t="s">
        <v>17</v>
      </c>
      <c r="FG110" s="103"/>
      <c r="FH110" s="103"/>
      <c r="FI110" s="105">
        <f t="array" ref="FI110">SUMPRODUCT($AI110:$AL110,TRANSPOSE(FI$1:FI$4))</f>
        <v>3065</v>
      </c>
      <c r="FJ110" s="105">
        <f t="array" ref="FJ110">SUMPRODUCT($AI110:$AL110,TRANSPOSE(FJ$1:FJ$4))</f>
        <v>3065</v>
      </c>
      <c r="FK110" s="105">
        <f t="array" ref="FK110">SUMPRODUCT($AI110:$AL110,TRANSPOSE(FK$1:FK$4))</f>
        <v>3065</v>
      </c>
      <c r="FL110" s="105">
        <f t="array" ref="FL110">SUMPRODUCT($AI110:$AL110,TRANSPOSE(FL$1:FL$4))</f>
        <v>3065</v>
      </c>
      <c r="FM110" s="105">
        <f t="array" ref="FM110">SUMPRODUCT($AI110:$AL110,TRANSPOSE(FM$1:FM$4))</f>
        <v>3065</v>
      </c>
      <c r="FN110" s="105">
        <f t="array" ref="FN110">SUMPRODUCT($AI110:$AL110,TRANSPOSE(FN$1:FN$4))</f>
        <v>3065</v>
      </c>
      <c r="FO110" s="105">
        <f t="array" ref="FO110">SUMPRODUCT($AI110:$AL110,TRANSPOSE(FO$1:FO$4))</f>
        <v>3065</v>
      </c>
      <c r="FP110" s="105">
        <f t="array" ref="FP110">SUMPRODUCT($AI110:$AL110,TRANSPOSE(FP$1:FP$4))</f>
        <v>3065</v>
      </c>
      <c r="FQ110" s="105">
        <f t="array" ref="FQ110">SUMPRODUCT($AI110:$AL110,TRANSPOSE(FQ$1:FQ$4))</f>
        <v>3065</v>
      </c>
      <c r="FR110" s="105">
        <f t="array" ref="FR110">SUMPRODUCT($AI110:$AL110,TRANSPOSE(FR$1:FR$4))</f>
        <v>3050</v>
      </c>
      <c r="FS110" s="105">
        <f t="array" ref="FS110">SUMPRODUCT($AI110:$AL110,TRANSPOSE(FS$1:FS$4))</f>
        <v>3000</v>
      </c>
      <c r="FT110" s="105">
        <f t="array" ref="FT110">SUMPRODUCT($AI110:$AL110,TRANSPOSE(FT$1:FT$4))</f>
        <v>1818</v>
      </c>
      <c r="FU110" s="105">
        <f t="array" ref="FU110">SUMPRODUCT($AI110:$AL110,TRANSPOSE(FU$1:FU$4))</f>
        <v>0</v>
      </c>
      <c r="FV110" s="120"/>
      <c r="FW110" s="105">
        <f t="shared" si="116"/>
        <v>3500</v>
      </c>
      <c r="FX110" s="121">
        <f>CEILING(SUM($FI110:FJ110)-SUM($FW110:FW110),$EW110)</f>
        <v>3000</v>
      </c>
      <c r="FY110" s="121">
        <f>CEILING(SUM($FI110:FK110)-SUM($FW110:FX110),$EW110)</f>
        <v>3000</v>
      </c>
      <c r="FZ110" s="121">
        <f>CEILING(SUM($FI110:FL110)-SUM($FW110:FY110),$EW110)</f>
        <v>3000</v>
      </c>
      <c r="GA110" s="121">
        <f>CEILING(SUM($FI110:FM110)-SUM($FW110:FZ110),$EW110)</f>
        <v>3000</v>
      </c>
      <c r="GB110" s="121">
        <f>CEILING(SUM($FI110:FN110)-SUM($FW110:GA110),$EW110)</f>
        <v>3000</v>
      </c>
      <c r="GC110" s="121">
        <f>CEILING(SUM($FI110:FO110)-SUM($FW110:GB110),$EW110)</f>
        <v>3000</v>
      </c>
      <c r="GD110" s="121">
        <f>CEILING(SUM($FI110:FP110)-SUM($FW110:GC110),$EW110)</f>
        <v>3500</v>
      </c>
      <c r="GE110" s="121">
        <f>CEILING(SUM($FI110:FQ110)-SUM($FW110:GD110),$EW110)</f>
        <v>3000</v>
      </c>
      <c r="GF110" s="121">
        <f>CEILING(SUM($FI110:FR110)-SUM($FW110:GE110),$EW110)</f>
        <v>3000</v>
      </c>
      <c r="GG110" s="121">
        <f>CEILING(SUM($FI110:FS110)-SUM($FW110:GF110),$EW110)</f>
        <v>3000</v>
      </c>
      <c r="GH110" s="121">
        <f t="shared" si="117"/>
        <v>1500</v>
      </c>
      <c r="GI110" s="121">
        <f t="shared" si="118"/>
        <v>0</v>
      </c>
      <c r="GJ110" s="120"/>
      <c r="GK110" s="123" t="e">
        <f t="shared" ca="1" si="119"/>
        <v>#NAME?</v>
      </c>
      <c r="GL110" s="123" t="e">
        <f t="shared" ca="1" si="120"/>
        <v>#NAME?</v>
      </c>
      <c r="GM110" s="123" t="e">
        <f t="shared" ca="1" si="121"/>
        <v>#NAME?</v>
      </c>
      <c r="GN110" s="123" t="e">
        <f t="shared" ca="1" si="122"/>
        <v>#NAME?</v>
      </c>
      <c r="GO110" s="123" t="e">
        <f t="shared" ca="1" si="123"/>
        <v>#NAME?</v>
      </c>
      <c r="GP110" s="123" t="e">
        <f t="shared" ca="1" si="124"/>
        <v>#NAME?</v>
      </c>
      <c r="GQ110" s="123" t="e">
        <f t="shared" ca="1" si="125"/>
        <v>#NAME?</v>
      </c>
      <c r="GR110" s="123" t="e">
        <f t="shared" ca="1" si="126"/>
        <v>#NAME?</v>
      </c>
      <c r="GS110" s="123" t="e">
        <f t="shared" ca="1" si="127"/>
        <v>#NAME?</v>
      </c>
      <c r="GT110" s="123" t="e">
        <f t="shared" ca="1" si="128"/>
        <v>#NAME?</v>
      </c>
      <c r="GU110" s="123" t="e">
        <f t="shared" ca="1" si="129"/>
        <v>#NAME?</v>
      </c>
      <c r="GV110" s="123" t="e">
        <f t="shared" ca="1" si="130"/>
        <v>#NAME?</v>
      </c>
      <c r="GW110" s="123" t="e">
        <f t="shared" ca="1" si="131"/>
        <v>#NAME?</v>
      </c>
      <c r="GX110" s="123" t="e">
        <f t="shared" ca="1" si="132"/>
        <v>#NAME?</v>
      </c>
      <c r="GY110" s="120"/>
      <c r="GZ110" s="105"/>
      <c r="HA110" s="105"/>
      <c r="HB110" s="105"/>
      <c r="HC110" s="105"/>
      <c r="HD110" s="105"/>
      <c r="HE110" s="105"/>
      <c r="HF110" s="105"/>
      <c r="HG110" s="105"/>
      <c r="HH110" s="105"/>
      <c r="HI110" s="105"/>
      <c r="HJ110" s="105"/>
      <c r="HK110" s="105"/>
      <c r="HL110" s="105">
        <f t="shared" si="161"/>
        <v>0</v>
      </c>
      <c r="HM110" s="105"/>
      <c r="HN110" s="123" t="e">
        <f t="shared" ca="1" si="133"/>
        <v>#NAME?</v>
      </c>
      <c r="HO110" s="123" t="e">
        <f t="shared" ca="1" si="134"/>
        <v>#NAME?</v>
      </c>
      <c r="HP110" s="123" t="e">
        <f t="shared" ca="1" si="135"/>
        <v>#NAME?</v>
      </c>
      <c r="HQ110" s="123" t="e">
        <f t="shared" ca="1" si="136"/>
        <v>#NAME?</v>
      </c>
      <c r="HR110" s="123" t="e">
        <f t="shared" ca="1" si="137"/>
        <v>#NAME?</v>
      </c>
      <c r="HS110" s="123" t="e">
        <f t="shared" ca="1" si="138"/>
        <v>#NAME?</v>
      </c>
      <c r="HT110" s="123" t="e">
        <f t="shared" ca="1" si="139"/>
        <v>#NAME?</v>
      </c>
      <c r="HU110" s="123" t="e">
        <f t="shared" ca="1" si="140"/>
        <v>#NAME?</v>
      </c>
      <c r="HV110" s="123" t="e">
        <f t="shared" ca="1" si="141"/>
        <v>#NAME?</v>
      </c>
      <c r="HW110" s="123" t="e">
        <f t="shared" ca="1" si="142"/>
        <v>#NAME?</v>
      </c>
      <c r="HX110" s="123" t="e">
        <f t="shared" ca="1" si="143"/>
        <v>#NAME?</v>
      </c>
      <c r="HY110" s="123" t="e">
        <f t="shared" ca="1" si="144"/>
        <v>#NAME?</v>
      </c>
      <c r="HZ110" s="123" t="e">
        <f t="shared" ca="1" si="145"/>
        <v>#NAME?</v>
      </c>
      <c r="IA110" s="123" t="e">
        <f t="shared" ca="1" si="146"/>
        <v>#NAME?</v>
      </c>
      <c r="IB110" s="124" t="s">
        <v>575</v>
      </c>
      <c r="IC110" s="103"/>
      <c r="ID110" s="125"/>
      <c r="IE110" s="103"/>
      <c r="IF110" s="103"/>
      <c r="IG110" s="103"/>
      <c r="IH110" s="103"/>
      <c r="II110" s="103"/>
    </row>
    <row r="111" spans="1:243" ht="14.25" x14ac:dyDescent="0.2">
      <c r="A111" s="39">
        <v>124</v>
      </c>
      <c r="B111" s="39" t="s">
        <v>578</v>
      </c>
      <c r="C111" s="56" t="s">
        <v>579</v>
      </c>
      <c r="D111" s="39" t="s">
        <v>137</v>
      </c>
      <c r="E111" s="39">
        <v>403834732</v>
      </c>
      <c r="F111" s="102" t="s">
        <v>580</v>
      </c>
      <c r="G111" s="39">
        <v>424270790</v>
      </c>
      <c r="H111" s="39" t="s">
        <v>128</v>
      </c>
      <c r="I111" s="39">
        <v>2</v>
      </c>
      <c r="J111" s="39">
        <v>2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1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1</v>
      </c>
      <c r="AD111" s="39">
        <v>0</v>
      </c>
      <c r="AE111" s="39">
        <v>0</v>
      </c>
      <c r="AF111" s="39">
        <v>0</v>
      </c>
      <c r="AG111" s="39">
        <v>0</v>
      </c>
      <c r="AH111" s="39">
        <f t="shared" si="98"/>
        <v>1</v>
      </c>
      <c r="AI111" s="39">
        <f t="shared" si="99"/>
        <v>0</v>
      </c>
      <c r="AJ111" s="39">
        <f t="shared" si="100"/>
        <v>1</v>
      </c>
      <c r="AK111" s="39">
        <f t="shared" si="101"/>
        <v>1</v>
      </c>
      <c r="AL111" s="39">
        <f t="shared" si="102"/>
        <v>1</v>
      </c>
      <c r="AM111" s="57">
        <f t="shared" si="103"/>
        <v>35453</v>
      </c>
      <c r="AN111" s="57">
        <v>500</v>
      </c>
      <c r="AO111" s="57">
        <f t="shared" si="104"/>
        <v>35500</v>
      </c>
      <c r="AP111" s="39" t="s">
        <v>571</v>
      </c>
      <c r="AQ111" s="39" t="s">
        <v>188</v>
      </c>
      <c r="AR111" s="39" t="s">
        <v>40</v>
      </c>
      <c r="AS111" s="39"/>
      <c r="AT111" s="39"/>
      <c r="AU111" s="58"/>
      <c r="AV111" s="58"/>
      <c r="AW111" s="39"/>
      <c r="AX111" s="39"/>
      <c r="AY111" s="39"/>
      <c r="AZ111" s="39"/>
      <c r="BA111" s="39">
        <f t="shared" si="105"/>
        <v>0</v>
      </c>
      <c r="BB111" s="78" t="e">
        <f t="shared" ca="1" si="106"/>
        <v>#NAME?</v>
      </c>
      <c r="BC111" s="39"/>
      <c r="BD111" s="75">
        <f t="shared" si="107"/>
        <v>35500</v>
      </c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>
        <f>SUM($BE111,$BF111:BF111)-SUM($CV$1:CW$1)*SUM($P111:$Q111,$W111)-SUM($CV$2:CW$2)*SUM($R111:$V111)-SUM($CV$3:CW$3)*$X111-SUM($CV$4:CW$4)*SUM($K111:$L111)-SUM($CV$5:CW$5)*SUM($M111:$N111)-SUM($CV$6:CW$6)*$O111-SUM($CV$7:CW$7)*SUM($Y111:$Z111,$AF111)-SUM($CV$8:CW$8)*SUM($AA111:$AE111)-SUM($CV$9:CW$9)*$AG111</f>
        <v>0</v>
      </c>
      <c r="CX111" s="39">
        <f>SUM($BE111,$BF111:BG111)-SUM($CV$1:CX$1)*SUM($P111:$Q111,$W111)-SUM($CV$2:CX$2)*SUM($R111:$V111)-SUM($CV$3:CX$3)*$X111-SUM($CV$4:CX$4)*SUM($K111:$L111)-SUM($CV$5:CX$5)*SUM($M111:$N111)-SUM($CV$6:CX$6)*$O111-SUM($CV$7:CX$7)*SUM($Y111:$Z111,$AF111)-SUM($CV$8:CX$8)*SUM($AA111:$AE111)-SUM($CV$9:CX$9)*$AG111</f>
        <v>0</v>
      </c>
      <c r="CY111" s="39">
        <f>SUM($BE111,$BF111:BH111)-SUM($CV$1:CY$1)*SUM($P111:$Q111,$W111)-SUM($CV$2:CY$2)*SUM($R111:$V111)-SUM($CV$3:CY$3)*$X111-SUM($CV$4:CY$4)*SUM($K111:$L111)-SUM($CV$5:CY$5)*SUM($M111:$N111)-SUM($CV$6:CY$6)*$O111-SUM($CV$7:CY$7)*SUM($Y111:$Z111,$AF111)-SUM($CV$8:CY$8)*SUM($AA111:$AE111)-SUM($CV$9:CY$9)*$AG111</f>
        <v>0</v>
      </c>
      <c r="CZ111" s="39">
        <f>SUM($BE111,$BF111:BI111)-SUM($CV$1:CZ$1)*SUM($P111:$Q111,$W111)-SUM($CV$2:CZ$2)*SUM($R111:$V111)-SUM($CV$3:CZ$3)*$X111-SUM($CV$4:CZ$4)*SUM($K111:$L111)-SUM($CV$5:CZ$5)*SUM($M111:$N111)-SUM($CV$6:CZ$6)*$O111-SUM($CV$7:CZ$7)*SUM($Y111:$Z111,$AF111)-SUM($CV$8:CZ$8)*SUM($AA111:$AE111)-SUM($CV$9:CZ$9)*$AG111</f>
        <v>0</v>
      </c>
      <c r="DA111" s="39">
        <f>SUM($BE111,$BF111:BJ111)-SUM($CV$1:DA$1)*SUM($P111:$Q111,$W111)-SUM($CV$2:DA$2)*SUM($R111:$V111)-SUM($CV$3:DA$3)*$X111-SUM($CV$4:DA$4)*SUM($K111:$L111)-SUM($CV$5:DA$5)*SUM($M111:$N111)-SUM($CV$6:DA$6)*$O111-SUM($CV$7:DA$7)*SUM($Y111:$Z111,$AF111)-SUM($CV$8:DA$8)*SUM($AA111:$AE111)-SUM($CV$9:DA$9)*$AG111</f>
        <v>0</v>
      </c>
      <c r="DB111" s="39">
        <f>SUM($BE111,$BF111:BK111)-SUM($CV$1:DB$1)*SUM($P111:$Q111,$W111)-SUM($CV$2:DB$2)*SUM($R111:$V111)-SUM($CV$3:DB$3)*$X111-SUM($CV$4:DB$4)*SUM($K111:$L111)-SUM($CV$5:DB$5)*SUM($M111:$N111)-SUM($CV$6:DB$6)*$O111-SUM($CV$7:DB$7)*SUM($Y111:$Z111,$AF111)-SUM($CV$8:DB$8)*SUM($AA111:$AE111)-SUM($CV$9:DB$9)*$AG111</f>
        <v>-200</v>
      </c>
      <c r="DC111" s="39">
        <f>SUM($BE111,$BF111:BL111)-SUM($CV$1:DC$1)*SUM($P111:$Q111,$W111)-SUM($CV$2:DC$2)*SUM($R111:$V111)-SUM($CV$3:DC$3)*$X111-SUM($CV$4:DC$4)*SUM($K111:$L111)-SUM($CV$5:DC$5)*SUM($M111:$N111)-SUM($CV$6:DC$6)*$O111-SUM($CV$7:DC$7)*SUM($Y111:$Z111,$AF111)-SUM($CV$8:DC$8)*SUM($AA111:$AE111)-SUM($CV$9:DC$9)*$AG111</f>
        <v>-600</v>
      </c>
      <c r="DD111" s="39">
        <f>SUM($BE111,$BF111:BM111)-SUM($CV$1:DD$1)*SUM($P111:$Q111,$W111)-SUM($CV$2:DD$2)*SUM($R111:$V111)-SUM($CV$3:DD$3)*$X111-SUM($CV$4:DD$4)*SUM($K111:$L111)-SUM($CV$5:DD$5)*SUM($M111:$N111)-SUM($CV$6:DD$6)*$O111-SUM($CV$7:DD$7)*SUM($Y111:$Z111,$AF111)-SUM($CV$8:DD$8)*SUM($AA111:$AE111)-SUM($CV$9:DD$9)*$AG111</f>
        <v>-1231</v>
      </c>
      <c r="DE111" s="39">
        <f>SUM($BE111,$BF111:BN111)-SUM($CV$1:DE$1)*SUM($P111:$Q111,$W111)-SUM($CV$2:DE$2)*SUM($R111:$V111)-SUM($CV$3:DE$3)*$X111-SUM($CV$4:DE$4)*SUM($K111:$L111)-SUM($CV$5:DE$5)*SUM($M111:$N111)-SUM($CV$6:DE$6)*$O111-SUM($CV$7:DE$7)*SUM($Y111:$Z111,$AF111)-SUM($CV$8:DE$8)*SUM($AA111:$AE111)-SUM($CV$9:DE$9)*$AG111</f>
        <v>-1781</v>
      </c>
      <c r="DF111" s="39">
        <f>SUM($BE111,$BF111:BO111)-SUM($CV$1:DF$1)*SUM($P111:$Q111,$W111)-SUM($CV$2:DF$2)*SUM($R111:$V111)-SUM($CV$3:DF$3)*$X111-SUM($CV$4:DF$4)*SUM($K111:$L111)-SUM($CV$5:DF$5)*SUM($M111:$N111)-SUM($CV$6:DF$6)*$O111-SUM($CV$7:DF$7)*SUM($Y111:$Z111,$AF111)-SUM($CV$8:DF$8)*SUM($AA111:$AE111)-SUM($CV$9:DF$9)*$AG111</f>
        <v>-2481</v>
      </c>
      <c r="DG111" s="39">
        <f>SUM($BE111,$BF111:BP111)-SUM($CV$1:DG$1)*SUM($P111:$Q111,$W111)-SUM($CV$2:DG$2)*SUM($R111:$V111)-SUM($CV$3:DG$3)*$X111-SUM($CV$4:DG$4)*SUM($K111:$L111)-SUM($CV$5:DG$5)*SUM($M111:$N111)-SUM($CV$6:DG$6)*$O111-SUM($CV$7:DG$7)*SUM($Y111:$Z111,$AF111)-SUM($CV$8:DG$8)*SUM($AA111:$AE111)-SUM($CV$9:DG$9)*$AG111</f>
        <v>-3231</v>
      </c>
      <c r="DH111" s="39">
        <f>SUM($BE111,$BF111:BQ111)-SUM($CV$1:DH$1)*SUM($P111:$Q111,$W111)-SUM($CV$2:DH$2)*SUM($R111:$V111)-SUM($CV$3:DH$3)*$X111-SUM($CV$4:DH$4)*SUM($K111:$L111)-SUM($CV$5:DH$5)*SUM($M111:$N111)-SUM($CV$6:DH$6)*$O111-SUM($CV$7:DH$7)*SUM($Y111:$Z111,$AF111)-SUM($CV$8:DH$8)*SUM($AA111:$AE111)-SUM($CV$9:DH$9)*$AG111</f>
        <v>-3981</v>
      </c>
      <c r="DI111" s="39">
        <f>SUM($BE111,$BF111:BR111)-SUM($CV$1:DI$1)*SUM($P111:$Q111,$W111)-SUM($CV$2:DI$2)*SUM($R111:$V111)-SUM($CV$3:DI$3)*$X111-SUM($CV$4:DI$4)*SUM($K111:$L111)-SUM($CV$5:DI$5)*SUM($M111:$N111)-SUM($CV$6:DI$6)*$O111-SUM($CV$7:DI$7)*SUM($Y111:$Z111,$AF111)-SUM($CV$8:DI$8)*SUM($AA111:$AE111)-SUM($CV$9:DI$9)*$AG111</f>
        <v>-4731</v>
      </c>
      <c r="DJ111" s="39">
        <f>SUM($BE111,$BF111:BS111)-SUM($CV$1:DJ$1)*SUM($P111:$Q111,$W111)-SUM($CV$2:DJ$2)*SUM($R111:$V111)-SUM($CV$3:DJ$3)*$X111-SUM($CV$4:DJ$4)*SUM($K111:$L111)-SUM($CV$5:DJ$5)*SUM($M111:$N111)-SUM($CV$6:DJ$6)*$O111-SUM($CV$7:DJ$7)*SUM($Y111:$Z111,$AF111)-SUM($CV$8:DJ$8)*SUM($AA111:$AE111)-SUM($CV$9:DJ$9)*$AG111</f>
        <v>-5481</v>
      </c>
      <c r="DK111" s="39">
        <f>SUM($BE111,$BF111:BT111)-SUM($CV$1:DK$1)*SUM($P111:$Q111,$W111)-SUM($CV$2:DK$2)*SUM($R111:$V111)-SUM($CV$3:DK$3)*$X111-SUM($CV$4:DK$4)*SUM($K111:$L111)-SUM($CV$5:DK$5)*SUM($M111:$N111)-SUM($CV$6:DK$6)*$O111-SUM($CV$7:DK$7)*SUM($Y111:$Z111,$AF111)-SUM($CV$8:DK$8)*SUM($AA111:$AE111)-SUM($CV$9:DK$9)*$AG111</f>
        <v>-6231</v>
      </c>
      <c r="DL111" s="39">
        <f>SUM($BE111,$BF111:BU111)-SUM($CV$1:DL$1)*SUM($P111:$Q111,$W111)-SUM($CV$2:DL$2)*SUM($R111:$V111)-SUM($CV$3:DL$3)*$X111-SUM($CV$4:DL$4)*SUM($K111:$L111)-SUM($CV$5:DL$5)*SUM($M111:$N111)-SUM($CV$6:DL$6)*$O111-SUM($CV$7:DL$7)*SUM($Y111:$Z111,$AF111)-SUM($CV$8:DL$8)*SUM($AA111:$AE111)-SUM($CV$9:DL$9)*$AG111</f>
        <v>-6981</v>
      </c>
      <c r="DM111" s="39">
        <f>SUM($BE111,$BF111:BV111)-SUM($CV$1:DM$1)*SUM($P111:$Q111,$W111)-SUM($CV$2:DM$2)*SUM($R111:$V111)-SUM($CV$3:DM$3)*$X111-SUM($CV$4:DM$4)*SUM($K111:$L111)-SUM($CV$5:DM$5)*SUM($M111:$N111)-SUM($CV$6:DM$6)*$O111-SUM($CV$7:DM$7)*SUM($Y111:$Z111,$AF111)-SUM($CV$8:DM$8)*SUM($AA111:$AE111)-SUM($CV$9:DM$9)*$AG111</f>
        <v>-7981</v>
      </c>
      <c r="DN111" s="39">
        <f>SUM($BE111,$BF111:BW111)-SUM($CV$1:DN$1)*SUM($P111:$Q111,$W111)-SUM($CV$2:DN$2)*SUM($R111:$V111)-SUM($CV$3:DN$3)*$X111-SUM($CV$4:DN$4)*SUM($K111:$L111)-SUM($CV$5:DN$5)*SUM($M111:$N111)-SUM($CV$6:DN$6)*$O111-SUM($CV$7:DN$7)*SUM($Y111:$Z111,$AF111)-SUM($CV$8:DN$8)*SUM($AA111:$AE111)-SUM($CV$9:DN$9)*$AG111</f>
        <v>-8981</v>
      </c>
      <c r="DO111" s="39">
        <f>SUM($BE111,$BF111:BX111)-SUM($CV$1:DO$1)*SUM($P111:$Q111,$W111)-SUM($CV$2:DO$2)*SUM($R111:$V111)-SUM($CV$3:DO$3)*$X111-SUM($CV$4:DO$4)*SUM($K111:$L111)-SUM($CV$5:DO$5)*SUM($M111:$N111)-SUM($CV$6:DO$6)*$O111-SUM($CV$7:DO$7)*SUM($Y111:$Z111,$AF111)-SUM($CV$8:DO$8)*SUM($AA111:$AE111)-SUM($CV$9:DO$9)*$AG111</f>
        <v>-9981</v>
      </c>
      <c r="DP111" s="39">
        <f>SUM($BE111,$BF111:BY111)-SUM($CV$1:DP$1)*SUM($P111:$Q111,$W111)-SUM($CV$2:DP$2)*SUM($R111:$V111)-SUM($CV$3:DP$3)*$X111-SUM($CV$4:DP$4)*SUM($K111:$L111)-SUM($CV$5:DP$5)*SUM($M111:$N111)-SUM($CV$6:DP$6)*$O111-SUM($CV$7:DP$7)*SUM($Y111:$Z111,$AF111)-SUM($CV$8:DP$8)*SUM($AA111:$AE111)-SUM($CV$9:DP$9)*$AG111</f>
        <v>-10981</v>
      </c>
      <c r="DQ111" s="39">
        <f>SUM($BE111,$BF111:BZ111)-SUM($CV$1:DQ$1)*SUM($P111:$Q111,$W111)-SUM($CV$2:DQ$2)*SUM($R111:$V111)-SUM($CV$3:DQ$3)*$X111-SUM($CV$4:DQ$4)*SUM($K111:$L111)-SUM($CV$5:DQ$5)*SUM($M111:$N111)-SUM($CV$6:DQ$6)*$O111-SUM($CV$7:DQ$7)*SUM($Y111:$Z111,$AF111)-SUM($CV$8:DQ$8)*SUM($AA111:$AE111)-SUM($CV$9:DQ$9)*$AG111</f>
        <v>-11981</v>
      </c>
      <c r="DR111" s="39">
        <f>SUM($BE111,$BF111:CA111)-SUM($CV$1:DR$1)*SUM($P111:$Q111,$W111)-SUM($CV$2:DR$2)*SUM($R111:$V111)-SUM($CV$3:DR$3)*$X111-SUM($CV$4:DR$4)*SUM($K111:$L111)-SUM($CV$5:DR$5)*SUM($M111:$N111)-SUM($CV$6:DR$6)*$O111-SUM($CV$7:DR$7)*SUM($Y111:$Z111,$AF111)-SUM($CV$8:DR$8)*SUM($AA111:$AE111)-SUM($CV$9:DR$9)*$AG111</f>
        <v>-12981</v>
      </c>
      <c r="DS111" s="39">
        <f>SUM($BE111,$BF111:CB111)-SUM($CV$1:DS$1)*SUM($P111:$Q111,$W111)-SUM($CV$2:DS$2)*SUM($R111:$V111)-SUM($CV$3:DS$3)*$X111-SUM($CV$4:DS$4)*SUM($K111:$L111)-SUM($CV$5:DS$5)*SUM($M111:$N111)-SUM($CV$6:DS$6)*$O111-SUM($CV$7:DS$7)*SUM($Y111:$Z111,$AF111)-SUM($CV$8:DS$8)*SUM($AA111:$AE111)-SUM($CV$9:DS$9)*$AG111</f>
        <v>-13981</v>
      </c>
      <c r="DT111" s="39">
        <f>SUM($BE111,$BF111:CC111)-SUM($CV$1:DT$1)*SUM($P111:$Q111,$W111)-SUM($CV$2:DT$2)*SUM($R111:$V111)-SUM($CV$3:DT$3)*$X111-SUM($CV$4:DT$4)*SUM($K111:$L111)-SUM($CV$5:DT$5)*SUM($M111:$N111)-SUM($CV$6:DT$6)*$O111-SUM($CV$7:DT$7)*SUM($Y111:$Z111,$AF111)-SUM($CV$8:DT$8)*SUM($AA111:$AE111)-SUM($CV$9:DT$9)*$AG111</f>
        <v>-14981</v>
      </c>
      <c r="DU111" s="39">
        <f>SUM($BE111,$BF111:CD111)-SUM($CV$1:DU$1)*SUM($P111:$Q111,$W111)-SUM($CV$2:DU$2)*SUM($R111:$V111)-SUM($CV$3:DU$3)*$X111-SUM($CV$4:DU$4)*SUM($K111:$L111)-SUM($CV$5:DU$5)*SUM($M111:$N111)-SUM($CV$6:DU$6)*$O111-SUM($CV$7:DU$7)*SUM($Y111:$Z111,$AF111)-SUM($CV$8:DU$8)*SUM($AA111:$AE111)-SUM($CV$9:DU$9)*$AG111</f>
        <v>-15981</v>
      </c>
      <c r="DV111" s="39">
        <f>SUM($BE111,$BF111:CE111)-SUM($CV$1:DV$1)*SUM($P111:$Q111,$W111)-SUM($CV$2:DV$2)*SUM($R111:$V111)-SUM($CV$3:DV$3)*$X111-SUM($CV$4:DV$4)*SUM($K111:$L111)-SUM($CV$5:DV$5)*SUM($M111:$N111)-SUM($CV$6:DV$6)*$O111-SUM($CV$7:DV$7)*SUM($Y111:$Z111,$AF111)-SUM($CV$8:DV$8)*SUM($AA111:$AE111)-SUM($CV$9:DV$9)*$AG111</f>
        <v>-16981</v>
      </c>
      <c r="DW111" s="39">
        <f>SUM($BE111,$BF111:CF111)-SUM($CV$1:DW$1)*SUM($P111:$Q111,$W111)-SUM($CV$2:DW$2)*SUM($R111:$V111)-SUM($CV$3:DW$3)*$X111-SUM($CV$4:DW$4)*SUM($K111:$L111)-SUM($CV$5:DW$5)*SUM($M111:$N111)-SUM($CV$6:DW$6)*$O111-SUM($CV$7:DW$7)*SUM($Y111:$Z111,$AF111)-SUM($CV$8:DW$8)*SUM($AA111:$AE111)-SUM($CV$9:DW$9)*$AG111</f>
        <v>-17981</v>
      </c>
      <c r="DX111" s="39">
        <f>SUM($BE111,$BF111:CG111)-SUM($CV$1:DX$1)*SUM($P111:$Q111,$W111)-SUM($CV$2:DX$2)*SUM($R111:$V111)-SUM($CV$3:DX$3)*$X111-SUM($CV$4:DX$4)*SUM($K111:$L111)-SUM($CV$5:DX$5)*SUM($M111:$N111)-SUM($CV$6:DX$6)*$O111-SUM($CV$7:DX$7)*SUM($Y111:$Z111,$AF111)-SUM($CV$8:DX$8)*SUM($AA111:$AE111)-SUM($CV$9:DX$9)*$AG111</f>
        <v>-18981</v>
      </c>
      <c r="DY111" s="39">
        <f>SUM($BE111,$BF111:CH111)-SUM($CV$1:DY$1)*SUM($P111:$Q111,$W111)-SUM($CV$2:DY$2)*SUM($R111:$V111)-SUM($CV$3:DY$3)*$X111-SUM($CV$4:DY$4)*SUM($K111:$L111)-SUM($CV$5:DY$5)*SUM($M111:$N111)-SUM($CV$6:DY$6)*$O111-SUM($CV$7:DY$7)*SUM($Y111:$Z111,$AF111)-SUM($CV$8:DY$8)*SUM($AA111:$AE111)-SUM($CV$9:DY$9)*$AG111</f>
        <v>-19981</v>
      </c>
      <c r="DZ111" s="39">
        <f>SUM($BE111,$BF111:CI111)-SUM($CV$1:DZ$1)*SUM($P111:$Q111,$W111)-SUM($CV$2:DZ$2)*SUM($R111:$V111)-SUM($CV$3:DZ$3)*$X111-SUM($CV$4:DZ$4)*SUM($K111:$L111)-SUM($CV$5:DZ$5)*SUM($M111:$N111)-SUM($CV$6:DZ$6)*$O111-SUM($CV$7:DZ$7)*SUM($Y111:$Z111,$AF111)-SUM($CV$8:DZ$8)*SUM($AA111:$AE111)-SUM($CV$9:DZ$9)*$AG111</f>
        <v>-20981</v>
      </c>
      <c r="EA111" s="39">
        <f>SUM($BE111,$BF111:CJ111)-SUM($CV$1:EA$1)*SUM($P111:$Q111,$W111)-SUM($CV$2:EA$2)*SUM($R111:$V111)-SUM($CV$3:EA$3)*$X111-SUM($CV$4:EA$4)*SUM($K111:$L111)-SUM($CV$5:EA$5)*SUM($M111:$N111)-SUM($CV$6:EA$6)*$O111-SUM($CV$7:EA$7)*SUM($Y111:$Z111,$AF111)-SUM($CV$8:EA$8)*SUM($AA111:$AE111)-SUM($CV$9:EA$9)*$AG111</f>
        <v>-21981</v>
      </c>
      <c r="EB111" s="39">
        <f>SUM($BE111,$BF111:CK111)-SUM($CV$1:EB$1)*SUM($P111:$Q111,$W111)-SUM($CV$2:EB$2)*SUM($R111:$V111)-SUM($CV$3:EB$3)*$X111-SUM($CV$4:EB$4)*SUM($K111:$L111)-SUM($CV$5:EB$5)*SUM($M111:$N111)-SUM($CV$6:EB$6)*$O111-SUM($CV$7:EB$7)*SUM($Y111:$Z111,$AF111)-SUM($CV$8:EB$8)*SUM($AA111:$AE111)-SUM($CV$9:EB$9)*$AG111</f>
        <v>-22981</v>
      </c>
      <c r="EC111" s="39">
        <f>SUM($BE111,$BF111:CL111)-SUM($CV$1:EC$1)*SUM($P111:$Q111,$W111)-SUM($CV$2:EC$2)*SUM($R111:$V111)-SUM($CV$3:EC$3)*$X111-SUM($CV$4:EC$4)*SUM($K111:$L111)-SUM($CV$5:EC$5)*SUM($M111:$N111)-SUM($CV$6:EC$6)*$O111-SUM($CV$7:EC$7)*SUM($Y111:$Z111,$AF111)-SUM($CV$8:EC$8)*SUM($AA111:$AE111)-SUM($CV$9:EC$9)*$AG111</f>
        <v>-23981</v>
      </c>
      <c r="ED111" s="39">
        <f>SUM($BE111,$BF111:CM111)-SUM($CV$1:ED$1)*SUM($P111:$Q111,$W111)-SUM($CV$2:ED$2)*SUM($R111:$V111)-SUM($CV$3:ED$3)*$X111-SUM($CV$4:ED$4)*SUM($K111:$L111)-SUM($CV$5:ED$5)*SUM($M111:$N111)-SUM($CV$6:ED$6)*$O111-SUM($CV$7:ED$7)*SUM($Y111:$Z111,$AF111)-SUM($CV$8:ED$8)*SUM($AA111:$AE111)-SUM($CV$9:ED$9)*$AG111</f>
        <v>-24981</v>
      </c>
      <c r="EE111" s="39">
        <f>SUM($BE111,$BF111:CN111)-SUM($CV$1:EE$1)*SUM($P111:$Q111,$W111)-SUM($CV$2:EE$2)*SUM($R111:$V111)-SUM($CV$3:EE$3)*$X111-SUM($CV$4:EE$4)*SUM($K111:$L111)-SUM($CV$5:EE$5)*SUM($M111:$N111)-SUM($CV$6:EE$6)*$O111-SUM($CV$7:EE$7)*SUM($Y111:$Z111,$AF111)-SUM($CV$8:EE$8)*SUM($AA111:$AE111)-SUM($CV$9:EE$9)*$AG111</f>
        <v>-25981</v>
      </c>
      <c r="EF111" s="39">
        <f>SUM($BE111,$BF111:CO111)-SUM($CV$1:EF$1)*SUM($P111:$Q111,$W111)-SUM($CV$2:EF$2)*SUM($R111:$V111)-SUM($CV$3:EF$3)*$X111-SUM($CV$4:EF$4)*SUM($K111:$L111)-SUM($CV$5:EF$5)*SUM($M111:$N111)-SUM($CV$6:EF$6)*$O111-SUM($CV$7:EF$7)*SUM($Y111:$Z111,$AF111)-SUM($CV$8:EF$8)*SUM($AA111:$AE111)-SUM($CV$9:EF$9)*$AG111</f>
        <v>-26981</v>
      </c>
      <c r="EG111" s="39">
        <f>SUM($BE111,$BF111:CP111)-SUM($CV$1:EG$1)*SUM($P111:$Q111,$W111)-SUM($CV$2:EG$2)*SUM($R111:$V111)-SUM($CV$3:EG$3)*$X111-SUM($CV$4:EG$4)*SUM($K111:$L111)-SUM($CV$5:EG$5)*SUM($M111:$N111)-SUM($CV$6:EG$6)*$O111-SUM($CV$7:EG$7)*SUM($Y111:$Z111,$AF111)-SUM($CV$8:EG$8)*SUM($AA111:$AE111)-SUM($CV$9:EG$9)*$AG111</f>
        <v>-27981</v>
      </c>
      <c r="EH111" s="39">
        <f>SUM($BE111,$BF111:CQ111)-SUM($CV$1:EH$1)*SUM($P111:$Q111,$W111)-SUM($CV$2:EH$2)*SUM($R111:$V111)-SUM($CV$3:EH$3)*$X111-SUM($CV$4:EH$4)*SUM($K111:$L111)-SUM($CV$5:EH$5)*SUM($M111:$N111)-SUM($CV$6:EH$6)*$O111-SUM($CV$7:EH$7)*SUM($Y111:$Z111,$AF111)-SUM($CV$8:EH$8)*SUM($AA111:$AE111)-SUM($CV$9:EH$9)*$AG111</f>
        <v>-28981</v>
      </c>
      <c r="EI111" s="39">
        <f>SUM($BE111,$BF111:CR111)-SUM($CV$1:EI$1)*SUM($P111:$Q111,$W111)-SUM($CV$2:EI$2)*SUM($R111:$V111)-SUM($CV$3:EI$3)*$X111-SUM($CV$4:EI$4)*SUM($K111:$L111)-SUM($CV$5:EI$5)*SUM($M111:$N111)-SUM($CV$6:EI$6)*$O111-SUM($CV$7:EI$7)*SUM($Y111:$Z111,$AF111)-SUM($CV$8:EI$8)*SUM($AA111:$AE111)-SUM($CV$9:EI$9)*$AG111</f>
        <v>-29981</v>
      </c>
      <c r="EJ111" s="39">
        <f>SUM($BE111,$BF111:CS111)-SUM($CV$1:EJ$1)*SUM($P111:$Q111,$W111)-SUM($CV$2:EJ$2)*SUM($R111:$V111)-SUM($CV$3:EJ$3)*$X111-SUM($CV$4:EJ$4)*SUM($K111:$L111)-SUM($CV$5:EJ$5)*SUM($M111:$N111)-SUM($CV$6:EJ$6)*$O111-SUM($CV$7:EJ$7)*SUM($Y111:$Z111,$AF111)-SUM($CV$8:EJ$8)*SUM($AA111:$AE111)-SUM($CV$9:EJ$9)*$AG111</f>
        <v>-30981</v>
      </c>
      <c r="EK111" s="39">
        <f>SUM($BE111,$BF111:CT111)-SUM($CV$1:EK$1)*SUM($P111:$Q111,$W111)-SUM($CV$2:EK$2)*SUM($R111:$V111)-SUM($CV$3:EK$3)*$X111-SUM($CV$4:EK$4)*SUM($K111:$L111)-SUM($CV$5:EK$5)*SUM($M111:$N111)-SUM($CV$6:EK$6)*$O111-SUM($CV$7:EK$7)*SUM($Y111:$Z111,$AF111)-SUM($CV$8:EK$8)*SUM($AA111:$AE111)-SUM($CV$9:EK$9)*$AG111</f>
        <v>-31981</v>
      </c>
      <c r="EL111" s="39">
        <f>SUM($BE111,$BF111:CU111)-SUM($CV$1:EL$1)*SUM($P111:$Q111,$W111)-SUM($CV$2:EL$2)*SUM($R111:$V111)-SUM($CV$3:EL$3)*$X111-SUM($CV$4:EL$4)*SUM($K111:$L111)-SUM($CV$5:EL$5)*SUM($M111:$N111)-SUM($CV$6:EL$6)*$O111-SUM($CV$7:EL$7)*SUM($Y111:$Z111,$AF111)-SUM($CV$8:EL$8)*SUM($AA111:$AE111)-SUM($CV$9:EL$9)*$AG111</f>
        <v>-32981</v>
      </c>
      <c r="EM111" s="39">
        <f>SUM($BE111,$BF111:CV111)-SUM($CV$1:EM$1)*SUM($P111:$Q111,$W111)-SUM($CV$2:EM$2)*SUM($R111:$V111)-SUM($CV$3:EM$3)*$X111-SUM($CV$4:EM$4)*SUM($K111:$L111)-SUM($CV$5:EM$5)*SUM($M111:$N111)-SUM($CV$6:EM$6)*$O111-SUM($CV$7:EM$7)*SUM($Y111:$Z111,$AF111)-SUM($CV$8:EM$8)*SUM($AA111:$AE111)-SUM($CV$9:EM$9)*$AG111</f>
        <v>-33981</v>
      </c>
      <c r="EN111" s="39">
        <f>SUM($BE111,$BF111:CW111)-SUM($CV$1:EN$1)*SUM($P111:$Q111,$W111)-SUM($CV$2:EN$2)*SUM($R111:$V111)-SUM($CV$3:EN$3)*$X111-SUM($CV$4:EN$4)*SUM($K111:$L111)-SUM($CV$5:EN$5)*SUM($M111:$N111)-SUM($CV$6:EN$6)*$O111-SUM($CV$7:EN$7)*SUM($Y111:$Z111,$AF111)-SUM($CV$8:EN$8)*SUM($AA111:$AE111)-SUM($CV$9:EN$9)*$AG111</f>
        <v>-34981</v>
      </c>
      <c r="EO111" s="39">
        <f>SUM($BE111,$BF111:CX111)-SUM($CV$1:EO$1)*SUM($P111:$Q111,$W111)-SUM($CV$2:EO$2)*SUM($R111:$V111)-SUM($CV$3:EO$3)*$X111-SUM($CV$4:EO$4)*SUM($K111:$L111)-SUM($CV$5:EO$5)*SUM($M111:$N111)-SUM($CV$6:EO$6)*$O111-SUM($CV$7:EO$7)*SUM($Y111:$Z111,$AF111)-SUM($CV$8:EO$8)*SUM($AA111:$AE111)-SUM($CV$9:EO$9)*$AG111</f>
        <v>-35811</v>
      </c>
      <c r="EP111" s="96" t="s">
        <v>17</v>
      </c>
      <c r="EQ111" s="103" t="str">
        <f t="shared" si="157"/>
        <v>AQ12EM1R5BAJME/500V</v>
      </c>
      <c r="ER111" s="96" t="str">
        <f t="shared" si="152"/>
        <v>AMERICAN TECHNICAL CERAMICS DIV. OF</v>
      </c>
      <c r="ES111" s="115">
        <f t="shared" si="156"/>
        <v>0</v>
      </c>
      <c r="ET111" s="116">
        <f t="shared" ref="ET111:ET122" si="162">AV111</f>
        <v>0</v>
      </c>
      <c r="EU111" s="107" t="e">
        <f t="shared" ca="1" si="109"/>
        <v>#NAME?</v>
      </c>
      <c r="EV111" s="107" t="e">
        <f t="shared" ca="1" si="110"/>
        <v>#NAME?</v>
      </c>
      <c r="EW111" s="117">
        <f t="shared" si="158"/>
        <v>500</v>
      </c>
      <c r="EX111" s="117">
        <f t="shared" si="159"/>
        <v>500</v>
      </c>
      <c r="EY111" s="103"/>
      <c r="EZ111" s="117">
        <f t="shared" si="112"/>
        <v>35500</v>
      </c>
      <c r="FA111" s="118" t="e">
        <f t="shared" ca="1" si="113"/>
        <v>#NAME?</v>
      </c>
      <c r="FB111" s="117">
        <f t="shared" si="114"/>
        <v>47</v>
      </c>
      <c r="FC111" s="118" t="e">
        <f t="shared" ca="1" si="115"/>
        <v>#NAME?</v>
      </c>
      <c r="FD111" s="119">
        <v>45526</v>
      </c>
      <c r="FE111" s="118" t="s">
        <v>130</v>
      </c>
      <c r="FF111" s="118" t="s">
        <v>17</v>
      </c>
      <c r="FG111" s="103"/>
      <c r="FH111" s="103"/>
      <c r="FI111" s="105">
        <f t="array" ref="FI111">SUMPRODUCT($AI111:$AL111,TRANSPOSE(FI$1:FI$4))</f>
        <v>3065</v>
      </c>
      <c r="FJ111" s="105">
        <f t="array" ref="FJ111">SUMPRODUCT($AI111:$AL111,TRANSPOSE(FJ$1:FJ$4))</f>
        <v>3065</v>
      </c>
      <c r="FK111" s="105">
        <f t="array" ref="FK111">SUMPRODUCT($AI111:$AL111,TRANSPOSE(FK$1:FK$4))</f>
        <v>3065</v>
      </c>
      <c r="FL111" s="105">
        <f t="array" ref="FL111">SUMPRODUCT($AI111:$AL111,TRANSPOSE(FL$1:FL$4))</f>
        <v>3065</v>
      </c>
      <c r="FM111" s="105">
        <f t="array" ref="FM111">SUMPRODUCT($AI111:$AL111,TRANSPOSE(FM$1:FM$4))</f>
        <v>3065</v>
      </c>
      <c r="FN111" s="105">
        <f t="array" ref="FN111">SUMPRODUCT($AI111:$AL111,TRANSPOSE(FN$1:FN$4))</f>
        <v>3065</v>
      </c>
      <c r="FO111" s="105">
        <f t="array" ref="FO111">SUMPRODUCT($AI111:$AL111,TRANSPOSE(FO$1:FO$4))</f>
        <v>3065</v>
      </c>
      <c r="FP111" s="105">
        <f t="array" ref="FP111">SUMPRODUCT($AI111:$AL111,TRANSPOSE(FP$1:FP$4))</f>
        <v>3065</v>
      </c>
      <c r="FQ111" s="105">
        <f t="array" ref="FQ111">SUMPRODUCT($AI111:$AL111,TRANSPOSE(FQ$1:FQ$4))</f>
        <v>3065</v>
      </c>
      <c r="FR111" s="105">
        <f t="array" ref="FR111">SUMPRODUCT($AI111:$AL111,TRANSPOSE(FR$1:FR$4))</f>
        <v>3050</v>
      </c>
      <c r="FS111" s="105">
        <f t="array" ref="FS111">SUMPRODUCT($AI111:$AL111,TRANSPOSE(FS$1:FS$4))</f>
        <v>3000</v>
      </c>
      <c r="FT111" s="105">
        <f t="array" ref="FT111">SUMPRODUCT($AI111:$AL111,TRANSPOSE(FT$1:FT$4))</f>
        <v>1818</v>
      </c>
      <c r="FU111" s="105">
        <f t="array" ref="FU111">SUMPRODUCT($AI111:$AL111,TRANSPOSE(FU$1:FU$4))</f>
        <v>0</v>
      </c>
      <c r="FV111" s="120"/>
      <c r="FW111" s="105">
        <f t="shared" si="116"/>
        <v>3500</v>
      </c>
      <c r="FX111" s="121">
        <f>CEILING(SUM($FI111:FJ111)-SUM($FW111:FW111),$EW111)</f>
        <v>3000</v>
      </c>
      <c r="FY111" s="121">
        <f>CEILING(SUM($FI111:FK111)-SUM($FW111:FX111),$EW111)</f>
        <v>3000</v>
      </c>
      <c r="FZ111" s="121">
        <f>CEILING(SUM($FI111:FL111)-SUM($FW111:FY111),$EW111)</f>
        <v>3000</v>
      </c>
      <c r="GA111" s="121">
        <f>CEILING(SUM($FI111:FM111)-SUM($FW111:FZ111),$EW111)</f>
        <v>3000</v>
      </c>
      <c r="GB111" s="121">
        <f>CEILING(SUM($FI111:FN111)-SUM($FW111:GA111),$EW111)</f>
        <v>3000</v>
      </c>
      <c r="GC111" s="121">
        <f>CEILING(SUM($FI111:FO111)-SUM($FW111:GB111),$EW111)</f>
        <v>3000</v>
      </c>
      <c r="GD111" s="121">
        <f>CEILING(SUM($FI111:FP111)-SUM($FW111:GC111),$EW111)</f>
        <v>3500</v>
      </c>
      <c r="GE111" s="121">
        <f>CEILING(SUM($FI111:FQ111)-SUM($FW111:GD111),$EW111)</f>
        <v>3000</v>
      </c>
      <c r="GF111" s="121">
        <f>CEILING(SUM($FI111:FR111)-SUM($FW111:GE111),$EW111)</f>
        <v>3000</v>
      </c>
      <c r="GG111" s="121">
        <f>CEILING(SUM($FI111:FS111)-SUM($FW111:GF111),$EW111)</f>
        <v>3000</v>
      </c>
      <c r="GH111" s="121">
        <f t="shared" si="117"/>
        <v>1500</v>
      </c>
      <c r="GI111" s="121">
        <f t="shared" si="118"/>
        <v>0</v>
      </c>
      <c r="GJ111" s="120"/>
      <c r="GK111" s="123" t="e">
        <f t="shared" ca="1" si="119"/>
        <v>#NAME?</v>
      </c>
      <c r="GL111" s="123" t="e">
        <f t="shared" ca="1" si="120"/>
        <v>#NAME?</v>
      </c>
      <c r="GM111" s="123" t="e">
        <f t="shared" ca="1" si="121"/>
        <v>#NAME?</v>
      </c>
      <c r="GN111" s="123" t="e">
        <f t="shared" ca="1" si="122"/>
        <v>#NAME?</v>
      </c>
      <c r="GO111" s="123" t="e">
        <f t="shared" ca="1" si="123"/>
        <v>#NAME?</v>
      </c>
      <c r="GP111" s="123" t="e">
        <f t="shared" ca="1" si="124"/>
        <v>#NAME?</v>
      </c>
      <c r="GQ111" s="123" t="e">
        <f t="shared" ca="1" si="125"/>
        <v>#NAME?</v>
      </c>
      <c r="GR111" s="123" t="e">
        <f t="shared" ca="1" si="126"/>
        <v>#NAME?</v>
      </c>
      <c r="GS111" s="123" t="e">
        <f t="shared" ca="1" si="127"/>
        <v>#NAME?</v>
      </c>
      <c r="GT111" s="123" t="e">
        <f t="shared" ca="1" si="128"/>
        <v>#NAME?</v>
      </c>
      <c r="GU111" s="123" t="e">
        <f t="shared" ca="1" si="129"/>
        <v>#NAME?</v>
      </c>
      <c r="GV111" s="123" t="e">
        <f t="shared" ca="1" si="130"/>
        <v>#NAME?</v>
      </c>
      <c r="GW111" s="123" t="e">
        <f t="shared" ca="1" si="131"/>
        <v>#NAME?</v>
      </c>
      <c r="GX111" s="123" t="e">
        <f t="shared" ca="1" si="132"/>
        <v>#NAME?</v>
      </c>
      <c r="GY111" s="120"/>
      <c r="GZ111" s="105"/>
      <c r="HA111" s="105"/>
      <c r="HB111" s="105"/>
      <c r="HC111" s="105"/>
      <c r="HD111" s="105"/>
      <c r="HE111" s="105"/>
      <c r="HF111" s="105"/>
      <c r="HG111" s="105"/>
      <c r="HH111" s="105"/>
      <c r="HI111" s="105"/>
      <c r="HJ111" s="105"/>
      <c r="HK111" s="105"/>
      <c r="HL111" s="105">
        <f t="shared" si="161"/>
        <v>0</v>
      </c>
      <c r="HM111" s="105"/>
      <c r="HN111" s="123" t="e">
        <f t="shared" ca="1" si="133"/>
        <v>#NAME?</v>
      </c>
      <c r="HO111" s="123" t="e">
        <f t="shared" ca="1" si="134"/>
        <v>#NAME?</v>
      </c>
      <c r="HP111" s="123" t="e">
        <f t="shared" ca="1" si="135"/>
        <v>#NAME?</v>
      </c>
      <c r="HQ111" s="123" t="e">
        <f t="shared" ca="1" si="136"/>
        <v>#NAME?</v>
      </c>
      <c r="HR111" s="123" t="e">
        <f t="shared" ca="1" si="137"/>
        <v>#NAME?</v>
      </c>
      <c r="HS111" s="123" t="e">
        <f t="shared" ca="1" si="138"/>
        <v>#NAME?</v>
      </c>
      <c r="HT111" s="123" t="e">
        <f t="shared" ca="1" si="139"/>
        <v>#NAME?</v>
      </c>
      <c r="HU111" s="123" t="e">
        <f t="shared" ca="1" si="140"/>
        <v>#NAME?</v>
      </c>
      <c r="HV111" s="123" t="e">
        <f t="shared" ca="1" si="141"/>
        <v>#NAME?</v>
      </c>
      <c r="HW111" s="123" t="e">
        <f t="shared" ca="1" si="142"/>
        <v>#NAME?</v>
      </c>
      <c r="HX111" s="123" t="e">
        <f t="shared" ca="1" si="143"/>
        <v>#NAME?</v>
      </c>
      <c r="HY111" s="123" t="e">
        <f t="shared" ca="1" si="144"/>
        <v>#NAME?</v>
      </c>
      <c r="HZ111" s="123" t="e">
        <f t="shared" ca="1" si="145"/>
        <v>#NAME?</v>
      </c>
      <c r="IA111" s="123" t="e">
        <f t="shared" ca="1" si="146"/>
        <v>#NAME?</v>
      </c>
      <c r="IB111" s="124" t="s">
        <v>578</v>
      </c>
      <c r="IC111" s="103"/>
      <c r="ID111" s="125"/>
      <c r="IE111" s="103"/>
      <c r="IF111" s="103"/>
      <c r="IG111" s="103"/>
      <c r="IH111" s="103"/>
      <c r="II111" s="103"/>
    </row>
    <row r="112" spans="1:243" ht="14.25" x14ac:dyDescent="0.2">
      <c r="A112" s="39">
        <v>125</v>
      </c>
      <c r="B112" s="39" t="s">
        <v>581</v>
      </c>
      <c r="C112" s="56" t="s">
        <v>582</v>
      </c>
      <c r="D112" s="39" t="s">
        <v>137</v>
      </c>
      <c r="E112" s="39">
        <v>403834713</v>
      </c>
      <c r="F112" s="102" t="s">
        <v>583</v>
      </c>
      <c r="G112" s="39">
        <v>417983164</v>
      </c>
      <c r="H112" s="39" t="s">
        <v>128</v>
      </c>
      <c r="I112" s="39">
        <v>2</v>
      </c>
      <c r="J112" s="39">
        <v>2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1</v>
      </c>
      <c r="U112" s="39">
        <v>0</v>
      </c>
      <c r="V112" s="39">
        <v>0</v>
      </c>
      <c r="W112" s="39">
        <v>0</v>
      </c>
      <c r="X112" s="39">
        <v>0</v>
      </c>
      <c r="Y112" s="39">
        <v>0</v>
      </c>
      <c r="Z112" s="39">
        <v>0</v>
      </c>
      <c r="AA112" s="39">
        <v>0</v>
      </c>
      <c r="AB112" s="39">
        <v>0</v>
      </c>
      <c r="AC112" s="39">
        <v>1</v>
      </c>
      <c r="AD112" s="39">
        <v>0</v>
      </c>
      <c r="AE112" s="39">
        <v>0</v>
      </c>
      <c r="AF112" s="39">
        <v>0</v>
      </c>
      <c r="AG112" s="39">
        <v>0</v>
      </c>
      <c r="AH112" s="39">
        <f t="shared" si="98"/>
        <v>1</v>
      </c>
      <c r="AI112" s="39">
        <f t="shared" si="99"/>
        <v>0</v>
      </c>
      <c r="AJ112" s="39">
        <f t="shared" si="100"/>
        <v>1</v>
      </c>
      <c r="AK112" s="39">
        <f t="shared" si="101"/>
        <v>1</v>
      </c>
      <c r="AL112" s="39">
        <f t="shared" si="102"/>
        <v>1</v>
      </c>
      <c r="AM112" s="57">
        <f t="shared" si="103"/>
        <v>35453</v>
      </c>
      <c r="AN112" s="57">
        <v>500</v>
      </c>
      <c r="AO112" s="57">
        <f t="shared" si="104"/>
        <v>35500</v>
      </c>
      <c r="AP112" s="39" t="s">
        <v>571</v>
      </c>
      <c r="AQ112" s="39" t="s">
        <v>188</v>
      </c>
      <c r="AR112" s="39" t="s">
        <v>40</v>
      </c>
      <c r="AS112" s="39"/>
      <c r="AT112" s="39"/>
      <c r="AU112" s="58"/>
      <c r="AV112" s="58"/>
      <c r="AW112" s="39"/>
      <c r="AX112" s="39"/>
      <c r="AY112" s="39"/>
      <c r="AZ112" s="39"/>
      <c r="BA112" s="39">
        <f t="shared" si="105"/>
        <v>0</v>
      </c>
      <c r="BB112" s="78" t="e">
        <f t="shared" ca="1" si="106"/>
        <v>#NAME?</v>
      </c>
      <c r="BC112" s="39"/>
      <c r="BD112" s="75">
        <f t="shared" si="107"/>
        <v>35500</v>
      </c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>
        <f>SUM($BE112,$BF112:BF112)-SUM($CV$1:CW$1)*SUM($P112:$Q112,$W112)-SUM($CV$2:CW$2)*SUM($R112:$V112)-SUM($CV$3:CW$3)*$X112-SUM($CV$4:CW$4)*SUM($K112:$L112)-SUM($CV$5:CW$5)*SUM($M112:$N112)-SUM($CV$6:CW$6)*$O112-SUM($CV$7:CW$7)*SUM($Y112:$Z112,$AF112)-SUM($CV$8:CW$8)*SUM($AA112:$AE112)-SUM($CV$9:CW$9)*$AG112</f>
        <v>0</v>
      </c>
      <c r="CX112" s="39">
        <f>SUM($BE112,$BF112:BG112)-SUM($CV$1:CX$1)*SUM($P112:$Q112,$W112)-SUM($CV$2:CX$2)*SUM($R112:$V112)-SUM($CV$3:CX$3)*$X112-SUM($CV$4:CX$4)*SUM($K112:$L112)-SUM($CV$5:CX$5)*SUM($M112:$N112)-SUM($CV$6:CX$6)*$O112-SUM($CV$7:CX$7)*SUM($Y112:$Z112,$AF112)-SUM($CV$8:CX$8)*SUM($AA112:$AE112)-SUM($CV$9:CX$9)*$AG112</f>
        <v>0</v>
      </c>
      <c r="CY112" s="39">
        <f>SUM($BE112,$BF112:BH112)-SUM($CV$1:CY$1)*SUM($P112:$Q112,$W112)-SUM($CV$2:CY$2)*SUM($R112:$V112)-SUM($CV$3:CY$3)*$X112-SUM($CV$4:CY$4)*SUM($K112:$L112)-SUM($CV$5:CY$5)*SUM($M112:$N112)-SUM($CV$6:CY$6)*$O112-SUM($CV$7:CY$7)*SUM($Y112:$Z112,$AF112)-SUM($CV$8:CY$8)*SUM($AA112:$AE112)-SUM($CV$9:CY$9)*$AG112</f>
        <v>0</v>
      </c>
      <c r="CZ112" s="39">
        <f>SUM($BE112,$BF112:BI112)-SUM($CV$1:CZ$1)*SUM($P112:$Q112,$W112)-SUM($CV$2:CZ$2)*SUM($R112:$V112)-SUM($CV$3:CZ$3)*$X112-SUM($CV$4:CZ$4)*SUM($K112:$L112)-SUM($CV$5:CZ$5)*SUM($M112:$N112)-SUM($CV$6:CZ$6)*$O112-SUM($CV$7:CZ$7)*SUM($Y112:$Z112,$AF112)-SUM($CV$8:CZ$8)*SUM($AA112:$AE112)-SUM($CV$9:CZ$9)*$AG112</f>
        <v>0</v>
      </c>
      <c r="DA112" s="39">
        <f>SUM($BE112,$BF112:BJ112)-SUM($CV$1:DA$1)*SUM($P112:$Q112,$W112)-SUM($CV$2:DA$2)*SUM($R112:$V112)-SUM($CV$3:DA$3)*$X112-SUM($CV$4:DA$4)*SUM($K112:$L112)-SUM($CV$5:DA$5)*SUM($M112:$N112)-SUM($CV$6:DA$6)*$O112-SUM($CV$7:DA$7)*SUM($Y112:$Z112,$AF112)-SUM($CV$8:DA$8)*SUM($AA112:$AE112)-SUM($CV$9:DA$9)*$AG112</f>
        <v>0</v>
      </c>
      <c r="DB112" s="39">
        <f>SUM($BE112,$BF112:BK112)-SUM($CV$1:DB$1)*SUM($P112:$Q112,$W112)-SUM($CV$2:DB$2)*SUM($R112:$V112)-SUM($CV$3:DB$3)*$X112-SUM($CV$4:DB$4)*SUM($K112:$L112)-SUM($CV$5:DB$5)*SUM($M112:$N112)-SUM($CV$6:DB$6)*$O112-SUM($CV$7:DB$7)*SUM($Y112:$Z112,$AF112)-SUM($CV$8:DB$8)*SUM($AA112:$AE112)-SUM($CV$9:DB$9)*$AG112</f>
        <v>-200</v>
      </c>
      <c r="DC112" s="39">
        <f>SUM($BE112,$BF112:BL112)-SUM($CV$1:DC$1)*SUM($P112:$Q112,$W112)-SUM($CV$2:DC$2)*SUM($R112:$V112)-SUM($CV$3:DC$3)*$X112-SUM($CV$4:DC$4)*SUM($K112:$L112)-SUM($CV$5:DC$5)*SUM($M112:$N112)-SUM($CV$6:DC$6)*$O112-SUM($CV$7:DC$7)*SUM($Y112:$Z112,$AF112)-SUM($CV$8:DC$8)*SUM($AA112:$AE112)-SUM($CV$9:DC$9)*$AG112</f>
        <v>-600</v>
      </c>
      <c r="DD112" s="39">
        <f>SUM($BE112,$BF112:BM112)-SUM($CV$1:DD$1)*SUM($P112:$Q112,$W112)-SUM($CV$2:DD$2)*SUM($R112:$V112)-SUM($CV$3:DD$3)*$X112-SUM($CV$4:DD$4)*SUM($K112:$L112)-SUM($CV$5:DD$5)*SUM($M112:$N112)-SUM($CV$6:DD$6)*$O112-SUM($CV$7:DD$7)*SUM($Y112:$Z112,$AF112)-SUM($CV$8:DD$8)*SUM($AA112:$AE112)-SUM($CV$9:DD$9)*$AG112</f>
        <v>-1231</v>
      </c>
      <c r="DE112" s="39">
        <f>SUM($BE112,$BF112:BN112)-SUM($CV$1:DE$1)*SUM($P112:$Q112,$W112)-SUM($CV$2:DE$2)*SUM($R112:$V112)-SUM($CV$3:DE$3)*$X112-SUM($CV$4:DE$4)*SUM($K112:$L112)-SUM($CV$5:DE$5)*SUM($M112:$N112)-SUM($CV$6:DE$6)*$O112-SUM($CV$7:DE$7)*SUM($Y112:$Z112,$AF112)-SUM($CV$8:DE$8)*SUM($AA112:$AE112)-SUM($CV$9:DE$9)*$AG112</f>
        <v>-1781</v>
      </c>
      <c r="DF112" s="39">
        <f>SUM($BE112,$BF112:BO112)-SUM($CV$1:DF$1)*SUM($P112:$Q112,$W112)-SUM($CV$2:DF$2)*SUM($R112:$V112)-SUM($CV$3:DF$3)*$X112-SUM($CV$4:DF$4)*SUM($K112:$L112)-SUM($CV$5:DF$5)*SUM($M112:$N112)-SUM($CV$6:DF$6)*$O112-SUM($CV$7:DF$7)*SUM($Y112:$Z112,$AF112)-SUM($CV$8:DF$8)*SUM($AA112:$AE112)-SUM($CV$9:DF$9)*$AG112</f>
        <v>-2481</v>
      </c>
      <c r="DG112" s="39">
        <f>SUM($BE112,$BF112:BP112)-SUM($CV$1:DG$1)*SUM($P112:$Q112,$W112)-SUM($CV$2:DG$2)*SUM($R112:$V112)-SUM($CV$3:DG$3)*$X112-SUM($CV$4:DG$4)*SUM($K112:$L112)-SUM($CV$5:DG$5)*SUM($M112:$N112)-SUM($CV$6:DG$6)*$O112-SUM($CV$7:DG$7)*SUM($Y112:$Z112,$AF112)-SUM($CV$8:DG$8)*SUM($AA112:$AE112)-SUM($CV$9:DG$9)*$AG112</f>
        <v>-3231</v>
      </c>
      <c r="DH112" s="39">
        <f>SUM($BE112,$BF112:BQ112)-SUM($CV$1:DH$1)*SUM($P112:$Q112,$W112)-SUM($CV$2:DH$2)*SUM($R112:$V112)-SUM($CV$3:DH$3)*$X112-SUM($CV$4:DH$4)*SUM($K112:$L112)-SUM($CV$5:DH$5)*SUM($M112:$N112)-SUM($CV$6:DH$6)*$O112-SUM($CV$7:DH$7)*SUM($Y112:$Z112,$AF112)-SUM($CV$8:DH$8)*SUM($AA112:$AE112)-SUM($CV$9:DH$9)*$AG112</f>
        <v>-3981</v>
      </c>
      <c r="DI112" s="39">
        <f>SUM($BE112,$BF112:BR112)-SUM($CV$1:DI$1)*SUM($P112:$Q112,$W112)-SUM($CV$2:DI$2)*SUM($R112:$V112)-SUM($CV$3:DI$3)*$X112-SUM($CV$4:DI$4)*SUM($K112:$L112)-SUM($CV$5:DI$5)*SUM($M112:$N112)-SUM($CV$6:DI$6)*$O112-SUM($CV$7:DI$7)*SUM($Y112:$Z112,$AF112)-SUM($CV$8:DI$8)*SUM($AA112:$AE112)-SUM($CV$9:DI$9)*$AG112</f>
        <v>-4731</v>
      </c>
      <c r="DJ112" s="39">
        <f>SUM($BE112,$BF112:BS112)-SUM($CV$1:DJ$1)*SUM($P112:$Q112,$W112)-SUM($CV$2:DJ$2)*SUM($R112:$V112)-SUM($CV$3:DJ$3)*$X112-SUM($CV$4:DJ$4)*SUM($K112:$L112)-SUM($CV$5:DJ$5)*SUM($M112:$N112)-SUM($CV$6:DJ$6)*$O112-SUM($CV$7:DJ$7)*SUM($Y112:$Z112,$AF112)-SUM($CV$8:DJ$8)*SUM($AA112:$AE112)-SUM($CV$9:DJ$9)*$AG112</f>
        <v>-5481</v>
      </c>
      <c r="DK112" s="39">
        <f>SUM($BE112,$BF112:BT112)-SUM($CV$1:DK$1)*SUM($P112:$Q112,$W112)-SUM($CV$2:DK$2)*SUM($R112:$V112)-SUM($CV$3:DK$3)*$X112-SUM($CV$4:DK$4)*SUM($K112:$L112)-SUM($CV$5:DK$5)*SUM($M112:$N112)-SUM($CV$6:DK$6)*$O112-SUM($CV$7:DK$7)*SUM($Y112:$Z112,$AF112)-SUM($CV$8:DK$8)*SUM($AA112:$AE112)-SUM($CV$9:DK$9)*$AG112</f>
        <v>-6231</v>
      </c>
      <c r="DL112" s="39">
        <f>SUM($BE112,$BF112:BU112)-SUM($CV$1:DL$1)*SUM($P112:$Q112,$W112)-SUM($CV$2:DL$2)*SUM($R112:$V112)-SUM($CV$3:DL$3)*$X112-SUM($CV$4:DL$4)*SUM($K112:$L112)-SUM($CV$5:DL$5)*SUM($M112:$N112)-SUM($CV$6:DL$6)*$O112-SUM($CV$7:DL$7)*SUM($Y112:$Z112,$AF112)-SUM($CV$8:DL$8)*SUM($AA112:$AE112)-SUM($CV$9:DL$9)*$AG112</f>
        <v>-6981</v>
      </c>
      <c r="DM112" s="39">
        <f>SUM($BE112,$BF112:BV112)-SUM($CV$1:DM$1)*SUM($P112:$Q112,$W112)-SUM($CV$2:DM$2)*SUM($R112:$V112)-SUM($CV$3:DM$3)*$X112-SUM($CV$4:DM$4)*SUM($K112:$L112)-SUM($CV$5:DM$5)*SUM($M112:$N112)-SUM($CV$6:DM$6)*$O112-SUM($CV$7:DM$7)*SUM($Y112:$Z112,$AF112)-SUM($CV$8:DM$8)*SUM($AA112:$AE112)-SUM($CV$9:DM$9)*$AG112</f>
        <v>-7981</v>
      </c>
      <c r="DN112" s="39">
        <f>SUM($BE112,$BF112:BW112)-SUM($CV$1:DN$1)*SUM($P112:$Q112,$W112)-SUM($CV$2:DN$2)*SUM($R112:$V112)-SUM($CV$3:DN$3)*$X112-SUM($CV$4:DN$4)*SUM($K112:$L112)-SUM($CV$5:DN$5)*SUM($M112:$N112)-SUM($CV$6:DN$6)*$O112-SUM($CV$7:DN$7)*SUM($Y112:$Z112,$AF112)-SUM($CV$8:DN$8)*SUM($AA112:$AE112)-SUM($CV$9:DN$9)*$AG112</f>
        <v>-8981</v>
      </c>
      <c r="DO112" s="39">
        <f>SUM($BE112,$BF112:BX112)-SUM($CV$1:DO$1)*SUM($P112:$Q112,$W112)-SUM($CV$2:DO$2)*SUM($R112:$V112)-SUM($CV$3:DO$3)*$X112-SUM($CV$4:DO$4)*SUM($K112:$L112)-SUM($CV$5:DO$5)*SUM($M112:$N112)-SUM($CV$6:DO$6)*$O112-SUM($CV$7:DO$7)*SUM($Y112:$Z112,$AF112)-SUM($CV$8:DO$8)*SUM($AA112:$AE112)-SUM($CV$9:DO$9)*$AG112</f>
        <v>-9981</v>
      </c>
      <c r="DP112" s="39">
        <f>SUM($BE112,$BF112:BY112)-SUM($CV$1:DP$1)*SUM($P112:$Q112,$W112)-SUM($CV$2:DP$2)*SUM($R112:$V112)-SUM($CV$3:DP$3)*$X112-SUM($CV$4:DP$4)*SUM($K112:$L112)-SUM($CV$5:DP$5)*SUM($M112:$N112)-SUM($CV$6:DP$6)*$O112-SUM($CV$7:DP$7)*SUM($Y112:$Z112,$AF112)-SUM($CV$8:DP$8)*SUM($AA112:$AE112)-SUM($CV$9:DP$9)*$AG112</f>
        <v>-10981</v>
      </c>
      <c r="DQ112" s="39">
        <f>SUM($BE112,$BF112:BZ112)-SUM($CV$1:DQ$1)*SUM($P112:$Q112,$W112)-SUM($CV$2:DQ$2)*SUM($R112:$V112)-SUM($CV$3:DQ$3)*$X112-SUM($CV$4:DQ$4)*SUM($K112:$L112)-SUM($CV$5:DQ$5)*SUM($M112:$N112)-SUM($CV$6:DQ$6)*$O112-SUM($CV$7:DQ$7)*SUM($Y112:$Z112,$AF112)-SUM($CV$8:DQ$8)*SUM($AA112:$AE112)-SUM($CV$9:DQ$9)*$AG112</f>
        <v>-11981</v>
      </c>
      <c r="DR112" s="39">
        <f>SUM($BE112,$BF112:CA112)-SUM($CV$1:DR$1)*SUM($P112:$Q112,$W112)-SUM($CV$2:DR$2)*SUM($R112:$V112)-SUM($CV$3:DR$3)*$X112-SUM($CV$4:DR$4)*SUM($K112:$L112)-SUM($CV$5:DR$5)*SUM($M112:$N112)-SUM($CV$6:DR$6)*$O112-SUM($CV$7:DR$7)*SUM($Y112:$Z112,$AF112)-SUM($CV$8:DR$8)*SUM($AA112:$AE112)-SUM($CV$9:DR$9)*$AG112</f>
        <v>-12981</v>
      </c>
      <c r="DS112" s="39">
        <f>SUM($BE112,$BF112:CB112)-SUM($CV$1:DS$1)*SUM($P112:$Q112,$W112)-SUM($CV$2:DS$2)*SUM($R112:$V112)-SUM($CV$3:DS$3)*$X112-SUM($CV$4:DS$4)*SUM($K112:$L112)-SUM($CV$5:DS$5)*SUM($M112:$N112)-SUM($CV$6:DS$6)*$O112-SUM($CV$7:DS$7)*SUM($Y112:$Z112,$AF112)-SUM($CV$8:DS$8)*SUM($AA112:$AE112)-SUM($CV$9:DS$9)*$AG112</f>
        <v>-13981</v>
      </c>
      <c r="DT112" s="39">
        <f>SUM($BE112,$BF112:CC112)-SUM($CV$1:DT$1)*SUM($P112:$Q112,$W112)-SUM($CV$2:DT$2)*SUM($R112:$V112)-SUM($CV$3:DT$3)*$X112-SUM($CV$4:DT$4)*SUM($K112:$L112)-SUM($CV$5:DT$5)*SUM($M112:$N112)-SUM($CV$6:DT$6)*$O112-SUM($CV$7:DT$7)*SUM($Y112:$Z112,$AF112)-SUM($CV$8:DT$8)*SUM($AA112:$AE112)-SUM($CV$9:DT$9)*$AG112</f>
        <v>-14981</v>
      </c>
      <c r="DU112" s="39">
        <f>SUM($BE112,$BF112:CD112)-SUM($CV$1:DU$1)*SUM($P112:$Q112,$W112)-SUM($CV$2:DU$2)*SUM($R112:$V112)-SUM($CV$3:DU$3)*$X112-SUM($CV$4:DU$4)*SUM($K112:$L112)-SUM($CV$5:DU$5)*SUM($M112:$N112)-SUM($CV$6:DU$6)*$O112-SUM($CV$7:DU$7)*SUM($Y112:$Z112,$AF112)-SUM($CV$8:DU$8)*SUM($AA112:$AE112)-SUM($CV$9:DU$9)*$AG112</f>
        <v>-15981</v>
      </c>
      <c r="DV112" s="39">
        <f>SUM($BE112,$BF112:CE112)-SUM($CV$1:DV$1)*SUM($P112:$Q112,$W112)-SUM($CV$2:DV$2)*SUM($R112:$V112)-SUM($CV$3:DV$3)*$X112-SUM($CV$4:DV$4)*SUM($K112:$L112)-SUM($CV$5:DV$5)*SUM($M112:$N112)-SUM($CV$6:DV$6)*$O112-SUM($CV$7:DV$7)*SUM($Y112:$Z112,$AF112)-SUM($CV$8:DV$8)*SUM($AA112:$AE112)-SUM($CV$9:DV$9)*$AG112</f>
        <v>-16981</v>
      </c>
      <c r="DW112" s="39">
        <f>SUM($BE112,$BF112:CF112)-SUM($CV$1:DW$1)*SUM($P112:$Q112,$W112)-SUM($CV$2:DW$2)*SUM($R112:$V112)-SUM($CV$3:DW$3)*$X112-SUM($CV$4:DW$4)*SUM($K112:$L112)-SUM($CV$5:DW$5)*SUM($M112:$N112)-SUM($CV$6:DW$6)*$O112-SUM($CV$7:DW$7)*SUM($Y112:$Z112,$AF112)-SUM($CV$8:DW$8)*SUM($AA112:$AE112)-SUM($CV$9:DW$9)*$AG112</f>
        <v>-17981</v>
      </c>
      <c r="DX112" s="39">
        <f>SUM($BE112,$BF112:CG112)-SUM($CV$1:DX$1)*SUM($P112:$Q112,$W112)-SUM($CV$2:DX$2)*SUM($R112:$V112)-SUM($CV$3:DX$3)*$X112-SUM($CV$4:DX$4)*SUM($K112:$L112)-SUM($CV$5:DX$5)*SUM($M112:$N112)-SUM($CV$6:DX$6)*$O112-SUM($CV$7:DX$7)*SUM($Y112:$Z112,$AF112)-SUM($CV$8:DX$8)*SUM($AA112:$AE112)-SUM($CV$9:DX$9)*$AG112</f>
        <v>-18981</v>
      </c>
      <c r="DY112" s="39">
        <f>SUM($BE112,$BF112:CH112)-SUM($CV$1:DY$1)*SUM($P112:$Q112,$W112)-SUM($CV$2:DY$2)*SUM($R112:$V112)-SUM($CV$3:DY$3)*$X112-SUM($CV$4:DY$4)*SUM($K112:$L112)-SUM($CV$5:DY$5)*SUM($M112:$N112)-SUM($CV$6:DY$6)*$O112-SUM($CV$7:DY$7)*SUM($Y112:$Z112,$AF112)-SUM($CV$8:DY$8)*SUM($AA112:$AE112)-SUM($CV$9:DY$9)*$AG112</f>
        <v>-19981</v>
      </c>
      <c r="DZ112" s="39">
        <f>SUM($BE112,$BF112:CI112)-SUM($CV$1:DZ$1)*SUM($P112:$Q112,$W112)-SUM($CV$2:DZ$2)*SUM($R112:$V112)-SUM($CV$3:DZ$3)*$X112-SUM($CV$4:DZ$4)*SUM($K112:$L112)-SUM($CV$5:DZ$5)*SUM($M112:$N112)-SUM($CV$6:DZ$6)*$O112-SUM($CV$7:DZ$7)*SUM($Y112:$Z112,$AF112)-SUM($CV$8:DZ$8)*SUM($AA112:$AE112)-SUM($CV$9:DZ$9)*$AG112</f>
        <v>-20981</v>
      </c>
      <c r="EA112" s="39">
        <f>SUM($BE112,$BF112:CJ112)-SUM($CV$1:EA$1)*SUM($P112:$Q112,$W112)-SUM($CV$2:EA$2)*SUM($R112:$V112)-SUM($CV$3:EA$3)*$X112-SUM($CV$4:EA$4)*SUM($K112:$L112)-SUM($CV$5:EA$5)*SUM($M112:$N112)-SUM($CV$6:EA$6)*$O112-SUM($CV$7:EA$7)*SUM($Y112:$Z112,$AF112)-SUM($CV$8:EA$8)*SUM($AA112:$AE112)-SUM($CV$9:EA$9)*$AG112</f>
        <v>-21981</v>
      </c>
      <c r="EB112" s="39">
        <f>SUM($BE112,$BF112:CK112)-SUM($CV$1:EB$1)*SUM($P112:$Q112,$W112)-SUM($CV$2:EB$2)*SUM($R112:$V112)-SUM($CV$3:EB$3)*$X112-SUM($CV$4:EB$4)*SUM($K112:$L112)-SUM($CV$5:EB$5)*SUM($M112:$N112)-SUM($CV$6:EB$6)*$O112-SUM($CV$7:EB$7)*SUM($Y112:$Z112,$AF112)-SUM($CV$8:EB$8)*SUM($AA112:$AE112)-SUM($CV$9:EB$9)*$AG112</f>
        <v>-22981</v>
      </c>
      <c r="EC112" s="39">
        <f>SUM($BE112,$BF112:CL112)-SUM($CV$1:EC$1)*SUM($P112:$Q112,$W112)-SUM($CV$2:EC$2)*SUM($R112:$V112)-SUM($CV$3:EC$3)*$X112-SUM($CV$4:EC$4)*SUM($K112:$L112)-SUM($CV$5:EC$5)*SUM($M112:$N112)-SUM($CV$6:EC$6)*$O112-SUM($CV$7:EC$7)*SUM($Y112:$Z112,$AF112)-SUM($CV$8:EC$8)*SUM($AA112:$AE112)-SUM($CV$9:EC$9)*$AG112</f>
        <v>-23981</v>
      </c>
      <c r="ED112" s="39">
        <f>SUM($BE112,$BF112:CM112)-SUM($CV$1:ED$1)*SUM($P112:$Q112,$W112)-SUM($CV$2:ED$2)*SUM($R112:$V112)-SUM($CV$3:ED$3)*$X112-SUM($CV$4:ED$4)*SUM($K112:$L112)-SUM($CV$5:ED$5)*SUM($M112:$N112)-SUM($CV$6:ED$6)*$O112-SUM($CV$7:ED$7)*SUM($Y112:$Z112,$AF112)-SUM($CV$8:ED$8)*SUM($AA112:$AE112)-SUM($CV$9:ED$9)*$AG112</f>
        <v>-24981</v>
      </c>
      <c r="EE112" s="39">
        <f>SUM($BE112,$BF112:CN112)-SUM($CV$1:EE$1)*SUM($P112:$Q112,$W112)-SUM($CV$2:EE$2)*SUM($R112:$V112)-SUM($CV$3:EE$3)*$X112-SUM($CV$4:EE$4)*SUM($K112:$L112)-SUM($CV$5:EE$5)*SUM($M112:$N112)-SUM($CV$6:EE$6)*$O112-SUM($CV$7:EE$7)*SUM($Y112:$Z112,$AF112)-SUM($CV$8:EE$8)*SUM($AA112:$AE112)-SUM($CV$9:EE$9)*$AG112</f>
        <v>-25981</v>
      </c>
      <c r="EF112" s="39">
        <f>SUM($BE112,$BF112:CO112)-SUM($CV$1:EF$1)*SUM($P112:$Q112,$W112)-SUM($CV$2:EF$2)*SUM($R112:$V112)-SUM($CV$3:EF$3)*$X112-SUM($CV$4:EF$4)*SUM($K112:$L112)-SUM($CV$5:EF$5)*SUM($M112:$N112)-SUM($CV$6:EF$6)*$O112-SUM($CV$7:EF$7)*SUM($Y112:$Z112,$AF112)-SUM($CV$8:EF$8)*SUM($AA112:$AE112)-SUM($CV$9:EF$9)*$AG112</f>
        <v>-26981</v>
      </c>
      <c r="EG112" s="39">
        <f>SUM($BE112,$BF112:CP112)-SUM($CV$1:EG$1)*SUM($P112:$Q112,$W112)-SUM($CV$2:EG$2)*SUM($R112:$V112)-SUM($CV$3:EG$3)*$X112-SUM($CV$4:EG$4)*SUM($K112:$L112)-SUM($CV$5:EG$5)*SUM($M112:$N112)-SUM($CV$6:EG$6)*$O112-SUM($CV$7:EG$7)*SUM($Y112:$Z112,$AF112)-SUM($CV$8:EG$8)*SUM($AA112:$AE112)-SUM($CV$9:EG$9)*$AG112</f>
        <v>-27981</v>
      </c>
      <c r="EH112" s="39">
        <f>SUM($BE112,$BF112:CQ112)-SUM($CV$1:EH$1)*SUM($P112:$Q112,$W112)-SUM($CV$2:EH$2)*SUM($R112:$V112)-SUM($CV$3:EH$3)*$X112-SUM($CV$4:EH$4)*SUM($K112:$L112)-SUM($CV$5:EH$5)*SUM($M112:$N112)-SUM($CV$6:EH$6)*$O112-SUM($CV$7:EH$7)*SUM($Y112:$Z112,$AF112)-SUM($CV$8:EH$8)*SUM($AA112:$AE112)-SUM($CV$9:EH$9)*$AG112</f>
        <v>-28981</v>
      </c>
      <c r="EI112" s="39">
        <f>SUM($BE112,$BF112:CR112)-SUM($CV$1:EI$1)*SUM($P112:$Q112,$W112)-SUM($CV$2:EI$2)*SUM($R112:$V112)-SUM($CV$3:EI$3)*$X112-SUM($CV$4:EI$4)*SUM($K112:$L112)-SUM($CV$5:EI$5)*SUM($M112:$N112)-SUM($CV$6:EI$6)*$O112-SUM($CV$7:EI$7)*SUM($Y112:$Z112,$AF112)-SUM($CV$8:EI$8)*SUM($AA112:$AE112)-SUM($CV$9:EI$9)*$AG112</f>
        <v>-29981</v>
      </c>
      <c r="EJ112" s="39">
        <f>SUM($BE112,$BF112:CS112)-SUM($CV$1:EJ$1)*SUM($P112:$Q112,$W112)-SUM($CV$2:EJ$2)*SUM($R112:$V112)-SUM($CV$3:EJ$3)*$X112-SUM($CV$4:EJ$4)*SUM($K112:$L112)-SUM($CV$5:EJ$5)*SUM($M112:$N112)-SUM($CV$6:EJ$6)*$O112-SUM($CV$7:EJ$7)*SUM($Y112:$Z112,$AF112)-SUM($CV$8:EJ$8)*SUM($AA112:$AE112)-SUM($CV$9:EJ$9)*$AG112</f>
        <v>-30981</v>
      </c>
      <c r="EK112" s="39">
        <f>SUM($BE112,$BF112:CT112)-SUM($CV$1:EK$1)*SUM($P112:$Q112,$W112)-SUM($CV$2:EK$2)*SUM($R112:$V112)-SUM($CV$3:EK$3)*$X112-SUM($CV$4:EK$4)*SUM($K112:$L112)-SUM($CV$5:EK$5)*SUM($M112:$N112)-SUM($CV$6:EK$6)*$O112-SUM($CV$7:EK$7)*SUM($Y112:$Z112,$AF112)-SUM($CV$8:EK$8)*SUM($AA112:$AE112)-SUM($CV$9:EK$9)*$AG112</f>
        <v>-31981</v>
      </c>
      <c r="EL112" s="39">
        <f>SUM($BE112,$BF112:CU112)-SUM($CV$1:EL$1)*SUM($P112:$Q112,$W112)-SUM($CV$2:EL$2)*SUM($R112:$V112)-SUM($CV$3:EL$3)*$X112-SUM($CV$4:EL$4)*SUM($K112:$L112)-SUM($CV$5:EL$5)*SUM($M112:$N112)-SUM($CV$6:EL$6)*$O112-SUM($CV$7:EL$7)*SUM($Y112:$Z112,$AF112)-SUM($CV$8:EL$8)*SUM($AA112:$AE112)-SUM($CV$9:EL$9)*$AG112</f>
        <v>-32981</v>
      </c>
      <c r="EM112" s="39">
        <f>SUM($BE112,$BF112:CV112)-SUM($CV$1:EM$1)*SUM($P112:$Q112,$W112)-SUM($CV$2:EM$2)*SUM($R112:$V112)-SUM($CV$3:EM$3)*$X112-SUM($CV$4:EM$4)*SUM($K112:$L112)-SUM($CV$5:EM$5)*SUM($M112:$N112)-SUM($CV$6:EM$6)*$O112-SUM($CV$7:EM$7)*SUM($Y112:$Z112,$AF112)-SUM($CV$8:EM$8)*SUM($AA112:$AE112)-SUM($CV$9:EM$9)*$AG112</f>
        <v>-33981</v>
      </c>
      <c r="EN112" s="39">
        <f>SUM($BE112,$BF112:CW112)-SUM($CV$1:EN$1)*SUM($P112:$Q112,$W112)-SUM($CV$2:EN$2)*SUM($R112:$V112)-SUM($CV$3:EN$3)*$X112-SUM($CV$4:EN$4)*SUM($K112:$L112)-SUM($CV$5:EN$5)*SUM($M112:$N112)-SUM($CV$6:EN$6)*$O112-SUM($CV$7:EN$7)*SUM($Y112:$Z112,$AF112)-SUM($CV$8:EN$8)*SUM($AA112:$AE112)-SUM($CV$9:EN$9)*$AG112</f>
        <v>-34981</v>
      </c>
      <c r="EO112" s="39">
        <f>SUM($BE112,$BF112:CX112)-SUM($CV$1:EO$1)*SUM($P112:$Q112,$W112)-SUM($CV$2:EO$2)*SUM($R112:$V112)-SUM($CV$3:EO$3)*$X112-SUM($CV$4:EO$4)*SUM($K112:$L112)-SUM($CV$5:EO$5)*SUM($M112:$N112)-SUM($CV$6:EO$6)*$O112-SUM($CV$7:EO$7)*SUM($Y112:$Z112,$AF112)-SUM($CV$8:EO$8)*SUM($AA112:$AE112)-SUM($CV$9:EO$9)*$AG112</f>
        <v>-35811</v>
      </c>
      <c r="EP112" s="96" t="s">
        <v>17</v>
      </c>
      <c r="EQ112" s="103" t="str">
        <f t="shared" si="157"/>
        <v>AQ12EM1R6BAJME/500V</v>
      </c>
      <c r="ER112" s="96" t="str">
        <f t="shared" si="152"/>
        <v>AMERICAN TECHNICAL CERAMICS DIV. OF</v>
      </c>
      <c r="ES112" s="115">
        <f t="shared" si="156"/>
        <v>0</v>
      </c>
      <c r="ET112" s="116">
        <f t="shared" si="162"/>
        <v>0</v>
      </c>
      <c r="EU112" s="107" t="e">
        <f t="shared" ca="1" si="109"/>
        <v>#NAME?</v>
      </c>
      <c r="EV112" s="107" t="e">
        <f t="shared" ca="1" si="110"/>
        <v>#NAME?</v>
      </c>
      <c r="EW112" s="117">
        <f t="shared" si="158"/>
        <v>500</v>
      </c>
      <c r="EX112" s="117">
        <f t="shared" si="159"/>
        <v>500</v>
      </c>
      <c r="EY112" s="103"/>
      <c r="EZ112" s="117">
        <f t="shared" si="112"/>
        <v>35500</v>
      </c>
      <c r="FA112" s="118" t="e">
        <f t="shared" ca="1" si="113"/>
        <v>#NAME?</v>
      </c>
      <c r="FB112" s="117">
        <f t="shared" si="114"/>
        <v>47</v>
      </c>
      <c r="FC112" s="118" t="e">
        <f t="shared" ca="1" si="115"/>
        <v>#NAME?</v>
      </c>
      <c r="FD112" s="119">
        <v>45526</v>
      </c>
      <c r="FE112" s="118" t="s">
        <v>130</v>
      </c>
      <c r="FF112" s="118" t="s">
        <v>17</v>
      </c>
      <c r="FG112" s="103"/>
      <c r="FH112" s="103"/>
      <c r="FI112" s="105">
        <f t="array" ref="FI112">SUMPRODUCT($AI112:$AL112,TRANSPOSE(FI$1:FI$4))</f>
        <v>3065</v>
      </c>
      <c r="FJ112" s="105">
        <f t="array" ref="FJ112">SUMPRODUCT($AI112:$AL112,TRANSPOSE(FJ$1:FJ$4))</f>
        <v>3065</v>
      </c>
      <c r="FK112" s="105">
        <f t="array" ref="FK112">SUMPRODUCT($AI112:$AL112,TRANSPOSE(FK$1:FK$4))</f>
        <v>3065</v>
      </c>
      <c r="FL112" s="105">
        <f t="array" ref="FL112">SUMPRODUCT($AI112:$AL112,TRANSPOSE(FL$1:FL$4))</f>
        <v>3065</v>
      </c>
      <c r="FM112" s="105">
        <f t="array" ref="FM112">SUMPRODUCT($AI112:$AL112,TRANSPOSE(FM$1:FM$4))</f>
        <v>3065</v>
      </c>
      <c r="FN112" s="105">
        <f t="array" ref="FN112">SUMPRODUCT($AI112:$AL112,TRANSPOSE(FN$1:FN$4))</f>
        <v>3065</v>
      </c>
      <c r="FO112" s="105">
        <f t="array" ref="FO112">SUMPRODUCT($AI112:$AL112,TRANSPOSE(FO$1:FO$4))</f>
        <v>3065</v>
      </c>
      <c r="FP112" s="105">
        <f t="array" ref="FP112">SUMPRODUCT($AI112:$AL112,TRANSPOSE(FP$1:FP$4))</f>
        <v>3065</v>
      </c>
      <c r="FQ112" s="105">
        <f t="array" ref="FQ112">SUMPRODUCT($AI112:$AL112,TRANSPOSE(FQ$1:FQ$4))</f>
        <v>3065</v>
      </c>
      <c r="FR112" s="105">
        <f t="array" ref="FR112">SUMPRODUCT($AI112:$AL112,TRANSPOSE(FR$1:FR$4))</f>
        <v>3050</v>
      </c>
      <c r="FS112" s="105">
        <f t="array" ref="FS112">SUMPRODUCT($AI112:$AL112,TRANSPOSE(FS$1:FS$4))</f>
        <v>3000</v>
      </c>
      <c r="FT112" s="105">
        <f t="array" ref="FT112">SUMPRODUCT($AI112:$AL112,TRANSPOSE(FT$1:FT$4))</f>
        <v>1818</v>
      </c>
      <c r="FU112" s="105">
        <f t="array" ref="FU112">SUMPRODUCT($AI112:$AL112,TRANSPOSE(FU$1:FU$4))</f>
        <v>0</v>
      </c>
      <c r="FV112" s="120"/>
      <c r="FW112" s="105">
        <f t="shared" si="116"/>
        <v>3500</v>
      </c>
      <c r="FX112" s="121">
        <f>CEILING(SUM($FI112:FJ112)-SUM($FW112:FW112),$EW112)</f>
        <v>3000</v>
      </c>
      <c r="FY112" s="121">
        <f>CEILING(SUM($FI112:FK112)-SUM($FW112:FX112),$EW112)</f>
        <v>3000</v>
      </c>
      <c r="FZ112" s="121">
        <f>CEILING(SUM($FI112:FL112)-SUM($FW112:FY112),$EW112)</f>
        <v>3000</v>
      </c>
      <c r="GA112" s="121">
        <f>CEILING(SUM($FI112:FM112)-SUM($FW112:FZ112),$EW112)</f>
        <v>3000</v>
      </c>
      <c r="GB112" s="121">
        <f>CEILING(SUM($FI112:FN112)-SUM($FW112:GA112),$EW112)</f>
        <v>3000</v>
      </c>
      <c r="GC112" s="121">
        <f>CEILING(SUM($FI112:FO112)-SUM($FW112:GB112),$EW112)</f>
        <v>3000</v>
      </c>
      <c r="GD112" s="121">
        <f>CEILING(SUM($FI112:FP112)-SUM($FW112:GC112),$EW112)</f>
        <v>3500</v>
      </c>
      <c r="GE112" s="121">
        <f>CEILING(SUM($FI112:FQ112)-SUM($FW112:GD112),$EW112)</f>
        <v>3000</v>
      </c>
      <c r="GF112" s="121">
        <f>CEILING(SUM($FI112:FR112)-SUM($FW112:GE112),$EW112)</f>
        <v>3000</v>
      </c>
      <c r="GG112" s="121">
        <f>CEILING(SUM($FI112:FS112)-SUM($FW112:GF112),$EW112)</f>
        <v>3000</v>
      </c>
      <c r="GH112" s="121">
        <f t="shared" si="117"/>
        <v>1500</v>
      </c>
      <c r="GI112" s="121">
        <f t="shared" si="118"/>
        <v>0</v>
      </c>
      <c r="GJ112" s="120"/>
      <c r="GK112" s="123" t="e">
        <f t="shared" ca="1" si="119"/>
        <v>#NAME?</v>
      </c>
      <c r="GL112" s="123" t="e">
        <f t="shared" ca="1" si="120"/>
        <v>#NAME?</v>
      </c>
      <c r="GM112" s="123" t="e">
        <f t="shared" ca="1" si="121"/>
        <v>#NAME?</v>
      </c>
      <c r="GN112" s="123" t="e">
        <f t="shared" ca="1" si="122"/>
        <v>#NAME?</v>
      </c>
      <c r="GO112" s="123" t="e">
        <f t="shared" ca="1" si="123"/>
        <v>#NAME?</v>
      </c>
      <c r="GP112" s="123" t="e">
        <f t="shared" ca="1" si="124"/>
        <v>#NAME?</v>
      </c>
      <c r="GQ112" s="123" t="e">
        <f t="shared" ca="1" si="125"/>
        <v>#NAME?</v>
      </c>
      <c r="GR112" s="123" t="e">
        <f t="shared" ca="1" si="126"/>
        <v>#NAME?</v>
      </c>
      <c r="GS112" s="123" t="e">
        <f t="shared" ca="1" si="127"/>
        <v>#NAME?</v>
      </c>
      <c r="GT112" s="123" t="e">
        <f t="shared" ca="1" si="128"/>
        <v>#NAME?</v>
      </c>
      <c r="GU112" s="123" t="e">
        <f t="shared" ca="1" si="129"/>
        <v>#NAME?</v>
      </c>
      <c r="GV112" s="123" t="e">
        <f t="shared" ca="1" si="130"/>
        <v>#NAME?</v>
      </c>
      <c r="GW112" s="123" t="e">
        <f t="shared" ca="1" si="131"/>
        <v>#NAME?</v>
      </c>
      <c r="GX112" s="123" t="e">
        <f t="shared" ca="1" si="132"/>
        <v>#NAME?</v>
      </c>
      <c r="GY112" s="120"/>
      <c r="GZ112" s="105"/>
      <c r="HA112" s="105"/>
      <c r="HB112" s="105"/>
      <c r="HC112" s="105"/>
      <c r="HD112" s="105"/>
      <c r="HE112" s="105"/>
      <c r="HF112" s="105"/>
      <c r="HG112" s="105"/>
      <c r="HH112" s="105"/>
      <c r="HI112" s="105"/>
      <c r="HJ112" s="105"/>
      <c r="HK112" s="105"/>
      <c r="HL112" s="105">
        <f t="shared" si="161"/>
        <v>0</v>
      </c>
      <c r="HM112" s="105"/>
      <c r="HN112" s="123" t="e">
        <f t="shared" ca="1" si="133"/>
        <v>#NAME?</v>
      </c>
      <c r="HO112" s="123" t="e">
        <f t="shared" ca="1" si="134"/>
        <v>#NAME?</v>
      </c>
      <c r="HP112" s="123" t="e">
        <f t="shared" ca="1" si="135"/>
        <v>#NAME?</v>
      </c>
      <c r="HQ112" s="123" t="e">
        <f t="shared" ca="1" si="136"/>
        <v>#NAME?</v>
      </c>
      <c r="HR112" s="123" t="e">
        <f t="shared" ca="1" si="137"/>
        <v>#NAME?</v>
      </c>
      <c r="HS112" s="123" t="e">
        <f t="shared" ca="1" si="138"/>
        <v>#NAME?</v>
      </c>
      <c r="HT112" s="123" t="e">
        <f t="shared" ca="1" si="139"/>
        <v>#NAME?</v>
      </c>
      <c r="HU112" s="123" t="e">
        <f t="shared" ca="1" si="140"/>
        <v>#NAME?</v>
      </c>
      <c r="HV112" s="123" t="e">
        <f t="shared" ca="1" si="141"/>
        <v>#NAME?</v>
      </c>
      <c r="HW112" s="123" t="e">
        <f t="shared" ca="1" si="142"/>
        <v>#NAME?</v>
      </c>
      <c r="HX112" s="123" t="e">
        <f t="shared" ca="1" si="143"/>
        <v>#NAME?</v>
      </c>
      <c r="HY112" s="123" t="e">
        <f t="shared" ca="1" si="144"/>
        <v>#NAME?</v>
      </c>
      <c r="HZ112" s="123" t="e">
        <f t="shared" ca="1" si="145"/>
        <v>#NAME?</v>
      </c>
      <c r="IA112" s="123" t="e">
        <f t="shared" ca="1" si="146"/>
        <v>#NAME?</v>
      </c>
      <c r="IB112" s="124" t="s">
        <v>581</v>
      </c>
      <c r="IC112" s="103"/>
      <c r="ID112" s="125"/>
      <c r="IE112" s="103"/>
      <c r="IF112" s="103"/>
      <c r="IG112" s="103"/>
      <c r="IH112" s="103"/>
      <c r="II112" s="103"/>
    </row>
    <row r="113" spans="1:243" ht="14.25" x14ac:dyDescent="0.2">
      <c r="A113" s="39">
        <v>126</v>
      </c>
      <c r="B113" s="39" t="s">
        <v>584</v>
      </c>
      <c r="C113" s="56" t="s">
        <v>585</v>
      </c>
      <c r="D113" s="39" t="s">
        <v>137</v>
      </c>
      <c r="E113" s="39">
        <v>410810011</v>
      </c>
      <c r="F113" s="102" t="s">
        <v>586</v>
      </c>
      <c r="G113" s="39"/>
      <c r="H113" s="39" t="s">
        <v>128</v>
      </c>
      <c r="I113" s="39">
        <v>1</v>
      </c>
      <c r="J113" s="39">
        <v>3</v>
      </c>
      <c r="K113" s="39">
        <v>0</v>
      </c>
      <c r="L113" s="39">
        <v>0</v>
      </c>
      <c r="M113" s="39">
        <v>0</v>
      </c>
      <c r="N113" s="39">
        <v>0</v>
      </c>
      <c r="O113" s="39">
        <v>1</v>
      </c>
      <c r="P113" s="39">
        <v>0</v>
      </c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1</v>
      </c>
      <c r="Y113" s="39">
        <v>0</v>
      </c>
      <c r="Z113" s="39">
        <v>0</v>
      </c>
      <c r="AA113" s="39">
        <v>0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1</v>
      </c>
      <c r="AH113" s="39">
        <f t="shared" si="98"/>
        <v>2</v>
      </c>
      <c r="AI113" s="39">
        <f t="shared" si="99"/>
        <v>1</v>
      </c>
      <c r="AJ113" s="39">
        <f t="shared" si="100"/>
        <v>1</v>
      </c>
      <c r="AK113" s="39">
        <f t="shared" si="101"/>
        <v>1</v>
      </c>
      <c r="AL113" s="39">
        <f t="shared" si="102"/>
        <v>2</v>
      </c>
      <c r="AM113" s="57">
        <f t="shared" si="103"/>
        <v>70681</v>
      </c>
      <c r="AN113" s="57">
        <v>150</v>
      </c>
      <c r="AO113" s="57">
        <f t="shared" si="104"/>
        <v>70800</v>
      </c>
      <c r="AP113" s="39"/>
      <c r="AQ113" s="39" t="s">
        <v>587</v>
      </c>
      <c r="AR113" s="39" t="s">
        <v>587</v>
      </c>
      <c r="AS113" s="39"/>
      <c r="AT113" s="39"/>
      <c r="AU113" s="58">
        <v>7.58</v>
      </c>
      <c r="AV113" s="58" t="s">
        <v>11</v>
      </c>
      <c r="AW113" s="39" t="s">
        <v>588</v>
      </c>
      <c r="AX113" s="39" t="s">
        <v>589</v>
      </c>
      <c r="AY113" s="39"/>
      <c r="AZ113" s="39" t="s">
        <v>590</v>
      </c>
      <c r="BA113" s="39" t="str">
        <f t="shared" si="105"/>
        <v>P0016</v>
      </c>
      <c r="BB113" s="78" t="e">
        <f t="shared" ca="1" si="106"/>
        <v>#NAME?</v>
      </c>
      <c r="BC113" s="39">
        <v>26</v>
      </c>
      <c r="BD113" s="75">
        <f t="shared" si="107"/>
        <v>70800</v>
      </c>
      <c r="BE113" s="39"/>
      <c r="BF113" s="39"/>
      <c r="BG113" s="39"/>
      <c r="BH113" s="39"/>
      <c r="BI113" s="39"/>
      <c r="BJ113" s="39">
        <v>6150</v>
      </c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>
        <f>SUM($BE113,$BF113:BF113)-SUM($CV$1:CW$1)*SUM($P113:$Q113,$W113)-SUM($CV$2:CW$2)*SUM($R113:$V113)-SUM($CV$3:CW$3)*$X113-SUM($CV$4:CW$4)*SUM($K113:$L113)-SUM($CV$5:CW$5)*SUM($M113:$N113)-SUM($CV$6:CW$6)*$O113-SUM($CV$7:CW$7)*SUM($Y113:$Z113,$AF113)-SUM($CV$8:CW$8)*SUM($AA113:$AE113)-SUM($CV$9:CW$9)*$AG113</f>
        <v>0</v>
      </c>
      <c r="CX113" s="39">
        <f>SUM($BE113,$BF113:BG113)-SUM($CV$1:CX$1)*SUM($P113:$Q113,$W113)-SUM($CV$2:CX$2)*SUM($R113:$V113)-SUM($CV$3:CX$3)*$X113-SUM($CV$4:CX$4)*SUM($K113:$L113)-SUM($CV$5:CX$5)*SUM($M113:$N113)-SUM($CV$6:CX$6)*$O113-SUM($CV$7:CX$7)*SUM($Y113:$Z113,$AF113)-SUM($CV$8:CX$8)*SUM($AA113:$AE113)-SUM($CV$9:CX$9)*$AG113</f>
        <v>0</v>
      </c>
      <c r="CY113" s="39">
        <f>SUM($BE113,$BF113:BH113)-SUM($CV$1:CY$1)*SUM($P113:$Q113,$W113)-SUM($CV$2:CY$2)*SUM($R113:$V113)-SUM($CV$3:CY$3)*$X113-SUM($CV$4:CY$4)*SUM($K113:$L113)-SUM($CV$5:CY$5)*SUM($M113:$N113)-SUM($CV$6:CY$6)*$O113-SUM($CV$7:CY$7)*SUM($Y113:$Z113,$AF113)-SUM($CV$8:CY$8)*SUM($AA113:$AE113)-SUM($CV$9:CY$9)*$AG113</f>
        <v>0</v>
      </c>
      <c r="CZ113" s="39">
        <f>SUM($BE113,$BF113:BI113)-SUM($CV$1:CZ$1)*SUM($P113:$Q113,$W113)-SUM($CV$2:CZ$2)*SUM($R113:$V113)-SUM($CV$3:CZ$3)*$X113-SUM($CV$4:CZ$4)*SUM($K113:$L113)-SUM($CV$5:CZ$5)*SUM($M113:$N113)-SUM($CV$6:CZ$6)*$O113-SUM($CV$7:CZ$7)*SUM($Y113:$Z113,$AF113)-SUM($CV$8:CZ$8)*SUM($AA113:$AE113)-SUM($CV$9:CZ$9)*$AG113</f>
        <v>0</v>
      </c>
      <c r="DA113" s="39">
        <f>SUM($BE113,$BF113:BJ113)-SUM($CV$1:DA$1)*SUM($P113:$Q113,$W113)-SUM($CV$2:DA$2)*SUM($R113:$V113)-SUM($CV$3:DA$3)*$X113-SUM($CV$4:DA$4)*SUM($K113:$L113)-SUM($CV$5:DA$5)*SUM($M113:$N113)-SUM($CV$6:DA$6)*$O113-SUM($CV$7:DA$7)*SUM($Y113:$Z113,$AF113)-SUM($CV$8:DA$8)*SUM($AA113:$AE113)-SUM($CV$9:DA$9)*$AG113</f>
        <v>6150</v>
      </c>
      <c r="DB113" s="39">
        <f>SUM($BE113,$BF113:BK113)-SUM($CV$1:DB$1)*SUM($P113:$Q113,$W113)-SUM($CV$2:DB$2)*SUM($R113:$V113)-SUM($CV$3:DB$3)*$X113-SUM($CV$4:DB$4)*SUM($K113:$L113)-SUM($CV$5:DB$5)*SUM($M113:$N113)-SUM($CV$6:DB$6)*$O113-SUM($CV$7:DB$7)*SUM($Y113:$Z113,$AF113)-SUM($CV$8:DB$8)*SUM($AA113:$AE113)-SUM($CV$9:DB$9)*$AG113</f>
        <v>5850</v>
      </c>
      <c r="DC113" s="39">
        <f>SUM($BE113,$BF113:BL113)-SUM($CV$1:DC$1)*SUM($P113:$Q113,$W113)-SUM($CV$2:DC$2)*SUM($R113:$V113)-SUM($CV$3:DC$3)*$X113-SUM($CV$4:DC$4)*SUM($K113:$L113)-SUM($CV$5:DC$5)*SUM($M113:$N113)-SUM($CV$6:DC$6)*$O113-SUM($CV$7:DC$7)*SUM($Y113:$Z113,$AF113)-SUM($CV$8:DC$8)*SUM($AA113:$AE113)-SUM($CV$9:DC$9)*$AG113</f>
        <v>5250</v>
      </c>
      <c r="DD113" s="39">
        <f>SUM($BE113,$BF113:BM113)-SUM($CV$1:DD$1)*SUM($P113:$Q113,$W113)-SUM($CV$2:DD$2)*SUM($R113:$V113)-SUM($CV$3:DD$3)*$X113-SUM($CV$4:DD$4)*SUM($K113:$L113)-SUM($CV$5:DD$5)*SUM($M113:$N113)-SUM($CV$6:DD$6)*$O113-SUM($CV$7:DD$7)*SUM($Y113:$Z113,$AF113)-SUM($CV$8:DD$8)*SUM($AA113:$AE113)-SUM($CV$9:DD$9)*$AG113</f>
        <v>4319</v>
      </c>
      <c r="DE113" s="39">
        <f>SUM($BE113,$BF113:BN113)-SUM($CV$1:DE$1)*SUM($P113:$Q113,$W113)-SUM($CV$2:DE$2)*SUM($R113:$V113)-SUM($CV$3:DE$3)*$X113-SUM($CV$4:DE$4)*SUM($K113:$L113)-SUM($CV$5:DE$5)*SUM($M113:$N113)-SUM($CV$6:DE$6)*$O113-SUM($CV$7:DE$7)*SUM($Y113:$Z113,$AF113)-SUM($CV$8:DE$8)*SUM($AA113:$AE113)-SUM($CV$9:DE$9)*$AG113</f>
        <v>3219</v>
      </c>
      <c r="DF113" s="39">
        <f>SUM($BE113,$BF113:BO113)-SUM($CV$1:DF$1)*SUM($P113:$Q113,$W113)-SUM($CV$2:DF$2)*SUM($R113:$V113)-SUM($CV$3:DF$3)*$X113-SUM($CV$4:DF$4)*SUM($K113:$L113)-SUM($CV$5:DF$5)*SUM($M113:$N113)-SUM($CV$6:DF$6)*$O113-SUM($CV$7:DF$7)*SUM($Y113:$Z113,$AF113)-SUM($CV$8:DF$8)*SUM($AA113:$AE113)-SUM($CV$9:DF$9)*$AG113</f>
        <v>1819</v>
      </c>
      <c r="DG113" s="39">
        <f>SUM($BE113,$BF113:BP113)-SUM($CV$1:DG$1)*SUM($P113:$Q113,$W113)-SUM($CV$2:DG$2)*SUM($R113:$V113)-SUM($CV$3:DG$3)*$X113-SUM($CV$4:DG$4)*SUM($K113:$L113)-SUM($CV$5:DG$5)*SUM($M113:$N113)-SUM($CV$6:DG$6)*$O113-SUM($CV$7:DG$7)*SUM($Y113:$Z113,$AF113)-SUM($CV$8:DG$8)*SUM($AA113:$AE113)-SUM($CV$9:DG$9)*$AG113</f>
        <v>319</v>
      </c>
      <c r="DH113" s="39">
        <f>SUM($BE113,$BF113:BQ113)-SUM($CV$1:DH$1)*SUM($P113:$Q113,$W113)-SUM($CV$2:DH$2)*SUM($R113:$V113)-SUM($CV$3:DH$3)*$X113-SUM($CV$4:DH$4)*SUM($K113:$L113)-SUM($CV$5:DH$5)*SUM($M113:$N113)-SUM($CV$6:DH$6)*$O113-SUM($CV$7:DH$7)*SUM($Y113:$Z113,$AF113)-SUM($CV$8:DH$8)*SUM($AA113:$AE113)-SUM($CV$9:DH$9)*$AG113</f>
        <v>-1181</v>
      </c>
      <c r="DI113" s="39">
        <f>SUM($BE113,$BF113:BR113)-SUM($CV$1:DI$1)*SUM($P113:$Q113,$W113)-SUM($CV$2:DI$2)*SUM($R113:$V113)-SUM($CV$3:DI$3)*$X113-SUM($CV$4:DI$4)*SUM($K113:$L113)-SUM($CV$5:DI$5)*SUM($M113:$N113)-SUM($CV$6:DI$6)*$O113-SUM($CV$7:DI$7)*SUM($Y113:$Z113,$AF113)-SUM($CV$8:DI$8)*SUM($AA113:$AE113)-SUM($CV$9:DI$9)*$AG113</f>
        <v>-2681</v>
      </c>
      <c r="DJ113" s="39">
        <f>SUM($BE113,$BF113:BS113)-SUM($CV$1:DJ$1)*SUM($P113:$Q113,$W113)-SUM($CV$2:DJ$2)*SUM($R113:$V113)-SUM($CV$3:DJ$3)*$X113-SUM($CV$4:DJ$4)*SUM($K113:$L113)-SUM($CV$5:DJ$5)*SUM($M113:$N113)-SUM($CV$6:DJ$6)*$O113-SUM($CV$7:DJ$7)*SUM($Y113:$Z113,$AF113)-SUM($CV$8:DJ$8)*SUM($AA113:$AE113)-SUM($CV$9:DJ$9)*$AG113</f>
        <v>-4181</v>
      </c>
      <c r="DK113" s="39">
        <f>SUM($BE113,$BF113:BT113)-SUM($CV$1:DK$1)*SUM($P113:$Q113,$W113)-SUM($CV$2:DK$2)*SUM($R113:$V113)-SUM($CV$3:DK$3)*$X113-SUM($CV$4:DK$4)*SUM($K113:$L113)-SUM($CV$5:DK$5)*SUM($M113:$N113)-SUM($CV$6:DK$6)*$O113-SUM($CV$7:DK$7)*SUM($Y113:$Z113,$AF113)-SUM($CV$8:DK$8)*SUM($AA113:$AE113)-SUM($CV$9:DK$9)*$AG113</f>
        <v>-5681</v>
      </c>
      <c r="DL113" s="39">
        <f>SUM($BE113,$BF113:BU113)-SUM($CV$1:DL$1)*SUM($P113:$Q113,$W113)-SUM($CV$2:DL$2)*SUM($R113:$V113)-SUM($CV$3:DL$3)*$X113-SUM($CV$4:DL$4)*SUM($K113:$L113)-SUM($CV$5:DL$5)*SUM($M113:$N113)-SUM($CV$6:DL$6)*$O113-SUM($CV$7:DL$7)*SUM($Y113:$Z113,$AF113)-SUM($CV$8:DL$8)*SUM($AA113:$AE113)-SUM($CV$9:DL$9)*$AG113</f>
        <v>-7181</v>
      </c>
      <c r="DM113" s="39">
        <f>SUM($BE113,$BF113:BV113)-SUM($CV$1:DM$1)*SUM($P113:$Q113,$W113)-SUM($CV$2:DM$2)*SUM($R113:$V113)-SUM($CV$3:DM$3)*$X113-SUM($CV$4:DM$4)*SUM($K113:$L113)-SUM($CV$5:DM$5)*SUM($M113:$N113)-SUM($CV$6:DM$6)*$O113-SUM($CV$7:DM$7)*SUM($Y113:$Z113,$AF113)-SUM($CV$8:DM$8)*SUM($AA113:$AE113)-SUM($CV$9:DM$9)*$AG113</f>
        <v>-9181</v>
      </c>
      <c r="DN113" s="39">
        <f>SUM($BE113,$BF113:BW113)-SUM($CV$1:DN$1)*SUM($P113:$Q113,$W113)-SUM($CV$2:DN$2)*SUM($R113:$V113)-SUM($CV$3:DN$3)*$X113-SUM($CV$4:DN$4)*SUM($K113:$L113)-SUM($CV$5:DN$5)*SUM($M113:$N113)-SUM($CV$6:DN$6)*$O113-SUM($CV$7:DN$7)*SUM($Y113:$Z113,$AF113)-SUM($CV$8:DN$8)*SUM($AA113:$AE113)-SUM($CV$9:DN$9)*$AG113</f>
        <v>-11181</v>
      </c>
      <c r="DO113" s="39">
        <f>SUM($BE113,$BF113:BX113)-SUM($CV$1:DO$1)*SUM($P113:$Q113,$W113)-SUM($CV$2:DO$2)*SUM($R113:$V113)-SUM($CV$3:DO$3)*$X113-SUM($CV$4:DO$4)*SUM($K113:$L113)-SUM($CV$5:DO$5)*SUM($M113:$N113)-SUM($CV$6:DO$6)*$O113-SUM($CV$7:DO$7)*SUM($Y113:$Z113,$AF113)-SUM($CV$8:DO$8)*SUM($AA113:$AE113)-SUM($CV$9:DO$9)*$AG113</f>
        <v>-13181</v>
      </c>
      <c r="DP113" s="39">
        <f>SUM($BE113,$BF113:BY113)-SUM($CV$1:DP$1)*SUM($P113:$Q113,$W113)-SUM($CV$2:DP$2)*SUM($R113:$V113)-SUM($CV$3:DP$3)*$X113-SUM($CV$4:DP$4)*SUM($K113:$L113)-SUM($CV$5:DP$5)*SUM($M113:$N113)-SUM($CV$6:DP$6)*$O113-SUM($CV$7:DP$7)*SUM($Y113:$Z113,$AF113)-SUM($CV$8:DP$8)*SUM($AA113:$AE113)-SUM($CV$9:DP$9)*$AG113</f>
        <v>-15181</v>
      </c>
      <c r="DQ113" s="39">
        <f>SUM($BE113,$BF113:BZ113)-SUM($CV$1:DQ$1)*SUM($P113:$Q113,$W113)-SUM($CV$2:DQ$2)*SUM($R113:$V113)-SUM($CV$3:DQ$3)*$X113-SUM($CV$4:DQ$4)*SUM($K113:$L113)-SUM($CV$5:DQ$5)*SUM($M113:$N113)-SUM($CV$6:DQ$6)*$O113-SUM($CV$7:DQ$7)*SUM($Y113:$Z113,$AF113)-SUM($CV$8:DQ$8)*SUM($AA113:$AE113)-SUM($CV$9:DQ$9)*$AG113</f>
        <v>-17181</v>
      </c>
      <c r="DR113" s="39">
        <f>SUM($BE113,$BF113:CA113)-SUM($CV$1:DR$1)*SUM($P113:$Q113,$W113)-SUM($CV$2:DR$2)*SUM($R113:$V113)-SUM($CV$3:DR$3)*$X113-SUM($CV$4:DR$4)*SUM($K113:$L113)-SUM($CV$5:DR$5)*SUM($M113:$N113)-SUM($CV$6:DR$6)*$O113-SUM($CV$7:DR$7)*SUM($Y113:$Z113,$AF113)-SUM($CV$8:DR$8)*SUM($AA113:$AE113)-SUM($CV$9:DR$9)*$AG113</f>
        <v>-19181</v>
      </c>
      <c r="DS113" s="39">
        <f>SUM($BE113,$BF113:CB113)-SUM($CV$1:DS$1)*SUM($P113:$Q113,$W113)-SUM($CV$2:DS$2)*SUM($R113:$V113)-SUM($CV$3:DS$3)*$X113-SUM($CV$4:DS$4)*SUM($K113:$L113)-SUM($CV$5:DS$5)*SUM($M113:$N113)-SUM($CV$6:DS$6)*$O113-SUM($CV$7:DS$7)*SUM($Y113:$Z113,$AF113)-SUM($CV$8:DS$8)*SUM($AA113:$AE113)-SUM($CV$9:DS$9)*$AG113</f>
        <v>-21181</v>
      </c>
      <c r="DT113" s="39">
        <f>SUM($BE113,$BF113:CC113)-SUM($CV$1:DT$1)*SUM($P113:$Q113,$W113)-SUM($CV$2:DT$2)*SUM($R113:$V113)-SUM($CV$3:DT$3)*$X113-SUM($CV$4:DT$4)*SUM($K113:$L113)-SUM($CV$5:DT$5)*SUM($M113:$N113)-SUM($CV$6:DT$6)*$O113-SUM($CV$7:DT$7)*SUM($Y113:$Z113,$AF113)-SUM($CV$8:DT$8)*SUM($AA113:$AE113)-SUM($CV$9:DT$9)*$AG113</f>
        <v>-23181</v>
      </c>
      <c r="DU113" s="39">
        <f>SUM($BE113,$BF113:CD113)-SUM($CV$1:DU$1)*SUM($P113:$Q113,$W113)-SUM($CV$2:DU$2)*SUM($R113:$V113)-SUM($CV$3:DU$3)*$X113-SUM($CV$4:DU$4)*SUM($K113:$L113)-SUM($CV$5:DU$5)*SUM($M113:$N113)-SUM($CV$6:DU$6)*$O113-SUM($CV$7:DU$7)*SUM($Y113:$Z113,$AF113)-SUM($CV$8:DU$8)*SUM($AA113:$AE113)-SUM($CV$9:DU$9)*$AG113</f>
        <v>-25181</v>
      </c>
      <c r="DV113" s="39">
        <f>SUM($BE113,$BF113:CE113)-SUM($CV$1:DV$1)*SUM($P113:$Q113,$W113)-SUM($CV$2:DV$2)*SUM($R113:$V113)-SUM($CV$3:DV$3)*$X113-SUM($CV$4:DV$4)*SUM($K113:$L113)-SUM($CV$5:DV$5)*SUM($M113:$N113)-SUM($CV$6:DV$6)*$O113-SUM($CV$7:DV$7)*SUM($Y113:$Z113,$AF113)-SUM($CV$8:DV$8)*SUM($AA113:$AE113)-SUM($CV$9:DV$9)*$AG113</f>
        <v>-27181</v>
      </c>
      <c r="DW113" s="39">
        <f>SUM($BE113,$BF113:CF113)-SUM($CV$1:DW$1)*SUM($P113:$Q113,$W113)-SUM($CV$2:DW$2)*SUM($R113:$V113)-SUM($CV$3:DW$3)*$X113-SUM($CV$4:DW$4)*SUM($K113:$L113)-SUM($CV$5:DW$5)*SUM($M113:$N113)-SUM($CV$6:DW$6)*$O113-SUM($CV$7:DW$7)*SUM($Y113:$Z113,$AF113)-SUM($CV$8:DW$8)*SUM($AA113:$AE113)-SUM($CV$9:DW$9)*$AG113</f>
        <v>-29181</v>
      </c>
      <c r="DX113" s="39">
        <f>SUM($BE113,$BF113:CG113)-SUM($CV$1:DX$1)*SUM($P113:$Q113,$W113)-SUM($CV$2:DX$2)*SUM($R113:$V113)-SUM($CV$3:DX$3)*$X113-SUM($CV$4:DX$4)*SUM($K113:$L113)-SUM($CV$5:DX$5)*SUM($M113:$N113)-SUM($CV$6:DX$6)*$O113-SUM($CV$7:DX$7)*SUM($Y113:$Z113,$AF113)-SUM($CV$8:DX$8)*SUM($AA113:$AE113)-SUM($CV$9:DX$9)*$AG113</f>
        <v>-31181</v>
      </c>
      <c r="DY113" s="39">
        <f>SUM($BE113,$BF113:CH113)-SUM($CV$1:DY$1)*SUM($P113:$Q113,$W113)-SUM($CV$2:DY$2)*SUM($R113:$V113)-SUM($CV$3:DY$3)*$X113-SUM($CV$4:DY$4)*SUM($K113:$L113)-SUM($CV$5:DY$5)*SUM($M113:$N113)-SUM($CV$6:DY$6)*$O113-SUM($CV$7:DY$7)*SUM($Y113:$Z113,$AF113)-SUM($CV$8:DY$8)*SUM($AA113:$AE113)-SUM($CV$9:DY$9)*$AG113</f>
        <v>-33181</v>
      </c>
      <c r="DZ113" s="39">
        <f>SUM($BE113,$BF113:CI113)-SUM($CV$1:DZ$1)*SUM($P113:$Q113,$W113)-SUM($CV$2:DZ$2)*SUM($R113:$V113)-SUM($CV$3:DZ$3)*$X113-SUM($CV$4:DZ$4)*SUM($K113:$L113)-SUM($CV$5:DZ$5)*SUM($M113:$N113)-SUM($CV$6:DZ$6)*$O113-SUM($CV$7:DZ$7)*SUM($Y113:$Z113,$AF113)-SUM($CV$8:DZ$8)*SUM($AA113:$AE113)-SUM($CV$9:DZ$9)*$AG113</f>
        <v>-35181</v>
      </c>
      <c r="EA113" s="39">
        <f>SUM($BE113,$BF113:CJ113)-SUM($CV$1:EA$1)*SUM($P113:$Q113,$W113)-SUM($CV$2:EA$2)*SUM($R113:$V113)-SUM($CV$3:EA$3)*$X113-SUM($CV$4:EA$4)*SUM($K113:$L113)-SUM($CV$5:EA$5)*SUM($M113:$N113)-SUM($CV$6:EA$6)*$O113-SUM($CV$7:EA$7)*SUM($Y113:$Z113,$AF113)-SUM($CV$8:EA$8)*SUM($AA113:$AE113)-SUM($CV$9:EA$9)*$AG113</f>
        <v>-37181</v>
      </c>
      <c r="EB113" s="39">
        <f>SUM($BE113,$BF113:CK113)-SUM($CV$1:EB$1)*SUM($P113:$Q113,$W113)-SUM($CV$2:EB$2)*SUM($R113:$V113)-SUM($CV$3:EB$3)*$X113-SUM($CV$4:EB$4)*SUM($K113:$L113)-SUM($CV$5:EB$5)*SUM($M113:$N113)-SUM($CV$6:EB$6)*$O113-SUM($CV$7:EB$7)*SUM($Y113:$Z113,$AF113)-SUM($CV$8:EB$8)*SUM($AA113:$AE113)-SUM($CV$9:EB$9)*$AG113</f>
        <v>-39181</v>
      </c>
      <c r="EC113" s="39">
        <f>SUM($BE113,$BF113:CL113)-SUM($CV$1:EC$1)*SUM($P113:$Q113,$W113)-SUM($CV$2:EC$2)*SUM($R113:$V113)-SUM($CV$3:EC$3)*$X113-SUM($CV$4:EC$4)*SUM($K113:$L113)-SUM($CV$5:EC$5)*SUM($M113:$N113)-SUM($CV$6:EC$6)*$O113-SUM($CV$7:EC$7)*SUM($Y113:$Z113,$AF113)-SUM($CV$8:EC$8)*SUM($AA113:$AE113)-SUM($CV$9:EC$9)*$AG113</f>
        <v>-41181</v>
      </c>
      <c r="ED113" s="39">
        <f>SUM($BE113,$BF113:CM113)-SUM($CV$1:ED$1)*SUM($P113:$Q113,$W113)-SUM($CV$2:ED$2)*SUM($R113:$V113)-SUM($CV$3:ED$3)*$X113-SUM($CV$4:ED$4)*SUM($K113:$L113)-SUM($CV$5:ED$5)*SUM($M113:$N113)-SUM($CV$6:ED$6)*$O113-SUM($CV$7:ED$7)*SUM($Y113:$Z113,$AF113)-SUM($CV$8:ED$8)*SUM($AA113:$AE113)-SUM($CV$9:ED$9)*$AG113</f>
        <v>-43181</v>
      </c>
      <c r="EE113" s="39">
        <f>SUM($BE113,$BF113:CN113)-SUM($CV$1:EE$1)*SUM($P113:$Q113,$W113)-SUM($CV$2:EE$2)*SUM($R113:$V113)-SUM($CV$3:EE$3)*$X113-SUM($CV$4:EE$4)*SUM($K113:$L113)-SUM($CV$5:EE$5)*SUM($M113:$N113)-SUM($CV$6:EE$6)*$O113-SUM($CV$7:EE$7)*SUM($Y113:$Z113,$AF113)-SUM($CV$8:EE$8)*SUM($AA113:$AE113)-SUM($CV$9:EE$9)*$AG113</f>
        <v>-45181</v>
      </c>
      <c r="EF113" s="39">
        <f>SUM($BE113,$BF113:CO113)-SUM($CV$1:EF$1)*SUM($P113:$Q113,$W113)-SUM($CV$2:EF$2)*SUM($R113:$V113)-SUM($CV$3:EF$3)*$X113-SUM($CV$4:EF$4)*SUM($K113:$L113)-SUM($CV$5:EF$5)*SUM($M113:$N113)-SUM($CV$6:EF$6)*$O113-SUM($CV$7:EF$7)*SUM($Y113:$Z113,$AF113)-SUM($CV$8:EF$8)*SUM($AA113:$AE113)-SUM($CV$9:EF$9)*$AG113</f>
        <v>-47181</v>
      </c>
      <c r="EG113" s="39">
        <f>SUM($BE113,$BF113:CP113)-SUM($CV$1:EG$1)*SUM($P113:$Q113,$W113)-SUM($CV$2:EG$2)*SUM($R113:$V113)-SUM($CV$3:EG$3)*$X113-SUM($CV$4:EG$4)*SUM($K113:$L113)-SUM($CV$5:EG$5)*SUM($M113:$N113)-SUM($CV$6:EG$6)*$O113-SUM($CV$7:EG$7)*SUM($Y113:$Z113,$AF113)-SUM($CV$8:EG$8)*SUM($AA113:$AE113)-SUM($CV$9:EG$9)*$AG113</f>
        <v>-49181</v>
      </c>
      <c r="EH113" s="39">
        <f>SUM($BE113,$BF113:CQ113)-SUM($CV$1:EH$1)*SUM($P113:$Q113,$W113)-SUM($CV$2:EH$2)*SUM($R113:$V113)-SUM($CV$3:EH$3)*$X113-SUM($CV$4:EH$4)*SUM($K113:$L113)-SUM($CV$5:EH$5)*SUM($M113:$N113)-SUM($CV$6:EH$6)*$O113-SUM($CV$7:EH$7)*SUM($Y113:$Z113,$AF113)-SUM($CV$8:EH$8)*SUM($AA113:$AE113)-SUM($CV$9:EH$9)*$AG113</f>
        <v>-51181</v>
      </c>
      <c r="EI113" s="39">
        <f>SUM($BE113,$BF113:CR113)-SUM($CV$1:EI$1)*SUM($P113:$Q113,$W113)-SUM($CV$2:EI$2)*SUM($R113:$V113)-SUM($CV$3:EI$3)*$X113-SUM($CV$4:EI$4)*SUM($K113:$L113)-SUM($CV$5:EI$5)*SUM($M113:$N113)-SUM($CV$6:EI$6)*$O113-SUM($CV$7:EI$7)*SUM($Y113:$Z113,$AF113)-SUM($CV$8:EI$8)*SUM($AA113:$AE113)-SUM($CV$9:EI$9)*$AG113</f>
        <v>-53181</v>
      </c>
      <c r="EJ113" s="39">
        <f>SUM($BE113,$BF113:CS113)-SUM($CV$1:EJ$1)*SUM($P113:$Q113,$W113)-SUM($CV$2:EJ$2)*SUM($R113:$V113)-SUM($CV$3:EJ$3)*$X113-SUM($CV$4:EJ$4)*SUM($K113:$L113)-SUM($CV$5:EJ$5)*SUM($M113:$N113)-SUM($CV$6:EJ$6)*$O113-SUM($CV$7:EJ$7)*SUM($Y113:$Z113,$AF113)-SUM($CV$8:EJ$8)*SUM($AA113:$AE113)-SUM($CV$9:EJ$9)*$AG113</f>
        <v>-55181</v>
      </c>
      <c r="EK113" s="39">
        <f>SUM($BE113,$BF113:CT113)-SUM($CV$1:EK$1)*SUM($P113:$Q113,$W113)-SUM($CV$2:EK$2)*SUM($R113:$V113)-SUM($CV$3:EK$3)*$X113-SUM($CV$4:EK$4)*SUM($K113:$L113)-SUM($CV$5:EK$5)*SUM($M113:$N113)-SUM($CV$6:EK$6)*$O113-SUM($CV$7:EK$7)*SUM($Y113:$Z113,$AF113)-SUM($CV$8:EK$8)*SUM($AA113:$AE113)-SUM($CV$9:EK$9)*$AG113</f>
        <v>-57181</v>
      </c>
      <c r="EL113" s="39">
        <f>SUM($BE113,$BF113:CU113)-SUM($CV$1:EL$1)*SUM($P113:$Q113,$W113)-SUM($CV$2:EL$2)*SUM($R113:$V113)-SUM($CV$3:EL$3)*$X113-SUM($CV$4:EL$4)*SUM($K113:$L113)-SUM($CV$5:EL$5)*SUM($M113:$N113)-SUM($CV$6:EL$6)*$O113-SUM($CV$7:EL$7)*SUM($Y113:$Z113,$AF113)-SUM($CV$8:EL$8)*SUM($AA113:$AE113)-SUM($CV$9:EL$9)*$AG113</f>
        <v>-59181</v>
      </c>
      <c r="EM113" s="39">
        <f>SUM($BE113,$BF113:CV113)-SUM($CV$1:EM$1)*SUM($P113:$Q113,$W113)-SUM($CV$2:EM$2)*SUM($R113:$V113)-SUM($CV$3:EM$3)*$X113-SUM($CV$4:EM$4)*SUM($K113:$L113)-SUM($CV$5:EM$5)*SUM($M113:$N113)-SUM($CV$6:EM$6)*$O113-SUM($CV$7:EM$7)*SUM($Y113:$Z113,$AF113)-SUM($CV$8:EM$8)*SUM($AA113:$AE113)-SUM($CV$9:EM$9)*$AG113</f>
        <v>-61181</v>
      </c>
      <c r="EN113" s="39">
        <f>SUM($BE113,$BF113:CW113)-SUM($CV$1:EN$1)*SUM($P113:$Q113,$W113)-SUM($CV$2:EN$2)*SUM($R113:$V113)-SUM($CV$3:EN$3)*$X113-SUM($CV$4:EN$4)*SUM($K113:$L113)-SUM($CV$5:EN$5)*SUM($M113:$N113)-SUM($CV$6:EN$6)*$O113-SUM($CV$7:EN$7)*SUM($Y113:$Z113,$AF113)-SUM($CV$8:EN$8)*SUM($AA113:$AE113)-SUM($CV$9:EN$9)*$AG113</f>
        <v>-63181</v>
      </c>
      <c r="EO113" s="39">
        <f>SUM($BE113,$BF113:CX113)-SUM($CV$1:EO$1)*SUM($P113:$Q113,$W113)-SUM($CV$2:EO$2)*SUM($R113:$V113)-SUM($CV$3:EO$3)*$X113-SUM($CV$4:EO$4)*SUM($K113:$L113)-SUM($CV$5:EO$5)*SUM($M113:$N113)-SUM($CV$6:EO$6)*$O113-SUM($CV$7:EO$7)*SUM($Y113:$Z113,$AF113)-SUM($CV$8:EO$8)*SUM($AA113:$AE113)-SUM($CV$9:EO$9)*$AG113</f>
        <v>-64439</v>
      </c>
      <c r="EP113" s="96" t="str">
        <f>AR113</f>
        <v>SAMTEC</v>
      </c>
      <c r="EQ113" s="103" t="str">
        <f t="shared" si="157"/>
        <v>ASP-200323-01</v>
      </c>
      <c r="ER113" s="96" t="str">
        <f t="shared" si="152"/>
        <v>SAMTEC</v>
      </c>
      <c r="ES113" s="115">
        <f t="shared" si="156"/>
        <v>7.58</v>
      </c>
      <c r="ET113" s="116" t="str">
        <f t="shared" si="162"/>
        <v>USD</v>
      </c>
      <c r="EU113" s="107" t="e">
        <f t="shared" ca="1" si="109"/>
        <v>#NAME?</v>
      </c>
      <c r="EV113" s="107" t="e">
        <f t="shared" ca="1" si="110"/>
        <v>#NAME?</v>
      </c>
      <c r="EW113" s="117">
        <f t="shared" si="158"/>
        <v>150</v>
      </c>
      <c r="EX113" s="117">
        <f t="shared" si="159"/>
        <v>150</v>
      </c>
      <c r="EY113" s="103"/>
      <c r="EZ113" s="117">
        <f t="shared" si="112"/>
        <v>70800</v>
      </c>
      <c r="FA113" s="118" t="e">
        <f t="shared" ca="1" si="113"/>
        <v>#NAME?</v>
      </c>
      <c r="FB113" s="117">
        <f t="shared" si="114"/>
        <v>119</v>
      </c>
      <c r="FC113" s="118" t="e">
        <f t="shared" ca="1" si="115"/>
        <v>#NAME?</v>
      </c>
      <c r="FD113" s="119">
        <v>45523</v>
      </c>
      <c r="FE113" s="118" t="s">
        <v>130</v>
      </c>
      <c r="FF113" s="118" t="s">
        <v>26</v>
      </c>
      <c r="FG113" s="103" t="s">
        <v>144</v>
      </c>
      <c r="FH113" s="103" t="s">
        <v>145</v>
      </c>
      <c r="FI113" s="105">
        <f t="array" ref="FI113">SUMPRODUCT($AI113:$AL113,TRANSPOSE(FI$1:FI$4))</f>
        <v>6065</v>
      </c>
      <c r="FJ113" s="105">
        <f t="array" ref="FJ113">SUMPRODUCT($AI113:$AL113,TRANSPOSE(FJ$1:FJ$4))</f>
        <v>6065</v>
      </c>
      <c r="FK113" s="105">
        <f t="array" ref="FK113">SUMPRODUCT($AI113:$AL113,TRANSPOSE(FK$1:FK$4))</f>
        <v>6065</v>
      </c>
      <c r="FL113" s="105">
        <f t="array" ref="FL113">SUMPRODUCT($AI113:$AL113,TRANSPOSE(FL$1:FL$4))</f>
        <v>6065</v>
      </c>
      <c r="FM113" s="105">
        <f t="array" ref="FM113">SUMPRODUCT($AI113:$AL113,TRANSPOSE(FM$1:FM$4))</f>
        <v>6065</v>
      </c>
      <c r="FN113" s="105">
        <f t="array" ref="FN113">SUMPRODUCT($AI113:$AL113,TRANSPOSE(FN$1:FN$4))</f>
        <v>6065</v>
      </c>
      <c r="FO113" s="105">
        <f t="array" ref="FO113">SUMPRODUCT($AI113:$AL113,TRANSPOSE(FO$1:FO$4))</f>
        <v>6065</v>
      </c>
      <c r="FP113" s="105">
        <f t="array" ref="FP113">SUMPRODUCT($AI113:$AL113,TRANSPOSE(FP$1:FP$4))</f>
        <v>6065</v>
      </c>
      <c r="FQ113" s="105">
        <f t="array" ref="FQ113">SUMPRODUCT($AI113:$AL113,TRANSPOSE(FQ$1:FQ$4))</f>
        <v>6065</v>
      </c>
      <c r="FR113" s="105">
        <f t="array" ref="FR113">SUMPRODUCT($AI113:$AL113,TRANSPOSE(FR$1:FR$4))</f>
        <v>6050</v>
      </c>
      <c r="FS113" s="105">
        <f t="array" ref="FS113">SUMPRODUCT($AI113:$AL113,TRANSPOSE(FS$1:FS$4))</f>
        <v>6000</v>
      </c>
      <c r="FT113" s="105">
        <f t="array" ref="FT113">SUMPRODUCT($AI113:$AL113,TRANSPOSE(FT$1:FT$4))</f>
        <v>4046</v>
      </c>
      <c r="FU113" s="105">
        <f t="array" ref="FU113">SUMPRODUCT($AI113:$AL113,TRANSPOSE(FU$1:FU$4))</f>
        <v>0</v>
      </c>
      <c r="FV113" s="120"/>
      <c r="FW113" s="105">
        <f t="shared" si="116"/>
        <v>6150</v>
      </c>
      <c r="FX113" s="121">
        <f>CEILING(SUM($FI113:FJ113)-SUM($FW113:FW113),$EW113)</f>
        <v>6000</v>
      </c>
      <c r="FY113" s="121">
        <f>CEILING(SUM($FI113:FK113)-SUM($FW113:FX113),$EW113)</f>
        <v>6150</v>
      </c>
      <c r="FZ113" s="121">
        <f>CEILING(SUM($FI113:FL113)-SUM($FW113:FY113),$EW113)</f>
        <v>6000</v>
      </c>
      <c r="GA113" s="121">
        <f>CEILING(SUM($FI113:FM113)-SUM($FW113:FZ113),$EW113)</f>
        <v>6150</v>
      </c>
      <c r="GB113" s="121">
        <f>CEILING(SUM($FI113:FN113)-SUM($FW113:GA113),$EW113)</f>
        <v>6000</v>
      </c>
      <c r="GC113" s="121">
        <f>CEILING(SUM($FI113:FO113)-SUM($FW113:GB113),$EW113)</f>
        <v>6150</v>
      </c>
      <c r="GD113" s="121">
        <f>CEILING(SUM($FI113:FP113)-SUM($FW113:GC113),$EW113)</f>
        <v>6000</v>
      </c>
      <c r="GE113" s="121">
        <f>CEILING(SUM($FI113:FQ113)-SUM($FW113:GD113),$EW113)</f>
        <v>6000</v>
      </c>
      <c r="GF113" s="121">
        <f>CEILING(SUM($FI113:FR113)-SUM($FW113:GE113),$EW113)</f>
        <v>6150</v>
      </c>
      <c r="GG113" s="121">
        <f>CEILING(SUM($FI113:FS113)-SUM($FW113:GF113),$EW113)</f>
        <v>6000</v>
      </c>
      <c r="GH113" s="121">
        <f t="shared" si="117"/>
        <v>4050</v>
      </c>
      <c r="GI113" s="121">
        <f t="shared" si="118"/>
        <v>0</v>
      </c>
      <c r="GJ113" s="120"/>
      <c r="GK113" s="123" t="e">
        <f t="shared" ca="1" si="119"/>
        <v>#NAME?</v>
      </c>
      <c r="GL113" s="123" t="e">
        <f t="shared" ca="1" si="120"/>
        <v>#NAME?</v>
      </c>
      <c r="GM113" s="123" t="e">
        <f t="shared" ca="1" si="121"/>
        <v>#NAME?</v>
      </c>
      <c r="GN113" s="123" t="e">
        <f t="shared" ca="1" si="122"/>
        <v>#NAME?</v>
      </c>
      <c r="GO113" s="123" t="e">
        <f t="shared" ca="1" si="123"/>
        <v>#NAME?</v>
      </c>
      <c r="GP113" s="123" t="e">
        <f t="shared" ca="1" si="124"/>
        <v>#NAME?</v>
      </c>
      <c r="GQ113" s="123" t="e">
        <f t="shared" ca="1" si="125"/>
        <v>#NAME?</v>
      </c>
      <c r="GR113" s="123" t="e">
        <f t="shared" ca="1" si="126"/>
        <v>#NAME?</v>
      </c>
      <c r="GS113" s="123" t="e">
        <f t="shared" ca="1" si="127"/>
        <v>#NAME?</v>
      </c>
      <c r="GT113" s="123" t="e">
        <f t="shared" ca="1" si="128"/>
        <v>#NAME?</v>
      </c>
      <c r="GU113" s="123" t="e">
        <f t="shared" ca="1" si="129"/>
        <v>#NAME?</v>
      </c>
      <c r="GV113" s="123" t="e">
        <f t="shared" ca="1" si="130"/>
        <v>#NAME?</v>
      </c>
      <c r="GW113" s="123" t="e">
        <f t="shared" ca="1" si="131"/>
        <v>#NAME?</v>
      </c>
      <c r="GX113" s="123" t="e">
        <f t="shared" ca="1" si="132"/>
        <v>#NAME?</v>
      </c>
      <c r="GY113" s="120">
        <v>12</v>
      </c>
      <c r="GZ113" s="105">
        <f t="shared" ref="GZ113:HL113" si="163">FW113</f>
        <v>6150</v>
      </c>
      <c r="HA113" s="105">
        <f t="shared" si="163"/>
        <v>6000</v>
      </c>
      <c r="HB113" s="105">
        <f t="shared" si="163"/>
        <v>6150</v>
      </c>
      <c r="HC113" s="105">
        <f t="shared" si="163"/>
        <v>6000</v>
      </c>
      <c r="HD113" s="105">
        <f t="shared" si="163"/>
        <v>6150</v>
      </c>
      <c r="HE113" s="105">
        <f t="shared" si="163"/>
        <v>6000</v>
      </c>
      <c r="HF113" s="105">
        <f t="shared" si="163"/>
        <v>6150</v>
      </c>
      <c r="HG113" s="105">
        <f t="shared" si="163"/>
        <v>6000</v>
      </c>
      <c r="HH113" s="105">
        <f t="shared" si="163"/>
        <v>6000</v>
      </c>
      <c r="HI113" s="105">
        <f t="shared" si="163"/>
        <v>6150</v>
      </c>
      <c r="HJ113" s="105">
        <f t="shared" si="163"/>
        <v>6000</v>
      </c>
      <c r="HK113" s="105">
        <f t="shared" si="163"/>
        <v>4050</v>
      </c>
      <c r="HL113" s="105">
        <f t="shared" si="163"/>
        <v>0</v>
      </c>
      <c r="HM113" s="105"/>
      <c r="HN113" s="123" t="e">
        <f t="shared" ca="1" si="133"/>
        <v>#NAME?</v>
      </c>
      <c r="HO113" s="123" t="e">
        <f t="shared" ca="1" si="134"/>
        <v>#NAME?</v>
      </c>
      <c r="HP113" s="123" t="e">
        <f t="shared" ca="1" si="135"/>
        <v>#NAME?</v>
      </c>
      <c r="HQ113" s="123" t="e">
        <f t="shared" ca="1" si="136"/>
        <v>#NAME?</v>
      </c>
      <c r="HR113" s="123" t="e">
        <f t="shared" ca="1" si="137"/>
        <v>#NAME?</v>
      </c>
      <c r="HS113" s="123" t="e">
        <f t="shared" ca="1" si="138"/>
        <v>#NAME?</v>
      </c>
      <c r="HT113" s="123" t="e">
        <f t="shared" ca="1" si="139"/>
        <v>#NAME?</v>
      </c>
      <c r="HU113" s="123" t="e">
        <f t="shared" ca="1" si="140"/>
        <v>#NAME?</v>
      </c>
      <c r="HV113" s="123" t="e">
        <f t="shared" ca="1" si="141"/>
        <v>#NAME?</v>
      </c>
      <c r="HW113" s="123" t="e">
        <f t="shared" ca="1" si="142"/>
        <v>#NAME?</v>
      </c>
      <c r="HX113" s="123" t="e">
        <f t="shared" ca="1" si="143"/>
        <v>#NAME?</v>
      </c>
      <c r="HY113" s="123" t="e">
        <f t="shared" ca="1" si="144"/>
        <v>#NAME?</v>
      </c>
      <c r="HZ113" s="123" t="e">
        <f t="shared" ca="1" si="145"/>
        <v>#NAME?</v>
      </c>
      <c r="IA113" s="123" t="e">
        <f t="shared" ca="1" si="146"/>
        <v>#NAME?</v>
      </c>
      <c r="IB113" s="124" t="s">
        <v>584</v>
      </c>
      <c r="IC113" s="103" t="s">
        <v>591</v>
      </c>
      <c r="ID113" s="125">
        <v>45525</v>
      </c>
      <c r="IE113" s="103" t="s">
        <v>147</v>
      </c>
      <c r="IF113" s="103" t="s">
        <v>147</v>
      </c>
      <c r="IG113" s="103" t="s">
        <v>147</v>
      </c>
      <c r="IH113" s="103"/>
      <c r="II113" s="103" t="s">
        <v>191</v>
      </c>
    </row>
    <row r="114" spans="1:243" ht="14.25" x14ac:dyDescent="0.2">
      <c r="A114" s="39">
        <v>127</v>
      </c>
      <c r="B114" s="39" t="s">
        <v>592</v>
      </c>
      <c r="C114" s="56" t="s">
        <v>593</v>
      </c>
      <c r="D114" s="39" t="s">
        <v>137</v>
      </c>
      <c r="E114" s="39">
        <v>415416207</v>
      </c>
      <c r="F114" s="102" t="s">
        <v>594</v>
      </c>
      <c r="G114" s="39"/>
      <c r="H114" s="39" t="s">
        <v>128</v>
      </c>
      <c r="I114" s="39">
        <v>2</v>
      </c>
      <c r="J114" s="39">
        <v>4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2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</v>
      </c>
      <c r="AB114" s="39">
        <v>2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f t="shared" si="98"/>
        <v>4</v>
      </c>
      <c r="AI114" s="39">
        <f t="shared" si="99"/>
        <v>0</v>
      </c>
      <c r="AJ114" s="39">
        <f t="shared" si="100"/>
        <v>2</v>
      </c>
      <c r="AK114" s="39">
        <f t="shared" si="101"/>
        <v>2</v>
      </c>
      <c r="AL114" s="39">
        <f t="shared" si="102"/>
        <v>2</v>
      </c>
      <c r="AM114" s="57">
        <f t="shared" si="103"/>
        <v>70906</v>
      </c>
      <c r="AN114" s="57">
        <v>2000</v>
      </c>
      <c r="AO114" s="57">
        <f t="shared" si="104"/>
        <v>72000</v>
      </c>
      <c r="AP114" s="39"/>
      <c r="AQ114" s="39" t="s">
        <v>188</v>
      </c>
      <c r="AR114" s="39" t="s">
        <v>152</v>
      </c>
      <c r="AS114" s="39"/>
      <c r="AT114" s="39"/>
      <c r="AU114" s="58">
        <v>0.18</v>
      </c>
      <c r="AV114" s="58" t="s">
        <v>11</v>
      </c>
      <c r="AW114" s="39" t="s">
        <v>153</v>
      </c>
      <c r="AX114" s="39" t="s">
        <v>154</v>
      </c>
      <c r="AY114" s="39"/>
      <c r="AZ114" s="39" t="s">
        <v>155</v>
      </c>
      <c r="BA114" s="39" t="str">
        <f t="shared" si="105"/>
        <v>P0023</v>
      </c>
      <c r="BB114" s="78" t="e">
        <f t="shared" ca="1" si="106"/>
        <v>#NAME?</v>
      </c>
      <c r="BC114" s="39">
        <v>18</v>
      </c>
      <c r="BD114" s="75">
        <f t="shared" si="107"/>
        <v>72000</v>
      </c>
      <c r="BE114" s="39"/>
      <c r="BF114" s="39"/>
      <c r="BG114" s="39"/>
      <c r="BH114" s="39"/>
      <c r="BI114" s="39"/>
      <c r="BJ114" s="39"/>
      <c r="BK114" s="39"/>
      <c r="BL114" s="39">
        <v>72000</v>
      </c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>
        <f>SUM($BE114,$BF114:BF114)-SUM($CV$1:CW$1)*SUM($P114:$Q114,$W114)-SUM($CV$2:CW$2)*SUM($R114:$V114)-SUM($CV$3:CW$3)*$X114-SUM($CV$4:CW$4)*SUM($K114:$L114)-SUM($CV$5:CW$5)*SUM($M114:$N114)-SUM($CV$6:CW$6)*$O114-SUM($CV$7:CW$7)*SUM($Y114:$Z114,$AF114)-SUM($CV$8:CW$8)*SUM($AA114:$AE114)-SUM($CV$9:CW$9)*$AG114</f>
        <v>0</v>
      </c>
      <c r="CX114" s="39">
        <f>SUM($BE114,$BF114:BG114)-SUM($CV$1:CX$1)*SUM($P114:$Q114,$W114)-SUM($CV$2:CX$2)*SUM($R114:$V114)-SUM($CV$3:CX$3)*$X114-SUM($CV$4:CX$4)*SUM($K114:$L114)-SUM($CV$5:CX$5)*SUM($M114:$N114)-SUM($CV$6:CX$6)*$O114-SUM($CV$7:CX$7)*SUM($Y114:$Z114,$AF114)-SUM($CV$8:CX$8)*SUM($AA114:$AE114)-SUM($CV$9:CX$9)*$AG114</f>
        <v>0</v>
      </c>
      <c r="CY114" s="39">
        <f>SUM($BE114,$BF114:BH114)-SUM($CV$1:CY$1)*SUM($P114:$Q114,$W114)-SUM($CV$2:CY$2)*SUM($R114:$V114)-SUM($CV$3:CY$3)*$X114-SUM($CV$4:CY$4)*SUM($K114:$L114)-SUM($CV$5:CY$5)*SUM($M114:$N114)-SUM($CV$6:CY$6)*$O114-SUM($CV$7:CY$7)*SUM($Y114:$Z114,$AF114)-SUM($CV$8:CY$8)*SUM($AA114:$AE114)-SUM($CV$9:CY$9)*$AG114</f>
        <v>0</v>
      </c>
      <c r="CZ114" s="39">
        <f>SUM($BE114,$BF114:BI114)-SUM($CV$1:CZ$1)*SUM($P114:$Q114,$W114)-SUM($CV$2:CZ$2)*SUM($R114:$V114)-SUM($CV$3:CZ$3)*$X114-SUM($CV$4:CZ$4)*SUM($K114:$L114)-SUM($CV$5:CZ$5)*SUM($M114:$N114)-SUM($CV$6:CZ$6)*$O114-SUM($CV$7:CZ$7)*SUM($Y114:$Z114,$AF114)-SUM($CV$8:CZ$8)*SUM($AA114:$AE114)-SUM($CV$9:CZ$9)*$AG114</f>
        <v>0</v>
      </c>
      <c r="DA114" s="39">
        <f>SUM($BE114,$BF114:BJ114)-SUM($CV$1:DA$1)*SUM($P114:$Q114,$W114)-SUM($CV$2:DA$2)*SUM($R114:$V114)-SUM($CV$3:DA$3)*$X114-SUM($CV$4:DA$4)*SUM($K114:$L114)-SUM($CV$5:DA$5)*SUM($M114:$N114)-SUM($CV$6:DA$6)*$O114-SUM($CV$7:DA$7)*SUM($Y114:$Z114,$AF114)-SUM($CV$8:DA$8)*SUM($AA114:$AE114)-SUM($CV$9:DA$9)*$AG114</f>
        <v>0</v>
      </c>
      <c r="DB114" s="39">
        <f>SUM($BE114,$BF114:BK114)-SUM($CV$1:DB$1)*SUM($P114:$Q114,$W114)-SUM($CV$2:DB$2)*SUM($R114:$V114)-SUM($CV$3:DB$3)*$X114-SUM($CV$4:DB$4)*SUM($K114:$L114)-SUM($CV$5:DB$5)*SUM($M114:$N114)-SUM($CV$6:DB$6)*$O114-SUM($CV$7:DB$7)*SUM($Y114:$Z114,$AF114)-SUM($CV$8:DB$8)*SUM($AA114:$AE114)-SUM($CV$9:DB$9)*$AG114</f>
        <v>-400</v>
      </c>
      <c r="DC114" s="39">
        <f>SUM($BE114,$BF114:BL114)-SUM($CV$1:DC$1)*SUM($P114:$Q114,$W114)-SUM($CV$2:DC$2)*SUM($R114:$V114)-SUM($CV$3:DC$3)*$X114-SUM($CV$4:DC$4)*SUM($K114:$L114)-SUM($CV$5:DC$5)*SUM($M114:$N114)-SUM($CV$6:DC$6)*$O114-SUM($CV$7:DC$7)*SUM($Y114:$Z114,$AF114)-SUM($CV$8:DC$8)*SUM($AA114:$AE114)-SUM($CV$9:DC$9)*$AG114</f>
        <v>70800</v>
      </c>
      <c r="DD114" s="39">
        <f>SUM($BE114,$BF114:BM114)-SUM($CV$1:DD$1)*SUM($P114:$Q114,$W114)-SUM($CV$2:DD$2)*SUM($R114:$V114)-SUM($CV$3:DD$3)*$X114-SUM($CV$4:DD$4)*SUM($K114:$L114)-SUM($CV$5:DD$5)*SUM($M114:$N114)-SUM($CV$6:DD$6)*$O114-SUM($CV$7:DD$7)*SUM($Y114:$Z114,$AF114)-SUM($CV$8:DD$8)*SUM($AA114:$AE114)-SUM($CV$9:DD$9)*$AG114</f>
        <v>69538</v>
      </c>
      <c r="DE114" s="39">
        <f>SUM($BE114,$BF114:BN114)-SUM($CV$1:DE$1)*SUM($P114:$Q114,$W114)-SUM($CV$2:DE$2)*SUM($R114:$V114)-SUM($CV$3:DE$3)*$X114-SUM($CV$4:DE$4)*SUM($K114:$L114)-SUM($CV$5:DE$5)*SUM($M114:$N114)-SUM($CV$6:DE$6)*$O114-SUM($CV$7:DE$7)*SUM($Y114:$Z114,$AF114)-SUM($CV$8:DE$8)*SUM($AA114:$AE114)-SUM($CV$9:DE$9)*$AG114</f>
        <v>68438</v>
      </c>
      <c r="DF114" s="39">
        <f>SUM($BE114,$BF114:BO114)-SUM($CV$1:DF$1)*SUM($P114:$Q114,$W114)-SUM($CV$2:DF$2)*SUM($R114:$V114)-SUM($CV$3:DF$3)*$X114-SUM($CV$4:DF$4)*SUM($K114:$L114)-SUM($CV$5:DF$5)*SUM($M114:$N114)-SUM($CV$6:DF$6)*$O114-SUM($CV$7:DF$7)*SUM($Y114:$Z114,$AF114)-SUM($CV$8:DF$8)*SUM($AA114:$AE114)-SUM($CV$9:DF$9)*$AG114</f>
        <v>67038</v>
      </c>
      <c r="DG114" s="39">
        <f>SUM($BE114,$BF114:BP114)-SUM($CV$1:DG$1)*SUM($P114:$Q114,$W114)-SUM($CV$2:DG$2)*SUM($R114:$V114)-SUM($CV$3:DG$3)*$X114-SUM($CV$4:DG$4)*SUM($K114:$L114)-SUM($CV$5:DG$5)*SUM($M114:$N114)-SUM($CV$6:DG$6)*$O114-SUM($CV$7:DG$7)*SUM($Y114:$Z114,$AF114)-SUM($CV$8:DG$8)*SUM($AA114:$AE114)-SUM($CV$9:DG$9)*$AG114</f>
        <v>65538</v>
      </c>
      <c r="DH114" s="39">
        <f>SUM($BE114,$BF114:BQ114)-SUM($CV$1:DH$1)*SUM($P114:$Q114,$W114)-SUM($CV$2:DH$2)*SUM($R114:$V114)-SUM($CV$3:DH$3)*$X114-SUM($CV$4:DH$4)*SUM($K114:$L114)-SUM($CV$5:DH$5)*SUM($M114:$N114)-SUM($CV$6:DH$6)*$O114-SUM($CV$7:DH$7)*SUM($Y114:$Z114,$AF114)-SUM($CV$8:DH$8)*SUM($AA114:$AE114)-SUM($CV$9:DH$9)*$AG114</f>
        <v>64038</v>
      </c>
      <c r="DI114" s="39">
        <f>SUM($BE114,$BF114:BR114)-SUM($CV$1:DI$1)*SUM($P114:$Q114,$W114)-SUM($CV$2:DI$2)*SUM($R114:$V114)-SUM($CV$3:DI$3)*$X114-SUM($CV$4:DI$4)*SUM($K114:$L114)-SUM($CV$5:DI$5)*SUM($M114:$N114)-SUM($CV$6:DI$6)*$O114-SUM($CV$7:DI$7)*SUM($Y114:$Z114,$AF114)-SUM($CV$8:DI$8)*SUM($AA114:$AE114)-SUM($CV$9:DI$9)*$AG114</f>
        <v>62538</v>
      </c>
      <c r="DJ114" s="39">
        <f>SUM($BE114,$BF114:BS114)-SUM($CV$1:DJ$1)*SUM($P114:$Q114,$W114)-SUM($CV$2:DJ$2)*SUM($R114:$V114)-SUM($CV$3:DJ$3)*$X114-SUM($CV$4:DJ$4)*SUM($K114:$L114)-SUM($CV$5:DJ$5)*SUM($M114:$N114)-SUM($CV$6:DJ$6)*$O114-SUM($CV$7:DJ$7)*SUM($Y114:$Z114,$AF114)-SUM($CV$8:DJ$8)*SUM($AA114:$AE114)-SUM($CV$9:DJ$9)*$AG114</f>
        <v>61038</v>
      </c>
      <c r="DK114" s="39">
        <f>SUM($BE114,$BF114:BT114)-SUM($CV$1:DK$1)*SUM($P114:$Q114,$W114)-SUM($CV$2:DK$2)*SUM($R114:$V114)-SUM($CV$3:DK$3)*$X114-SUM($CV$4:DK$4)*SUM($K114:$L114)-SUM($CV$5:DK$5)*SUM($M114:$N114)-SUM($CV$6:DK$6)*$O114-SUM($CV$7:DK$7)*SUM($Y114:$Z114,$AF114)-SUM($CV$8:DK$8)*SUM($AA114:$AE114)-SUM($CV$9:DK$9)*$AG114</f>
        <v>59538</v>
      </c>
      <c r="DL114" s="39">
        <f>SUM($BE114,$BF114:BU114)-SUM($CV$1:DL$1)*SUM($P114:$Q114,$W114)-SUM($CV$2:DL$2)*SUM($R114:$V114)-SUM($CV$3:DL$3)*$X114-SUM($CV$4:DL$4)*SUM($K114:$L114)-SUM($CV$5:DL$5)*SUM($M114:$N114)-SUM($CV$6:DL$6)*$O114-SUM($CV$7:DL$7)*SUM($Y114:$Z114,$AF114)-SUM($CV$8:DL$8)*SUM($AA114:$AE114)-SUM($CV$9:DL$9)*$AG114</f>
        <v>58038</v>
      </c>
      <c r="DM114" s="39">
        <f>SUM($BE114,$BF114:BV114)-SUM($CV$1:DM$1)*SUM($P114:$Q114,$W114)-SUM($CV$2:DM$2)*SUM($R114:$V114)-SUM($CV$3:DM$3)*$X114-SUM($CV$4:DM$4)*SUM($K114:$L114)-SUM($CV$5:DM$5)*SUM($M114:$N114)-SUM($CV$6:DM$6)*$O114-SUM($CV$7:DM$7)*SUM($Y114:$Z114,$AF114)-SUM($CV$8:DM$8)*SUM($AA114:$AE114)-SUM($CV$9:DM$9)*$AG114</f>
        <v>56038</v>
      </c>
      <c r="DN114" s="39">
        <f>SUM($BE114,$BF114:BW114)-SUM($CV$1:DN$1)*SUM($P114:$Q114,$W114)-SUM($CV$2:DN$2)*SUM($R114:$V114)-SUM($CV$3:DN$3)*$X114-SUM($CV$4:DN$4)*SUM($K114:$L114)-SUM($CV$5:DN$5)*SUM($M114:$N114)-SUM($CV$6:DN$6)*$O114-SUM($CV$7:DN$7)*SUM($Y114:$Z114,$AF114)-SUM($CV$8:DN$8)*SUM($AA114:$AE114)-SUM($CV$9:DN$9)*$AG114</f>
        <v>54038</v>
      </c>
      <c r="DO114" s="39">
        <f>SUM($BE114,$BF114:BX114)-SUM($CV$1:DO$1)*SUM($P114:$Q114,$W114)-SUM($CV$2:DO$2)*SUM($R114:$V114)-SUM($CV$3:DO$3)*$X114-SUM($CV$4:DO$4)*SUM($K114:$L114)-SUM($CV$5:DO$5)*SUM($M114:$N114)-SUM($CV$6:DO$6)*$O114-SUM($CV$7:DO$7)*SUM($Y114:$Z114,$AF114)-SUM($CV$8:DO$8)*SUM($AA114:$AE114)-SUM($CV$9:DO$9)*$AG114</f>
        <v>52038</v>
      </c>
      <c r="DP114" s="39">
        <f>SUM($BE114,$BF114:BY114)-SUM($CV$1:DP$1)*SUM($P114:$Q114,$W114)-SUM($CV$2:DP$2)*SUM($R114:$V114)-SUM($CV$3:DP$3)*$X114-SUM($CV$4:DP$4)*SUM($K114:$L114)-SUM($CV$5:DP$5)*SUM($M114:$N114)-SUM($CV$6:DP$6)*$O114-SUM($CV$7:DP$7)*SUM($Y114:$Z114,$AF114)-SUM($CV$8:DP$8)*SUM($AA114:$AE114)-SUM($CV$9:DP$9)*$AG114</f>
        <v>50038</v>
      </c>
      <c r="DQ114" s="39">
        <f>SUM($BE114,$BF114:BZ114)-SUM($CV$1:DQ$1)*SUM($P114:$Q114,$W114)-SUM($CV$2:DQ$2)*SUM($R114:$V114)-SUM($CV$3:DQ$3)*$X114-SUM($CV$4:DQ$4)*SUM($K114:$L114)-SUM($CV$5:DQ$5)*SUM($M114:$N114)-SUM($CV$6:DQ$6)*$O114-SUM($CV$7:DQ$7)*SUM($Y114:$Z114,$AF114)-SUM($CV$8:DQ$8)*SUM($AA114:$AE114)-SUM($CV$9:DQ$9)*$AG114</f>
        <v>48038</v>
      </c>
      <c r="DR114" s="39">
        <f>SUM($BE114,$BF114:CA114)-SUM($CV$1:DR$1)*SUM($P114:$Q114,$W114)-SUM($CV$2:DR$2)*SUM($R114:$V114)-SUM($CV$3:DR$3)*$X114-SUM($CV$4:DR$4)*SUM($K114:$L114)-SUM($CV$5:DR$5)*SUM($M114:$N114)-SUM($CV$6:DR$6)*$O114-SUM($CV$7:DR$7)*SUM($Y114:$Z114,$AF114)-SUM($CV$8:DR$8)*SUM($AA114:$AE114)-SUM($CV$9:DR$9)*$AG114</f>
        <v>46038</v>
      </c>
      <c r="DS114" s="39">
        <f>SUM($BE114,$BF114:CB114)-SUM($CV$1:DS$1)*SUM($P114:$Q114,$W114)-SUM($CV$2:DS$2)*SUM($R114:$V114)-SUM($CV$3:DS$3)*$X114-SUM($CV$4:DS$4)*SUM($K114:$L114)-SUM($CV$5:DS$5)*SUM($M114:$N114)-SUM($CV$6:DS$6)*$O114-SUM($CV$7:DS$7)*SUM($Y114:$Z114,$AF114)-SUM($CV$8:DS$8)*SUM($AA114:$AE114)-SUM($CV$9:DS$9)*$AG114</f>
        <v>44038</v>
      </c>
      <c r="DT114" s="39">
        <f>SUM($BE114,$BF114:CC114)-SUM($CV$1:DT$1)*SUM($P114:$Q114,$W114)-SUM($CV$2:DT$2)*SUM($R114:$V114)-SUM($CV$3:DT$3)*$X114-SUM($CV$4:DT$4)*SUM($K114:$L114)-SUM($CV$5:DT$5)*SUM($M114:$N114)-SUM($CV$6:DT$6)*$O114-SUM($CV$7:DT$7)*SUM($Y114:$Z114,$AF114)-SUM($CV$8:DT$8)*SUM($AA114:$AE114)-SUM($CV$9:DT$9)*$AG114</f>
        <v>42038</v>
      </c>
      <c r="DU114" s="39">
        <f>SUM($BE114,$BF114:CD114)-SUM($CV$1:DU$1)*SUM($P114:$Q114,$W114)-SUM($CV$2:DU$2)*SUM($R114:$V114)-SUM($CV$3:DU$3)*$X114-SUM($CV$4:DU$4)*SUM($K114:$L114)-SUM($CV$5:DU$5)*SUM($M114:$N114)-SUM($CV$6:DU$6)*$O114-SUM($CV$7:DU$7)*SUM($Y114:$Z114,$AF114)-SUM($CV$8:DU$8)*SUM($AA114:$AE114)-SUM($CV$9:DU$9)*$AG114</f>
        <v>40038</v>
      </c>
      <c r="DV114" s="39">
        <f>SUM($BE114,$BF114:CE114)-SUM($CV$1:DV$1)*SUM($P114:$Q114,$W114)-SUM($CV$2:DV$2)*SUM($R114:$V114)-SUM($CV$3:DV$3)*$X114-SUM($CV$4:DV$4)*SUM($K114:$L114)-SUM($CV$5:DV$5)*SUM($M114:$N114)-SUM($CV$6:DV$6)*$O114-SUM($CV$7:DV$7)*SUM($Y114:$Z114,$AF114)-SUM($CV$8:DV$8)*SUM($AA114:$AE114)-SUM($CV$9:DV$9)*$AG114</f>
        <v>38038</v>
      </c>
      <c r="DW114" s="39">
        <f>SUM($BE114,$BF114:CF114)-SUM($CV$1:DW$1)*SUM($P114:$Q114,$W114)-SUM($CV$2:DW$2)*SUM($R114:$V114)-SUM($CV$3:DW$3)*$X114-SUM($CV$4:DW$4)*SUM($K114:$L114)-SUM($CV$5:DW$5)*SUM($M114:$N114)-SUM($CV$6:DW$6)*$O114-SUM($CV$7:DW$7)*SUM($Y114:$Z114,$AF114)-SUM($CV$8:DW$8)*SUM($AA114:$AE114)-SUM($CV$9:DW$9)*$AG114</f>
        <v>36038</v>
      </c>
      <c r="DX114" s="39">
        <f>SUM($BE114,$BF114:CG114)-SUM($CV$1:DX$1)*SUM($P114:$Q114,$W114)-SUM($CV$2:DX$2)*SUM($R114:$V114)-SUM($CV$3:DX$3)*$X114-SUM($CV$4:DX$4)*SUM($K114:$L114)-SUM($CV$5:DX$5)*SUM($M114:$N114)-SUM($CV$6:DX$6)*$O114-SUM($CV$7:DX$7)*SUM($Y114:$Z114,$AF114)-SUM($CV$8:DX$8)*SUM($AA114:$AE114)-SUM($CV$9:DX$9)*$AG114</f>
        <v>34038</v>
      </c>
      <c r="DY114" s="39">
        <f>SUM($BE114,$BF114:CH114)-SUM($CV$1:DY$1)*SUM($P114:$Q114,$W114)-SUM($CV$2:DY$2)*SUM($R114:$V114)-SUM($CV$3:DY$3)*$X114-SUM($CV$4:DY$4)*SUM($K114:$L114)-SUM($CV$5:DY$5)*SUM($M114:$N114)-SUM($CV$6:DY$6)*$O114-SUM($CV$7:DY$7)*SUM($Y114:$Z114,$AF114)-SUM($CV$8:DY$8)*SUM($AA114:$AE114)-SUM($CV$9:DY$9)*$AG114</f>
        <v>32038</v>
      </c>
      <c r="DZ114" s="39">
        <f>SUM($BE114,$BF114:CI114)-SUM($CV$1:DZ$1)*SUM($P114:$Q114,$W114)-SUM($CV$2:DZ$2)*SUM($R114:$V114)-SUM($CV$3:DZ$3)*$X114-SUM($CV$4:DZ$4)*SUM($K114:$L114)-SUM($CV$5:DZ$5)*SUM($M114:$N114)-SUM($CV$6:DZ$6)*$O114-SUM($CV$7:DZ$7)*SUM($Y114:$Z114,$AF114)-SUM($CV$8:DZ$8)*SUM($AA114:$AE114)-SUM($CV$9:DZ$9)*$AG114</f>
        <v>30038</v>
      </c>
      <c r="EA114" s="39">
        <f>SUM($BE114,$BF114:CJ114)-SUM($CV$1:EA$1)*SUM($P114:$Q114,$W114)-SUM($CV$2:EA$2)*SUM($R114:$V114)-SUM($CV$3:EA$3)*$X114-SUM($CV$4:EA$4)*SUM($K114:$L114)-SUM($CV$5:EA$5)*SUM($M114:$N114)-SUM($CV$6:EA$6)*$O114-SUM($CV$7:EA$7)*SUM($Y114:$Z114,$AF114)-SUM($CV$8:EA$8)*SUM($AA114:$AE114)-SUM($CV$9:EA$9)*$AG114</f>
        <v>28038</v>
      </c>
      <c r="EB114" s="39">
        <f>SUM($BE114,$BF114:CK114)-SUM($CV$1:EB$1)*SUM($P114:$Q114,$W114)-SUM($CV$2:EB$2)*SUM($R114:$V114)-SUM($CV$3:EB$3)*$X114-SUM($CV$4:EB$4)*SUM($K114:$L114)-SUM($CV$5:EB$5)*SUM($M114:$N114)-SUM($CV$6:EB$6)*$O114-SUM($CV$7:EB$7)*SUM($Y114:$Z114,$AF114)-SUM($CV$8:EB$8)*SUM($AA114:$AE114)-SUM($CV$9:EB$9)*$AG114</f>
        <v>26038</v>
      </c>
      <c r="EC114" s="39">
        <f>SUM($BE114,$BF114:CL114)-SUM($CV$1:EC$1)*SUM($P114:$Q114,$W114)-SUM($CV$2:EC$2)*SUM($R114:$V114)-SUM($CV$3:EC$3)*$X114-SUM($CV$4:EC$4)*SUM($K114:$L114)-SUM($CV$5:EC$5)*SUM($M114:$N114)-SUM($CV$6:EC$6)*$O114-SUM($CV$7:EC$7)*SUM($Y114:$Z114,$AF114)-SUM($CV$8:EC$8)*SUM($AA114:$AE114)-SUM($CV$9:EC$9)*$AG114</f>
        <v>24038</v>
      </c>
      <c r="ED114" s="39">
        <f>SUM($BE114,$BF114:CM114)-SUM($CV$1:ED$1)*SUM($P114:$Q114,$W114)-SUM($CV$2:ED$2)*SUM($R114:$V114)-SUM($CV$3:ED$3)*$X114-SUM($CV$4:ED$4)*SUM($K114:$L114)-SUM($CV$5:ED$5)*SUM($M114:$N114)-SUM($CV$6:ED$6)*$O114-SUM($CV$7:ED$7)*SUM($Y114:$Z114,$AF114)-SUM($CV$8:ED$8)*SUM($AA114:$AE114)-SUM($CV$9:ED$9)*$AG114</f>
        <v>22038</v>
      </c>
      <c r="EE114" s="39">
        <f>SUM($BE114,$BF114:CN114)-SUM($CV$1:EE$1)*SUM($P114:$Q114,$W114)-SUM($CV$2:EE$2)*SUM($R114:$V114)-SUM($CV$3:EE$3)*$X114-SUM($CV$4:EE$4)*SUM($K114:$L114)-SUM($CV$5:EE$5)*SUM($M114:$N114)-SUM($CV$6:EE$6)*$O114-SUM($CV$7:EE$7)*SUM($Y114:$Z114,$AF114)-SUM($CV$8:EE$8)*SUM($AA114:$AE114)-SUM($CV$9:EE$9)*$AG114</f>
        <v>20038</v>
      </c>
      <c r="EF114" s="39">
        <f>SUM($BE114,$BF114:CO114)-SUM($CV$1:EF$1)*SUM($P114:$Q114,$W114)-SUM($CV$2:EF$2)*SUM($R114:$V114)-SUM($CV$3:EF$3)*$X114-SUM($CV$4:EF$4)*SUM($K114:$L114)-SUM($CV$5:EF$5)*SUM($M114:$N114)-SUM($CV$6:EF$6)*$O114-SUM($CV$7:EF$7)*SUM($Y114:$Z114,$AF114)-SUM($CV$8:EF$8)*SUM($AA114:$AE114)-SUM($CV$9:EF$9)*$AG114</f>
        <v>18038</v>
      </c>
      <c r="EG114" s="39">
        <f>SUM($BE114,$BF114:CP114)-SUM($CV$1:EG$1)*SUM($P114:$Q114,$W114)-SUM($CV$2:EG$2)*SUM($R114:$V114)-SUM($CV$3:EG$3)*$X114-SUM($CV$4:EG$4)*SUM($K114:$L114)-SUM($CV$5:EG$5)*SUM($M114:$N114)-SUM($CV$6:EG$6)*$O114-SUM($CV$7:EG$7)*SUM($Y114:$Z114,$AF114)-SUM($CV$8:EG$8)*SUM($AA114:$AE114)-SUM($CV$9:EG$9)*$AG114</f>
        <v>16038</v>
      </c>
      <c r="EH114" s="39">
        <f>SUM($BE114,$BF114:CQ114)-SUM($CV$1:EH$1)*SUM($P114:$Q114,$W114)-SUM($CV$2:EH$2)*SUM($R114:$V114)-SUM($CV$3:EH$3)*$X114-SUM($CV$4:EH$4)*SUM($K114:$L114)-SUM($CV$5:EH$5)*SUM($M114:$N114)-SUM($CV$6:EH$6)*$O114-SUM($CV$7:EH$7)*SUM($Y114:$Z114,$AF114)-SUM($CV$8:EH$8)*SUM($AA114:$AE114)-SUM($CV$9:EH$9)*$AG114</f>
        <v>14038</v>
      </c>
      <c r="EI114" s="39">
        <f>SUM($BE114,$BF114:CR114)-SUM($CV$1:EI$1)*SUM($P114:$Q114,$W114)-SUM($CV$2:EI$2)*SUM($R114:$V114)-SUM($CV$3:EI$3)*$X114-SUM($CV$4:EI$4)*SUM($K114:$L114)-SUM($CV$5:EI$5)*SUM($M114:$N114)-SUM($CV$6:EI$6)*$O114-SUM($CV$7:EI$7)*SUM($Y114:$Z114,$AF114)-SUM($CV$8:EI$8)*SUM($AA114:$AE114)-SUM($CV$9:EI$9)*$AG114</f>
        <v>12038</v>
      </c>
      <c r="EJ114" s="39">
        <f>SUM($BE114,$BF114:CS114)-SUM($CV$1:EJ$1)*SUM($P114:$Q114,$W114)-SUM($CV$2:EJ$2)*SUM($R114:$V114)-SUM($CV$3:EJ$3)*$X114-SUM($CV$4:EJ$4)*SUM($K114:$L114)-SUM($CV$5:EJ$5)*SUM($M114:$N114)-SUM($CV$6:EJ$6)*$O114-SUM($CV$7:EJ$7)*SUM($Y114:$Z114,$AF114)-SUM($CV$8:EJ$8)*SUM($AA114:$AE114)-SUM($CV$9:EJ$9)*$AG114</f>
        <v>10038</v>
      </c>
      <c r="EK114" s="39">
        <f>SUM($BE114,$BF114:CT114)-SUM($CV$1:EK$1)*SUM($P114:$Q114,$W114)-SUM($CV$2:EK$2)*SUM($R114:$V114)-SUM($CV$3:EK$3)*$X114-SUM($CV$4:EK$4)*SUM($K114:$L114)-SUM($CV$5:EK$5)*SUM($M114:$N114)-SUM($CV$6:EK$6)*$O114-SUM($CV$7:EK$7)*SUM($Y114:$Z114,$AF114)-SUM($CV$8:EK$8)*SUM($AA114:$AE114)-SUM($CV$9:EK$9)*$AG114</f>
        <v>8038</v>
      </c>
      <c r="EL114" s="39">
        <f>SUM($BE114,$BF114:CU114)-SUM($CV$1:EL$1)*SUM($P114:$Q114,$W114)-SUM($CV$2:EL$2)*SUM($R114:$V114)-SUM($CV$3:EL$3)*$X114-SUM($CV$4:EL$4)*SUM($K114:$L114)-SUM($CV$5:EL$5)*SUM($M114:$N114)-SUM($CV$6:EL$6)*$O114-SUM($CV$7:EL$7)*SUM($Y114:$Z114,$AF114)-SUM($CV$8:EL$8)*SUM($AA114:$AE114)-SUM($CV$9:EL$9)*$AG114</f>
        <v>6038</v>
      </c>
      <c r="EM114" s="39">
        <f>SUM($BE114,$BF114:CV114)-SUM($CV$1:EM$1)*SUM($P114:$Q114,$W114)-SUM($CV$2:EM$2)*SUM($R114:$V114)-SUM($CV$3:EM$3)*$X114-SUM($CV$4:EM$4)*SUM($K114:$L114)-SUM($CV$5:EM$5)*SUM($M114:$N114)-SUM($CV$6:EM$6)*$O114-SUM($CV$7:EM$7)*SUM($Y114:$Z114,$AF114)-SUM($CV$8:EM$8)*SUM($AA114:$AE114)-SUM($CV$9:EM$9)*$AG114</f>
        <v>4038</v>
      </c>
      <c r="EN114" s="39">
        <f>SUM($BE114,$BF114:CW114)-SUM($CV$1:EN$1)*SUM($P114:$Q114,$W114)-SUM($CV$2:EN$2)*SUM($R114:$V114)-SUM($CV$3:EN$3)*$X114-SUM($CV$4:EN$4)*SUM($K114:$L114)-SUM($CV$5:EN$5)*SUM($M114:$N114)-SUM($CV$6:EN$6)*$O114-SUM($CV$7:EN$7)*SUM($Y114:$Z114,$AF114)-SUM($CV$8:EN$8)*SUM($AA114:$AE114)-SUM($CV$9:EN$9)*$AG114</f>
        <v>2038</v>
      </c>
      <c r="EO114" s="39">
        <f>SUM($BE114,$BF114:CX114)-SUM($CV$1:EO$1)*SUM($P114:$Q114,$W114)-SUM($CV$2:EO$2)*SUM($R114:$V114)-SUM($CV$3:EO$3)*$X114-SUM($CV$4:EO$4)*SUM($K114:$L114)-SUM($CV$5:EO$5)*SUM($M114:$N114)-SUM($CV$6:EO$6)*$O114-SUM($CV$7:EO$7)*SUM($Y114:$Z114,$AF114)-SUM($CV$8:EO$8)*SUM($AA114:$AE114)-SUM($CV$9:EO$9)*$AG114</f>
        <v>378</v>
      </c>
      <c r="EP114" s="96" t="str">
        <f>AR114</f>
        <v>SHIRTECH</v>
      </c>
      <c r="EQ114" s="103" t="str">
        <f t="shared" si="157"/>
        <v>ATC600S4R7BW250XTV</v>
      </c>
      <c r="ER114" s="96" t="str">
        <f t="shared" si="152"/>
        <v>AMERICAN TECHNICAL CERAMICS DIV. OF</v>
      </c>
      <c r="ES114" s="115">
        <f t="shared" si="156"/>
        <v>0.18</v>
      </c>
      <c r="ET114" s="116" t="str">
        <f t="shared" si="162"/>
        <v>USD</v>
      </c>
      <c r="EU114" s="107" t="e">
        <f t="shared" ca="1" si="109"/>
        <v>#NAME?</v>
      </c>
      <c r="EV114" s="107" t="e">
        <f t="shared" ca="1" si="110"/>
        <v>#NAME?</v>
      </c>
      <c r="EW114" s="117">
        <f t="shared" si="158"/>
        <v>2000</v>
      </c>
      <c r="EX114" s="117">
        <f t="shared" si="159"/>
        <v>2000</v>
      </c>
      <c r="EY114" s="103"/>
      <c r="EZ114" s="117">
        <f t="shared" si="112"/>
        <v>72000</v>
      </c>
      <c r="FA114" s="118" t="e">
        <f t="shared" ca="1" si="113"/>
        <v>#NAME?</v>
      </c>
      <c r="FB114" s="117">
        <f t="shared" si="114"/>
        <v>1094</v>
      </c>
      <c r="FC114" s="118" t="e">
        <f t="shared" ca="1" si="115"/>
        <v>#NAME?</v>
      </c>
      <c r="FD114" s="119">
        <v>45523</v>
      </c>
      <c r="FE114" s="118" t="s">
        <v>130</v>
      </c>
      <c r="FF114" s="118" t="s">
        <v>26</v>
      </c>
      <c r="FG114" s="103" t="s">
        <v>144</v>
      </c>
      <c r="FH114" s="103" t="s">
        <v>145</v>
      </c>
      <c r="FI114" s="105">
        <f t="array" ref="FI114">SUMPRODUCT($AI114:$AL114,TRANSPOSE(FI$1:FI$4))</f>
        <v>6130</v>
      </c>
      <c r="FJ114" s="105">
        <f t="array" ref="FJ114">SUMPRODUCT($AI114:$AL114,TRANSPOSE(FJ$1:FJ$4))</f>
        <v>6130</v>
      </c>
      <c r="FK114" s="105">
        <f t="array" ref="FK114">SUMPRODUCT($AI114:$AL114,TRANSPOSE(FK$1:FK$4))</f>
        <v>6130</v>
      </c>
      <c r="FL114" s="105">
        <f t="array" ref="FL114">SUMPRODUCT($AI114:$AL114,TRANSPOSE(FL$1:FL$4))</f>
        <v>6130</v>
      </c>
      <c r="FM114" s="105">
        <f t="array" ref="FM114">SUMPRODUCT($AI114:$AL114,TRANSPOSE(FM$1:FM$4))</f>
        <v>6130</v>
      </c>
      <c r="FN114" s="105">
        <f t="array" ref="FN114">SUMPRODUCT($AI114:$AL114,TRANSPOSE(FN$1:FN$4))</f>
        <v>6130</v>
      </c>
      <c r="FO114" s="105">
        <f t="array" ref="FO114">SUMPRODUCT($AI114:$AL114,TRANSPOSE(FO$1:FO$4))</f>
        <v>6130</v>
      </c>
      <c r="FP114" s="105">
        <f t="array" ref="FP114">SUMPRODUCT($AI114:$AL114,TRANSPOSE(FP$1:FP$4))</f>
        <v>6130</v>
      </c>
      <c r="FQ114" s="105">
        <f t="array" ref="FQ114">SUMPRODUCT($AI114:$AL114,TRANSPOSE(FQ$1:FQ$4))</f>
        <v>6130</v>
      </c>
      <c r="FR114" s="105">
        <f t="array" ref="FR114">SUMPRODUCT($AI114:$AL114,TRANSPOSE(FR$1:FR$4))</f>
        <v>6100</v>
      </c>
      <c r="FS114" s="105">
        <f t="array" ref="FS114">SUMPRODUCT($AI114:$AL114,TRANSPOSE(FS$1:FS$4))</f>
        <v>6000</v>
      </c>
      <c r="FT114" s="105">
        <f t="array" ref="FT114">SUMPRODUCT($AI114:$AL114,TRANSPOSE(FT$1:FT$4))</f>
        <v>3636</v>
      </c>
      <c r="FU114" s="105">
        <f t="array" ref="FU114">SUMPRODUCT($AI114:$AL114,TRANSPOSE(FU$1:FU$4))</f>
        <v>0</v>
      </c>
      <c r="FV114" s="120"/>
      <c r="FW114" s="105">
        <f t="shared" si="116"/>
        <v>8000</v>
      </c>
      <c r="FX114" s="121">
        <f>CEILING(SUM($FI114:FJ114)-SUM($FW114:FW114),$EW114)</f>
        <v>6000</v>
      </c>
      <c r="FY114" s="121">
        <f>CEILING(SUM($FI114:FK114)-SUM($FW114:FX114),$EW114)</f>
        <v>6000</v>
      </c>
      <c r="FZ114" s="121">
        <f>CEILING(SUM($FI114:FL114)-SUM($FW114:FY114),$EW114)</f>
        <v>6000</v>
      </c>
      <c r="GA114" s="121">
        <f>CEILING(SUM($FI114:FM114)-SUM($FW114:FZ114),$EW114)</f>
        <v>6000</v>
      </c>
      <c r="GB114" s="121">
        <f>CEILING(SUM($FI114:FN114)-SUM($FW114:GA114),$EW114)</f>
        <v>6000</v>
      </c>
      <c r="GC114" s="121">
        <f>CEILING(SUM($FI114:FO114)-SUM($FW114:GB114),$EW114)</f>
        <v>6000</v>
      </c>
      <c r="GD114" s="121">
        <f>CEILING(SUM($FI114:FP114)-SUM($FW114:GC114),$EW114)</f>
        <v>6000</v>
      </c>
      <c r="GE114" s="121">
        <f>CEILING(SUM($FI114:FQ114)-SUM($FW114:GD114),$EW114)</f>
        <v>6000</v>
      </c>
      <c r="GF114" s="121">
        <f>CEILING(SUM($FI114:FR114)-SUM($FW114:GE114),$EW114)</f>
        <v>6000</v>
      </c>
      <c r="GG114" s="121">
        <f>CEILING(SUM($FI114:FS114)-SUM($FW114:GF114),$EW114)</f>
        <v>6000</v>
      </c>
      <c r="GH114" s="121">
        <f t="shared" si="117"/>
        <v>4000</v>
      </c>
      <c r="GI114" s="121">
        <f t="shared" si="118"/>
        <v>0</v>
      </c>
      <c r="GJ114" s="120"/>
      <c r="GK114" s="123" t="e">
        <f t="shared" ca="1" si="119"/>
        <v>#NAME?</v>
      </c>
      <c r="GL114" s="123" t="e">
        <f t="shared" ca="1" si="120"/>
        <v>#NAME?</v>
      </c>
      <c r="GM114" s="123" t="e">
        <f t="shared" ca="1" si="121"/>
        <v>#NAME?</v>
      </c>
      <c r="GN114" s="123" t="e">
        <f t="shared" ca="1" si="122"/>
        <v>#NAME?</v>
      </c>
      <c r="GO114" s="123" t="e">
        <f t="shared" ca="1" si="123"/>
        <v>#NAME?</v>
      </c>
      <c r="GP114" s="123" t="e">
        <f t="shared" ca="1" si="124"/>
        <v>#NAME?</v>
      </c>
      <c r="GQ114" s="123" t="e">
        <f t="shared" ca="1" si="125"/>
        <v>#NAME?</v>
      </c>
      <c r="GR114" s="123" t="e">
        <f t="shared" ca="1" si="126"/>
        <v>#NAME?</v>
      </c>
      <c r="GS114" s="123" t="e">
        <f t="shared" ca="1" si="127"/>
        <v>#NAME?</v>
      </c>
      <c r="GT114" s="123" t="e">
        <f t="shared" ca="1" si="128"/>
        <v>#NAME?</v>
      </c>
      <c r="GU114" s="123" t="e">
        <f t="shared" ca="1" si="129"/>
        <v>#NAME?</v>
      </c>
      <c r="GV114" s="123" t="e">
        <f t="shared" ca="1" si="130"/>
        <v>#NAME?</v>
      </c>
      <c r="GW114" s="123" t="e">
        <f t="shared" ca="1" si="131"/>
        <v>#NAME?</v>
      </c>
      <c r="GX114" s="123" t="e">
        <f t="shared" ca="1" si="132"/>
        <v>#NAME?</v>
      </c>
      <c r="GY114" s="120">
        <v>1</v>
      </c>
      <c r="GZ114" s="105">
        <f>SUM(FW114:GI114)</f>
        <v>72000</v>
      </c>
      <c r="HA114" s="105"/>
      <c r="HB114" s="105"/>
      <c r="HC114" s="105"/>
      <c r="HD114" s="105"/>
      <c r="HE114" s="105"/>
      <c r="HF114" s="105"/>
      <c r="HG114" s="105"/>
      <c r="HH114" s="105"/>
      <c r="HI114" s="105"/>
      <c r="HJ114" s="105"/>
      <c r="HK114" s="105"/>
      <c r="HL114" s="105">
        <f t="shared" si="161"/>
        <v>0</v>
      </c>
      <c r="HM114" s="105"/>
      <c r="HN114" s="123" t="e">
        <f t="shared" ca="1" si="133"/>
        <v>#NAME?</v>
      </c>
      <c r="HO114" s="123" t="e">
        <f t="shared" ca="1" si="134"/>
        <v>#NAME?</v>
      </c>
      <c r="HP114" s="123" t="e">
        <f t="shared" ca="1" si="135"/>
        <v>#NAME?</v>
      </c>
      <c r="HQ114" s="123" t="e">
        <f t="shared" ca="1" si="136"/>
        <v>#NAME?</v>
      </c>
      <c r="HR114" s="123" t="e">
        <f t="shared" ca="1" si="137"/>
        <v>#NAME?</v>
      </c>
      <c r="HS114" s="123" t="e">
        <f t="shared" ca="1" si="138"/>
        <v>#NAME?</v>
      </c>
      <c r="HT114" s="123" t="e">
        <f t="shared" ca="1" si="139"/>
        <v>#NAME?</v>
      </c>
      <c r="HU114" s="123" t="e">
        <f t="shared" ca="1" si="140"/>
        <v>#NAME?</v>
      </c>
      <c r="HV114" s="123" t="e">
        <f t="shared" ca="1" si="141"/>
        <v>#NAME?</v>
      </c>
      <c r="HW114" s="123" t="e">
        <f t="shared" ca="1" si="142"/>
        <v>#NAME?</v>
      </c>
      <c r="HX114" s="123" t="e">
        <f t="shared" ca="1" si="143"/>
        <v>#NAME?</v>
      </c>
      <c r="HY114" s="123" t="e">
        <f t="shared" ca="1" si="144"/>
        <v>#NAME?</v>
      </c>
      <c r="HZ114" s="123" t="e">
        <f t="shared" ca="1" si="145"/>
        <v>#NAME?</v>
      </c>
      <c r="IA114" s="123" t="e">
        <f t="shared" ca="1" si="146"/>
        <v>#NAME?</v>
      </c>
      <c r="IB114" s="124" t="s">
        <v>592</v>
      </c>
      <c r="IC114" s="103" t="s">
        <v>189</v>
      </c>
      <c r="ID114" s="125">
        <v>45526</v>
      </c>
      <c r="IE114" s="103" t="s">
        <v>147</v>
      </c>
      <c r="IF114" s="103"/>
      <c r="IG114" s="103" t="s">
        <v>147</v>
      </c>
      <c r="IH114" s="103"/>
      <c r="II114" s="103" t="s">
        <v>191</v>
      </c>
    </row>
    <row r="115" spans="1:243" ht="14.25" x14ac:dyDescent="0.2">
      <c r="A115" s="39">
        <v>128</v>
      </c>
      <c r="B115" s="39" t="s">
        <v>595</v>
      </c>
      <c r="C115" s="56" t="s">
        <v>596</v>
      </c>
      <c r="D115" s="39" t="s">
        <v>137</v>
      </c>
      <c r="E115" s="39" t="s">
        <v>597</v>
      </c>
      <c r="F115" s="102" t="s">
        <v>598</v>
      </c>
      <c r="G115" s="39"/>
      <c r="H115" s="39" t="s">
        <v>507</v>
      </c>
      <c r="I115" s="39">
        <v>2</v>
      </c>
      <c r="J115" s="39">
        <v>0.02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0.01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v>0</v>
      </c>
      <c r="Y115" s="39">
        <v>0</v>
      </c>
      <c r="Z115" s="39">
        <v>0</v>
      </c>
      <c r="AA115" s="39">
        <v>0.01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39">
        <f t="shared" si="98"/>
        <v>0.02</v>
      </c>
      <c r="AI115" s="39">
        <f t="shared" si="99"/>
        <v>0</v>
      </c>
      <c r="AJ115" s="39">
        <f t="shared" si="100"/>
        <v>0.01</v>
      </c>
      <c r="AK115" s="39">
        <f t="shared" si="101"/>
        <v>0.01</v>
      </c>
      <c r="AL115" s="39">
        <f t="shared" si="102"/>
        <v>0.01</v>
      </c>
      <c r="AM115" s="57">
        <f t="shared" si="103"/>
        <v>354.53000000000003</v>
      </c>
      <c r="AN115" s="57">
        <v>1</v>
      </c>
      <c r="AO115" s="57">
        <f t="shared" si="104"/>
        <v>355</v>
      </c>
      <c r="AP115" s="39"/>
      <c r="AQ115" s="39" t="s">
        <v>508</v>
      </c>
      <c r="AR115" s="39" t="s">
        <v>509</v>
      </c>
      <c r="AS115" s="39"/>
      <c r="AT115" s="39"/>
      <c r="AU115" s="58">
        <v>2.4500000000000002</v>
      </c>
      <c r="AV115" s="58" t="s">
        <v>11</v>
      </c>
      <c r="AW115" s="39" t="s">
        <v>510</v>
      </c>
      <c r="AX115" s="62" t="s">
        <v>511</v>
      </c>
      <c r="AY115" s="39"/>
      <c r="AZ115" s="39" t="s">
        <v>512</v>
      </c>
      <c r="BA115" s="39" t="str">
        <f t="shared" si="105"/>
        <v>P0029</v>
      </c>
      <c r="BB115" s="78" t="e">
        <f t="shared" ca="1" si="106"/>
        <v>#NAME?</v>
      </c>
      <c r="BC115" s="39">
        <v>6</v>
      </c>
      <c r="BD115" s="75">
        <f t="shared" si="107"/>
        <v>400</v>
      </c>
      <c r="BE115" s="39"/>
      <c r="BF115" s="39"/>
      <c r="BG115" s="39"/>
      <c r="BH115" s="39"/>
      <c r="BI115" s="39"/>
      <c r="BJ115" s="39">
        <v>400</v>
      </c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>
        <f>SUM($BE115,$BF115:BF115)-SUM($CV$1:CW$1)*SUM($P115:$Q115,$W115)-SUM($CV$2:CW$2)*SUM($R115:$V115)-SUM($CV$3:CW$3)*$X115-SUM($CV$4:CW$4)*SUM($K115:$L115)-SUM($CV$5:CW$5)*SUM($M115:$N115)-SUM($CV$6:CW$6)*$O115-SUM($CV$7:CW$7)*SUM($Y115:$Z115,$AF115)-SUM($CV$8:CW$8)*SUM($AA115:$AE115)-SUM($CV$9:CW$9)*$AG115</f>
        <v>0</v>
      </c>
      <c r="CX115" s="39">
        <f>SUM($BE115,$BF115:BG115)-SUM($CV$1:CX$1)*SUM($P115:$Q115,$W115)-SUM($CV$2:CX$2)*SUM($R115:$V115)-SUM($CV$3:CX$3)*$X115-SUM($CV$4:CX$4)*SUM($K115:$L115)-SUM($CV$5:CX$5)*SUM($M115:$N115)-SUM($CV$6:CX$6)*$O115-SUM($CV$7:CX$7)*SUM($Y115:$Z115,$AF115)-SUM($CV$8:CX$8)*SUM($AA115:$AE115)-SUM($CV$9:CX$9)*$AG115</f>
        <v>0</v>
      </c>
      <c r="CY115" s="39">
        <f>SUM($BE115,$BF115:BH115)-SUM($CV$1:CY$1)*SUM($P115:$Q115,$W115)-SUM($CV$2:CY$2)*SUM($R115:$V115)-SUM($CV$3:CY$3)*$X115-SUM($CV$4:CY$4)*SUM($K115:$L115)-SUM($CV$5:CY$5)*SUM($M115:$N115)-SUM($CV$6:CY$6)*$O115-SUM($CV$7:CY$7)*SUM($Y115:$Z115,$AF115)-SUM($CV$8:CY$8)*SUM($AA115:$AE115)-SUM($CV$9:CY$9)*$AG115</f>
        <v>0</v>
      </c>
      <c r="CZ115" s="39">
        <f>SUM($BE115,$BF115:BI115)-SUM($CV$1:CZ$1)*SUM($P115:$Q115,$W115)-SUM($CV$2:CZ$2)*SUM($R115:$V115)-SUM($CV$3:CZ$3)*$X115-SUM($CV$4:CZ$4)*SUM($K115:$L115)-SUM($CV$5:CZ$5)*SUM($M115:$N115)-SUM($CV$6:CZ$6)*$O115-SUM($CV$7:CZ$7)*SUM($Y115:$Z115,$AF115)-SUM($CV$8:CZ$8)*SUM($AA115:$AE115)-SUM($CV$9:CZ$9)*$AG115</f>
        <v>0</v>
      </c>
      <c r="DA115" s="39">
        <f>SUM($BE115,$BF115:BJ115)-SUM($CV$1:DA$1)*SUM($P115:$Q115,$W115)-SUM($CV$2:DA$2)*SUM($R115:$V115)-SUM($CV$3:DA$3)*$X115-SUM($CV$4:DA$4)*SUM($K115:$L115)-SUM($CV$5:DA$5)*SUM($M115:$N115)-SUM($CV$6:DA$6)*$O115-SUM($CV$7:DA$7)*SUM($Y115:$Z115,$AF115)-SUM($CV$8:DA$8)*SUM($AA115:$AE115)-SUM($CV$9:DA$9)*$AG115</f>
        <v>400</v>
      </c>
      <c r="DB115" s="39">
        <f>SUM($BE115,$BF115:BK115)-SUM($CV$1:DB$1)*SUM($P115:$Q115,$W115)-SUM($CV$2:DB$2)*SUM($R115:$V115)-SUM($CV$3:DB$3)*$X115-SUM($CV$4:DB$4)*SUM($K115:$L115)-SUM($CV$5:DB$5)*SUM($M115:$N115)-SUM($CV$6:DB$6)*$O115-SUM($CV$7:DB$7)*SUM($Y115:$Z115,$AF115)-SUM($CV$8:DB$8)*SUM($AA115:$AE115)-SUM($CV$9:DB$9)*$AG115</f>
        <v>398</v>
      </c>
      <c r="DC115" s="39">
        <f>SUM($BE115,$BF115:BL115)-SUM($CV$1:DC$1)*SUM($P115:$Q115,$W115)-SUM($CV$2:DC$2)*SUM($R115:$V115)-SUM($CV$3:DC$3)*$X115-SUM($CV$4:DC$4)*SUM($K115:$L115)-SUM($CV$5:DC$5)*SUM($M115:$N115)-SUM($CV$6:DC$6)*$O115-SUM($CV$7:DC$7)*SUM($Y115:$Z115,$AF115)-SUM($CV$8:DC$8)*SUM($AA115:$AE115)-SUM($CV$9:DC$9)*$AG115</f>
        <v>394</v>
      </c>
      <c r="DD115" s="39">
        <f>SUM($BE115,$BF115:BM115)-SUM($CV$1:DD$1)*SUM($P115:$Q115,$W115)-SUM($CV$2:DD$2)*SUM($R115:$V115)-SUM($CV$3:DD$3)*$X115-SUM($CV$4:DD$4)*SUM($K115:$L115)-SUM($CV$5:DD$5)*SUM($M115:$N115)-SUM($CV$6:DD$6)*$O115-SUM($CV$7:DD$7)*SUM($Y115:$Z115,$AF115)-SUM($CV$8:DD$8)*SUM($AA115:$AE115)-SUM($CV$9:DD$9)*$AG115</f>
        <v>387.69</v>
      </c>
      <c r="DE115" s="39">
        <f>SUM($BE115,$BF115:BN115)-SUM($CV$1:DE$1)*SUM($P115:$Q115,$W115)-SUM($CV$2:DE$2)*SUM($R115:$V115)-SUM($CV$3:DE$3)*$X115-SUM($CV$4:DE$4)*SUM($K115:$L115)-SUM($CV$5:DE$5)*SUM($M115:$N115)-SUM($CV$6:DE$6)*$O115-SUM($CV$7:DE$7)*SUM($Y115:$Z115,$AF115)-SUM($CV$8:DE$8)*SUM($AA115:$AE115)-SUM($CV$9:DE$9)*$AG115</f>
        <v>382.19</v>
      </c>
      <c r="DF115" s="39">
        <f>SUM($BE115,$BF115:BO115)-SUM($CV$1:DF$1)*SUM($P115:$Q115,$W115)-SUM($CV$2:DF$2)*SUM($R115:$V115)-SUM($CV$3:DF$3)*$X115-SUM($CV$4:DF$4)*SUM($K115:$L115)-SUM($CV$5:DF$5)*SUM($M115:$N115)-SUM($CV$6:DF$6)*$O115-SUM($CV$7:DF$7)*SUM($Y115:$Z115,$AF115)-SUM($CV$8:DF$8)*SUM($AA115:$AE115)-SUM($CV$9:DF$9)*$AG115</f>
        <v>375.19</v>
      </c>
      <c r="DG115" s="39">
        <f>SUM($BE115,$BF115:BP115)-SUM($CV$1:DG$1)*SUM($P115:$Q115,$W115)-SUM($CV$2:DG$2)*SUM($R115:$V115)-SUM($CV$3:DG$3)*$X115-SUM($CV$4:DG$4)*SUM($K115:$L115)-SUM($CV$5:DG$5)*SUM($M115:$N115)-SUM($CV$6:DG$6)*$O115-SUM($CV$7:DG$7)*SUM($Y115:$Z115,$AF115)-SUM($CV$8:DG$8)*SUM($AA115:$AE115)-SUM($CV$9:DG$9)*$AG115</f>
        <v>367.69</v>
      </c>
      <c r="DH115" s="39">
        <f>SUM($BE115,$BF115:BQ115)-SUM($CV$1:DH$1)*SUM($P115:$Q115,$W115)-SUM($CV$2:DH$2)*SUM($R115:$V115)-SUM($CV$3:DH$3)*$X115-SUM($CV$4:DH$4)*SUM($K115:$L115)-SUM($CV$5:DH$5)*SUM($M115:$N115)-SUM($CV$6:DH$6)*$O115-SUM($CV$7:DH$7)*SUM($Y115:$Z115,$AF115)-SUM($CV$8:DH$8)*SUM($AA115:$AE115)-SUM($CV$9:DH$9)*$AG115</f>
        <v>360.19</v>
      </c>
      <c r="DI115" s="39">
        <f>SUM($BE115,$BF115:BR115)-SUM($CV$1:DI$1)*SUM($P115:$Q115,$W115)-SUM($CV$2:DI$2)*SUM($R115:$V115)-SUM($CV$3:DI$3)*$X115-SUM($CV$4:DI$4)*SUM($K115:$L115)-SUM($CV$5:DI$5)*SUM($M115:$N115)-SUM($CV$6:DI$6)*$O115-SUM($CV$7:DI$7)*SUM($Y115:$Z115,$AF115)-SUM($CV$8:DI$8)*SUM($AA115:$AE115)-SUM($CV$9:DI$9)*$AG115</f>
        <v>352.69</v>
      </c>
      <c r="DJ115" s="39">
        <f>SUM($BE115,$BF115:BS115)-SUM($CV$1:DJ$1)*SUM($P115:$Q115,$W115)-SUM($CV$2:DJ$2)*SUM($R115:$V115)-SUM($CV$3:DJ$3)*$X115-SUM($CV$4:DJ$4)*SUM($K115:$L115)-SUM($CV$5:DJ$5)*SUM($M115:$N115)-SUM($CV$6:DJ$6)*$O115-SUM($CV$7:DJ$7)*SUM($Y115:$Z115,$AF115)-SUM($CV$8:DJ$8)*SUM($AA115:$AE115)-SUM($CV$9:DJ$9)*$AG115</f>
        <v>345.19</v>
      </c>
      <c r="DK115" s="39">
        <f>SUM($BE115,$BF115:BT115)-SUM($CV$1:DK$1)*SUM($P115:$Q115,$W115)-SUM($CV$2:DK$2)*SUM($R115:$V115)-SUM($CV$3:DK$3)*$X115-SUM($CV$4:DK$4)*SUM($K115:$L115)-SUM($CV$5:DK$5)*SUM($M115:$N115)-SUM($CV$6:DK$6)*$O115-SUM($CV$7:DK$7)*SUM($Y115:$Z115,$AF115)-SUM($CV$8:DK$8)*SUM($AA115:$AE115)-SUM($CV$9:DK$9)*$AG115</f>
        <v>337.69</v>
      </c>
      <c r="DL115" s="39">
        <f>SUM($BE115,$BF115:BU115)-SUM($CV$1:DL$1)*SUM($P115:$Q115,$W115)-SUM($CV$2:DL$2)*SUM($R115:$V115)-SUM($CV$3:DL$3)*$X115-SUM($CV$4:DL$4)*SUM($K115:$L115)-SUM($CV$5:DL$5)*SUM($M115:$N115)-SUM($CV$6:DL$6)*$O115-SUM($CV$7:DL$7)*SUM($Y115:$Z115,$AF115)-SUM($CV$8:DL$8)*SUM($AA115:$AE115)-SUM($CV$9:DL$9)*$AG115</f>
        <v>330.19</v>
      </c>
      <c r="DM115" s="39">
        <f>SUM($BE115,$BF115:BV115)-SUM($CV$1:DM$1)*SUM($P115:$Q115,$W115)-SUM($CV$2:DM$2)*SUM($R115:$V115)-SUM($CV$3:DM$3)*$X115-SUM($CV$4:DM$4)*SUM($K115:$L115)-SUM($CV$5:DM$5)*SUM($M115:$N115)-SUM($CV$6:DM$6)*$O115-SUM($CV$7:DM$7)*SUM($Y115:$Z115,$AF115)-SUM($CV$8:DM$8)*SUM($AA115:$AE115)-SUM($CV$9:DM$9)*$AG115</f>
        <v>320.19</v>
      </c>
      <c r="DN115" s="39">
        <f>SUM($BE115,$BF115:BW115)-SUM($CV$1:DN$1)*SUM($P115:$Q115,$W115)-SUM($CV$2:DN$2)*SUM($R115:$V115)-SUM($CV$3:DN$3)*$X115-SUM($CV$4:DN$4)*SUM($K115:$L115)-SUM($CV$5:DN$5)*SUM($M115:$N115)-SUM($CV$6:DN$6)*$O115-SUM($CV$7:DN$7)*SUM($Y115:$Z115,$AF115)-SUM($CV$8:DN$8)*SUM($AA115:$AE115)-SUM($CV$9:DN$9)*$AG115</f>
        <v>310.19</v>
      </c>
      <c r="DO115" s="39">
        <f>SUM($BE115,$BF115:BX115)-SUM($CV$1:DO$1)*SUM($P115:$Q115,$W115)-SUM($CV$2:DO$2)*SUM($R115:$V115)-SUM($CV$3:DO$3)*$X115-SUM($CV$4:DO$4)*SUM($K115:$L115)-SUM($CV$5:DO$5)*SUM($M115:$N115)-SUM($CV$6:DO$6)*$O115-SUM($CV$7:DO$7)*SUM($Y115:$Z115,$AF115)-SUM($CV$8:DO$8)*SUM($AA115:$AE115)-SUM($CV$9:DO$9)*$AG115</f>
        <v>300.19</v>
      </c>
      <c r="DP115" s="39">
        <f>SUM($BE115,$BF115:BY115)-SUM($CV$1:DP$1)*SUM($P115:$Q115,$W115)-SUM($CV$2:DP$2)*SUM($R115:$V115)-SUM($CV$3:DP$3)*$X115-SUM($CV$4:DP$4)*SUM($K115:$L115)-SUM($CV$5:DP$5)*SUM($M115:$N115)-SUM($CV$6:DP$6)*$O115-SUM($CV$7:DP$7)*SUM($Y115:$Z115,$AF115)-SUM($CV$8:DP$8)*SUM($AA115:$AE115)-SUM($CV$9:DP$9)*$AG115</f>
        <v>290.19</v>
      </c>
      <c r="DQ115" s="39">
        <f>SUM($BE115,$BF115:BZ115)-SUM($CV$1:DQ$1)*SUM($P115:$Q115,$W115)-SUM($CV$2:DQ$2)*SUM($R115:$V115)-SUM($CV$3:DQ$3)*$X115-SUM($CV$4:DQ$4)*SUM($K115:$L115)-SUM($CV$5:DQ$5)*SUM($M115:$N115)-SUM($CV$6:DQ$6)*$O115-SUM($CV$7:DQ$7)*SUM($Y115:$Z115,$AF115)-SUM($CV$8:DQ$8)*SUM($AA115:$AE115)-SUM($CV$9:DQ$9)*$AG115</f>
        <v>280.19</v>
      </c>
      <c r="DR115" s="39">
        <f>SUM($BE115,$BF115:CA115)-SUM($CV$1:DR$1)*SUM($P115:$Q115,$W115)-SUM($CV$2:DR$2)*SUM($R115:$V115)-SUM($CV$3:DR$3)*$X115-SUM($CV$4:DR$4)*SUM($K115:$L115)-SUM($CV$5:DR$5)*SUM($M115:$N115)-SUM($CV$6:DR$6)*$O115-SUM($CV$7:DR$7)*SUM($Y115:$Z115,$AF115)-SUM($CV$8:DR$8)*SUM($AA115:$AE115)-SUM($CV$9:DR$9)*$AG115</f>
        <v>270.19</v>
      </c>
      <c r="DS115" s="39">
        <f>SUM($BE115,$BF115:CB115)-SUM($CV$1:DS$1)*SUM($P115:$Q115,$W115)-SUM($CV$2:DS$2)*SUM($R115:$V115)-SUM($CV$3:DS$3)*$X115-SUM($CV$4:DS$4)*SUM($K115:$L115)-SUM($CV$5:DS$5)*SUM($M115:$N115)-SUM($CV$6:DS$6)*$O115-SUM($CV$7:DS$7)*SUM($Y115:$Z115,$AF115)-SUM($CV$8:DS$8)*SUM($AA115:$AE115)-SUM($CV$9:DS$9)*$AG115</f>
        <v>260.19</v>
      </c>
      <c r="DT115" s="39">
        <f>SUM($BE115,$BF115:CC115)-SUM($CV$1:DT$1)*SUM($P115:$Q115,$W115)-SUM($CV$2:DT$2)*SUM($R115:$V115)-SUM($CV$3:DT$3)*$X115-SUM($CV$4:DT$4)*SUM($K115:$L115)-SUM($CV$5:DT$5)*SUM($M115:$N115)-SUM($CV$6:DT$6)*$O115-SUM($CV$7:DT$7)*SUM($Y115:$Z115,$AF115)-SUM($CV$8:DT$8)*SUM($AA115:$AE115)-SUM($CV$9:DT$9)*$AG115</f>
        <v>250.19</v>
      </c>
      <c r="DU115" s="39">
        <f>SUM($BE115,$BF115:CD115)-SUM($CV$1:DU$1)*SUM($P115:$Q115,$W115)-SUM($CV$2:DU$2)*SUM($R115:$V115)-SUM($CV$3:DU$3)*$X115-SUM($CV$4:DU$4)*SUM($K115:$L115)-SUM($CV$5:DU$5)*SUM($M115:$N115)-SUM($CV$6:DU$6)*$O115-SUM($CV$7:DU$7)*SUM($Y115:$Z115,$AF115)-SUM($CV$8:DU$8)*SUM($AA115:$AE115)-SUM($CV$9:DU$9)*$AG115</f>
        <v>240.19</v>
      </c>
      <c r="DV115" s="39">
        <f>SUM($BE115,$BF115:CE115)-SUM($CV$1:DV$1)*SUM($P115:$Q115,$W115)-SUM($CV$2:DV$2)*SUM($R115:$V115)-SUM($CV$3:DV$3)*$X115-SUM($CV$4:DV$4)*SUM($K115:$L115)-SUM($CV$5:DV$5)*SUM($M115:$N115)-SUM($CV$6:DV$6)*$O115-SUM($CV$7:DV$7)*SUM($Y115:$Z115,$AF115)-SUM($CV$8:DV$8)*SUM($AA115:$AE115)-SUM($CV$9:DV$9)*$AG115</f>
        <v>230.19</v>
      </c>
      <c r="DW115" s="39">
        <f>SUM($BE115,$BF115:CF115)-SUM($CV$1:DW$1)*SUM($P115:$Q115,$W115)-SUM($CV$2:DW$2)*SUM($R115:$V115)-SUM($CV$3:DW$3)*$X115-SUM($CV$4:DW$4)*SUM($K115:$L115)-SUM($CV$5:DW$5)*SUM($M115:$N115)-SUM($CV$6:DW$6)*$O115-SUM($CV$7:DW$7)*SUM($Y115:$Z115,$AF115)-SUM($CV$8:DW$8)*SUM($AA115:$AE115)-SUM($CV$9:DW$9)*$AG115</f>
        <v>220.19</v>
      </c>
      <c r="DX115" s="39">
        <f>SUM($BE115,$BF115:CG115)-SUM($CV$1:DX$1)*SUM($P115:$Q115,$W115)-SUM($CV$2:DX$2)*SUM($R115:$V115)-SUM($CV$3:DX$3)*$X115-SUM($CV$4:DX$4)*SUM($K115:$L115)-SUM($CV$5:DX$5)*SUM($M115:$N115)-SUM($CV$6:DX$6)*$O115-SUM($CV$7:DX$7)*SUM($Y115:$Z115,$AF115)-SUM($CV$8:DX$8)*SUM($AA115:$AE115)-SUM($CV$9:DX$9)*$AG115</f>
        <v>210.19</v>
      </c>
      <c r="DY115" s="39">
        <f>SUM($BE115,$BF115:CH115)-SUM($CV$1:DY$1)*SUM($P115:$Q115,$W115)-SUM($CV$2:DY$2)*SUM($R115:$V115)-SUM($CV$3:DY$3)*$X115-SUM($CV$4:DY$4)*SUM($K115:$L115)-SUM($CV$5:DY$5)*SUM($M115:$N115)-SUM($CV$6:DY$6)*$O115-SUM($CV$7:DY$7)*SUM($Y115:$Z115,$AF115)-SUM($CV$8:DY$8)*SUM($AA115:$AE115)-SUM($CV$9:DY$9)*$AG115</f>
        <v>200.19</v>
      </c>
      <c r="DZ115" s="39">
        <f>SUM($BE115,$BF115:CI115)-SUM($CV$1:DZ$1)*SUM($P115:$Q115,$W115)-SUM($CV$2:DZ$2)*SUM($R115:$V115)-SUM($CV$3:DZ$3)*$X115-SUM($CV$4:DZ$4)*SUM($K115:$L115)-SUM($CV$5:DZ$5)*SUM($M115:$N115)-SUM($CV$6:DZ$6)*$O115-SUM($CV$7:DZ$7)*SUM($Y115:$Z115,$AF115)-SUM($CV$8:DZ$8)*SUM($AA115:$AE115)-SUM($CV$9:DZ$9)*$AG115</f>
        <v>190.19</v>
      </c>
      <c r="EA115" s="39">
        <f>SUM($BE115,$BF115:CJ115)-SUM($CV$1:EA$1)*SUM($P115:$Q115,$W115)-SUM($CV$2:EA$2)*SUM($R115:$V115)-SUM($CV$3:EA$3)*$X115-SUM($CV$4:EA$4)*SUM($K115:$L115)-SUM($CV$5:EA$5)*SUM($M115:$N115)-SUM($CV$6:EA$6)*$O115-SUM($CV$7:EA$7)*SUM($Y115:$Z115,$AF115)-SUM($CV$8:EA$8)*SUM($AA115:$AE115)-SUM($CV$9:EA$9)*$AG115</f>
        <v>180.19</v>
      </c>
      <c r="EB115" s="39">
        <f>SUM($BE115,$BF115:CK115)-SUM($CV$1:EB$1)*SUM($P115:$Q115,$W115)-SUM($CV$2:EB$2)*SUM($R115:$V115)-SUM($CV$3:EB$3)*$X115-SUM($CV$4:EB$4)*SUM($K115:$L115)-SUM($CV$5:EB$5)*SUM($M115:$N115)-SUM($CV$6:EB$6)*$O115-SUM($CV$7:EB$7)*SUM($Y115:$Z115,$AF115)-SUM($CV$8:EB$8)*SUM($AA115:$AE115)-SUM($CV$9:EB$9)*$AG115</f>
        <v>170.19</v>
      </c>
      <c r="EC115" s="39">
        <f>SUM($BE115,$BF115:CL115)-SUM($CV$1:EC$1)*SUM($P115:$Q115,$W115)-SUM($CV$2:EC$2)*SUM($R115:$V115)-SUM($CV$3:EC$3)*$X115-SUM($CV$4:EC$4)*SUM($K115:$L115)-SUM($CV$5:EC$5)*SUM($M115:$N115)-SUM($CV$6:EC$6)*$O115-SUM($CV$7:EC$7)*SUM($Y115:$Z115,$AF115)-SUM($CV$8:EC$8)*SUM($AA115:$AE115)-SUM($CV$9:EC$9)*$AG115</f>
        <v>160.19</v>
      </c>
      <c r="ED115" s="39">
        <f>SUM($BE115,$BF115:CM115)-SUM($CV$1:ED$1)*SUM($P115:$Q115,$W115)-SUM($CV$2:ED$2)*SUM($R115:$V115)-SUM($CV$3:ED$3)*$X115-SUM($CV$4:ED$4)*SUM($K115:$L115)-SUM($CV$5:ED$5)*SUM($M115:$N115)-SUM($CV$6:ED$6)*$O115-SUM($CV$7:ED$7)*SUM($Y115:$Z115,$AF115)-SUM($CV$8:ED$8)*SUM($AA115:$AE115)-SUM($CV$9:ED$9)*$AG115</f>
        <v>150.19</v>
      </c>
      <c r="EE115" s="39">
        <f>SUM($BE115,$BF115:CN115)-SUM($CV$1:EE$1)*SUM($P115:$Q115,$W115)-SUM($CV$2:EE$2)*SUM($R115:$V115)-SUM($CV$3:EE$3)*$X115-SUM($CV$4:EE$4)*SUM($K115:$L115)-SUM($CV$5:EE$5)*SUM($M115:$N115)-SUM($CV$6:EE$6)*$O115-SUM($CV$7:EE$7)*SUM($Y115:$Z115,$AF115)-SUM($CV$8:EE$8)*SUM($AA115:$AE115)-SUM($CV$9:EE$9)*$AG115</f>
        <v>140.19</v>
      </c>
      <c r="EF115" s="39">
        <f>SUM($BE115,$BF115:CO115)-SUM($CV$1:EF$1)*SUM($P115:$Q115,$W115)-SUM($CV$2:EF$2)*SUM($R115:$V115)-SUM($CV$3:EF$3)*$X115-SUM($CV$4:EF$4)*SUM($K115:$L115)-SUM($CV$5:EF$5)*SUM($M115:$N115)-SUM($CV$6:EF$6)*$O115-SUM($CV$7:EF$7)*SUM($Y115:$Z115,$AF115)-SUM($CV$8:EF$8)*SUM($AA115:$AE115)-SUM($CV$9:EF$9)*$AG115</f>
        <v>130.19</v>
      </c>
      <c r="EG115" s="39">
        <f>SUM($BE115,$BF115:CP115)-SUM($CV$1:EG$1)*SUM($P115:$Q115,$W115)-SUM($CV$2:EG$2)*SUM($R115:$V115)-SUM($CV$3:EG$3)*$X115-SUM($CV$4:EG$4)*SUM($K115:$L115)-SUM($CV$5:EG$5)*SUM($M115:$N115)-SUM($CV$6:EG$6)*$O115-SUM($CV$7:EG$7)*SUM($Y115:$Z115,$AF115)-SUM($CV$8:EG$8)*SUM($AA115:$AE115)-SUM($CV$9:EG$9)*$AG115</f>
        <v>120.19</v>
      </c>
      <c r="EH115" s="39">
        <f>SUM($BE115,$BF115:CQ115)-SUM($CV$1:EH$1)*SUM($P115:$Q115,$W115)-SUM($CV$2:EH$2)*SUM($R115:$V115)-SUM($CV$3:EH$3)*$X115-SUM($CV$4:EH$4)*SUM($K115:$L115)-SUM($CV$5:EH$5)*SUM($M115:$N115)-SUM($CV$6:EH$6)*$O115-SUM($CV$7:EH$7)*SUM($Y115:$Z115,$AF115)-SUM($CV$8:EH$8)*SUM($AA115:$AE115)-SUM($CV$9:EH$9)*$AG115</f>
        <v>110.19</v>
      </c>
      <c r="EI115" s="39">
        <f>SUM($BE115,$BF115:CR115)-SUM($CV$1:EI$1)*SUM($P115:$Q115,$W115)-SUM($CV$2:EI$2)*SUM($R115:$V115)-SUM($CV$3:EI$3)*$X115-SUM($CV$4:EI$4)*SUM($K115:$L115)-SUM($CV$5:EI$5)*SUM($M115:$N115)-SUM($CV$6:EI$6)*$O115-SUM($CV$7:EI$7)*SUM($Y115:$Z115,$AF115)-SUM($CV$8:EI$8)*SUM($AA115:$AE115)-SUM($CV$9:EI$9)*$AG115</f>
        <v>100.19</v>
      </c>
      <c r="EJ115" s="39">
        <f>SUM($BE115,$BF115:CS115)-SUM($CV$1:EJ$1)*SUM($P115:$Q115,$W115)-SUM($CV$2:EJ$2)*SUM($R115:$V115)-SUM($CV$3:EJ$3)*$X115-SUM($CV$4:EJ$4)*SUM($K115:$L115)-SUM($CV$5:EJ$5)*SUM($M115:$N115)-SUM($CV$6:EJ$6)*$O115-SUM($CV$7:EJ$7)*SUM($Y115:$Z115,$AF115)-SUM($CV$8:EJ$8)*SUM($AA115:$AE115)-SUM($CV$9:EJ$9)*$AG115</f>
        <v>90.19</v>
      </c>
      <c r="EK115" s="39">
        <f>SUM($BE115,$BF115:CT115)-SUM($CV$1:EK$1)*SUM($P115:$Q115,$W115)-SUM($CV$2:EK$2)*SUM($R115:$V115)-SUM($CV$3:EK$3)*$X115-SUM($CV$4:EK$4)*SUM($K115:$L115)-SUM($CV$5:EK$5)*SUM($M115:$N115)-SUM($CV$6:EK$6)*$O115-SUM($CV$7:EK$7)*SUM($Y115:$Z115,$AF115)-SUM($CV$8:EK$8)*SUM($AA115:$AE115)-SUM($CV$9:EK$9)*$AG115</f>
        <v>80.19</v>
      </c>
      <c r="EL115" s="39">
        <f>SUM($BE115,$BF115:CU115)-SUM($CV$1:EL$1)*SUM($P115:$Q115,$W115)-SUM($CV$2:EL$2)*SUM($R115:$V115)-SUM($CV$3:EL$3)*$X115-SUM($CV$4:EL$4)*SUM($K115:$L115)-SUM($CV$5:EL$5)*SUM($M115:$N115)-SUM($CV$6:EL$6)*$O115-SUM($CV$7:EL$7)*SUM($Y115:$Z115,$AF115)-SUM($CV$8:EL$8)*SUM($AA115:$AE115)-SUM($CV$9:EL$9)*$AG115</f>
        <v>70.19</v>
      </c>
      <c r="EM115" s="39">
        <f>SUM($BE115,$BF115:CV115)-SUM($CV$1:EM$1)*SUM($P115:$Q115,$W115)-SUM($CV$2:EM$2)*SUM($R115:$V115)-SUM($CV$3:EM$3)*$X115-SUM($CV$4:EM$4)*SUM($K115:$L115)-SUM($CV$5:EM$5)*SUM($M115:$N115)-SUM($CV$6:EM$6)*$O115-SUM($CV$7:EM$7)*SUM($Y115:$Z115,$AF115)-SUM($CV$8:EM$8)*SUM($AA115:$AE115)-SUM($CV$9:EM$9)*$AG115</f>
        <v>60.19</v>
      </c>
      <c r="EN115" s="39">
        <f>SUM($BE115,$BF115:CW115)-SUM($CV$1:EN$1)*SUM($P115:$Q115,$W115)-SUM($CV$2:EN$2)*SUM($R115:$V115)-SUM($CV$3:EN$3)*$X115-SUM($CV$4:EN$4)*SUM($K115:$L115)-SUM($CV$5:EN$5)*SUM($M115:$N115)-SUM($CV$6:EN$6)*$O115-SUM($CV$7:EN$7)*SUM($Y115:$Z115,$AF115)-SUM($CV$8:EN$8)*SUM($AA115:$AE115)-SUM($CV$9:EN$9)*$AG115</f>
        <v>50.19</v>
      </c>
      <c r="EO115" s="39">
        <f>SUM($BE115,$BF115:CX115)-SUM($CV$1:EO$1)*SUM($P115:$Q115,$W115)-SUM($CV$2:EO$2)*SUM($R115:$V115)-SUM($CV$3:EO$3)*$X115-SUM($CV$4:EO$4)*SUM($K115:$L115)-SUM($CV$5:EO$5)*SUM($M115:$N115)-SUM($CV$6:EO$6)*$O115-SUM($CV$7:EO$7)*SUM($Y115:$Z115,$AF115)-SUM($CV$8:EO$8)*SUM($AA115:$AE115)-SUM($CV$9:EO$9)*$AG115</f>
        <v>41.889999999999986</v>
      </c>
      <c r="EP115" s="96" t="str">
        <f>AR115</f>
        <v>RAY-Q</v>
      </c>
      <c r="EQ115" s="103" t="str">
        <f t="shared" si="157"/>
        <v>ATUM 4/1-0</v>
      </c>
      <c r="ER115" s="96" t="str">
        <f t="shared" si="152"/>
        <v>TE CONNECTIVITY LTD</v>
      </c>
      <c r="ES115" s="115">
        <f t="shared" si="156"/>
        <v>2.4500000000000002</v>
      </c>
      <c r="ET115" s="116" t="str">
        <f t="shared" si="162"/>
        <v>USD</v>
      </c>
      <c r="EU115" s="107" t="e">
        <f t="shared" ca="1" si="109"/>
        <v>#NAME?</v>
      </c>
      <c r="EV115" s="107" t="e">
        <f t="shared" ca="1" si="110"/>
        <v>#NAME?</v>
      </c>
      <c r="EW115" s="117">
        <f t="shared" si="158"/>
        <v>1</v>
      </c>
      <c r="EX115" s="117">
        <f t="shared" si="159"/>
        <v>1</v>
      </c>
      <c r="EY115" s="103">
        <v>45</v>
      </c>
      <c r="EZ115" s="117">
        <f t="shared" si="112"/>
        <v>400</v>
      </c>
      <c r="FA115" s="118" t="e">
        <f t="shared" ca="1" si="113"/>
        <v>#NAME?</v>
      </c>
      <c r="FB115" s="117">
        <f t="shared" si="114"/>
        <v>45.46999999999997</v>
      </c>
      <c r="FC115" s="118" t="e">
        <f t="shared" ca="1" si="115"/>
        <v>#NAME?</v>
      </c>
      <c r="FD115" s="119">
        <v>45523</v>
      </c>
      <c r="FE115" s="118" t="s">
        <v>130</v>
      </c>
      <c r="FF115" s="118" t="s">
        <v>26</v>
      </c>
      <c r="FG115" s="103" t="s">
        <v>144</v>
      </c>
      <c r="FH115" s="103" t="s">
        <v>145</v>
      </c>
      <c r="FI115" s="105">
        <f t="array" ref="FI115">SUMPRODUCT($AI115:$AL115,TRANSPOSE(FI$1:FI$4))</f>
        <v>30.65</v>
      </c>
      <c r="FJ115" s="105">
        <f t="array" ref="FJ115">SUMPRODUCT($AI115:$AL115,TRANSPOSE(FJ$1:FJ$4))</f>
        <v>30.65</v>
      </c>
      <c r="FK115" s="105">
        <f t="array" ref="FK115">SUMPRODUCT($AI115:$AL115,TRANSPOSE(FK$1:FK$4))</f>
        <v>30.65</v>
      </c>
      <c r="FL115" s="105">
        <f t="array" ref="FL115">SUMPRODUCT($AI115:$AL115,TRANSPOSE(FL$1:FL$4))</f>
        <v>30.65</v>
      </c>
      <c r="FM115" s="105">
        <f t="array" ref="FM115">SUMPRODUCT($AI115:$AL115,TRANSPOSE(FM$1:FM$4))</f>
        <v>30.65</v>
      </c>
      <c r="FN115" s="105">
        <f t="array" ref="FN115">SUMPRODUCT($AI115:$AL115,TRANSPOSE(FN$1:FN$4))</f>
        <v>30.65</v>
      </c>
      <c r="FO115" s="105">
        <f t="array" ref="FO115">SUMPRODUCT($AI115:$AL115,TRANSPOSE(FO$1:FO$4))</f>
        <v>30.65</v>
      </c>
      <c r="FP115" s="105">
        <f t="array" ref="FP115">SUMPRODUCT($AI115:$AL115,TRANSPOSE(FP$1:FP$4))</f>
        <v>30.65</v>
      </c>
      <c r="FQ115" s="105">
        <f t="array" ref="FQ115">SUMPRODUCT($AI115:$AL115,TRANSPOSE(FQ$1:FQ$4))</f>
        <v>30.65</v>
      </c>
      <c r="FR115" s="105">
        <f t="array" ref="FR115">SUMPRODUCT($AI115:$AL115,TRANSPOSE(FR$1:FR$4))</f>
        <v>30.5</v>
      </c>
      <c r="FS115" s="105">
        <f t="array" ref="FS115">SUMPRODUCT($AI115:$AL115,TRANSPOSE(FS$1:FS$4))</f>
        <v>30</v>
      </c>
      <c r="FT115" s="105">
        <f t="array" ref="FT115">SUMPRODUCT($AI115:$AL115,TRANSPOSE(FT$1:FT$4))</f>
        <v>18.18</v>
      </c>
      <c r="FU115" s="105">
        <f t="array" ref="FU115">SUMPRODUCT($AI115:$AL115,TRANSPOSE(FU$1:FU$4))</f>
        <v>0</v>
      </c>
      <c r="FV115" s="120"/>
      <c r="FW115" s="105">
        <f t="shared" si="116"/>
        <v>31</v>
      </c>
      <c r="FX115" s="121">
        <f>CEILING(SUM($FI115:FJ115)-SUM($FW115:FW115),$EW115)</f>
        <v>31</v>
      </c>
      <c r="FY115" s="121">
        <f>CEILING(SUM($FI115:FK115)-SUM($FW115:FX115),$EW115)</f>
        <v>30</v>
      </c>
      <c r="FZ115" s="121">
        <f>CEILING(SUM($FI115:FL115)-SUM($FW115:FY115),$EW115)</f>
        <v>31</v>
      </c>
      <c r="GA115" s="121">
        <f>CEILING(SUM($FI115:FM115)-SUM($FW115:FZ115),$EW115)</f>
        <v>31</v>
      </c>
      <c r="GB115" s="121">
        <f>CEILING(SUM($FI115:FN115)-SUM($FW115:GA115),$EW115)</f>
        <v>30</v>
      </c>
      <c r="GC115" s="121">
        <f>CEILING(SUM($FI115:FO115)-SUM($FW115:GB115),$EW115)</f>
        <v>31</v>
      </c>
      <c r="GD115" s="121">
        <f>CEILING(SUM($FI115:FP115)-SUM($FW115:GC115),$EW115)</f>
        <v>31</v>
      </c>
      <c r="GE115" s="121">
        <f>CEILING(SUM($FI115:FQ115)-SUM($FW115:GD115),$EW115)</f>
        <v>30</v>
      </c>
      <c r="GF115" s="121">
        <f>CEILING(SUM($FI115:FR115)-SUM($FW115:GE115),$EW115)</f>
        <v>31</v>
      </c>
      <c r="GG115" s="121">
        <f>CEILING(SUM($FI115:FS115)-SUM($FW115:GF115),$EW115)</f>
        <v>30</v>
      </c>
      <c r="GH115" s="121">
        <f t="shared" si="117"/>
        <v>63</v>
      </c>
      <c r="GI115" s="121">
        <f t="shared" si="118"/>
        <v>0</v>
      </c>
      <c r="GJ115" s="120"/>
      <c r="GK115" s="123" t="e">
        <f t="shared" ca="1" si="119"/>
        <v>#NAME?</v>
      </c>
      <c r="GL115" s="123" t="e">
        <f t="shared" ca="1" si="120"/>
        <v>#NAME?</v>
      </c>
      <c r="GM115" s="123" t="e">
        <f t="shared" ca="1" si="121"/>
        <v>#NAME?</v>
      </c>
      <c r="GN115" s="123" t="e">
        <f t="shared" ca="1" si="122"/>
        <v>#NAME?</v>
      </c>
      <c r="GO115" s="123" t="e">
        <f t="shared" ca="1" si="123"/>
        <v>#NAME?</v>
      </c>
      <c r="GP115" s="123" t="e">
        <f t="shared" ca="1" si="124"/>
        <v>#NAME?</v>
      </c>
      <c r="GQ115" s="123" t="e">
        <f t="shared" ca="1" si="125"/>
        <v>#NAME?</v>
      </c>
      <c r="GR115" s="123" t="e">
        <f t="shared" ca="1" si="126"/>
        <v>#NAME?</v>
      </c>
      <c r="GS115" s="123" t="e">
        <f t="shared" ca="1" si="127"/>
        <v>#NAME?</v>
      </c>
      <c r="GT115" s="123" t="e">
        <f t="shared" ca="1" si="128"/>
        <v>#NAME?</v>
      </c>
      <c r="GU115" s="123" t="e">
        <f t="shared" ca="1" si="129"/>
        <v>#NAME?</v>
      </c>
      <c r="GV115" s="123" t="e">
        <f t="shared" ca="1" si="130"/>
        <v>#NAME?</v>
      </c>
      <c r="GW115" s="123" t="e">
        <f t="shared" ca="1" si="131"/>
        <v>#NAME?</v>
      </c>
      <c r="GX115" s="123" t="e">
        <f t="shared" ca="1" si="132"/>
        <v>#NAME?</v>
      </c>
      <c r="GY115" s="120">
        <v>1</v>
      </c>
      <c r="GZ115" s="105">
        <f>SUM(FW115:GI115)</f>
        <v>400</v>
      </c>
      <c r="HA115" s="105"/>
      <c r="HB115" s="105"/>
      <c r="HC115" s="105"/>
      <c r="HD115" s="105"/>
      <c r="HE115" s="105"/>
      <c r="HF115" s="105"/>
      <c r="HG115" s="105"/>
      <c r="HH115" s="105"/>
      <c r="HI115" s="105"/>
      <c r="HJ115" s="105"/>
      <c r="HK115" s="105"/>
      <c r="HL115" s="105">
        <f t="shared" si="161"/>
        <v>0</v>
      </c>
      <c r="HM115" s="105"/>
      <c r="HN115" s="123" t="e">
        <f t="shared" ca="1" si="133"/>
        <v>#NAME?</v>
      </c>
      <c r="HO115" s="123" t="e">
        <f t="shared" ca="1" si="134"/>
        <v>#NAME?</v>
      </c>
      <c r="HP115" s="123" t="e">
        <f t="shared" ca="1" si="135"/>
        <v>#NAME?</v>
      </c>
      <c r="HQ115" s="123" t="e">
        <f t="shared" ca="1" si="136"/>
        <v>#NAME?</v>
      </c>
      <c r="HR115" s="123" t="e">
        <f t="shared" ca="1" si="137"/>
        <v>#NAME?</v>
      </c>
      <c r="HS115" s="123" t="e">
        <f t="shared" ca="1" si="138"/>
        <v>#NAME?</v>
      </c>
      <c r="HT115" s="123" t="e">
        <f t="shared" ca="1" si="139"/>
        <v>#NAME?</v>
      </c>
      <c r="HU115" s="123" t="e">
        <f t="shared" ca="1" si="140"/>
        <v>#NAME?</v>
      </c>
      <c r="HV115" s="123" t="e">
        <f t="shared" ca="1" si="141"/>
        <v>#NAME?</v>
      </c>
      <c r="HW115" s="123" t="e">
        <f t="shared" ca="1" si="142"/>
        <v>#NAME?</v>
      </c>
      <c r="HX115" s="123" t="e">
        <f t="shared" ca="1" si="143"/>
        <v>#NAME?</v>
      </c>
      <c r="HY115" s="123" t="e">
        <f t="shared" ca="1" si="144"/>
        <v>#NAME?</v>
      </c>
      <c r="HZ115" s="123" t="e">
        <f t="shared" ca="1" si="145"/>
        <v>#NAME?</v>
      </c>
      <c r="IA115" s="123" t="e">
        <f t="shared" ca="1" si="146"/>
        <v>#NAME?</v>
      </c>
      <c r="IB115" s="124" t="s">
        <v>595</v>
      </c>
      <c r="IC115" s="103" t="s">
        <v>513</v>
      </c>
      <c r="ID115" s="125">
        <v>45575</v>
      </c>
      <c r="IE115" s="103" t="s">
        <v>147</v>
      </c>
      <c r="IF115" s="103" t="s">
        <v>147</v>
      </c>
      <c r="IG115" s="103" t="s">
        <v>147</v>
      </c>
      <c r="IH115" s="103"/>
      <c r="II115" s="103" t="s">
        <v>514</v>
      </c>
    </row>
    <row r="116" spans="1:243" ht="14.25" x14ac:dyDescent="0.2">
      <c r="A116" s="39">
        <v>129</v>
      </c>
      <c r="B116" s="39" t="s">
        <v>599</v>
      </c>
      <c r="C116" s="56" t="s">
        <v>600</v>
      </c>
      <c r="D116" s="39" t="s">
        <v>137</v>
      </c>
      <c r="E116" s="39">
        <v>400589051</v>
      </c>
      <c r="F116" s="102" t="s">
        <v>601</v>
      </c>
      <c r="G116" s="39" t="s">
        <v>215</v>
      </c>
      <c r="H116" s="39" t="s">
        <v>215</v>
      </c>
      <c r="I116" s="39">
        <v>2</v>
      </c>
      <c r="J116" s="39" t="s">
        <v>216</v>
      </c>
      <c r="K116" s="39">
        <v>0.05</v>
      </c>
      <c r="L116" s="39">
        <v>0</v>
      </c>
      <c r="M116" s="39">
        <v>0</v>
      </c>
      <c r="N116" s="39">
        <v>0</v>
      </c>
      <c r="O116" s="39">
        <v>0</v>
      </c>
      <c r="P116" s="39">
        <v>0.05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0</v>
      </c>
      <c r="Y116" s="39">
        <v>0.05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39">
        <f t="shared" si="98"/>
        <v>0.15000000000000002</v>
      </c>
      <c r="AI116" s="39">
        <f t="shared" si="99"/>
        <v>0.05</v>
      </c>
      <c r="AJ116" s="39">
        <f t="shared" si="100"/>
        <v>0.05</v>
      </c>
      <c r="AK116" s="39">
        <f t="shared" si="101"/>
        <v>0.05</v>
      </c>
      <c r="AL116" s="39">
        <f t="shared" si="102"/>
        <v>0</v>
      </c>
      <c r="AM116" s="57">
        <f t="shared" si="103"/>
        <v>3531.05</v>
      </c>
      <c r="AN116" s="57">
        <v>50</v>
      </c>
      <c r="AO116" s="57">
        <f t="shared" si="104"/>
        <v>3550</v>
      </c>
      <c r="AP116" s="39"/>
      <c r="AQ116" s="39" t="s">
        <v>602</v>
      </c>
      <c r="AR116" s="39" t="s">
        <v>603</v>
      </c>
      <c r="AS116" s="39"/>
      <c r="AT116" s="39"/>
      <c r="AU116" s="58">
        <v>2.74</v>
      </c>
      <c r="AV116" s="58" t="s">
        <v>11</v>
      </c>
      <c r="AW116" s="39" t="s">
        <v>604</v>
      </c>
      <c r="AX116" s="39" t="s">
        <v>605</v>
      </c>
      <c r="AY116" s="39"/>
      <c r="AZ116" s="39" t="s">
        <v>606</v>
      </c>
      <c r="BA116" s="39" t="str">
        <f t="shared" si="105"/>
        <v>P0046</v>
      </c>
      <c r="BB116" s="78" t="e">
        <f t="shared" ca="1" si="106"/>
        <v>#NAME?</v>
      </c>
      <c r="BC116" s="39"/>
      <c r="BD116" s="75">
        <f t="shared" si="107"/>
        <v>3550</v>
      </c>
      <c r="BE116" s="39"/>
      <c r="BF116" s="39"/>
      <c r="BG116" s="39"/>
      <c r="BH116" s="39"/>
      <c r="BI116" s="39"/>
      <c r="BJ116" s="39"/>
      <c r="BK116" s="39"/>
      <c r="BL116" s="39">
        <v>1000</v>
      </c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>
        <f>SUM($BE116,$BF116:BF116)-SUM($CV$1:CW$1)*SUM($P116:$Q116,$W116)-SUM($CV$2:CW$2)*SUM($R116:$V116)-SUM($CV$3:CW$3)*$X116-SUM($CV$4:CW$4)*SUM($K116:$L116)-SUM($CV$5:CW$5)*SUM($M116:$N116)-SUM($CV$6:CW$6)*$O116-SUM($CV$7:CW$7)*SUM($Y116:$Z116,$AF116)-SUM($CV$8:CW$8)*SUM($AA116:$AE116)-SUM($CV$9:CW$9)*$AG116</f>
        <v>0</v>
      </c>
      <c r="CX116" s="39">
        <f>SUM($BE116,$BF116:BG116)-SUM($CV$1:CX$1)*SUM($P116:$Q116,$W116)-SUM($CV$2:CX$2)*SUM($R116:$V116)-SUM($CV$3:CX$3)*$X116-SUM($CV$4:CX$4)*SUM($K116:$L116)-SUM($CV$5:CX$5)*SUM($M116:$N116)-SUM($CV$6:CX$6)*$O116-SUM($CV$7:CX$7)*SUM($Y116:$Z116,$AF116)-SUM($CV$8:CX$8)*SUM($AA116:$AE116)-SUM($CV$9:CX$9)*$AG116</f>
        <v>0</v>
      </c>
      <c r="CY116" s="39">
        <f>SUM($BE116,$BF116:BH116)-SUM($CV$1:CY$1)*SUM($P116:$Q116,$W116)-SUM($CV$2:CY$2)*SUM($R116:$V116)-SUM($CV$3:CY$3)*$X116-SUM($CV$4:CY$4)*SUM($K116:$L116)-SUM($CV$5:CY$5)*SUM($M116:$N116)-SUM($CV$6:CY$6)*$O116-SUM($CV$7:CY$7)*SUM($Y116:$Z116,$AF116)-SUM($CV$8:CY$8)*SUM($AA116:$AE116)-SUM($CV$9:CY$9)*$AG116</f>
        <v>0</v>
      </c>
      <c r="CZ116" s="39">
        <f>SUM($BE116,$BF116:BI116)-SUM($CV$1:CZ$1)*SUM($P116:$Q116,$W116)-SUM($CV$2:CZ$2)*SUM($R116:$V116)-SUM($CV$3:CZ$3)*$X116-SUM($CV$4:CZ$4)*SUM($K116:$L116)-SUM($CV$5:CZ$5)*SUM($M116:$N116)-SUM($CV$6:CZ$6)*$O116-SUM($CV$7:CZ$7)*SUM($Y116:$Z116,$AF116)-SUM($CV$8:CZ$8)*SUM($AA116:$AE116)-SUM($CV$9:CZ$9)*$AG116</f>
        <v>0</v>
      </c>
      <c r="DA116" s="39">
        <f>SUM($BE116,$BF116:BJ116)-SUM($CV$1:DA$1)*SUM($P116:$Q116,$W116)-SUM($CV$2:DA$2)*SUM($R116:$V116)-SUM($CV$3:DA$3)*$X116-SUM($CV$4:DA$4)*SUM($K116:$L116)-SUM($CV$5:DA$5)*SUM($M116:$N116)-SUM($CV$6:DA$6)*$O116-SUM($CV$7:DA$7)*SUM($Y116:$Z116,$AF116)-SUM($CV$8:DA$8)*SUM($AA116:$AE116)-SUM($CV$9:DA$9)*$AG116</f>
        <v>0</v>
      </c>
      <c r="DB116" s="39">
        <f>SUM($BE116,$BF116:BK116)-SUM($CV$1:DB$1)*SUM($P116:$Q116,$W116)-SUM($CV$2:DB$2)*SUM($R116:$V116)-SUM($CV$3:DB$3)*$X116-SUM($CV$4:DB$4)*SUM($K116:$L116)-SUM($CV$5:DB$5)*SUM($M116:$N116)-SUM($CV$6:DB$6)*$O116-SUM($CV$7:DB$7)*SUM($Y116:$Z116,$AF116)-SUM($CV$8:DB$8)*SUM($AA116:$AE116)-SUM($CV$9:DB$9)*$AG116</f>
        <v>-15</v>
      </c>
      <c r="DC116" s="39">
        <f>SUM($BE116,$BF116:BL116)-SUM($CV$1:DC$1)*SUM($P116:$Q116,$W116)-SUM($CV$2:DC$2)*SUM($R116:$V116)-SUM($CV$3:DC$3)*$X116-SUM($CV$4:DC$4)*SUM($K116:$L116)-SUM($CV$5:DC$5)*SUM($M116:$N116)-SUM($CV$6:DC$6)*$O116-SUM($CV$7:DC$7)*SUM($Y116:$Z116,$AF116)-SUM($CV$8:DC$8)*SUM($AA116:$AE116)-SUM($CV$9:DC$9)*$AG116</f>
        <v>955</v>
      </c>
      <c r="DD116" s="39">
        <f>SUM($BE116,$BF116:BM116)-SUM($CV$1:DD$1)*SUM($P116:$Q116,$W116)-SUM($CV$2:DD$2)*SUM($R116:$V116)-SUM($CV$3:DD$3)*$X116-SUM($CV$4:DD$4)*SUM($K116:$L116)-SUM($CV$5:DD$5)*SUM($M116:$N116)-SUM($CV$6:DD$6)*$O116-SUM($CV$7:DD$7)*SUM($Y116:$Z116,$AF116)-SUM($CV$8:DD$8)*SUM($AA116:$AE116)-SUM($CV$9:DD$9)*$AG116</f>
        <v>908.45</v>
      </c>
      <c r="DE116" s="39">
        <f>SUM($BE116,$BF116:BN116)-SUM($CV$1:DE$1)*SUM($P116:$Q116,$W116)-SUM($CV$2:DE$2)*SUM($R116:$V116)-SUM($CV$3:DE$3)*$X116-SUM($CV$4:DE$4)*SUM($K116:$L116)-SUM($CV$5:DE$5)*SUM($M116:$N116)-SUM($CV$6:DE$6)*$O116-SUM($CV$7:DE$7)*SUM($Y116:$Z116,$AF116)-SUM($CV$8:DE$8)*SUM($AA116:$AE116)-SUM($CV$9:DE$9)*$AG116</f>
        <v>853.45</v>
      </c>
      <c r="DF116" s="39">
        <f>SUM($BE116,$BF116:BO116)-SUM($CV$1:DF$1)*SUM($P116:$Q116,$W116)-SUM($CV$2:DF$2)*SUM($R116:$V116)-SUM($CV$3:DF$3)*$X116-SUM($CV$4:DF$4)*SUM($K116:$L116)-SUM($CV$5:DF$5)*SUM($M116:$N116)-SUM($CV$6:DF$6)*$O116-SUM($CV$7:DF$7)*SUM($Y116:$Z116,$AF116)-SUM($CV$8:DF$8)*SUM($AA116:$AE116)-SUM($CV$9:DF$9)*$AG116</f>
        <v>783.45</v>
      </c>
      <c r="DG116" s="39">
        <f>SUM($BE116,$BF116:BP116)-SUM($CV$1:DG$1)*SUM($P116:$Q116,$W116)-SUM($CV$2:DG$2)*SUM($R116:$V116)-SUM($CV$3:DG$3)*$X116-SUM($CV$4:DG$4)*SUM($K116:$L116)-SUM($CV$5:DG$5)*SUM($M116:$N116)-SUM($CV$6:DG$6)*$O116-SUM($CV$7:DG$7)*SUM($Y116:$Z116,$AF116)-SUM($CV$8:DG$8)*SUM($AA116:$AE116)-SUM($CV$9:DG$9)*$AG116</f>
        <v>708.45</v>
      </c>
      <c r="DH116" s="39">
        <f>SUM($BE116,$BF116:BQ116)-SUM($CV$1:DH$1)*SUM($P116:$Q116,$W116)-SUM($CV$2:DH$2)*SUM($R116:$V116)-SUM($CV$3:DH$3)*$X116-SUM($CV$4:DH$4)*SUM($K116:$L116)-SUM($CV$5:DH$5)*SUM($M116:$N116)-SUM($CV$6:DH$6)*$O116-SUM($CV$7:DH$7)*SUM($Y116:$Z116,$AF116)-SUM($CV$8:DH$8)*SUM($AA116:$AE116)-SUM($CV$9:DH$9)*$AG116</f>
        <v>633.45000000000005</v>
      </c>
      <c r="DI116" s="39">
        <f>SUM($BE116,$BF116:BR116)-SUM($CV$1:DI$1)*SUM($P116:$Q116,$W116)-SUM($CV$2:DI$2)*SUM($R116:$V116)-SUM($CV$3:DI$3)*$X116-SUM($CV$4:DI$4)*SUM($K116:$L116)-SUM($CV$5:DI$5)*SUM($M116:$N116)-SUM($CV$6:DI$6)*$O116-SUM($CV$7:DI$7)*SUM($Y116:$Z116,$AF116)-SUM($CV$8:DI$8)*SUM($AA116:$AE116)-SUM($CV$9:DI$9)*$AG116</f>
        <v>558.45000000000005</v>
      </c>
      <c r="DJ116" s="39">
        <f>SUM($BE116,$BF116:BS116)-SUM($CV$1:DJ$1)*SUM($P116:$Q116,$W116)-SUM($CV$2:DJ$2)*SUM($R116:$V116)-SUM($CV$3:DJ$3)*$X116-SUM($CV$4:DJ$4)*SUM($K116:$L116)-SUM($CV$5:DJ$5)*SUM($M116:$N116)-SUM($CV$6:DJ$6)*$O116-SUM($CV$7:DJ$7)*SUM($Y116:$Z116,$AF116)-SUM($CV$8:DJ$8)*SUM($AA116:$AE116)-SUM($CV$9:DJ$9)*$AG116</f>
        <v>483.45</v>
      </c>
      <c r="DK116" s="39">
        <f>SUM($BE116,$BF116:BT116)-SUM($CV$1:DK$1)*SUM($P116:$Q116,$W116)-SUM($CV$2:DK$2)*SUM($R116:$V116)-SUM($CV$3:DK$3)*$X116-SUM($CV$4:DK$4)*SUM($K116:$L116)-SUM($CV$5:DK$5)*SUM($M116:$N116)-SUM($CV$6:DK$6)*$O116-SUM($CV$7:DK$7)*SUM($Y116:$Z116,$AF116)-SUM($CV$8:DK$8)*SUM($AA116:$AE116)-SUM($CV$9:DK$9)*$AG116</f>
        <v>408.45</v>
      </c>
      <c r="DL116" s="39">
        <f>SUM($BE116,$BF116:BU116)-SUM($CV$1:DL$1)*SUM($P116:$Q116,$W116)-SUM($CV$2:DL$2)*SUM($R116:$V116)-SUM($CV$3:DL$3)*$X116-SUM($CV$4:DL$4)*SUM($K116:$L116)-SUM($CV$5:DL$5)*SUM($M116:$N116)-SUM($CV$6:DL$6)*$O116-SUM($CV$7:DL$7)*SUM($Y116:$Z116,$AF116)-SUM($CV$8:DL$8)*SUM($AA116:$AE116)-SUM($CV$9:DL$9)*$AG116</f>
        <v>333.45</v>
      </c>
      <c r="DM116" s="39">
        <f>SUM($BE116,$BF116:BV116)-SUM($CV$1:DM$1)*SUM($P116:$Q116,$W116)-SUM($CV$2:DM$2)*SUM($R116:$V116)-SUM($CV$3:DM$3)*$X116-SUM($CV$4:DM$4)*SUM($K116:$L116)-SUM($CV$5:DM$5)*SUM($M116:$N116)-SUM($CV$6:DM$6)*$O116-SUM($CV$7:DM$7)*SUM($Y116:$Z116,$AF116)-SUM($CV$8:DM$8)*SUM($AA116:$AE116)-SUM($CV$9:DM$9)*$AG116</f>
        <v>233.45</v>
      </c>
      <c r="DN116" s="39">
        <f>SUM($BE116,$BF116:BW116)-SUM($CV$1:DN$1)*SUM($P116:$Q116,$W116)-SUM($CV$2:DN$2)*SUM($R116:$V116)-SUM($CV$3:DN$3)*$X116-SUM($CV$4:DN$4)*SUM($K116:$L116)-SUM($CV$5:DN$5)*SUM($M116:$N116)-SUM($CV$6:DN$6)*$O116-SUM($CV$7:DN$7)*SUM($Y116:$Z116,$AF116)-SUM($CV$8:DN$8)*SUM($AA116:$AE116)-SUM($CV$9:DN$9)*$AG116</f>
        <v>133.44999999999999</v>
      </c>
      <c r="DO116" s="39">
        <f>SUM($BE116,$BF116:BX116)-SUM($CV$1:DO$1)*SUM($P116:$Q116,$W116)-SUM($CV$2:DO$2)*SUM($R116:$V116)-SUM($CV$3:DO$3)*$X116-SUM($CV$4:DO$4)*SUM($K116:$L116)-SUM($CV$5:DO$5)*SUM($M116:$N116)-SUM($CV$6:DO$6)*$O116-SUM($CV$7:DO$7)*SUM($Y116:$Z116,$AF116)-SUM($CV$8:DO$8)*SUM($AA116:$AE116)-SUM($CV$9:DO$9)*$AG116</f>
        <v>33.450000000000003</v>
      </c>
      <c r="DP116" s="39">
        <f>SUM($BE116,$BF116:BY116)-SUM($CV$1:DP$1)*SUM($P116:$Q116,$W116)-SUM($CV$2:DP$2)*SUM($R116:$V116)-SUM($CV$3:DP$3)*$X116-SUM($CV$4:DP$4)*SUM($K116:$L116)-SUM($CV$5:DP$5)*SUM($M116:$N116)-SUM($CV$6:DP$6)*$O116-SUM($CV$7:DP$7)*SUM($Y116:$Z116,$AF116)-SUM($CV$8:DP$8)*SUM($AA116:$AE116)-SUM($CV$9:DP$9)*$AG116</f>
        <v>-66.55</v>
      </c>
      <c r="DQ116" s="39">
        <f>SUM($BE116,$BF116:BZ116)-SUM($CV$1:DQ$1)*SUM($P116:$Q116,$W116)-SUM($CV$2:DQ$2)*SUM($R116:$V116)-SUM($CV$3:DQ$3)*$X116-SUM($CV$4:DQ$4)*SUM($K116:$L116)-SUM($CV$5:DQ$5)*SUM($M116:$N116)-SUM($CV$6:DQ$6)*$O116-SUM($CV$7:DQ$7)*SUM($Y116:$Z116,$AF116)-SUM($CV$8:DQ$8)*SUM($AA116:$AE116)-SUM($CV$9:DQ$9)*$AG116</f>
        <v>-166.55</v>
      </c>
      <c r="DR116" s="39">
        <f>SUM($BE116,$BF116:CA116)-SUM($CV$1:DR$1)*SUM($P116:$Q116,$W116)-SUM($CV$2:DR$2)*SUM($R116:$V116)-SUM($CV$3:DR$3)*$X116-SUM($CV$4:DR$4)*SUM($K116:$L116)-SUM($CV$5:DR$5)*SUM($M116:$N116)-SUM($CV$6:DR$6)*$O116-SUM($CV$7:DR$7)*SUM($Y116:$Z116,$AF116)-SUM($CV$8:DR$8)*SUM($AA116:$AE116)-SUM($CV$9:DR$9)*$AG116</f>
        <v>-266.55</v>
      </c>
      <c r="DS116" s="39">
        <f>SUM($BE116,$BF116:CB116)-SUM($CV$1:DS$1)*SUM($P116:$Q116,$W116)-SUM($CV$2:DS$2)*SUM($R116:$V116)-SUM($CV$3:DS$3)*$X116-SUM($CV$4:DS$4)*SUM($K116:$L116)-SUM($CV$5:DS$5)*SUM($M116:$N116)-SUM($CV$6:DS$6)*$O116-SUM($CV$7:DS$7)*SUM($Y116:$Z116,$AF116)-SUM($CV$8:DS$8)*SUM($AA116:$AE116)-SUM($CV$9:DS$9)*$AG116</f>
        <v>-366.55</v>
      </c>
      <c r="DT116" s="39">
        <f>SUM($BE116,$BF116:CC116)-SUM($CV$1:DT$1)*SUM($P116:$Q116,$W116)-SUM($CV$2:DT$2)*SUM($R116:$V116)-SUM($CV$3:DT$3)*$X116-SUM($CV$4:DT$4)*SUM($K116:$L116)-SUM($CV$5:DT$5)*SUM($M116:$N116)-SUM($CV$6:DT$6)*$O116-SUM($CV$7:DT$7)*SUM($Y116:$Z116,$AF116)-SUM($CV$8:DT$8)*SUM($AA116:$AE116)-SUM($CV$9:DT$9)*$AG116</f>
        <v>-466.55</v>
      </c>
      <c r="DU116" s="39">
        <f>SUM($BE116,$BF116:CD116)-SUM($CV$1:DU$1)*SUM($P116:$Q116,$W116)-SUM($CV$2:DU$2)*SUM($R116:$V116)-SUM($CV$3:DU$3)*$X116-SUM($CV$4:DU$4)*SUM($K116:$L116)-SUM($CV$5:DU$5)*SUM($M116:$N116)-SUM($CV$6:DU$6)*$O116-SUM($CV$7:DU$7)*SUM($Y116:$Z116,$AF116)-SUM($CV$8:DU$8)*SUM($AA116:$AE116)-SUM($CV$9:DU$9)*$AG116</f>
        <v>-566.54999999999995</v>
      </c>
      <c r="DV116" s="39">
        <f>SUM($BE116,$BF116:CE116)-SUM($CV$1:DV$1)*SUM($P116:$Q116,$W116)-SUM($CV$2:DV$2)*SUM($R116:$V116)-SUM($CV$3:DV$3)*$X116-SUM($CV$4:DV$4)*SUM($K116:$L116)-SUM($CV$5:DV$5)*SUM($M116:$N116)-SUM($CV$6:DV$6)*$O116-SUM($CV$7:DV$7)*SUM($Y116:$Z116,$AF116)-SUM($CV$8:DV$8)*SUM($AA116:$AE116)-SUM($CV$9:DV$9)*$AG116</f>
        <v>-666.55</v>
      </c>
      <c r="DW116" s="39">
        <f>SUM($BE116,$BF116:CF116)-SUM($CV$1:DW$1)*SUM($P116:$Q116,$W116)-SUM($CV$2:DW$2)*SUM($R116:$V116)-SUM($CV$3:DW$3)*$X116-SUM($CV$4:DW$4)*SUM($K116:$L116)-SUM($CV$5:DW$5)*SUM($M116:$N116)-SUM($CV$6:DW$6)*$O116-SUM($CV$7:DW$7)*SUM($Y116:$Z116,$AF116)-SUM($CV$8:DW$8)*SUM($AA116:$AE116)-SUM($CV$9:DW$9)*$AG116</f>
        <v>-766.55</v>
      </c>
      <c r="DX116" s="39">
        <f>SUM($BE116,$BF116:CG116)-SUM($CV$1:DX$1)*SUM($P116:$Q116,$W116)-SUM($CV$2:DX$2)*SUM($R116:$V116)-SUM($CV$3:DX$3)*$X116-SUM($CV$4:DX$4)*SUM($K116:$L116)-SUM($CV$5:DX$5)*SUM($M116:$N116)-SUM($CV$6:DX$6)*$O116-SUM($CV$7:DX$7)*SUM($Y116:$Z116,$AF116)-SUM($CV$8:DX$8)*SUM($AA116:$AE116)-SUM($CV$9:DX$9)*$AG116</f>
        <v>-866.55</v>
      </c>
      <c r="DY116" s="39">
        <f>SUM($BE116,$BF116:CH116)-SUM($CV$1:DY$1)*SUM($P116:$Q116,$W116)-SUM($CV$2:DY$2)*SUM($R116:$V116)-SUM($CV$3:DY$3)*$X116-SUM($CV$4:DY$4)*SUM($K116:$L116)-SUM($CV$5:DY$5)*SUM($M116:$N116)-SUM($CV$6:DY$6)*$O116-SUM($CV$7:DY$7)*SUM($Y116:$Z116,$AF116)-SUM($CV$8:DY$8)*SUM($AA116:$AE116)-SUM($CV$9:DY$9)*$AG116</f>
        <v>-966.55</v>
      </c>
      <c r="DZ116" s="39">
        <f>SUM($BE116,$BF116:CI116)-SUM($CV$1:DZ$1)*SUM($P116:$Q116,$W116)-SUM($CV$2:DZ$2)*SUM($R116:$V116)-SUM($CV$3:DZ$3)*$X116-SUM($CV$4:DZ$4)*SUM($K116:$L116)-SUM($CV$5:DZ$5)*SUM($M116:$N116)-SUM($CV$6:DZ$6)*$O116-SUM($CV$7:DZ$7)*SUM($Y116:$Z116,$AF116)-SUM($CV$8:DZ$8)*SUM($AA116:$AE116)-SUM($CV$9:DZ$9)*$AG116</f>
        <v>-1066.55</v>
      </c>
      <c r="EA116" s="39">
        <f>SUM($BE116,$BF116:CJ116)-SUM($CV$1:EA$1)*SUM($P116:$Q116,$W116)-SUM($CV$2:EA$2)*SUM($R116:$V116)-SUM($CV$3:EA$3)*$X116-SUM($CV$4:EA$4)*SUM($K116:$L116)-SUM($CV$5:EA$5)*SUM($M116:$N116)-SUM($CV$6:EA$6)*$O116-SUM($CV$7:EA$7)*SUM($Y116:$Z116,$AF116)-SUM($CV$8:EA$8)*SUM($AA116:$AE116)-SUM($CV$9:EA$9)*$AG116</f>
        <v>-1166.55</v>
      </c>
      <c r="EB116" s="39">
        <f>SUM($BE116,$BF116:CK116)-SUM($CV$1:EB$1)*SUM($P116:$Q116,$W116)-SUM($CV$2:EB$2)*SUM($R116:$V116)-SUM($CV$3:EB$3)*$X116-SUM($CV$4:EB$4)*SUM($K116:$L116)-SUM($CV$5:EB$5)*SUM($M116:$N116)-SUM($CV$6:EB$6)*$O116-SUM($CV$7:EB$7)*SUM($Y116:$Z116,$AF116)-SUM($CV$8:EB$8)*SUM($AA116:$AE116)-SUM($CV$9:EB$9)*$AG116</f>
        <v>-1266.55</v>
      </c>
      <c r="EC116" s="39">
        <f>SUM($BE116,$BF116:CL116)-SUM($CV$1:EC$1)*SUM($P116:$Q116,$W116)-SUM($CV$2:EC$2)*SUM($R116:$V116)-SUM($CV$3:EC$3)*$X116-SUM($CV$4:EC$4)*SUM($K116:$L116)-SUM($CV$5:EC$5)*SUM($M116:$N116)-SUM($CV$6:EC$6)*$O116-SUM($CV$7:EC$7)*SUM($Y116:$Z116,$AF116)-SUM($CV$8:EC$8)*SUM($AA116:$AE116)-SUM($CV$9:EC$9)*$AG116</f>
        <v>-1366.55</v>
      </c>
      <c r="ED116" s="39">
        <f>SUM($BE116,$BF116:CM116)-SUM($CV$1:ED$1)*SUM($P116:$Q116,$W116)-SUM($CV$2:ED$2)*SUM($R116:$V116)-SUM($CV$3:ED$3)*$X116-SUM($CV$4:ED$4)*SUM($K116:$L116)-SUM($CV$5:ED$5)*SUM($M116:$N116)-SUM($CV$6:ED$6)*$O116-SUM($CV$7:ED$7)*SUM($Y116:$Z116,$AF116)-SUM($CV$8:ED$8)*SUM($AA116:$AE116)-SUM($CV$9:ED$9)*$AG116</f>
        <v>-1466.55</v>
      </c>
      <c r="EE116" s="39">
        <f>SUM($BE116,$BF116:CN116)-SUM($CV$1:EE$1)*SUM($P116:$Q116,$W116)-SUM($CV$2:EE$2)*SUM($R116:$V116)-SUM($CV$3:EE$3)*$X116-SUM($CV$4:EE$4)*SUM($K116:$L116)-SUM($CV$5:EE$5)*SUM($M116:$N116)-SUM($CV$6:EE$6)*$O116-SUM($CV$7:EE$7)*SUM($Y116:$Z116,$AF116)-SUM($CV$8:EE$8)*SUM($AA116:$AE116)-SUM($CV$9:EE$9)*$AG116</f>
        <v>-1566.55</v>
      </c>
      <c r="EF116" s="39">
        <f>SUM($BE116,$BF116:CO116)-SUM($CV$1:EF$1)*SUM($P116:$Q116,$W116)-SUM($CV$2:EF$2)*SUM($R116:$V116)-SUM($CV$3:EF$3)*$X116-SUM($CV$4:EF$4)*SUM($K116:$L116)-SUM($CV$5:EF$5)*SUM($M116:$N116)-SUM($CV$6:EF$6)*$O116-SUM($CV$7:EF$7)*SUM($Y116:$Z116,$AF116)-SUM($CV$8:EF$8)*SUM($AA116:$AE116)-SUM($CV$9:EF$9)*$AG116</f>
        <v>-1666.55</v>
      </c>
      <c r="EG116" s="39">
        <f>SUM($BE116,$BF116:CP116)-SUM($CV$1:EG$1)*SUM($P116:$Q116,$W116)-SUM($CV$2:EG$2)*SUM($R116:$V116)-SUM($CV$3:EG$3)*$X116-SUM($CV$4:EG$4)*SUM($K116:$L116)-SUM($CV$5:EG$5)*SUM($M116:$N116)-SUM($CV$6:EG$6)*$O116-SUM($CV$7:EG$7)*SUM($Y116:$Z116,$AF116)-SUM($CV$8:EG$8)*SUM($AA116:$AE116)-SUM($CV$9:EG$9)*$AG116</f>
        <v>-1766.55</v>
      </c>
      <c r="EH116" s="39">
        <f>SUM($BE116,$BF116:CQ116)-SUM($CV$1:EH$1)*SUM($P116:$Q116,$W116)-SUM($CV$2:EH$2)*SUM($R116:$V116)-SUM($CV$3:EH$3)*$X116-SUM($CV$4:EH$4)*SUM($K116:$L116)-SUM($CV$5:EH$5)*SUM($M116:$N116)-SUM($CV$6:EH$6)*$O116-SUM($CV$7:EH$7)*SUM($Y116:$Z116,$AF116)-SUM($CV$8:EH$8)*SUM($AA116:$AE116)-SUM($CV$9:EH$9)*$AG116</f>
        <v>-1866.55</v>
      </c>
      <c r="EI116" s="39">
        <f>SUM($BE116,$BF116:CR116)-SUM($CV$1:EI$1)*SUM($P116:$Q116,$W116)-SUM($CV$2:EI$2)*SUM($R116:$V116)-SUM($CV$3:EI$3)*$X116-SUM($CV$4:EI$4)*SUM($K116:$L116)-SUM($CV$5:EI$5)*SUM($M116:$N116)-SUM($CV$6:EI$6)*$O116-SUM($CV$7:EI$7)*SUM($Y116:$Z116,$AF116)-SUM($CV$8:EI$8)*SUM($AA116:$AE116)-SUM($CV$9:EI$9)*$AG116</f>
        <v>-1966.55</v>
      </c>
      <c r="EJ116" s="39">
        <f>SUM($BE116,$BF116:CS116)-SUM($CV$1:EJ$1)*SUM($P116:$Q116,$W116)-SUM($CV$2:EJ$2)*SUM($R116:$V116)-SUM($CV$3:EJ$3)*$X116-SUM($CV$4:EJ$4)*SUM($K116:$L116)-SUM($CV$5:EJ$5)*SUM($M116:$N116)-SUM($CV$6:EJ$6)*$O116-SUM($CV$7:EJ$7)*SUM($Y116:$Z116,$AF116)-SUM($CV$8:EJ$8)*SUM($AA116:$AE116)-SUM($CV$9:EJ$9)*$AG116</f>
        <v>-2066.5500000000002</v>
      </c>
      <c r="EK116" s="39">
        <f>SUM($BE116,$BF116:CT116)-SUM($CV$1:EK$1)*SUM($P116:$Q116,$W116)-SUM($CV$2:EK$2)*SUM($R116:$V116)-SUM($CV$3:EK$3)*$X116-SUM($CV$4:EK$4)*SUM($K116:$L116)-SUM($CV$5:EK$5)*SUM($M116:$N116)-SUM($CV$6:EK$6)*$O116-SUM($CV$7:EK$7)*SUM($Y116:$Z116,$AF116)-SUM($CV$8:EK$8)*SUM($AA116:$AE116)-SUM($CV$9:EK$9)*$AG116</f>
        <v>-2166.5500000000002</v>
      </c>
      <c r="EL116" s="39">
        <f>SUM($BE116,$BF116:CU116)-SUM($CV$1:EL$1)*SUM($P116:$Q116,$W116)-SUM($CV$2:EL$2)*SUM($R116:$V116)-SUM($CV$3:EL$3)*$X116-SUM($CV$4:EL$4)*SUM($K116:$L116)-SUM($CV$5:EL$5)*SUM($M116:$N116)-SUM($CV$6:EL$6)*$O116-SUM($CV$7:EL$7)*SUM($Y116:$Z116,$AF116)-SUM($CV$8:EL$8)*SUM($AA116:$AE116)-SUM($CV$9:EL$9)*$AG116</f>
        <v>-2266.5500000000002</v>
      </c>
      <c r="EM116" s="39">
        <f>SUM($BE116,$BF116:CV116)-SUM($CV$1:EM$1)*SUM($P116:$Q116,$W116)-SUM($CV$2:EM$2)*SUM($R116:$V116)-SUM($CV$3:EM$3)*$X116-SUM($CV$4:EM$4)*SUM($K116:$L116)-SUM($CV$5:EM$5)*SUM($M116:$N116)-SUM($CV$6:EM$6)*$O116-SUM($CV$7:EM$7)*SUM($Y116:$Z116,$AF116)-SUM($CV$8:EM$8)*SUM($AA116:$AE116)-SUM($CV$9:EM$9)*$AG116</f>
        <v>-2366.5500000000002</v>
      </c>
      <c r="EN116" s="39">
        <f>SUM($BE116,$BF116:CW116)-SUM($CV$1:EN$1)*SUM($P116:$Q116,$W116)-SUM($CV$2:EN$2)*SUM($R116:$V116)-SUM($CV$3:EN$3)*$X116-SUM($CV$4:EN$4)*SUM($K116:$L116)-SUM($CV$5:EN$5)*SUM($M116:$N116)-SUM($CV$6:EN$6)*$O116-SUM($CV$7:EN$7)*SUM($Y116:$Z116,$AF116)-SUM($CV$8:EN$8)*SUM($AA116:$AE116)-SUM($CV$9:EN$9)*$AG116</f>
        <v>-2466.5500000000002</v>
      </c>
      <c r="EO116" s="39">
        <f>SUM($BE116,$BF116:CX116)-SUM($CV$1:EO$1)*SUM($P116:$Q116,$W116)-SUM($CV$2:EO$2)*SUM($R116:$V116)-SUM($CV$3:EO$3)*$X116-SUM($CV$4:EO$4)*SUM($K116:$L116)-SUM($CV$5:EO$5)*SUM($M116:$N116)-SUM($CV$6:EO$6)*$O116-SUM($CV$7:EO$7)*SUM($Y116:$Z116,$AF116)-SUM($CV$8:EO$8)*SUM($AA116:$AE116)-SUM($CV$9:EO$9)*$AG116</f>
        <v>-2529.4500000000003</v>
      </c>
      <c r="EP116" s="96" t="s">
        <v>607</v>
      </c>
      <c r="EQ116" s="103" t="str">
        <f t="shared" si="157"/>
        <v>AVERY MPI 3041</v>
      </c>
      <c r="ER116" s="96" t="str">
        <f t="shared" si="152"/>
        <v>AVERY DENNISON</v>
      </c>
      <c r="ES116" s="115">
        <f t="shared" si="156"/>
        <v>2.74</v>
      </c>
      <c r="ET116" s="116" t="str">
        <f t="shared" si="162"/>
        <v>USD</v>
      </c>
      <c r="EU116" s="107" t="e">
        <f t="shared" ca="1" si="109"/>
        <v>#NAME?</v>
      </c>
      <c r="EV116" s="107" t="e">
        <f t="shared" ca="1" si="110"/>
        <v>#NAME?</v>
      </c>
      <c r="EW116" s="117">
        <f t="shared" si="158"/>
        <v>50</v>
      </c>
      <c r="EX116" s="117">
        <f t="shared" si="159"/>
        <v>50</v>
      </c>
      <c r="EY116" s="103"/>
      <c r="EZ116" s="117">
        <f t="shared" si="112"/>
        <v>3550</v>
      </c>
      <c r="FA116" s="118" t="e">
        <f t="shared" ca="1" si="113"/>
        <v>#NAME?</v>
      </c>
      <c r="FB116" s="117">
        <f t="shared" si="114"/>
        <v>18.949999999999818</v>
      </c>
      <c r="FC116" s="118" t="e">
        <f t="shared" ca="1" si="115"/>
        <v>#NAME?</v>
      </c>
      <c r="FD116" s="119">
        <v>45523</v>
      </c>
      <c r="FE116" s="118" t="s">
        <v>130</v>
      </c>
      <c r="FF116" s="118" t="s">
        <v>223</v>
      </c>
      <c r="FG116" s="103" t="s">
        <v>144</v>
      </c>
      <c r="FH116" s="103" t="s">
        <v>145</v>
      </c>
      <c r="FI116" s="105">
        <f t="array" ref="FI116">SUMPRODUCT($AI116:$AL116,TRANSPOSE(FI$1:FI$4))</f>
        <v>303.25</v>
      </c>
      <c r="FJ116" s="105">
        <f t="array" ref="FJ116">SUMPRODUCT($AI116:$AL116,TRANSPOSE(FJ$1:FJ$4))</f>
        <v>303.25</v>
      </c>
      <c r="FK116" s="105">
        <f t="array" ref="FK116">SUMPRODUCT($AI116:$AL116,TRANSPOSE(FK$1:FK$4))</f>
        <v>303.25</v>
      </c>
      <c r="FL116" s="105">
        <f t="array" ref="FL116">SUMPRODUCT($AI116:$AL116,TRANSPOSE(FL$1:FL$4))</f>
        <v>303.25</v>
      </c>
      <c r="FM116" s="105">
        <f t="array" ref="FM116">SUMPRODUCT($AI116:$AL116,TRANSPOSE(FM$1:FM$4))</f>
        <v>303.25</v>
      </c>
      <c r="FN116" s="105">
        <f t="array" ref="FN116">SUMPRODUCT($AI116:$AL116,TRANSPOSE(FN$1:FN$4))</f>
        <v>303.25</v>
      </c>
      <c r="FO116" s="105">
        <f t="array" ref="FO116">SUMPRODUCT($AI116:$AL116,TRANSPOSE(FO$1:FO$4))</f>
        <v>303.25</v>
      </c>
      <c r="FP116" s="105">
        <f t="array" ref="FP116">SUMPRODUCT($AI116:$AL116,TRANSPOSE(FP$1:FP$4))</f>
        <v>303.25</v>
      </c>
      <c r="FQ116" s="105">
        <f t="array" ref="FQ116">SUMPRODUCT($AI116:$AL116,TRANSPOSE(FQ$1:FQ$4))</f>
        <v>303.25</v>
      </c>
      <c r="FR116" s="105">
        <f t="array" ref="FR116">SUMPRODUCT($AI116:$AL116,TRANSPOSE(FR$1:FR$4))</f>
        <v>302.5</v>
      </c>
      <c r="FS116" s="105">
        <f t="array" ref="FS116">SUMPRODUCT($AI116:$AL116,TRANSPOSE(FS$1:FS$4))</f>
        <v>300</v>
      </c>
      <c r="FT116" s="105">
        <f t="array" ref="FT116">SUMPRODUCT($AI116:$AL116,TRANSPOSE(FT$1:FT$4))</f>
        <v>199.3</v>
      </c>
      <c r="FU116" s="105">
        <f t="array" ref="FU116">SUMPRODUCT($AI116:$AL116,TRANSPOSE(FU$1:FU$4))</f>
        <v>0</v>
      </c>
      <c r="FV116" s="120"/>
      <c r="FW116" s="105">
        <f t="shared" si="116"/>
        <v>350</v>
      </c>
      <c r="FX116" s="121">
        <f>CEILING(SUM($FI116:FJ116)-SUM($FW116:FW116),$EW116)</f>
        <v>300</v>
      </c>
      <c r="FY116" s="121">
        <f>CEILING(SUM($FI116:FK116)-SUM($FW116:FX116),$EW116)</f>
        <v>300</v>
      </c>
      <c r="FZ116" s="121">
        <f>CEILING(SUM($FI116:FL116)-SUM($FW116:FY116),$EW116)</f>
        <v>300</v>
      </c>
      <c r="GA116" s="121">
        <f>CEILING(SUM($FI116:FM116)-SUM($FW116:FZ116),$EW116)</f>
        <v>300</v>
      </c>
      <c r="GB116" s="121">
        <f>CEILING(SUM($FI116:FN116)-SUM($FW116:GA116),$EW116)</f>
        <v>300</v>
      </c>
      <c r="GC116" s="121">
        <f>CEILING(SUM($FI116:FO116)-SUM($FW116:GB116),$EW116)</f>
        <v>300</v>
      </c>
      <c r="GD116" s="121">
        <f>CEILING(SUM($FI116:FP116)-SUM($FW116:GC116),$EW116)</f>
        <v>300</v>
      </c>
      <c r="GE116" s="121">
        <f>CEILING(SUM($FI116:FQ116)-SUM($FW116:GD116),$EW116)</f>
        <v>300</v>
      </c>
      <c r="GF116" s="121">
        <f>CEILING(SUM($FI116:FR116)-SUM($FW116:GE116),$EW116)</f>
        <v>300</v>
      </c>
      <c r="GG116" s="121">
        <f>CEILING(SUM($FI116:FS116)-SUM($FW116:GF116),$EW116)</f>
        <v>300</v>
      </c>
      <c r="GH116" s="121">
        <f t="shared" si="117"/>
        <v>200</v>
      </c>
      <c r="GI116" s="121">
        <f t="shared" si="118"/>
        <v>0</v>
      </c>
      <c r="GJ116" s="120"/>
      <c r="GK116" s="123" t="e">
        <f t="shared" ca="1" si="119"/>
        <v>#NAME?</v>
      </c>
      <c r="GL116" s="123" t="e">
        <f t="shared" ca="1" si="120"/>
        <v>#NAME?</v>
      </c>
      <c r="GM116" s="123" t="e">
        <f t="shared" ca="1" si="121"/>
        <v>#NAME?</v>
      </c>
      <c r="GN116" s="123" t="e">
        <f t="shared" ca="1" si="122"/>
        <v>#NAME?</v>
      </c>
      <c r="GO116" s="123" t="e">
        <f t="shared" ca="1" si="123"/>
        <v>#NAME?</v>
      </c>
      <c r="GP116" s="123" t="e">
        <f t="shared" ca="1" si="124"/>
        <v>#NAME?</v>
      </c>
      <c r="GQ116" s="123" t="e">
        <f t="shared" ca="1" si="125"/>
        <v>#NAME?</v>
      </c>
      <c r="GR116" s="123" t="e">
        <f t="shared" ca="1" si="126"/>
        <v>#NAME?</v>
      </c>
      <c r="GS116" s="123" t="e">
        <f t="shared" ca="1" si="127"/>
        <v>#NAME?</v>
      </c>
      <c r="GT116" s="123" t="e">
        <f t="shared" ca="1" si="128"/>
        <v>#NAME?</v>
      </c>
      <c r="GU116" s="123" t="e">
        <f t="shared" ca="1" si="129"/>
        <v>#NAME?</v>
      </c>
      <c r="GV116" s="123" t="e">
        <f t="shared" ca="1" si="130"/>
        <v>#NAME?</v>
      </c>
      <c r="GW116" s="123" t="e">
        <f t="shared" ca="1" si="131"/>
        <v>#NAME?</v>
      </c>
      <c r="GX116" s="123" t="e">
        <f t="shared" ca="1" si="132"/>
        <v>#NAME?</v>
      </c>
      <c r="GY116" s="120">
        <v>1</v>
      </c>
      <c r="GZ116" s="105">
        <f>SUM(FW116:GI116)</f>
        <v>3550</v>
      </c>
      <c r="HA116" s="105"/>
      <c r="HB116" s="105"/>
      <c r="HC116" s="105"/>
      <c r="HD116" s="105"/>
      <c r="HE116" s="105"/>
      <c r="HF116" s="105"/>
      <c r="HG116" s="105"/>
      <c r="HH116" s="105"/>
      <c r="HI116" s="105"/>
      <c r="HJ116" s="105"/>
      <c r="HK116" s="105"/>
      <c r="HL116" s="105">
        <f t="shared" si="161"/>
        <v>0</v>
      </c>
      <c r="HM116" s="105"/>
      <c r="HN116" s="123" t="e">
        <f t="shared" ca="1" si="133"/>
        <v>#NAME?</v>
      </c>
      <c r="HO116" s="123" t="e">
        <f t="shared" ca="1" si="134"/>
        <v>#NAME?</v>
      </c>
      <c r="HP116" s="123" t="e">
        <f t="shared" ca="1" si="135"/>
        <v>#NAME?</v>
      </c>
      <c r="HQ116" s="123" t="e">
        <f t="shared" ca="1" si="136"/>
        <v>#NAME?</v>
      </c>
      <c r="HR116" s="123" t="e">
        <f t="shared" ca="1" si="137"/>
        <v>#NAME?</v>
      </c>
      <c r="HS116" s="123" t="e">
        <f t="shared" ca="1" si="138"/>
        <v>#NAME?</v>
      </c>
      <c r="HT116" s="123" t="e">
        <f t="shared" ca="1" si="139"/>
        <v>#NAME?</v>
      </c>
      <c r="HU116" s="123" t="e">
        <f t="shared" ca="1" si="140"/>
        <v>#NAME?</v>
      </c>
      <c r="HV116" s="123" t="e">
        <f t="shared" ca="1" si="141"/>
        <v>#NAME?</v>
      </c>
      <c r="HW116" s="123" t="e">
        <f t="shared" ca="1" si="142"/>
        <v>#NAME?</v>
      </c>
      <c r="HX116" s="123" t="e">
        <f t="shared" ca="1" si="143"/>
        <v>#NAME?</v>
      </c>
      <c r="HY116" s="123" t="e">
        <f t="shared" ca="1" si="144"/>
        <v>#NAME?</v>
      </c>
      <c r="HZ116" s="123" t="e">
        <f t="shared" ca="1" si="145"/>
        <v>#NAME?</v>
      </c>
      <c r="IA116" s="123" t="e">
        <f t="shared" ca="1" si="146"/>
        <v>#NAME?</v>
      </c>
      <c r="IB116" s="124" t="s">
        <v>599</v>
      </c>
      <c r="IC116" s="103" t="s">
        <v>608</v>
      </c>
      <c r="ID116" s="125">
        <v>45551</v>
      </c>
      <c r="IE116" s="103" t="s">
        <v>147</v>
      </c>
      <c r="IF116" s="103" t="s">
        <v>147</v>
      </c>
      <c r="IG116" s="103" t="s">
        <v>147</v>
      </c>
      <c r="IH116" s="103"/>
      <c r="II116" s="103" t="s">
        <v>609</v>
      </c>
    </row>
    <row r="117" spans="1:243" ht="14.25" x14ac:dyDescent="0.2">
      <c r="A117" s="39">
        <v>130</v>
      </c>
      <c r="B117" s="39" t="s">
        <v>610</v>
      </c>
      <c r="C117" s="56" t="s">
        <v>611</v>
      </c>
      <c r="D117" s="39" t="s">
        <v>612</v>
      </c>
      <c r="E117" s="39">
        <v>405928170</v>
      </c>
      <c r="F117" s="102" t="s">
        <v>613</v>
      </c>
      <c r="G117" s="39"/>
      <c r="H117" s="39" t="s">
        <v>128</v>
      </c>
      <c r="I117" s="39">
        <v>2</v>
      </c>
      <c r="J117" s="39">
        <v>6</v>
      </c>
      <c r="K117" s="39">
        <v>0</v>
      </c>
      <c r="L117" s="39">
        <v>0</v>
      </c>
      <c r="M117" s="39">
        <v>0</v>
      </c>
      <c r="N117" s="39">
        <v>2</v>
      </c>
      <c r="O117" s="39">
        <v>0</v>
      </c>
      <c r="P117" s="39">
        <v>0</v>
      </c>
      <c r="Q117" s="39">
        <v>0</v>
      </c>
      <c r="R117" s="39">
        <v>0</v>
      </c>
      <c r="S117" s="39">
        <v>2</v>
      </c>
      <c r="T117" s="39">
        <v>0</v>
      </c>
      <c r="U117" s="39">
        <v>0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2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39">
        <f t="shared" si="98"/>
        <v>6</v>
      </c>
      <c r="AI117" s="39">
        <f t="shared" si="99"/>
        <v>2</v>
      </c>
      <c r="AJ117" s="39">
        <f t="shared" si="100"/>
        <v>2</v>
      </c>
      <c r="AK117" s="39">
        <f t="shared" si="101"/>
        <v>2</v>
      </c>
      <c r="AL117" s="39">
        <f t="shared" si="102"/>
        <v>4</v>
      </c>
      <c r="AM117" s="57">
        <f t="shared" si="103"/>
        <v>141362</v>
      </c>
      <c r="AN117" s="57">
        <v>3000</v>
      </c>
      <c r="AO117" s="57">
        <f t="shared" si="104"/>
        <v>144000</v>
      </c>
      <c r="AP117" s="39"/>
      <c r="AQ117" s="40" t="s">
        <v>614</v>
      </c>
      <c r="AR117" s="39" t="s">
        <v>615</v>
      </c>
      <c r="AS117" s="39"/>
      <c r="AT117" s="39"/>
      <c r="AU117" s="58">
        <v>1.94</v>
      </c>
      <c r="AV117" s="58" t="s">
        <v>11</v>
      </c>
      <c r="AW117" s="39" t="s">
        <v>616</v>
      </c>
      <c r="AX117" s="39" t="s">
        <v>617</v>
      </c>
      <c r="AY117" s="39"/>
      <c r="AZ117" s="39" t="s">
        <v>618</v>
      </c>
      <c r="BA117" s="39" t="str">
        <f t="shared" si="105"/>
        <v>P0009</v>
      </c>
      <c r="BB117" s="78" t="e">
        <f t="shared" ca="1" si="106"/>
        <v>#NAME?</v>
      </c>
      <c r="BC117" s="39" t="s">
        <v>619</v>
      </c>
      <c r="BD117" s="75">
        <f t="shared" si="107"/>
        <v>144000</v>
      </c>
      <c r="BE117" s="39"/>
      <c r="BF117" s="39"/>
      <c r="BG117" s="39"/>
      <c r="BH117" s="39"/>
      <c r="BI117" s="39"/>
      <c r="BJ117" s="39"/>
      <c r="BK117" s="39"/>
      <c r="BL117" s="39">
        <v>27000</v>
      </c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>
        <f>SUM($BE117,$BF117:BF117)-SUM($CV$1:CW$1)*SUM($P117:$Q117,$W117)-SUM($CV$2:CW$2)*SUM($R117:$V117)-SUM($CV$3:CW$3)*$X117-SUM($CV$4:CW$4)*SUM($K117:$L117)-SUM($CV$5:CW$5)*SUM($M117:$N117)-SUM($CV$6:CW$6)*$O117-SUM($CV$7:CW$7)*SUM($Y117:$Z117,$AF117)-SUM($CV$8:CW$8)*SUM($AA117:$AE117)-SUM($CV$9:CW$9)*$AG117</f>
        <v>0</v>
      </c>
      <c r="CX117" s="39">
        <f>SUM($BE117,$BF117:BG117)-SUM($CV$1:CX$1)*SUM($P117:$Q117,$W117)-SUM($CV$2:CX$2)*SUM($R117:$V117)-SUM($CV$3:CX$3)*$X117-SUM($CV$4:CX$4)*SUM($K117:$L117)-SUM($CV$5:CX$5)*SUM($M117:$N117)-SUM($CV$6:CX$6)*$O117-SUM($CV$7:CX$7)*SUM($Y117:$Z117,$AF117)-SUM($CV$8:CX$8)*SUM($AA117:$AE117)-SUM($CV$9:CX$9)*$AG117</f>
        <v>0</v>
      </c>
      <c r="CY117" s="39">
        <f>SUM($BE117,$BF117:BH117)-SUM($CV$1:CY$1)*SUM($P117:$Q117,$W117)-SUM($CV$2:CY$2)*SUM($R117:$V117)-SUM($CV$3:CY$3)*$X117-SUM($CV$4:CY$4)*SUM($K117:$L117)-SUM($CV$5:CY$5)*SUM($M117:$N117)-SUM($CV$6:CY$6)*$O117-SUM($CV$7:CY$7)*SUM($Y117:$Z117,$AF117)-SUM($CV$8:CY$8)*SUM($AA117:$AE117)-SUM($CV$9:CY$9)*$AG117</f>
        <v>0</v>
      </c>
      <c r="CZ117" s="39">
        <f>SUM($BE117,$BF117:BI117)-SUM($CV$1:CZ$1)*SUM($P117:$Q117,$W117)-SUM($CV$2:CZ$2)*SUM($R117:$V117)-SUM($CV$3:CZ$3)*$X117-SUM($CV$4:CZ$4)*SUM($K117:$L117)-SUM($CV$5:CZ$5)*SUM($M117:$N117)-SUM($CV$6:CZ$6)*$O117-SUM($CV$7:CZ$7)*SUM($Y117:$Z117,$AF117)-SUM($CV$8:CZ$8)*SUM($AA117:$AE117)-SUM($CV$9:CZ$9)*$AG117</f>
        <v>0</v>
      </c>
      <c r="DA117" s="39">
        <f>SUM($BE117,$BF117:BJ117)-SUM($CV$1:DA$1)*SUM($P117:$Q117,$W117)-SUM($CV$2:DA$2)*SUM($R117:$V117)-SUM($CV$3:DA$3)*$X117-SUM($CV$4:DA$4)*SUM($K117:$L117)-SUM($CV$5:DA$5)*SUM($M117:$N117)-SUM($CV$6:DA$6)*$O117-SUM($CV$7:DA$7)*SUM($Y117:$Z117,$AF117)-SUM($CV$8:DA$8)*SUM($AA117:$AE117)-SUM($CV$9:DA$9)*$AG117</f>
        <v>0</v>
      </c>
      <c r="DB117" s="39">
        <f>SUM($BE117,$BF117:BK117)-SUM($CV$1:DB$1)*SUM($P117:$Q117,$W117)-SUM($CV$2:DB$2)*SUM($R117:$V117)-SUM($CV$3:DB$3)*$X117-SUM($CV$4:DB$4)*SUM($K117:$L117)-SUM($CV$5:DB$5)*SUM($M117:$N117)-SUM($CV$6:DB$6)*$O117-SUM($CV$7:DB$7)*SUM($Y117:$Z117,$AF117)-SUM($CV$8:DB$8)*SUM($AA117:$AE117)-SUM($CV$9:DB$9)*$AG117</f>
        <v>-600</v>
      </c>
      <c r="DC117" s="39">
        <f>SUM($BE117,$BF117:BL117)-SUM($CV$1:DC$1)*SUM($P117:$Q117,$W117)-SUM($CV$2:DC$2)*SUM($R117:$V117)-SUM($CV$3:DC$3)*$X117-SUM($CV$4:DC$4)*SUM($K117:$L117)-SUM($CV$5:DC$5)*SUM($M117:$N117)-SUM($CV$6:DC$6)*$O117-SUM($CV$7:DC$7)*SUM($Y117:$Z117,$AF117)-SUM($CV$8:DC$8)*SUM($AA117:$AE117)-SUM($CV$9:DC$9)*$AG117</f>
        <v>25200</v>
      </c>
      <c r="DD117" s="39">
        <f>SUM($BE117,$BF117:BM117)-SUM($CV$1:DD$1)*SUM($P117:$Q117,$W117)-SUM($CV$2:DD$2)*SUM($R117:$V117)-SUM($CV$3:DD$3)*$X117-SUM($CV$4:DD$4)*SUM($K117:$L117)-SUM($CV$5:DD$5)*SUM($M117:$N117)-SUM($CV$6:DD$6)*$O117-SUM($CV$7:DD$7)*SUM($Y117:$Z117,$AF117)-SUM($CV$8:DD$8)*SUM($AA117:$AE117)-SUM($CV$9:DD$9)*$AG117</f>
        <v>23338</v>
      </c>
      <c r="DE117" s="39">
        <f>SUM($BE117,$BF117:BN117)-SUM($CV$1:DE$1)*SUM($P117:$Q117,$W117)-SUM($CV$2:DE$2)*SUM($R117:$V117)-SUM($CV$3:DE$3)*$X117-SUM($CV$4:DE$4)*SUM($K117:$L117)-SUM($CV$5:DE$5)*SUM($M117:$N117)-SUM($CV$6:DE$6)*$O117-SUM($CV$7:DE$7)*SUM($Y117:$Z117,$AF117)-SUM($CV$8:DE$8)*SUM($AA117:$AE117)-SUM($CV$9:DE$9)*$AG117</f>
        <v>21138</v>
      </c>
      <c r="DF117" s="39">
        <f>SUM($BE117,$BF117:BO117)-SUM($CV$1:DF$1)*SUM($P117:$Q117,$W117)-SUM($CV$2:DF$2)*SUM($R117:$V117)-SUM($CV$3:DF$3)*$X117-SUM($CV$4:DF$4)*SUM($K117:$L117)-SUM($CV$5:DF$5)*SUM($M117:$N117)-SUM($CV$6:DF$6)*$O117-SUM($CV$7:DF$7)*SUM($Y117:$Z117,$AF117)-SUM($CV$8:DF$8)*SUM($AA117:$AE117)-SUM($CV$9:DF$9)*$AG117</f>
        <v>18338</v>
      </c>
      <c r="DG117" s="39">
        <f>SUM($BE117,$BF117:BP117)-SUM($CV$1:DG$1)*SUM($P117:$Q117,$W117)-SUM($CV$2:DG$2)*SUM($R117:$V117)-SUM($CV$3:DG$3)*$X117-SUM($CV$4:DG$4)*SUM($K117:$L117)-SUM($CV$5:DG$5)*SUM($M117:$N117)-SUM($CV$6:DG$6)*$O117-SUM($CV$7:DG$7)*SUM($Y117:$Z117,$AF117)-SUM($CV$8:DG$8)*SUM($AA117:$AE117)-SUM($CV$9:DG$9)*$AG117</f>
        <v>15338</v>
      </c>
      <c r="DH117" s="39">
        <f>SUM($BE117,$BF117:BQ117)-SUM($CV$1:DH$1)*SUM($P117:$Q117,$W117)-SUM($CV$2:DH$2)*SUM($R117:$V117)-SUM($CV$3:DH$3)*$X117-SUM($CV$4:DH$4)*SUM($K117:$L117)-SUM($CV$5:DH$5)*SUM($M117:$N117)-SUM($CV$6:DH$6)*$O117-SUM($CV$7:DH$7)*SUM($Y117:$Z117,$AF117)-SUM($CV$8:DH$8)*SUM($AA117:$AE117)-SUM($CV$9:DH$9)*$AG117</f>
        <v>12338</v>
      </c>
      <c r="DI117" s="39">
        <f>SUM($BE117,$BF117:BR117)-SUM($CV$1:DI$1)*SUM($P117:$Q117,$W117)-SUM($CV$2:DI$2)*SUM($R117:$V117)-SUM($CV$3:DI$3)*$X117-SUM($CV$4:DI$4)*SUM($K117:$L117)-SUM($CV$5:DI$5)*SUM($M117:$N117)-SUM($CV$6:DI$6)*$O117-SUM($CV$7:DI$7)*SUM($Y117:$Z117,$AF117)-SUM($CV$8:DI$8)*SUM($AA117:$AE117)-SUM($CV$9:DI$9)*$AG117</f>
        <v>9338</v>
      </c>
      <c r="DJ117" s="39">
        <f>SUM($BE117,$BF117:BS117)-SUM($CV$1:DJ$1)*SUM($P117:$Q117,$W117)-SUM($CV$2:DJ$2)*SUM($R117:$V117)-SUM($CV$3:DJ$3)*$X117-SUM($CV$4:DJ$4)*SUM($K117:$L117)-SUM($CV$5:DJ$5)*SUM($M117:$N117)-SUM($CV$6:DJ$6)*$O117-SUM($CV$7:DJ$7)*SUM($Y117:$Z117,$AF117)-SUM($CV$8:DJ$8)*SUM($AA117:$AE117)-SUM($CV$9:DJ$9)*$AG117</f>
        <v>6338</v>
      </c>
      <c r="DK117" s="39">
        <f>SUM($BE117,$BF117:BT117)-SUM($CV$1:DK$1)*SUM($P117:$Q117,$W117)-SUM($CV$2:DK$2)*SUM($R117:$V117)-SUM($CV$3:DK$3)*$X117-SUM($CV$4:DK$4)*SUM($K117:$L117)-SUM($CV$5:DK$5)*SUM($M117:$N117)-SUM($CV$6:DK$6)*$O117-SUM($CV$7:DK$7)*SUM($Y117:$Z117,$AF117)-SUM($CV$8:DK$8)*SUM($AA117:$AE117)-SUM($CV$9:DK$9)*$AG117</f>
        <v>3338</v>
      </c>
      <c r="DL117" s="39">
        <f>SUM($BE117,$BF117:BU117)-SUM($CV$1:DL$1)*SUM($P117:$Q117,$W117)-SUM($CV$2:DL$2)*SUM($R117:$V117)-SUM($CV$3:DL$3)*$X117-SUM($CV$4:DL$4)*SUM($K117:$L117)-SUM($CV$5:DL$5)*SUM($M117:$N117)-SUM($CV$6:DL$6)*$O117-SUM($CV$7:DL$7)*SUM($Y117:$Z117,$AF117)-SUM($CV$8:DL$8)*SUM($AA117:$AE117)-SUM($CV$9:DL$9)*$AG117</f>
        <v>338</v>
      </c>
      <c r="DM117" s="39">
        <f>SUM($BE117,$BF117:BV117)-SUM($CV$1:DM$1)*SUM($P117:$Q117,$W117)-SUM($CV$2:DM$2)*SUM($R117:$V117)-SUM($CV$3:DM$3)*$X117-SUM($CV$4:DM$4)*SUM($K117:$L117)-SUM($CV$5:DM$5)*SUM($M117:$N117)-SUM($CV$6:DM$6)*$O117-SUM($CV$7:DM$7)*SUM($Y117:$Z117,$AF117)-SUM($CV$8:DM$8)*SUM($AA117:$AE117)-SUM($CV$9:DM$9)*$AG117</f>
        <v>-3662</v>
      </c>
      <c r="DN117" s="39">
        <f>SUM($BE117,$BF117:BW117)-SUM($CV$1:DN$1)*SUM($P117:$Q117,$W117)-SUM($CV$2:DN$2)*SUM($R117:$V117)-SUM($CV$3:DN$3)*$X117-SUM($CV$4:DN$4)*SUM($K117:$L117)-SUM($CV$5:DN$5)*SUM($M117:$N117)-SUM($CV$6:DN$6)*$O117-SUM($CV$7:DN$7)*SUM($Y117:$Z117,$AF117)-SUM($CV$8:DN$8)*SUM($AA117:$AE117)-SUM($CV$9:DN$9)*$AG117</f>
        <v>-7662</v>
      </c>
      <c r="DO117" s="39">
        <f>SUM($BE117,$BF117:BX117)-SUM($CV$1:DO$1)*SUM($P117:$Q117,$W117)-SUM($CV$2:DO$2)*SUM($R117:$V117)-SUM($CV$3:DO$3)*$X117-SUM($CV$4:DO$4)*SUM($K117:$L117)-SUM($CV$5:DO$5)*SUM($M117:$N117)-SUM($CV$6:DO$6)*$O117-SUM($CV$7:DO$7)*SUM($Y117:$Z117,$AF117)-SUM($CV$8:DO$8)*SUM($AA117:$AE117)-SUM($CV$9:DO$9)*$AG117</f>
        <v>-11662</v>
      </c>
      <c r="DP117" s="39">
        <f>SUM($BE117,$BF117:BY117)-SUM($CV$1:DP$1)*SUM($P117:$Q117,$W117)-SUM($CV$2:DP$2)*SUM($R117:$V117)-SUM($CV$3:DP$3)*$X117-SUM($CV$4:DP$4)*SUM($K117:$L117)-SUM($CV$5:DP$5)*SUM($M117:$N117)-SUM($CV$6:DP$6)*$O117-SUM($CV$7:DP$7)*SUM($Y117:$Z117,$AF117)-SUM($CV$8:DP$8)*SUM($AA117:$AE117)-SUM($CV$9:DP$9)*$AG117</f>
        <v>-15662</v>
      </c>
      <c r="DQ117" s="39">
        <f>SUM($BE117,$BF117:BZ117)-SUM($CV$1:DQ$1)*SUM($P117:$Q117,$W117)-SUM($CV$2:DQ$2)*SUM($R117:$V117)-SUM($CV$3:DQ$3)*$X117-SUM($CV$4:DQ$4)*SUM($K117:$L117)-SUM($CV$5:DQ$5)*SUM($M117:$N117)-SUM($CV$6:DQ$6)*$O117-SUM($CV$7:DQ$7)*SUM($Y117:$Z117,$AF117)-SUM($CV$8:DQ$8)*SUM($AA117:$AE117)-SUM($CV$9:DQ$9)*$AG117</f>
        <v>-19662</v>
      </c>
      <c r="DR117" s="39">
        <f>SUM($BE117,$BF117:CA117)-SUM($CV$1:DR$1)*SUM($P117:$Q117,$W117)-SUM($CV$2:DR$2)*SUM($R117:$V117)-SUM($CV$3:DR$3)*$X117-SUM($CV$4:DR$4)*SUM($K117:$L117)-SUM($CV$5:DR$5)*SUM($M117:$N117)-SUM($CV$6:DR$6)*$O117-SUM($CV$7:DR$7)*SUM($Y117:$Z117,$AF117)-SUM($CV$8:DR$8)*SUM($AA117:$AE117)-SUM($CV$9:DR$9)*$AG117</f>
        <v>-23662</v>
      </c>
      <c r="DS117" s="39">
        <f>SUM($BE117,$BF117:CB117)-SUM($CV$1:DS$1)*SUM($P117:$Q117,$W117)-SUM($CV$2:DS$2)*SUM($R117:$V117)-SUM($CV$3:DS$3)*$X117-SUM($CV$4:DS$4)*SUM($K117:$L117)-SUM($CV$5:DS$5)*SUM($M117:$N117)-SUM($CV$6:DS$6)*$O117-SUM($CV$7:DS$7)*SUM($Y117:$Z117,$AF117)-SUM($CV$8:DS$8)*SUM($AA117:$AE117)-SUM($CV$9:DS$9)*$AG117</f>
        <v>-27662</v>
      </c>
      <c r="DT117" s="39">
        <f>SUM($BE117,$BF117:CC117)-SUM($CV$1:DT$1)*SUM($P117:$Q117,$W117)-SUM($CV$2:DT$2)*SUM($R117:$V117)-SUM($CV$3:DT$3)*$X117-SUM($CV$4:DT$4)*SUM($K117:$L117)-SUM($CV$5:DT$5)*SUM($M117:$N117)-SUM($CV$6:DT$6)*$O117-SUM($CV$7:DT$7)*SUM($Y117:$Z117,$AF117)-SUM($CV$8:DT$8)*SUM($AA117:$AE117)-SUM($CV$9:DT$9)*$AG117</f>
        <v>-31662</v>
      </c>
      <c r="DU117" s="39">
        <f>SUM($BE117,$BF117:CD117)-SUM($CV$1:DU$1)*SUM($P117:$Q117,$W117)-SUM($CV$2:DU$2)*SUM($R117:$V117)-SUM($CV$3:DU$3)*$X117-SUM($CV$4:DU$4)*SUM($K117:$L117)-SUM($CV$5:DU$5)*SUM($M117:$N117)-SUM($CV$6:DU$6)*$O117-SUM($CV$7:DU$7)*SUM($Y117:$Z117,$AF117)-SUM($CV$8:DU$8)*SUM($AA117:$AE117)-SUM($CV$9:DU$9)*$AG117</f>
        <v>-35662</v>
      </c>
      <c r="DV117" s="39">
        <f>SUM($BE117,$BF117:CE117)-SUM($CV$1:DV$1)*SUM($P117:$Q117,$W117)-SUM($CV$2:DV$2)*SUM($R117:$V117)-SUM($CV$3:DV$3)*$X117-SUM($CV$4:DV$4)*SUM($K117:$L117)-SUM($CV$5:DV$5)*SUM($M117:$N117)-SUM($CV$6:DV$6)*$O117-SUM($CV$7:DV$7)*SUM($Y117:$Z117,$AF117)-SUM($CV$8:DV$8)*SUM($AA117:$AE117)-SUM($CV$9:DV$9)*$AG117</f>
        <v>-39662</v>
      </c>
      <c r="DW117" s="39">
        <f>SUM($BE117,$BF117:CF117)-SUM($CV$1:DW$1)*SUM($P117:$Q117,$W117)-SUM($CV$2:DW$2)*SUM($R117:$V117)-SUM($CV$3:DW$3)*$X117-SUM($CV$4:DW$4)*SUM($K117:$L117)-SUM($CV$5:DW$5)*SUM($M117:$N117)-SUM($CV$6:DW$6)*$O117-SUM($CV$7:DW$7)*SUM($Y117:$Z117,$AF117)-SUM($CV$8:DW$8)*SUM($AA117:$AE117)-SUM($CV$9:DW$9)*$AG117</f>
        <v>-43662</v>
      </c>
      <c r="DX117" s="39">
        <f>SUM($BE117,$BF117:CG117)-SUM($CV$1:DX$1)*SUM($P117:$Q117,$W117)-SUM($CV$2:DX$2)*SUM($R117:$V117)-SUM($CV$3:DX$3)*$X117-SUM($CV$4:DX$4)*SUM($K117:$L117)-SUM($CV$5:DX$5)*SUM($M117:$N117)-SUM($CV$6:DX$6)*$O117-SUM($CV$7:DX$7)*SUM($Y117:$Z117,$AF117)-SUM($CV$8:DX$8)*SUM($AA117:$AE117)-SUM($CV$9:DX$9)*$AG117</f>
        <v>-47662</v>
      </c>
      <c r="DY117" s="39">
        <f>SUM($BE117,$BF117:CH117)-SUM($CV$1:DY$1)*SUM($P117:$Q117,$W117)-SUM($CV$2:DY$2)*SUM($R117:$V117)-SUM($CV$3:DY$3)*$X117-SUM($CV$4:DY$4)*SUM($K117:$L117)-SUM($CV$5:DY$5)*SUM($M117:$N117)-SUM($CV$6:DY$6)*$O117-SUM($CV$7:DY$7)*SUM($Y117:$Z117,$AF117)-SUM($CV$8:DY$8)*SUM($AA117:$AE117)-SUM($CV$9:DY$9)*$AG117</f>
        <v>-51662</v>
      </c>
      <c r="DZ117" s="39">
        <f>SUM($BE117,$BF117:CI117)-SUM($CV$1:DZ$1)*SUM($P117:$Q117,$W117)-SUM($CV$2:DZ$2)*SUM($R117:$V117)-SUM($CV$3:DZ$3)*$X117-SUM($CV$4:DZ$4)*SUM($K117:$L117)-SUM($CV$5:DZ$5)*SUM($M117:$N117)-SUM($CV$6:DZ$6)*$O117-SUM($CV$7:DZ$7)*SUM($Y117:$Z117,$AF117)-SUM($CV$8:DZ$8)*SUM($AA117:$AE117)-SUM($CV$9:DZ$9)*$AG117</f>
        <v>-55662</v>
      </c>
      <c r="EA117" s="39">
        <f>SUM($BE117,$BF117:CJ117)-SUM($CV$1:EA$1)*SUM($P117:$Q117,$W117)-SUM($CV$2:EA$2)*SUM($R117:$V117)-SUM($CV$3:EA$3)*$X117-SUM($CV$4:EA$4)*SUM($K117:$L117)-SUM($CV$5:EA$5)*SUM($M117:$N117)-SUM($CV$6:EA$6)*$O117-SUM($CV$7:EA$7)*SUM($Y117:$Z117,$AF117)-SUM($CV$8:EA$8)*SUM($AA117:$AE117)-SUM($CV$9:EA$9)*$AG117</f>
        <v>-59662</v>
      </c>
      <c r="EB117" s="39">
        <f>SUM($BE117,$BF117:CK117)-SUM($CV$1:EB$1)*SUM($P117:$Q117,$W117)-SUM($CV$2:EB$2)*SUM($R117:$V117)-SUM($CV$3:EB$3)*$X117-SUM($CV$4:EB$4)*SUM($K117:$L117)-SUM($CV$5:EB$5)*SUM($M117:$N117)-SUM($CV$6:EB$6)*$O117-SUM($CV$7:EB$7)*SUM($Y117:$Z117,$AF117)-SUM($CV$8:EB$8)*SUM($AA117:$AE117)-SUM($CV$9:EB$9)*$AG117</f>
        <v>-63662</v>
      </c>
      <c r="EC117" s="39">
        <f>SUM($BE117,$BF117:CL117)-SUM($CV$1:EC$1)*SUM($P117:$Q117,$W117)-SUM($CV$2:EC$2)*SUM($R117:$V117)-SUM($CV$3:EC$3)*$X117-SUM($CV$4:EC$4)*SUM($K117:$L117)-SUM($CV$5:EC$5)*SUM($M117:$N117)-SUM($CV$6:EC$6)*$O117-SUM($CV$7:EC$7)*SUM($Y117:$Z117,$AF117)-SUM($CV$8:EC$8)*SUM($AA117:$AE117)-SUM($CV$9:EC$9)*$AG117</f>
        <v>-67662</v>
      </c>
      <c r="ED117" s="39">
        <f>SUM($BE117,$BF117:CM117)-SUM($CV$1:ED$1)*SUM($P117:$Q117,$W117)-SUM($CV$2:ED$2)*SUM($R117:$V117)-SUM($CV$3:ED$3)*$X117-SUM($CV$4:ED$4)*SUM($K117:$L117)-SUM($CV$5:ED$5)*SUM($M117:$N117)-SUM($CV$6:ED$6)*$O117-SUM($CV$7:ED$7)*SUM($Y117:$Z117,$AF117)-SUM($CV$8:ED$8)*SUM($AA117:$AE117)-SUM($CV$9:ED$9)*$AG117</f>
        <v>-71662</v>
      </c>
      <c r="EE117" s="39">
        <f>SUM($BE117,$BF117:CN117)-SUM($CV$1:EE$1)*SUM($P117:$Q117,$W117)-SUM($CV$2:EE$2)*SUM($R117:$V117)-SUM($CV$3:EE$3)*$X117-SUM($CV$4:EE$4)*SUM($K117:$L117)-SUM($CV$5:EE$5)*SUM($M117:$N117)-SUM($CV$6:EE$6)*$O117-SUM($CV$7:EE$7)*SUM($Y117:$Z117,$AF117)-SUM($CV$8:EE$8)*SUM($AA117:$AE117)-SUM($CV$9:EE$9)*$AG117</f>
        <v>-75662</v>
      </c>
      <c r="EF117" s="39">
        <f>SUM($BE117,$BF117:CO117)-SUM($CV$1:EF$1)*SUM($P117:$Q117,$W117)-SUM($CV$2:EF$2)*SUM($R117:$V117)-SUM($CV$3:EF$3)*$X117-SUM($CV$4:EF$4)*SUM($K117:$L117)-SUM($CV$5:EF$5)*SUM($M117:$N117)-SUM($CV$6:EF$6)*$O117-SUM($CV$7:EF$7)*SUM($Y117:$Z117,$AF117)-SUM($CV$8:EF$8)*SUM($AA117:$AE117)-SUM($CV$9:EF$9)*$AG117</f>
        <v>-79662</v>
      </c>
      <c r="EG117" s="39">
        <f>SUM($BE117,$BF117:CP117)-SUM($CV$1:EG$1)*SUM($P117:$Q117,$W117)-SUM($CV$2:EG$2)*SUM($R117:$V117)-SUM($CV$3:EG$3)*$X117-SUM($CV$4:EG$4)*SUM($K117:$L117)-SUM($CV$5:EG$5)*SUM($M117:$N117)-SUM($CV$6:EG$6)*$O117-SUM($CV$7:EG$7)*SUM($Y117:$Z117,$AF117)-SUM($CV$8:EG$8)*SUM($AA117:$AE117)-SUM($CV$9:EG$9)*$AG117</f>
        <v>-83662</v>
      </c>
      <c r="EH117" s="39">
        <f>SUM($BE117,$BF117:CQ117)-SUM($CV$1:EH$1)*SUM($P117:$Q117,$W117)-SUM($CV$2:EH$2)*SUM($R117:$V117)-SUM($CV$3:EH$3)*$X117-SUM($CV$4:EH$4)*SUM($K117:$L117)-SUM($CV$5:EH$5)*SUM($M117:$N117)-SUM($CV$6:EH$6)*$O117-SUM($CV$7:EH$7)*SUM($Y117:$Z117,$AF117)-SUM($CV$8:EH$8)*SUM($AA117:$AE117)-SUM($CV$9:EH$9)*$AG117</f>
        <v>-87662</v>
      </c>
      <c r="EI117" s="39">
        <f>SUM($BE117,$BF117:CR117)-SUM($CV$1:EI$1)*SUM($P117:$Q117,$W117)-SUM($CV$2:EI$2)*SUM($R117:$V117)-SUM($CV$3:EI$3)*$X117-SUM($CV$4:EI$4)*SUM($K117:$L117)-SUM($CV$5:EI$5)*SUM($M117:$N117)-SUM($CV$6:EI$6)*$O117-SUM($CV$7:EI$7)*SUM($Y117:$Z117,$AF117)-SUM($CV$8:EI$8)*SUM($AA117:$AE117)-SUM($CV$9:EI$9)*$AG117</f>
        <v>-91662</v>
      </c>
      <c r="EJ117" s="39">
        <f>SUM($BE117,$BF117:CS117)-SUM($CV$1:EJ$1)*SUM($P117:$Q117,$W117)-SUM($CV$2:EJ$2)*SUM($R117:$V117)-SUM($CV$3:EJ$3)*$X117-SUM($CV$4:EJ$4)*SUM($K117:$L117)-SUM($CV$5:EJ$5)*SUM($M117:$N117)-SUM($CV$6:EJ$6)*$O117-SUM($CV$7:EJ$7)*SUM($Y117:$Z117,$AF117)-SUM($CV$8:EJ$8)*SUM($AA117:$AE117)-SUM($CV$9:EJ$9)*$AG117</f>
        <v>-95662</v>
      </c>
      <c r="EK117" s="39">
        <f>SUM($BE117,$BF117:CT117)-SUM($CV$1:EK$1)*SUM($P117:$Q117,$W117)-SUM($CV$2:EK$2)*SUM($R117:$V117)-SUM($CV$3:EK$3)*$X117-SUM($CV$4:EK$4)*SUM($K117:$L117)-SUM($CV$5:EK$5)*SUM($M117:$N117)-SUM($CV$6:EK$6)*$O117-SUM($CV$7:EK$7)*SUM($Y117:$Z117,$AF117)-SUM($CV$8:EK$8)*SUM($AA117:$AE117)-SUM($CV$9:EK$9)*$AG117</f>
        <v>-99662</v>
      </c>
      <c r="EL117" s="39">
        <f>SUM($BE117,$BF117:CU117)-SUM($CV$1:EL$1)*SUM($P117:$Q117,$W117)-SUM($CV$2:EL$2)*SUM($R117:$V117)-SUM($CV$3:EL$3)*$X117-SUM($CV$4:EL$4)*SUM($K117:$L117)-SUM($CV$5:EL$5)*SUM($M117:$N117)-SUM($CV$6:EL$6)*$O117-SUM($CV$7:EL$7)*SUM($Y117:$Z117,$AF117)-SUM($CV$8:EL$8)*SUM($AA117:$AE117)-SUM($CV$9:EL$9)*$AG117</f>
        <v>-103662</v>
      </c>
      <c r="EM117" s="39">
        <f>SUM($BE117,$BF117:CV117)-SUM($CV$1:EM$1)*SUM($P117:$Q117,$W117)-SUM($CV$2:EM$2)*SUM($R117:$V117)-SUM($CV$3:EM$3)*$X117-SUM($CV$4:EM$4)*SUM($K117:$L117)-SUM($CV$5:EM$5)*SUM($M117:$N117)-SUM($CV$6:EM$6)*$O117-SUM($CV$7:EM$7)*SUM($Y117:$Z117,$AF117)-SUM($CV$8:EM$8)*SUM($AA117:$AE117)-SUM($CV$9:EM$9)*$AG117</f>
        <v>-107662</v>
      </c>
      <c r="EN117" s="39">
        <f>SUM($BE117,$BF117:CW117)-SUM($CV$1:EN$1)*SUM($P117:$Q117,$W117)-SUM($CV$2:EN$2)*SUM($R117:$V117)-SUM($CV$3:EN$3)*$X117-SUM($CV$4:EN$4)*SUM($K117:$L117)-SUM($CV$5:EN$5)*SUM($M117:$N117)-SUM($CV$6:EN$6)*$O117-SUM($CV$7:EN$7)*SUM($Y117:$Z117,$AF117)-SUM($CV$8:EN$8)*SUM($AA117:$AE117)-SUM($CV$9:EN$9)*$AG117</f>
        <v>-111662</v>
      </c>
      <c r="EO117" s="39">
        <f>SUM($BE117,$BF117:CX117)-SUM($CV$1:EO$1)*SUM($P117:$Q117,$W117)-SUM($CV$2:EO$2)*SUM($R117:$V117)-SUM($CV$3:EO$3)*$X117-SUM($CV$4:EO$4)*SUM($K117:$L117)-SUM($CV$5:EO$5)*SUM($M117:$N117)-SUM($CV$6:EO$6)*$O117-SUM($CV$7:EO$7)*SUM($Y117:$Z117,$AF117)-SUM($CV$8:EO$8)*SUM($AA117:$AE117)-SUM($CV$9:EO$9)*$AG117</f>
        <v>-114178</v>
      </c>
      <c r="EP117" s="96" t="str">
        <f>AR117</f>
        <v>MCDI LTD</v>
      </c>
      <c r="EQ117" s="103" t="str">
        <f t="shared" si="157"/>
        <v>BFCN-3115+</v>
      </c>
      <c r="ER117" s="96" t="str">
        <f t="shared" si="152"/>
        <v>MINI-CIRCUITS LABORATORY</v>
      </c>
      <c r="ES117" s="115">
        <v>2.42</v>
      </c>
      <c r="ET117" s="116" t="str">
        <f t="shared" si="162"/>
        <v>USD</v>
      </c>
      <c r="EU117" s="107" t="e">
        <f t="shared" ca="1" si="109"/>
        <v>#NAME?</v>
      </c>
      <c r="EV117" s="107" t="e">
        <f t="shared" ca="1" si="110"/>
        <v>#NAME?</v>
      </c>
      <c r="EW117" s="117">
        <f t="shared" si="158"/>
        <v>3000</v>
      </c>
      <c r="EX117" s="117">
        <f t="shared" si="159"/>
        <v>3000</v>
      </c>
      <c r="EY117" s="103"/>
      <c r="EZ117" s="117">
        <f t="shared" si="112"/>
        <v>144000</v>
      </c>
      <c r="FA117" s="118" t="e">
        <f t="shared" ca="1" si="113"/>
        <v>#NAME?</v>
      </c>
      <c r="FB117" s="117">
        <f t="shared" si="114"/>
        <v>2638</v>
      </c>
      <c r="FC117" s="118" t="e">
        <f t="shared" ca="1" si="115"/>
        <v>#NAME?</v>
      </c>
      <c r="FD117" s="119">
        <v>45523</v>
      </c>
      <c r="FE117" s="118" t="s">
        <v>130</v>
      </c>
      <c r="FF117" s="118" t="s">
        <v>456</v>
      </c>
      <c r="FG117" s="103" t="s">
        <v>144</v>
      </c>
      <c r="FH117" s="103" t="s">
        <v>145</v>
      </c>
      <c r="FI117" s="105">
        <f t="array" ref="FI117">SUMPRODUCT($AI117:$AL117,TRANSPOSE(FI$1:FI$4))</f>
        <v>12130</v>
      </c>
      <c r="FJ117" s="105">
        <f t="array" ref="FJ117">SUMPRODUCT($AI117:$AL117,TRANSPOSE(FJ$1:FJ$4))</f>
        <v>12130</v>
      </c>
      <c r="FK117" s="105">
        <f t="array" ref="FK117">SUMPRODUCT($AI117:$AL117,TRANSPOSE(FK$1:FK$4))</f>
        <v>12130</v>
      </c>
      <c r="FL117" s="105">
        <f t="array" ref="FL117">SUMPRODUCT($AI117:$AL117,TRANSPOSE(FL$1:FL$4))</f>
        <v>12130</v>
      </c>
      <c r="FM117" s="105">
        <f t="array" ref="FM117">SUMPRODUCT($AI117:$AL117,TRANSPOSE(FM$1:FM$4))</f>
        <v>12130</v>
      </c>
      <c r="FN117" s="105">
        <f t="array" ref="FN117">SUMPRODUCT($AI117:$AL117,TRANSPOSE(FN$1:FN$4))</f>
        <v>12130</v>
      </c>
      <c r="FO117" s="105">
        <f t="array" ref="FO117">SUMPRODUCT($AI117:$AL117,TRANSPOSE(FO$1:FO$4))</f>
        <v>12130</v>
      </c>
      <c r="FP117" s="105">
        <f t="array" ref="FP117">SUMPRODUCT($AI117:$AL117,TRANSPOSE(FP$1:FP$4))</f>
        <v>12130</v>
      </c>
      <c r="FQ117" s="105">
        <f t="array" ref="FQ117">SUMPRODUCT($AI117:$AL117,TRANSPOSE(FQ$1:FQ$4))</f>
        <v>12130</v>
      </c>
      <c r="FR117" s="105">
        <f t="array" ref="FR117">SUMPRODUCT($AI117:$AL117,TRANSPOSE(FR$1:FR$4))</f>
        <v>12100</v>
      </c>
      <c r="FS117" s="105">
        <f t="array" ref="FS117">SUMPRODUCT($AI117:$AL117,TRANSPOSE(FS$1:FS$4))</f>
        <v>12000</v>
      </c>
      <c r="FT117" s="105">
        <f t="array" ref="FT117">SUMPRODUCT($AI117:$AL117,TRANSPOSE(FT$1:FT$4))</f>
        <v>8092</v>
      </c>
      <c r="FU117" s="105">
        <f t="array" ref="FU117">SUMPRODUCT($AI117:$AL117,TRANSPOSE(FU$1:FU$4))</f>
        <v>0</v>
      </c>
      <c r="FV117" s="120"/>
      <c r="FW117" s="105">
        <f t="shared" si="116"/>
        <v>15000</v>
      </c>
      <c r="FX117" s="121">
        <f>CEILING(SUM($FI117:FJ117)-SUM($FW117:FW117),$EW117)</f>
        <v>12000</v>
      </c>
      <c r="FY117" s="121">
        <f>CEILING(SUM($FI117:FK117)-SUM($FW117:FX117),$EW117)</f>
        <v>12000</v>
      </c>
      <c r="FZ117" s="121">
        <f>CEILING(SUM($FI117:FL117)-SUM($FW117:FY117),$EW117)</f>
        <v>12000</v>
      </c>
      <c r="GA117" s="121">
        <f>CEILING(SUM($FI117:FM117)-SUM($FW117:FZ117),$EW117)</f>
        <v>12000</v>
      </c>
      <c r="GB117" s="121">
        <f>CEILING(SUM($FI117:FN117)-SUM($FW117:GA117),$EW117)</f>
        <v>12000</v>
      </c>
      <c r="GC117" s="121">
        <f>CEILING(SUM($FI117:FO117)-SUM($FW117:GB117),$EW117)</f>
        <v>12000</v>
      </c>
      <c r="GD117" s="121">
        <f>CEILING(SUM($FI117:FP117)-SUM($FW117:GC117),$EW117)</f>
        <v>12000</v>
      </c>
      <c r="GE117" s="121">
        <f>CEILING(SUM($FI117:FQ117)-SUM($FW117:GD117),$EW117)</f>
        <v>12000</v>
      </c>
      <c r="GF117" s="121">
        <f>CEILING(SUM($FI117:FR117)-SUM($FW117:GE117),$EW117)</f>
        <v>12000</v>
      </c>
      <c r="GG117" s="121">
        <f>CEILING(SUM($FI117:FS117)-SUM($FW117:GF117),$EW117)</f>
        <v>12000</v>
      </c>
      <c r="GH117" s="121">
        <f t="shared" si="117"/>
        <v>9000</v>
      </c>
      <c r="GI117" s="121">
        <f t="shared" si="118"/>
        <v>0</v>
      </c>
      <c r="GJ117" s="120"/>
      <c r="GK117" s="123" t="e">
        <f t="shared" ca="1" si="119"/>
        <v>#NAME?</v>
      </c>
      <c r="GL117" s="123" t="e">
        <f t="shared" ca="1" si="120"/>
        <v>#NAME?</v>
      </c>
      <c r="GM117" s="123" t="e">
        <f t="shared" ca="1" si="121"/>
        <v>#NAME?</v>
      </c>
      <c r="GN117" s="123" t="e">
        <f t="shared" ca="1" si="122"/>
        <v>#NAME?</v>
      </c>
      <c r="GO117" s="123" t="e">
        <f t="shared" ca="1" si="123"/>
        <v>#NAME?</v>
      </c>
      <c r="GP117" s="123" t="e">
        <f t="shared" ca="1" si="124"/>
        <v>#NAME?</v>
      </c>
      <c r="GQ117" s="123" t="e">
        <f t="shared" ca="1" si="125"/>
        <v>#NAME?</v>
      </c>
      <c r="GR117" s="123" t="e">
        <f t="shared" ca="1" si="126"/>
        <v>#NAME?</v>
      </c>
      <c r="GS117" s="123" t="e">
        <f t="shared" ca="1" si="127"/>
        <v>#NAME?</v>
      </c>
      <c r="GT117" s="123" t="e">
        <f t="shared" ca="1" si="128"/>
        <v>#NAME?</v>
      </c>
      <c r="GU117" s="123" t="e">
        <f t="shared" ca="1" si="129"/>
        <v>#NAME?</v>
      </c>
      <c r="GV117" s="123" t="e">
        <f t="shared" ca="1" si="130"/>
        <v>#NAME?</v>
      </c>
      <c r="GW117" s="123" t="e">
        <f t="shared" ca="1" si="131"/>
        <v>#NAME?</v>
      </c>
      <c r="GX117" s="123" t="e">
        <f t="shared" ca="1" si="132"/>
        <v>#NAME?</v>
      </c>
      <c r="GY117" s="120">
        <v>6</v>
      </c>
      <c r="GZ117" s="105">
        <f>SUM(FW117:FX117)</f>
        <v>27000</v>
      </c>
      <c r="HA117" s="105"/>
      <c r="HB117" s="105">
        <f>SUM(FY117:FZ117)</f>
        <v>24000</v>
      </c>
      <c r="HC117" s="105"/>
      <c r="HD117" s="105">
        <f>SUM(GA117:GB117)</f>
        <v>24000</v>
      </c>
      <c r="HE117" s="105"/>
      <c r="HF117" s="105">
        <f>SUM(GC117:GD117)</f>
        <v>24000</v>
      </c>
      <c r="HG117" s="105"/>
      <c r="HH117" s="105">
        <f>SUM(GE117:GF117)</f>
        <v>24000</v>
      </c>
      <c r="HI117" s="105"/>
      <c r="HJ117" s="105">
        <f>SUM(GG117:GI117)</f>
        <v>21000</v>
      </c>
      <c r="HK117" s="105"/>
      <c r="HL117" s="105">
        <f>GI117</f>
        <v>0</v>
      </c>
      <c r="HM117" s="105"/>
      <c r="HN117" s="123" t="e">
        <f t="shared" ca="1" si="133"/>
        <v>#NAME?</v>
      </c>
      <c r="HO117" s="123" t="e">
        <f t="shared" ca="1" si="134"/>
        <v>#NAME?</v>
      </c>
      <c r="HP117" s="123" t="e">
        <f t="shared" ca="1" si="135"/>
        <v>#NAME?</v>
      </c>
      <c r="HQ117" s="123" t="e">
        <f t="shared" ca="1" si="136"/>
        <v>#NAME?</v>
      </c>
      <c r="HR117" s="123" t="e">
        <f t="shared" ca="1" si="137"/>
        <v>#NAME?</v>
      </c>
      <c r="HS117" s="123" t="e">
        <f t="shared" ca="1" si="138"/>
        <v>#NAME?</v>
      </c>
      <c r="HT117" s="123" t="e">
        <f t="shared" ca="1" si="139"/>
        <v>#NAME?</v>
      </c>
      <c r="HU117" s="123" t="e">
        <f t="shared" ca="1" si="140"/>
        <v>#NAME?</v>
      </c>
      <c r="HV117" s="123" t="e">
        <f t="shared" ca="1" si="141"/>
        <v>#NAME?</v>
      </c>
      <c r="HW117" s="123" t="e">
        <f t="shared" ca="1" si="142"/>
        <v>#NAME?</v>
      </c>
      <c r="HX117" s="123" t="e">
        <f t="shared" ca="1" si="143"/>
        <v>#NAME?</v>
      </c>
      <c r="HY117" s="123" t="e">
        <f t="shared" ca="1" si="144"/>
        <v>#NAME?</v>
      </c>
      <c r="HZ117" s="123" t="e">
        <f t="shared" ca="1" si="145"/>
        <v>#NAME?</v>
      </c>
      <c r="IA117" s="123" t="e">
        <f t="shared" ca="1" si="146"/>
        <v>#NAME?</v>
      </c>
      <c r="IB117" s="124" t="s">
        <v>610</v>
      </c>
      <c r="IC117" s="103" t="s">
        <v>620</v>
      </c>
      <c r="ID117" s="125">
        <v>45518</v>
      </c>
      <c r="IE117" s="103" t="s">
        <v>147</v>
      </c>
      <c r="IF117" s="103" t="s">
        <v>147</v>
      </c>
      <c r="IG117" s="103" t="s">
        <v>147</v>
      </c>
      <c r="IH117" s="103"/>
      <c r="II117" s="103" t="s">
        <v>337</v>
      </c>
    </row>
    <row r="118" spans="1:243" ht="14.25" x14ac:dyDescent="0.2">
      <c r="A118" s="39">
        <v>131</v>
      </c>
      <c r="B118" s="39" t="s">
        <v>621</v>
      </c>
      <c r="C118" s="56" t="s">
        <v>622</v>
      </c>
      <c r="D118" s="39" t="s">
        <v>137</v>
      </c>
      <c r="E118" s="39">
        <v>400112300</v>
      </c>
      <c r="F118" s="102" t="s">
        <v>623</v>
      </c>
      <c r="G118" s="39"/>
      <c r="H118" s="39" t="s">
        <v>128</v>
      </c>
      <c r="I118" s="39">
        <v>2</v>
      </c>
      <c r="J118" s="39">
        <v>48</v>
      </c>
      <c r="K118" s="39">
        <v>0</v>
      </c>
      <c r="L118" s="39">
        <v>0</v>
      </c>
      <c r="M118" s="39">
        <v>0</v>
      </c>
      <c r="N118" s="39">
        <v>2</v>
      </c>
      <c r="O118" s="39">
        <v>14</v>
      </c>
      <c r="P118" s="39">
        <v>0</v>
      </c>
      <c r="Q118" s="39">
        <v>0</v>
      </c>
      <c r="R118" s="39">
        <v>0</v>
      </c>
      <c r="S118" s="39">
        <v>2</v>
      </c>
      <c r="T118" s="39">
        <v>0</v>
      </c>
      <c r="U118" s="39">
        <v>0</v>
      </c>
      <c r="V118" s="39">
        <v>0</v>
      </c>
      <c r="W118" s="39">
        <v>0</v>
      </c>
      <c r="X118" s="39">
        <v>14</v>
      </c>
      <c r="Y118" s="39">
        <v>0</v>
      </c>
      <c r="Z118" s="39">
        <v>0</v>
      </c>
      <c r="AA118" s="39">
        <v>0</v>
      </c>
      <c r="AB118" s="39">
        <v>2</v>
      </c>
      <c r="AC118" s="39">
        <v>0</v>
      </c>
      <c r="AD118" s="39">
        <v>0</v>
      </c>
      <c r="AE118" s="39">
        <v>0</v>
      </c>
      <c r="AF118" s="39">
        <v>0</v>
      </c>
      <c r="AG118" s="39">
        <v>14</v>
      </c>
      <c r="AH118" s="39">
        <f t="shared" si="98"/>
        <v>34</v>
      </c>
      <c r="AI118" s="39">
        <f t="shared" si="99"/>
        <v>16</v>
      </c>
      <c r="AJ118" s="39">
        <f t="shared" si="100"/>
        <v>16</v>
      </c>
      <c r="AK118" s="39">
        <f t="shared" si="101"/>
        <v>16</v>
      </c>
      <c r="AL118" s="39">
        <f t="shared" si="102"/>
        <v>32</v>
      </c>
      <c r="AM118" s="57">
        <f t="shared" si="103"/>
        <v>1130896</v>
      </c>
      <c r="AN118" s="57">
        <v>10000</v>
      </c>
      <c r="AO118" s="57">
        <f t="shared" si="104"/>
        <v>1140000</v>
      </c>
      <c r="AP118" s="39"/>
      <c r="AQ118" s="39" t="s">
        <v>624</v>
      </c>
      <c r="AR118" s="39" t="s">
        <v>625</v>
      </c>
      <c r="AS118" s="39"/>
      <c r="AT118" s="39"/>
      <c r="AU118" s="58">
        <v>8.0000000000000002E-3</v>
      </c>
      <c r="AV118" s="58" t="s">
        <v>11</v>
      </c>
      <c r="AW118" s="39" t="s">
        <v>626</v>
      </c>
      <c r="AX118" s="39" t="s">
        <v>627</v>
      </c>
      <c r="AY118" s="60" t="s">
        <v>628</v>
      </c>
      <c r="AZ118" s="39" t="s">
        <v>629</v>
      </c>
      <c r="BA118" s="39" t="str">
        <f t="shared" si="105"/>
        <v>P0020</v>
      </c>
      <c r="BB118" s="78" t="e">
        <f t="shared" ca="1" si="106"/>
        <v>#NAME?</v>
      </c>
      <c r="BC118" s="39">
        <v>15</v>
      </c>
      <c r="BD118" s="75">
        <f t="shared" si="107"/>
        <v>1140000</v>
      </c>
      <c r="BE118" s="39"/>
      <c r="BF118" s="39"/>
      <c r="BG118" s="39"/>
      <c r="BH118" s="39"/>
      <c r="BI118" s="75">
        <v>1140000</v>
      </c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>
        <f>SUM($BE118,$BF118:BF118)-SUM($CV$1:CW$1)*SUM($P118:$Q118,$W118)-SUM($CV$2:CW$2)*SUM($R118:$V118)-SUM($CV$3:CW$3)*$X118-SUM($CV$4:CW$4)*SUM($K118:$L118)-SUM($CV$5:CW$5)*SUM($M118:$N118)-SUM($CV$6:CW$6)*$O118-SUM($CV$7:CW$7)*SUM($Y118:$Z118,$AF118)-SUM($CV$8:CW$8)*SUM($AA118:$AE118)-SUM($CV$9:CW$9)*$AG118</f>
        <v>0</v>
      </c>
      <c r="CX118" s="39">
        <f>SUM($BE118,$BF118:BG118)-SUM($CV$1:CX$1)*SUM($P118:$Q118,$W118)-SUM($CV$2:CX$2)*SUM($R118:$V118)-SUM($CV$3:CX$3)*$X118-SUM($CV$4:CX$4)*SUM($K118:$L118)-SUM($CV$5:CX$5)*SUM($M118:$N118)-SUM($CV$6:CX$6)*$O118-SUM($CV$7:CX$7)*SUM($Y118:$Z118,$AF118)-SUM($CV$8:CX$8)*SUM($AA118:$AE118)-SUM($CV$9:CX$9)*$AG118</f>
        <v>0</v>
      </c>
      <c r="CY118" s="39">
        <f>SUM($BE118,$BF118:BH118)-SUM($CV$1:CY$1)*SUM($P118:$Q118,$W118)-SUM($CV$2:CY$2)*SUM($R118:$V118)-SUM($CV$3:CY$3)*$X118-SUM($CV$4:CY$4)*SUM($K118:$L118)-SUM($CV$5:CY$5)*SUM($M118:$N118)-SUM($CV$6:CY$6)*$O118-SUM($CV$7:CY$7)*SUM($Y118:$Z118,$AF118)-SUM($CV$8:CY$8)*SUM($AA118:$AE118)-SUM($CV$9:CY$9)*$AG118</f>
        <v>0</v>
      </c>
      <c r="CZ118" s="39">
        <f>SUM($BE118,$BF118:BI118)-SUM($CV$1:CZ$1)*SUM($P118:$Q118,$W118)-SUM($CV$2:CZ$2)*SUM($R118:$V118)-SUM($CV$3:CZ$3)*$X118-SUM($CV$4:CZ$4)*SUM($K118:$L118)-SUM($CV$5:CZ$5)*SUM($M118:$N118)-SUM($CV$6:CZ$6)*$O118-SUM($CV$7:CZ$7)*SUM($Y118:$Z118,$AF118)-SUM($CV$8:CZ$8)*SUM($AA118:$AE118)-SUM($CV$9:CZ$9)*$AG118</f>
        <v>1140000</v>
      </c>
      <c r="DA118" s="39">
        <f>SUM($BE118,$BF118:BJ118)-SUM($CV$1:DA$1)*SUM($P118:$Q118,$W118)-SUM($CV$2:DA$2)*SUM($R118:$V118)-SUM($CV$3:DA$3)*$X118-SUM($CV$4:DA$4)*SUM($K118:$L118)-SUM($CV$5:DA$5)*SUM($M118:$N118)-SUM($CV$6:DA$6)*$O118-SUM($CV$7:DA$7)*SUM($Y118:$Z118,$AF118)-SUM($CV$8:DA$8)*SUM($AA118:$AE118)-SUM($CV$9:DA$9)*$AG118</f>
        <v>1140000</v>
      </c>
      <c r="DB118" s="39">
        <f>SUM($BE118,$BF118:BK118)-SUM($CV$1:DB$1)*SUM($P118:$Q118,$W118)-SUM($CV$2:DB$2)*SUM($R118:$V118)-SUM($CV$3:DB$3)*$X118-SUM($CV$4:DB$4)*SUM($K118:$L118)-SUM($CV$5:DB$5)*SUM($M118:$N118)-SUM($CV$6:DB$6)*$O118-SUM($CV$7:DB$7)*SUM($Y118:$Z118,$AF118)-SUM($CV$8:DB$8)*SUM($AA118:$AE118)-SUM($CV$9:DB$9)*$AG118</f>
        <v>1135200</v>
      </c>
      <c r="DC118" s="39">
        <f>SUM($BE118,$BF118:BL118)-SUM($CV$1:DC$1)*SUM($P118:$Q118,$W118)-SUM($CV$2:DC$2)*SUM($R118:$V118)-SUM($CV$3:DC$3)*$X118-SUM($CV$4:DC$4)*SUM($K118:$L118)-SUM($CV$5:DC$5)*SUM($M118:$N118)-SUM($CV$6:DC$6)*$O118-SUM($CV$7:DC$7)*SUM($Y118:$Z118,$AF118)-SUM($CV$8:DC$8)*SUM($AA118:$AE118)-SUM($CV$9:DC$9)*$AG118</f>
        <v>1125600</v>
      </c>
      <c r="DD118" s="39">
        <f>SUM($BE118,$BF118:BM118)-SUM($CV$1:DD$1)*SUM($P118:$Q118,$W118)-SUM($CV$2:DD$2)*SUM($R118:$V118)-SUM($CV$3:DD$3)*$X118-SUM($CV$4:DD$4)*SUM($K118:$L118)-SUM($CV$5:DD$5)*SUM($M118:$N118)-SUM($CV$6:DD$6)*$O118-SUM($CV$7:DD$7)*SUM($Y118:$Z118,$AF118)-SUM($CV$8:DD$8)*SUM($AA118:$AE118)-SUM($CV$9:DD$9)*$AG118</f>
        <v>1110704</v>
      </c>
      <c r="DE118" s="39">
        <f>SUM($BE118,$BF118:BN118)-SUM($CV$1:DE$1)*SUM($P118:$Q118,$W118)-SUM($CV$2:DE$2)*SUM($R118:$V118)-SUM($CV$3:DE$3)*$X118-SUM($CV$4:DE$4)*SUM($K118:$L118)-SUM($CV$5:DE$5)*SUM($M118:$N118)-SUM($CV$6:DE$6)*$O118-SUM($CV$7:DE$7)*SUM($Y118:$Z118,$AF118)-SUM($CV$8:DE$8)*SUM($AA118:$AE118)-SUM($CV$9:DE$9)*$AG118</f>
        <v>1093104</v>
      </c>
      <c r="DF118" s="39">
        <f>SUM($BE118,$BF118:BO118)-SUM($CV$1:DF$1)*SUM($P118:$Q118,$W118)-SUM($CV$2:DF$2)*SUM($R118:$V118)-SUM($CV$3:DF$3)*$X118-SUM($CV$4:DF$4)*SUM($K118:$L118)-SUM($CV$5:DF$5)*SUM($M118:$N118)-SUM($CV$6:DF$6)*$O118-SUM($CV$7:DF$7)*SUM($Y118:$Z118,$AF118)-SUM($CV$8:DF$8)*SUM($AA118:$AE118)-SUM($CV$9:DF$9)*$AG118</f>
        <v>1070704</v>
      </c>
      <c r="DG118" s="39">
        <f>SUM($BE118,$BF118:BP118)-SUM($CV$1:DG$1)*SUM($P118:$Q118,$W118)-SUM($CV$2:DG$2)*SUM($R118:$V118)-SUM($CV$3:DG$3)*$X118-SUM($CV$4:DG$4)*SUM($K118:$L118)-SUM($CV$5:DG$5)*SUM($M118:$N118)-SUM($CV$6:DG$6)*$O118-SUM($CV$7:DG$7)*SUM($Y118:$Z118,$AF118)-SUM($CV$8:DG$8)*SUM($AA118:$AE118)-SUM($CV$9:DG$9)*$AG118</f>
        <v>1046704</v>
      </c>
      <c r="DH118" s="39">
        <f>SUM($BE118,$BF118:BQ118)-SUM($CV$1:DH$1)*SUM($P118:$Q118,$W118)-SUM($CV$2:DH$2)*SUM($R118:$V118)-SUM($CV$3:DH$3)*$X118-SUM($CV$4:DH$4)*SUM($K118:$L118)-SUM($CV$5:DH$5)*SUM($M118:$N118)-SUM($CV$6:DH$6)*$O118-SUM($CV$7:DH$7)*SUM($Y118:$Z118,$AF118)-SUM($CV$8:DH$8)*SUM($AA118:$AE118)-SUM($CV$9:DH$9)*$AG118</f>
        <v>1022704</v>
      </c>
      <c r="DI118" s="39">
        <f>SUM($BE118,$BF118:BR118)-SUM($CV$1:DI$1)*SUM($P118:$Q118,$W118)-SUM($CV$2:DI$2)*SUM($R118:$V118)-SUM($CV$3:DI$3)*$X118-SUM($CV$4:DI$4)*SUM($K118:$L118)-SUM($CV$5:DI$5)*SUM($M118:$N118)-SUM($CV$6:DI$6)*$O118-SUM($CV$7:DI$7)*SUM($Y118:$Z118,$AF118)-SUM($CV$8:DI$8)*SUM($AA118:$AE118)-SUM($CV$9:DI$9)*$AG118</f>
        <v>998704</v>
      </c>
      <c r="DJ118" s="39">
        <f>SUM($BE118,$BF118:BS118)-SUM($CV$1:DJ$1)*SUM($P118:$Q118,$W118)-SUM($CV$2:DJ$2)*SUM($R118:$V118)-SUM($CV$3:DJ$3)*$X118-SUM($CV$4:DJ$4)*SUM($K118:$L118)-SUM($CV$5:DJ$5)*SUM($M118:$N118)-SUM($CV$6:DJ$6)*$O118-SUM($CV$7:DJ$7)*SUM($Y118:$Z118,$AF118)-SUM($CV$8:DJ$8)*SUM($AA118:$AE118)-SUM($CV$9:DJ$9)*$AG118</f>
        <v>974704</v>
      </c>
      <c r="DK118" s="39">
        <f>SUM($BE118,$BF118:BT118)-SUM($CV$1:DK$1)*SUM($P118:$Q118,$W118)-SUM($CV$2:DK$2)*SUM($R118:$V118)-SUM($CV$3:DK$3)*$X118-SUM($CV$4:DK$4)*SUM($K118:$L118)-SUM($CV$5:DK$5)*SUM($M118:$N118)-SUM($CV$6:DK$6)*$O118-SUM($CV$7:DK$7)*SUM($Y118:$Z118,$AF118)-SUM($CV$8:DK$8)*SUM($AA118:$AE118)-SUM($CV$9:DK$9)*$AG118</f>
        <v>950704</v>
      </c>
      <c r="DL118" s="39">
        <f>SUM($BE118,$BF118:BU118)-SUM($CV$1:DL$1)*SUM($P118:$Q118,$W118)-SUM($CV$2:DL$2)*SUM($R118:$V118)-SUM($CV$3:DL$3)*$X118-SUM($CV$4:DL$4)*SUM($K118:$L118)-SUM($CV$5:DL$5)*SUM($M118:$N118)-SUM($CV$6:DL$6)*$O118-SUM($CV$7:DL$7)*SUM($Y118:$Z118,$AF118)-SUM($CV$8:DL$8)*SUM($AA118:$AE118)-SUM($CV$9:DL$9)*$AG118</f>
        <v>926704</v>
      </c>
      <c r="DM118" s="39">
        <f>SUM($BE118,$BF118:BV118)-SUM($CV$1:DM$1)*SUM($P118:$Q118,$W118)-SUM($CV$2:DM$2)*SUM($R118:$V118)-SUM($CV$3:DM$3)*$X118-SUM($CV$4:DM$4)*SUM($K118:$L118)-SUM($CV$5:DM$5)*SUM($M118:$N118)-SUM($CV$6:DM$6)*$O118-SUM($CV$7:DM$7)*SUM($Y118:$Z118,$AF118)-SUM($CV$8:DM$8)*SUM($AA118:$AE118)-SUM($CV$9:DM$9)*$AG118</f>
        <v>894704</v>
      </c>
      <c r="DN118" s="39">
        <f>SUM($BE118,$BF118:BW118)-SUM($CV$1:DN$1)*SUM($P118:$Q118,$W118)-SUM($CV$2:DN$2)*SUM($R118:$V118)-SUM($CV$3:DN$3)*$X118-SUM($CV$4:DN$4)*SUM($K118:$L118)-SUM($CV$5:DN$5)*SUM($M118:$N118)-SUM($CV$6:DN$6)*$O118-SUM($CV$7:DN$7)*SUM($Y118:$Z118,$AF118)-SUM($CV$8:DN$8)*SUM($AA118:$AE118)-SUM($CV$9:DN$9)*$AG118</f>
        <v>862704</v>
      </c>
      <c r="DO118" s="39">
        <f>SUM($BE118,$BF118:BX118)-SUM($CV$1:DO$1)*SUM($P118:$Q118,$W118)-SUM($CV$2:DO$2)*SUM($R118:$V118)-SUM($CV$3:DO$3)*$X118-SUM($CV$4:DO$4)*SUM($K118:$L118)-SUM($CV$5:DO$5)*SUM($M118:$N118)-SUM($CV$6:DO$6)*$O118-SUM($CV$7:DO$7)*SUM($Y118:$Z118,$AF118)-SUM($CV$8:DO$8)*SUM($AA118:$AE118)-SUM($CV$9:DO$9)*$AG118</f>
        <v>830704</v>
      </c>
      <c r="DP118" s="39">
        <f>SUM($BE118,$BF118:BY118)-SUM($CV$1:DP$1)*SUM($P118:$Q118,$W118)-SUM($CV$2:DP$2)*SUM($R118:$V118)-SUM($CV$3:DP$3)*$X118-SUM($CV$4:DP$4)*SUM($K118:$L118)-SUM($CV$5:DP$5)*SUM($M118:$N118)-SUM($CV$6:DP$6)*$O118-SUM($CV$7:DP$7)*SUM($Y118:$Z118,$AF118)-SUM($CV$8:DP$8)*SUM($AA118:$AE118)-SUM($CV$9:DP$9)*$AG118</f>
        <v>798704</v>
      </c>
      <c r="DQ118" s="39">
        <f>SUM($BE118,$BF118:BZ118)-SUM($CV$1:DQ$1)*SUM($P118:$Q118,$W118)-SUM($CV$2:DQ$2)*SUM($R118:$V118)-SUM($CV$3:DQ$3)*$X118-SUM($CV$4:DQ$4)*SUM($K118:$L118)-SUM($CV$5:DQ$5)*SUM($M118:$N118)-SUM($CV$6:DQ$6)*$O118-SUM($CV$7:DQ$7)*SUM($Y118:$Z118,$AF118)-SUM($CV$8:DQ$8)*SUM($AA118:$AE118)-SUM($CV$9:DQ$9)*$AG118</f>
        <v>766704</v>
      </c>
      <c r="DR118" s="39">
        <f>SUM($BE118,$BF118:CA118)-SUM($CV$1:DR$1)*SUM($P118:$Q118,$W118)-SUM($CV$2:DR$2)*SUM($R118:$V118)-SUM($CV$3:DR$3)*$X118-SUM($CV$4:DR$4)*SUM($K118:$L118)-SUM($CV$5:DR$5)*SUM($M118:$N118)-SUM($CV$6:DR$6)*$O118-SUM($CV$7:DR$7)*SUM($Y118:$Z118,$AF118)-SUM($CV$8:DR$8)*SUM($AA118:$AE118)-SUM($CV$9:DR$9)*$AG118</f>
        <v>734704</v>
      </c>
      <c r="DS118" s="39">
        <f>SUM($BE118,$BF118:CB118)-SUM($CV$1:DS$1)*SUM($P118:$Q118,$W118)-SUM($CV$2:DS$2)*SUM($R118:$V118)-SUM($CV$3:DS$3)*$X118-SUM($CV$4:DS$4)*SUM($K118:$L118)-SUM($CV$5:DS$5)*SUM($M118:$N118)-SUM($CV$6:DS$6)*$O118-SUM($CV$7:DS$7)*SUM($Y118:$Z118,$AF118)-SUM($CV$8:DS$8)*SUM($AA118:$AE118)-SUM($CV$9:DS$9)*$AG118</f>
        <v>702704</v>
      </c>
      <c r="DT118" s="39">
        <f>SUM($BE118,$BF118:CC118)-SUM($CV$1:DT$1)*SUM($P118:$Q118,$W118)-SUM($CV$2:DT$2)*SUM($R118:$V118)-SUM($CV$3:DT$3)*$X118-SUM($CV$4:DT$4)*SUM($K118:$L118)-SUM($CV$5:DT$5)*SUM($M118:$N118)-SUM($CV$6:DT$6)*$O118-SUM($CV$7:DT$7)*SUM($Y118:$Z118,$AF118)-SUM($CV$8:DT$8)*SUM($AA118:$AE118)-SUM($CV$9:DT$9)*$AG118</f>
        <v>670704</v>
      </c>
      <c r="DU118" s="39">
        <f>SUM($BE118,$BF118:CD118)-SUM($CV$1:DU$1)*SUM($P118:$Q118,$W118)-SUM($CV$2:DU$2)*SUM($R118:$V118)-SUM($CV$3:DU$3)*$X118-SUM($CV$4:DU$4)*SUM($K118:$L118)-SUM($CV$5:DU$5)*SUM($M118:$N118)-SUM($CV$6:DU$6)*$O118-SUM($CV$7:DU$7)*SUM($Y118:$Z118,$AF118)-SUM($CV$8:DU$8)*SUM($AA118:$AE118)-SUM($CV$9:DU$9)*$AG118</f>
        <v>638704</v>
      </c>
      <c r="DV118" s="39">
        <f>SUM($BE118,$BF118:CE118)-SUM($CV$1:DV$1)*SUM($P118:$Q118,$W118)-SUM($CV$2:DV$2)*SUM($R118:$V118)-SUM($CV$3:DV$3)*$X118-SUM($CV$4:DV$4)*SUM($K118:$L118)-SUM($CV$5:DV$5)*SUM($M118:$N118)-SUM($CV$6:DV$6)*$O118-SUM($CV$7:DV$7)*SUM($Y118:$Z118,$AF118)-SUM($CV$8:DV$8)*SUM($AA118:$AE118)-SUM($CV$9:DV$9)*$AG118</f>
        <v>606704</v>
      </c>
      <c r="DW118" s="39">
        <f>SUM($BE118,$BF118:CF118)-SUM($CV$1:DW$1)*SUM($P118:$Q118,$W118)-SUM($CV$2:DW$2)*SUM($R118:$V118)-SUM($CV$3:DW$3)*$X118-SUM($CV$4:DW$4)*SUM($K118:$L118)-SUM($CV$5:DW$5)*SUM($M118:$N118)-SUM($CV$6:DW$6)*$O118-SUM($CV$7:DW$7)*SUM($Y118:$Z118,$AF118)-SUM($CV$8:DW$8)*SUM($AA118:$AE118)-SUM($CV$9:DW$9)*$AG118</f>
        <v>574704</v>
      </c>
      <c r="DX118" s="39">
        <f>SUM($BE118,$BF118:CG118)-SUM($CV$1:DX$1)*SUM($P118:$Q118,$W118)-SUM($CV$2:DX$2)*SUM($R118:$V118)-SUM($CV$3:DX$3)*$X118-SUM($CV$4:DX$4)*SUM($K118:$L118)-SUM($CV$5:DX$5)*SUM($M118:$N118)-SUM($CV$6:DX$6)*$O118-SUM($CV$7:DX$7)*SUM($Y118:$Z118,$AF118)-SUM($CV$8:DX$8)*SUM($AA118:$AE118)-SUM($CV$9:DX$9)*$AG118</f>
        <v>542704</v>
      </c>
      <c r="DY118" s="39">
        <f>SUM($BE118,$BF118:CH118)-SUM($CV$1:DY$1)*SUM($P118:$Q118,$W118)-SUM($CV$2:DY$2)*SUM($R118:$V118)-SUM($CV$3:DY$3)*$X118-SUM($CV$4:DY$4)*SUM($K118:$L118)-SUM($CV$5:DY$5)*SUM($M118:$N118)-SUM($CV$6:DY$6)*$O118-SUM($CV$7:DY$7)*SUM($Y118:$Z118,$AF118)-SUM($CV$8:DY$8)*SUM($AA118:$AE118)-SUM($CV$9:DY$9)*$AG118</f>
        <v>510704</v>
      </c>
      <c r="DZ118" s="39">
        <f>SUM($BE118,$BF118:CI118)-SUM($CV$1:DZ$1)*SUM($P118:$Q118,$W118)-SUM($CV$2:DZ$2)*SUM($R118:$V118)-SUM($CV$3:DZ$3)*$X118-SUM($CV$4:DZ$4)*SUM($K118:$L118)-SUM($CV$5:DZ$5)*SUM($M118:$N118)-SUM($CV$6:DZ$6)*$O118-SUM($CV$7:DZ$7)*SUM($Y118:$Z118,$AF118)-SUM($CV$8:DZ$8)*SUM($AA118:$AE118)-SUM($CV$9:DZ$9)*$AG118</f>
        <v>478704</v>
      </c>
      <c r="EA118" s="39">
        <f>SUM($BE118,$BF118:CJ118)-SUM($CV$1:EA$1)*SUM($P118:$Q118,$W118)-SUM($CV$2:EA$2)*SUM($R118:$V118)-SUM($CV$3:EA$3)*$X118-SUM($CV$4:EA$4)*SUM($K118:$L118)-SUM($CV$5:EA$5)*SUM($M118:$N118)-SUM($CV$6:EA$6)*$O118-SUM($CV$7:EA$7)*SUM($Y118:$Z118,$AF118)-SUM($CV$8:EA$8)*SUM($AA118:$AE118)-SUM($CV$9:EA$9)*$AG118</f>
        <v>446704</v>
      </c>
      <c r="EB118" s="39">
        <f>SUM($BE118,$BF118:CK118)-SUM($CV$1:EB$1)*SUM($P118:$Q118,$W118)-SUM($CV$2:EB$2)*SUM($R118:$V118)-SUM($CV$3:EB$3)*$X118-SUM($CV$4:EB$4)*SUM($K118:$L118)-SUM($CV$5:EB$5)*SUM($M118:$N118)-SUM($CV$6:EB$6)*$O118-SUM($CV$7:EB$7)*SUM($Y118:$Z118,$AF118)-SUM($CV$8:EB$8)*SUM($AA118:$AE118)-SUM($CV$9:EB$9)*$AG118</f>
        <v>414704</v>
      </c>
      <c r="EC118" s="39">
        <f>SUM($BE118,$BF118:CL118)-SUM($CV$1:EC$1)*SUM($P118:$Q118,$W118)-SUM($CV$2:EC$2)*SUM($R118:$V118)-SUM($CV$3:EC$3)*$X118-SUM($CV$4:EC$4)*SUM($K118:$L118)-SUM($CV$5:EC$5)*SUM($M118:$N118)-SUM($CV$6:EC$6)*$O118-SUM($CV$7:EC$7)*SUM($Y118:$Z118,$AF118)-SUM($CV$8:EC$8)*SUM($AA118:$AE118)-SUM($CV$9:EC$9)*$AG118</f>
        <v>382704</v>
      </c>
      <c r="ED118" s="39">
        <f>SUM($BE118,$BF118:CM118)-SUM($CV$1:ED$1)*SUM($P118:$Q118,$W118)-SUM($CV$2:ED$2)*SUM($R118:$V118)-SUM($CV$3:ED$3)*$X118-SUM($CV$4:ED$4)*SUM($K118:$L118)-SUM($CV$5:ED$5)*SUM($M118:$N118)-SUM($CV$6:ED$6)*$O118-SUM($CV$7:ED$7)*SUM($Y118:$Z118,$AF118)-SUM($CV$8:ED$8)*SUM($AA118:$AE118)-SUM($CV$9:ED$9)*$AG118</f>
        <v>350704</v>
      </c>
      <c r="EE118" s="39">
        <f>SUM($BE118,$BF118:CN118)-SUM($CV$1:EE$1)*SUM($P118:$Q118,$W118)-SUM($CV$2:EE$2)*SUM($R118:$V118)-SUM($CV$3:EE$3)*$X118-SUM($CV$4:EE$4)*SUM($K118:$L118)-SUM($CV$5:EE$5)*SUM($M118:$N118)-SUM($CV$6:EE$6)*$O118-SUM($CV$7:EE$7)*SUM($Y118:$Z118,$AF118)-SUM($CV$8:EE$8)*SUM($AA118:$AE118)-SUM($CV$9:EE$9)*$AG118</f>
        <v>318704</v>
      </c>
      <c r="EF118" s="39">
        <f>SUM($BE118,$BF118:CO118)-SUM($CV$1:EF$1)*SUM($P118:$Q118,$W118)-SUM($CV$2:EF$2)*SUM($R118:$V118)-SUM($CV$3:EF$3)*$X118-SUM($CV$4:EF$4)*SUM($K118:$L118)-SUM($CV$5:EF$5)*SUM($M118:$N118)-SUM($CV$6:EF$6)*$O118-SUM($CV$7:EF$7)*SUM($Y118:$Z118,$AF118)-SUM($CV$8:EF$8)*SUM($AA118:$AE118)-SUM($CV$9:EF$9)*$AG118</f>
        <v>286704</v>
      </c>
      <c r="EG118" s="39">
        <f>SUM($BE118,$BF118:CP118)-SUM($CV$1:EG$1)*SUM($P118:$Q118,$W118)-SUM($CV$2:EG$2)*SUM($R118:$V118)-SUM($CV$3:EG$3)*$X118-SUM($CV$4:EG$4)*SUM($K118:$L118)-SUM($CV$5:EG$5)*SUM($M118:$N118)-SUM($CV$6:EG$6)*$O118-SUM($CV$7:EG$7)*SUM($Y118:$Z118,$AF118)-SUM($CV$8:EG$8)*SUM($AA118:$AE118)-SUM($CV$9:EG$9)*$AG118</f>
        <v>254704</v>
      </c>
      <c r="EH118" s="39">
        <f>SUM($BE118,$BF118:CQ118)-SUM($CV$1:EH$1)*SUM($P118:$Q118,$W118)-SUM($CV$2:EH$2)*SUM($R118:$V118)-SUM($CV$3:EH$3)*$X118-SUM($CV$4:EH$4)*SUM($K118:$L118)-SUM($CV$5:EH$5)*SUM($M118:$N118)-SUM($CV$6:EH$6)*$O118-SUM($CV$7:EH$7)*SUM($Y118:$Z118,$AF118)-SUM($CV$8:EH$8)*SUM($AA118:$AE118)-SUM($CV$9:EH$9)*$AG118</f>
        <v>222704</v>
      </c>
      <c r="EI118" s="39">
        <f>SUM($BE118,$BF118:CR118)-SUM($CV$1:EI$1)*SUM($P118:$Q118,$W118)-SUM($CV$2:EI$2)*SUM($R118:$V118)-SUM($CV$3:EI$3)*$X118-SUM($CV$4:EI$4)*SUM($K118:$L118)-SUM($CV$5:EI$5)*SUM($M118:$N118)-SUM($CV$6:EI$6)*$O118-SUM($CV$7:EI$7)*SUM($Y118:$Z118,$AF118)-SUM($CV$8:EI$8)*SUM($AA118:$AE118)-SUM($CV$9:EI$9)*$AG118</f>
        <v>190704</v>
      </c>
      <c r="EJ118" s="39">
        <f>SUM($BE118,$BF118:CS118)-SUM($CV$1:EJ$1)*SUM($P118:$Q118,$W118)-SUM($CV$2:EJ$2)*SUM($R118:$V118)-SUM($CV$3:EJ$3)*$X118-SUM($CV$4:EJ$4)*SUM($K118:$L118)-SUM($CV$5:EJ$5)*SUM($M118:$N118)-SUM($CV$6:EJ$6)*$O118-SUM($CV$7:EJ$7)*SUM($Y118:$Z118,$AF118)-SUM($CV$8:EJ$8)*SUM($AA118:$AE118)-SUM($CV$9:EJ$9)*$AG118</f>
        <v>158704</v>
      </c>
      <c r="EK118" s="39">
        <f>SUM($BE118,$BF118:CT118)-SUM($CV$1:EK$1)*SUM($P118:$Q118,$W118)-SUM($CV$2:EK$2)*SUM($R118:$V118)-SUM($CV$3:EK$3)*$X118-SUM($CV$4:EK$4)*SUM($K118:$L118)-SUM($CV$5:EK$5)*SUM($M118:$N118)-SUM($CV$6:EK$6)*$O118-SUM($CV$7:EK$7)*SUM($Y118:$Z118,$AF118)-SUM($CV$8:EK$8)*SUM($AA118:$AE118)-SUM($CV$9:EK$9)*$AG118</f>
        <v>126704</v>
      </c>
      <c r="EL118" s="39">
        <f>SUM($BE118,$BF118:CU118)-SUM($CV$1:EL$1)*SUM($P118:$Q118,$W118)-SUM($CV$2:EL$2)*SUM($R118:$V118)-SUM($CV$3:EL$3)*$X118-SUM($CV$4:EL$4)*SUM($K118:$L118)-SUM($CV$5:EL$5)*SUM($M118:$N118)-SUM($CV$6:EL$6)*$O118-SUM($CV$7:EL$7)*SUM($Y118:$Z118,$AF118)-SUM($CV$8:EL$8)*SUM($AA118:$AE118)-SUM($CV$9:EL$9)*$AG118</f>
        <v>94704</v>
      </c>
      <c r="EM118" s="39">
        <f>SUM($BE118,$BF118:CV118)-SUM($CV$1:EM$1)*SUM($P118:$Q118,$W118)-SUM($CV$2:EM$2)*SUM($R118:$V118)-SUM($CV$3:EM$3)*$X118-SUM($CV$4:EM$4)*SUM($K118:$L118)-SUM($CV$5:EM$5)*SUM($M118:$N118)-SUM($CV$6:EM$6)*$O118-SUM($CV$7:EM$7)*SUM($Y118:$Z118,$AF118)-SUM($CV$8:EM$8)*SUM($AA118:$AE118)-SUM($CV$9:EM$9)*$AG118</f>
        <v>62704</v>
      </c>
      <c r="EN118" s="39">
        <f>SUM($BE118,$BF118:CW118)-SUM($CV$1:EN$1)*SUM($P118:$Q118,$W118)-SUM($CV$2:EN$2)*SUM($R118:$V118)-SUM($CV$3:EN$3)*$X118-SUM($CV$4:EN$4)*SUM($K118:$L118)-SUM($CV$5:EN$5)*SUM($M118:$N118)-SUM($CV$6:EN$6)*$O118-SUM($CV$7:EN$7)*SUM($Y118:$Z118,$AF118)-SUM($CV$8:EN$8)*SUM($AA118:$AE118)-SUM($CV$9:EN$9)*$AG118</f>
        <v>30704</v>
      </c>
      <c r="EO118" s="39">
        <f>SUM($BE118,$BF118:CX118)-SUM($CV$1:EO$1)*SUM($P118:$Q118,$W118)-SUM($CV$2:EO$2)*SUM($R118:$V118)-SUM($CV$3:EO$3)*$X118-SUM($CV$4:EO$4)*SUM($K118:$L118)-SUM($CV$5:EO$5)*SUM($M118:$N118)-SUM($CV$6:EO$6)*$O118-SUM($CV$7:EO$7)*SUM($Y118:$Z118,$AF118)-SUM($CV$8:EO$8)*SUM($AA118:$AE118)-SUM($CV$9:EO$9)*$AG118</f>
        <v>10576</v>
      </c>
      <c r="EP118" s="96" t="str">
        <f>AR118</f>
        <v>STG</v>
      </c>
      <c r="EQ118" s="103" t="str">
        <f t="shared" si="157"/>
        <v>BLM18SG260TN1D</v>
      </c>
      <c r="ER118" s="96" t="str">
        <f t="shared" si="152"/>
        <v>MURATA MANUFACTURING CO. LTD</v>
      </c>
      <c r="ES118" s="115">
        <f>AU118</f>
        <v>8.0000000000000002E-3</v>
      </c>
      <c r="ET118" s="116" t="str">
        <f t="shared" si="162"/>
        <v>USD</v>
      </c>
      <c r="EU118" s="107" t="e">
        <f t="shared" ca="1" si="109"/>
        <v>#NAME?</v>
      </c>
      <c r="EV118" s="107" t="e">
        <f t="shared" ca="1" si="110"/>
        <v>#NAME?</v>
      </c>
      <c r="EW118" s="117">
        <f t="shared" si="158"/>
        <v>10000</v>
      </c>
      <c r="EX118" s="117">
        <f t="shared" si="159"/>
        <v>10000</v>
      </c>
      <c r="EY118" s="103"/>
      <c r="EZ118" s="117">
        <f t="shared" si="112"/>
        <v>1140000</v>
      </c>
      <c r="FA118" s="118" t="e">
        <f t="shared" ca="1" si="113"/>
        <v>#NAME?</v>
      </c>
      <c r="FB118" s="117">
        <f t="shared" si="114"/>
        <v>9104</v>
      </c>
      <c r="FC118" s="118" t="e">
        <f t="shared" ca="1" si="115"/>
        <v>#NAME?</v>
      </c>
      <c r="FD118" s="119">
        <v>45523</v>
      </c>
      <c r="FE118" s="118" t="s">
        <v>130</v>
      </c>
      <c r="FF118" s="118" t="s">
        <v>26</v>
      </c>
      <c r="FG118" s="103" t="s">
        <v>144</v>
      </c>
      <c r="FH118" s="103" t="s">
        <v>145</v>
      </c>
      <c r="FI118" s="105">
        <f t="array" ref="FI118">SUMPRODUCT($AI118:$AL118,TRANSPOSE(FI$1:FI$4))</f>
        <v>97040</v>
      </c>
      <c r="FJ118" s="105">
        <f t="array" ref="FJ118">SUMPRODUCT($AI118:$AL118,TRANSPOSE(FJ$1:FJ$4))</f>
        <v>97040</v>
      </c>
      <c r="FK118" s="105">
        <f t="array" ref="FK118">SUMPRODUCT($AI118:$AL118,TRANSPOSE(FK$1:FK$4))</f>
        <v>97040</v>
      </c>
      <c r="FL118" s="105">
        <f t="array" ref="FL118">SUMPRODUCT($AI118:$AL118,TRANSPOSE(FL$1:FL$4))</f>
        <v>97040</v>
      </c>
      <c r="FM118" s="105">
        <f t="array" ref="FM118">SUMPRODUCT($AI118:$AL118,TRANSPOSE(FM$1:FM$4))</f>
        <v>97040</v>
      </c>
      <c r="FN118" s="105">
        <f t="array" ref="FN118">SUMPRODUCT($AI118:$AL118,TRANSPOSE(FN$1:FN$4))</f>
        <v>97040</v>
      </c>
      <c r="FO118" s="105">
        <f t="array" ref="FO118">SUMPRODUCT($AI118:$AL118,TRANSPOSE(FO$1:FO$4))</f>
        <v>97040</v>
      </c>
      <c r="FP118" s="105">
        <f t="array" ref="FP118">SUMPRODUCT($AI118:$AL118,TRANSPOSE(FP$1:FP$4))</f>
        <v>97040</v>
      </c>
      <c r="FQ118" s="105">
        <f t="array" ref="FQ118">SUMPRODUCT($AI118:$AL118,TRANSPOSE(FQ$1:FQ$4))</f>
        <v>97040</v>
      </c>
      <c r="FR118" s="105">
        <f t="array" ref="FR118">SUMPRODUCT($AI118:$AL118,TRANSPOSE(FR$1:FR$4))</f>
        <v>96800</v>
      </c>
      <c r="FS118" s="105">
        <f t="array" ref="FS118">SUMPRODUCT($AI118:$AL118,TRANSPOSE(FS$1:FS$4))</f>
        <v>96000</v>
      </c>
      <c r="FT118" s="105">
        <f t="array" ref="FT118">SUMPRODUCT($AI118:$AL118,TRANSPOSE(FT$1:FT$4))</f>
        <v>64736</v>
      </c>
      <c r="FU118" s="105">
        <f t="array" ref="FU118">SUMPRODUCT($AI118:$AL118,TRANSPOSE(FU$1:FU$4))</f>
        <v>0</v>
      </c>
      <c r="FV118" s="120"/>
      <c r="FW118" s="105">
        <f t="shared" si="116"/>
        <v>100000</v>
      </c>
      <c r="FX118" s="121">
        <f>CEILING(SUM($FI118:FJ118)-SUM($FW118:FW118),$EW118)</f>
        <v>100000</v>
      </c>
      <c r="FY118" s="121">
        <f>CEILING(SUM($FI118:FK118)-SUM($FW118:FX118),$EW118)</f>
        <v>100000</v>
      </c>
      <c r="FZ118" s="121">
        <f>CEILING(SUM($FI118:FL118)-SUM($FW118:FY118),$EW118)</f>
        <v>90000</v>
      </c>
      <c r="GA118" s="121">
        <f>CEILING(SUM($FI118:FM118)-SUM($FW118:FZ118),$EW118)</f>
        <v>100000</v>
      </c>
      <c r="GB118" s="121">
        <f>CEILING(SUM($FI118:FN118)-SUM($FW118:GA118),$EW118)</f>
        <v>100000</v>
      </c>
      <c r="GC118" s="121">
        <f>CEILING(SUM($FI118:FO118)-SUM($FW118:GB118),$EW118)</f>
        <v>90000</v>
      </c>
      <c r="GD118" s="121">
        <f>CEILING(SUM($FI118:FP118)-SUM($FW118:GC118),$EW118)</f>
        <v>100000</v>
      </c>
      <c r="GE118" s="121">
        <f>CEILING(SUM($FI118:FQ118)-SUM($FW118:GD118),$EW118)</f>
        <v>100000</v>
      </c>
      <c r="GF118" s="121">
        <f>CEILING(SUM($FI118:FR118)-SUM($FW118:GE118),$EW118)</f>
        <v>100000</v>
      </c>
      <c r="GG118" s="121">
        <f>CEILING(SUM($FI118:FS118)-SUM($FW118:GF118),$EW118)</f>
        <v>90000</v>
      </c>
      <c r="GH118" s="121">
        <f t="shared" si="117"/>
        <v>70000</v>
      </c>
      <c r="GI118" s="121">
        <f t="shared" si="118"/>
        <v>0</v>
      </c>
      <c r="GJ118" s="120"/>
      <c r="GK118" s="123" t="e">
        <f t="shared" ca="1" si="119"/>
        <v>#NAME?</v>
      </c>
      <c r="GL118" s="123" t="e">
        <f t="shared" ca="1" si="120"/>
        <v>#NAME?</v>
      </c>
      <c r="GM118" s="123" t="e">
        <f t="shared" ca="1" si="121"/>
        <v>#NAME?</v>
      </c>
      <c r="GN118" s="123" t="e">
        <f t="shared" ca="1" si="122"/>
        <v>#NAME?</v>
      </c>
      <c r="GO118" s="123" t="e">
        <f t="shared" ca="1" si="123"/>
        <v>#NAME?</v>
      </c>
      <c r="GP118" s="123" t="e">
        <f t="shared" ca="1" si="124"/>
        <v>#NAME?</v>
      </c>
      <c r="GQ118" s="123" t="e">
        <f t="shared" ca="1" si="125"/>
        <v>#NAME?</v>
      </c>
      <c r="GR118" s="123" t="e">
        <f t="shared" ca="1" si="126"/>
        <v>#NAME?</v>
      </c>
      <c r="GS118" s="123" t="e">
        <f t="shared" ca="1" si="127"/>
        <v>#NAME?</v>
      </c>
      <c r="GT118" s="123" t="e">
        <f t="shared" ca="1" si="128"/>
        <v>#NAME?</v>
      </c>
      <c r="GU118" s="123" t="e">
        <f t="shared" ca="1" si="129"/>
        <v>#NAME?</v>
      </c>
      <c r="GV118" s="123" t="e">
        <f t="shared" ca="1" si="130"/>
        <v>#NAME?</v>
      </c>
      <c r="GW118" s="123" t="e">
        <f t="shared" ca="1" si="131"/>
        <v>#NAME?</v>
      </c>
      <c r="GX118" s="123" t="e">
        <f t="shared" ca="1" si="132"/>
        <v>#NAME?</v>
      </c>
      <c r="GY118" s="120">
        <v>1</v>
      </c>
      <c r="GZ118" s="105">
        <f>SUM(FW118:GI118)</f>
        <v>1140000</v>
      </c>
      <c r="HA118" s="105"/>
      <c r="HB118" s="105"/>
      <c r="HC118" s="105"/>
      <c r="HD118" s="105"/>
      <c r="HE118" s="105"/>
      <c r="HF118" s="105"/>
      <c r="HG118" s="105"/>
      <c r="HH118" s="105"/>
      <c r="HI118" s="105"/>
      <c r="HJ118" s="105"/>
      <c r="HK118" s="105"/>
      <c r="HL118" s="105">
        <f>GI118</f>
        <v>0</v>
      </c>
      <c r="HM118" s="105"/>
      <c r="HN118" s="123" t="e">
        <f t="shared" ca="1" si="133"/>
        <v>#NAME?</v>
      </c>
      <c r="HO118" s="123" t="e">
        <f t="shared" ca="1" si="134"/>
        <v>#NAME?</v>
      </c>
      <c r="HP118" s="123" t="e">
        <f t="shared" ca="1" si="135"/>
        <v>#NAME?</v>
      </c>
      <c r="HQ118" s="123" t="e">
        <f t="shared" ca="1" si="136"/>
        <v>#NAME?</v>
      </c>
      <c r="HR118" s="123" t="e">
        <f t="shared" ca="1" si="137"/>
        <v>#NAME?</v>
      </c>
      <c r="HS118" s="123" t="e">
        <f t="shared" ca="1" si="138"/>
        <v>#NAME?</v>
      </c>
      <c r="HT118" s="123" t="e">
        <f t="shared" ca="1" si="139"/>
        <v>#NAME?</v>
      </c>
      <c r="HU118" s="123" t="e">
        <f t="shared" ca="1" si="140"/>
        <v>#NAME?</v>
      </c>
      <c r="HV118" s="123" t="e">
        <f t="shared" ca="1" si="141"/>
        <v>#NAME?</v>
      </c>
      <c r="HW118" s="123" t="e">
        <f t="shared" ca="1" si="142"/>
        <v>#NAME?</v>
      </c>
      <c r="HX118" s="123" t="e">
        <f t="shared" ca="1" si="143"/>
        <v>#NAME?</v>
      </c>
      <c r="HY118" s="123" t="e">
        <f t="shared" ca="1" si="144"/>
        <v>#NAME?</v>
      </c>
      <c r="HZ118" s="123" t="e">
        <f t="shared" ca="1" si="145"/>
        <v>#NAME?</v>
      </c>
      <c r="IA118" s="123" t="e">
        <f t="shared" ca="1" si="146"/>
        <v>#NAME?</v>
      </c>
      <c r="IB118" s="124" t="s">
        <v>621</v>
      </c>
      <c r="IC118" s="103" t="s">
        <v>630</v>
      </c>
      <c r="ID118" s="125">
        <v>45525</v>
      </c>
      <c r="IE118" s="103" t="s">
        <v>147</v>
      </c>
      <c r="IF118" s="103"/>
      <c r="IG118" s="103" t="s">
        <v>147</v>
      </c>
      <c r="IH118" s="103"/>
      <c r="II118" s="103" t="s">
        <v>181</v>
      </c>
    </row>
    <row r="119" spans="1:243" ht="14.25" x14ac:dyDescent="0.2">
      <c r="A119" s="39">
        <v>132</v>
      </c>
      <c r="B119" s="39" t="s">
        <v>631</v>
      </c>
      <c r="C119" s="56" t="s">
        <v>632</v>
      </c>
      <c r="D119" s="39" t="s">
        <v>137</v>
      </c>
      <c r="E119" s="39" t="s">
        <v>633</v>
      </c>
      <c r="F119" s="102" t="s">
        <v>634</v>
      </c>
      <c r="G119" s="39"/>
      <c r="H119" s="39" t="s">
        <v>128</v>
      </c>
      <c r="I119" s="39">
        <v>2</v>
      </c>
      <c r="J119" s="39">
        <v>66</v>
      </c>
      <c r="K119" s="39">
        <v>0</v>
      </c>
      <c r="L119" s="39">
        <v>0</v>
      </c>
      <c r="M119" s="39">
        <v>0</v>
      </c>
      <c r="N119" s="39">
        <v>0</v>
      </c>
      <c r="O119" s="39">
        <v>22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22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22</v>
      </c>
      <c r="AH119" s="39">
        <f t="shared" si="98"/>
        <v>44</v>
      </c>
      <c r="AI119" s="39">
        <f t="shared" si="99"/>
        <v>22</v>
      </c>
      <c r="AJ119" s="39">
        <f t="shared" si="100"/>
        <v>22</v>
      </c>
      <c r="AK119" s="39">
        <f t="shared" si="101"/>
        <v>22</v>
      </c>
      <c r="AL119" s="39">
        <f t="shared" si="102"/>
        <v>44</v>
      </c>
      <c r="AM119" s="57">
        <f t="shared" si="103"/>
        <v>1554982</v>
      </c>
      <c r="AN119" s="57">
        <v>3000</v>
      </c>
      <c r="AO119" s="57">
        <f t="shared" si="104"/>
        <v>1557000</v>
      </c>
      <c r="AP119" s="39"/>
      <c r="AQ119" s="39" t="s">
        <v>624</v>
      </c>
      <c r="AR119" s="39" t="s">
        <v>625</v>
      </c>
      <c r="AS119" s="39"/>
      <c r="AT119" s="39"/>
      <c r="AU119" s="58">
        <v>3.1E-2</v>
      </c>
      <c r="AV119" s="58" t="s">
        <v>11</v>
      </c>
      <c r="AW119" s="39" t="s">
        <v>626</v>
      </c>
      <c r="AX119" s="39" t="s">
        <v>627</v>
      </c>
      <c r="AY119" s="39"/>
      <c r="AZ119" s="39" t="s">
        <v>629</v>
      </c>
      <c r="BA119" s="39" t="str">
        <f t="shared" si="105"/>
        <v>P0020</v>
      </c>
      <c r="BB119" s="78" t="e">
        <f t="shared" ca="1" si="106"/>
        <v>#NAME?</v>
      </c>
      <c r="BC119" s="39">
        <v>15</v>
      </c>
      <c r="BD119" s="75">
        <f t="shared" si="107"/>
        <v>1557000</v>
      </c>
      <c r="BE119" s="39"/>
      <c r="BF119" s="39"/>
      <c r="BG119" s="39"/>
      <c r="BH119" s="39"/>
      <c r="BI119" s="39"/>
      <c r="BJ119" s="82">
        <v>801000</v>
      </c>
      <c r="BK119" s="39"/>
      <c r="BL119" s="39"/>
      <c r="BM119" s="39"/>
      <c r="BN119" s="39"/>
      <c r="BO119" s="39"/>
      <c r="BP119" s="39"/>
      <c r="BQ119" s="82">
        <v>756000</v>
      </c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>
        <f>SUM($BE119,$BF119:BF119)-SUM($CV$1:CW$1)*SUM($P119:$Q119,$W119)-SUM($CV$2:CW$2)*SUM($R119:$V119)-SUM($CV$3:CW$3)*$X119-SUM($CV$4:CW$4)*SUM($K119:$L119)-SUM($CV$5:CW$5)*SUM($M119:$N119)-SUM($CV$6:CW$6)*$O119-SUM($CV$7:CW$7)*SUM($Y119:$Z119,$AF119)-SUM($CV$8:CW$8)*SUM($AA119:$AE119)-SUM($CV$9:CW$9)*$AG119</f>
        <v>0</v>
      </c>
      <c r="CX119" s="39">
        <f>SUM($BE119,$BF119:BG119)-SUM($CV$1:CX$1)*SUM($P119:$Q119,$W119)-SUM($CV$2:CX$2)*SUM($R119:$V119)-SUM($CV$3:CX$3)*$X119-SUM($CV$4:CX$4)*SUM($K119:$L119)-SUM($CV$5:CX$5)*SUM($M119:$N119)-SUM($CV$6:CX$6)*$O119-SUM($CV$7:CX$7)*SUM($Y119:$Z119,$AF119)-SUM($CV$8:CX$8)*SUM($AA119:$AE119)-SUM($CV$9:CX$9)*$AG119</f>
        <v>0</v>
      </c>
      <c r="CY119" s="39">
        <f>SUM($BE119,$BF119:BH119)-SUM($CV$1:CY$1)*SUM($P119:$Q119,$W119)-SUM($CV$2:CY$2)*SUM($R119:$V119)-SUM($CV$3:CY$3)*$X119-SUM($CV$4:CY$4)*SUM($K119:$L119)-SUM($CV$5:CY$5)*SUM($M119:$N119)-SUM($CV$6:CY$6)*$O119-SUM($CV$7:CY$7)*SUM($Y119:$Z119,$AF119)-SUM($CV$8:CY$8)*SUM($AA119:$AE119)-SUM($CV$9:CY$9)*$AG119</f>
        <v>0</v>
      </c>
      <c r="CZ119" s="39">
        <f>SUM($BE119,$BF119:BI119)-SUM($CV$1:CZ$1)*SUM($P119:$Q119,$W119)-SUM($CV$2:CZ$2)*SUM($R119:$V119)-SUM($CV$3:CZ$3)*$X119-SUM($CV$4:CZ$4)*SUM($K119:$L119)-SUM($CV$5:CZ$5)*SUM($M119:$N119)-SUM($CV$6:CZ$6)*$O119-SUM($CV$7:CZ$7)*SUM($Y119:$Z119,$AF119)-SUM($CV$8:CZ$8)*SUM($AA119:$AE119)-SUM($CV$9:CZ$9)*$AG119</f>
        <v>0</v>
      </c>
      <c r="DA119" s="39">
        <f>SUM($BE119,$BF119:BJ119)-SUM($CV$1:DA$1)*SUM($P119:$Q119,$W119)-SUM($CV$2:DA$2)*SUM($R119:$V119)-SUM($CV$3:DA$3)*$X119-SUM($CV$4:DA$4)*SUM($K119:$L119)-SUM($CV$5:DA$5)*SUM($M119:$N119)-SUM($CV$6:DA$6)*$O119-SUM($CV$7:DA$7)*SUM($Y119:$Z119,$AF119)-SUM($CV$8:DA$8)*SUM($AA119:$AE119)-SUM($CV$9:DA$9)*$AG119</f>
        <v>801000</v>
      </c>
      <c r="DB119" s="39">
        <f>SUM($BE119,$BF119:BK119)-SUM($CV$1:DB$1)*SUM($P119:$Q119,$W119)-SUM($CV$2:DB$2)*SUM($R119:$V119)-SUM($CV$3:DB$3)*$X119-SUM($CV$4:DB$4)*SUM($K119:$L119)-SUM($CV$5:DB$5)*SUM($M119:$N119)-SUM($CV$6:DB$6)*$O119-SUM($CV$7:DB$7)*SUM($Y119:$Z119,$AF119)-SUM($CV$8:DB$8)*SUM($AA119:$AE119)-SUM($CV$9:DB$9)*$AG119</f>
        <v>794400</v>
      </c>
      <c r="DC119" s="39">
        <f>SUM($BE119,$BF119:BL119)-SUM($CV$1:DC$1)*SUM($P119:$Q119,$W119)-SUM($CV$2:DC$2)*SUM($R119:$V119)-SUM($CV$3:DC$3)*$X119-SUM($CV$4:DC$4)*SUM($K119:$L119)-SUM($CV$5:DC$5)*SUM($M119:$N119)-SUM($CV$6:DC$6)*$O119-SUM($CV$7:DC$7)*SUM($Y119:$Z119,$AF119)-SUM($CV$8:DC$8)*SUM($AA119:$AE119)-SUM($CV$9:DC$9)*$AG119</f>
        <v>781200</v>
      </c>
      <c r="DD119" s="39">
        <f>SUM($BE119,$BF119:BM119)-SUM($CV$1:DD$1)*SUM($P119:$Q119,$W119)-SUM($CV$2:DD$2)*SUM($R119:$V119)-SUM($CV$3:DD$3)*$X119-SUM($CV$4:DD$4)*SUM($K119:$L119)-SUM($CV$5:DD$5)*SUM($M119:$N119)-SUM($CV$6:DD$6)*$O119-SUM($CV$7:DD$7)*SUM($Y119:$Z119,$AF119)-SUM($CV$8:DD$8)*SUM($AA119:$AE119)-SUM($CV$9:DD$9)*$AG119</f>
        <v>760718</v>
      </c>
      <c r="DE119" s="39">
        <f>SUM($BE119,$BF119:BN119)-SUM($CV$1:DE$1)*SUM($P119:$Q119,$W119)-SUM($CV$2:DE$2)*SUM($R119:$V119)-SUM($CV$3:DE$3)*$X119-SUM($CV$4:DE$4)*SUM($K119:$L119)-SUM($CV$5:DE$5)*SUM($M119:$N119)-SUM($CV$6:DE$6)*$O119-SUM($CV$7:DE$7)*SUM($Y119:$Z119,$AF119)-SUM($CV$8:DE$8)*SUM($AA119:$AE119)-SUM($CV$9:DE$9)*$AG119</f>
        <v>736518</v>
      </c>
      <c r="DF119" s="39">
        <f>SUM($BE119,$BF119:BO119)-SUM($CV$1:DF$1)*SUM($P119:$Q119,$W119)-SUM($CV$2:DF$2)*SUM($R119:$V119)-SUM($CV$3:DF$3)*$X119-SUM($CV$4:DF$4)*SUM($K119:$L119)-SUM($CV$5:DF$5)*SUM($M119:$N119)-SUM($CV$6:DF$6)*$O119-SUM($CV$7:DF$7)*SUM($Y119:$Z119,$AF119)-SUM($CV$8:DF$8)*SUM($AA119:$AE119)-SUM($CV$9:DF$9)*$AG119</f>
        <v>705718</v>
      </c>
      <c r="DG119" s="39">
        <f>SUM($BE119,$BF119:BP119)-SUM($CV$1:DG$1)*SUM($P119:$Q119,$W119)-SUM($CV$2:DG$2)*SUM($R119:$V119)-SUM($CV$3:DG$3)*$X119-SUM($CV$4:DG$4)*SUM($K119:$L119)-SUM($CV$5:DG$5)*SUM($M119:$N119)-SUM($CV$6:DG$6)*$O119-SUM($CV$7:DG$7)*SUM($Y119:$Z119,$AF119)-SUM($CV$8:DG$8)*SUM($AA119:$AE119)-SUM($CV$9:DG$9)*$AG119</f>
        <v>672718</v>
      </c>
      <c r="DH119" s="39">
        <f>SUM($BE119,$BF119:BQ119)-SUM($CV$1:DH$1)*SUM($P119:$Q119,$W119)-SUM($CV$2:DH$2)*SUM($R119:$V119)-SUM($CV$3:DH$3)*$X119-SUM($CV$4:DH$4)*SUM($K119:$L119)-SUM($CV$5:DH$5)*SUM($M119:$N119)-SUM($CV$6:DH$6)*$O119-SUM($CV$7:DH$7)*SUM($Y119:$Z119,$AF119)-SUM($CV$8:DH$8)*SUM($AA119:$AE119)-SUM($CV$9:DH$9)*$AG119</f>
        <v>1395718</v>
      </c>
      <c r="DI119" s="39">
        <f>SUM($BE119,$BF119:BR119)-SUM($CV$1:DI$1)*SUM($P119:$Q119,$W119)-SUM($CV$2:DI$2)*SUM($R119:$V119)-SUM($CV$3:DI$3)*$X119-SUM($CV$4:DI$4)*SUM($K119:$L119)-SUM($CV$5:DI$5)*SUM($M119:$N119)-SUM($CV$6:DI$6)*$O119-SUM($CV$7:DI$7)*SUM($Y119:$Z119,$AF119)-SUM($CV$8:DI$8)*SUM($AA119:$AE119)-SUM($CV$9:DI$9)*$AG119</f>
        <v>1362718</v>
      </c>
      <c r="DJ119" s="39">
        <f>SUM($BE119,$BF119:BS119)-SUM($CV$1:DJ$1)*SUM($P119:$Q119,$W119)-SUM($CV$2:DJ$2)*SUM($R119:$V119)-SUM($CV$3:DJ$3)*$X119-SUM($CV$4:DJ$4)*SUM($K119:$L119)-SUM($CV$5:DJ$5)*SUM($M119:$N119)-SUM($CV$6:DJ$6)*$O119-SUM($CV$7:DJ$7)*SUM($Y119:$Z119,$AF119)-SUM($CV$8:DJ$8)*SUM($AA119:$AE119)-SUM($CV$9:DJ$9)*$AG119</f>
        <v>1329718</v>
      </c>
      <c r="DK119" s="39">
        <f>SUM($BE119,$BF119:BT119)-SUM($CV$1:DK$1)*SUM($P119:$Q119,$W119)-SUM($CV$2:DK$2)*SUM($R119:$V119)-SUM($CV$3:DK$3)*$X119-SUM($CV$4:DK$4)*SUM($K119:$L119)-SUM($CV$5:DK$5)*SUM($M119:$N119)-SUM($CV$6:DK$6)*$O119-SUM($CV$7:DK$7)*SUM($Y119:$Z119,$AF119)-SUM($CV$8:DK$8)*SUM($AA119:$AE119)-SUM($CV$9:DK$9)*$AG119</f>
        <v>1296718</v>
      </c>
      <c r="DL119" s="39">
        <f>SUM($BE119,$BF119:BU119)-SUM($CV$1:DL$1)*SUM($P119:$Q119,$W119)-SUM($CV$2:DL$2)*SUM($R119:$V119)-SUM($CV$3:DL$3)*$X119-SUM($CV$4:DL$4)*SUM($K119:$L119)-SUM($CV$5:DL$5)*SUM($M119:$N119)-SUM($CV$6:DL$6)*$O119-SUM($CV$7:DL$7)*SUM($Y119:$Z119,$AF119)-SUM($CV$8:DL$8)*SUM($AA119:$AE119)-SUM($CV$9:DL$9)*$AG119</f>
        <v>1263718</v>
      </c>
      <c r="DM119" s="39">
        <f>SUM($BE119,$BF119:BV119)-SUM($CV$1:DM$1)*SUM($P119:$Q119,$W119)-SUM($CV$2:DM$2)*SUM($R119:$V119)-SUM($CV$3:DM$3)*$X119-SUM($CV$4:DM$4)*SUM($K119:$L119)-SUM($CV$5:DM$5)*SUM($M119:$N119)-SUM($CV$6:DM$6)*$O119-SUM($CV$7:DM$7)*SUM($Y119:$Z119,$AF119)-SUM($CV$8:DM$8)*SUM($AA119:$AE119)-SUM($CV$9:DM$9)*$AG119</f>
        <v>1219718</v>
      </c>
      <c r="DN119" s="39">
        <f>SUM($BE119,$BF119:BW119)-SUM($CV$1:DN$1)*SUM($P119:$Q119,$W119)-SUM($CV$2:DN$2)*SUM($R119:$V119)-SUM($CV$3:DN$3)*$X119-SUM($CV$4:DN$4)*SUM($K119:$L119)-SUM($CV$5:DN$5)*SUM($M119:$N119)-SUM($CV$6:DN$6)*$O119-SUM($CV$7:DN$7)*SUM($Y119:$Z119,$AF119)-SUM($CV$8:DN$8)*SUM($AA119:$AE119)-SUM($CV$9:DN$9)*$AG119</f>
        <v>1175718</v>
      </c>
      <c r="DO119" s="39">
        <f>SUM($BE119,$BF119:BX119)-SUM($CV$1:DO$1)*SUM($P119:$Q119,$W119)-SUM($CV$2:DO$2)*SUM($R119:$V119)-SUM($CV$3:DO$3)*$X119-SUM($CV$4:DO$4)*SUM($K119:$L119)-SUM($CV$5:DO$5)*SUM($M119:$N119)-SUM($CV$6:DO$6)*$O119-SUM($CV$7:DO$7)*SUM($Y119:$Z119,$AF119)-SUM($CV$8:DO$8)*SUM($AA119:$AE119)-SUM($CV$9:DO$9)*$AG119</f>
        <v>1131718</v>
      </c>
      <c r="DP119" s="39">
        <f>SUM($BE119,$BF119:BY119)-SUM($CV$1:DP$1)*SUM($P119:$Q119,$W119)-SUM($CV$2:DP$2)*SUM($R119:$V119)-SUM($CV$3:DP$3)*$X119-SUM($CV$4:DP$4)*SUM($K119:$L119)-SUM($CV$5:DP$5)*SUM($M119:$N119)-SUM($CV$6:DP$6)*$O119-SUM($CV$7:DP$7)*SUM($Y119:$Z119,$AF119)-SUM($CV$8:DP$8)*SUM($AA119:$AE119)-SUM($CV$9:DP$9)*$AG119</f>
        <v>1087718</v>
      </c>
      <c r="DQ119" s="39">
        <f>SUM($BE119,$BF119:BZ119)-SUM($CV$1:DQ$1)*SUM($P119:$Q119,$W119)-SUM($CV$2:DQ$2)*SUM($R119:$V119)-SUM($CV$3:DQ$3)*$X119-SUM($CV$4:DQ$4)*SUM($K119:$L119)-SUM($CV$5:DQ$5)*SUM($M119:$N119)-SUM($CV$6:DQ$6)*$O119-SUM($CV$7:DQ$7)*SUM($Y119:$Z119,$AF119)-SUM($CV$8:DQ$8)*SUM($AA119:$AE119)-SUM($CV$9:DQ$9)*$AG119</f>
        <v>1043718</v>
      </c>
      <c r="DR119" s="39">
        <f>SUM($BE119,$BF119:CA119)-SUM($CV$1:DR$1)*SUM($P119:$Q119,$W119)-SUM($CV$2:DR$2)*SUM($R119:$V119)-SUM($CV$3:DR$3)*$X119-SUM($CV$4:DR$4)*SUM($K119:$L119)-SUM($CV$5:DR$5)*SUM($M119:$N119)-SUM($CV$6:DR$6)*$O119-SUM($CV$7:DR$7)*SUM($Y119:$Z119,$AF119)-SUM($CV$8:DR$8)*SUM($AA119:$AE119)-SUM($CV$9:DR$9)*$AG119</f>
        <v>999718</v>
      </c>
      <c r="DS119" s="39">
        <f>SUM($BE119,$BF119:CB119)-SUM($CV$1:DS$1)*SUM($P119:$Q119,$W119)-SUM($CV$2:DS$2)*SUM($R119:$V119)-SUM($CV$3:DS$3)*$X119-SUM($CV$4:DS$4)*SUM($K119:$L119)-SUM($CV$5:DS$5)*SUM($M119:$N119)-SUM($CV$6:DS$6)*$O119-SUM($CV$7:DS$7)*SUM($Y119:$Z119,$AF119)-SUM($CV$8:DS$8)*SUM($AA119:$AE119)-SUM($CV$9:DS$9)*$AG119</f>
        <v>955718</v>
      </c>
      <c r="DT119" s="39">
        <f>SUM($BE119,$BF119:CC119)-SUM($CV$1:DT$1)*SUM($P119:$Q119,$W119)-SUM($CV$2:DT$2)*SUM($R119:$V119)-SUM($CV$3:DT$3)*$X119-SUM($CV$4:DT$4)*SUM($K119:$L119)-SUM($CV$5:DT$5)*SUM($M119:$N119)-SUM($CV$6:DT$6)*$O119-SUM($CV$7:DT$7)*SUM($Y119:$Z119,$AF119)-SUM($CV$8:DT$8)*SUM($AA119:$AE119)-SUM($CV$9:DT$9)*$AG119</f>
        <v>911718</v>
      </c>
      <c r="DU119" s="39">
        <f>SUM($BE119,$BF119:CD119)-SUM($CV$1:DU$1)*SUM($P119:$Q119,$W119)-SUM($CV$2:DU$2)*SUM($R119:$V119)-SUM($CV$3:DU$3)*$X119-SUM($CV$4:DU$4)*SUM($K119:$L119)-SUM($CV$5:DU$5)*SUM($M119:$N119)-SUM($CV$6:DU$6)*$O119-SUM($CV$7:DU$7)*SUM($Y119:$Z119,$AF119)-SUM($CV$8:DU$8)*SUM($AA119:$AE119)-SUM($CV$9:DU$9)*$AG119</f>
        <v>867718</v>
      </c>
      <c r="DV119" s="39">
        <f>SUM($BE119,$BF119:CE119)-SUM($CV$1:DV$1)*SUM($P119:$Q119,$W119)-SUM($CV$2:DV$2)*SUM($R119:$V119)-SUM($CV$3:DV$3)*$X119-SUM($CV$4:DV$4)*SUM($K119:$L119)-SUM($CV$5:DV$5)*SUM($M119:$N119)-SUM($CV$6:DV$6)*$O119-SUM($CV$7:DV$7)*SUM($Y119:$Z119,$AF119)-SUM($CV$8:DV$8)*SUM($AA119:$AE119)-SUM($CV$9:DV$9)*$AG119</f>
        <v>823718</v>
      </c>
      <c r="DW119" s="39">
        <f>SUM($BE119,$BF119:CF119)-SUM($CV$1:DW$1)*SUM($P119:$Q119,$W119)-SUM($CV$2:DW$2)*SUM($R119:$V119)-SUM($CV$3:DW$3)*$X119-SUM($CV$4:DW$4)*SUM($K119:$L119)-SUM($CV$5:DW$5)*SUM($M119:$N119)-SUM($CV$6:DW$6)*$O119-SUM($CV$7:DW$7)*SUM($Y119:$Z119,$AF119)-SUM($CV$8:DW$8)*SUM($AA119:$AE119)-SUM($CV$9:DW$9)*$AG119</f>
        <v>779718</v>
      </c>
      <c r="DX119" s="39">
        <f>SUM($BE119,$BF119:CG119)-SUM($CV$1:DX$1)*SUM($P119:$Q119,$W119)-SUM($CV$2:DX$2)*SUM($R119:$V119)-SUM($CV$3:DX$3)*$X119-SUM($CV$4:DX$4)*SUM($K119:$L119)-SUM($CV$5:DX$5)*SUM($M119:$N119)-SUM($CV$6:DX$6)*$O119-SUM($CV$7:DX$7)*SUM($Y119:$Z119,$AF119)-SUM($CV$8:DX$8)*SUM($AA119:$AE119)-SUM($CV$9:DX$9)*$AG119</f>
        <v>735718</v>
      </c>
      <c r="DY119" s="39">
        <f>SUM($BE119,$BF119:CH119)-SUM($CV$1:DY$1)*SUM($P119:$Q119,$W119)-SUM($CV$2:DY$2)*SUM($R119:$V119)-SUM($CV$3:DY$3)*$X119-SUM($CV$4:DY$4)*SUM($K119:$L119)-SUM($CV$5:DY$5)*SUM($M119:$N119)-SUM($CV$6:DY$6)*$O119-SUM($CV$7:DY$7)*SUM($Y119:$Z119,$AF119)-SUM($CV$8:DY$8)*SUM($AA119:$AE119)-SUM($CV$9:DY$9)*$AG119</f>
        <v>691718</v>
      </c>
      <c r="DZ119" s="39">
        <f>SUM($BE119,$BF119:CI119)-SUM($CV$1:DZ$1)*SUM($P119:$Q119,$W119)-SUM($CV$2:DZ$2)*SUM($R119:$V119)-SUM($CV$3:DZ$3)*$X119-SUM($CV$4:DZ$4)*SUM($K119:$L119)-SUM($CV$5:DZ$5)*SUM($M119:$N119)-SUM($CV$6:DZ$6)*$O119-SUM($CV$7:DZ$7)*SUM($Y119:$Z119,$AF119)-SUM($CV$8:DZ$8)*SUM($AA119:$AE119)-SUM($CV$9:DZ$9)*$AG119</f>
        <v>647718</v>
      </c>
      <c r="EA119" s="39">
        <f>SUM($BE119,$BF119:CJ119)-SUM($CV$1:EA$1)*SUM($P119:$Q119,$W119)-SUM($CV$2:EA$2)*SUM($R119:$V119)-SUM($CV$3:EA$3)*$X119-SUM($CV$4:EA$4)*SUM($K119:$L119)-SUM($CV$5:EA$5)*SUM($M119:$N119)-SUM($CV$6:EA$6)*$O119-SUM($CV$7:EA$7)*SUM($Y119:$Z119,$AF119)-SUM($CV$8:EA$8)*SUM($AA119:$AE119)-SUM($CV$9:EA$9)*$AG119</f>
        <v>603718</v>
      </c>
      <c r="EB119" s="39">
        <f>SUM($BE119,$BF119:CK119)-SUM($CV$1:EB$1)*SUM($P119:$Q119,$W119)-SUM($CV$2:EB$2)*SUM($R119:$V119)-SUM($CV$3:EB$3)*$X119-SUM($CV$4:EB$4)*SUM($K119:$L119)-SUM($CV$5:EB$5)*SUM($M119:$N119)-SUM($CV$6:EB$6)*$O119-SUM($CV$7:EB$7)*SUM($Y119:$Z119,$AF119)-SUM($CV$8:EB$8)*SUM($AA119:$AE119)-SUM($CV$9:EB$9)*$AG119</f>
        <v>559718</v>
      </c>
      <c r="EC119" s="39">
        <f>SUM($BE119,$BF119:CL119)-SUM($CV$1:EC$1)*SUM($P119:$Q119,$W119)-SUM($CV$2:EC$2)*SUM($R119:$V119)-SUM($CV$3:EC$3)*$X119-SUM($CV$4:EC$4)*SUM($K119:$L119)-SUM($CV$5:EC$5)*SUM($M119:$N119)-SUM($CV$6:EC$6)*$O119-SUM($CV$7:EC$7)*SUM($Y119:$Z119,$AF119)-SUM($CV$8:EC$8)*SUM($AA119:$AE119)-SUM($CV$9:EC$9)*$AG119</f>
        <v>515718</v>
      </c>
      <c r="ED119" s="39">
        <f>SUM($BE119,$BF119:CM119)-SUM($CV$1:ED$1)*SUM($P119:$Q119,$W119)-SUM($CV$2:ED$2)*SUM($R119:$V119)-SUM($CV$3:ED$3)*$X119-SUM($CV$4:ED$4)*SUM($K119:$L119)-SUM($CV$5:ED$5)*SUM($M119:$N119)-SUM($CV$6:ED$6)*$O119-SUM($CV$7:ED$7)*SUM($Y119:$Z119,$AF119)-SUM($CV$8:ED$8)*SUM($AA119:$AE119)-SUM($CV$9:ED$9)*$AG119</f>
        <v>471718</v>
      </c>
      <c r="EE119" s="39">
        <f>SUM($BE119,$BF119:CN119)-SUM($CV$1:EE$1)*SUM($P119:$Q119,$W119)-SUM($CV$2:EE$2)*SUM($R119:$V119)-SUM($CV$3:EE$3)*$X119-SUM($CV$4:EE$4)*SUM($K119:$L119)-SUM($CV$5:EE$5)*SUM($M119:$N119)-SUM($CV$6:EE$6)*$O119-SUM($CV$7:EE$7)*SUM($Y119:$Z119,$AF119)-SUM($CV$8:EE$8)*SUM($AA119:$AE119)-SUM($CV$9:EE$9)*$AG119</f>
        <v>427718</v>
      </c>
      <c r="EF119" s="39">
        <f>SUM($BE119,$BF119:CO119)-SUM($CV$1:EF$1)*SUM($P119:$Q119,$W119)-SUM($CV$2:EF$2)*SUM($R119:$V119)-SUM($CV$3:EF$3)*$X119-SUM($CV$4:EF$4)*SUM($K119:$L119)-SUM($CV$5:EF$5)*SUM($M119:$N119)-SUM($CV$6:EF$6)*$O119-SUM($CV$7:EF$7)*SUM($Y119:$Z119,$AF119)-SUM($CV$8:EF$8)*SUM($AA119:$AE119)-SUM($CV$9:EF$9)*$AG119</f>
        <v>383718</v>
      </c>
      <c r="EG119" s="39">
        <f>SUM($BE119,$BF119:CP119)-SUM($CV$1:EG$1)*SUM($P119:$Q119,$W119)-SUM($CV$2:EG$2)*SUM($R119:$V119)-SUM($CV$3:EG$3)*$X119-SUM($CV$4:EG$4)*SUM($K119:$L119)-SUM($CV$5:EG$5)*SUM($M119:$N119)-SUM($CV$6:EG$6)*$O119-SUM($CV$7:EG$7)*SUM($Y119:$Z119,$AF119)-SUM($CV$8:EG$8)*SUM($AA119:$AE119)-SUM($CV$9:EG$9)*$AG119</f>
        <v>339718</v>
      </c>
      <c r="EH119" s="39">
        <f>SUM($BE119,$BF119:CQ119)-SUM($CV$1:EH$1)*SUM($P119:$Q119,$W119)-SUM($CV$2:EH$2)*SUM($R119:$V119)-SUM($CV$3:EH$3)*$X119-SUM($CV$4:EH$4)*SUM($K119:$L119)-SUM($CV$5:EH$5)*SUM($M119:$N119)-SUM($CV$6:EH$6)*$O119-SUM($CV$7:EH$7)*SUM($Y119:$Z119,$AF119)-SUM($CV$8:EH$8)*SUM($AA119:$AE119)-SUM($CV$9:EH$9)*$AG119</f>
        <v>295718</v>
      </c>
      <c r="EI119" s="39">
        <f>SUM($BE119,$BF119:CR119)-SUM($CV$1:EI$1)*SUM($P119:$Q119,$W119)-SUM($CV$2:EI$2)*SUM($R119:$V119)-SUM($CV$3:EI$3)*$X119-SUM($CV$4:EI$4)*SUM($K119:$L119)-SUM($CV$5:EI$5)*SUM($M119:$N119)-SUM($CV$6:EI$6)*$O119-SUM($CV$7:EI$7)*SUM($Y119:$Z119,$AF119)-SUM($CV$8:EI$8)*SUM($AA119:$AE119)-SUM($CV$9:EI$9)*$AG119</f>
        <v>251718</v>
      </c>
      <c r="EJ119" s="39">
        <f>SUM($BE119,$BF119:CS119)-SUM($CV$1:EJ$1)*SUM($P119:$Q119,$W119)-SUM($CV$2:EJ$2)*SUM($R119:$V119)-SUM($CV$3:EJ$3)*$X119-SUM($CV$4:EJ$4)*SUM($K119:$L119)-SUM($CV$5:EJ$5)*SUM($M119:$N119)-SUM($CV$6:EJ$6)*$O119-SUM($CV$7:EJ$7)*SUM($Y119:$Z119,$AF119)-SUM($CV$8:EJ$8)*SUM($AA119:$AE119)-SUM($CV$9:EJ$9)*$AG119</f>
        <v>207718</v>
      </c>
      <c r="EK119" s="39">
        <f>SUM($BE119,$BF119:CT119)-SUM($CV$1:EK$1)*SUM($P119:$Q119,$W119)-SUM($CV$2:EK$2)*SUM($R119:$V119)-SUM($CV$3:EK$3)*$X119-SUM($CV$4:EK$4)*SUM($K119:$L119)-SUM($CV$5:EK$5)*SUM($M119:$N119)-SUM($CV$6:EK$6)*$O119-SUM($CV$7:EK$7)*SUM($Y119:$Z119,$AF119)-SUM($CV$8:EK$8)*SUM($AA119:$AE119)-SUM($CV$9:EK$9)*$AG119</f>
        <v>163718</v>
      </c>
      <c r="EL119" s="39">
        <f>SUM($BE119,$BF119:CU119)-SUM($CV$1:EL$1)*SUM($P119:$Q119,$W119)-SUM($CV$2:EL$2)*SUM($R119:$V119)-SUM($CV$3:EL$3)*$X119-SUM($CV$4:EL$4)*SUM($K119:$L119)-SUM($CV$5:EL$5)*SUM($M119:$N119)-SUM($CV$6:EL$6)*$O119-SUM($CV$7:EL$7)*SUM($Y119:$Z119,$AF119)-SUM($CV$8:EL$8)*SUM($AA119:$AE119)-SUM($CV$9:EL$9)*$AG119</f>
        <v>119718</v>
      </c>
      <c r="EM119" s="39">
        <f>SUM($BE119,$BF119:CV119)-SUM($CV$1:EM$1)*SUM($P119:$Q119,$W119)-SUM($CV$2:EM$2)*SUM($R119:$V119)-SUM($CV$3:EM$3)*$X119-SUM($CV$4:EM$4)*SUM($K119:$L119)-SUM($CV$5:EM$5)*SUM($M119:$N119)-SUM($CV$6:EM$6)*$O119-SUM($CV$7:EM$7)*SUM($Y119:$Z119,$AF119)-SUM($CV$8:EM$8)*SUM($AA119:$AE119)-SUM($CV$9:EM$9)*$AG119</f>
        <v>75718</v>
      </c>
      <c r="EN119" s="39">
        <f>SUM($BE119,$BF119:CW119)-SUM($CV$1:EN$1)*SUM($P119:$Q119,$W119)-SUM($CV$2:EN$2)*SUM($R119:$V119)-SUM($CV$3:EN$3)*$X119-SUM($CV$4:EN$4)*SUM($K119:$L119)-SUM($CV$5:EN$5)*SUM($M119:$N119)-SUM($CV$6:EN$6)*$O119-SUM($CV$7:EN$7)*SUM($Y119:$Z119,$AF119)-SUM($CV$8:EN$8)*SUM($AA119:$AE119)-SUM($CV$9:EN$9)*$AG119</f>
        <v>31718</v>
      </c>
      <c r="EO119" s="39">
        <f>SUM($BE119,$BF119:CX119)-SUM($CV$1:EO$1)*SUM($P119:$Q119,$W119)-SUM($CV$2:EO$2)*SUM($R119:$V119)-SUM($CV$3:EO$3)*$X119-SUM($CV$4:EO$4)*SUM($K119:$L119)-SUM($CV$5:EO$5)*SUM($M119:$N119)-SUM($CV$6:EO$6)*$O119-SUM($CV$7:EO$7)*SUM($Y119:$Z119,$AF119)-SUM($CV$8:EO$8)*SUM($AA119:$AE119)-SUM($CV$9:EO$9)*$AG119</f>
        <v>4042</v>
      </c>
      <c r="EP119" s="96" t="str">
        <f>AR119</f>
        <v>STG</v>
      </c>
      <c r="EQ119" s="103" t="str">
        <f t="shared" si="157"/>
        <v>BLM31PG500SN1L</v>
      </c>
      <c r="ER119" s="96" t="str">
        <f t="shared" si="152"/>
        <v>MURATA MANUFACTURING CO. LTD</v>
      </c>
      <c r="ES119" s="115">
        <f>AU119</f>
        <v>3.1E-2</v>
      </c>
      <c r="ET119" s="116" t="str">
        <f t="shared" si="162"/>
        <v>USD</v>
      </c>
      <c r="EU119" s="107" t="e">
        <f t="shared" ca="1" si="109"/>
        <v>#NAME?</v>
      </c>
      <c r="EV119" s="107" t="e">
        <f t="shared" ca="1" si="110"/>
        <v>#NAME?</v>
      </c>
      <c r="EW119" s="117">
        <f t="shared" si="158"/>
        <v>3000</v>
      </c>
      <c r="EX119" s="117">
        <f t="shared" si="159"/>
        <v>3000</v>
      </c>
      <c r="EY119" s="103"/>
      <c r="EZ119" s="117">
        <f t="shared" si="112"/>
        <v>1557000</v>
      </c>
      <c r="FA119" s="118" t="e">
        <f t="shared" ca="1" si="113"/>
        <v>#NAME?</v>
      </c>
      <c r="FB119" s="117">
        <f t="shared" si="114"/>
        <v>2018</v>
      </c>
      <c r="FC119" s="118" t="e">
        <f t="shared" ca="1" si="115"/>
        <v>#NAME?</v>
      </c>
      <c r="FD119" s="119">
        <v>45523</v>
      </c>
      <c r="FE119" s="118" t="s">
        <v>130</v>
      </c>
      <c r="FF119" s="118" t="s">
        <v>26</v>
      </c>
      <c r="FG119" s="103" t="s">
        <v>144</v>
      </c>
      <c r="FH119" s="103" t="s">
        <v>145</v>
      </c>
      <c r="FI119" s="105">
        <f t="array" ref="FI119">SUMPRODUCT($AI119:$AL119,TRANSPOSE(FI$1:FI$4))</f>
        <v>133430</v>
      </c>
      <c r="FJ119" s="105">
        <f t="array" ref="FJ119">SUMPRODUCT($AI119:$AL119,TRANSPOSE(FJ$1:FJ$4))</f>
        <v>133430</v>
      </c>
      <c r="FK119" s="105">
        <f t="array" ref="FK119">SUMPRODUCT($AI119:$AL119,TRANSPOSE(FK$1:FK$4))</f>
        <v>133430</v>
      </c>
      <c r="FL119" s="105">
        <f t="array" ref="FL119">SUMPRODUCT($AI119:$AL119,TRANSPOSE(FL$1:FL$4))</f>
        <v>133430</v>
      </c>
      <c r="FM119" s="105">
        <f t="array" ref="FM119">SUMPRODUCT($AI119:$AL119,TRANSPOSE(FM$1:FM$4))</f>
        <v>133430</v>
      </c>
      <c r="FN119" s="105">
        <f t="array" ref="FN119">SUMPRODUCT($AI119:$AL119,TRANSPOSE(FN$1:FN$4))</f>
        <v>133430</v>
      </c>
      <c r="FO119" s="105">
        <f t="array" ref="FO119">SUMPRODUCT($AI119:$AL119,TRANSPOSE(FO$1:FO$4))</f>
        <v>133430</v>
      </c>
      <c r="FP119" s="105">
        <f t="array" ref="FP119">SUMPRODUCT($AI119:$AL119,TRANSPOSE(FP$1:FP$4))</f>
        <v>133430</v>
      </c>
      <c r="FQ119" s="105">
        <f t="array" ref="FQ119">SUMPRODUCT($AI119:$AL119,TRANSPOSE(FQ$1:FQ$4))</f>
        <v>133430</v>
      </c>
      <c r="FR119" s="105">
        <f t="array" ref="FR119">SUMPRODUCT($AI119:$AL119,TRANSPOSE(FR$1:FR$4))</f>
        <v>133100</v>
      </c>
      <c r="FS119" s="105">
        <f t="array" ref="FS119">SUMPRODUCT($AI119:$AL119,TRANSPOSE(FS$1:FS$4))</f>
        <v>132000</v>
      </c>
      <c r="FT119" s="105">
        <f t="array" ref="FT119">SUMPRODUCT($AI119:$AL119,TRANSPOSE(FT$1:FT$4))</f>
        <v>89012</v>
      </c>
      <c r="FU119" s="105">
        <f t="array" ref="FU119">SUMPRODUCT($AI119:$AL119,TRANSPOSE(FU$1:FU$4))</f>
        <v>0</v>
      </c>
      <c r="FV119" s="120"/>
      <c r="FW119" s="105">
        <f t="shared" si="116"/>
        <v>135000</v>
      </c>
      <c r="FX119" s="121">
        <f>CEILING(SUM($FI119:FJ119)-SUM($FW119:FW119),$EW119)</f>
        <v>132000</v>
      </c>
      <c r="FY119" s="121">
        <f>CEILING(SUM($FI119:FK119)-SUM($FW119:FX119),$EW119)</f>
        <v>135000</v>
      </c>
      <c r="FZ119" s="121">
        <f>CEILING(SUM($FI119:FL119)-SUM($FW119:FY119),$EW119)</f>
        <v>132000</v>
      </c>
      <c r="GA119" s="121">
        <f>CEILING(SUM($FI119:FM119)-SUM($FW119:FZ119),$EW119)</f>
        <v>135000</v>
      </c>
      <c r="GB119" s="121">
        <f>CEILING(SUM($FI119:FN119)-SUM($FW119:GA119),$EW119)</f>
        <v>132000</v>
      </c>
      <c r="GC119" s="121">
        <f>CEILING(SUM($FI119:FO119)-SUM($FW119:GB119),$EW119)</f>
        <v>135000</v>
      </c>
      <c r="GD119" s="121">
        <f>CEILING(SUM($FI119:FP119)-SUM($FW119:GC119),$EW119)</f>
        <v>132000</v>
      </c>
      <c r="GE119" s="121">
        <f>CEILING(SUM($FI119:FQ119)-SUM($FW119:GD119),$EW119)</f>
        <v>135000</v>
      </c>
      <c r="GF119" s="121">
        <f>CEILING(SUM($FI119:FR119)-SUM($FW119:GE119),$EW119)</f>
        <v>132000</v>
      </c>
      <c r="GG119" s="121">
        <f>CEILING(SUM($FI119:FS119)-SUM($FW119:GF119),$EW119)</f>
        <v>132000</v>
      </c>
      <c r="GH119" s="121">
        <f t="shared" si="117"/>
        <v>90000</v>
      </c>
      <c r="GI119" s="121">
        <f t="shared" si="118"/>
        <v>0</v>
      </c>
      <c r="GJ119" s="120"/>
      <c r="GK119" s="123" t="e">
        <f t="shared" ca="1" si="119"/>
        <v>#NAME?</v>
      </c>
      <c r="GL119" s="123" t="e">
        <f t="shared" ca="1" si="120"/>
        <v>#NAME?</v>
      </c>
      <c r="GM119" s="123" t="e">
        <f t="shared" ca="1" si="121"/>
        <v>#NAME?</v>
      </c>
      <c r="GN119" s="123" t="e">
        <f t="shared" ca="1" si="122"/>
        <v>#NAME?</v>
      </c>
      <c r="GO119" s="123" t="e">
        <f t="shared" ca="1" si="123"/>
        <v>#NAME?</v>
      </c>
      <c r="GP119" s="123" t="e">
        <f t="shared" ca="1" si="124"/>
        <v>#NAME?</v>
      </c>
      <c r="GQ119" s="123" t="e">
        <f t="shared" ca="1" si="125"/>
        <v>#NAME?</v>
      </c>
      <c r="GR119" s="123" t="e">
        <f t="shared" ca="1" si="126"/>
        <v>#NAME?</v>
      </c>
      <c r="GS119" s="123" t="e">
        <f t="shared" ca="1" si="127"/>
        <v>#NAME?</v>
      </c>
      <c r="GT119" s="123" t="e">
        <f t="shared" ca="1" si="128"/>
        <v>#NAME?</v>
      </c>
      <c r="GU119" s="123" t="e">
        <f t="shared" ca="1" si="129"/>
        <v>#NAME?</v>
      </c>
      <c r="GV119" s="123" t="e">
        <f t="shared" ca="1" si="130"/>
        <v>#NAME?</v>
      </c>
      <c r="GW119" s="123" t="e">
        <f t="shared" ca="1" si="131"/>
        <v>#NAME?</v>
      </c>
      <c r="GX119" s="123" t="e">
        <f t="shared" ca="1" si="132"/>
        <v>#NAME?</v>
      </c>
      <c r="GY119" s="120">
        <v>2</v>
      </c>
      <c r="GZ119" s="105">
        <f>SUM(FW119:GB119)</f>
        <v>801000</v>
      </c>
      <c r="HA119" s="105"/>
      <c r="HB119" s="105"/>
      <c r="HC119" s="105"/>
      <c r="HD119" s="105"/>
      <c r="HE119" s="105"/>
      <c r="HF119" s="105">
        <f>SUM(GC119:GI119)</f>
        <v>756000</v>
      </c>
      <c r="HG119" s="105"/>
      <c r="HH119" s="105"/>
      <c r="HI119" s="105"/>
      <c r="HJ119" s="105"/>
      <c r="HK119" s="105"/>
      <c r="HL119" s="105"/>
      <c r="HM119" s="105"/>
      <c r="HN119" s="123" t="e">
        <f t="shared" ca="1" si="133"/>
        <v>#NAME?</v>
      </c>
      <c r="HO119" s="123" t="e">
        <f t="shared" ca="1" si="134"/>
        <v>#NAME?</v>
      </c>
      <c r="HP119" s="123" t="e">
        <f t="shared" ca="1" si="135"/>
        <v>#NAME?</v>
      </c>
      <c r="HQ119" s="123" t="e">
        <f t="shared" ca="1" si="136"/>
        <v>#NAME?</v>
      </c>
      <c r="HR119" s="123" t="e">
        <f t="shared" ca="1" si="137"/>
        <v>#NAME?</v>
      </c>
      <c r="HS119" s="123" t="e">
        <f t="shared" ca="1" si="138"/>
        <v>#NAME?</v>
      </c>
      <c r="HT119" s="123" t="e">
        <f t="shared" ca="1" si="139"/>
        <v>#NAME?</v>
      </c>
      <c r="HU119" s="123" t="e">
        <f t="shared" ca="1" si="140"/>
        <v>#NAME?</v>
      </c>
      <c r="HV119" s="123" t="e">
        <f t="shared" ca="1" si="141"/>
        <v>#NAME?</v>
      </c>
      <c r="HW119" s="123" t="e">
        <f t="shared" ca="1" si="142"/>
        <v>#NAME?</v>
      </c>
      <c r="HX119" s="123" t="e">
        <f t="shared" ca="1" si="143"/>
        <v>#NAME?</v>
      </c>
      <c r="HY119" s="123" t="e">
        <f t="shared" ca="1" si="144"/>
        <v>#NAME?</v>
      </c>
      <c r="HZ119" s="123" t="e">
        <f t="shared" ca="1" si="145"/>
        <v>#NAME?</v>
      </c>
      <c r="IA119" s="123" t="e">
        <f t="shared" ca="1" si="146"/>
        <v>#NAME?</v>
      </c>
      <c r="IB119" s="124" t="s">
        <v>631</v>
      </c>
      <c r="IC119" s="103" t="s">
        <v>630</v>
      </c>
      <c r="ID119" s="125">
        <v>45525</v>
      </c>
      <c r="IE119" s="103" t="s">
        <v>147</v>
      </c>
      <c r="IF119" s="103"/>
      <c r="IG119" s="103" t="s">
        <v>147</v>
      </c>
      <c r="IH119" s="103"/>
      <c r="II119" s="103" t="s">
        <v>181</v>
      </c>
    </row>
    <row r="120" spans="1:243" ht="14.25" x14ac:dyDescent="0.2">
      <c r="A120" s="39">
        <v>133</v>
      </c>
      <c r="B120" s="39" t="s">
        <v>635</v>
      </c>
      <c r="C120" s="56" t="s">
        <v>636</v>
      </c>
      <c r="D120" s="39" t="s">
        <v>137</v>
      </c>
      <c r="E120" s="39">
        <v>400536577</v>
      </c>
      <c r="F120" s="102" t="s">
        <v>637</v>
      </c>
      <c r="G120" s="39">
        <v>400326574</v>
      </c>
      <c r="H120" s="39" t="s">
        <v>128</v>
      </c>
      <c r="I120" s="39">
        <v>2</v>
      </c>
      <c r="J120" s="39">
        <v>22</v>
      </c>
      <c r="K120" s="39">
        <v>0</v>
      </c>
      <c r="L120" s="39">
        <v>0</v>
      </c>
      <c r="M120" s="39">
        <v>0</v>
      </c>
      <c r="N120" s="39">
        <v>6</v>
      </c>
      <c r="O120" s="39">
        <v>0</v>
      </c>
      <c r="P120" s="39">
        <v>0</v>
      </c>
      <c r="Q120" s="39">
        <v>0</v>
      </c>
      <c r="R120" s="39">
        <v>0</v>
      </c>
      <c r="S120" s="39">
        <v>8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0</v>
      </c>
      <c r="AA120" s="39">
        <v>0</v>
      </c>
      <c r="AB120" s="39">
        <v>8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39">
        <f t="shared" si="98"/>
        <v>22</v>
      </c>
      <c r="AI120" s="39">
        <f t="shared" si="99"/>
        <v>6</v>
      </c>
      <c r="AJ120" s="39">
        <f t="shared" si="100"/>
        <v>8</v>
      </c>
      <c r="AK120" s="39">
        <f t="shared" si="101"/>
        <v>8</v>
      </c>
      <c r="AL120" s="39">
        <f t="shared" si="102"/>
        <v>14</v>
      </c>
      <c r="AM120" s="57">
        <f t="shared" si="103"/>
        <v>494992</v>
      </c>
      <c r="AN120" s="57">
        <v>10000</v>
      </c>
      <c r="AO120" s="57">
        <f t="shared" si="104"/>
        <v>500000</v>
      </c>
      <c r="AP120" s="39"/>
      <c r="AQ120" s="39" t="s">
        <v>638</v>
      </c>
      <c r="AR120" s="39" t="s">
        <v>639</v>
      </c>
      <c r="AS120" s="39"/>
      <c r="AT120" s="39" t="s">
        <v>179</v>
      </c>
      <c r="AU120" s="58">
        <v>3.3999999999999998E-3</v>
      </c>
      <c r="AV120" s="58" t="s">
        <v>11</v>
      </c>
      <c r="AW120" s="39"/>
      <c r="AX120" s="39"/>
      <c r="AY120" s="59" t="s">
        <v>639</v>
      </c>
      <c r="AZ120" s="39"/>
      <c r="BA120" s="39" t="str">
        <f t="shared" si="105"/>
        <v>P0038</v>
      </c>
      <c r="BB120" s="78" t="e">
        <f t="shared" ca="1" si="106"/>
        <v>#NAME?</v>
      </c>
      <c r="BC120" s="75">
        <v>14</v>
      </c>
      <c r="BD120" s="75">
        <f t="shared" si="107"/>
        <v>500000</v>
      </c>
      <c r="BE120" s="39"/>
      <c r="BF120" s="39"/>
      <c r="BG120" s="39"/>
      <c r="BH120" s="39"/>
      <c r="BJ120" s="39">
        <v>500000</v>
      </c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>
        <f>SUM($BE120,$BF120:BF120)-SUM($CV$1:CW$1)*SUM($P120:$Q120,$W120)-SUM($CV$2:CW$2)*SUM($R120:$V120)-SUM($CV$3:CW$3)*$X120-SUM($CV$4:CW$4)*SUM($K120:$L120)-SUM($CV$5:CW$5)*SUM($M120:$N120)-SUM($CV$6:CW$6)*$O120-SUM($CV$7:CW$7)*SUM($Y120:$Z120,$AF120)-SUM($CV$8:CW$8)*SUM($AA120:$AE120)-SUM($CV$9:CW$9)*$AG120</f>
        <v>0</v>
      </c>
      <c r="CX120" s="39">
        <f>SUM($BE120,$BF120:BG120)-SUM($CV$1:CX$1)*SUM($P120:$Q120,$W120)-SUM($CV$2:CX$2)*SUM($R120:$V120)-SUM($CV$3:CX$3)*$X120-SUM($CV$4:CX$4)*SUM($K120:$L120)-SUM($CV$5:CX$5)*SUM($M120:$N120)-SUM($CV$6:CX$6)*$O120-SUM($CV$7:CX$7)*SUM($Y120:$Z120,$AF120)-SUM($CV$8:CX$8)*SUM($AA120:$AE120)-SUM($CV$9:CX$9)*$AG120</f>
        <v>0</v>
      </c>
      <c r="CY120" s="39">
        <f>SUM($BE120,$BF120:BH120)-SUM($CV$1:CY$1)*SUM($P120:$Q120,$W120)-SUM($CV$2:CY$2)*SUM($R120:$V120)-SUM($CV$3:CY$3)*$X120-SUM($CV$4:CY$4)*SUM($K120:$L120)-SUM($CV$5:CY$5)*SUM($M120:$N120)-SUM($CV$6:CY$6)*$O120-SUM($CV$7:CY$7)*SUM($Y120:$Z120,$AF120)-SUM($CV$8:CY$8)*SUM($AA120:$AE120)-SUM($CV$9:CY$9)*$AG120</f>
        <v>0</v>
      </c>
      <c r="CZ120" s="39">
        <f>SUM($BE120,$BF120:BJ120)-SUM($CV$1:CZ$1)*SUM($P120:$Q120,$W120)-SUM($CV$2:CZ$2)*SUM($R120:$V120)-SUM($CV$3:CZ$3)*$X120-SUM($CV$4:CZ$4)*SUM($K120:$L120)-SUM($CV$5:CZ$5)*SUM($M120:$N120)-SUM($CV$6:CZ$6)*$O120-SUM($CV$7:CZ$7)*SUM($Y120:$Z120,$AF120)-SUM($CV$8:CZ$8)*SUM($AA120:$AE120)-SUM($CV$9:CZ$9)*$AG120</f>
        <v>500000</v>
      </c>
      <c r="DA120" s="39">
        <f>SUM($BE120,$BF120:BJ120)-SUM($CV$1:DA$1)*SUM($P120:$Q120,$W120)-SUM($CV$2:DA$2)*SUM($R120:$V120)-SUM($CV$3:DA$3)*$X120-SUM($CV$4:DA$4)*SUM($K120:$L120)-SUM($CV$5:DA$5)*SUM($M120:$N120)-SUM($CV$6:DA$6)*$O120-SUM($CV$7:DA$7)*SUM($Y120:$Z120,$AF120)-SUM($CV$8:DA$8)*SUM($AA120:$AE120)-SUM($CV$9:DA$9)*$AG120</f>
        <v>500000</v>
      </c>
      <c r="DB120" s="39">
        <f>SUM($BE120,$BF120:BK120)-SUM($CV$1:DB$1)*SUM($P120:$Q120,$W120)-SUM($CV$2:DB$2)*SUM($R120:$V120)-SUM($CV$3:DB$3)*$X120-SUM($CV$4:DB$4)*SUM($K120:$L120)-SUM($CV$5:DB$5)*SUM($M120:$N120)-SUM($CV$6:DB$6)*$O120-SUM($CV$7:DB$7)*SUM($Y120:$Z120,$AF120)-SUM($CV$8:DB$8)*SUM($AA120:$AE120)-SUM($CV$9:DB$9)*$AG120</f>
        <v>497800</v>
      </c>
      <c r="DC120" s="39">
        <f>SUM($BE120,$BF120:BL120)-SUM($CV$1:DC$1)*SUM($P120:$Q120,$W120)-SUM($CV$2:DC$2)*SUM($R120:$V120)-SUM($CV$3:DC$3)*$X120-SUM($CV$4:DC$4)*SUM($K120:$L120)-SUM($CV$5:DC$5)*SUM($M120:$N120)-SUM($CV$6:DC$6)*$O120-SUM($CV$7:DC$7)*SUM($Y120:$Z120,$AF120)-SUM($CV$8:DC$8)*SUM($AA120:$AE120)-SUM($CV$9:DC$9)*$AG120</f>
        <v>493400</v>
      </c>
      <c r="DD120" s="39">
        <f>SUM($BE120,$BF120:BM120)-SUM($CV$1:DD$1)*SUM($P120:$Q120,$W120)-SUM($CV$2:DD$2)*SUM($R120:$V120)-SUM($CV$3:DD$3)*$X120-SUM($CV$4:DD$4)*SUM($K120:$L120)-SUM($CV$5:DD$5)*SUM($M120:$N120)-SUM($CV$6:DD$6)*$O120-SUM($CV$7:DD$7)*SUM($Y120:$Z120,$AF120)-SUM($CV$8:DD$8)*SUM($AA120:$AE120)-SUM($CV$9:DD$9)*$AG120</f>
        <v>486552</v>
      </c>
      <c r="DE120" s="39">
        <f>SUM($BE120,$BF120:BN120)-SUM($CV$1:DE$1)*SUM($P120:$Q120,$W120)-SUM($CV$2:DE$2)*SUM($R120:$V120)-SUM($CV$3:DE$3)*$X120-SUM($CV$4:DE$4)*SUM($K120:$L120)-SUM($CV$5:DE$5)*SUM($M120:$N120)-SUM($CV$6:DE$6)*$O120-SUM($CV$7:DE$7)*SUM($Y120:$Z120,$AF120)-SUM($CV$8:DE$8)*SUM($AA120:$AE120)-SUM($CV$9:DE$9)*$AG120</f>
        <v>478852</v>
      </c>
      <c r="DF120" s="39">
        <f>SUM($BE120,$BF120:BO120)-SUM($CV$1:DF$1)*SUM($P120:$Q120,$W120)-SUM($CV$2:DF$2)*SUM($R120:$V120)-SUM($CV$3:DF$3)*$X120-SUM($CV$4:DF$4)*SUM($K120:$L120)-SUM($CV$5:DF$5)*SUM($M120:$N120)-SUM($CV$6:DF$6)*$O120-SUM($CV$7:DF$7)*SUM($Y120:$Z120,$AF120)-SUM($CV$8:DF$8)*SUM($AA120:$AE120)-SUM($CV$9:DF$9)*$AG120</f>
        <v>469052</v>
      </c>
      <c r="DG120" s="39">
        <f>SUM($BE120,$BF120:BP120)-SUM($CV$1:DG$1)*SUM($P120:$Q120,$W120)-SUM($CV$2:DG$2)*SUM($R120:$V120)-SUM($CV$3:DG$3)*$X120-SUM($CV$4:DG$4)*SUM($K120:$L120)-SUM($CV$5:DG$5)*SUM($M120:$N120)-SUM($CV$6:DG$6)*$O120-SUM($CV$7:DG$7)*SUM($Y120:$Z120,$AF120)-SUM($CV$8:DG$8)*SUM($AA120:$AE120)-SUM($CV$9:DG$9)*$AG120</f>
        <v>458552</v>
      </c>
      <c r="DH120" s="39">
        <f>SUM($BE120,$BF120:BQ120)-SUM($CV$1:DH$1)*SUM($P120:$Q120,$W120)-SUM($CV$2:DH$2)*SUM($R120:$V120)-SUM($CV$3:DH$3)*$X120-SUM($CV$4:DH$4)*SUM($K120:$L120)-SUM($CV$5:DH$5)*SUM($M120:$N120)-SUM($CV$6:DH$6)*$O120-SUM($CV$7:DH$7)*SUM($Y120:$Z120,$AF120)-SUM($CV$8:DH$8)*SUM($AA120:$AE120)-SUM($CV$9:DH$9)*$AG120</f>
        <v>448052</v>
      </c>
      <c r="DI120" s="39">
        <f>SUM($BE120,$BF120:BR120)-SUM($CV$1:DI$1)*SUM($P120:$Q120,$W120)-SUM($CV$2:DI$2)*SUM($R120:$V120)-SUM($CV$3:DI$3)*$X120-SUM($CV$4:DI$4)*SUM($K120:$L120)-SUM($CV$5:DI$5)*SUM($M120:$N120)-SUM($CV$6:DI$6)*$O120-SUM($CV$7:DI$7)*SUM($Y120:$Z120,$AF120)-SUM($CV$8:DI$8)*SUM($AA120:$AE120)-SUM($CV$9:DI$9)*$AG120</f>
        <v>437552</v>
      </c>
      <c r="DJ120" s="39">
        <f>SUM($BE120,$BF120:BS120)-SUM($CV$1:DJ$1)*SUM($P120:$Q120,$W120)-SUM($CV$2:DJ$2)*SUM($R120:$V120)-SUM($CV$3:DJ$3)*$X120-SUM($CV$4:DJ$4)*SUM($K120:$L120)-SUM($CV$5:DJ$5)*SUM($M120:$N120)-SUM($CV$6:DJ$6)*$O120-SUM($CV$7:DJ$7)*SUM($Y120:$Z120,$AF120)-SUM($CV$8:DJ$8)*SUM($AA120:$AE120)-SUM($CV$9:DJ$9)*$AG120</f>
        <v>427052</v>
      </c>
      <c r="DK120" s="39">
        <f>SUM($BE120,$BF120:BT120)-SUM($CV$1:DK$1)*SUM($P120:$Q120,$W120)-SUM($CV$2:DK$2)*SUM($R120:$V120)-SUM($CV$3:DK$3)*$X120-SUM($CV$4:DK$4)*SUM($K120:$L120)-SUM($CV$5:DK$5)*SUM($M120:$N120)-SUM($CV$6:DK$6)*$O120-SUM($CV$7:DK$7)*SUM($Y120:$Z120,$AF120)-SUM($CV$8:DK$8)*SUM($AA120:$AE120)-SUM($CV$9:DK$9)*$AG120</f>
        <v>416552</v>
      </c>
      <c r="DL120" s="39">
        <f>SUM($BE120,$BF120:BU120)-SUM($CV$1:DL$1)*SUM($P120:$Q120,$W120)-SUM($CV$2:DL$2)*SUM($R120:$V120)-SUM($CV$3:DL$3)*$X120-SUM($CV$4:DL$4)*SUM($K120:$L120)-SUM($CV$5:DL$5)*SUM($M120:$N120)-SUM($CV$6:DL$6)*$O120-SUM($CV$7:DL$7)*SUM($Y120:$Z120,$AF120)-SUM($CV$8:DL$8)*SUM($AA120:$AE120)-SUM($CV$9:DL$9)*$AG120</f>
        <v>406052</v>
      </c>
      <c r="DM120" s="39">
        <f>SUM($BE120,$BF120:BV120)-SUM($CV$1:DM$1)*SUM($P120:$Q120,$W120)-SUM($CV$2:DM$2)*SUM($R120:$V120)-SUM($CV$3:DM$3)*$X120-SUM($CV$4:DM$4)*SUM($K120:$L120)-SUM($CV$5:DM$5)*SUM($M120:$N120)-SUM($CV$6:DM$6)*$O120-SUM($CV$7:DM$7)*SUM($Y120:$Z120,$AF120)-SUM($CV$8:DM$8)*SUM($AA120:$AE120)-SUM($CV$9:DM$9)*$AG120</f>
        <v>392052</v>
      </c>
      <c r="DN120" s="39">
        <f>SUM($BE120,$BF120:BW120)-SUM($CV$1:DN$1)*SUM($P120:$Q120,$W120)-SUM($CV$2:DN$2)*SUM($R120:$V120)-SUM($CV$3:DN$3)*$X120-SUM($CV$4:DN$4)*SUM($K120:$L120)-SUM($CV$5:DN$5)*SUM($M120:$N120)-SUM($CV$6:DN$6)*$O120-SUM($CV$7:DN$7)*SUM($Y120:$Z120,$AF120)-SUM($CV$8:DN$8)*SUM($AA120:$AE120)-SUM($CV$9:DN$9)*$AG120</f>
        <v>378052</v>
      </c>
      <c r="DO120" s="39">
        <f>SUM($BE120,$BF120:BX120)-SUM($CV$1:DO$1)*SUM($P120:$Q120,$W120)-SUM($CV$2:DO$2)*SUM($R120:$V120)-SUM($CV$3:DO$3)*$X120-SUM($CV$4:DO$4)*SUM($K120:$L120)-SUM($CV$5:DO$5)*SUM($M120:$N120)-SUM($CV$6:DO$6)*$O120-SUM($CV$7:DO$7)*SUM($Y120:$Z120,$AF120)-SUM($CV$8:DO$8)*SUM($AA120:$AE120)-SUM($CV$9:DO$9)*$AG120</f>
        <v>364052</v>
      </c>
      <c r="DP120" s="39">
        <f>SUM($BE120,$BF120:BY120)-SUM($CV$1:DP$1)*SUM($P120:$Q120,$W120)-SUM($CV$2:DP$2)*SUM($R120:$V120)-SUM($CV$3:DP$3)*$X120-SUM($CV$4:DP$4)*SUM($K120:$L120)-SUM($CV$5:DP$5)*SUM($M120:$N120)-SUM($CV$6:DP$6)*$O120-SUM($CV$7:DP$7)*SUM($Y120:$Z120,$AF120)-SUM($CV$8:DP$8)*SUM($AA120:$AE120)-SUM($CV$9:DP$9)*$AG120</f>
        <v>350052</v>
      </c>
      <c r="DQ120" s="39">
        <f>SUM($BE120,$BF120:BZ120)-SUM($CV$1:DQ$1)*SUM($P120:$Q120,$W120)-SUM($CV$2:DQ$2)*SUM($R120:$V120)-SUM($CV$3:DQ$3)*$X120-SUM($CV$4:DQ$4)*SUM($K120:$L120)-SUM($CV$5:DQ$5)*SUM($M120:$N120)-SUM($CV$6:DQ$6)*$O120-SUM($CV$7:DQ$7)*SUM($Y120:$Z120,$AF120)-SUM($CV$8:DQ$8)*SUM($AA120:$AE120)-SUM($CV$9:DQ$9)*$AG120</f>
        <v>336052</v>
      </c>
      <c r="DR120" s="39">
        <f>SUM($BE120,$BF120:CA120)-SUM($CV$1:DR$1)*SUM($P120:$Q120,$W120)-SUM($CV$2:DR$2)*SUM($R120:$V120)-SUM($CV$3:DR$3)*$X120-SUM($CV$4:DR$4)*SUM($K120:$L120)-SUM($CV$5:DR$5)*SUM($M120:$N120)-SUM($CV$6:DR$6)*$O120-SUM($CV$7:DR$7)*SUM($Y120:$Z120,$AF120)-SUM($CV$8:DR$8)*SUM($AA120:$AE120)-SUM($CV$9:DR$9)*$AG120</f>
        <v>322052</v>
      </c>
      <c r="DS120" s="39">
        <f>SUM($BE120,$BF120:CB120)-SUM($CV$1:DS$1)*SUM($P120:$Q120,$W120)-SUM($CV$2:DS$2)*SUM($R120:$V120)-SUM($CV$3:DS$3)*$X120-SUM($CV$4:DS$4)*SUM($K120:$L120)-SUM($CV$5:DS$5)*SUM($M120:$N120)-SUM($CV$6:DS$6)*$O120-SUM($CV$7:DS$7)*SUM($Y120:$Z120,$AF120)-SUM($CV$8:DS$8)*SUM($AA120:$AE120)-SUM($CV$9:DS$9)*$AG120</f>
        <v>308052</v>
      </c>
      <c r="DT120" s="39">
        <f>SUM($BE120,$BF120:CC120)-SUM($CV$1:DT$1)*SUM($P120:$Q120,$W120)-SUM($CV$2:DT$2)*SUM($R120:$V120)-SUM($CV$3:DT$3)*$X120-SUM($CV$4:DT$4)*SUM($K120:$L120)-SUM($CV$5:DT$5)*SUM($M120:$N120)-SUM($CV$6:DT$6)*$O120-SUM($CV$7:DT$7)*SUM($Y120:$Z120,$AF120)-SUM($CV$8:DT$8)*SUM($AA120:$AE120)-SUM($CV$9:DT$9)*$AG120</f>
        <v>294052</v>
      </c>
      <c r="DU120" s="39">
        <f>SUM($BE120,$BF120:CD120)-SUM($CV$1:DU$1)*SUM($P120:$Q120,$W120)-SUM($CV$2:DU$2)*SUM($R120:$V120)-SUM($CV$3:DU$3)*$X120-SUM($CV$4:DU$4)*SUM($K120:$L120)-SUM($CV$5:DU$5)*SUM($M120:$N120)-SUM($CV$6:DU$6)*$O120-SUM($CV$7:DU$7)*SUM($Y120:$Z120,$AF120)-SUM($CV$8:DU$8)*SUM($AA120:$AE120)-SUM($CV$9:DU$9)*$AG120</f>
        <v>280052</v>
      </c>
      <c r="DV120" s="39">
        <f>SUM($BE120,$BF120:CE120)-SUM($CV$1:DV$1)*SUM($P120:$Q120,$W120)-SUM($CV$2:DV$2)*SUM($R120:$V120)-SUM($CV$3:DV$3)*$X120-SUM($CV$4:DV$4)*SUM($K120:$L120)-SUM($CV$5:DV$5)*SUM($M120:$N120)-SUM($CV$6:DV$6)*$O120-SUM($CV$7:DV$7)*SUM($Y120:$Z120,$AF120)-SUM($CV$8:DV$8)*SUM($AA120:$AE120)-SUM($CV$9:DV$9)*$AG120</f>
        <v>266052</v>
      </c>
      <c r="DW120" s="39">
        <f>SUM($BE120,$BF120:CF120)-SUM($CV$1:DW$1)*SUM($P120:$Q120,$W120)-SUM($CV$2:DW$2)*SUM($R120:$V120)-SUM($CV$3:DW$3)*$X120-SUM($CV$4:DW$4)*SUM($K120:$L120)-SUM($CV$5:DW$5)*SUM($M120:$N120)-SUM($CV$6:DW$6)*$O120-SUM($CV$7:DW$7)*SUM($Y120:$Z120,$AF120)-SUM($CV$8:DW$8)*SUM($AA120:$AE120)-SUM($CV$9:DW$9)*$AG120</f>
        <v>252052</v>
      </c>
      <c r="DX120" s="39">
        <f>SUM($BE120,$BF120:CG120)-SUM($CV$1:DX$1)*SUM($P120:$Q120,$W120)-SUM($CV$2:DX$2)*SUM($R120:$V120)-SUM($CV$3:DX$3)*$X120-SUM($CV$4:DX$4)*SUM($K120:$L120)-SUM($CV$5:DX$5)*SUM($M120:$N120)-SUM($CV$6:DX$6)*$O120-SUM($CV$7:DX$7)*SUM($Y120:$Z120,$AF120)-SUM($CV$8:DX$8)*SUM($AA120:$AE120)-SUM($CV$9:DX$9)*$AG120</f>
        <v>238052</v>
      </c>
      <c r="DY120" s="39">
        <f>SUM($BE120,$BF120:CH120)-SUM($CV$1:DY$1)*SUM($P120:$Q120,$W120)-SUM($CV$2:DY$2)*SUM($R120:$V120)-SUM($CV$3:DY$3)*$X120-SUM($CV$4:DY$4)*SUM($K120:$L120)-SUM($CV$5:DY$5)*SUM($M120:$N120)-SUM($CV$6:DY$6)*$O120-SUM($CV$7:DY$7)*SUM($Y120:$Z120,$AF120)-SUM($CV$8:DY$8)*SUM($AA120:$AE120)-SUM($CV$9:DY$9)*$AG120</f>
        <v>224052</v>
      </c>
      <c r="DZ120" s="39">
        <f>SUM($BE120,$BF120:CI120)-SUM($CV$1:DZ$1)*SUM($P120:$Q120,$W120)-SUM($CV$2:DZ$2)*SUM($R120:$V120)-SUM($CV$3:DZ$3)*$X120-SUM($CV$4:DZ$4)*SUM($K120:$L120)-SUM($CV$5:DZ$5)*SUM($M120:$N120)-SUM($CV$6:DZ$6)*$O120-SUM($CV$7:DZ$7)*SUM($Y120:$Z120,$AF120)-SUM($CV$8:DZ$8)*SUM($AA120:$AE120)-SUM($CV$9:DZ$9)*$AG120</f>
        <v>210052</v>
      </c>
      <c r="EA120" s="39">
        <f>SUM($BE120,$BF120:CJ120)-SUM($CV$1:EA$1)*SUM($P120:$Q120,$W120)-SUM($CV$2:EA$2)*SUM($R120:$V120)-SUM($CV$3:EA$3)*$X120-SUM($CV$4:EA$4)*SUM($K120:$L120)-SUM($CV$5:EA$5)*SUM($M120:$N120)-SUM($CV$6:EA$6)*$O120-SUM($CV$7:EA$7)*SUM($Y120:$Z120,$AF120)-SUM($CV$8:EA$8)*SUM($AA120:$AE120)-SUM($CV$9:EA$9)*$AG120</f>
        <v>196052</v>
      </c>
      <c r="EB120" s="39">
        <f>SUM($BE120,$BF120:CK120)-SUM($CV$1:EB$1)*SUM($P120:$Q120,$W120)-SUM($CV$2:EB$2)*SUM($R120:$V120)-SUM($CV$3:EB$3)*$X120-SUM($CV$4:EB$4)*SUM($K120:$L120)-SUM($CV$5:EB$5)*SUM($M120:$N120)-SUM($CV$6:EB$6)*$O120-SUM($CV$7:EB$7)*SUM($Y120:$Z120,$AF120)-SUM($CV$8:EB$8)*SUM($AA120:$AE120)-SUM($CV$9:EB$9)*$AG120</f>
        <v>182052</v>
      </c>
      <c r="EC120" s="39">
        <f>SUM($BE120,$BF120:CL120)-SUM($CV$1:EC$1)*SUM($P120:$Q120,$W120)-SUM($CV$2:EC$2)*SUM($R120:$V120)-SUM($CV$3:EC$3)*$X120-SUM($CV$4:EC$4)*SUM($K120:$L120)-SUM($CV$5:EC$5)*SUM($M120:$N120)-SUM($CV$6:EC$6)*$O120-SUM($CV$7:EC$7)*SUM($Y120:$Z120,$AF120)-SUM($CV$8:EC$8)*SUM($AA120:$AE120)-SUM($CV$9:EC$9)*$AG120</f>
        <v>168052</v>
      </c>
      <c r="ED120" s="39">
        <f>SUM($BE120,$BF120:CM120)-SUM($CV$1:ED$1)*SUM($P120:$Q120,$W120)-SUM($CV$2:ED$2)*SUM($R120:$V120)-SUM($CV$3:ED$3)*$X120-SUM($CV$4:ED$4)*SUM($K120:$L120)-SUM($CV$5:ED$5)*SUM($M120:$N120)-SUM($CV$6:ED$6)*$O120-SUM($CV$7:ED$7)*SUM($Y120:$Z120,$AF120)-SUM($CV$8:ED$8)*SUM($AA120:$AE120)-SUM($CV$9:ED$9)*$AG120</f>
        <v>154052</v>
      </c>
      <c r="EE120" s="39">
        <f>SUM($BE120,$BF120:CN120)-SUM($CV$1:EE$1)*SUM($P120:$Q120,$W120)-SUM($CV$2:EE$2)*SUM($R120:$V120)-SUM($CV$3:EE$3)*$X120-SUM($CV$4:EE$4)*SUM($K120:$L120)-SUM($CV$5:EE$5)*SUM($M120:$N120)-SUM($CV$6:EE$6)*$O120-SUM($CV$7:EE$7)*SUM($Y120:$Z120,$AF120)-SUM($CV$8:EE$8)*SUM($AA120:$AE120)-SUM($CV$9:EE$9)*$AG120</f>
        <v>140052</v>
      </c>
      <c r="EF120" s="39">
        <f>SUM($BE120,$BF120:CO120)-SUM($CV$1:EF$1)*SUM($P120:$Q120,$W120)-SUM($CV$2:EF$2)*SUM($R120:$V120)-SUM($CV$3:EF$3)*$X120-SUM($CV$4:EF$4)*SUM($K120:$L120)-SUM($CV$5:EF$5)*SUM($M120:$N120)-SUM($CV$6:EF$6)*$O120-SUM($CV$7:EF$7)*SUM($Y120:$Z120,$AF120)-SUM($CV$8:EF$8)*SUM($AA120:$AE120)-SUM($CV$9:EF$9)*$AG120</f>
        <v>126052</v>
      </c>
      <c r="EG120" s="39">
        <f>SUM($BE120,$BF120:CP120)-SUM($CV$1:EG$1)*SUM($P120:$Q120,$W120)-SUM($CV$2:EG$2)*SUM($R120:$V120)-SUM($CV$3:EG$3)*$X120-SUM($CV$4:EG$4)*SUM($K120:$L120)-SUM($CV$5:EG$5)*SUM($M120:$N120)-SUM($CV$6:EG$6)*$O120-SUM($CV$7:EG$7)*SUM($Y120:$Z120,$AF120)-SUM($CV$8:EG$8)*SUM($AA120:$AE120)-SUM($CV$9:EG$9)*$AG120</f>
        <v>112052</v>
      </c>
      <c r="EH120" s="39">
        <f>SUM($BE120,$BF120:CQ120)-SUM($CV$1:EH$1)*SUM($P120:$Q120,$W120)-SUM($CV$2:EH$2)*SUM($R120:$V120)-SUM($CV$3:EH$3)*$X120-SUM($CV$4:EH$4)*SUM($K120:$L120)-SUM($CV$5:EH$5)*SUM($M120:$N120)-SUM($CV$6:EH$6)*$O120-SUM($CV$7:EH$7)*SUM($Y120:$Z120,$AF120)-SUM($CV$8:EH$8)*SUM($AA120:$AE120)-SUM($CV$9:EH$9)*$AG120</f>
        <v>98052</v>
      </c>
      <c r="EI120" s="39">
        <f>SUM($BE120,$BF120:CR120)-SUM($CV$1:EI$1)*SUM($P120:$Q120,$W120)-SUM($CV$2:EI$2)*SUM($R120:$V120)-SUM($CV$3:EI$3)*$X120-SUM($CV$4:EI$4)*SUM($K120:$L120)-SUM($CV$5:EI$5)*SUM($M120:$N120)-SUM($CV$6:EI$6)*$O120-SUM($CV$7:EI$7)*SUM($Y120:$Z120,$AF120)-SUM($CV$8:EI$8)*SUM($AA120:$AE120)-SUM($CV$9:EI$9)*$AG120</f>
        <v>84052</v>
      </c>
      <c r="EJ120" s="39">
        <f>SUM($BE120,$BF120:CS120)-SUM($CV$1:EJ$1)*SUM($P120:$Q120,$W120)-SUM($CV$2:EJ$2)*SUM($R120:$V120)-SUM($CV$3:EJ$3)*$X120-SUM($CV$4:EJ$4)*SUM($K120:$L120)-SUM($CV$5:EJ$5)*SUM($M120:$N120)-SUM($CV$6:EJ$6)*$O120-SUM($CV$7:EJ$7)*SUM($Y120:$Z120,$AF120)-SUM($CV$8:EJ$8)*SUM($AA120:$AE120)-SUM($CV$9:EJ$9)*$AG120</f>
        <v>70052</v>
      </c>
      <c r="EK120" s="39">
        <f>SUM($BE120,$BF120:CT120)-SUM($CV$1:EK$1)*SUM($P120:$Q120,$W120)-SUM($CV$2:EK$2)*SUM($R120:$V120)-SUM($CV$3:EK$3)*$X120-SUM($CV$4:EK$4)*SUM($K120:$L120)-SUM($CV$5:EK$5)*SUM($M120:$N120)-SUM($CV$6:EK$6)*$O120-SUM($CV$7:EK$7)*SUM($Y120:$Z120,$AF120)-SUM($CV$8:EK$8)*SUM($AA120:$AE120)-SUM($CV$9:EK$9)*$AG120</f>
        <v>56052</v>
      </c>
      <c r="EL120" s="39">
        <f>SUM($BE120,$BF120:CU120)-SUM($CV$1:EL$1)*SUM($P120:$Q120,$W120)-SUM($CV$2:EL$2)*SUM($R120:$V120)-SUM($CV$3:EL$3)*$X120-SUM($CV$4:EL$4)*SUM($K120:$L120)-SUM($CV$5:EL$5)*SUM($M120:$N120)-SUM($CV$6:EL$6)*$O120-SUM($CV$7:EL$7)*SUM($Y120:$Z120,$AF120)-SUM($CV$8:EL$8)*SUM($AA120:$AE120)-SUM($CV$9:EL$9)*$AG120</f>
        <v>42052</v>
      </c>
      <c r="EM120" s="39">
        <f>SUM($BE120,$BF120:CV120)-SUM($CV$1:EM$1)*SUM($P120:$Q120,$W120)-SUM($CV$2:EM$2)*SUM($R120:$V120)-SUM($CV$3:EM$3)*$X120-SUM($CV$4:EM$4)*SUM($K120:$L120)-SUM($CV$5:EM$5)*SUM($M120:$N120)-SUM($CV$6:EM$6)*$O120-SUM($CV$7:EM$7)*SUM($Y120:$Z120,$AF120)-SUM($CV$8:EM$8)*SUM($AA120:$AE120)-SUM($CV$9:EM$9)*$AG120</f>
        <v>28052</v>
      </c>
      <c r="EN120" s="39">
        <f>SUM($BE120,$BF120:CW120)-SUM($CV$1:EN$1)*SUM($P120:$Q120,$W120)-SUM($CV$2:EN$2)*SUM($R120:$V120)-SUM($CV$3:EN$3)*$X120-SUM($CV$4:EN$4)*SUM($K120:$L120)-SUM($CV$5:EN$5)*SUM($M120:$N120)-SUM($CV$6:EN$6)*$O120-SUM($CV$7:EN$7)*SUM($Y120:$Z120,$AF120)-SUM($CV$8:EN$8)*SUM($AA120:$AE120)-SUM($CV$9:EN$9)*$AG120</f>
        <v>14052</v>
      </c>
      <c r="EO120" s="39">
        <f>SUM($BE120,$BF120:CX120)-SUM($CV$1:EO$1)*SUM($P120:$Q120,$W120)-SUM($CV$2:EO$2)*SUM($R120:$V120)-SUM($CV$3:EO$3)*$X120-SUM($CV$4:EO$4)*SUM($K120:$L120)-SUM($CV$5:EO$5)*SUM($M120:$N120)-SUM($CV$6:EO$6)*$O120-SUM($CV$7:EO$7)*SUM($Y120:$Z120,$AF120)-SUM($CV$8:EO$8)*SUM($AA120:$AE120)-SUM($CV$9:EO$9)*$AG120</f>
        <v>4844</v>
      </c>
      <c r="EP120" s="96" t="s">
        <v>640</v>
      </c>
      <c r="EQ120" s="103" t="str">
        <f t="shared" si="157"/>
        <v>C0402C101J3GACTU</v>
      </c>
      <c r="ER120" s="96" t="str">
        <f t="shared" si="152"/>
        <v>KEMET ELECTRONICS S A</v>
      </c>
      <c r="ES120" s="115">
        <v>2.3999999999999998E-3</v>
      </c>
      <c r="ET120" s="116" t="str">
        <f t="shared" si="162"/>
        <v>USD</v>
      </c>
      <c r="EU120" s="107" t="e">
        <f t="shared" ca="1" si="109"/>
        <v>#NAME?</v>
      </c>
      <c r="EV120" s="107" t="e">
        <f t="shared" ca="1" si="110"/>
        <v>#NAME?</v>
      </c>
      <c r="EW120" s="117">
        <f t="shared" si="158"/>
        <v>10000</v>
      </c>
      <c r="EX120" s="117">
        <f t="shared" si="159"/>
        <v>10000</v>
      </c>
      <c r="EY120" s="103"/>
      <c r="EZ120" s="117">
        <f t="shared" si="112"/>
        <v>500000</v>
      </c>
      <c r="FA120" s="118" t="e">
        <f t="shared" ca="1" si="113"/>
        <v>#NAME?</v>
      </c>
      <c r="FB120" s="117">
        <f t="shared" si="114"/>
        <v>5008</v>
      </c>
      <c r="FC120" s="118" t="e">
        <f t="shared" ca="1" si="115"/>
        <v>#NAME?</v>
      </c>
      <c r="FD120" s="119">
        <v>45523</v>
      </c>
      <c r="FE120" s="118" t="s">
        <v>130</v>
      </c>
      <c r="FF120" s="118" t="s">
        <v>26</v>
      </c>
      <c r="FG120" s="103" t="s">
        <v>144</v>
      </c>
      <c r="FH120" s="103" t="s">
        <v>145</v>
      </c>
      <c r="FI120" s="105">
        <f t="array" ref="FI120">SUMPRODUCT($AI120:$AL120,TRANSPOSE(FI$1:FI$4))</f>
        <v>42520</v>
      </c>
      <c r="FJ120" s="105">
        <f t="array" ref="FJ120">SUMPRODUCT($AI120:$AL120,TRANSPOSE(FJ$1:FJ$4))</f>
        <v>42520</v>
      </c>
      <c r="FK120" s="105">
        <f t="array" ref="FK120">SUMPRODUCT($AI120:$AL120,TRANSPOSE(FK$1:FK$4))</f>
        <v>42520</v>
      </c>
      <c r="FL120" s="105">
        <f t="array" ref="FL120">SUMPRODUCT($AI120:$AL120,TRANSPOSE(FL$1:FL$4))</f>
        <v>42520</v>
      </c>
      <c r="FM120" s="105">
        <f t="array" ref="FM120">SUMPRODUCT($AI120:$AL120,TRANSPOSE(FM$1:FM$4))</f>
        <v>42520</v>
      </c>
      <c r="FN120" s="105">
        <f t="array" ref="FN120">SUMPRODUCT($AI120:$AL120,TRANSPOSE(FN$1:FN$4))</f>
        <v>42520</v>
      </c>
      <c r="FO120" s="105">
        <f t="array" ref="FO120">SUMPRODUCT($AI120:$AL120,TRANSPOSE(FO$1:FO$4))</f>
        <v>42520</v>
      </c>
      <c r="FP120" s="105">
        <f t="array" ref="FP120">SUMPRODUCT($AI120:$AL120,TRANSPOSE(FP$1:FP$4))</f>
        <v>42520</v>
      </c>
      <c r="FQ120" s="105">
        <f t="array" ref="FQ120">SUMPRODUCT($AI120:$AL120,TRANSPOSE(FQ$1:FQ$4))</f>
        <v>42520</v>
      </c>
      <c r="FR120" s="105">
        <f t="array" ref="FR120">SUMPRODUCT($AI120:$AL120,TRANSPOSE(FR$1:FR$4))</f>
        <v>42400</v>
      </c>
      <c r="FS120" s="105">
        <f t="array" ref="FS120">SUMPRODUCT($AI120:$AL120,TRANSPOSE(FS$1:FS$4))</f>
        <v>42000</v>
      </c>
      <c r="FT120" s="105">
        <f t="array" ref="FT120">SUMPRODUCT($AI120:$AL120,TRANSPOSE(FT$1:FT$4))</f>
        <v>27912</v>
      </c>
      <c r="FU120" s="105">
        <f t="array" ref="FU120">SUMPRODUCT($AI120:$AL120,TRANSPOSE(FU$1:FU$4))</f>
        <v>0</v>
      </c>
      <c r="FV120" s="120"/>
      <c r="FW120" s="105">
        <f t="shared" si="116"/>
        <v>50000</v>
      </c>
      <c r="FX120" s="121">
        <f>CEILING(SUM($FI120:FJ120)-SUM($FW120:FW120),$EW120)</f>
        <v>40000</v>
      </c>
      <c r="FY120" s="121">
        <f>CEILING(SUM($FI120:FK120)-SUM($FW120:FX120),$EW120)</f>
        <v>40000</v>
      </c>
      <c r="FZ120" s="121">
        <f>CEILING(SUM($FI120:FL120)-SUM($FW120:FY120),$EW120)</f>
        <v>50000</v>
      </c>
      <c r="GA120" s="121">
        <f>CEILING(SUM($FI120:FM120)-SUM($FW120:FZ120),$EW120)</f>
        <v>40000</v>
      </c>
      <c r="GB120" s="121">
        <f>CEILING(SUM($FI120:FN120)-SUM($FW120:GA120),$EW120)</f>
        <v>40000</v>
      </c>
      <c r="GC120" s="121">
        <f>CEILING(SUM($FI120:FO120)-SUM($FW120:GB120),$EW120)</f>
        <v>40000</v>
      </c>
      <c r="GD120" s="121">
        <f>CEILING(SUM($FI120:FP120)-SUM($FW120:GC120),$EW120)</f>
        <v>50000</v>
      </c>
      <c r="GE120" s="121">
        <f>CEILING(SUM($FI120:FQ120)-SUM($FW120:GD120),$EW120)</f>
        <v>40000</v>
      </c>
      <c r="GF120" s="121">
        <f>CEILING(SUM($FI120:FR120)-SUM($FW120:GE120),$EW120)</f>
        <v>40000</v>
      </c>
      <c r="GG120" s="121">
        <f>CEILING(SUM($FI120:FS120)-SUM($FW120:GF120),$EW120)</f>
        <v>40000</v>
      </c>
      <c r="GH120" s="121">
        <f t="shared" si="117"/>
        <v>30000</v>
      </c>
      <c r="GI120" s="121">
        <f t="shared" si="118"/>
        <v>0</v>
      </c>
      <c r="GJ120" s="120"/>
      <c r="GK120" s="123" t="e">
        <f t="shared" ca="1" si="119"/>
        <v>#NAME?</v>
      </c>
      <c r="GL120" s="123" t="e">
        <f t="shared" ca="1" si="120"/>
        <v>#NAME?</v>
      </c>
      <c r="GM120" s="123" t="e">
        <f t="shared" ca="1" si="121"/>
        <v>#NAME?</v>
      </c>
      <c r="GN120" s="123" t="e">
        <f t="shared" ca="1" si="122"/>
        <v>#NAME?</v>
      </c>
      <c r="GO120" s="123" t="e">
        <f t="shared" ca="1" si="123"/>
        <v>#NAME?</v>
      </c>
      <c r="GP120" s="123" t="e">
        <f t="shared" ca="1" si="124"/>
        <v>#NAME?</v>
      </c>
      <c r="GQ120" s="123" t="e">
        <f t="shared" ca="1" si="125"/>
        <v>#NAME?</v>
      </c>
      <c r="GR120" s="123" t="e">
        <f t="shared" ca="1" si="126"/>
        <v>#NAME?</v>
      </c>
      <c r="GS120" s="123" t="e">
        <f t="shared" ca="1" si="127"/>
        <v>#NAME?</v>
      </c>
      <c r="GT120" s="123" t="e">
        <f t="shared" ca="1" si="128"/>
        <v>#NAME?</v>
      </c>
      <c r="GU120" s="123" t="e">
        <f t="shared" ca="1" si="129"/>
        <v>#NAME?</v>
      </c>
      <c r="GV120" s="123" t="e">
        <f t="shared" ca="1" si="130"/>
        <v>#NAME?</v>
      </c>
      <c r="GW120" s="123" t="e">
        <f t="shared" ca="1" si="131"/>
        <v>#NAME?</v>
      </c>
      <c r="GX120" s="123" t="e">
        <f t="shared" ca="1" si="132"/>
        <v>#NAME?</v>
      </c>
      <c r="GY120" s="120">
        <v>1</v>
      </c>
      <c r="GZ120" s="105">
        <f>SUM(FW120:GI120)</f>
        <v>500000</v>
      </c>
      <c r="HA120" s="105"/>
      <c r="HB120" s="105"/>
      <c r="HC120" s="105"/>
      <c r="HD120" s="105"/>
      <c r="HE120" s="105"/>
      <c r="HF120" s="105"/>
      <c r="HG120" s="105"/>
      <c r="HH120" s="105"/>
      <c r="HI120" s="105"/>
      <c r="HJ120" s="105"/>
      <c r="HK120" s="105"/>
      <c r="HL120" s="105">
        <f t="shared" ref="HL120:HL122" si="164">GI120</f>
        <v>0</v>
      </c>
      <c r="HM120" s="105"/>
      <c r="HN120" s="123" t="e">
        <f t="shared" ca="1" si="133"/>
        <v>#NAME?</v>
      </c>
      <c r="HO120" s="123" t="e">
        <f t="shared" ca="1" si="134"/>
        <v>#NAME?</v>
      </c>
      <c r="HP120" s="123" t="e">
        <f t="shared" ca="1" si="135"/>
        <v>#NAME?</v>
      </c>
      <c r="HQ120" s="123" t="e">
        <f t="shared" ca="1" si="136"/>
        <v>#NAME?</v>
      </c>
      <c r="HR120" s="123" t="e">
        <f t="shared" ca="1" si="137"/>
        <v>#NAME?</v>
      </c>
      <c r="HS120" s="123" t="e">
        <f t="shared" ca="1" si="138"/>
        <v>#NAME?</v>
      </c>
      <c r="HT120" s="123" t="e">
        <f t="shared" ca="1" si="139"/>
        <v>#NAME?</v>
      </c>
      <c r="HU120" s="123" t="e">
        <f t="shared" ca="1" si="140"/>
        <v>#NAME?</v>
      </c>
      <c r="HV120" s="123" t="e">
        <f t="shared" ca="1" si="141"/>
        <v>#NAME?</v>
      </c>
      <c r="HW120" s="123" t="e">
        <f t="shared" ca="1" si="142"/>
        <v>#NAME?</v>
      </c>
      <c r="HX120" s="123" t="e">
        <f t="shared" ca="1" si="143"/>
        <v>#NAME?</v>
      </c>
      <c r="HY120" s="123" t="e">
        <f t="shared" ca="1" si="144"/>
        <v>#NAME?</v>
      </c>
      <c r="HZ120" s="123" t="e">
        <f t="shared" ca="1" si="145"/>
        <v>#NAME?</v>
      </c>
      <c r="IA120" s="123" t="e">
        <f t="shared" ca="1" si="146"/>
        <v>#NAME?</v>
      </c>
      <c r="IB120" s="124" t="s">
        <v>635</v>
      </c>
      <c r="IC120" s="103" t="s">
        <v>641</v>
      </c>
      <c r="ID120" s="125">
        <v>45534</v>
      </c>
      <c r="IE120" s="103" t="s">
        <v>147</v>
      </c>
      <c r="IF120" s="103"/>
      <c r="IG120" s="103" t="s">
        <v>147</v>
      </c>
      <c r="IH120" s="103"/>
      <c r="II120" s="103" t="s">
        <v>642</v>
      </c>
    </row>
    <row r="121" spans="1:243" ht="14.25" x14ac:dyDescent="0.2">
      <c r="A121" s="39">
        <v>134</v>
      </c>
      <c r="B121" s="39" t="s">
        <v>643</v>
      </c>
      <c r="C121" s="56" t="s">
        <v>644</v>
      </c>
      <c r="D121" s="39" t="s">
        <v>137</v>
      </c>
      <c r="E121" s="39">
        <v>400984937</v>
      </c>
      <c r="F121" s="102" t="s">
        <v>645</v>
      </c>
      <c r="G121" s="39">
        <v>400326577</v>
      </c>
      <c r="H121" s="39" t="s">
        <v>128</v>
      </c>
      <c r="I121" s="39">
        <v>2</v>
      </c>
      <c r="J121" s="39">
        <v>30</v>
      </c>
      <c r="K121" s="39">
        <v>0</v>
      </c>
      <c r="L121" s="39">
        <v>0</v>
      </c>
      <c r="M121" s="39">
        <v>0</v>
      </c>
      <c r="N121" s="39">
        <v>0</v>
      </c>
      <c r="O121" s="39">
        <v>2</v>
      </c>
      <c r="P121" s="39">
        <v>0</v>
      </c>
      <c r="Q121" s="39">
        <v>0</v>
      </c>
      <c r="R121" s="39">
        <v>0</v>
      </c>
      <c r="S121" s="39">
        <v>12</v>
      </c>
      <c r="T121" s="39">
        <v>0</v>
      </c>
      <c r="U121" s="39">
        <v>0</v>
      </c>
      <c r="V121" s="39">
        <v>0</v>
      </c>
      <c r="W121" s="39">
        <v>0</v>
      </c>
      <c r="X121" s="39">
        <v>2</v>
      </c>
      <c r="Y121" s="39">
        <v>0</v>
      </c>
      <c r="Z121" s="39">
        <v>0</v>
      </c>
      <c r="AA121" s="39">
        <v>0</v>
      </c>
      <c r="AB121" s="39">
        <v>12</v>
      </c>
      <c r="AC121" s="39">
        <v>0</v>
      </c>
      <c r="AD121" s="39">
        <v>0</v>
      </c>
      <c r="AE121" s="39">
        <v>0</v>
      </c>
      <c r="AF121" s="39">
        <v>0</v>
      </c>
      <c r="AG121" s="39">
        <v>2</v>
      </c>
      <c r="AH121" s="39">
        <f t="shared" si="98"/>
        <v>28</v>
      </c>
      <c r="AI121" s="39">
        <f t="shared" si="99"/>
        <v>2</v>
      </c>
      <c r="AJ121" s="39">
        <f t="shared" si="100"/>
        <v>14</v>
      </c>
      <c r="AK121" s="39">
        <f t="shared" si="101"/>
        <v>14</v>
      </c>
      <c r="AL121" s="39">
        <f t="shared" si="102"/>
        <v>16</v>
      </c>
      <c r="AM121" s="57">
        <f t="shared" si="103"/>
        <v>566798</v>
      </c>
      <c r="AN121" s="57">
        <v>10000</v>
      </c>
      <c r="AO121" s="57">
        <f t="shared" si="104"/>
        <v>570000</v>
      </c>
      <c r="AP121" s="39"/>
      <c r="AQ121" s="39" t="s">
        <v>638</v>
      </c>
      <c r="AR121" s="39" t="s">
        <v>639</v>
      </c>
      <c r="AS121" s="39"/>
      <c r="AT121" s="39" t="s">
        <v>179</v>
      </c>
      <c r="AU121" s="58">
        <v>2.2000000000000001E-3</v>
      </c>
      <c r="AV121" s="58" t="s">
        <v>11</v>
      </c>
      <c r="AW121" s="39"/>
      <c r="AX121" s="39"/>
      <c r="AY121" s="59" t="s">
        <v>639</v>
      </c>
      <c r="AZ121" s="39"/>
      <c r="BA121" s="39" t="str">
        <f t="shared" si="105"/>
        <v>P0038</v>
      </c>
      <c r="BB121" s="78" t="e">
        <f t="shared" ca="1" si="106"/>
        <v>#NAME?</v>
      </c>
      <c r="BC121" s="75">
        <v>14</v>
      </c>
      <c r="BD121" s="75">
        <f t="shared" si="107"/>
        <v>570000</v>
      </c>
      <c r="BE121" s="39"/>
      <c r="BF121" s="39"/>
      <c r="BG121" s="39"/>
      <c r="BH121" s="39"/>
      <c r="BI121" s="82">
        <v>280000</v>
      </c>
      <c r="BJ121" s="39">
        <v>290000</v>
      </c>
      <c r="BK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>
        <f>SUM($BE121,$BF121:BF121)-SUM($CV$1:CW$1)*SUM($P121:$Q121,$W121)-SUM($CV$2:CW$2)*SUM($R121:$V121)-SUM($CV$3:CW$3)*$X121-SUM($CV$4:CW$4)*SUM($K121:$L121)-SUM($CV$5:CW$5)*SUM($M121:$N121)-SUM($CV$6:CW$6)*$O121-SUM($CV$7:CW$7)*SUM($Y121:$Z121,$AF121)-SUM($CV$8:CW$8)*SUM($AA121:$AE121)-SUM($CV$9:CW$9)*$AG121</f>
        <v>0</v>
      </c>
      <c r="CX121" s="39">
        <f>SUM($BE121,$BF121:BG121)-SUM($CV$1:CX$1)*SUM($P121:$Q121,$W121)-SUM($CV$2:CX$2)*SUM($R121:$V121)-SUM($CV$3:CX$3)*$X121-SUM($CV$4:CX$4)*SUM($K121:$L121)-SUM($CV$5:CX$5)*SUM($M121:$N121)-SUM($CV$6:CX$6)*$O121-SUM($CV$7:CX$7)*SUM($Y121:$Z121,$AF121)-SUM($CV$8:CX$8)*SUM($AA121:$AE121)-SUM($CV$9:CX$9)*$AG121</f>
        <v>0</v>
      </c>
      <c r="CY121" s="39">
        <f>SUM($BE121,$BF121:BH121)-SUM($CV$1:CY$1)*SUM($P121:$Q121,$W121)-SUM($CV$2:CY$2)*SUM($R121:$V121)-SUM($CV$3:CY$3)*$X121-SUM($CV$4:CY$4)*SUM($K121:$L121)-SUM($CV$5:CY$5)*SUM($M121:$N121)-SUM($CV$6:CY$6)*$O121-SUM($CV$7:CY$7)*SUM($Y121:$Z121,$AF121)-SUM($CV$8:CY$8)*SUM($AA121:$AE121)-SUM($CV$9:CY$9)*$AG121</f>
        <v>0</v>
      </c>
      <c r="CZ121" s="39">
        <f>SUM($BE121,$BF121:BI121)-SUM($CV$1:CZ$1)*SUM($P121:$Q121,$W121)-SUM($CV$2:CZ$2)*SUM($R121:$V121)-SUM($CV$3:CZ$3)*$X121-SUM($CV$4:CZ$4)*SUM($K121:$L121)-SUM($CV$5:CZ$5)*SUM($M121:$N121)-SUM($CV$6:CZ$6)*$O121-SUM($CV$7:CZ$7)*SUM($Y121:$Z121,$AF121)-SUM($CV$8:CZ$8)*SUM($AA121:$AE121)-SUM($CV$9:CZ$9)*$AG121</f>
        <v>280000</v>
      </c>
      <c r="DA121" s="39">
        <f>SUM($BE121,$BF121:BJ121)-SUM($CV$1:DA$1)*SUM($P121:$Q121,$W121)-SUM($CV$2:DA$2)*SUM($R121:$V121)-SUM($CV$3:DA$3)*$X121-SUM($CV$4:DA$4)*SUM($K121:$L121)-SUM($CV$5:DA$5)*SUM($M121:$N121)-SUM($CV$6:DA$6)*$O121-SUM($CV$7:DA$7)*SUM($Y121:$Z121,$AF121)-SUM($CV$8:DA$8)*SUM($AA121:$AE121)-SUM($CV$9:DA$9)*$AG121</f>
        <v>570000</v>
      </c>
      <c r="DB121" s="39">
        <f>SUM($BE121,$BF121:BK121)-SUM($CV$1:DB$1)*SUM($P121:$Q121,$W121)-SUM($CV$2:DB$2)*SUM($R121:$V121)-SUM($CV$3:DB$3)*$X121-SUM($CV$4:DB$4)*SUM($K121:$L121)-SUM($CV$5:DB$5)*SUM($M121:$N121)-SUM($CV$6:DB$6)*$O121-SUM($CV$7:DB$7)*SUM($Y121:$Z121,$AF121)-SUM($CV$8:DB$8)*SUM($AA121:$AE121)-SUM($CV$9:DB$9)*$AG121</f>
        <v>567000</v>
      </c>
      <c r="DC121" s="39">
        <f>SUM($BE121,$BF121:BK121)-SUM($CV$1:DC$1)*SUM($P121:$Q121,$W121)-SUM($CV$2:DC$2)*SUM($R121:$V121)-SUM($CV$3:DC$3)*$X121-SUM($CV$4:DC$4)*SUM($K121:$L121)-SUM($CV$5:DC$5)*SUM($M121:$N121)-SUM($CV$6:DC$6)*$O121-SUM($CV$7:DC$7)*SUM($Y121:$Z121,$AF121)-SUM($CV$8:DC$8)*SUM($AA121:$AE121)-SUM($CV$9:DC$9)*$AG121</f>
        <v>561000</v>
      </c>
      <c r="DD121" s="39">
        <f>SUM($BE121,$BF121:BM121)-SUM($CV$1:DD$1)*SUM($P121:$Q121,$W121)-SUM($CV$2:DD$2)*SUM($R121:$V121)-SUM($CV$3:DD$3)*$X121-SUM($CV$4:DD$4)*SUM($K121:$L121)-SUM($CV$5:DD$5)*SUM($M121:$N121)-SUM($CV$6:DD$6)*$O121-SUM($CV$7:DD$7)*SUM($Y121:$Z121,$AF121)-SUM($CV$8:DD$8)*SUM($AA121:$AE121)-SUM($CV$9:DD$9)*$AG121</f>
        <v>551566</v>
      </c>
      <c r="DE121" s="39">
        <f>SUM($BE121,$BF121:BN121)-SUM($CV$1:DE$1)*SUM($P121:$Q121,$W121)-SUM($CV$2:DE$2)*SUM($R121:$V121)-SUM($CV$3:DE$3)*$X121-SUM($CV$4:DE$4)*SUM($K121:$L121)-SUM($CV$5:DE$5)*SUM($M121:$N121)-SUM($CV$6:DE$6)*$O121-SUM($CV$7:DE$7)*SUM($Y121:$Z121,$AF121)-SUM($CV$8:DE$8)*SUM($AA121:$AE121)-SUM($CV$9:DE$9)*$AG121</f>
        <v>542766</v>
      </c>
      <c r="DF121" s="39">
        <f>SUM($BE121,$BF121:BO121)-SUM($CV$1:DF$1)*SUM($P121:$Q121,$W121)-SUM($CV$2:DF$2)*SUM($R121:$V121)-SUM($CV$3:DF$3)*$X121-SUM($CV$4:DF$4)*SUM($K121:$L121)-SUM($CV$5:DF$5)*SUM($M121:$N121)-SUM($CV$6:DF$6)*$O121-SUM($CV$7:DF$7)*SUM($Y121:$Z121,$AF121)-SUM($CV$8:DF$8)*SUM($AA121:$AE121)-SUM($CV$9:DF$9)*$AG121</f>
        <v>531566</v>
      </c>
      <c r="DG121" s="39">
        <f>SUM($BE121,$BF121:BP121)-SUM($CV$1:DG$1)*SUM($P121:$Q121,$W121)-SUM($CV$2:DG$2)*SUM($R121:$V121)-SUM($CV$3:DG$3)*$X121-SUM($CV$4:DG$4)*SUM($K121:$L121)-SUM($CV$5:DG$5)*SUM($M121:$N121)-SUM($CV$6:DG$6)*$O121-SUM($CV$7:DG$7)*SUM($Y121:$Z121,$AF121)-SUM($CV$8:DG$8)*SUM($AA121:$AE121)-SUM($CV$9:DG$9)*$AG121</f>
        <v>519566</v>
      </c>
      <c r="DH121" s="39">
        <f>SUM($BE121,$BF121:BQ121)-SUM($CV$1:DH$1)*SUM($P121:$Q121,$W121)-SUM($CV$2:DH$2)*SUM($R121:$V121)-SUM($CV$3:DH$3)*$X121-SUM($CV$4:DH$4)*SUM($K121:$L121)-SUM($CV$5:DH$5)*SUM($M121:$N121)-SUM($CV$6:DH$6)*$O121-SUM($CV$7:DH$7)*SUM($Y121:$Z121,$AF121)-SUM($CV$8:DH$8)*SUM($AA121:$AE121)-SUM($CV$9:DH$9)*$AG121</f>
        <v>507566</v>
      </c>
      <c r="DI121" s="39">
        <f>SUM($BE121,$BF121:BR121)-SUM($CV$1:DI$1)*SUM($P121:$Q121,$W121)-SUM($CV$2:DI$2)*SUM($R121:$V121)-SUM($CV$3:DI$3)*$X121-SUM($CV$4:DI$4)*SUM($K121:$L121)-SUM($CV$5:DI$5)*SUM($M121:$N121)-SUM($CV$6:DI$6)*$O121-SUM($CV$7:DI$7)*SUM($Y121:$Z121,$AF121)-SUM($CV$8:DI$8)*SUM($AA121:$AE121)-SUM($CV$9:DI$9)*$AG121</f>
        <v>495566</v>
      </c>
      <c r="DJ121" s="39">
        <f>SUM($BE121,$BF121:BS121)-SUM($CV$1:DJ$1)*SUM($P121:$Q121,$W121)-SUM($CV$2:DJ$2)*SUM($R121:$V121)-SUM($CV$3:DJ$3)*$X121-SUM($CV$4:DJ$4)*SUM($K121:$L121)-SUM($CV$5:DJ$5)*SUM($M121:$N121)-SUM($CV$6:DJ$6)*$O121-SUM($CV$7:DJ$7)*SUM($Y121:$Z121,$AF121)-SUM($CV$8:DJ$8)*SUM($AA121:$AE121)-SUM($CV$9:DJ$9)*$AG121</f>
        <v>483566</v>
      </c>
      <c r="DK121" s="39">
        <f>SUM($BE121,$BF121:BT121)-SUM($CV$1:DK$1)*SUM($P121:$Q121,$W121)-SUM($CV$2:DK$2)*SUM($R121:$V121)-SUM($CV$3:DK$3)*$X121-SUM($CV$4:DK$4)*SUM($K121:$L121)-SUM($CV$5:DK$5)*SUM($M121:$N121)-SUM($CV$6:DK$6)*$O121-SUM($CV$7:DK$7)*SUM($Y121:$Z121,$AF121)-SUM($CV$8:DK$8)*SUM($AA121:$AE121)-SUM($CV$9:DK$9)*$AG121</f>
        <v>471566</v>
      </c>
      <c r="DL121" s="39">
        <f>SUM($BE121,$BF121:BU121)-SUM($CV$1:DL$1)*SUM($P121:$Q121,$W121)-SUM($CV$2:DL$2)*SUM($R121:$V121)-SUM($CV$3:DL$3)*$X121-SUM($CV$4:DL$4)*SUM($K121:$L121)-SUM($CV$5:DL$5)*SUM($M121:$N121)-SUM($CV$6:DL$6)*$O121-SUM($CV$7:DL$7)*SUM($Y121:$Z121,$AF121)-SUM($CV$8:DL$8)*SUM($AA121:$AE121)-SUM($CV$9:DL$9)*$AG121</f>
        <v>459566</v>
      </c>
      <c r="DM121" s="39">
        <f>SUM($BE121,$BF121:BV121)-SUM($CV$1:DM$1)*SUM($P121:$Q121,$W121)-SUM($CV$2:DM$2)*SUM($R121:$V121)-SUM($CV$3:DM$3)*$X121-SUM($CV$4:DM$4)*SUM($K121:$L121)-SUM($CV$5:DM$5)*SUM($M121:$N121)-SUM($CV$6:DM$6)*$O121-SUM($CV$7:DM$7)*SUM($Y121:$Z121,$AF121)-SUM($CV$8:DM$8)*SUM($AA121:$AE121)-SUM($CV$9:DM$9)*$AG121</f>
        <v>443566</v>
      </c>
      <c r="DN121" s="39">
        <f>SUM($BE121,$BF121:BW121)-SUM($CV$1:DN$1)*SUM($P121:$Q121,$W121)-SUM($CV$2:DN$2)*SUM($R121:$V121)-SUM($CV$3:DN$3)*$X121-SUM($CV$4:DN$4)*SUM($K121:$L121)-SUM($CV$5:DN$5)*SUM($M121:$N121)-SUM($CV$6:DN$6)*$O121-SUM($CV$7:DN$7)*SUM($Y121:$Z121,$AF121)-SUM($CV$8:DN$8)*SUM($AA121:$AE121)-SUM($CV$9:DN$9)*$AG121</f>
        <v>427566</v>
      </c>
      <c r="DO121" s="39">
        <f>SUM($BE121,$BF121:BX121)-SUM($CV$1:DO$1)*SUM($P121:$Q121,$W121)-SUM($CV$2:DO$2)*SUM($R121:$V121)-SUM($CV$3:DO$3)*$X121-SUM($CV$4:DO$4)*SUM($K121:$L121)-SUM($CV$5:DO$5)*SUM($M121:$N121)-SUM($CV$6:DO$6)*$O121-SUM($CV$7:DO$7)*SUM($Y121:$Z121,$AF121)-SUM($CV$8:DO$8)*SUM($AA121:$AE121)-SUM($CV$9:DO$9)*$AG121</f>
        <v>411566</v>
      </c>
      <c r="DP121" s="39">
        <f>SUM($BE121,$BF121:BY121)-SUM($CV$1:DP$1)*SUM($P121:$Q121,$W121)-SUM($CV$2:DP$2)*SUM($R121:$V121)-SUM($CV$3:DP$3)*$X121-SUM($CV$4:DP$4)*SUM($K121:$L121)-SUM($CV$5:DP$5)*SUM($M121:$N121)-SUM($CV$6:DP$6)*$O121-SUM($CV$7:DP$7)*SUM($Y121:$Z121,$AF121)-SUM($CV$8:DP$8)*SUM($AA121:$AE121)-SUM($CV$9:DP$9)*$AG121</f>
        <v>395566</v>
      </c>
      <c r="DQ121" s="39">
        <f>SUM($BE121,$BF121:BZ121)-SUM($CV$1:DQ$1)*SUM($P121:$Q121,$W121)-SUM($CV$2:DQ$2)*SUM($R121:$V121)-SUM($CV$3:DQ$3)*$X121-SUM($CV$4:DQ$4)*SUM($K121:$L121)-SUM($CV$5:DQ$5)*SUM($M121:$N121)-SUM($CV$6:DQ$6)*$O121-SUM($CV$7:DQ$7)*SUM($Y121:$Z121,$AF121)-SUM($CV$8:DQ$8)*SUM($AA121:$AE121)-SUM($CV$9:DQ$9)*$AG121</f>
        <v>379566</v>
      </c>
      <c r="DR121" s="39">
        <f>SUM($BE121,$BF121:CA121)-SUM($CV$1:DR$1)*SUM($P121:$Q121,$W121)-SUM($CV$2:DR$2)*SUM($R121:$V121)-SUM($CV$3:DR$3)*$X121-SUM($CV$4:DR$4)*SUM($K121:$L121)-SUM($CV$5:DR$5)*SUM($M121:$N121)-SUM($CV$6:DR$6)*$O121-SUM($CV$7:DR$7)*SUM($Y121:$Z121,$AF121)-SUM($CV$8:DR$8)*SUM($AA121:$AE121)-SUM($CV$9:DR$9)*$AG121</f>
        <v>363566</v>
      </c>
      <c r="DS121" s="39">
        <f>SUM($BE121,$BF121:CB121)-SUM($CV$1:DS$1)*SUM($P121:$Q121,$W121)-SUM($CV$2:DS$2)*SUM($R121:$V121)-SUM($CV$3:DS$3)*$X121-SUM($CV$4:DS$4)*SUM($K121:$L121)-SUM($CV$5:DS$5)*SUM($M121:$N121)-SUM($CV$6:DS$6)*$O121-SUM($CV$7:DS$7)*SUM($Y121:$Z121,$AF121)-SUM($CV$8:DS$8)*SUM($AA121:$AE121)-SUM($CV$9:DS$9)*$AG121</f>
        <v>347566</v>
      </c>
      <c r="DT121" s="39">
        <f>SUM($BE121,$BF121:CC121)-SUM($CV$1:DT$1)*SUM($P121:$Q121,$W121)-SUM($CV$2:DT$2)*SUM($R121:$V121)-SUM($CV$3:DT$3)*$X121-SUM($CV$4:DT$4)*SUM($K121:$L121)-SUM($CV$5:DT$5)*SUM($M121:$N121)-SUM($CV$6:DT$6)*$O121-SUM($CV$7:DT$7)*SUM($Y121:$Z121,$AF121)-SUM($CV$8:DT$8)*SUM($AA121:$AE121)-SUM($CV$9:DT$9)*$AG121</f>
        <v>331566</v>
      </c>
      <c r="DU121" s="39">
        <f>SUM($BE121,$BF121:CD121)-SUM($CV$1:DU$1)*SUM($P121:$Q121,$W121)-SUM($CV$2:DU$2)*SUM($R121:$V121)-SUM($CV$3:DU$3)*$X121-SUM($CV$4:DU$4)*SUM($K121:$L121)-SUM($CV$5:DU$5)*SUM($M121:$N121)-SUM($CV$6:DU$6)*$O121-SUM($CV$7:DU$7)*SUM($Y121:$Z121,$AF121)-SUM($CV$8:DU$8)*SUM($AA121:$AE121)-SUM($CV$9:DU$9)*$AG121</f>
        <v>315566</v>
      </c>
      <c r="DV121" s="39">
        <f>SUM($BE121,$BF121:CE121)-SUM($CV$1:DV$1)*SUM($P121:$Q121,$W121)-SUM($CV$2:DV$2)*SUM($R121:$V121)-SUM($CV$3:DV$3)*$X121-SUM($CV$4:DV$4)*SUM($K121:$L121)-SUM($CV$5:DV$5)*SUM($M121:$N121)-SUM($CV$6:DV$6)*$O121-SUM($CV$7:DV$7)*SUM($Y121:$Z121,$AF121)-SUM($CV$8:DV$8)*SUM($AA121:$AE121)-SUM($CV$9:DV$9)*$AG121</f>
        <v>299566</v>
      </c>
      <c r="DW121" s="39">
        <f>SUM($BE121,$BF121:CF121)-SUM($CV$1:DW$1)*SUM($P121:$Q121,$W121)-SUM($CV$2:DW$2)*SUM($R121:$V121)-SUM($CV$3:DW$3)*$X121-SUM($CV$4:DW$4)*SUM($K121:$L121)-SUM($CV$5:DW$5)*SUM($M121:$N121)-SUM($CV$6:DW$6)*$O121-SUM($CV$7:DW$7)*SUM($Y121:$Z121,$AF121)-SUM($CV$8:DW$8)*SUM($AA121:$AE121)-SUM($CV$9:DW$9)*$AG121</f>
        <v>283566</v>
      </c>
      <c r="DX121" s="39">
        <f>SUM($BE121,$BF121:CG121)-SUM($CV$1:DX$1)*SUM($P121:$Q121,$W121)-SUM($CV$2:DX$2)*SUM($R121:$V121)-SUM($CV$3:DX$3)*$X121-SUM($CV$4:DX$4)*SUM($K121:$L121)-SUM($CV$5:DX$5)*SUM($M121:$N121)-SUM($CV$6:DX$6)*$O121-SUM($CV$7:DX$7)*SUM($Y121:$Z121,$AF121)-SUM($CV$8:DX$8)*SUM($AA121:$AE121)-SUM($CV$9:DX$9)*$AG121</f>
        <v>267566</v>
      </c>
      <c r="DY121" s="39">
        <f>SUM($BE121,$BF121:CH121)-SUM($CV$1:DY$1)*SUM($P121:$Q121,$W121)-SUM($CV$2:DY$2)*SUM($R121:$V121)-SUM($CV$3:DY$3)*$X121-SUM($CV$4:DY$4)*SUM($K121:$L121)-SUM($CV$5:DY$5)*SUM($M121:$N121)-SUM($CV$6:DY$6)*$O121-SUM($CV$7:DY$7)*SUM($Y121:$Z121,$AF121)-SUM($CV$8:DY$8)*SUM($AA121:$AE121)-SUM($CV$9:DY$9)*$AG121</f>
        <v>251566</v>
      </c>
      <c r="DZ121" s="39">
        <f>SUM($BE121,$BF121:CI121)-SUM($CV$1:DZ$1)*SUM($P121:$Q121,$W121)-SUM($CV$2:DZ$2)*SUM($R121:$V121)-SUM($CV$3:DZ$3)*$X121-SUM($CV$4:DZ$4)*SUM($K121:$L121)-SUM($CV$5:DZ$5)*SUM($M121:$N121)-SUM($CV$6:DZ$6)*$O121-SUM($CV$7:DZ$7)*SUM($Y121:$Z121,$AF121)-SUM($CV$8:DZ$8)*SUM($AA121:$AE121)-SUM($CV$9:DZ$9)*$AG121</f>
        <v>235566</v>
      </c>
      <c r="EA121" s="39">
        <f>SUM($BE121,$BF121:CJ121)-SUM($CV$1:EA$1)*SUM($P121:$Q121,$W121)-SUM($CV$2:EA$2)*SUM($R121:$V121)-SUM($CV$3:EA$3)*$X121-SUM($CV$4:EA$4)*SUM($K121:$L121)-SUM($CV$5:EA$5)*SUM($M121:$N121)-SUM($CV$6:EA$6)*$O121-SUM($CV$7:EA$7)*SUM($Y121:$Z121,$AF121)-SUM($CV$8:EA$8)*SUM($AA121:$AE121)-SUM($CV$9:EA$9)*$AG121</f>
        <v>219566</v>
      </c>
      <c r="EB121" s="39">
        <f>SUM($BE121,$BF121:CK121)-SUM($CV$1:EB$1)*SUM($P121:$Q121,$W121)-SUM($CV$2:EB$2)*SUM($R121:$V121)-SUM($CV$3:EB$3)*$X121-SUM($CV$4:EB$4)*SUM($K121:$L121)-SUM($CV$5:EB$5)*SUM($M121:$N121)-SUM($CV$6:EB$6)*$O121-SUM($CV$7:EB$7)*SUM($Y121:$Z121,$AF121)-SUM($CV$8:EB$8)*SUM($AA121:$AE121)-SUM($CV$9:EB$9)*$AG121</f>
        <v>203566</v>
      </c>
      <c r="EC121" s="39">
        <f>SUM($BE121,$BF121:CL121)-SUM($CV$1:EC$1)*SUM($P121:$Q121,$W121)-SUM($CV$2:EC$2)*SUM($R121:$V121)-SUM($CV$3:EC$3)*$X121-SUM($CV$4:EC$4)*SUM($K121:$L121)-SUM($CV$5:EC$5)*SUM($M121:$N121)-SUM($CV$6:EC$6)*$O121-SUM($CV$7:EC$7)*SUM($Y121:$Z121,$AF121)-SUM($CV$8:EC$8)*SUM($AA121:$AE121)-SUM($CV$9:EC$9)*$AG121</f>
        <v>187566</v>
      </c>
      <c r="ED121" s="39">
        <f>SUM($BE121,$BF121:CM121)-SUM($CV$1:ED$1)*SUM($P121:$Q121,$W121)-SUM($CV$2:ED$2)*SUM($R121:$V121)-SUM($CV$3:ED$3)*$X121-SUM($CV$4:ED$4)*SUM($K121:$L121)-SUM($CV$5:ED$5)*SUM($M121:$N121)-SUM($CV$6:ED$6)*$O121-SUM($CV$7:ED$7)*SUM($Y121:$Z121,$AF121)-SUM($CV$8:ED$8)*SUM($AA121:$AE121)-SUM($CV$9:ED$9)*$AG121</f>
        <v>171566</v>
      </c>
      <c r="EE121" s="39">
        <f>SUM($BE121,$BF121:CN121)-SUM($CV$1:EE$1)*SUM($P121:$Q121,$W121)-SUM($CV$2:EE$2)*SUM($R121:$V121)-SUM($CV$3:EE$3)*$X121-SUM($CV$4:EE$4)*SUM($K121:$L121)-SUM($CV$5:EE$5)*SUM($M121:$N121)-SUM($CV$6:EE$6)*$O121-SUM($CV$7:EE$7)*SUM($Y121:$Z121,$AF121)-SUM($CV$8:EE$8)*SUM($AA121:$AE121)-SUM($CV$9:EE$9)*$AG121</f>
        <v>155566</v>
      </c>
      <c r="EF121" s="39">
        <f>SUM($BE121,$BF121:CO121)-SUM($CV$1:EF$1)*SUM($P121:$Q121,$W121)-SUM($CV$2:EF$2)*SUM($R121:$V121)-SUM($CV$3:EF$3)*$X121-SUM($CV$4:EF$4)*SUM($K121:$L121)-SUM($CV$5:EF$5)*SUM($M121:$N121)-SUM($CV$6:EF$6)*$O121-SUM($CV$7:EF$7)*SUM($Y121:$Z121,$AF121)-SUM($CV$8:EF$8)*SUM($AA121:$AE121)-SUM($CV$9:EF$9)*$AG121</f>
        <v>139566</v>
      </c>
      <c r="EG121" s="39">
        <f>SUM($BE121,$BF121:CP121)-SUM($CV$1:EG$1)*SUM($P121:$Q121,$W121)-SUM($CV$2:EG$2)*SUM($R121:$V121)-SUM($CV$3:EG$3)*$X121-SUM($CV$4:EG$4)*SUM($K121:$L121)-SUM($CV$5:EG$5)*SUM($M121:$N121)-SUM($CV$6:EG$6)*$O121-SUM($CV$7:EG$7)*SUM($Y121:$Z121,$AF121)-SUM($CV$8:EG$8)*SUM($AA121:$AE121)-SUM($CV$9:EG$9)*$AG121</f>
        <v>123566</v>
      </c>
      <c r="EH121" s="39">
        <f>SUM($BE121,$BF121:CQ121)-SUM($CV$1:EH$1)*SUM($P121:$Q121,$W121)-SUM($CV$2:EH$2)*SUM($R121:$V121)-SUM($CV$3:EH$3)*$X121-SUM($CV$4:EH$4)*SUM($K121:$L121)-SUM($CV$5:EH$5)*SUM($M121:$N121)-SUM($CV$6:EH$6)*$O121-SUM($CV$7:EH$7)*SUM($Y121:$Z121,$AF121)-SUM($CV$8:EH$8)*SUM($AA121:$AE121)-SUM($CV$9:EH$9)*$AG121</f>
        <v>107566</v>
      </c>
      <c r="EI121" s="39">
        <f>SUM($BE121,$BF121:CR121)-SUM($CV$1:EI$1)*SUM($P121:$Q121,$W121)-SUM($CV$2:EI$2)*SUM($R121:$V121)-SUM($CV$3:EI$3)*$X121-SUM($CV$4:EI$4)*SUM($K121:$L121)-SUM($CV$5:EI$5)*SUM($M121:$N121)-SUM($CV$6:EI$6)*$O121-SUM($CV$7:EI$7)*SUM($Y121:$Z121,$AF121)-SUM($CV$8:EI$8)*SUM($AA121:$AE121)-SUM($CV$9:EI$9)*$AG121</f>
        <v>91566</v>
      </c>
      <c r="EJ121" s="39">
        <f>SUM($BE121,$BF121:CS121)-SUM($CV$1:EJ$1)*SUM($P121:$Q121,$W121)-SUM($CV$2:EJ$2)*SUM($R121:$V121)-SUM($CV$3:EJ$3)*$X121-SUM($CV$4:EJ$4)*SUM($K121:$L121)-SUM($CV$5:EJ$5)*SUM($M121:$N121)-SUM($CV$6:EJ$6)*$O121-SUM($CV$7:EJ$7)*SUM($Y121:$Z121,$AF121)-SUM($CV$8:EJ$8)*SUM($AA121:$AE121)-SUM($CV$9:EJ$9)*$AG121</f>
        <v>75566</v>
      </c>
      <c r="EK121" s="39">
        <f>SUM($BE121,$BF121:CT121)-SUM($CV$1:EK$1)*SUM($P121:$Q121,$W121)-SUM($CV$2:EK$2)*SUM($R121:$V121)-SUM($CV$3:EK$3)*$X121-SUM($CV$4:EK$4)*SUM($K121:$L121)-SUM($CV$5:EK$5)*SUM($M121:$N121)-SUM($CV$6:EK$6)*$O121-SUM($CV$7:EK$7)*SUM($Y121:$Z121,$AF121)-SUM($CV$8:EK$8)*SUM($AA121:$AE121)-SUM($CV$9:EK$9)*$AG121</f>
        <v>59566</v>
      </c>
      <c r="EL121" s="39">
        <f>SUM($BE121,$BF121:CU121)-SUM($CV$1:EL$1)*SUM($P121:$Q121,$W121)-SUM($CV$2:EL$2)*SUM($R121:$V121)-SUM($CV$3:EL$3)*$X121-SUM($CV$4:EL$4)*SUM($K121:$L121)-SUM($CV$5:EL$5)*SUM($M121:$N121)-SUM($CV$6:EL$6)*$O121-SUM($CV$7:EL$7)*SUM($Y121:$Z121,$AF121)-SUM($CV$8:EL$8)*SUM($AA121:$AE121)-SUM($CV$9:EL$9)*$AG121</f>
        <v>43566</v>
      </c>
      <c r="EM121" s="39">
        <f>SUM($BE121,$BF121:CV121)-SUM($CV$1:EM$1)*SUM($P121:$Q121,$W121)-SUM($CV$2:EM$2)*SUM($R121:$V121)-SUM($CV$3:EM$3)*$X121-SUM($CV$4:EM$4)*SUM($K121:$L121)-SUM($CV$5:EM$5)*SUM($M121:$N121)-SUM($CV$6:EM$6)*$O121-SUM($CV$7:EM$7)*SUM($Y121:$Z121,$AF121)-SUM($CV$8:EM$8)*SUM($AA121:$AE121)-SUM($CV$9:EM$9)*$AG121</f>
        <v>27566</v>
      </c>
      <c r="EN121" s="39">
        <f>SUM($BE121,$BF121:CW121)-SUM($CV$1:EN$1)*SUM($P121:$Q121,$W121)-SUM($CV$2:EN$2)*SUM($R121:$V121)-SUM($CV$3:EN$3)*$X121-SUM($CV$4:EN$4)*SUM($K121:$L121)-SUM($CV$5:EN$5)*SUM($M121:$N121)-SUM($CV$6:EN$6)*$O121-SUM($CV$7:EN$7)*SUM($Y121:$Z121,$AF121)-SUM($CV$8:EN$8)*SUM($AA121:$AE121)-SUM($CV$9:EN$9)*$AG121</f>
        <v>11566</v>
      </c>
      <c r="EO121" s="39">
        <f>SUM($BE121,$BF121:CX121)-SUM($CV$1:EO$1)*SUM($P121:$Q121,$W121)-SUM($CV$2:EO$2)*SUM($R121:$V121)-SUM($CV$3:EO$3)*$X121-SUM($CV$4:EO$4)*SUM($K121:$L121)-SUM($CV$5:EO$5)*SUM($M121:$N121)-SUM($CV$6:EO$6)*$O121-SUM($CV$7:EO$7)*SUM($Y121:$Z121,$AF121)-SUM($CV$8:EO$8)*SUM($AA121:$AE121)-SUM($CV$9:EO$9)*$AG121</f>
        <v>-910</v>
      </c>
      <c r="EP121" s="96" t="s">
        <v>640</v>
      </c>
      <c r="EQ121" s="103" t="str">
        <f t="shared" si="157"/>
        <v>C0402C102K5RAC7867</v>
      </c>
      <c r="ER121" s="96" t="str">
        <f t="shared" si="152"/>
        <v>KEMET ELECTRONICS S A</v>
      </c>
      <c r="ES121" s="115">
        <v>1.8E-3</v>
      </c>
      <c r="ET121" s="116" t="str">
        <f t="shared" si="162"/>
        <v>USD</v>
      </c>
      <c r="EU121" s="107" t="e">
        <f t="shared" ca="1" si="109"/>
        <v>#NAME?</v>
      </c>
      <c r="EV121" s="107" t="e">
        <f t="shared" ca="1" si="110"/>
        <v>#NAME?</v>
      </c>
      <c r="EW121" s="117">
        <f t="shared" si="158"/>
        <v>10000</v>
      </c>
      <c r="EX121" s="117">
        <f t="shared" si="159"/>
        <v>10000</v>
      </c>
      <c r="EY121" s="103"/>
      <c r="EZ121" s="117">
        <f t="shared" si="112"/>
        <v>570000</v>
      </c>
      <c r="FA121" s="118" t="e">
        <f t="shared" ca="1" si="113"/>
        <v>#NAME?</v>
      </c>
      <c r="FB121" s="117">
        <f t="shared" si="114"/>
        <v>3202</v>
      </c>
      <c r="FC121" s="118" t="e">
        <f t="shared" ca="1" si="115"/>
        <v>#NAME?</v>
      </c>
      <c r="FD121" s="119">
        <v>45523</v>
      </c>
      <c r="FE121" s="118" t="s">
        <v>130</v>
      </c>
      <c r="FF121" s="118" t="s">
        <v>26</v>
      </c>
      <c r="FG121" s="103" t="s">
        <v>144</v>
      </c>
      <c r="FH121" s="103" t="s">
        <v>145</v>
      </c>
      <c r="FI121" s="105">
        <f t="array" ref="FI121">SUMPRODUCT($AI121:$AL121,TRANSPOSE(FI$1:FI$4))</f>
        <v>48910</v>
      </c>
      <c r="FJ121" s="105">
        <f t="array" ref="FJ121">SUMPRODUCT($AI121:$AL121,TRANSPOSE(FJ$1:FJ$4))</f>
        <v>48910</v>
      </c>
      <c r="FK121" s="105">
        <f t="array" ref="FK121">SUMPRODUCT($AI121:$AL121,TRANSPOSE(FK$1:FK$4))</f>
        <v>48910</v>
      </c>
      <c r="FL121" s="105">
        <f t="array" ref="FL121">SUMPRODUCT($AI121:$AL121,TRANSPOSE(FL$1:FL$4))</f>
        <v>48910</v>
      </c>
      <c r="FM121" s="105">
        <f t="array" ref="FM121">SUMPRODUCT($AI121:$AL121,TRANSPOSE(FM$1:FM$4))</f>
        <v>48910</v>
      </c>
      <c r="FN121" s="105">
        <f t="array" ref="FN121">SUMPRODUCT($AI121:$AL121,TRANSPOSE(FN$1:FN$4))</f>
        <v>48910</v>
      </c>
      <c r="FO121" s="105">
        <f t="array" ref="FO121">SUMPRODUCT($AI121:$AL121,TRANSPOSE(FO$1:FO$4))</f>
        <v>48910</v>
      </c>
      <c r="FP121" s="105">
        <f t="array" ref="FP121">SUMPRODUCT($AI121:$AL121,TRANSPOSE(FP$1:FP$4))</f>
        <v>48910</v>
      </c>
      <c r="FQ121" s="105">
        <f t="array" ref="FQ121">SUMPRODUCT($AI121:$AL121,TRANSPOSE(FQ$1:FQ$4))</f>
        <v>48910</v>
      </c>
      <c r="FR121" s="105">
        <f t="array" ref="FR121">SUMPRODUCT($AI121:$AL121,TRANSPOSE(FR$1:FR$4))</f>
        <v>48700</v>
      </c>
      <c r="FS121" s="105">
        <f t="array" ref="FS121">SUMPRODUCT($AI121:$AL121,TRANSPOSE(FS$1:FS$4))</f>
        <v>48000</v>
      </c>
      <c r="FT121" s="105">
        <f t="array" ref="FT121">SUMPRODUCT($AI121:$AL121,TRANSPOSE(FT$1:FT$4))</f>
        <v>29908</v>
      </c>
      <c r="FU121" s="105">
        <f t="array" ref="FU121">SUMPRODUCT($AI121:$AL121,TRANSPOSE(FU$1:FU$4))</f>
        <v>0</v>
      </c>
      <c r="FV121" s="120"/>
      <c r="FW121" s="105">
        <f t="shared" si="116"/>
        <v>50000</v>
      </c>
      <c r="FX121" s="121">
        <f>CEILING(SUM($FI121:FJ121)-SUM($FW121:FW121),$EW121)</f>
        <v>50000</v>
      </c>
      <c r="FY121" s="121">
        <f>CEILING(SUM($FI121:FK121)-SUM($FW121:FX121),$EW121)</f>
        <v>50000</v>
      </c>
      <c r="FZ121" s="121">
        <f>CEILING(SUM($FI121:FL121)-SUM($FW121:FY121),$EW121)</f>
        <v>50000</v>
      </c>
      <c r="GA121" s="121">
        <f>CEILING(SUM($FI121:FM121)-SUM($FW121:FZ121),$EW121)</f>
        <v>50000</v>
      </c>
      <c r="GB121" s="121">
        <f>CEILING(SUM($FI121:FN121)-SUM($FW121:GA121),$EW121)</f>
        <v>50000</v>
      </c>
      <c r="GC121" s="121">
        <f>CEILING(SUM($FI121:FO121)-SUM($FW121:GB121),$EW121)</f>
        <v>50000</v>
      </c>
      <c r="GD121" s="121">
        <f>CEILING(SUM($FI121:FP121)-SUM($FW121:GC121),$EW121)</f>
        <v>50000</v>
      </c>
      <c r="GE121" s="121">
        <f>CEILING(SUM($FI121:FQ121)-SUM($FW121:GD121),$EW121)</f>
        <v>50000</v>
      </c>
      <c r="GF121" s="121">
        <f>CEILING(SUM($FI121:FR121)-SUM($FW121:GE121),$EW121)</f>
        <v>40000</v>
      </c>
      <c r="GG121" s="121">
        <f>CEILING(SUM($FI121:FS121)-SUM($FW121:GF121),$EW121)</f>
        <v>50000</v>
      </c>
      <c r="GH121" s="121">
        <f t="shared" si="117"/>
        <v>30000</v>
      </c>
      <c r="GI121" s="121">
        <f t="shared" si="118"/>
        <v>0</v>
      </c>
      <c r="GJ121" s="120"/>
      <c r="GK121" s="123" t="e">
        <f t="shared" ca="1" si="119"/>
        <v>#NAME?</v>
      </c>
      <c r="GL121" s="123" t="e">
        <f t="shared" ca="1" si="120"/>
        <v>#NAME?</v>
      </c>
      <c r="GM121" s="123" t="e">
        <f t="shared" ca="1" si="121"/>
        <v>#NAME?</v>
      </c>
      <c r="GN121" s="123" t="e">
        <f t="shared" ca="1" si="122"/>
        <v>#NAME?</v>
      </c>
      <c r="GO121" s="123" t="e">
        <f t="shared" ca="1" si="123"/>
        <v>#NAME?</v>
      </c>
      <c r="GP121" s="123" t="e">
        <f t="shared" ca="1" si="124"/>
        <v>#NAME?</v>
      </c>
      <c r="GQ121" s="123" t="e">
        <f t="shared" ca="1" si="125"/>
        <v>#NAME?</v>
      </c>
      <c r="GR121" s="123" t="e">
        <f t="shared" ca="1" si="126"/>
        <v>#NAME?</v>
      </c>
      <c r="GS121" s="123" t="e">
        <f t="shared" ca="1" si="127"/>
        <v>#NAME?</v>
      </c>
      <c r="GT121" s="123" t="e">
        <f t="shared" ca="1" si="128"/>
        <v>#NAME?</v>
      </c>
      <c r="GU121" s="123" t="e">
        <f t="shared" ca="1" si="129"/>
        <v>#NAME?</v>
      </c>
      <c r="GV121" s="123" t="e">
        <f t="shared" ca="1" si="130"/>
        <v>#NAME?</v>
      </c>
      <c r="GW121" s="123" t="e">
        <f t="shared" ca="1" si="131"/>
        <v>#NAME?</v>
      </c>
      <c r="GX121" s="123" t="e">
        <f t="shared" ca="1" si="132"/>
        <v>#NAME?</v>
      </c>
      <c r="GY121" s="120">
        <v>1</v>
      </c>
      <c r="GZ121" s="105">
        <f>SUM(FW121:GI121)</f>
        <v>570000</v>
      </c>
      <c r="HA121" s="105"/>
      <c r="HB121" s="105"/>
      <c r="HC121" s="105"/>
      <c r="HD121" s="105"/>
      <c r="HE121" s="105"/>
      <c r="HF121" s="105"/>
      <c r="HG121" s="105"/>
      <c r="HH121" s="105"/>
      <c r="HI121" s="105"/>
      <c r="HJ121" s="105"/>
      <c r="HK121" s="105"/>
      <c r="HL121" s="105">
        <f t="shared" si="164"/>
        <v>0</v>
      </c>
      <c r="HM121" s="105"/>
      <c r="HN121" s="123" t="e">
        <f t="shared" ca="1" si="133"/>
        <v>#NAME?</v>
      </c>
      <c r="HO121" s="123" t="e">
        <f t="shared" ca="1" si="134"/>
        <v>#NAME?</v>
      </c>
      <c r="HP121" s="123" t="e">
        <f t="shared" ca="1" si="135"/>
        <v>#NAME?</v>
      </c>
      <c r="HQ121" s="123" t="e">
        <f t="shared" ca="1" si="136"/>
        <v>#NAME?</v>
      </c>
      <c r="HR121" s="123" t="e">
        <f t="shared" ca="1" si="137"/>
        <v>#NAME?</v>
      </c>
      <c r="HS121" s="123" t="e">
        <f t="shared" ca="1" si="138"/>
        <v>#NAME?</v>
      </c>
      <c r="HT121" s="123" t="e">
        <f t="shared" ca="1" si="139"/>
        <v>#NAME?</v>
      </c>
      <c r="HU121" s="123" t="e">
        <f t="shared" ca="1" si="140"/>
        <v>#NAME?</v>
      </c>
      <c r="HV121" s="123" t="e">
        <f t="shared" ca="1" si="141"/>
        <v>#NAME?</v>
      </c>
      <c r="HW121" s="123" t="e">
        <f t="shared" ca="1" si="142"/>
        <v>#NAME?</v>
      </c>
      <c r="HX121" s="123" t="e">
        <f t="shared" ca="1" si="143"/>
        <v>#NAME?</v>
      </c>
      <c r="HY121" s="123" t="e">
        <f t="shared" ca="1" si="144"/>
        <v>#NAME?</v>
      </c>
      <c r="HZ121" s="123" t="e">
        <f t="shared" ca="1" si="145"/>
        <v>#NAME?</v>
      </c>
      <c r="IA121" s="123" t="e">
        <f t="shared" ca="1" si="146"/>
        <v>#NAME?</v>
      </c>
      <c r="IB121" s="124" t="s">
        <v>643</v>
      </c>
      <c r="IC121" s="103" t="s">
        <v>641</v>
      </c>
      <c r="ID121" s="125">
        <v>45534</v>
      </c>
      <c r="IE121" s="103" t="s">
        <v>147</v>
      </c>
      <c r="IF121" s="103"/>
      <c r="IG121" s="103" t="s">
        <v>147</v>
      </c>
      <c r="IH121" s="103"/>
      <c r="II121" s="103" t="s">
        <v>642</v>
      </c>
    </row>
    <row r="122" spans="1:243" ht="14.25" x14ac:dyDescent="0.2">
      <c r="A122" s="39">
        <v>135</v>
      </c>
      <c r="B122" s="39" t="s">
        <v>646</v>
      </c>
      <c r="C122" s="56" t="s">
        <v>647</v>
      </c>
      <c r="D122" s="39" t="s">
        <v>137</v>
      </c>
      <c r="E122" s="39">
        <v>401246012</v>
      </c>
      <c r="F122" s="102" t="s">
        <v>648</v>
      </c>
      <c r="G122" s="39">
        <v>400326580</v>
      </c>
      <c r="H122" s="39" t="s">
        <v>128</v>
      </c>
      <c r="I122" s="39">
        <v>2</v>
      </c>
      <c r="J122" s="39">
        <v>4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2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39">
        <v>0</v>
      </c>
      <c r="Z122" s="39">
        <v>0</v>
      </c>
      <c r="AA122" s="39">
        <v>0</v>
      </c>
      <c r="AB122" s="39">
        <v>2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39">
        <f t="shared" si="98"/>
        <v>4</v>
      </c>
      <c r="AI122" s="39">
        <f t="shared" si="99"/>
        <v>0</v>
      </c>
      <c r="AJ122" s="39">
        <f t="shared" si="100"/>
        <v>2</v>
      </c>
      <c r="AK122" s="39">
        <f t="shared" si="101"/>
        <v>2</v>
      </c>
      <c r="AL122" s="39">
        <f t="shared" si="102"/>
        <v>2</v>
      </c>
      <c r="AM122" s="57">
        <f t="shared" si="103"/>
        <v>70906</v>
      </c>
      <c r="AN122" s="57">
        <v>10000</v>
      </c>
      <c r="AO122" s="57">
        <f t="shared" si="104"/>
        <v>80000</v>
      </c>
      <c r="AP122" s="39"/>
      <c r="AQ122" s="39" t="s">
        <v>638</v>
      </c>
      <c r="AR122" s="39" t="s">
        <v>649</v>
      </c>
      <c r="AS122" s="39"/>
      <c r="AT122" s="39" t="s">
        <v>179</v>
      </c>
      <c r="AU122" s="58">
        <v>2.5999999999999999E-3</v>
      </c>
      <c r="AV122" s="58" t="s">
        <v>11</v>
      </c>
      <c r="AW122" s="39"/>
      <c r="AX122" s="39"/>
      <c r="AY122" s="59" t="s">
        <v>650</v>
      </c>
      <c r="AZ122" s="39"/>
      <c r="BA122" s="39" t="str">
        <f t="shared" si="105"/>
        <v>P0038</v>
      </c>
      <c r="BB122" s="78" t="e">
        <f t="shared" ca="1" si="106"/>
        <v>#NAME?</v>
      </c>
      <c r="BC122" s="75">
        <v>14</v>
      </c>
      <c r="BD122" s="75">
        <f t="shared" si="107"/>
        <v>80000</v>
      </c>
      <c r="BE122" s="39"/>
      <c r="BF122" s="39"/>
      <c r="BG122" s="39"/>
      <c r="BH122" s="39"/>
      <c r="BI122" s="1">
        <v>80000</v>
      </c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>
        <f>SUM($BE122,$BF122:BF122)-SUM($CV$1:CW$1)*SUM($P122:$Q122,$W122)-SUM($CV$2:CW$2)*SUM($R122:$V122)-SUM($CV$3:CW$3)*$X122-SUM($CV$4:CW$4)*SUM($K122:$L122)-SUM($CV$5:CW$5)*SUM($M122:$N122)-SUM($CV$6:CW$6)*$O122-SUM($CV$7:CW$7)*SUM($Y122:$Z122,$AF122)-SUM($CV$8:CW$8)*SUM($AA122:$AE122)-SUM($CV$9:CW$9)*$AG122</f>
        <v>0</v>
      </c>
      <c r="CX122" s="39">
        <f>SUM($BE122,$BF122:BG122)-SUM($CV$1:CX$1)*SUM($P122:$Q122,$W122)-SUM($CV$2:CX$2)*SUM($R122:$V122)-SUM($CV$3:CX$3)*$X122-SUM($CV$4:CX$4)*SUM($K122:$L122)-SUM($CV$5:CX$5)*SUM($M122:$N122)-SUM($CV$6:CX$6)*$O122-SUM($CV$7:CX$7)*SUM($Y122:$Z122,$AF122)-SUM($CV$8:CX$8)*SUM($AA122:$AE122)-SUM($CV$9:CX$9)*$AG122</f>
        <v>0</v>
      </c>
      <c r="CY122" s="39">
        <f>SUM($BE122,$BF122:BH122)-SUM($CV$1:CY$1)*SUM($P122:$Q122,$W122)-SUM($CV$2:CY$2)*SUM($R122:$V122)-SUM($CV$3:CY$3)*$X122-SUM($CV$4:CY$4)*SUM($K122:$L122)-SUM($CV$5:CY$5)*SUM($M122:$N122)-SUM($CV$6:CY$6)*$O122-SUM($CV$7:CY$7)*SUM($Y122:$Z122,$AF122)-SUM($CV$8:CY$8)*SUM($AA122:$AE122)-SUM($CV$9:CY$9)*$AG122</f>
        <v>0</v>
      </c>
      <c r="CZ122" s="39">
        <f>SUM($BE122,$BF122:BR122)-SUM($CV$1:CZ$1)*SUM($P122:$Q122,$W122)-SUM($CV$2:CZ$2)*SUM($R122:$V122)-SUM($CV$3:CZ$3)*$X122-SUM($CV$4:CZ$4)*SUM($K122:$L122)-SUM($CV$5:CZ$5)*SUM($M122:$N122)-SUM($CV$6:CZ$6)*$O122-SUM($CV$7:CZ$7)*SUM($Y122:$Z122,$AF122)-SUM($CV$8:CZ$8)*SUM($AA122:$AE122)-SUM($CV$9:CZ$9)*$AG122</f>
        <v>80000</v>
      </c>
      <c r="DA122" s="39">
        <f>SUM($BE122,$BF122:BJ122)-SUM($CV$1:DA$1)*SUM($P122:$Q122,$W122)-SUM($CV$2:DA$2)*SUM($R122:$V122)-SUM($CV$3:DA$3)*$X122-SUM($CV$4:DA$4)*SUM($K122:$L122)-SUM($CV$5:DA$5)*SUM($M122:$N122)-SUM($CV$6:DA$6)*$O122-SUM($CV$7:DA$7)*SUM($Y122:$Z122,$AF122)-SUM($CV$8:DA$8)*SUM($AA122:$AE122)-SUM($CV$9:DA$9)*$AG122</f>
        <v>80000</v>
      </c>
      <c r="DB122" s="39">
        <f>SUM($BE122,$BF122:BK122)-SUM($CV$1:DB$1)*SUM($P122:$Q122,$W122)-SUM($CV$2:DB$2)*SUM($R122:$V122)-SUM($CV$3:DB$3)*$X122-SUM($CV$4:DB$4)*SUM($K122:$L122)-SUM($CV$5:DB$5)*SUM($M122:$N122)-SUM($CV$6:DB$6)*$O122-SUM($CV$7:DB$7)*SUM($Y122:$Z122,$AF122)-SUM($CV$8:DB$8)*SUM($AA122:$AE122)-SUM($CV$9:DB$9)*$AG122</f>
        <v>79600</v>
      </c>
      <c r="DC122" s="39">
        <f>SUM($BE122,$BF122:BL122)-SUM($CV$1:DC$1)*SUM($P122:$Q122,$W122)-SUM($CV$2:DC$2)*SUM($R122:$V122)-SUM($CV$3:DC$3)*$X122-SUM($CV$4:DC$4)*SUM($K122:$L122)-SUM($CV$5:DC$5)*SUM($M122:$N122)-SUM($CV$6:DC$6)*$O122-SUM($CV$7:DC$7)*SUM($Y122:$Z122,$AF122)-SUM($CV$8:DC$8)*SUM($AA122:$AE122)-SUM($CV$9:DC$9)*$AG122</f>
        <v>78800</v>
      </c>
      <c r="DD122" s="39">
        <f>SUM($BE122,$BF122:BM122)-SUM($CV$1:DD$1)*SUM($P122:$Q122,$W122)-SUM($CV$2:DD$2)*SUM($R122:$V122)-SUM($CV$3:DD$3)*$X122-SUM($CV$4:DD$4)*SUM($K122:$L122)-SUM($CV$5:DD$5)*SUM($M122:$N122)-SUM($CV$6:DD$6)*$O122-SUM($CV$7:DD$7)*SUM($Y122:$Z122,$AF122)-SUM($CV$8:DD$8)*SUM($AA122:$AE122)-SUM($CV$9:DD$9)*$AG122</f>
        <v>77538</v>
      </c>
      <c r="DE122" s="39">
        <f>SUM($BE122,$BF122:BN122)-SUM($CV$1:DE$1)*SUM($P122:$Q122,$W122)-SUM($CV$2:DE$2)*SUM($R122:$V122)-SUM($CV$3:DE$3)*$X122-SUM($CV$4:DE$4)*SUM($K122:$L122)-SUM($CV$5:DE$5)*SUM($M122:$N122)-SUM($CV$6:DE$6)*$O122-SUM($CV$7:DE$7)*SUM($Y122:$Z122,$AF122)-SUM($CV$8:DE$8)*SUM($AA122:$AE122)-SUM($CV$9:DE$9)*$AG122</f>
        <v>76438</v>
      </c>
      <c r="DF122" s="39">
        <f>SUM($BE122,$BF122:BO122)-SUM($CV$1:DF$1)*SUM($P122:$Q122,$W122)-SUM($CV$2:DF$2)*SUM($R122:$V122)-SUM($CV$3:DF$3)*$X122-SUM($CV$4:DF$4)*SUM($K122:$L122)-SUM($CV$5:DF$5)*SUM($M122:$N122)-SUM($CV$6:DF$6)*$O122-SUM($CV$7:DF$7)*SUM($Y122:$Z122,$AF122)-SUM($CV$8:DF$8)*SUM($AA122:$AE122)-SUM($CV$9:DF$9)*$AG122</f>
        <v>75038</v>
      </c>
      <c r="DG122" s="39">
        <f>SUM($BE122,$BF122:BP122)-SUM($CV$1:DG$1)*SUM($P122:$Q122,$W122)-SUM($CV$2:DG$2)*SUM($R122:$V122)-SUM($CV$3:DG$3)*$X122-SUM($CV$4:DG$4)*SUM($K122:$L122)-SUM($CV$5:DG$5)*SUM($M122:$N122)-SUM($CV$6:DG$6)*$O122-SUM($CV$7:DG$7)*SUM($Y122:$Z122,$AF122)-SUM($CV$8:DG$8)*SUM($AA122:$AE122)-SUM($CV$9:DG$9)*$AG122</f>
        <v>73538</v>
      </c>
      <c r="DH122" s="39">
        <f>SUM($BE122,$BF122:BQ122)-SUM($CV$1:DH$1)*SUM($P122:$Q122,$W122)-SUM($CV$2:DH$2)*SUM($R122:$V122)-SUM($CV$3:DH$3)*$X122-SUM($CV$4:DH$4)*SUM($K122:$L122)-SUM($CV$5:DH$5)*SUM($M122:$N122)-SUM($CV$6:DH$6)*$O122-SUM($CV$7:DH$7)*SUM($Y122:$Z122,$AF122)-SUM($CV$8:DH$8)*SUM($AA122:$AE122)-SUM($CV$9:DH$9)*$AG122</f>
        <v>72038</v>
      </c>
      <c r="DI122" s="39">
        <f>SUM($BE122,$BF122:BR122)-SUM($CV$1:DI$1)*SUM($P122:$Q122,$W122)-SUM($CV$2:DI$2)*SUM($R122:$V122)-SUM($CV$3:DI$3)*$X122-SUM($CV$4:DI$4)*SUM($K122:$L122)-SUM($CV$5:DI$5)*SUM($M122:$N122)-SUM($CV$6:DI$6)*$O122-SUM($CV$7:DI$7)*SUM($Y122:$Z122,$AF122)-SUM($CV$8:DI$8)*SUM($AA122:$AE122)-SUM($CV$9:DI$9)*$AG122</f>
        <v>70538</v>
      </c>
      <c r="DJ122" s="39">
        <f>SUM($BE122,$BF122:BS122)-SUM($CV$1:DJ$1)*SUM($P122:$Q122,$W122)-SUM($CV$2:DJ$2)*SUM($R122:$V122)-SUM($CV$3:DJ$3)*$X122-SUM($CV$4:DJ$4)*SUM($K122:$L122)-SUM($CV$5:DJ$5)*SUM($M122:$N122)-SUM($CV$6:DJ$6)*$O122-SUM($CV$7:DJ$7)*SUM($Y122:$Z122,$AF122)-SUM($CV$8:DJ$8)*SUM($AA122:$AE122)-SUM($CV$9:DJ$9)*$AG122</f>
        <v>69038</v>
      </c>
      <c r="DK122" s="39">
        <f>SUM($BE122,$BF122:BT122)-SUM($CV$1:DK$1)*SUM($P122:$Q122,$W122)-SUM($CV$2:DK$2)*SUM($R122:$V122)-SUM($CV$3:DK$3)*$X122-SUM($CV$4:DK$4)*SUM($K122:$L122)-SUM($CV$5:DK$5)*SUM($M122:$N122)-SUM($CV$6:DK$6)*$O122-SUM($CV$7:DK$7)*SUM($Y122:$Z122,$AF122)-SUM($CV$8:DK$8)*SUM($AA122:$AE122)-SUM($CV$9:DK$9)*$AG122</f>
        <v>67538</v>
      </c>
      <c r="DL122" s="39">
        <f>SUM($BE122,$BF122:BU122)-SUM($CV$1:DL$1)*SUM($P122:$Q122,$W122)-SUM($CV$2:DL$2)*SUM($R122:$V122)-SUM($CV$3:DL$3)*$X122-SUM($CV$4:DL$4)*SUM($K122:$L122)-SUM($CV$5:DL$5)*SUM($M122:$N122)-SUM($CV$6:DL$6)*$O122-SUM($CV$7:DL$7)*SUM($Y122:$Z122,$AF122)-SUM($CV$8:DL$8)*SUM($AA122:$AE122)-SUM($CV$9:DL$9)*$AG122</f>
        <v>66038</v>
      </c>
      <c r="DM122" s="39">
        <f>SUM($BE122,$BF122:BV122)-SUM($CV$1:DM$1)*SUM($P122:$Q122,$W122)-SUM($CV$2:DM$2)*SUM($R122:$V122)-SUM($CV$3:DM$3)*$X122-SUM($CV$4:DM$4)*SUM($K122:$L122)-SUM($CV$5:DM$5)*SUM($M122:$N122)-SUM($CV$6:DM$6)*$O122-SUM($CV$7:DM$7)*SUM($Y122:$Z122,$AF122)-SUM($CV$8:DM$8)*SUM($AA122:$AE122)-SUM($CV$9:DM$9)*$AG122</f>
        <v>64038</v>
      </c>
      <c r="DN122" s="39">
        <f>SUM($BE122,$BF122:BW122)-SUM($CV$1:DN$1)*SUM($P122:$Q122,$W122)-SUM($CV$2:DN$2)*SUM($R122:$V122)-SUM($CV$3:DN$3)*$X122-SUM($CV$4:DN$4)*SUM($K122:$L122)-SUM($CV$5:DN$5)*SUM($M122:$N122)-SUM($CV$6:DN$6)*$O122-SUM($CV$7:DN$7)*SUM($Y122:$Z122,$AF122)-SUM($CV$8:DN$8)*SUM($AA122:$AE122)-SUM($CV$9:DN$9)*$AG122</f>
        <v>62038</v>
      </c>
      <c r="DO122" s="39">
        <f>SUM($BE122,$BF122:BX122)-SUM($CV$1:DO$1)*SUM($P122:$Q122,$W122)-SUM($CV$2:DO$2)*SUM($R122:$V122)-SUM($CV$3:DO$3)*$X122-SUM($CV$4:DO$4)*SUM($K122:$L122)-SUM($CV$5:DO$5)*SUM($M122:$N122)-SUM($CV$6:DO$6)*$O122-SUM($CV$7:DO$7)*SUM($Y122:$Z122,$AF122)-SUM($CV$8:DO$8)*SUM($AA122:$AE122)-SUM($CV$9:DO$9)*$AG122</f>
        <v>60038</v>
      </c>
      <c r="DP122" s="39">
        <f>SUM($BE122,$BF122:BY122)-SUM($CV$1:DP$1)*SUM($P122:$Q122,$W122)-SUM($CV$2:DP$2)*SUM($R122:$V122)-SUM($CV$3:DP$3)*$X122-SUM($CV$4:DP$4)*SUM($K122:$L122)-SUM($CV$5:DP$5)*SUM($M122:$N122)-SUM($CV$6:DP$6)*$O122-SUM($CV$7:DP$7)*SUM($Y122:$Z122,$AF122)-SUM($CV$8:DP$8)*SUM($AA122:$AE122)-SUM($CV$9:DP$9)*$AG122</f>
        <v>58038</v>
      </c>
      <c r="DQ122" s="39">
        <f>SUM($BE122,$BF122:BZ122)-SUM($CV$1:DQ$1)*SUM($P122:$Q122,$W122)-SUM($CV$2:DQ$2)*SUM($R122:$V122)-SUM($CV$3:DQ$3)*$X122-SUM($CV$4:DQ$4)*SUM($K122:$L122)-SUM($CV$5:DQ$5)*SUM($M122:$N122)-SUM($CV$6:DQ$6)*$O122-SUM($CV$7:DQ$7)*SUM($Y122:$Z122,$AF122)-SUM($CV$8:DQ$8)*SUM($AA122:$AE122)-SUM($CV$9:DQ$9)*$AG122</f>
        <v>56038</v>
      </c>
      <c r="DR122" s="39">
        <f>SUM($BE122,$BF122:CA122)-SUM($CV$1:DR$1)*SUM($P122:$Q122,$W122)-SUM($CV$2:DR$2)*SUM($R122:$V122)-SUM($CV$3:DR$3)*$X122-SUM($CV$4:DR$4)*SUM($K122:$L122)-SUM($CV$5:DR$5)*SUM($M122:$N122)-SUM($CV$6:DR$6)*$O122-SUM($CV$7:DR$7)*SUM($Y122:$Z122,$AF122)-SUM($CV$8:DR$8)*SUM($AA122:$AE122)-SUM($CV$9:DR$9)*$AG122</f>
        <v>54038</v>
      </c>
      <c r="DS122" s="39">
        <f>SUM($BE122,$BF122:CB122)-SUM($CV$1:DS$1)*SUM($P122:$Q122,$W122)-SUM($CV$2:DS$2)*SUM($R122:$V122)-SUM($CV$3:DS$3)*$X122-SUM($CV$4:DS$4)*SUM($K122:$L122)-SUM($CV$5:DS$5)*SUM($M122:$N122)-SUM($CV$6:DS$6)*$O122-SUM($CV$7:DS$7)*SUM($Y122:$Z122,$AF122)-SUM($CV$8:DS$8)*SUM($AA122:$AE122)-SUM($CV$9:DS$9)*$AG122</f>
        <v>52038</v>
      </c>
      <c r="DT122" s="39">
        <f>SUM($BE122,$BF122:CC122)-SUM($CV$1:DT$1)*SUM($P122:$Q122,$W122)-SUM($CV$2:DT$2)*SUM($R122:$V122)-SUM($CV$3:DT$3)*$X122-SUM($CV$4:DT$4)*SUM($K122:$L122)-SUM($CV$5:DT$5)*SUM($M122:$N122)-SUM($CV$6:DT$6)*$O122-SUM($CV$7:DT$7)*SUM($Y122:$Z122,$AF122)-SUM($CV$8:DT$8)*SUM($AA122:$AE122)-SUM($CV$9:DT$9)*$AG122</f>
        <v>50038</v>
      </c>
      <c r="DU122" s="39">
        <f>SUM($BE122,$BF122:CD122)-SUM($CV$1:DU$1)*SUM($P122:$Q122,$W122)-SUM($CV$2:DU$2)*SUM($R122:$V122)-SUM($CV$3:DU$3)*$X122-SUM($CV$4:DU$4)*SUM($K122:$L122)-SUM($CV$5:DU$5)*SUM($M122:$N122)-SUM($CV$6:DU$6)*$O122-SUM($CV$7:DU$7)*SUM($Y122:$Z122,$AF122)-SUM($CV$8:DU$8)*SUM($AA122:$AE122)-SUM($CV$9:DU$9)*$AG122</f>
        <v>48038</v>
      </c>
      <c r="DV122" s="39">
        <f>SUM($BE122,$BF122:CE122)-SUM($CV$1:DV$1)*SUM($P122:$Q122,$W122)-SUM($CV$2:DV$2)*SUM($R122:$V122)-SUM($CV$3:DV$3)*$X122-SUM($CV$4:DV$4)*SUM($K122:$L122)-SUM($CV$5:DV$5)*SUM($M122:$N122)-SUM($CV$6:DV$6)*$O122-SUM($CV$7:DV$7)*SUM($Y122:$Z122,$AF122)-SUM($CV$8:DV$8)*SUM($AA122:$AE122)-SUM($CV$9:DV$9)*$AG122</f>
        <v>46038</v>
      </c>
      <c r="DW122" s="39">
        <f>SUM($BE122,$BF122:CF122)-SUM($CV$1:DW$1)*SUM($P122:$Q122,$W122)-SUM($CV$2:DW$2)*SUM($R122:$V122)-SUM($CV$3:DW$3)*$X122-SUM($CV$4:DW$4)*SUM($K122:$L122)-SUM($CV$5:DW$5)*SUM($M122:$N122)-SUM($CV$6:DW$6)*$O122-SUM($CV$7:DW$7)*SUM($Y122:$Z122,$AF122)-SUM($CV$8:DW$8)*SUM($AA122:$AE122)-SUM($CV$9:DW$9)*$AG122</f>
        <v>44038</v>
      </c>
      <c r="DX122" s="39">
        <f>SUM($BE122,$BF122:CG122)-SUM($CV$1:DX$1)*SUM($P122:$Q122,$W122)-SUM($CV$2:DX$2)*SUM($R122:$V122)-SUM($CV$3:DX$3)*$X122-SUM($CV$4:DX$4)*SUM($K122:$L122)-SUM($CV$5:DX$5)*SUM($M122:$N122)-SUM($CV$6:DX$6)*$O122-SUM($CV$7:DX$7)*SUM($Y122:$Z122,$AF122)-SUM($CV$8:DX$8)*SUM($AA122:$AE122)-SUM($CV$9:DX$9)*$AG122</f>
        <v>42038</v>
      </c>
      <c r="DY122" s="39">
        <f>SUM($BE122,$BF122:CH122)-SUM($CV$1:DY$1)*SUM($P122:$Q122,$W122)-SUM($CV$2:DY$2)*SUM($R122:$V122)-SUM($CV$3:DY$3)*$X122-SUM($CV$4:DY$4)*SUM($K122:$L122)-SUM($CV$5:DY$5)*SUM($M122:$N122)-SUM($CV$6:DY$6)*$O122-SUM($CV$7:DY$7)*SUM($Y122:$Z122,$AF122)-SUM($CV$8:DY$8)*SUM($AA122:$AE122)-SUM($CV$9:DY$9)*$AG122</f>
        <v>40038</v>
      </c>
      <c r="DZ122" s="39">
        <f>SUM($BE122,$BF122:CI122)-SUM($CV$1:DZ$1)*SUM($P122:$Q122,$W122)-SUM($CV$2:DZ$2)*SUM($R122:$V122)-SUM($CV$3:DZ$3)*$X122-SUM($CV$4:DZ$4)*SUM($K122:$L122)-SUM($CV$5:DZ$5)*SUM($M122:$N122)-SUM($CV$6:DZ$6)*$O122-SUM($CV$7:DZ$7)*SUM($Y122:$Z122,$AF122)-SUM($CV$8:DZ$8)*SUM($AA122:$AE122)-SUM($CV$9:DZ$9)*$AG122</f>
        <v>38038</v>
      </c>
      <c r="EA122" s="39">
        <f>SUM($BE122,$BF122:CJ122)-SUM($CV$1:EA$1)*SUM($P122:$Q122,$W122)-SUM($CV$2:EA$2)*SUM($R122:$V122)-SUM($CV$3:EA$3)*$X122-SUM($CV$4:EA$4)*SUM($K122:$L122)-SUM($CV$5:EA$5)*SUM($M122:$N122)-SUM($CV$6:EA$6)*$O122-SUM($CV$7:EA$7)*SUM($Y122:$Z122,$AF122)-SUM($CV$8:EA$8)*SUM($AA122:$AE122)-SUM($CV$9:EA$9)*$AG122</f>
        <v>36038</v>
      </c>
      <c r="EB122" s="39">
        <f>SUM($BE122,$BF122:CK122)-SUM($CV$1:EB$1)*SUM($P122:$Q122,$W122)-SUM($CV$2:EB$2)*SUM($R122:$V122)-SUM($CV$3:EB$3)*$X122-SUM($CV$4:EB$4)*SUM($K122:$L122)-SUM($CV$5:EB$5)*SUM($M122:$N122)-SUM($CV$6:EB$6)*$O122-SUM($CV$7:EB$7)*SUM($Y122:$Z122,$AF122)-SUM($CV$8:EB$8)*SUM($AA122:$AE122)-SUM($CV$9:EB$9)*$AG122</f>
        <v>34038</v>
      </c>
      <c r="EC122" s="39">
        <f>SUM($BE122,$BF122:CL122)-SUM($CV$1:EC$1)*SUM($P122:$Q122,$W122)-SUM($CV$2:EC$2)*SUM($R122:$V122)-SUM($CV$3:EC$3)*$X122-SUM($CV$4:EC$4)*SUM($K122:$L122)-SUM($CV$5:EC$5)*SUM($M122:$N122)-SUM($CV$6:EC$6)*$O122-SUM($CV$7:EC$7)*SUM($Y122:$Z122,$AF122)-SUM($CV$8:EC$8)*SUM($AA122:$AE122)-SUM($CV$9:EC$9)*$AG122</f>
        <v>32038</v>
      </c>
      <c r="ED122" s="39">
        <f>SUM($BE122,$BF122:CM122)-SUM($CV$1:ED$1)*SUM($P122:$Q122,$W122)-SUM($CV$2:ED$2)*SUM($R122:$V122)-SUM($CV$3:ED$3)*$X122-SUM($CV$4:ED$4)*SUM($K122:$L122)-SUM($CV$5:ED$5)*SUM($M122:$N122)-SUM($CV$6:ED$6)*$O122-SUM($CV$7:ED$7)*SUM($Y122:$Z122,$AF122)-SUM($CV$8:ED$8)*SUM($AA122:$AE122)-SUM($CV$9:ED$9)*$AG122</f>
        <v>30038</v>
      </c>
      <c r="EE122" s="39">
        <f>SUM($BE122,$BF122:CN122)-SUM($CV$1:EE$1)*SUM($P122:$Q122,$W122)-SUM($CV$2:EE$2)*SUM($R122:$V122)-SUM($CV$3:EE$3)*$X122-SUM($CV$4:EE$4)*SUM($K122:$L122)-SUM($CV$5:EE$5)*SUM($M122:$N122)-SUM($CV$6:EE$6)*$O122-SUM($CV$7:EE$7)*SUM($Y122:$Z122,$AF122)-SUM($CV$8:EE$8)*SUM($AA122:$AE122)-SUM($CV$9:EE$9)*$AG122</f>
        <v>28038</v>
      </c>
      <c r="EF122" s="39">
        <f>SUM($BE122,$BF122:CO122)-SUM($CV$1:EF$1)*SUM($P122:$Q122,$W122)-SUM($CV$2:EF$2)*SUM($R122:$V122)-SUM($CV$3:EF$3)*$X122-SUM($CV$4:EF$4)*SUM($K122:$L122)-SUM($CV$5:EF$5)*SUM($M122:$N122)-SUM($CV$6:EF$6)*$O122-SUM($CV$7:EF$7)*SUM($Y122:$Z122,$AF122)-SUM($CV$8:EF$8)*SUM($AA122:$AE122)-SUM($CV$9:EF$9)*$AG122</f>
        <v>26038</v>
      </c>
      <c r="EG122" s="39">
        <f>SUM($BE122,$BF122:CP122)-SUM($CV$1:EG$1)*SUM($P122:$Q122,$W122)-SUM($CV$2:EG$2)*SUM($R122:$V122)-SUM($CV$3:EG$3)*$X122-SUM($CV$4:EG$4)*SUM($K122:$L122)-SUM($CV$5:EG$5)*SUM($M122:$N122)-SUM($CV$6:EG$6)*$O122-SUM($CV$7:EG$7)*SUM($Y122:$Z122,$AF122)-SUM($CV$8:EG$8)*SUM($AA122:$AE122)-SUM($CV$9:EG$9)*$AG122</f>
        <v>24038</v>
      </c>
      <c r="EH122" s="39">
        <f>SUM($BE122,$BF122:CQ122)-SUM($CV$1:EH$1)*SUM($P122:$Q122,$W122)-SUM($CV$2:EH$2)*SUM($R122:$V122)-SUM($CV$3:EH$3)*$X122-SUM($CV$4:EH$4)*SUM($K122:$L122)-SUM($CV$5:EH$5)*SUM($M122:$N122)-SUM($CV$6:EH$6)*$O122-SUM($CV$7:EH$7)*SUM($Y122:$Z122,$AF122)-SUM($CV$8:EH$8)*SUM($AA122:$AE122)-SUM($CV$9:EH$9)*$AG122</f>
        <v>22038</v>
      </c>
      <c r="EI122" s="39">
        <f>SUM($BE122,$BF122:CR122)-SUM($CV$1:EI$1)*SUM($P122:$Q122,$W122)-SUM($CV$2:EI$2)*SUM($R122:$V122)-SUM($CV$3:EI$3)*$X122-SUM($CV$4:EI$4)*SUM($K122:$L122)-SUM($CV$5:EI$5)*SUM($M122:$N122)-SUM($CV$6:EI$6)*$O122-SUM($CV$7:EI$7)*SUM($Y122:$Z122,$AF122)-SUM($CV$8:EI$8)*SUM($AA122:$AE122)-SUM($CV$9:EI$9)*$AG122</f>
        <v>20038</v>
      </c>
      <c r="EJ122" s="39">
        <f>SUM($BE122,$BF122:CS122)-SUM($CV$1:EJ$1)*SUM($P122:$Q122,$W122)-SUM($CV$2:EJ$2)*SUM($R122:$V122)-SUM($CV$3:EJ$3)*$X122-SUM($CV$4:EJ$4)*SUM($K122:$L122)-SUM($CV$5:EJ$5)*SUM($M122:$N122)-SUM($CV$6:EJ$6)*$O122-SUM($CV$7:EJ$7)*SUM($Y122:$Z122,$AF122)-SUM($CV$8:EJ$8)*SUM($AA122:$AE122)-SUM($CV$9:EJ$9)*$AG122</f>
        <v>18038</v>
      </c>
      <c r="EK122" s="39">
        <f>SUM($BE122,$BF122:CT122)-SUM($CV$1:EK$1)*SUM($P122:$Q122,$W122)-SUM($CV$2:EK$2)*SUM($R122:$V122)-SUM($CV$3:EK$3)*$X122-SUM($CV$4:EK$4)*SUM($K122:$L122)-SUM($CV$5:EK$5)*SUM($M122:$N122)-SUM($CV$6:EK$6)*$O122-SUM($CV$7:EK$7)*SUM($Y122:$Z122,$AF122)-SUM($CV$8:EK$8)*SUM($AA122:$AE122)-SUM($CV$9:EK$9)*$AG122</f>
        <v>16038</v>
      </c>
      <c r="EL122" s="39">
        <f>SUM($BE122,$BF122:CU122)-SUM($CV$1:EL$1)*SUM($P122:$Q122,$W122)-SUM($CV$2:EL$2)*SUM($R122:$V122)-SUM($CV$3:EL$3)*$X122-SUM($CV$4:EL$4)*SUM($K122:$L122)-SUM($CV$5:EL$5)*SUM($M122:$N122)-SUM($CV$6:EL$6)*$O122-SUM($CV$7:EL$7)*SUM($Y122:$Z122,$AF122)-SUM($CV$8:EL$8)*SUM($AA122:$AE122)-SUM($CV$9:EL$9)*$AG122</f>
        <v>14038</v>
      </c>
      <c r="EM122" s="39">
        <f>SUM($BE122,$BF122:CV122)-SUM($CV$1:EM$1)*SUM($P122:$Q122,$W122)-SUM($CV$2:EM$2)*SUM($R122:$V122)-SUM($CV$3:EM$3)*$X122-SUM($CV$4:EM$4)*SUM($K122:$L122)-SUM($CV$5:EM$5)*SUM($M122:$N122)-SUM($CV$6:EM$6)*$O122-SUM($CV$7:EM$7)*SUM($Y122:$Z122,$AF122)-SUM($CV$8:EM$8)*SUM($AA122:$AE122)-SUM($CV$9:EM$9)*$AG122</f>
        <v>12038</v>
      </c>
      <c r="EN122" s="39">
        <f>SUM($BE122,$BF122:CW122)-SUM($CV$1:EN$1)*SUM($P122:$Q122,$W122)-SUM($CV$2:EN$2)*SUM($R122:$V122)-SUM($CV$3:EN$3)*$X122-SUM($CV$4:EN$4)*SUM($K122:$L122)-SUM($CV$5:EN$5)*SUM($M122:$N122)-SUM($CV$6:EN$6)*$O122-SUM($CV$7:EN$7)*SUM($Y122:$Z122,$AF122)-SUM($CV$8:EN$8)*SUM($AA122:$AE122)-SUM($CV$9:EN$9)*$AG122</f>
        <v>10038</v>
      </c>
      <c r="EO122" s="39">
        <f>SUM($BE122,$BF122:CX122)-SUM($CV$1:EO$1)*SUM($P122:$Q122,$W122)-SUM($CV$2:EO$2)*SUM($R122:$V122)-SUM($CV$3:EO$3)*$X122-SUM($CV$4:EO$4)*SUM($K122:$L122)-SUM($CV$5:EO$5)*SUM($M122:$N122)-SUM($CV$6:EO$6)*$O122-SUM($CV$7:EO$7)*SUM($Y122:$Z122,$AF122)-SUM($CV$8:EO$8)*SUM($AA122:$AE122)-SUM($CV$9:EO$9)*$AG122</f>
        <v>8378</v>
      </c>
      <c r="EP122" s="96" t="s">
        <v>640</v>
      </c>
      <c r="EQ122" s="103" t="str">
        <f t="shared" si="157"/>
        <v>C0402C103K3RAC7867</v>
      </c>
      <c r="ER122" s="96" t="str">
        <f t="shared" si="152"/>
        <v>KEMET ELECTRONICS S A</v>
      </c>
      <c r="ES122" s="115">
        <v>1.8E-3</v>
      </c>
      <c r="ET122" s="116" t="str">
        <f t="shared" si="162"/>
        <v>USD</v>
      </c>
      <c r="EU122" s="107" t="e">
        <f t="shared" ca="1" si="109"/>
        <v>#NAME?</v>
      </c>
      <c r="EV122" s="107" t="e">
        <f t="shared" ca="1" si="110"/>
        <v>#NAME?</v>
      </c>
      <c r="EW122" s="117">
        <f t="shared" si="158"/>
        <v>10000</v>
      </c>
      <c r="EX122" s="117">
        <f t="shared" si="159"/>
        <v>10000</v>
      </c>
      <c r="EY122" s="103"/>
      <c r="EZ122" s="117">
        <f t="shared" si="112"/>
        <v>80000</v>
      </c>
      <c r="FA122" s="118" t="e">
        <f t="shared" ca="1" si="113"/>
        <v>#NAME?</v>
      </c>
      <c r="FB122" s="117">
        <f t="shared" si="114"/>
        <v>9094</v>
      </c>
      <c r="FC122" s="118" t="e">
        <f t="shared" ca="1" si="115"/>
        <v>#NAME?</v>
      </c>
      <c r="FD122" s="119">
        <v>45523</v>
      </c>
      <c r="FE122" s="118" t="s">
        <v>130</v>
      </c>
      <c r="FF122" s="118" t="s">
        <v>26</v>
      </c>
      <c r="FG122" s="103" t="s">
        <v>144</v>
      </c>
      <c r="FH122" s="103" t="s">
        <v>145</v>
      </c>
      <c r="FI122" s="105">
        <f t="array" ref="FI122">SUMPRODUCT($AI122:$AL122,TRANSPOSE(FI$1:FI$4))</f>
        <v>6130</v>
      </c>
      <c r="FJ122" s="105">
        <f t="array" ref="FJ122">SUMPRODUCT($AI122:$AL122,TRANSPOSE(FJ$1:FJ$4))</f>
        <v>6130</v>
      </c>
      <c r="FK122" s="105">
        <f t="array" ref="FK122">SUMPRODUCT($AI122:$AL122,TRANSPOSE(FK$1:FK$4))</f>
        <v>6130</v>
      </c>
      <c r="FL122" s="105">
        <f t="array" ref="FL122">SUMPRODUCT($AI122:$AL122,TRANSPOSE(FL$1:FL$4))</f>
        <v>6130</v>
      </c>
      <c r="FM122" s="105">
        <f t="array" ref="FM122">SUMPRODUCT($AI122:$AL122,TRANSPOSE(FM$1:FM$4))</f>
        <v>6130</v>
      </c>
      <c r="FN122" s="105">
        <f t="array" ref="FN122">SUMPRODUCT($AI122:$AL122,TRANSPOSE(FN$1:FN$4))</f>
        <v>6130</v>
      </c>
      <c r="FO122" s="105">
        <f t="array" ref="FO122">SUMPRODUCT($AI122:$AL122,TRANSPOSE(FO$1:FO$4))</f>
        <v>6130</v>
      </c>
      <c r="FP122" s="105">
        <f t="array" ref="FP122">SUMPRODUCT($AI122:$AL122,TRANSPOSE(FP$1:FP$4))</f>
        <v>6130</v>
      </c>
      <c r="FQ122" s="105">
        <f t="array" ref="FQ122">SUMPRODUCT($AI122:$AL122,TRANSPOSE(FQ$1:FQ$4))</f>
        <v>6130</v>
      </c>
      <c r="FR122" s="105">
        <f t="array" ref="FR122">SUMPRODUCT($AI122:$AL122,TRANSPOSE(FR$1:FR$4))</f>
        <v>6100</v>
      </c>
      <c r="FS122" s="105">
        <f t="array" ref="FS122">SUMPRODUCT($AI122:$AL122,TRANSPOSE(FS$1:FS$4))</f>
        <v>6000</v>
      </c>
      <c r="FT122" s="105">
        <f t="array" ref="FT122">SUMPRODUCT($AI122:$AL122,TRANSPOSE(FT$1:FT$4))</f>
        <v>3636</v>
      </c>
      <c r="FU122" s="105">
        <f t="array" ref="FU122">SUMPRODUCT($AI122:$AL122,TRANSPOSE(FU$1:FU$4))</f>
        <v>0</v>
      </c>
      <c r="FV122" s="120"/>
      <c r="FW122" s="105">
        <f t="shared" si="116"/>
        <v>10000</v>
      </c>
      <c r="FX122" s="121">
        <f>CEILING(SUM($FI122:FJ122)-SUM($FW122:FW122),$EW122)</f>
        <v>10000</v>
      </c>
      <c r="FY122" s="121">
        <f>CEILING(SUM($FI122:FK122)-SUM($FW122:FX122),$EW122)</f>
        <v>0</v>
      </c>
      <c r="FZ122" s="121">
        <f>CEILING(SUM($FI122:FL122)-SUM($FW122:FY122),$EW122)</f>
        <v>10000</v>
      </c>
      <c r="GA122" s="121">
        <f>CEILING(SUM($FI122:FM122)-SUM($FW122:FZ122),$EW122)</f>
        <v>10000</v>
      </c>
      <c r="GB122" s="121">
        <f>CEILING(SUM($FI122:FN122)-SUM($FW122:GA122),$EW122)</f>
        <v>0</v>
      </c>
      <c r="GC122" s="121">
        <f>CEILING(SUM($FI122:FO122)-SUM($FW122:GB122),$EW122)</f>
        <v>10000</v>
      </c>
      <c r="GD122" s="121">
        <f>CEILING(SUM($FI122:FP122)-SUM($FW122:GC122),$EW122)</f>
        <v>0</v>
      </c>
      <c r="GE122" s="121">
        <f>CEILING(SUM($FI122:FQ122)-SUM($FW122:GD122),$EW122)</f>
        <v>10000</v>
      </c>
      <c r="GF122" s="121">
        <f>CEILING(SUM($FI122:FR122)-SUM($FW122:GE122),$EW122)</f>
        <v>10000</v>
      </c>
      <c r="GG122" s="121">
        <f>CEILING(SUM($FI122:FS122)-SUM($FW122:GF122),$EW122)</f>
        <v>0</v>
      </c>
      <c r="GH122" s="121">
        <f t="shared" si="117"/>
        <v>10000</v>
      </c>
      <c r="GI122" s="121">
        <f t="shared" si="118"/>
        <v>0</v>
      </c>
      <c r="GJ122" s="120"/>
      <c r="GK122" s="123" t="e">
        <f t="shared" ca="1" si="119"/>
        <v>#NAME?</v>
      </c>
      <c r="GL122" s="123" t="e">
        <f t="shared" ca="1" si="120"/>
        <v>#NAME?</v>
      </c>
      <c r="GM122" s="123" t="e">
        <f t="shared" ca="1" si="121"/>
        <v>#NAME?</v>
      </c>
      <c r="GN122" s="123" t="e">
        <f t="shared" ca="1" si="122"/>
        <v>#NAME?</v>
      </c>
      <c r="GO122" s="123" t="e">
        <f t="shared" ca="1" si="123"/>
        <v>#NAME?</v>
      </c>
      <c r="GP122" s="123" t="e">
        <f t="shared" ca="1" si="124"/>
        <v>#NAME?</v>
      </c>
      <c r="GQ122" s="123" t="e">
        <f t="shared" ca="1" si="125"/>
        <v>#NAME?</v>
      </c>
      <c r="GR122" s="123" t="e">
        <f t="shared" ca="1" si="126"/>
        <v>#NAME?</v>
      </c>
      <c r="GS122" s="123" t="e">
        <f t="shared" ca="1" si="127"/>
        <v>#NAME?</v>
      </c>
      <c r="GT122" s="123" t="e">
        <f t="shared" ca="1" si="128"/>
        <v>#NAME?</v>
      </c>
      <c r="GU122" s="123" t="e">
        <f t="shared" ca="1" si="129"/>
        <v>#NAME?</v>
      </c>
      <c r="GV122" s="123" t="e">
        <f t="shared" ca="1" si="130"/>
        <v>#NAME?</v>
      </c>
      <c r="GW122" s="123" t="e">
        <f t="shared" ca="1" si="131"/>
        <v>#NAME?</v>
      </c>
      <c r="GX122" s="123" t="e">
        <f t="shared" ca="1" si="132"/>
        <v>#NAME?</v>
      </c>
      <c r="GY122" s="120">
        <v>1</v>
      </c>
      <c r="GZ122" s="105">
        <f>SUM(FW122:GI122)</f>
        <v>80000</v>
      </c>
      <c r="HA122" s="105"/>
      <c r="HB122" s="105"/>
      <c r="HC122" s="105"/>
      <c r="HD122" s="105"/>
      <c r="HE122" s="105"/>
      <c r="HF122" s="105"/>
      <c r="HG122" s="105"/>
      <c r="HH122" s="105"/>
      <c r="HI122" s="105"/>
      <c r="HJ122" s="105"/>
      <c r="HK122" s="105"/>
      <c r="HL122" s="105">
        <f t="shared" si="164"/>
        <v>0</v>
      </c>
      <c r="HM122" s="105"/>
      <c r="HN122" s="123" t="e">
        <f t="shared" ca="1" si="133"/>
        <v>#NAME?</v>
      </c>
      <c r="HO122" s="123" t="e">
        <f t="shared" ca="1" si="134"/>
        <v>#NAME?</v>
      </c>
      <c r="HP122" s="123" t="e">
        <f t="shared" ca="1" si="135"/>
        <v>#NAME?</v>
      </c>
      <c r="HQ122" s="123" t="e">
        <f t="shared" ca="1" si="136"/>
        <v>#NAME?</v>
      </c>
      <c r="HR122" s="123" t="e">
        <f t="shared" ca="1" si="137"/>
        <v>#NAME?</v>
      </c>
      <c r="HS122" s="123" t="e">
        <f t="shared" ca="1" si="138"/>
        <v>#NAME?</v>
      </c>
      <c r="HT122" s="123" t="e">
        <f t="shared" ca="1" si="139"/>
        <v>#NAME?</v>
      </c>
      <c r="HU122" s="123" t="e">
        <f t="shared" ca="1" si="140"/>
        <v>#NAME?</v>
      </c>
      <c r="HV122" s="123" t="e">
        <f t="shared" ca="1" si="141"/>
        <v>#NAME?</v>
      </c>
      <c r="HW122" s="123" t="e">
        <f t="shared" ca="1" si="142"/>
        <v>#NAME?</v>
      </c>
      <c r="HX122" s="123" t="e">
        <f t="shared" ca="1" si="143"/>
        <v>#NAME?</v>
      </c>
      <c r="HY122" s="123" t="e">
        <f t="shared" ca="1" si="144"/>
        <v>#NAME?</v>
      </c>
      <c r="HZ122" s="123" t="e">
        <f t="shared" ca="1" si="145"/>
        <v>#NAME?</v>
      </c>
      <c r="IA122" s="123" t="e">
        <f t="shared" ca="1" si="146"/>
        <v>#NAME?</v>
      </c>
      <c r="IB122" s="124" t="s">
        <v>646</v>
      </c>
      <c r="IC122" s="103" t="s">
        <v>641</v>
      </c>
      <c r="ID122" s="125">
        <v>45534</v>
      </c>
      <c r="IE122" s="103" t="s">
        <v>147</v>
      </c>
      <c r="IF122" s="103"/>
      <c r="IG122" s="103" t="s">
        <v>147</v>
      </c>
      <c r="IH122" s="103"/>
      <c r="II122" s="103" t="s">
        <v>642</v>
      </c>
    </row>
    <row r="123" spans="1:243" ht="15" thickBot="1" x14ac:dyDescent="0.25">
      <c r="A123" s="39">
        <v>136</v>
      </c>
      <c r="B123" s="39" t="s">
        <v>651</v>
      </c>
      <c r="C123" s="56" t="s">
        <v>652</v>
      </c>
      <c r="D123" s="39" t="s">
        <v>137</v>
      </c>
      <c r="E123" s="39">
        <v>400584360</v>
      </c>
      <c r="F123" s="102" t="s">
        <v>653</v>
      </c>
      <c r="G123" s="39">
        <v>400856302</v>
      </c>
      <c r="H123" s="39" t="s">
        <v>128</v>
      </c>
      <c r="I123" s="39">
        <v>2</v>
      </c>
      <c r="J123" s="39">
        <v>54</v>
      </c>
      <c r="K123" s="39">
        <v>0</v>
      </c>
      <c r="L123" s="39">
        <v>0</v>
      </c>
      <c r="M123" s="39">
        <v>0</v>
      </c>
      <c r="N123" s="39">
        <v>2</v>
      </c>
      <c r="O123" s="39">
        <v>16</v>
      </c>
      <c r="P123" s="39">
        <v>0</v>
      </c>
      <c r="Q123" s="39">
        <v>0</v>
      </c>
      <c r="R123" s="39">
        <v>0</v>
      </c>
      <c r="S123" s="39">
        <v>2</v>
      </c>
      <c r="T123" s="39">
        <v>0</v>
      </c>
      <c r="U123" s="39">
        <v>0</v>
      </c>
      <c r="V123" s="39">
        <v>0</v>
      </c>
      <c r="W123" s="39">
        <v>0</v>
      </c>
      <c r="X123" s="39">
        <v>16</v>
      </c>
      <c r="Y123" s="39">
        <v>0</v>
      </c>
      <c r="Z123" s="39">
        <v>0</v>
      </c>
      <c r="AA123" s="39">
        <v>0</v>
      </c>
      <c r="AB123" s="39">
        <v>2</v>
      </c>
      <c r="AC123" s="39">
        <v>0</v>
      </c>
      <c r="AD123" s="39">
        <v>0</v>
      </c>
      <c r="AE123" s="39">
        <v>0</v>
      </c>
      <c r="AF123" s="39">
        <v>0</v>
      </c>
      <c r="AG123" s="39">
        <v>16</v>
      </c>
      <c r="AH123" s="39">
        <f t="shared" si="98"/>
        <v>38</v>
      </c>
      <c r="AI123" s="39">
        <f t="shared" si="99"/>
        <v>18</v>
      </c>
      <c r="AJ123" s="39">
        <f t="shared" si="100"/>
        <v>18</v>
      </c>
      <c r="AK123" s="39">
        <f t="shared" si="101"/>
        <v>18</v>
      </c>
      <c r="AL123" s="39">
        <f t="shared" si="102"/>
        <v>36</v>
      </c>
      <c r="AM123" s="57">
        <f t="shared" si="103"/>
        <v>1272258</v>
      </c>
      <c r="AN123" s="57">
        <v>10000</v>
      </c>
      <c r="AO123" s="57">
        <f t="shared" si="104"/>
        <v>1280000</v>
      </c>
      <c r="AP123" s="39"/>
      <c r="AQ123" s="40" t="s">
        <v>638</v>
      </c>
      <c r="AR123" s="39" t="s">
        <v>654</v>
      </c>
      <c r="AS123" s="39"/>
      <c r="AT123" s="39" t="s">
        <v>179</v>
      </c>
      <c r="AU123" s="58">
        <v>2.52E-2</v>
      </c>
      <c r="AV123" s="58" t="s">
        <v>11</v>
      </c>
      <c r="AW123" s="39"/>
      <c r="AX123" s="39"/>
      <c r="AY123" s="59" t="s">
        <v>654</v>
      </c>
      <c r="AZ123" s="39"/>
      <c r="BA123" s="39" t="str">
        <f t="shared" si="105"/>
        <v>P0034</v>
      </c>
      <c r="BB123" s="78" t="e">
        <f t="shared" ca="1" si="106"/>
        <v>#NAME?</v>
      </c>
      <c r="BC123" s="39">
        <v>23</v>
      </c>
      <c r="BD123" s="75">
        <f t="shared" si="107"/>
        <v>1280000</v>
      </c>
      <c r="BE123" s="39"/>
      <c r="BF123" s="39"/>
      <c r="BG123" s="39"/>
      <c r="BH123" s="39"/>
      <c r="BI123" s="39">
        <v>660000</v>
      </c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>
        <v>620000</v>
      </c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>
        <f>SUM($BE123,$BF123:BF123)-SUM($CV$1:CW$1)*SUM($P123:$Q123,$W123)-SUM($CV$2:CW$2)*SUM($R123:$V123)-SUM($CV$3:CW$3)*$X123-SUM($CV$4:CW$4)*SUM($K123:$L123)-SUM($CV$5:CW$5)*SUM($M123:$N123)-SUM($CV$6:CW$6)*$O123-SUM($CV$7:CW$7)*SUM($Y123:$Z123,$AF123)-SUM($CV$8:CW$8)*SUM($AA123:$AE123)-SUM($CV$9:CW$9)*$AG123</f>
        <v>0</v>
      </c>
      <c r="CX123" s="39">
        <f>SUM($BE123,$BF123:BG123)-SUM($CV$1:CX$1)*SUM($P123:$Q123,$W123)-SUM($CV$2:CX$2)*SUM($R123:$V123)-SUM($CV$3:CX$3)*$X123-SUM($CV$4:CX$4)*SUM($K123:$L123)-SUM($CV$5:CX$5)*SUM($M123:$N123)-SUM($CV$6:CX$6)*$O123-SUM($CV$7:CX$7)*SUM($Y123:$Z123,$AF123)-SUM($CV$8:CX$8)*SUM($AA123:$AE123)-SUM($CV$9:CX$9)*$AG123</f>
        <v>0</v>
      </c>
      <c r="CY123" s="39">
        <f>SUM($BE123,$BF123:BH123)-SUM($CV$1:CY$1)*SUM($P123:$Q123,$W123)-SUM($CV$2:CY$2)*SUM($R123:$V123)-SUM($CV$3:CY$3)*$X123-SUM($CV$4:CY$4)*SUM($K123:$L123)-SUM($CV$5:CY$5)*SUM($M123:$N123)-SUM($CV$6:CY$6)*$O123-SUM($CV$7:CY$7)*SUM($Y123:$Z123,$AF123)-SUM($CV$8:CY$8)*SUM($AA123:$AE123)-SUM($CV$9:CY$9)*$AG123</f>
        <v>0</v>
      </c>
      <c r="CZ123" s="39">
        <f>SUM($BE123,$BF123:BI123)-SUM($CV$1:CZ$1)*SUM($P123:$Q123,$W123)-SUM($CV$2:CZ$2)*SUM($R123:$V123)-SUM($CV$3:CZ$3)*$X123-SUM($CV$4:CZ$4)*SUM($K123:$L123)-SUM($CV$5:CZ$5)*SUM($M123:$N123)-SUM($CV$6:CZ$6)*$O123-SUM($CV$7:CZ$7)*SUM($Y123:$Z123,$AF123)-SUM($CV$8:CZ$8)*SUM($AA123:$AE123)-SUM($CV$9:CZ$9)*$AG123</f>
        <v>660000</v>
      </c>
      <c r="DA123" s="39">
        <f>SUM($BE123,$BF123:BJ123)-SUM($CV$1:DA$1)*SUM($P123:$Q123,$W123)-SUM($CV$2:DA$2)*SUM($R123:$V123)-SUM($CV$3:DA$3)*$X123-SUM($CV$4:DA$4)*SUM($K123:$L123)-SUM($CV$5:DA$5)*SUM($M123:$N123)-SUM($CV$6:DA$6)*$O123-SUM($CV$7:DA$7)*SUM($Y123:$Z123,$AF123)-SUM($CV$8:DA$8)*SUM($AA123:$AE123)-SUM($CV$9:DA$9)*$AG123</f>
        <v>660000</v>
      </c>
      <c r="DB123" s="39">
        <f>SUM($BE123,$BF123:BK123)-SUM($CV$1:DB$1)*SUM($P123:$Q123,$W123)-SUM($CV$2:DB$2)*SUM($R123:$V123)-SUM($CV$3:DB$3)*$X123-SUM($CV$4:DB$4)*SUM($K123:$L123)-SUM($CV$5:DB$5)*SUM($M123:$N123)-SUM($CV$6:DB$6)*$O123-SUM($CV$7:DB$7)*SUM($Y123:$Z123,$AF123)-SUM($CV$8:DB$8)*SUM($AA123:$AE123)-SUM($CV$9:DB$9)*$AG123</f>
        <v>654600</v>
      </c>
      <c r="DC123" s="39">
        <f>SUM($BE123,$BF123:BL123)-SUM($CV$1:DC$1)*SUM($P123:$Q123,$W123)-SUM($CV$2:DC$2)*SUM($R123:$V123)-SUM($CV$3:DC$3)*$X123-SUM($CV$4:DC$4)*SUM($K123:$L123)-SUM($CV$5:DC$5)*SUM($M123:$N123)-SUM($CV$6:DC$6)*$O123-SUM($CV$7:DC$7)*SUM($Y123:$Z123,$AF123)-SUM($CV$8:DC$8)*SUM($AA123:$AE123)-SUM($CV$9:DC$9)*$AG123</f>
        <v>643800</v>
      </c>
      <c r="DD123" s="39">
        <f>SUM($BE123,$BF123:BM123)-SUM($CV$1:DD$1)*SUM($P123:$Q123,$W123)-SUM($CV$2:DD$2)*SUM($R123:$V123)-SUM($CV$3:DD$3)*$X123-SUM($CV$4:DD$4)*SUM($K123:$L123)-SUM($CV$5:DD$5)*SUM($M123:$N123)-SUM($CV$6:DD$6)*$O123-SUM($CV$7:DD$7)*SUM($Y123:$Z123,$AF123)-SUM($CV$8:DD$8)*SUM($AA123:$AE123)-SUM($CV$9:DD$9)*$AG123</f>
        <v>627042</v>
      </c>
      <c r="DE123" s="39">
        <f>SUM($BE123,$BF123:BN123)-SUM($CV$1:DE$1)*SUM($P123:$Q123,$W123)-SUM($CV$2:DE$2)*SUM($R123:$V123)-SUM($CV$3:DE$3)*$X123-SUM($CV$4:DE$4)*SUM($K123:$L123)-SUM($CV$5:DE$5)*SUM($M123:$N123)-SUM($CV$6:DE$6)*$O123-SUM($CV$7:DE$7)*SUM($Y123:$Z123,$AF123)-SUM($CV$8:DE$8)*SUM($AA123:$AE123)-SUM($CV$9:DE$9)*$AG123</f>
        <v>607242</v>
      </c>
      <c r="DF123" s="39">
        <f>SUM($BE123,$BF123:BO123)-SUM($CV$1:DF$1)*SUM($P123:$Q123,$W123)-SUM($CV$2:DF$2)*SUM($R123:$V123)-SUM($CV$3:DF$3)*$X123-SUM($CV$4:DF$4)*SUM($K123:$L123)-SUM($CV$5:DF$5)*SUM($M123:$N123)-SUM($CV$6:DF$6)*$O123-SUM($CV$7:DF$7)*SUM($Y123:$Z123,$AF123)-SUM($CV$8:DF$8)*SUM($AA123:$AE123)-SUM($CV$9:DF$9)*$AG123</f>
        <v>582042</v>
      </c>
      <c r="DG123" s="39">
        <f>SUM($BE123,$BF123:BP123)-SUM($CV$1:DG$1)*SUM($P123:$Q123,$W123)-SUM($CV$2:DG$2)*SUM($R123:$V123)-SUM($CV$3:DG$3)*$X123-SUM($CV$4:DG$4)*SUM($K123:$L123)-SUM($CV$5:DG$5)*SUM($M123:$N123)-SUM($CV$6:DG$6)*$O123-SUM($CV$7:DG$7)*SUM($Y123:$Z123,$AF123)-SUM($CV$8:DG$8)*SUM($AA123:$AE123)-SUM($CV$9:DG$9)*$AG123</f>
        <v>555042</v>
      </c>
      <c r="DH123" s="39">
        <f>SUM($BE123,$BF123:BQ123)-SUM($CV$1:DH$1)*SUM($P123:$Q123,$W123)-SUM($CV$2:DH$2)*SUM($R123:$V123)-SUM($CV$3:DH$3)*$X123-SUM($CV$4:DH$4)*SUM($K123:$L123)-SUM($CV$5:DH$5)*SUM($M123:$N123)-SUM($CV$6:DH$6)*$O123-SUM($CV$7:DH$7)*SUM($Y123:$Z123,$AF123)-SUM($CV$8:DH$8)*SUM($AA123:$AE123)-SUM($CV$9:DH$9)*$AG123</f>
        <v>528042</v>
      </c>
      <c r="DI123" s="39">
        <f>SUM($BE123,$BF123:BR123)-SUM($CV$1:DI$1)*SUM($P123:$Q123,$W123)-SUM($CV$2:DI$2)*SUM($R123:$V123)-SUM($CV$3:DI$3)*$X123-SUM($CV$4:DI$4)*SUM($K123:$L123)-SUM($CV$5:DI$5)*SUM($M123:$N123)-SUM($CV$6:DI$6)*$O123-SUM($CV$7:DI$7)*SUM($Y123:$Z123,$AF123)-SUM($CV$8:DI$8)*SUM($AA123:$AE123)-SUM($CV$9:DI$9)*$AG123</f>
        <v>501042</v>
      </c>
      <c r="DJ123" s="39">
        <f>SUM($BE123,$BF123:BS123)-SUM($CV$1:DJ$1)*SUM($P123:$Q123,$W123)-SUM($CV$2:DJ$2)*SUM($R123:$V123)-SUM($CV$3:DJ$3)*$X123-SUM($CV$4:DJ$4)*SUM($K123:$L123)-SUM($CV$5:DJ$5)*SUM($M123:$N123)-SUM($CV$6:DJ$6)*$O123-SUM($CV$7:DJ$7)*SUM($Y123:$Z123,$AF123)-SUM($CV$8:DJ$8)*SUM($AA123:$AE123)-SUM($CV$9:DJ$9)*$AG123</f>
        <v>474042</v>
      </c>
      <c r="DK123" s="39">
        <f>SUM($BE123,$BF123:BT123)-SUM($CV$1:DK$1)*SUM($P123:$Q123,$W123)-SUM($CV$2:DK$2)*SUM($R123:$V123)-SUM($CV$3:DK$3)*$X123-SUM($CV$4:DK$4)*SUM($K123:$L123)-SUM($CV$5:DK$5)*SUM($M123:$N123)-SUM($CV$6:DK$6)*$O123-SUM($CV$7:DK$7)*SUM($Y123:$Z123,$AF123)-SUM($CV$8:DK$8)*SUM($AA123:$AE123)-SUM($CV$9:DK$9)*$AG123</f>
        <v>447042</v>
      </c>
      <c r="DL123" s="39">
        <f>SUM($BE123,$BF123:BU123)-SUM($CV$1:DL$1)*SUM($P123:$Q123,$W123)-SUM($CV$2:DL$2)*SUM($R123:$V123)-SUM($CV$3:DL$3)*$X123-SUM($CV$4:DL$4)*SUM($K123:$L123)-SUM($CV$5:DL$5)*SUM($M123:$N123)-SUM($CV$6:DL$6)*$O123-SUM($CV$7:DL$7)*SUM($Y123:$Z123,$AF123)-SUM($CV$8:DL$8)*SUM($AA123:$AE123)-SUM($CV$9:DL$9)*$AG123</f>
        <v>420042</v>
      </c>
      <c r="DM123" s="39">
        <f>SUM($BE123,$BF123:BV123)-SUM($CV$1:DM$1)*SUM($P123:$Q123,$W123)-SUM($CV$2:DM$2)*SUM($R123:$V123)-SUM($CV$3:DM$3)*$X123-SUM($CV$4:DM$4)*SUM($K123:$L123)-SUM($CV$5:DM$5)*SUM($M123:$N123)-SUM($CV$6:DM$6)*$O123-SUM($CV$7:DM$7)*SUM($Y123:$Z123,$AF123)-SUM($CV$8:DM$8)*SUM($AA123:$AE123)-SUM($CV$9:DM$9)*$AG123</f>
        <v>384042</v>
      </c>
      <c r="DN123" s="39">
        <f>SUM($BE123,$BF123:BW123)-SUM($CV$1:DN$1)*SUM($P123:$Q123,$W123)-SUM($CV$2:DN$2)*SUM($R123:$V123)-SUM($CV$3:DN$3)*$X123-SUM($CV$4:DN$4)*SUM($K123:$L123)-SUM($CV$5:DN$5)*SUM($M123:$N123)-SUM($CV$6:DN$6)*$O123-SUM($CV$7:DN$7)*SUM($Y123:$Z123,$AF123)-SUM($CV$8:DN$8)*SUM($AA123:$AE123)-SUM($CV$9:DN$9)*$AG123</f>
        <v>348042</v>
      </c>
      <c r="DO123" s="39">
        <f>SUM($BE123,$BF123:BX123)-SUM($CV$1:DO$1)*SUM($P123:$Q123,$W123)-SUM($CV$2:DO$2)*SUM($R123:$V123)-SUM($CV$3:DO$3)*$X123-SUM($CV$4:DO$4)*SUM($K123:$L123)-SUM($CV$5:DO$5)*SUM($M123:$N123)-SUM($CV$6:DO$6)*$O123-SUM($CV$7:DO$7)*SUM($Y123:$Z123,$AF123)-SUM($CV$8:DO$8)*SUM($AA123:$AE123)-SUM($CV$9:DO$9)*$AG123</f>
        <v>312042</v>
      </c>
      <c r="DP123" s="39">
        <f>SUM($BE123,$BF123:BY123)-SUM($CV$1:DP$1)*SUM($P123:$Q123,$W123)-SUM($CV$2:DP$2)*SUM($R123:$V123)-SUM($CV$3:DP$3)*$X123-SUM($CV$4:DP$4)*SUM($K123:$L123)-SUM($CV$5:DP$5)*SUM($M123:$N123)-SUM($CV$6:DP$6)*$O123-SUM($CV$7:DP$7)*SUM($Y123:$Z123,$AF123)-SUM($CV$8:DP$8)*SUM($AA123:$AE123)-SUM($CV$9:DP$9)*$AG123</f>
        <v>276042</v>
      </c>
      <c r="DQ123" s="39">
        <f>SUM($BE123,$BF123:BZ123)-SUM($CV$1:DQ$1)*SUM($P123:$Q123,$W123)-SUM($CV$2:DQ$2)*SUM($R123:$V123)-SUM($CV$3:DQ$3)*$X123-SUM($CV$4:DQ$4)*SUM($K123:$L123)-SUM($CV$5:DQ$5)*SUM($M123:$N123)-SUM($CV$6:DQ$6)*$O123-SUM($CV$7:DQ$7)*SUM($Y123:$Z123,$AF123)-SUM($CV$8:DQ$8)*SUM($AA123:$AE123)-SUM($CV$9:DQ$9)*$AG123</f>
        <v>240042</v>
      </c>
      <c r="DR123" s="39">
        <f>SUM($BE123,$BF123:CA123)-SUM($CV$1:DR$1)*SUM($P123:$Q123,$W123)-SUM($CV$2:DR$2)*SUM($R123:$V123)-SUM($CV$3:DR$3)*$X123-SUM($CV$4:DR$4)*SUM($K123:$L123)-SUM($CV$5:DR$5)*SUM($M123:$N123)-SUM($CV$6:DR$6)*$O123-SUM($CV$7:DR$7)*SUM($Y123:$Z123,$AF123)-SUM($CV$8:DR$8)*SUM($AA123:$AE123)-SUM($CV$9:DR$9)*$AG123</f>
        <v>204042</v>
      </c>
      <c r="DS123" s="39">
        <f>SUM($BE123,$BF123:CB123)-SUM($CV$1:DS$1)*SUM($P123:$Q123,$W123)-SUM($CV$2:DS$2)*SUM($R123:$V123)-SUM($CV$3:DS$3)*$X123-SUM($CV$4:DS$4)*SUM($K123:$L123)-SUM($CV$5:DS$5)*SUM($M123:$N123)-SUM($CV$6:DS$6)*$O123-SUM($CV$7:DS$7)*SUM($Y123:$Z123,$AF123)-SUM($CV$8:DS$8)*SUM($AA123:$AE123)-SUM($CV$9:DS$9)*$AG123</f>
        <v>168042</v>
      </c>
      <c r="DT123" s="39">
        <f>SUM($BE123,$BF123:CC123)-SUM($CV$1:DT$1)*SUM($P123:$Q123,$W123)-SUM($CV$2:DT$2)*SUM($R123:$V123)-SUM($CV$3:DT$3)*$X123-SUM($CV$4:DT$4)*SUM($K123:$L123)-SUM($CV$5:DT$5)*SUM($M123:$N123)-SUM($CV$6:DT$6)*$O123-SUM($CV$7:DT$7)*SUM($Y123:$Z123,$AF123)-SUM($CV$8:DT$8)*SUM($AA123:$AE123)-SUM($CV$9:DT$9)*$AG123</f>
        <v>752042</v>
      </c>
      <c r="DU123" s="39">
        <f>SUM($BE123,$BF123:CD123)-SUM($CV$1:DU$1)*SUM($P123:$Q123,$W123)-SUM($CV$2:DU$2)*SUM($R123:$V123)-SUM($CV$3:DU$3)*$X123-SUM($CV$4:DU$4)*SUM($K123:$L123)-SUM($CV$5:DU$5)*SUM($M123:$N123)-SUM($CV$6:DU$6)*$O123-SUM($CV$7:DU$7)*SUM($Y123:$Z123,$AF123)-SUM($CV$8:DU$8)*SUM($AA123:$AE123)-SUM($CV$9:DU$9)*$AG123</f>
        <v>716042</v>
      </c>
      <c r="DV123" s="39">
        <f>SUM($BE123,$BF123:CE123)-SUM($CV$1:DV$1)*SUM($P123:$Q123,$W123)-SUM($CV$2:DV$2)*SUM($R123:$V123)-SUM($CV$3:DV$3)*$X123-SUM($CV$4:DV$4)*SUM($K123:$L123)-SUM($CV$5:DV$5)*SUM($M123:$N123)-SUM($CV$6:DV$6)*$O123-SUM($CV$7:DV$7)*SUM($Y123:$Z123,$AF123)-SUM($CV$8:DV$8)*SUM($AA123:$AE123)-SUM($CV$9:DV$9)*$AG123</f>
        <v>680042</v>
      </c>
      <c r="DW123" s="39">
        <f>SUM($BE123,$BF123:CF123)-SUM($CV$1:DW$1)*SUM($P123:$Q123,$W123)-SUM($CV$2:DW$2)*SUM($R123:$V123)-SUM($CV$3:DW$3)*$X123-SUM($CV$4:DW$4)*SUM($K123:$L123)-SUM($CV$5:DW$5)*SUM($M123:$N123)-SUM($CV$6:DW$6)*$O123-SUM($CV$7:DW$7)*SUM($Y123:$Z123,$AF123)-SUM($CV$8:DW$8)*SUM($AA123:$AE123)-SUM($CV$9:DW$9)*$AG123</f>
        <v>644042</v>
      </c>
      <c r="DX123" s="39">
        <f>SUM($BE123,$BF123:CG123)-SUM($CV$1:DX$1)*SUM($P123:$Q123,$W123)-SUM($CV$2:DX$2)*SUM($R123:$V123)-SUM($CV$3:DX$3)*$X123-SUM($CV$4:DX$4)*SUM($K123:$L123)-SUM($CV$5:DX$5)*SUM($M123:$N123)-SUM($CV$6:DX$6)*$O123-SUM($CV$7:DX$7)*SUM($Y123:$Z123,$AF123)-SUM($CV$8:DX$8)*SUM($AA123:$AE123)-SUM($CV$9:DX$9)*$AG123</f>
        <v>608042</v>
      </c>
      <c r="DY123" s="39">
        <f>SUM($BE123,$BF123:CH123)-SUM($CV$1:DY$1)*SUM($P123:$Q123,$W123)-SUM($CV$2:DY$2)*SUM($R123:$V123)-SUM($CV$3:DY$3)*$X123-SUM($CV$4:DY$4)*SUM($K123:$L123)-SUM($CV$5:DY$5)*SUM($M123:$N123)-SUM($CV$6:DY$6)*$O123-SUM($CV$7:DY$7)*SUM($Y123:$Z123,$AF123)-SUM($CV$8:DY$8)*SUM($AA123:$AE123)-SUM($CV$9:DY$9)*$AG123</f>
        <v>572042</v>
      </c>
      <c r="DZ123" s="39">
        <f>SUM($BE123,$BF123:CI123)-SUM($CV$1:DZ$1)*SUM($P123:$Q123,$W123)-SUM($CV$2:DZ$2)*SUM($R123:$V123)-SUM($CV$3:DZ$3)*$X123-SUM($CV$4:DZ$4)*SUM($K123:$L123)-SUM($CV$5:DZ$5)*SUM($M123:$N123)-SUM($CV$6:DZ$6)*$O123-SUM($CV$7:DZ$7)*SUM($Y123:$Z123,$AF123)-SUM($CV$8:DZ$8)*SUM($AA123:$AE123)-SUM($CV$9:DZ$9)*$AG123</f>
        <v>536042</v>
      </c>
      <c r="EA123" s="39">
        <f>SUM($BE123,$BF123:CJ123)-SUM($CV$1:EA$1)*SUM($P123:$Q123,$W123)-SUM($CV$2:EA$2)*SUM($R123:$V123)-SUM($CV$3:EA$3)*$X123-SUM($CV$4:EA$4)*SUM($K123:$L123)-SUM($CV$5:EA$5)*SUM($M123:$N123)-SUM($CV$6:EA$6)*$O123-SUM($CV$7:EA$7)*SUM($Y123:$Z123,$AF123)-SUM($CV$8:EA$8)*SUM($AA123:$AE123)-SUM($CV$9:EA$9)*$AG123</f>
        <v>500042</v>
      </c>
      <c r="EB123" s="39">
        <f>SUM($BE123,$BF123:CK123)-SUM($CV$1:EB$1)*SUM($P123:$Q123,$W123)-SUM($CV$2:EB$2)*SUM($R123:$V123)-SUM($CV$3:EB$3)*$X123-SUM($CV$4:EB$4)*SUM($K123:$L123)-SUM($CV$5:EB$5)*SUM($M123:$N123)-SUM($CV$6:EB$6)*$O123-SUM($CV$7:EB$7)*SUM($Y123:$Z123,$AF123)-SUM($CV$8:EB$8)*SUM($AA123:$AE123)-SUM($CV$9:EB$9)*$AG123</f>
        <v>464042</v>
      </c>
      <c r="EC123" s="39">
        <f>SUM($BE123,$BF123:CL123)-SUM($CV$1:EC$1)*SUM($P123:$Q123,$W123)-SUM($CV$2:EC$2)*SUM($R123:$V123)-SUM($CV$3:EC$3)*$X123-SUM($CV$4:EC$4)*SUM($K123:$L123)-SUM($CV$5:EC$5)*SUM($M123:$N123)-SUM($CV$6:EC$6)*$O123-SUM($CV$7:EC$7)*SUM($Y123:$Z123,$AF123)-SUM($CV$8:EC$8)*SUM($AA123:$AE123)-SUM($CV$9:EC$9)*$AG123</f>
        <v>428042</v>
      </c>
      <c r="ED123" s="39">
        <f>SUM($BE123,$BF123:CM123)-SUM($CV$1:ED$1)*SUM($P123:$Q123,$W123)-SUM($CV$2:ED$2)*SUM($R123:$V123)-SUM($CV$3:ED$3)*$X123-SUM($CV$4:ED$4)*SUM($K123:$L123)-SUM($CV$5:ED$5)*SUM($M123:$N123)-SUM($CV$6:ED$6)*$O123-SUM($CV$7:ED$7)*SUM($Y123:$Z123,$AF123)-SUM($CV$8:ED$8)*SUM($AA123:$AE123)-SUM($CV$9:ED$9)*$AG123</f>
        <v>392042</v>
      </c>
      <c r="EE123" s="39">
        <f>SUM($BE123,$BF123:CN123)-SUM($CV$1:EE$1)*SUM($P123:$Q123,$W123)-SUM($CV$2:EE$2)*SUM($R123:$V123)-SUM($CV$3:EE$3)*$X123-SUM($CV$4:EE$4)*SUM($K123:$L123)-SUM($CV$5:EE$5)*SUM($M123:$N123)-SUM($CV$6:EE$6)*$O123-SUM($CV$7:EE$7)*SUM($Y123:$Z123,$AF123)-SUM($CV$8:EE$8)*SUM($AA123:$AE123)-SUM($CV$9:EE$9)*$AG123</f>
        <v>356042</v>
      </c>
      <c r="EF123" s="39">
        <f>SUM($BE123,$BF123:CO123)-SUM($CV$1:EF$1)*SUM($P123:$Q123,$W123)-SUM($CV$2:EF$2)*SUM($R123:$V123)-SUM($CV$3:EF$3)*$X123-SUM($CV$4:EF$4)*SUM($K123:$L123)-SUM($CV$5:EF$5)*SUM($M123:$N123)-SUM($CV$6:EF$6)*$O123-SUM($CV$7:EF$7)*SUM($Y123:$Z123,$AF123)-SUM($CV$8:EF$8)*SUM($AA123:$AE123)-SUM($CV$9:EF$9)*$AG123</f>
        <v>320042</v>
      </c>
      <c r="EG123" s="39">
        <f>SUM($BE123,$BF123:CP123)-SUM($CV$1:EG$1)*SUM($P123:$Q123,$W123)-SUM($CV$2:EG$2)*SUM($R123:$V123)-SUM($CV$3:EG$3)*$X123-SUM($CV$4:EG$4)*SUM($K123:$L123)-SUM($CV$5:EG$5)*SUM($M123:$N123)-SUM($CV$6:EG$6)*$O123-SUM($CV$7:EG$7)*SUM($Y123:$Z123,$AF123)-SUM($CV$8:EG$8)*SUM($AA123:$AE123)-SUM($CV$9:EG$9)*$AG123</f>
        <v>284042</v>
      </c>
      <c r="EH123" s="39">
        <f>SUM($BE123,$BF123:CQ123)-SUM($CV$1:EH$1)*SUM($P123:$Q123,$W123)-SUM($CV$2:EH$2)*SUM($R123:$V123)-SUM($CV$3:EH$3)*$X123-SUM($CV$4:EH$4)*SUM($K123:$L123)-SUM($CV$5:EH$5)*SUM($M123:$N123)-SUM($CV$6:EH$6)*$O123-SUM($CV$7:EH$7)*SUM($Y123:$Z123,$AF123)-SUM($CV$8:EH$8)*SUM($AA123:$AE123)-SUM($CV$9:EH$9)*$AG123</f>
        <v>248042</v>
      </c>
      <c r="EI123" s="39">
        <f>SUM($BE123,$BF123:CR123)-SUM($CV$1:EI$1)*SUM($P123:$Q123,$W123)-SUM($CV$2:EI$2)*SUM($R123:$V123)-SUM($CV$3:EI$3)*$X123-SUM($CV$4:EI$4)*SUM($K123:$L123)-SUM($CV$5:EI$5)*SUM($M123:$N123)-SUM($CV$6:EI$6)*$O123-SUM($CV$7:EI$7)*SUM($Y123:$Z123,$AF123)-SUM($CV$8:EI$8)*SUM($AA123:$AE123)-SUM($CV$9:EI$9)*$AG123</f>
        <v>212042</v>
      </c>
      <c r="EJ123" s="39">
        <f>SUM($BE123,$BF123:CS123)-SUM($CV$1:EJ$1)*SUM($P123:$Q123,$W123)-SUM($CV$2:EJ$2)*SUM($R123:$V123)-SUM($CV$3:EJ$3)*$X123-SUM($CV$4:EJ$4)*SUM($K123:$L123)-SUM($CV$5:EJ$5)*SUM($M123:$N123)-SUM($CV$6:EJ$6)*$O123-SUM($CV$7:EJ$7)*SUM($Y123:$Z123,$AF123)-SUM($CV$8:EJ$8)*SUM($AA123:$AE123)-SUM($CV$9:EJ$9)*$AG123</f>
        <v>176042</v>
      </c>
      <c r="EK123" s="39">
        <f>SUM($BE123,$BF123:CT123)-SUM($CV$1:EK$1)*SUM($P123:$Q123,$W123)-SUM($CV$2:EK$2)*SUM($R123:$V123)-SUM($CV$3:EK$3)*$X123-SUM($CV$4:EK$4)*SUM($K123:$L123)-SUM($CV$5:EK$5)*SUM($M123:$N123)-SUM($CV$6:EK$6)*$O123-SUM($CV$7:EK$7)*SUM($Y123:$Z123,$AF123)-SUM($CV$8:EK$8)*SUM($AA123:$AE123)-SUM($CV$9:EK$9)*$AG123</f>
        <v>140042</v>
      </c>
      <c r="EL123" s="39">
        <f>SUM($BE123,$BF123:CU123)-SUM($CV$1:EL$1)*SUM($P123:$Q123,$W123)-SUM($CV$2:EL$2)*SUM($R123:$V123)-SUM($CV$3:EL$3)*$X123-SUM($CV$4:EL$4)*SUM($K123:$L123)-SUM($CV$5:EL$5)*SUM($M123:$N123)-SUM($CV$6:EL$6)*$O123-SUM($CV$7:EL$7)*SUM($Y123:$Z123,$AF123)-SUM($CV$8:EL$8)*SUM($AA123:$AE123)-SUM($CV$9:EL$9)*$AG123</f>
        <v>104042</v>
      </c>
      <c r="EM123" s="39">
        <f>SUM($BE123,$BF123:CV123)-SUM($CV$1:EM$1)*SUM($P123:$Q123,$W123)-SUM($CV$2:EM$2)*SUM($R123:$V123)-SUM($CV$3:EM$3)*$X123-SUM($CV$4:EM$4)*SUM($K123:$L123)-SUM($CV$5:EM$5)*SUM($M123:$N123)-SUM($CV$6:EM$6)*$O123-SUM($CV$7:EM$7)*SUM($Y123:$Z123,$AF123)-SUM($CV$8:EM$8)*SUM($AA123:$AE123)-SUM($CV$9:EM$9)*$AG123</f>
        <v>68042</v>
      </c>
      <c r="EN123" s="39">
        <f>SUM($BE123,$BF123:CW123)-SUM($CV$1:EN$1)*SUM($P123:$Q123,$W123)-SUM($CV$2:EN$2)*SUM($R123:$V123)-SUM($CV$3:EN$3)*$X123-SUM($CV$4:EN$4)*SUM($K123:$L123)-SUM($CV$5:EN$5)*SUM($M123:$N123)-SUM($CV$6:EN$6)*$O123-SUM($CV$7:EN$7)*SUM($Y123:$Z123,$AF123)-SUM($CV$8:EN$8)*SUM($AA123:$AE123)-SUM($CV$9:EN$9)*$AG123</f>
        <v>32042</v>
      </c>
      <c r="EO123" s="39">
        <f>SUM($BE123,$BF123:CX123)-SUM($CV$1:EO$1)*SUM($P123:$Q123,$W123)-SUM($CV$2:EO$2)*SUM($R123:$V123)-SUM($CV$3:EO$3)*$X123-SUM($CV$4:EO$4)*SUM($K123:$L123)-SUM($CV$5:EO$5)*SUM($M123:$N123)-SUM($CV$6:EO$6)*$O123-SUM($CV$7:EO$7)*SUM($Y123:$Z123,$AF123)-SUM($CV$8:EO$8)*SUM($AA123:$AE123)-SUM($CV$9:EO$9)*$AG123</f>
        <v>9398</v>
      </c>
      <c r="EP123" s="96" t="s">
        <v>639</v>
      </c>
      <c r="EQ123" s="103" t="s">
        <v>655</v>
      </c>
      <c r="ER123" s="96" t="str">
        <f t="shared" si="152"/>
        <v>KEMET ELECTRONICS S A</v>
      </c>
      <c r="ES123" s="115">
        <v>2.0160000000000001E-2</v>
      </c>
      <c r="ET123" s="116" t="s">
        <v>25</v>
      </c>
      <c r="EU123" s="107" t="e">
        <f t="shared" ca="1" si="109"/>
        <v>#NAME?</v>
      </c>
      <c r="EV123" s="107" t="e">
        <f t="shared" ca="1" si="110"/>
        <v>#NAME?</v>
      </c>
      <c r="EW123" s="117">
        <f t="shared" si="158"/>
        <v>10000</v>
      </c>
      <c r="EX123" s="117">
        <f t="shared" si="159"/>
        <v>10000</v>
      </c>
      <c r="EY123" s="103"/>
      <c r="EZ123" s="117">
        <f t="shared" si="112"/>
        <v>1280000</v>
      </c>
      <c r="FA123" s="118" t="e">
        <f t="shared" ca="1" si="113"/>
        <v>#NAME?</v>
      </c>
      <c r="FB123" s="117">
        <f t="shared" si="114"/>
        <v>7742</v>
      </c>
      <c r="FC123" s="118" t="e">
        <f t="shared" ca="1" si="115"/>
        <v>#NAME?</v>
      </c>
      <c r="FD123" s="119">
        <v>45523</v>
      </c>
      <c r="FE123" s="118" t="s">
        <v>130</v>
      </c>
      <c r="FF123" s="118" t="s">
        <v>26</v>
      </c>
      <c r="FG123" s="103" t="s">
        <v>144</v>
      </c>
      <c r="FH123" s="103" t="s">
        <v>145</v>
      </c>
      <c r="FI123" s="105">
        <f t="array" ref="FI123">SUMPRODUCT($AI123:$AL123,TRANSPOSE(FI$1:FI$4))</f>
        <v>109170</v>
      </c>
      <c r="FJ123" s="105">
        <f t="array" ref="FJ123">SUMPRODUCT($AI123:$AL123,TRANSPOSE(FJ$1:FJ$4))</f>
        <v>109170</v>
      </c>
      <c r="FK123" s="105">
        <f t="array" ref="FK123">SUMPRODUCT($AI123:$AL123,TRANSPOSE(FK$1:FK$4))</f>
        <v>109170</v>
      </c>
      <c r="FL123" s="105">
        <f t="array" ref="FL123">SUMPRODUCT($AI123:$AL123,TRANSPOSE(FL$1:FL$4))</f>
        <v>109170</v>
      </c>
      <c r="FM123" s="105">
        <f t="array" ref="FM123">SUMPRODUCT($AI123:$AL123,TRANSPOSE(FM$1:FM$4))</f>
        <v>109170</v>
      </c>
      <c r="FN123" s="105">
        <f t="array" ref="FN123">SUMPRODUCT($AI123:$AL123,TRANSPOSE(FN$1:FN$4))</f>
        <v>109170</v>
      </c>
      <c r="FO123" s="105">
        <f t="array" ref="FO123">SUMPRODUCT($AI123:$AL123,TRANSPOSE(FO$1:FO$4))</f>
        <v>109170</v>
      </c>
      <c r="FP123" s="105">
        <f t="array" ref="FP123">SUMPRODUCT($AI123:$AL123,TRANSPOSE(FP$1:FP$4))</f>
        <v>109170</v>
      </c>
      <c r="FQ123" s="105">
        <f t="array" ref="FQ123">SUMPRODUCT($AI123:$AL123,TRANSPOSE(FQ$1:FQ$4))</f>
        <v>109170</v>
      </c>
      <c r="FR123" s="105">
        <f t="array" ref="FR123">SUMPRODUCT($AI123:$AL123,TRANSPOSE(FR$1:FR$4))</f>
        <v>108900</v>
      </c>
      <c r="FS123" s="105">
        <f t="array" ref="FS123">SUMPRODUCT($AI123:$AL123,TRANSPOSE(FS$1:FS$4))</f>
        <v>108000</v>
      </c>
      <c r="FT123" s="105">
        <f t="array" ref="FT123">SUMPRODUCT($AI123:$AL123,TRANSPOSE(FT$1:FT$4))</f>
        <v>72828</v>
      </c>
      <c r="FU123" s="105">
        <f t="array" ref="FU123">SUMPRODUCT($AI123:$AL123,TRANSPOSE(FU$1:FU$4))</f>
        <v>0</v>
      </c>
      <c r="FV123" s="120"/>
      <c r="FW123" s="105">
        <f t="shared" si="116"/>
        <v>110000</v>
      </c>
      <c r="FX123" s="121">
        <f>CEILING(SUM($FI123:FJ123)-SUM($FW123:FW123),$EW123)</f>
        <v>110000</v>
      </c>
      <c r="FY123" s="121">
        <f>CEILING(SUM($FI123:FK123)-SUM($FW123:FX123),$EW123)</f>
        <v>110000</v>
      </c>
      <c r="FZ123" s="121">
        <f>CEILING(SUM($FI123:FL123)-SUM($FW123:FY123),$EW123)</f>
        <v>110000</v>
      </c>
      <c r="GA123" s="121">
        <f>CEILING(SUM($FI123:FM123)-SUM($FW123:FZ123),$EW123)</f>
        <v>110000</v>
      </c>
      <c r="GB123" s="121">
        <f>CEILING(SUM($FI123:FN123)-SUM($FW123:GA123),$EW123)</f>
        <v>110000</v>
      </c>
      <c r="GC123" s="121">
        <f>CEILING(SUM($FI123:FO123)-SUM($FW123:GB123),$EW123)</f>
        <v>110000</v>
      </c>
      <c r="GD123" s="121">
        <f>CEILING(SUM($FI123:FP123)-SUM($FW123:GC123),$EW123)</f>
        <v>110000</v>
      </c>
      <c r="GE123" s="121">
        <f>CEILING(SUM($FI123:FQ123)-SUM($FW123:GD123),$EW123)</f>
        <v>110000</v>
      </c>
      <c r="GF123" s="121">
        <f>CEILING(SUM($FI123:FR123)-SUM($FW123:GE123),$EW123)</f>
        <v>110000</v>
      </c>
      <c r="GG123" s="121">
        <f>CEILING(SUM($FI123:FS123)-SUM($FW123:GF123),$EW123)</f>
        <v>100000</v>
      </c>
      <c r="GH123" s="121">
        <f t="shared" si="117"/>
        <v>80000</v>
      </c>
      <c r="GI123" s="121">
        <f t="shared" si="118"/>
        <v>0</v>
      </c>
      <c r="GJ123" s="120"/>
      <c r="GK123" s="123" t="e">
        <f t="shared" ca="1" si="119"/>
        <v>#NAME?</v>
      </c>
      <c r="GL123" s="123" t="e">
        <f t="shared" ca="1" si="120"/>
        <v>#NAME?</v>
      </c>
      <c r="GM123" s="123" t="e">
        <f t="shared" ca="1" si="121"/>
        <v>#NAME?</v>
      </c>
      <c r="GN123" s="123" t="e">
        <f t="shared" ca="1" si="122"/>
        <v>#NAME?</v>
      </c>
      <c r="GO123" s="123" t="e">
        <f t="shared" ca="1" si="123"/>
        <v>#NAME?</v>
      </c>
      <c r="GP123" s="123" t="e">
        <f t="shared" ca="1" si="124"/>
        <v>#NAME?</v>
      </c>
      <c r="GQ123" s="123" t="e">
        <f t="shared" ca="1" si="125"/>
        <v>#NAME?</v>
      </c>
      <c r="GR123" s="123" t="e">
        <f t="shared" ca="1" si="126"/>
        <v>#NAME?</v>
      </c>
      <c r="GS123" s="123" t="e">
        <f t="shared" ca="1" si="127"/>
        <v>#NAME?</v>
      </c>
      <c r="GT123" s="123" t="e">
        <f t="shared" ca="1" si="128"/>
        <v>#NAME?</v>
      </c>
      <c r="GU123" s="123" t="e">
        <f t="shared" ca="1" si="129"/>
        <v>#NAME?</v>
      </c>
      <c r="GV123" s="123" t="e">
        <f t="shared" ca="1" si="130"/>
        <v>#NAME?</v>
      </c>
      <c r="GW123" s="123" t="e">
        <f t="shared" ca="1" si="131"/>
        <v>#NAME?</v>
      </c>
      <c r="GX123" s="123" t="e">
        <f t="shared" ca="1" si="132"/>
        <v>#NAME?</v>
      </c>
      <c r="GY123" s="120">
        <v>2</v>
      </c>
      <c r="GZ123" s="105">
        <f>SUM(FW123:GB123)</f>
        <v>660000</v>
      </c>
      <c r="HA123" s="105"/>
      <c r="HB123" s="105"/>
      <c r="HC123" s="105"/>
      <c r="HD123" s="105"/>
      <c r="HE123" s="105"/>
      <c r="HF123" s="105">
        <f>SUM(GC123:GI123)</f>
        <v>620000</v>
      </c>
      <c r="HG123" s="105"/>
      <c r="HH123" s="105"/>
      <c r="HI123" s="105"/>
      <c r="HJ123" s="105"/>
      <c r="HK123" s="105"/>
      <c r="HL123" s="105"/>
      <c r="HM123" s="105"/>
      <c r="HN123" s="123" t="e">
        <f t="shared" ca="1" si="133"/>
        <v>#NAME?</v>
      </c>
      <c r="HO123" s="123" t="e">
        <f t="shared" ca="1" si="134"/>
        <v>#NAME?</v>
      </c>
      <c r="HP123" s="123" t="e">
        <f t="shared" ca="1" si="135"/>
        <v>#NAME?</v>
      </c>
      <c r="HQ123" s="123" t="e">
        <f t="shared" ca="1" si="136"/>
        <v>#NAME?</v>
      </c>
      <c r="HR123" s="123" t="e">
        <f t="shared" ca="1" si="137"/>
        <v>#NAME?</v>
      </c>
      <c r="HS123" s="123" t="e">
        <f t="shared" ca="1" si="138"/>
        <v>#NAME?</v>
      </c>
      <c r="HT123" s="123" t="e">
        <f t="shared" ca="1" si="139"/>
        <v>#NAME?</v>
      </c>
      <c r="HU123" s="123" t="e">
        <f t="shared" ca="1" si="140"/>
        <v>#NAME?</v>
      </c>
      <c r="HV123" s="123" t="e">
        <f t="shared" ca="1" si="141"/>
        <v>#NAME?</v>
      </c>
      <c r="HW123" s="123" t="e">
        <f t="shared" ca="1" si="142"/>
        <v>#NAME?</v>
      </c>
      <c r="HX123" s="123" t="e">
        <f t="shared" ca="1" si="143"/>
        <v>#NAME?</v>
      </c>
      <c r="HY123" s="123" t="e">
        <f t="shared" ca="1" si="144"/>
        <v>#NAME?</v>
      </c>
      <c r="HZ123" s="123" t="e">
        <f t="shared" ca="1" si="145"/>
        <v>#NAME?</v>
      </c>
      <c r="IA123" s="123" t="e">
        <f t="shared" ca="1" si="146"/>
        <v>#NAME?</v>
      </c>
      <c r="IB123" s="124" t="s">
        <v>651</v>
      </c>
      <c r="IC123" s="103" t="s">
        <v>656</v>
      </c>
      <c r="ID123" s="125">
        <v>45532</v>
      </c>
      <c r="IE123" s="103" t="s">
        <v>147</v>
      </c>
      <c r="IF123" s="103" t="s">
        <v>147</v>
      </c>
      <c r="IG123" s="103" t="s">
        <v>147</v>
      </c>
      <c r="IH123" s="103"/>
      <c r="II123" s="103" t="s">
        <v>337</v>
      </c>
    </row>
    <row r="124" spans="1:243" ht="15" thickBot="1" x14ac:dyDescent="0.25">
      <c r="A124" s="39">
        <v>137</v>
      </c>
      <c r="B124" s="39" t="s">
        <v>657</v>
      </c>
      <c r="C124" s="56" t="s">
        <v>658</v>
      </c>
      <c r="D124" s="39" t="s">
        <v>137</v>
      </c>
      <c r="E124" s="39">
        <v>401225087</v>
      </c>
      <c r="F124" s="102" t="s">
        <v>659</v>
      </c>
      <c r="G124" s="39">
        <v>400326578</v>
      </c>
      <c r="H124" s="39" t="s">
        <v>128</v>
      </c>
      <c r="I124" s="39">
        <v>2</v>
      </c>
      <c r="J124" s="39">
        <v>12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6</v>
      </c>
      <c r="T124" s="39">
        <v>0</v>
      </c>
      <c r="U124" s="39">
        <v>0</v>
      </c>
      <c r="V124" s="39">
        <v>0</v>
      </c>
      <c r="W124" s="39">
        <v>0</v>
      </c>
      <c r="X124" s="39">
        <v>0</v>
      </c>
      <c r="Y124" s="39">
        <v>0</v>
      </c>
      <c r="Z124" s="39">
        <v>0</v>
      </c>
      <c r="AA124" s="39">
        <v>0</v>
      </c>
      <c r="AB124" s="39">
        <v>6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39">
        <f t="shared" si="98"/>
        <v>12</v>
      </c>
      <c r="AI124" s="39">
        <f t="shared" si="99"/>
        <v>0</v>
      </c>
      <c r="AJ124" s="39">
        <f t="shared" si="100"/>
        <v>6</v>
      </c>
      <c r="AK124" s="39">
        <f t="shared" si="101"/>
        <v>6</v>
      </c>
      <c r="AL124" s="39">
        <f t="shared" si="102"/>
        <v>6</v>
      </c>
      <c r="AM124" s="57">
        <f t="shared" si="103"/>
        <v>212718</v>
      </c>
      <c r="AN124" s="57">
        <v>10000</v>
      </c>
      <c r="AO124" s="57">
        <f t="shared" si="104"/>
        <v>220000</v>
      </c>
      <c r="AP124" s="49"/>
      <c r="AQ124" s="39" t="s">
        <v>638</v>
      </c>
      <c r="AR124" s="39" t="s">
        <v>649</v>
      </c>
      <c r="AS124" s="39"/>
      <c r="AT124" s="39" t="s">
        <v>179</v>
      </c>
      <c r="AU124" s="58">
        <v>2.5999999999999999E-3</v>
      </c>
      <c r="AV124" s="58" t="s">
        <v>11</v>
      </c>
      <c r="AW124" s="39"/>
      <c r="AX124" s="39"/>
      <c r="AY124" s="59" t="s">
        <v>650</v>
      </c>
      <c r="AZ124" s="39"/>
      <c r="BA124" s="39" t="str">
        <f t="shared" si="105"/>
        <v>P0038</v>
      </c>
      <c r="BB124" s="78" t="e">
        <f t="shared" ca="1" si="106"/>
        <v>#NAME?</v>
      </c>
      <c r="BC124" s="75">
        <v>14</v>
      </c>
      <c r="BD124" s="75">
        <f t="shared" si="107"/>
        <v>220000</v>
      </c>
      <c r="BE124" s="39"/>
      <c r="BF124" s="39"/>
      <c r="BG124" s="39"/>
      <c r="BH124" s="39"/>
      <c r="BI124" s="39"/>
      <c r="BJ124" s="39"/>
      <c r="BK124" s="82">
        <v>220000</v>
      </c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>
        <f>SUM($BE124,$BF124:BF124)-SUM($CV$1:CW$1)*SUM($P124:$Q124,$W124)-SUM($CV$2:CW$2)*SUM($R124:$V124)-SUM($CV$3:CW$3)*$X124-SUM($CV$4:CW$4)*SUM($K124:$L124)-SUM($CV$5:CW$5)*SUM($M124:$N124)-SUM($CV$6:CW$6)*$O124-SUM($CV$7:CW$7)*SUM($Y124:$Z124,$AF124)-SUM($CV$8:CW$8)*SUM($AA124:$AE124)-SUM($CV$9:CW$9)*$AG124</f>
        <v>0</v>
      </c>
      <c r="CX124" s="39">
        <f>SUM($BE124,$BF124:BG124)-SUM($CV$1:CX$1)*SUM($P124:$Q124,$W124)-SUM($CV$2:CX$2)*SUM($R124:$V124)-SUM($CV$3:CX$3)*$X124-SUM($CV$4:CX$4)*SUM($K124:$L124)-SUM($CV$5:CX$5)*SUM($M124:$N124)-SUM($CV$6:CX$6)*$O124-SUM($CV$7:CX$7)*SUM($Y124:$Z124,$AF124)-SUM($CV$8:CX$8)*SUM($AA124:$AE124)-SUM($CV$9:CX$9)*$AG124</f>
        <v>0</v>
      </c>
      <c r="CY124" s="39">
        <f>SUM($BE124,$BF124:BH124)-SUM($CV$1:CY$1)*SUM($P124:$Q124,$W124)-SUM($CV$2:CY$2)*SUM($R124:$V124)-SUM($CV$3:CY$3)*$X124-SUM($CV$4:CY$4)*SUM($K124:$L124)-SUM($CV$5:CY$5)*SUM($M124:$N124)-SUM($CV$6:CY$6)*$O124-SUM($CV$7:CY$7)*SUM($Y124:$Z124,$AF124)-SUM($CV$8:CY$8)*SUM($AA124:$AE124)-SUM($CV$9:CY$9)*$AG124</f>
        <v>0</v>
      </c>
      <c r="CZ124" s="39">
        <f>SUM($BE124,$BF124:BI124)-SUM($CV$1:CZ$1)*SUM($P124:$Q124,$W124)-SUM($CV$2:CZ$2)*SUM($R124:$V124)-SUM($CV$3:CZ$3)*$X124-SUM($CV$4:CZ$4)*SUM($K124:$L124)-SUM($CV$5:CZ$5)*SUM($M124:$N124)-SUM($CV$6:CZ$6)*$O124-SUM($CV$7:CZ$7)*SUM($Y124:$Z124,$AF124)-SUM($CV$8:CZ$8)*SUM($AA124:$AE124)-SUM($CV$9:CZ$9)*$AG124</f>
        <v>0</v>
      </c>
      <c r="DA124" s="39">
        <f>SUM($BE124,$BF124:BJ124)-SUM($CV$1:DA$1)*SUM($P124:$Q124,$W124)-SUM($CV$2:DA$2)*SUM($R124:$V124)-SUM($CV$3:DA$3)*$X124-SUM($CV$4:DA$4)*SUM($K124:$L124)-SUM($CV$5:DA$5)*SUM($M124:$N124)-SUM($CV$6:DA$6)*$O124-SUM($CV$7:DA$7)*SUM($Y124:$Z124,$AF124)-SUM($CV$8:DA$8)*SUM($AA124:$AE124)-SUM($CV$9:DA$9)*$AG124</f>
        <v>0</v>
      </c>
      <c r="DB124" s="39">
        <f>SUM($BE124,$BF124:BK124)-SUM($CV$1:DB$1)*SUM($P124:$Q124,$W124)-SUM($CV$2:DB$2)*SUM($R124:$V124)-SUM($CV$3:DB$3)*$X124-SUM($CV$4:DB$4)*SUM($K124:$L124)-SUM($CV$5:DB$5)*SUM($M124:$N124)-SUM($CV$6:DB$6)*$O124-SUM($CV$7:DB$7)*SUM($Y124:$Z124,$AF124)-SUM($CV$8:DB$8)*SUM($AA124:$AE124)-SUM($CV$9:DB$9)*$AG124</f>
        <v>218800</v>
      </c>
      <c r="DC124" s="39">
        <f>SUM($BE124,$BF124:BL124)-SUM($CV$1:DC$1)*SUM($P124:$Q124,$W124)-SUM($CV$2:DC$2)*SUM($R124:$V124)-SUM($CV$3:DC$3)*$X124-SUM($CV$4:DC$4)*SUM($K124:$L124)-SUM($CV$5:DC$5)*SUM($M124:$N124)-SUM($CV$6:DC$6)*$O124-SUM($CV$7:DC$7)*SUM($Y124:$Z124,$AF124)-SUM($CV$8:DC$8)*SUM($AA124:$AE124)-SUM($CV$9:DC$9)*$AG124</f>
        <v>216400</v>
      </c>
      <c r="DD124" s="39">
        <f>SUM($BE124,$BF124:BM124)-SUM($CV$1:DD$1)*SUM($P124:$Q124,$W124)-SUM($CV$2:DD$2)*SUM($R124:$V124)-SUM($CV$3:DD$3)*$X124-SUM($CV$4:DD$4)*SUM($K124:$L124)-SUM($CV$5:DD$5)*SUM($M124:$N124)-SUM($CV$6:DD$6)*$O124-SUM($CV$7:DD$7)*SUM($Y124:$Z124,$AF124)-SUM($CV$8:DD$8)*SUM($AA124:$AE124)-SUM($CV$9:DD$9)*$AG124</f>
        <v>212614</v>
      </c>
      <c r="DE124" s="39">
        <f>SUM($BE124,$BF124:BN124)-SUM($CV$1:DE$1)*SUM($P124:$Q124,$W124)-SUM($CV$2:DE$2)*SUM($R124:$V124)-SUM($CV$3:DE$3)*$X124-SUM($CV$4:DE$4)*SUM($K124:$L124)-SUM($CV$5:DE$5)*SUM($M124:$N124)-SUM($CV$6:DE$6)*$O124-SUM($CV$7:DE$7)*SUM($Y124:$Z124,$AF124)-SUM($CV$8:DE$8)*SUM($AA124:$AE124)-SUM($CV$9:DE$9)*$AG124</f>
        <v>209314</v>
      </c>
      <c r="DF124" s="39">
        <f>SUM($BE124,$BF124:BO124)-SUM($CV$1:DF$1)*SUM($P124:$Q124,$W124)-SUM($CV$2:DF$2)*SUM($R124:$V124)-SUM($CV$3:DF$3)*$X124-SUM($CV$4:DF$4)*SUM($K124:$L124)-SUM($CV$5:DF$5)*SUM($M124:$N124)-SUM($CV$6:DF$6)*$O124-SUM($CV$7:DF$7)*SUM($Y124:$Z124,$AF124)-SUM($CV$8:DF$8)*SUM($AA124:$AE124)-SUM($CV$9:DF$9)*$AG124</f>
        <v>205114</v>
      </c>
      <c r="DG124" s="39">
        <f>SUM($BE124,$BF124:BP124)-SUM($CV$1:DG$1)*SUM($P124:$Q124,$W124)-SUM($CV$2:DG$2)*SUM($R124:$V124)-SUM($CV$3:DG$3)*$X124-SUM($CV$4:DG$4)*SUM($K124:$L124)-SUM($CV$5:DG$5)*SUM($M124:$N124)-SUM($CV$6:DG$6)*$O124-SUM($CV$7:DG$7)*SUM($Y124:$Z124,$AF124)-SUM($CV$8:DG$8)*SUM($AA124:$AE124)-SUM($CV$9:DG$9)*$AG124</f>
        <v>200614</v>
      </c>
      <c r="DH124" s="39">
        <f>SUM($BE124,$BF124:BQ124)-SUM($CV$1:DH$1)*SUM($P124:$Q124,$W124)-SUM($CV$2:DH$2)*SUM($R124:$V124)-SUM($CV$3:DH$3)*$X124-SUM($CV$4:DH$4)*SUM($K124:$L124)-SUM($CV$5:DH$5)*SUM($M124:$N124)-SUM($CV$6:DH$6)*$O124-SUM($CV$7:DH$7)*SUM($Y124:$Z124,$AF124)-SUM($CV$8:DH$8)*SUM($AA124:$AE124)-SUM($CV$9:DH$9)*$AG124</f>
        <v>196114</v>
      </c>
      <c r="DI124" s="39">
        <f>SUM($BE124,$BF124:BR124)-SUM($CV$1:DI$1)*SUM($P124:$Q124,$W124)-SUM($CV$2:DI$2)*SUM($R124:$V124)-SUM($CV$3:DI$3)*$X124-SUM($CV$4:DI$4)*SUM($K124:$L124)-SUM($CV$5:DI$5)*SUM($M124:$N124)-SUM($CV$6:DI$6)*$O124-SUM($CV$7:DI$7)*SUM($Y124:$Z124,$AF124)-SUM($CV$8:DI$8)*SUM($AA124:$AE124)-SUM($CV$9:DI$9)*$AG124</f>
        <v>191614</v>
      </c>
      <c r="DJ124" s="39">
        <f>SUM($BE124,$BF124:BS124)-SUM($CV$1:DJ$1)*SUM($P124:$Q124,$W124)-SUM($CV$2:DJ$2)*SUM($R124:$V124)-SUM($CV$3:DJ$3)*$X124-SUM($CV$4:DJ$4)*SUM($K124:$L124)-SUM($CV$5:DJ$5)*SUM($M124:$N124)-SUM($CV$6:DJ$6)*$O124-SUM($CV$7:DJ$7)*SUM($Y124:$Z124,$AF124)-SUM($CV$8:DJ$8)*SUM($AA124:$AE124)-SUM($CV$9:DJ$9)*$AG124</f>
        <v>187114</v>
      </c>
      <c r="DK124" s="39">
        <f>SUM($BE124,$BF124:BT124)-SUM($CV$1:DK$1)*SUM($P124:$Q124,$W124)-SUM($CV$2:DK$2)*SUM($R124:$V124)-SUM($CV$3:DK$3)*$X124-SUM($CV$4:DK$4)*SUM($K124:$L124)-SUM($CV$5:DK$5)*SUM($M124:$N124)-SUM($CV$6:DK$6)*$O124-SUM($CV$7:DK$7)*SUM($Y124:$Z124,$AF124)-SUM($CV$8:DK$8)*SUM($AA124:$AE124)-SUM($CV$9:DK$9)*$AG124</f>
        <v>182614</v>
      </c>
      <c r="DL124" s="39">
        <f>SUM($BE124,$BF124:BU124)-SUM($CV$1:DL$1)*SUM($P124:$Q124,$W124)-SUM($CV$2:DL$2)*SUM($R124:$V124)-SUM($CV$3:DL$3)*$X124-SUM($CV$4:DL$4)*SUM($K124:$L124)-SUM($CV$5:DL$5)*SUM($M124:$N124)-SUM($CV$6:DL$6)*$O124-SUM($CV$7:DL$7)*SUM($Y124:$Z124,$AF124)-SUM($CV$8:DL$8)*SUM($AA124:$AE124)-SUM($CV$9:DL$9)*$AG124</f>
        <v>178114</v>
      </c>
      <c r="DM124" s="39">
        <f>SUM($BE124,$BF124:BV124)-SUM($CV$1:DM$1)*SUM($P124:$Q124,$W124)-SUM($CV$2:DM$2)*SUM($R124:$V124)-SUM($CV$3:DM$3)*$X124-SUM($CV$4:DM$4)*SUM($K124:$L124)-SUM($CV$5:DM$5)*SUM($M124:$N124)-SUM($CV$6:DM$6)*$O124-SUM($CV$7:DM$7)*SUM($Y124:$Z124,$AF124)-SUM($CV$8:DM$8)*SUM($AA124:$AE124)-SUM($CV$9:DM$9)*$AG124</f>
        <v>172114</v>
      </c>
      <c r="DN124" s="39">
        <f>SUM($BE124,$BF124:BW124)-SUM($CV$1:DN$1)*SUM($P124:$Q124,$W124)-SUM($CV$2:DN$2)*SUM($R124:$V124)-SUM($CV$3:DN$3)*$X124-SUM($CV$4:DN$4)*SUM($K124:$L124)-SUM($CV$5:DN$5)*SUM($M124:$N124)-SUM($CV$6:DN$6)*$O124-SUM($CV$7:DN$7)*SUM($Y124:$Z124,$AF124)-SUM($CV$8:DN$8)*SUM($AA124:$AE124)-SUM($CV$9:DN$9)*$AG124</f>
        <v>166114</v>
      </c>
      <c r="DO124" s="39">
        <f>SUM($BE124,$BF124:BX124)-SUM($CV$1:DO$1)*SUM($P124:$Q124,$W124)-SUM($CV$2:DO$2)*SUM($R124:$V124)-SUM($CV$3:DO$3)*$X124-SUM($CV$4:DO$4)*SUM($K124:$L124)-SUM($CV$5:DO$5)*SUM($M124:$N124)-SUM($CV$6:DO$6)*$O124-SUM($CV$7:DO$7)*SUM($Y124:$Z124,$AF124)-SUM($CV$8:DO$8)*SUM($AA124:$AE124)-SUM($CV$9:DO$9)*$AG124</f>
        <v>160114</v>
      </c>
      <c r="DP124" s="39">
        <f>SUM($BE124,$BF124:BY124)-SUM($CV$1:DP$1)*SUM($P124:$Q124,$W124)-SUM($CV$2:DP$2)*SUM($R124:$V124)-SUM($CV$3:DP$3)*$X124-SUM($CV$4:DP$4)*SUM($K124:$L124)-SUM($CV$5:DP$5)*SUM($M124:$N124)-SUM($CV$6:DP$6)*$O124-SUM($CV$7:DP$7)*SUM($Y124:$Z124,$AF124)-SUM($CV$8:DP$8)*SUM($AA124:$AE124)-SUM($CV$9:DP$9)*$AG124</f>
        <v>154114</v>
      </c>
      <c r="DQ124" s="39">
        <f>SUM($BE124,$BF124:BZ124)-SUM($CV$1:DQ$1)*SUM($P124:$Q124,$W124)-SUM($CV$2:DQ$2)*SUM($R124:$V124)-SUM($CV$3:DQ$3)*$X124-SUM($CV$4:DQ$4)*SUM($K124:$L124)-SUM($CV$5:DQ$5)*SUM($M124:$N124)-SUM($CV$6:DQ$6)*$O124-SUM($CV$7:DQ$7)*SUM($Y124:$Z124,$AF124)-SUM($CV$8:DQ$8)*SUM($AA124:$AE124)-SUM($CV$9:DQ$9)*$AG124</f>
        <v>148114</v>
      </c>
      <c r="DR124" s="39">
        <f>SUM($BE124,$BF124:CA124)-SUM($CV$1:DR$1)*SUM($P124:$Q124,$W124)-SUM($CV$2:DR$2)*SUM($R124:$V124)-SUM($CV$3:DR$3)*$X124-SUM($CV$4:DR$4)*SUM($K124:$L124)-SUM($CV$5:DR$5)*SUM($M124:$N124)-SUM($CV$6:DR$6)*$O124-SUM($CV$7:DR$7)*SUM($Y124:$Z124,$AF124)-SUM($CV$8:DR$8)*SUM($AA124:$AE124)-SUM($CV$9:DR$9)*$AG124</f>
        <v>142114</v>
      </c>
      <c r="DS124" s="39">
        <f>SUM($BE124,$BF124:CB124)-SUM($CV$1:DS$1)*SUM($P124:$Q124,$W124)-SUM($CV$2:DS$2)*SUM($R124:$V124)-SUM($CV$3:DS$3)*$X124-SUM($CV$4:DS$4)*SUM($K124:$L124)-SUM($CV$5:DS$5)*SUM($M124:$N124)-SUM($CV$6:DS$6)*$O124-SUM($CV$7:DS$7)*SUM($Y124:$Z124,$AF124)-SUM($CV$8:DS$8)*SUM($AA124:$AE124)-SUM($CV$9:DS$9)*$AG124</f>
        <v>136114</v>
      </c>
      <c r="DT124" s="39">
        <f>SUM($BE124,$BF124:CC124)-SUM($CV$1:DT$1)*SUM($P124:$Q124,$W124)-SUM($CV$2:DT$2)*SUM($R124:$V124)-SUM($CV$3:DT$3)*$X124-SUM($CV$4:DT$4)*SUM($K124:$L124)-SUM($CV$5:DT$5)*SUM($M124:$N124)-SUM($CV$6:DT$6)*$O124-SUM($CV$7:DT$7)*SUM($Y124:$Z124,$AF124)-SUM($CV$8:DT$8)*SUM($AA124:$AE124)-SUM($CV$9:DT$9)*$AG124</f>
        <v>130114</v>
      </c>
      <c r="DU124" s="39">
        <f>SUM($BE124,$BF124:CD124)-SUM($CV$1:DU$1)*SUM($P124:$Q124,$W124)-SUM($CV$2:DU$2)*SUM($R124:$V124)-SUM($CV$3:DU$3)*$X124-SUM($CV$4:DU$4)*SUM($K124:$L124)-SUM($CV$5:DU$5)*SUM($M124:$N124)-SUM($CV$6:DU$6)*$O124-SUM($CV$7:DU$7)*SUM($Y124:$Z124,$AF124)-SUM($CV$8:DU$8)*SUM($AA124:$AE124)-SUM($CV$9:DU$9)*$AG124</f>
        <v>124114</v>
      </c>
      <c r="DV124" s="39">
        <f>SUM($BE124,$BF124:CE124)-SUM($CV$1:DV$1)*SUM($P124:$Q124,$W124)-SUM($CV$2:DV$2)*SUM($R124:$V124)-SUM($CV$3:DV$3)*$X124-SUM($CV$4:DV$4)*SUM($K124:$L124)-SUM($CV$5:DV$5)*SUM($M124:$N124)-SUM($CV$6:DV$6)*$O124-SUM($CV$7:DV$7)*SUM($Y124:$Z124,$AF124)-SUM($CV$8:DV$8)*SUM($AA124:$AE124)-SUM($CV$9:DV$9)*$AG124</f>
        <v>118114</v>
      </c>
      <c r="DW124" s="39">
        <f>SUM($BE124,$BF124:CF124)-SUM($CV$1:DW$1)*SUM($P124:$Q124,$W124)-SUM($CV$2:DW$2)*SUM($R124:$V124)-SUM($CV$3:DW$3)*$X124-SUM($CV$4:DW$4)*SUM($K124:$L124)-SUM($CV$5:DW$5)*SUM($M124:$N124)-SUM($CV$6:DW$6)*$O124-SUM($CV$7:DW$7)*SUM($Y124:$Z124,$AF124)-SUM($CV$8:DW$8)*SUM($AA124:$AE124)-SUM($CV$9:DW$9)*$AG124</f>
        <v>112114</v>
      </c>
      <c r="DX124" s="39">
        <f>SUM($BE124,$BF124:CG124)-SUM($CV$1:DX$1)*SUM($P124:$Q124,$W124)-SUM($CV$2:DX$2)*SUM($R124:$V124)-SUM($CV$3:DX$3)*$X124-SUM($CV$4:DX$4)*SUM($K124:$L124)-SUM($CV$5:DX$5)*SUM($M124:$N124)-SUM($CV$6:DX$6)*$O124-SUM($CV$7:DX$7)*SUM($Y124:$Z124,$AF124)-SUM($CV$8:DX$8)*SUM($AA124:$AE124)-SUM($CV$9:DX$9)*$AG124</f>
        <v>106114</v>
      </c>
      <c r="DY124" s="39">
        <f>SUM($BE124,$BF124:CH124)-SUM($CV$1:DY$1)*SUM($P124:$Q124,$W124)-SUM($CV$2:DY$2)*SUM($R124:$V124)-SUM($CV$3:DY$3)*$X124-SUM($CV$4:DY$4)*SUM($K124:$L124)-SUM($CV$5:DY$5)*SUM($M124:$N124)-SUM($CV$6:DY$6)*$O124-SUM($CV$7:DY$7)*SUM($Y124:$Z124,$AF124)-SUM($CV$8:DY$8)*SUM($AA124:$AE124)-SUM($CV$9:DY$9)*$AG124</f>
        <v>100114</v>
      </c>
      <c r="DZ124" s="39">
        <f>SUM($BE124,$BF124:CI124)-SUM($CV$1:DZ$1)*SUM($P124:$Q124,$W124)-SUM($CV$2:DZ$2)*SUM($R124:$V124)-SUM($CV$3:DZ$3)*$X124-SUM($CV$4:DZ$4)*SUM($K124:$L124)-SUM($CV$5:DZ$5)*SUM($M124:$N124)-SUM($CV$6:DZ$6)*$O124-SUM($CV$7:DZ$7)*SUM($Y124:$Z124,$AF124)-SUM($CV$8:DZ$8)*SUM($AA124:$AE124)-SUM($CV$9:DZ$9)*$AG124</f>
        <v>94114</v>
      </c>
      <c r="EA124" s="39">
        <f>SUM($BE124,$BF124:CJ124)-SUM($CV$1:EA$1)*SUM($P124:$Q124,$W124)-SUM($CV$2:EA$2)*SUM($R124:$V124)-SUM($CV$3:EA$3)*$X124-SUM($CV$4:EA$4)*SUM($K124:$L124)-SUM($CV$5:EA$5)*SUM($M124:$N124)-SUM($CV$6:EA$6)*$O124-SUM($CV$7:EA$7)*SUM($Y124:$Z124,$AF124)-SUM($CV$8:EA$8)*SUM($AA124:$AE124)-SUM($CV$9:EA$9)*$AG124</f>
        <v>88114</v>
      </c>
      <c r="EB124" s="39">
        <f>SUM($BE124,$BF124:CK124)-SUM($CV$1:EB$1)*SUM($P124:$Q124,$W124)-SUM($CV$2:EB$2)*SUM($R124:$V124)-SUM($CV$3:EB$3)*$X124-SUM($CV$4:EB$4)*SUM($K124:$L124)-SUM($CV$5:EB$5)*SUM($M124:$N124)-SUM($CV$6:EB$6)*$O124-SUM($CV$7:EB$7)*SUM($Y124:$Z124,$AF124)-SUM($CV$8:EB$8)*SUM($AA124:$AE124)-SUM($CV$9:EB$9)*$AG124</f>
        <v>82114</v>
      </c>
      <c r="EC124" s="39">
        <f>SUM($BE124,$BF124:CL124)-SUM($CV$1:EC$1)*SUM($P124:$Q124,$W124)-SUM($CV$2:EC$2)*SUM($R124:$V124)-SUM($CV$3:EC$3)*$X124-SUM($CV$4:EC$4)*SUM($K124:$L124)-SUM($CV$5:EC$5)*SUM($M124:$N124)-SUM($CV$6:EC$6)*$O124-SUM($CV$7:EC$7)*SUM($Y124:$Z124,$AF124)-SUM($CV$8:EC$8)*SUM($AA124:$AE124)-SUM($CV$9:EC$9)*$AG124</f>
        <v>76114</v>
      </c>
      <c r="ED124" s="39">
        <f>SUM($BE124,$BF124:CM124)-SUM($CV$1:ED$1)*SUM($P124:$Q124,$W124)-SUM($CV$2:ED$2)*SUM($R124:$V124)-SUM($CV$3:ED$3)*$X124-SUM($CV$4:ED$4)*SUM($K124:$L124)-SUM($CV$5:ED$5)*SUM($M124:$N124)-SUM($CV$6:ED$6)*$O124-SUM($CV$7:ED$7)*SUM($Y124:$Z124,$AF124)-SUM($CV$8:ED$8)*SUM($AA124:$AE124)-SUM($CV$9:ED$9)*$AG124</f>
        <v>70114</v>
      </c>
      <c r="EE124" s="39">
        <f>SUM($BE124,$BF124:CN124)-SUM($CV$1:EE$1)*SUM($P124:$Q124,$W124)-SUM($CV$2:EE$2)*SUM($R124:$V124)-SUM($CV$3:EE$3)*$X124-SUM($CV$4:EE$4)*SUM($K124:$L124)-SUM($CV$5:EE$5)*SUM($M124:$N124)-SUM($CV$6:EE$6)*$O124-SUM($CV$7:EE$7)*SUM($Y124:$Z124,$AF124)-SUM($CV$8:EE$8)*SUM($AA124:$AE124)-SUM($CV$9:EE$9)*$AG124</f>
        <v>64114</v>
      </c>
      <c r="EF124" s="39">
        <f>SUM($BE124,$BF124:CO124)-SUM($CV$1:EF$1)*SUM($P124:$Q124,$W124)-SUM($CV$2:EF$2)*SUM($R124:$V124)-SUM($CV$3:EF$3)*$X124-SUM($CV$4:EF$4)*SUM($K124:$L124)-SUM($CV$5:EF$5)*SUM($M124:$N124)-SUM($CV$6:EF$6)*$O124-SUM($CV$7:EF$7)*SUM($Y124:$Z124,$AF124)-SUM($CV$8:EF$8)*SUM($AA124:$AE124)-SUM($CV$9:EF$9)*$AG124</f>
        <v>58114</v>
      </c>
      <c r="EG124" s="39">
        <f>SUM($BE124,$BF124:CP124)-SUM($CV$1:EG$1)*SUM($P124:$Q124,$W124)-SUM($CV$2:EG$2)*SUM($R124:$V124)-SUM($CV$3:EG$3)*$X124-SUM($CV$4:EG$4)*SUM($K124:$L124)-SUM($CV$5:EG$5)*SUM($M124:$N124)-SUM($CV$6:EG$6)*$O124-SUM($CV$7:EG$7)*SUM($Y124:$Z124,$AF124)-SUM($CV$8:EG$8)*SUM($AA124:$AE124)-SUM($CV$9:EG$9)*$AG124</f>
        <v>52114</v>
      </c>
      <c r="EH124" s="39">
        <f>SUM($BE124,$BF124:CQ124)-SUM($CV$1:EH$1)*SUM($P124:$Q124,$W124)-SUM($CV$2:EH$2)*SUM($R124:$V124)-SUM($CV$3:EH$3)*$X124-SUM($CV$4:EH$4)*SUM($K124:$L124)-SUM($CV$5:EH$5)*SUM($M124:$N124)-SUM($CV$6:EH$6)*$O124-SUM($CV$7:EH$7)*SUM($Y124:$Z124,$AF124)-SUM($CV$8:EH$8)*SUM($AA124:$AE124)-SUM($CV$9:EH$9)*$AG124</f>
        <v>46114</v>
      </c>
      <c r="EI124" s="39">
        <f>SUM($BE124,$BF124:CR124)-SUM($CV$1:EI$1)*SUM($P124:$Q124,$W124)-SUM($CV$2:EI$2)*SUM($R124:$V124)-SUM($CV$3:EI$3)*$X124-SUM($CV$4:EI$4)*SUM($K124:$L124)-SUM($CV$5:EI$5)*SUM($M124:$N124)-SUM($CV$6:EI$6)*$O124-SUM($CV$7:EI$7)*SUM($Y124:$Z124,$AF124)-SUM($CV$8:EI$8)*SUM($AA124:$AE124)-SUM($CV$9:EI$9)*$AG124</f>
        <v>40114</v>
      </c>
      <c r="EJ124" s="39">
        <f>SUM($BE124,$BF124:CS124)-SUM($CV$1:EJ$1)*SUM($P124:$Q124,$W124)-SUM($CV$2:EJ$2)*SUM($R124:$V124)-SUM($CV$3:EJ$3)*$X124-SUM($CV$4:EJ$4)*SUM($K124:$L124)-SUM($CV$5:EJ$5)*SUM($M124:$N124)-SUM($CV$6:EJ$6)*$O124-SUM($CV$7:EJ$7)*SUM($Y124:$Z124,$AF124)-SUM($CV$8:EJ$8)*SUM($AA124:$AE124)-SUM($CV$9:EJ$9)*$AG124</f>
        <v>34114</v>
      </c>
      <c r="EK124" s="39">
        <f>SUM($BE124,$BF124:CT124)-SUM($CV$1:EK$1)*SUM($P124:$Q124,$W124)-SUM($CV$2:EK$2)*SUM($R124:$V124)-SUM($CV$3:EK$3)*$X124-SUM($CV$4:EK$4)*SUM($K124:$L124)-SUM($CV$5:EK$5)*SUM($M124:$N124)-SUM($CV$6:EK$6)*$O124-SUM($CV$7:EK$7)*SUM($Y124:$Z124,$AF124)-SUM($CV$8:EK$8)*SUM($AA124:$AE124)-SUM($CV$9:EK$9)*$AG124</f>
        <v>28114</v>
      </c>
      <c r="EL124" s="39">
        <f>SUM($BE124,$BF124:CU124)-SUM($CV$1:EL$1)*SUM($P124:$Q124,$W124)-SUM($CV$2:EL$2)*SUM($R124:$V124)-SUM($CV$3:EL$3)*$X124-SUM($CV$4:EL$4)*SUM($K124:$L124)-SUM($CV$5:EL$5)*SUM($M124:$N124)-SUM($CV$6:EL$6)*$O124-SUM($CV$7:EL$7)*SUM($Y124:$Z124,$AF124)-SUM($CV$8:EL$8)*SUM($AA124:$AE124)-SUM($CV$9:EL$9)*$AG124</f>
        <v>22114</v>
      </c>
      <c r="EM124" s="39">
        <f>SUM($BE124,$BF124:CV124)-SUM($CV$1:EM$1)*SUM($P124:$Q124,$W124)-SUM($CV$2:EM$2)*SUM($R124:$V124)-SUM($CV$3:EM$3)*$X124-SUM($CV$4:EM$4)*SUM($K124:$L124)-SUM($CV$5:EM$5)*SUM($M124:$N124)-SUM($CV$6:EM$6)*$O124-SUM($CV$7:EM$7)*SUM($Y124:$Z124,$AF124)-SUM($CV$8:EM$8)*SUM($AA124:$AE124)-SUM($CV$9:EM$9)*$AG124</f>
        <v>16114</v>
      </c>
      <c r="EN124" s="39">
        <f>SUM($BE124,$BF124:CW124)-SUM($CV$1:EN$1)*SUM($P124:$Q124,$W124)-SUM($CV$2:EN$2)*SUM($R124:$V124)-SUM($CV$3:EN$3)*$X124-SUM($CV$4:EN$4)*SUM($K124:$L124)-SUM($CV$5:EN$5)*SUM($M124:$N124)-SUM($CV$6:EN$6)*$O124-SUM($CV$7:EN$7)*SUM($Y124:$Z124,$AF124)-SUM($CV$8:EN$8)*SUM($AA124:$AE124)-SUM($CV$9:EN$9)*$AG124</f>
        <v>10114</v>
      </c>
      <c r="EO124" s="39">
        <f>SUM($BE124,$BF124:CX124)-SUM($CV$1:EO$1)*SUM($P124:$Q124,$W124)-SUM($CV$2:EO$2)*SUM($R124:$V124)-SUM($CV$3:EO$3)*$X124-SUM($CV$4:EO$4)*SUM($K124:$L124)-SUM($CV$5:EO$5)*SUM($M124:$N124)-SUM($CV$6:EO$6)*$O124-SUM($CV$7:EO$7)*SUM($Y124:$Z124,$AF124)-SUM($CV$8:EO$8)*SUM($AA124:$AE124)-SUM($CV$9:EO$9)*$AG124</f>
        <v>5134</v>
      </c>
      <c r="EP124" s="96" t="s">
        <v>640</v>
      </c>
      <c r="EQ124" s="103" t="str">
        <f>C124</f>
        <v>C0402C472K3RAC7867</v>
      </c>
      <c r="ER124" s="96" t="str">
        <f t="shared" si="152"/>
        <v>KEMET ELECTRONICS S A</v>
      </c>
      <c r="ES124" s="115">
        <v>2.5000000000000001E-3</v>
      </c>
      <c r="ET124" s="116" t="str">
        <f>AV124</f>
        <v>USD</v>
      </c>
      <c r="EU124" s="107" t="e">
        <f t="shared" ca="1" si="109"/>
        <v>#NAME?</v>
      </c>
      <c r="EV124" s="107" t="e">
        <f t="shared" ca="1" si="110"/>
        <v>#NAME?</v>
      </c>
      <c r="EW124" s="117">
        <f t="shared" si="158"/>
        <v>10000</v>
      </c>
      <c r="EX124" s="117">
        <f t="shared" si="159"/>
        <v>10000</v>
      </c>
      <c r="EY124" s="103"/>
      <c r="EZ124" s="117">
        <f t="shared" si="112"/>
        <v>220000</v>
      </c>
      <c r="FA124" s="118" t="e">
        <f t="shared" ca="1" si="113"/>
        <v>#NAME?</v>
      </c>
      <c r="FB124" s="117">
        <f t="shared" si="114"/>
        <v>7282</v>
      </c>
      <c r="FC124" s="118" t="e">
        <f t="shared" ca="1" si="115"/>
        <v>#NAME?</v>
      </c>
      <c r="FD124" s="119">
        <v>45523</v>
      </c>
      <c r="FE124" s="118" t="s">
        <v>130</v>
      </c>
      <c r="FF124" s="118" t="s">
        <v>26</v>
      </c>
      <c r="FG124" s="103" t="s">
        <v>144</v>
      </c>
      <c r="FH124" s="103" t="s">
        <v>145</v>
      </c>
      <c r="FI124" s="105">
        <f t="array" ref="FI124">SUMPRODUCT($AI124:$AL124,TRANSPOSE(FI$1:FI$4))</f>
        <v>18390</v>
      </c>
      <c r="FJ124" s="105">
        <f t="array" ref="FJ124">SUMPRODUCT($AI124:$AL124,TRANSPOSE(FJ$1:FJ$4))</f>
        <v>18390</v>
      </c>
      <c r="FK124" s="105">
        <f t="array" ref="FK124">SUMPRODUCT($AI124:$AL124,TRANSPOSE(FK$1:FK$4))</f>
        <v>18390</v>
      </c>
      <c r="FL124" s="105">
        <f t="array" ref="FL124">SUMPRODUCT($AI124:$AL124,TRANSPOSE(FL$1:FL$4))</f>
        <v>18390</v>
      </c>
      <c r="FM124" s="105">
        <f t="array" ref="FM124">SUMPRODUCT($AI124:$AL124,TRANSPOSE(FM$1:FM$4))</f>
        <v>18390</v>
      </c>
      <c r="FN124" s="105">
        <f t="array" ref="FN124">SUMPRODUCT($AI124:$AL124,TRANSPOSE(FN$1:FN$4))</f>
        <v>18390</v>
      </c>
      <c r="FO124" s="105">
        <f t="array" ref="FO124">SUMPRODUCT($AI124:$AL124,TRANSPOSE(FO$1:FO$4))</f>
        <v>18390</v>
      </c>
      <c r="FP124" s="105">
        <f t="array" ref="FP124">SUMPRODUCT($AI124:$AL124,TRANSPOSE(FP$1:FP$4))</f>
        <v>18390</v>
      </c>
      <c r="FQ124" s="105">
        <f t="array" ref="FQ124">SUMPRODUCT($AI124:$AL124,TRANSPOSE(FQ$1:FQ$4))</f>
        <v>18390</v>
      </c>
      <c r="FR124" s="105">
        <f t="array" ref="FR124">SUMPRODUCT($AI124:$AL124,TRANSPOSE(FR$1:FR$4))</f>
        <v>18300</v>
      </c>
      <c r="FS124" s="105">
        <f t="array" ref="FS124">SUMPRODUCT($AI124:$AL124,TRANSPOSE(FS$1:FS$4))</f>
        <v>18000</v>
      </c>
      <c r="FT124" s="105">
        <f t="array" ref="FT124">SUMPRODUCT($AI124:$AL124,TRANSPOSE(FT$1:FT$4))</f>
        <v>10908</v>
      </c>
      <c r="FU124" s="105">
        <f t="array" ref="FU124">SUMPRODUCT($AI124:$AL124,TRANSPOSE(FU$1:FU$4))</f>
        <v>0</v>
      </c>
      <c r="FV124" s="120"/>
      <c r="FW124" s="105">
        <f t="shared" si="116"/>
        <v>20000</v>
      </c>
      <c r="FX124" s="121">
        <f>CEILING(SUM($FI124:FJ124)-SUM($FW124:FW124),$EW124)</f>
        <v>20000</v>
      </c>
      <c r="FY124" s="121">
        <f>CEILING(SUM($FI124:FK124)-SUM($FW124:FX124),$EW124)</f>
        <v>20000</v>
      </c>
      <c r="FZ124" s="121">
        <f>CEILING(SUM($FI124:FL124)-SUM($FW124:FY124),$EW124)</f>
        <v>20000</v>
      </c>
      <c r="GA124" s="121">
        <f>CEILING(SUM($FI124:FM124)-SUM($FW124:FZ124),$EW124)</f>
        <v>20000</v>
      </c>
      <c r="GB124" s="121">
        <f>CEILING(SUM($FI124:FN124)-SUM($FW124:GA124),$EW124)</f>
        <v>20000</v>
      </c>
      <c r="GC124" s="121">
        <f>CEILING(SUM($FI124:FO124)-SUM($FW124:GB124),$EW124)</f>
        <v>10000</v>
      </c>
      <c r="GD124" s="121">
        <f>CEILING(SUM($FI124:FP124)-SUM($FW124:GC124),$EW124)</f>
        <v>20000</v>
      </c>
      <c r="GE124" s="121">
        <f>CEILING(SUM($FI124:FQ124)-SUM($FW124:GD124),$EW124)</f>
        <v>20000</v>
      </c>
      <c r="GF124" s="121">
        <f>CEILING(SUM($FI124:FR124)-SUM($FW124:GE124),$EW124)</f>
        <v>20000</v>
      </c>
      <c r="GG124" s="121">
        <f>CEILING(SUM($FI124:FS124)-SUM($FW124:GF124),$EW124)</f>
        <v>20000</v>
      </c>
      <c r="GH124" s="121">
        <f t="shared" si="117"/>
        <v>10000</v>
      </c>
      <c r="GI124" s="121">
        <f t="shared" si="118"/>
        <v>0</v>
      </c>
      <c r="GJ124" s="120"/>
      <c r="GK124" s="123" t="e">
        <f t="shared" ca="1" si="119"/>
        <v>#NAME?</v>
      </c>
      <c r="GL124" s="123" t="e">
        <f t="shared" ca="1" si="120"/>
        <v>#NAME?</v>
      </c>
      <c r="GM124" s="123" t="e">
        <f t="shared" ca="1" si="121"/>
        <v>#NAME?</v>
      </c>
      <c r="GN124" s="123" t="e">
        <f t="shared" ca="1" si="122"/>
        <v>#NAME?</v>
      </c>
      <c r="GO124" s="123" t="e">
        <f t="shared" ca="1" si="123"/>
        <v>#NAME?</v>
      </c>
      <c r="GP124" s="123" t="e">
        <f t="shared" ca="1" si="124"/>
        <v>#NAME?</v>
      </c>
      <c r="GQ124" s="123" t="e">
        <f t="shared" ca="1" si="125"/>
        <v>#NAME?</v>
      </c>
      <c r="GR124" s="123" t="e">
        <f t="shared" ca="1" si="126"/>
        <v>#NAME?</v>
      </c>
      <c r="GS124" s="123" t="e">
        <f t="shared" ca="1" si="127"/>
        <v>#NAME?</v>
      </c>
      <c r="GT124" s="123" t="e">
        <f t="shared" ca="1" si="128"/>
        <v>#NAME?</v>
      </c>
      <c r="GU124" s="123" t="e">
        <f t="shared" ca="1" si="129"/>
        <v>#NAME?</v>
      </c>
      <c r="GV124" s="123" t="e">
        <f t="shared" ca="1" si="130"/>
        <v>#NAME?</v>
      </c>
      <c r="GW124" s="123" t="e">
        <f t="shared" ca="1" si="131"/>
        <v>#NAME?</v>
      </c>
      <c r="GX124" s="123" t="e">
        <f t="shared" ca="1" si="132"/>
        <v>#NAME?</v>
      </c>
      <c r="GY124" s="120">
        <v>1</v>
      </c>
      <c r="GZ124" s="105">
        <f>SUM(FW124:GI124)</f>
        <v>220000</v>
      </c>
      <c r="HA124" s="105"/>
      <c r="HB124" s="105"/>
      <c r="HC124" s="105"/>
      <c r="HD124" s="105"/>
      <c r="HE124" s="105"/>
      <c r="HF124" s="105"/>
      <c r="HG124" s="105"/>
      <c r="HH124" s="105"/>
      <c r="HI124" s="105"/>
      <c r="HJ124" s="105"/>
      <c r="HK124" s="105"/>
      <c r="HL124" s="105">
        <f t="shared" ref="HL124:HL127" si="165">GI124</f>
        <v>0</v>
      </c>
      <c r="HM124" s="105"/>
      <c r="HN124" s="123" t="e">
        <f t="shared" ca="1" si="133"/>
        <v>#NAME?</v>
      </c>
      <c r="HO124" s="123" t="e">
        <f t="shared" ca="1" si="134"/>
        <v>#NAME?</v>
      </c>
      <c r="HP124" s="123" t="e">
        <f t="shared" ca="1" si="135"/>
        <v>#NAME?</v>
      </c>
      <c r="HQ124" s="123" t="e">
        <f t="shared" ca="1" si="136"/>
        <v>#NAME?</v>
      </c>
      <c r="HR124" s="123" t="e">
        <f t="shared" ca="1" si="137"/>
        <v>#NAME?</v>
      </c>
      <c r="HS124" s="123" t="e">
        <f t="shared" ca="1" si="138"/>
        <v>#NAME?</v>
      </c>
      <c r="HT124" s="123" t="e">
        <f t="shared" ca="1" si="139"/>
        <v>#NAME?</v>
      </c>
      <c r="HU124" s="123" t="e">
        <f t="shared" ca="1" si="140"/>
        <v>#NAME?</v>
      </c>
      <c r="HV124" s="123" t="e">
        <f t="shared" ca="1" si="141"/>
        <v>#NAME?</v>
      </c>
      <c r="HW124" s="123" t="e">
        <f t="shared" ca="1" si="142"/>
        <v>#NAME?</v>
      </c>
      <c r="HX124" s="123" t="e">
        <f t="shared" ca="1" si="143"/>
        <v>#NAME?</v>
      </c>
      <c r="HY124" s="123" t="e">
        <f t="shared" ca="1" si="144"/>
        <v>#NAME?</v>
      </c>
      <c r="HZ124" s="123" t="e">
        <f t="shared" ca="1" si="145"/>
        <v>#NAME?</v>
      </c>
      <c r="IA124" s="123" t="e">
        <f t="shared" ca="1" si="146"/>
        <v>#NAME?</v>
      </c>
      <c r="IB124" s="124" t="s">
        <v>657</v>
      </c>
      <c r="IC124" s="103" t="s">
        <v>641</v>
      </c>
      <c r="ID124" s="125">
        <v>45534</v>
      </c>
      <c r="IE124" s="103" t="s">
        <v>147</v>
      </c>
      <c r="IF124" s="103"/>
      <c r="IG124" s="103" t="s">
        <v>147</v>
      </c>
      <c r="IH124" s="103"/>
      <c r="II124" s="103" t="s">
        <v>642</v>
      </c>
    </row>
    <row r="125" spans="1:243" ht="14.25" x14ac:dyDescent="0.2">
      <c r="A125" s="39">
        <v>138</v>
      </c>
      <c r="B125" s="39" t="s">
        <v>660</v>
      </c>
      <c r="C125" s="56" t="s">
        <v>661</v>
      </c>
      <c r="D125" s="39" t="s">
        <v>137</v>
      </c>
      <c r="E125" s="39">
        <v>400664922</v>
      </c>
      <c r="F125" s="102" t="s">
        <v>662</v>
      </c>
      <c r="G125" s="39">
        <v>400481224</v>
      </c>
      <c r="H125" s="39" t="s">
        <v>128</v>
      </c>
      <c r="I125" s="39">
        <v>2</v>
      </c>
      <c r="J125" s="39">
        <v>33</v>
      </c>
      <c r="K125" s="39">
        <v>0</v>
      </c>
      <c r="L125" s="39">
        <v>0</v>
      </c>
      <c r="M125" s="39">
        <v>0</v>
      </c>
      <c r="N125" s="39">
        <v>4</v>
      </c>
      <c r="O125" s="39">
        <v>7</v>
      </c>
      <c r="P125" s="39">
        <v>0</v>
      </c>
      <c r="Q125" s="39">
        <v>0</v>
      </c>
      <c r="R125" s="39">
        <v>0</v>
      </c>
      <c r="S125" s="39">
        <v>4</v>
      </c>
      <c r="T125" s="39">
        <v>0</v>
      </c>
      <c r="U125" s="39">
        <v>0</v>
      </c>
      <c r="V125" s="39">
        <v>0</v>
      </c>
      <c r="W125" s="39">
        <v>0</v>
      </c>
      <c r="X125" s="39">
        <v>7</v>
      </c>
      <c r="Y125" s="39">
        <v>0</v>
      </c>
      <c r="Z125" s="39">
        <v>0</v>
      </c>
      <c r="AA125" s="39">
        <v>0</v>
      </c>
      <c r="AB125" s="39">
        <v>4</v>
      </c>
      <c r="AC125" s="39">
        <v>0</v>
      </c>
      <c r="AD125" s="39">
        <v>0</v>
      </c>
      <c r="AE125" s="39">
        <v>0</v>
      </c>
      <c r="AF125" s="39">
        <v>0</v>
      </c>
      <c r="AG125" s="39">
        <v>7</v>
      </c>
      <c r="AH125" s="39">
        <f t="shared" si="98"/>
        <v>26</v>
      </c>
      <c r="AI125" s="39">
        <f t="shared" si="99"/>
        <v>11</v>
      </c>
      <c r="AJ125" s="39">
        <f t="shared" si="100"/>
        <v>11</v>
      </c>
      <c r="AK125" s="39">
        <f t="shared" si="101"/>
        <v>11</v>
      </c>
      <c r="AL125" s="39">
        <f t="shared" si="102"/>
        <v>22</v>
      </c>
      <c r="AM125" s="57">
        <f t="shared" si="103"/>
        <v>777491</v>
      </c>
      <c r="AN125" s="57">
        <v>4000</v>
      </c>
      <c r="AO125" s="57">
        <f t="shared" si="104"/>
        <v>780000</v>
      </c>
      <c r="AP125" s="39"/>
      <c r="AQ125" s="40" t="s">
        <v>638</v>
      </c>
      <c r="AR125" s="39" t="s">
        <v>639</v>
      </c>
      <c r="AS125" s="39"/>
      <c r="AT125" s="39" t="s">
        <v>179</v>
      </c>
      <c r="AU125" s="58">
        <v>4.9500000000000004E-3</v>
      </c>
      <c r="AV125" s="58" t="s">
        <v>11</v>
      </c>
      <c r="AW125" s="39"/>
      <c r="AX125" s="39"/>
      <c r="AY125" s="59" t="s">
        <v>639</v>
      </c>
      <c r="AZ125" s="39"/>
      <c r="BA125" s="39" t="str">
        <f t="shared" si="105"/>
        <v>P0034</v>
      </c>
      <c r="BB125" s="78" t="e">
        <f t="shared" ca="1" si="106"/>
        <v>#NAME?</v>
      </c>
      <c r="BC125" s="39">
        <v>23</v>
      </c>
      <c r="BD125" s="75">
        <f t="shared" si="107"/>
        <v>780000</v>
      </c>
      <c r="BE125" s="39"/>
      <c r="BF125" s="39"/>
      <c r="BG125" s="39"/>
      <c r="BH125" s="39"/>
      <c r="BI125" s="39">
        <v>780000</v>
      </c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>
        <f>SUM($BE125,$BF125:BF125)-SUM($CV$1:CW$1)*SUM($P125:$Q125,$W125)-SUM($CV$2:CW$2)*SUM($R125:$V125)-SUM($CV$3:CW$3)*$X125-SUM($CV$4:CW$4)*SUM($K125:$L125)-SUM($CV$5:CW$5)*SUM($M125:$N125)-SUM($CV$6:CW$6)*$O125-SUM($CV$7:CW$7)*SUM($Y125:$Z125,$AF125)-SUM($CV$8:CW$8)*SUM($AA125:$AE125)-SUM($CV$9:CW$9)*$AG125</f>
        <v>0</v>
      </c>
      <c r="CX125" s="39">
        <f>SUM($BE125,$BF125:BG125)-SUM($CV$1:CX$1)*SUM($P125:$Q125,$W125)-SUM($CV$2:CX$2)*SUM($R125:$V125)-SUM($CV$3:CX$3)*$X125-SUM($CV$4:CX$4)*SUM($K125:$L125)-SUM($CV$5:CX$5)*SUM($M125:$N125)-SUM($CV$6:CX$6)*$O125-SUM($CV$7:CX$7)*SUM($Y125:$Z125,$AF125)-SUM($CV$8:CX$8)*SUM($AA125:$AE125)-SUM($CV$9:CX$9)*$AG125</f>
        <v>0</v>
      </c>
      <c r="CY125" s="39">
        <f>SUM($BE125,$BF125:BH125)-SUM($CV$1:CY$1)*SUM($P125:$Q125,$W125)-SUM($CV$2:CY$2)*SUM($R125:$V125)-SUM($CV$3:CY$3)*$X125-SUM($CV$4:CY$4)*SUM($K125:$L125)-SUM($CV$5:CY$5)*SUM($M125:$N125)-SUM($CV$6:CY$6)*$O125-SUM($CV$7:CY$7)*SUM($Y125:$Z125,$AF125)-SUM($CV$8:CY$8)*SUM($AA125:$AE125)-SUM($CV$9:CY$9)*$AG125</f>
        <v>0</v>
      </c>
      <c r="CZ125" s="39">
        <f>SUM($BE125,$BF125:BI125)-SUM($CV$1:CZ$1)*SUM($P125:$Q125,$W125)-SUM($CV$2:CZ$2)*SUM($R125:$V125)-SUM($CV$3:CZ$3)*$X125-SUM($CV$4:CZ$4)*SUM($K125:$L125)-SUM($CV$5:CZ$5)*SUM($M125:$N125)-SUM($CV$6:CZ$6)*$O125-SUM($CV$7:CZ$7)*SUM($Y125:$Z125,$AF125)-SUM($CV$8:CZ$8)*SUM($AA125:$AE125)-SUM($CV$9:CZ$9)*$AG125</f>
        <v>780000</v>
      </c>
      <c r="DA125" s="39">
        <f>SUM($BE125,$BF125:BJ125)-SUM($CV$1:DA$1)*SUM($P125:$Q125,$W125)-SUM($CV$2:DA$2)*SUM($R125:$V125)-SUM($CV$3:DA$3)*$X125-SUM($CV$4:DA$4)*SUM($K125:$L125)-SUM($CV$5:DA$5)*SUM($M125:$N125)-SUM($CV$6:DA$6)*$O125-SUM($CV$7:DA$7)*SUM($Y125:$Z125,$AF125)-SUM($CV$8:DA$8)*SUM($AA125:$AE125)-SUM($CV$9:DA$9)*$AG125</f>
        <v>780000</v>
      </c>
      <c r="DB125" s="39">
        <f>SUM($BE125,$BF125:BK125)-SUM($CV$1:DB$1)*SUM($P125:$Q125,$W125)-SUM($CV$2:DB$2)*SUM($R125:$V125)-SUM($CV$3:DB$3)*$X125-SUM($CV$4:DB$4)*SUM($K125:$L125)-SUM($CV$5:DB$5)*SUM($M125:$N125)-SUM($CV$6:DB$6)*$O125-SUM($CV$7:DB$7)*SUM($Y125:$Z125,$AF125)-SUM($CV$8:DB$8)*SUM($AA125:$AE125)-SUM($CV$9:DB$9)*$AG125</f>
        <v>776700</v>
      </c>
      <c r="DC125" s="39">
        <f>SUM($BE125,$BF125:BL125)-SUM($CV$1:DC$1)*SUM($P125:$Q125,$W125)-SUM($CV$2:DC$2)*SUM($R125:$V125)-SUM($CV$3:DC$3)*$X125-SUM($CV$4:DC$4)*SUM($K125:$L125)-SUM($CV$5:DC$5)*SUM($M125:$N125)-SUM($CV$6:DC$6)*$O125-SUM($CV$7:DC$7)*SUM($Y125:$Z125,$AF125)-SUM($CV$8:DC$8)*SUM($AA125:$AE125)-SUM($CV$9:DC$9)*$AG125</f>
        <v>770100</v>
      </c>
      <c r="DD125" s="39">
        <f>SUM($BE125,$BF125:BM125)-SUM($CV$1:DD$1)*SUM($P125:$Q125,$W125)-SUM($CV$2:DD$2)*SUM($R125:$V125)-SUM($CV$3:DD$3)*$X125-SUM($CV$4:DD$4)*SUM($K125:$L125)-SUM($CV$5:DD$5)*SUM($M125:$N125)-SUM($CV$6:DD$6)*$O125-SUM($CV$7:DD$7)*SUM($Y125:$Z125,$AF125)-SUM($CV$8:DD$8)*SUM($AA125:$AE125)-SUM($CV$9:DD$9)*$AG125</f>
        <v>759859</v>
      </c>
      <c r="DE125" s="39">
        <f>SUM($BE125,$BF125:BN125)-SUM($CV$1:DE$1)*SUM($P125:$Q125,$W125)-SUM($CV$2:DE$2)*SUM($R125:$V125)-SUM($CV$3:DE$3)*$X125-SUM($CV$4:DE$4)*SUM($K125:$L125)-SUM($CV$5:DE$5)*SUM($M125:$N125)-SUM($CV$6:DE$6)*$O125-SUM($CV$7:DE$7)*SUM($Y125:$Z125,$AF125)-SUM($CV$8:DE$8)*SUM($AA125:$AE125)-SUM($CV$9:DE$9)*$AG125</f>
        <v>747759</v>
      </c>
      <c r="DF125" s="39">
        <f>SUM($BE125,$BF125:BO125)-SUM($CV$1:DF$1)*SUM($P125:$Q125,$W125)-SUM($CV$2:DF$2)*SUM($R125:$V125)-SUM($CV$3:DF$3)*$X125-SUM($CV$4:DF$4)*SUM($K125:$L125)-SUM($CV$5:DF$5)*SUM($M125:$N125)-SUM($CV$6:DF$6)*$O125-SUM($CV$7:DF$7)*SUM($Y125:$Z125,$AF125)-SUM($CV$8:DF$8)*SUM($AA125:$AE125)-SUM($CV$9:DF$9)*$AG125</f>
        <v>732359</v>
      </c>
      <c r="DG125" s="39">
        <f>SUM($BE125,$BF125:BP125)-SUM($CV$1:DG$1)*SUM($P125:$Q125,$W125)-SUM($CV$2:DG$2)*SUM($R125:$V125)-SUM($CV$3:DG$3)*$X125-SUM($CV$4:DG$4)*SUM($K125:$L125)-SUM($CV$5:DG$5)*SUM($M125:$N125)-SUM($CV$6:DG$6)*$O125-SUM($CV$7:DG$7)*SUM($Y125:$Z125,$AF125)-SUM($CV$8:DG$8)*SUM($AA125:$AE125)-SUM($CV$9:DG$9)*$AG125</f>
        <v>715859</v>
      </c>
      <c r="DH125" s="39">
        <f>SUM($BE125,$BF125:BQ125)-SUM($CV$1:DH$1)*SUM($P125:$Q125,$W125)-SUM($CV$2:DH$2)*SUM($R125:$V125)-SUM($CV$3:DH$3)*$X125-SUM($CV$4:DH$4)*SUM($K125:$L125)-SUM($CV$5:DH$5)*SUM($M125:$N125)-SUM($CV$6:DH$6)*$O125-SUM($CV$7:DH$7)*SUM($Y125:$Z125,$AF125)-SUM($CV$8:DH$8)*SUM($AA125:$AE125)-SUM($CV$9:DH$9)*$AG125</f>
        <v>699359</v>
      </c>
      <c r="DI125" s="39">
        <f>SUM($BE125,$BF125:BR125)-SUM($CV$1:DI$1)*SUM($P125:$Q125,$W125)-SUM($CV$2:DI$2)*SUM($R125:$V125)-SUM($CV$3:DI$3)*$X125-SUM($CV$4:DI$4)*SUM($K125:$L125)-SUM($CV$5:DI$5)*SUM($M125:$N125)-SUM($CV$6:DI$6)*$O125-SUM($CV$7:DI$7)*SUM($Y125:$Z125,$AF125)-SUM($CV$8:DI$8)*SUM($AA125:$AE125)-SUM($CV$9:DI$9)*$AG125</f>
        <v>682859</v>
      </c>
      <c r="DJ125" s="39">
        <f>SUM($BE125,$BF125:BS125)-SUM($CV$1:DJ$1)*SUM($P125:$Q125,$W125)-SUM($CV$2:DJ$2)*SUM($R125:$V125)-SUM($CV$3:DJ$3)*$X125-SUM($CV$4:DJ$4)*SUM($K125:$L125)-SUM($CV$5:DJ$5)*SUM($M125:$N125)-SUM($CV$6:DJ$6)*$O125-SUM($CV$7:DJ$7)*SUM($Y125:$Z125,$AF125)-SUM($CV$8:DJ$8)*SUM($AA125:$AE125)-SUM($CV$9:DJ$9)*$AG125</f>
        <v>666359</v>
      </c>
      <c r="DK125" s="39">
        <f>SUM($BE125,$BF125:BT125)-SUM($CV$1:DK$1)*SUM($P125:$Q125,$W125)-SUM($CV$2:DK$2)*SUM($R125:$V125)-SUM($CV$3:DK$3)*$X125-SUM($CV$4:DK$4)*SUM($K125:$L125)-SUM($CV$5:DK$5)*SUM($M125:$N125)-SUM($CV$6:DK$6)*$O125-SUM($CV$7:DK$7)*SUM($Y125:$Z125,$AF125)-SUM($CV$8:DK$8)*SUM($AA125:$AE125)-SUM($CV$9:DK$9)*$AG125</f>
        <v>649859</v>
      </c>
      <c r="DL125" s="39">
        <f>SUM($BE125,$BF125:BU125)-SUM($CV$1:DL$1)*SUM($P125:$Q125,$W125)-SUM($CV$2:DL$2)*SUM($R125:$V125)-SUM($CV$3:DL$3)*$X125-SUM($CV$4:DL$4)*SUM($K125:$L125)-SUM($CV$5:DL$5)*SUM($M125:$N125)-SUM($CV$6:DL$6)*$O125-SUM($CV$7:DL$7)*SUM($Y125:$Z125,$AF125)-SUM($CV$8:DL$8)*SUM($AA125:$AE125)-SUM($CV$9:DL$9)*$AG125</f>
        <v>633359</v>
      </c>
      <c r="DM125" s="39">
        <f>SUM($BE125,$BF125:BV125)-SUM($CV$1:DM$1)*SUM($P125:$Q125,$W125)-SUM($CV$2:DM$2)*SUM($R125:$V125)-SUM($CV$3:DM$3)*$X125-SUM($CV$4:DM$4)*SUM($K125:$L125)-SUM($CV$5:DM$5)*SUM($M125:$N125)-SUM($CV$6:DM$6)*$O125-SUM($CV$7:DM$7)*SUM($Y125:$Z125,$AF125)-SUM($CV$8:DM$8)*SUM($AA125:$AE125)-SUM($CV$9:DM$9)*$AG125</f>
        <v>611359</v>
      </c>
      <c r="DN125" s="39">
        <f>SUM($BE125,$BF125:BW125)-SUM($CV$1:DN$1)*SUM($P125:$Q125,$W125)-SUM($CV$2:DN$2)*SUM($R125:$V125)-SUM($CV$3:DN$3)*$X125-SUM($CV$4:DN$4)*SUM($K125:$L125)-SUM($CV$5:DN$5)*SUM($M125:$N125)-SUM($CV$6:DN$6)*$O125-SUM($CV$7:DN$7)*SUM($Y125:$Z125,$AF125)-SUM($CV$8:DN$8)*SUM($AA125:$AE125)-SUM($CV$9:DN$9)*$AG125</f>
        <v>589359</v>
      </c>
      <c r="DO125" s="39">
        <f>SUM($BE125,$BF125:BX125)-SUM($CV$1:DO$1)*SUM($P125:$Q125,$W125)-SUM($CV$2:DO$2)*SUM($R125:$V125)-SUM($CV$3:DO$3)*$X125-SUM($CV$4:DO$4)*SUM($K125:$L125)-SUM($CV$5:DO$5)*SUM($M125:$N125)-SUM($CV$6:DO$6)*$O125-SUM($CV$7:DO$7)*SUM($Y125:$Z125,$AF125)-SUM($CV$8:DO$8)*SUM($AA125:$AE125)-SUM($CV$9:DO$9)*$AG125</f>
        <v>567359</v>
      </c>
      <c r="DP125" s="39">
        <f>SUM($BE125,$BF125:BY125)-SUM($CV$1:DP$1)*SUM($P125:$Q125,$W125)-SUM($CV$2:DP$2)*SUM($R125:$V125)-SUM($CV$3:DP$3)*$X125-SUM($CV$4:DP$4)*SUM($K125:$L125)-SUM($CV$5:DP$5)*SUM($M125:$N125)-SUM($CV$6:DP$6)*$O125-SUM($CV$7:DP$7)*SUM($Y125:$Z125,$AF125)-SUM($CV$8:DP$8)*SUM($AA125:$AE125)-SUM($CV$9:DP$9)*$AG125</f>
        <v>545359</v>
      </c>
      <c r="DQ125" s="39">
        <f>SUM($BE125,$BF125:BZ125)-SUM($CV$1:DQ$1)*SUM($P125:$Q125,$W125)-SUM($CV$2:DQ$2)*SUM($R125:$V125)-SUM($CV$3:DQ$3)*$X125-SUM($CV$4:DQ$4)*SUM($K125:$L125)-SUM($CV$5:DQ$5)*SUM($M125:$N125)-SUM($CV$6:DQ$6)*$O125-SUM($CV$7:DQ$7)*SUM($Y125:$Z125,$AF125)-SUM($CV$8:DQ$8)*SUM($AA125:$AE125)-SUM($CV$9:DQ$9)*$AG125</f>
        <v>523359</v>
      </c>
      <c r="DR125" s="39">
        <f>SUM($BE125,$BF125:CA125)-SUM($CV$1:DR$1)*SUM($P125:$Q125,$W125)-SUM($CV$2:DR$2)*SUM($R125:$V125)-SUM($CV$3:DR$3)*$X125-SUM($CV$4:DR$4)*SUM($K125:$L125)-SUM($CV$5:DR$5)*SUM($M125:$N125)-SUM($CV$6:DR$6)*$O125-SUM($CV$7:DR$7)*SUM($Y125:$Z125,$AF125)-SUM($CV$8:DR$8)*SUM($AA125:$AE125)-SUM($CV$9:DR$9)*$AG125</f>
        <v>501359</v>
      </c>
      <c r="DS125" s="39">
        <f>SUM($BE125,$BF125:CB125)-SUM($CV$1:DS$1)*SUM($P125:$Q125,$W125)-SUM($CV$2:DS$2)*SUM($R125:$V125)-SUM($CV$3:DS$3)*$X125-SUM($CV$4:DS$4)*SUM($K125:$L125)-SUM($CV$5:DS$5)*SUM($M125:$N125)-SUM($CV$6:DS$6)*$O125-SUM($CV$7:DS$7)*SUM($Y125:$Z125,$AF125)-SUM($CV$8:DS$8)*SUM($AA125:$AE125)-SUM($CV$9:DS$9)*$AG125</f>
        <v>479359</v>
      </c>
      <c r="DT125" s="39">
        <f>SUM($BE125,$BF125:CC125)-SUM($CV$1:DT$1)*SUM($P125:$Q125,$W125)-SUM($CV$2:DT$2)*SUM($R125:$V125)-SUM($CV$3:DT$3)*$X125-SUM($CV$4:DT$4)*SUM($K125:$L125)-SUM($CV$5:DT$5)*SUM($M125:$N125)-SUM($CV$6:DT$6)*$O125-SUM($CV$7:DT$7)*SUM($Y125:$Z125,$AF125)-SUM($CV$8:DT$8)*SUM($AA125:$AE125)-SUM($CV$9:DT$9)*$AG125</f>
        <v>457359</v>
      </c>
      <c r="DU125" s="39">
        <f>SUM($BE125,$BF125:CD125)-SUM($CV$1:DU$1)*SUM($P125:$Q125,$W125)-SUM($CV$2:DU$2)*SUM($R125:$V125)-SUM($CV$3:DU$3)*$X125-SUM($CV$4:DU$4)*SUM($K125:$L125)-SUM($CV$5:DU$5)*SUM($M125:$N125)-SUM($CV$6:DU$6)*$O125-SUM($CV$7:DU$7)*SUM($Y125:$Z125,$AF125)-SUM($CV$8:DU$8)*SUM($AA125:$AE125)-SUM($CV$9:DU$9)*$AG125</f>
        <v>435359</v>
      </c>
      <c r="DV125" s="39">
        <f>SUM($BE125,$BF125:CE125)-SUM($CV$1:DV$1)*SUM($P125:$Q125,$W125)-SUM($CV$2:DV$2)*SUM($R125:$V125)-SUM($CV$3:DV$3)*$X125-SUM($CV$4:DV$4)*SUM($K125:$L125)-SUM($CV$5:DV$5)*SUM($M125:$N125)-SUM($CV$6:DV$6)*$O125-SUM($CV$7:DV$7)*SUM($Y125:$Z125,$AF125)-SUM($CV$8:DV$8)*SUM($AA125:$AE125)-SUM($CV$9:DV$9)*$AG125</f>
        <v>413359</v>
      </c>
      <c r="DW125" s="39">
        <f>SUM($BE125,$BF125:CF125)-SUM($CV$1:DW$1)*SUM($P125:$Q125,$W125)-SUM($CV$2:DW$2)*SUM($R125:$V125)-SUM($CV$3:DW$3)*$X125-SUM($CV$4:DW$4)*SUM($K125:$L125)-SUM($CV$5:DW$5)*SUM($M125:$N125)-SUM($CV$6:DW$6)*$O125-SUM($CV$7:DW$7)*SUM($Y125:$Z125,$AF125)-SUM($CV$8:DW$8)*SUM($AA125:$AE125)-SUM($CV$9:DW$9)*$AG125</f>
        <v>391359</v>
      </c>
      <c r="DX125" s="39">
        <f>SUM($BE125,$BF125:CG125)-SUM($CV$1:DX$1)*SUM($P125:$Q125,$W125)-SUM($CV$2:DX$2)*SUM($R125:$V125)-SUM($CV$3:DX$3)*$X125-SUM($CV$4:DX$4)*SUM($K125:$L125)-SUM($CV$5:DX$5)*SUM($M125:$N125)-SUM($CV$6:DX$6)*$O125-SUM($CV$7:DX$7)*SUM($Y125:$Z125,$AF125)-SUM($CV$8:DX$8)*SUM($AA125:$AE125)-SUM($CV$9:DX$9)*$AG125</f>
        <v>369359</v>
      </c>
      <c r="DY125" s="39">
        <f>SUM($BE125,$BF125:CH125)-SUM($CV$1:DY$1)*SUM($P125:$Q125,$W125)-SUM($CV$2:DY$2)*SUM($R125:$V125)-SUM($CV$3:DY$3)*$X125-SUM($CV$4:DY$4)*SUM($K125:$L125)-SUM($CV$5:DY$5)*SUM($M125:$N125)-SUM($CV$6:DY$6)*$O125-SUM($CV$7:DY$7)*SUM($Y125:$Z125,$AF125)-SUM($CV$8:DY$8)*SUM($AA125:$AE125)-SUM($CV$9:DY$9)*$AG125</f>
        <v>347359</v>
      </c>
      <c r="DZ125" s="39">
        <f>SUM($BE125,$BF125:CI125)-SUM($CV$1:DZ$1)*SUM($P125:$Q125,$W125)-SUM($CV$2:DZ$2)*SUM($R125:$V125)-SUM($CV$3:DZ$3)*$X125-SUM($CV$4:DZ$4)*SUM($K125:$L125)-SUM($CV$5:DZ$5)*SUM($M125:$N125)-SUM($CV$6:DZ$6)*$O125-SUM($CV$7:DZ$7)*SUM($Y125:$Z125,$AF125)-SUM($CV$8:DZ$8)*SUM($AA125:$AE125)-SUM($CV$9:DZ$9)*$AG125</f>
        <v>325359</v>
      </c>
      <c r="EA125" s="39">
        <f>SUM($BE125,$BF125:CJ125)-SUM($CV$1:EA$1)*SUM($P125:$Q125,$W125)-SUM($CV$2:EA$2)*SUM($R125:$V125)-SUM($CV$3:EA$3)*$X125-SUM($CV$4:EA$4)*SUM($K125:$L125)-SUM($CV$5:EA$5)*SUM($M125:$N125)-SUM($CV$6:EA$6)*$O125-SUM($CV$7:EA$7)*SUM($Y125:$Z125,$AF125)-SUM($CV$8:EA$8)*SUM($AA125:$AE125)-SUM($CV$9:EA$9)*$AG125</f>
        <v>303359</v>
      </c>
      <c r="EB125" s="39">
        <f>SUM($BE125,$BF125:CK125)-SUM($CV$1:EB$1)*SUM($P125:$Q125,$W125)-SUM($CV$2:EB$2)*SUM($R125:$V125)-SUM($CV$3:EB$3)*$X125-SUM($CV$4:EB$4)*SUM($K125:$L125)-SUM($CV$5:EB$5)*SUM($M125:$N125)-SUM($CV$6:EB$6)*$O125-SUM($CV$7:EB$7)*SUM($Y125:$Z125,$AF125)-SUM($CV$8:EB$8)*SUM($AA125:$AE125)-SUM($CV$9:EB$9)*$AG125</f>
        <v>281359</v>
      </c>
      <c r="EC125" s="39">
        <f>SUM($BE125,$BF125:CL125)-SUM($CV$1:EC$1)*SUM($P125:$Q125,$W125)-SUM($CV$2:EC$2)*SUM($R125:$V125)-SUM($CV$3:EC$3)*$X125-SUM($CV$4:EC$4)*SUM($K125:$L125)-SUM($CV$5:EC$5)*SUM($M125:$N125)-SUM($CV$6:EC$6)*$O125-SUM($CV$7:EC$7)*SUM($Y125:$Z125,$AF125)-SUM($CV$8:EC$8)*SUM($AA125:$AE125)-SUM($CV$9:EC$9)*$AG125</f>
        <v>259359</v>
      </c>
      <c r="ED125" s="39">
        <f>SUM($BE125,$BF125:CM125)-SUM($CV$1:ED$1)*SUM($P125:$Q125,$W125)-SUM($CV$2:ED$2)*SUM($R125:$V125)-SUM($CV$3:ED$3)*$X125-SUM($CV$4:ED$4)*SUM($K125:$L125)-SUM($CV$5:ED$5)*SUM($M125:$N125)-SUM($CV$6:ED$6)*$O125-SUM($CV$7:ED$7)*SUM($Y125:$Z125,$AF125)-SUM($CV$8:ED$8)*SUM($AA125:$AE125)-SUM($CV$9:ED$9)*$AG125</f>
        <v>237359</v>
      </c>
      <c r="EE125" s="39">
        <f>SUM($BE125,$BF125:CN125)-SUM($CV$1:EE$1)*SUM($P125:$Q125,$W125)-SUM($CV$2:EE$2)*SUM($R125:$V125)-SUM($CV$3:EE$3)*$X125-SUM($CV$4:EE$4)*SUM($K125:$L125)-SUM($CV$5:EE$5)*SUM($M125:$N125)-SUM($CV$6:EE$6)*$O125-SUM($CV$7:EE$7)*SUM($Y125:$Z125,$AF125)-SUM($CV$8:EE$8)*SUM($AA125:$AE125)-SUM($CV$9:EE$9)*$AG125</f>
        <v>215359</v>
      </c>
      <c r="EF125" s="39">
        <f>SUM($BE125,$BF125:CO125)-SUM($CV$1:EF$1)*SUM($P125:$Q125,$W125)-SUM($CV$2:EF$2)*SUM($R125:$V125)-SUM($CV$3:EF$3)*$X125-SUM($CV$4:EF$4)*SUM($K125:$L125)-SUM($CV$5:EF$5)*SUM($M125:$N125)-SUM($CV$6:EF$6)*$O125-SUM($CV$7:EF$7)*SUM($Y125:$Z125,$AF125)-SUM($CV$8:EF$8)*SUM($AA125:$AE125)-SUM($CV$9:EF$9)*$AG125</f>
        <v>193359</v>
      </c>
      <c r="EG125" s="39">
        <f>SUM($BE125,$BF125:CP125)-SUM($CV$1:EG$1)*SUM($P125:$Q125,$W125)-SUM($CV$2:EG$2)*SUM($R125:$V125)-SUM($CV$3:EG$3)*$X125-SUM($CV$4:EG$4)*SUM($K125:$L125)-SUM($CV$5:EG$5)*SUM($M125:$N125)-SUM($CV$6:EG$6)*$O125-SUM($CV$7:EG$7)*SUM($Y125:$Z125,$AF125)-SUM($CV$8:EG$8)*SUM($AA125:$AE125)-SUM($CV$9:EG$9)*$AG125</f>
        <v>171359</v>
      </c>
      <c r="EH125" s="39">
        <f>SUM($BE125,$BF125:CQ125)-SUM($CV$1:EH$1)*SUM($P125:$Q125,$W125)-SUM($CV$2:EH$2)*SUM($R125:$V125)-SUM($CV$3:EH$3)*$X125-SUM($CV$4:EH$4)*SUM($K125:$L125)-SUM($CV$5:EH$5)*SUM($M125:$N125)-SUM($CV$6:EH$6)*$O125-SUM($CV$7:EH$7)*SUM($Y125:$Z125,$AF125)-SUM($CV$8:EH$8)*SUM($AA125:$AE125)-SUM($CV$9:EH$9)*$AG125</f>
        <v>149359</v>
      </c>
      <c r="EI125" s="39">
        <f>SUM($BE125,$BF125:CR125)-SUM($CV$1:EI$1)*SUM($P125:$Q125,$W125)-SUM($CV$2:EI$2)*SUM($R125:$V125)-SUM($CV$3:EI$3)*$X125-SUM($CV$4:EI$4)*SUM($K125:$L125)-SUM($CV$5:EI$5)*SUM($M125:$N125)-SUM($CV$6:EI$6)*$O125-SUM($CV$7:EI$7)*SUM($Y125:$Z125,$AF125)-SUM($CV$8:EI$8)*SUM($AA125:$AE125)-SUM($CV$9:EI$9)*$AG125</f>
        <v>127359</v>
      </c>
      <c r="EJ125" s="39">
        <f>SUM($BE125,$BF125:CS125)-SUM($CV$1:EJ$1)*SUM($P125:$Q125,$W125)-SUM($CV$2:EJ$2)*SUM($R125:$V125)-SUM($CV$3:EJ$3)*$X125-SUM($CV$4:EJ$4)*SUM($K125:$L125)-SUM($CV$5:EJ$5)*SUM($M125:$N125)-SUM($CV$6:EJ$6)*$O125-SUM($CV$7:EJ$7)*SUM($Y125:$Z125,$AF125)-SUM($CV$8:EJ$8)*SUM($AA125:$AE125)-SUM($CV$9:EJ$9)*$AG125</f>
        <v>105359</v>
      </c>
      <c r="EK125" s="39">
        <f>SUM($BE125,$BF125:CT125)-SUM($CV$1:EK$1)*SUM($P125:$Q125,$W125)-SUM($CV$2:EK$2)*SUM($R125:$V125)-SUM($CV$3:EK$3)*$X125-SUM($CV$4:EK$4)*SUM($K125:$L125)-SUM($CV$5:EK$5)*SUM($M125:$N125)-SUM($CV$6:EK$6)*$O125-SUM($CV$7:EK$7)*SUM($Y125:$Z125,$AF125)-SUM($CV$8:EK$8)*SUM($AA125:$AE125)-SUM($CV$9:EK$9)*$AG125</f>
        <v>83359</v>
      </c>
      <c r="EL125" s="39">
        <f>SUM($BE125,$BF125:CU125)-SUM($CV$1:EL$1)*SUM($P125:$Q125,$W125)-SUM($CV$2:EL$2)*SUM($R125:$V125)-SUM($CV$3:EL$3)*$X125-SUM($CV$4:EL$4)*SUM($K125:$L125)-SUM($CV$5:EL$5)*SUM($M125:$N125)-SUM($CV$6:EL$6)*$O125-SUM($CV$7:EL$7)*SUM($Y125:$Z125,$AF125)-SUM($CV$8:EL$8)*SUM($AA125:$AE125)-SUM($CV$9:EL$9)*$AG125</f>
        <v>61359</v>
      </c>
      <c r="EM125" s="39">
        <f>SUM($BE125,$BF125:CV125)-SUM($CV$1:EM$1)*SUM($P125:$Q125,$W125)-SUM($CV$2:EM$2)*SUM($R125:$V125)-SUM($CV$3:EM$3)*$X125-SUM($CV$4:EM$4)*SUM($K125:$L125)-SUM($CV$5:EM$5)*SUM($M125:$N125)-SUM($CV$6:EM$6)*$O125-SUM($CV$7:EM$7)*SUM($Y125:$Z125,$AF125)-SUM($CV$8:EM$8)*SUM($AA125:$AE125)-SUM($CV$9:EM$9)*$AG125</f>
        <v>39359</v>
      </c>
      <c r="EN125" s="39">
        <f>SUM($BE125,$BF125:CW125)-SUM($CV$1:EN$1)*SUM($P125:$Q125,$W125)-SUM($CV$2:EN$2)*SUM($R125:$V125)-SUM($CV$3:EN$3)*$X125-SUM($CV$4:EN$4)*SUM($K125:$L125)-SUM($CV$5:EN$5)*SUM($M125:$N125)-SUM($CV$6:EN$6)*$O125-SUM($CV$7:EN$7)*SUM($Y125:$Z125,$AF125)-SUM($CV$8:EN$8)*SUM($AA125:$AE125)-SUM($CV$9:EN$9)*$AG125</f>
        <v>17359</v>
      </c>
      <c r="EO125" s="39">
        <f>SUM($BE125,$BF125:CX125)-SUM($CV$1:EO$1)*SUM($P125:$Q125,$W125)-SUM($CV$2:EO$2)*SUM($R125:$V125)-SUM($CV$3:EO$3)*$X125-SUM($CV$4:EO$4)*SUM($K125:$L125)-SUM($CV$5:EO$5)*SUM($M125:$N125)-SUM($CV$6:EO$6)*$O125-SUM($CV$7:EO$7)*SUM($Y125:$Z125,$AF125)-SUM($CV$8:EO$8)*SUM($AA125:$AE125)-SUM($CV$9:EO$9)*$AG125</f>
        <v>3521</v>
      </c>
      <c r="EP125" s="96" t="str">
        <f>AR125</f>
        <v>Avnet Abacus</v>
      </c>
      <c r="EQ125" s="103" t="s">
        <v>663</v>
      </c>
      <c r="ER125" s="96" t="str">
        <f t="shared" si="152"/>
        <v>KEMET ELECTRONICS S A</v>
      </c>
      <c r="ES125" s="115">
        <v>4.4000000000000003E-3</v>
      </c>
      <c r="ET125" s="116" t="s">
        <v>25</v>
      </c>
      <c r="EU125" s="107" t="e">
        <f t="shared" ca="1" si="109"/>
        <v>#NAME?</v>
      </c>
      <c r="EV125" s="107" t="e">
        <f t="shared" ca="1" si="110"/>
        <v>#NAME?</v>
      </c>
      <c r="EW125" s="117">
        <f t="shared" si="158"/>
        <v>4000</v>
      </c>
      <c r="EX125" s="117">
        <f t="shared" si="159"/>
        <v>4000</v>
      </c>
      <c r="EY125" s="103"/>
      <c r="EZ125" s="117">
        <f t="shared" si="112"/>
        <v>780000</v>
      </c>
      <c r="FA125" s="118" t="e">
        <f t="shared" ca="1" si="113"/>
        <v>#NAME?</v>
      </c>
      <c r="FB125" s="117">
        <f t="shared" si="114"/>
        <v>2509</v>
      </c>
      <c r="FC125" s="118" t="e">
        <f t="shared" ca="1" si="115"/>
        <v>#NAME?</v>
      </c>
      <c r="FD125" s="119">
        <v>45523</v>
      </c>
      <c r="FE125" s="118" t="s">
        <v>130</v>
      </c>
      <c r="FF125" s="118" t="s">
        <v>26</v>
      </c>
      <c r="FG125" s="103" t="s">
        <v>144</v>
      </c>
      <c r="FH125" s="103" t="s">
        <v>145</v>
      </c>
      <c r="FI125" s="105">
        <f t="array" ref="FI125">SUMPRODUCT($AI125:$AL125,TRANSPOSE(FI$1:FI$4))</f>
        <v>66715</v>
      </c>
      <c r="FJ125" s="105">
        <f t="array" ref="FJ125">SUMPRODUCT($AI125:$AL125,TRANSPOSE(FJ$1:FJ$4))</f>
        <v>66715</v>
      </c>
      <c r="FK125" s="105">
        <f t="array" ref="FK125">SUMPRODUCT($AI125:$AL125,TRANSPOSE(FK$1:FK$4))</f>
        <v>66715</v>
      </c>
      <c r="FL125" s="105">
        <f t="array" ref="FL125">SUMPRODUCT($AI125:$AL125,TRANSPOSE(FL$1:FL$4))</f>
        <v>66715</v>
      </c>
      <c r="FM125" s="105">
        <f t="array" ref="FM125">SUMPRODUCT($AI125:$AL125,TRANSPOSE(FM$1:FM$4))</f>
        <v>66715</v>
      </c>
      <c r="FN125" s="105">
        <f t="array" ref="FN125">SUMPRODUCT($AI125:$AL125,TRANSPOSE(FN$1:FN$4))</f>
        <v>66715</v>
      </c>
      <c r="FO125" s="105">
        <f t="array" ref="FO125">SUMPRODUCT($AI125:$AL125,TRANSPOSE(FO$1:FO$4))</f>
        <v>66715</v>
      </c>
      <c r="FP125" s="105">
        <f t="array" ref="FP125">SUMPRODUCT($AI125:$AL125,TRANSPOSE(FP$1:FP$4))</f>
        <v>66715</v>
      </c>
      <c r="FQ125" s="105">
        <f t="array" ref="FQ125">SUMPRODUCT($AI125:$AL125,TRANSPOSE(FQ$1:FQ$4))</f>
        <v>66715</v>
      </c>
      <c r="FR125" s="105">
        <f t="array" ref="FR125">SUMPRODUCT($AI125:$AL125,TRANSPOSE(FR$1:FR$4))</f>
        <v>66550</v>
      </c>
      <c r="FS125" s="105">
        <f t="array" ref="FS125">SUMPRODUCT($AI125:$AL125,TRANSPOSE(FS$1:FS$4))</f>
        <v>66000</v>
      </c>
      <c r="FT125" s="105">
        <f t="array" ref="FT125">SUMPRODUCT($AI125:$AL125,TRANSPOSE(FT$1:FT$4))</f>
        <v>44506</v>
      </c>
      <c r="FU125" s="105">
        <f t="array" ref="FU125">SUMPRODUCT($AI125:$AL125,TRANSPOSE(FU$1:FU$4))</f>
        <v>0</v>
      </c>
      <c r="FV125" s="120"/>
      <c r="FW125" s="105">
        <f t="shared" si="116"/>
        <v>68000</v>
      </c>
      <c r="FX125" s="121">
        <f>CEILING(SUM($FI125:FJ125)-SUM($FW125:FW125),$EW125)</f>
        <v>68000</v>
      </c>
      <c r="FY125" s="121">
        <f>CEILING(SUM($FI125:FK125)-SUM($FW125:FX125),$EW125)</f>
        <v>68000</v>
      </c>
      <c r="FZ125" s="121">
        <f>CEILING(SUM($FI125:FL125)-SUM($FW125:FY125),$EW125)</f>
        <v>64000</v>
      </c>
      <c r="GA125" s="121">
        <f>CEILING(SUM($FI125:FM125)-SUM($FW125:FZ125),$EW125)</f>
        <v>68000</v>
      </c>
      <c r="GB125" s="121">
        <f>CEILING(SUM($FI125:FN125)-SUM($FW125:GA125),$EW125)</f>
        <v>68000</v>
      </c>
      <c r="GC125" s="121">
        <f>CEILING(SUM($FI125:FO125)-SUM($FW125:GB125),$EW125)</f>
        <v>64000</v>
      </c>
      <c r="GD125" s="121">
        <f>CEILING(SUM($FI125:FP125)-SUM($FW125:GC125),$EW125)</f>
        <v>68000</v>
      </c>
      <c r="GE125" s="121">
        <f>CEILING(SUM($FI125:FQ125)-SUM($FW125:GD125),$EW125)</f>
        <v>68000</v>
      </c>
      <c r="GF125" s="121">
        <f>CEILING(SUM($FI125:FR125)-SUM($FW125:GE125),$EW125)</f>
        <v>64000</v>
      </c>
      <c r="GG125" s="121">
        <f>CEILING(SUM($FI125:FS125)-SUM($FW125:GF125),$EW125)</f>
        <v>68000</v>
      </c>
      <c r="GH125" s="121">
        <f t="shared" si="117"/>
        <v>44000</v>
      </c>
      <c r="GI125" s="121">
        <f t="shared" si="118"/>
        <v>0</v>
      </c>
      <c r="GJ125" s="120"/>
      <c r="GK125" s="123" t="e">
        <f t="shared" ca="1" si="119"/>
        <v>#NAME?</v>
      </c>
      <c r="GL125" s="123" t="e">
        <f t="shared" ca="1" si="120"/>
        <v>#NAME?</v>
      </c>
      <c r="GM125" s="123" t="e">
        <f t="shared" ca="1" si="121"/>
        <v>#NAME?</v>
      </c>
      <c r="GN125" s="123" t="e">
        <f t="shared" ca="1" si="122"/>
        <v>#NAME?</v>
      </c>
      <c r="GO125" s="123" t="e">
        <f t="shared" ca="1" si="123"/>
        <v>#NAME?</v>
      </c>
      <c r="GP125" s="123" t="e">
        <f t="shared" ca="1" si="124"/>
        <v>#NAME?</v>
      </c>
      <c r="GQ125" s="123" t="e">
        <f t="shared" ca="1" si="125"/>
        <v>#NAME?</v>
      </c>
      <c r="GR125" s="123" t="e">
        <f t="shared" ca="1" si="126"/>
        <v>#NAME?</v>
      </c>
      <c r="GS125" s="123" t="e">
        <f t="shared" ca="1" si="127"/>
        <v>#NAME?</v>
      </c>
      <c r="GT125" s="123" t="e">
        <f t="shared" ca="1" si="128"/>
        <v>#NAME?</v>
      </c>
      <c r="GU125" s="123" t="e">
        <f t="shared" ca="1" si="129"/>
        <v>#NAME?</v>
      </c>
      <c r="GV125" s="123" t="e">
        <f t="shared" ca="1" si="130"/>
        <v>#NAME?</v>
      </c>
      <c r="GW125" s="123" t="e">
        <f t="shared" ca="1" si="131"/>
        <v>#NAME?</v>
      </c>
      <c r="GX125" s="123" t="e">
        <f t="shared" ca="1" si="132"/>
        <v>#NAME?</v>
      </c>
      <c r="GY125" s="120">
        <v>1</v>
      </c>
      <c r="GZ125" s="105">
        <f>SUM(FW125:GI125)</f>
        <v>780000</v>
      </c>
      <c r="HA125" s="105"/>
      <c r="HB125" s="105"/>
      <c r="HC125" s="105"/>
      <c r="HD125" s="105"/>
      <c r="HE125" s="105"/>
      <c r="HF125" s="105"/>
      <c r="HG125" s="105"/>
      <c r="HH125" s="105"/>
      <c r="HI125" s="105"/>
      <c r="HJ125" s="105"/>
      <c r="HK125" s="105"/>
      <c r="HL125" s="105">
        <f t="shared" si="165"/>
        <v>0</v>
      </c>
      <c r="HM125" s="105"/>
      <c r="HN125" s="123" t="e">
        <f t="shared" ca="1" si="133"/>
        <v>#NAME?</v>
      </c>
      <c r="HO125" s="123" t="e">
        <f t="shared" ca="1" si="134"/>
        <v>#NAME?</v>
      </c>
      <c r="HP125" s="123" t="e">
        <f t="shared" ca="1" si="135"/>
        <v>#NAME?</v>
      </c>
      <c r="HQ125" s="123" t="e">
        <f t="shared" ca="1" si="136"/>
        <v>#NAME?</v>
      </c>
      <c r="HR125" s="123" t="e">
        <f t="shared" ca="1" si="137"/>
        <v>#NAME?</v>
      </c>
      <c r="HS125" s="123" t="e">
        <f t="shared" ca="1" si="138"/>
        <v>#NAME?</v>
      </c>
      <c r="HT125" s="123" t="e">
        <f t="shared" ca="1" si="139"/>
        <v>#NAME?</v>
      </c>
      <c r="HU125" s="123" t="e">
        <f t="shared" ca="1" si="140"/>
        <v>#NAME?</v>
      </c>
      <c r="HV125" s="123" t="e">
        <f t="shared" ca="1" si="141"/>
        <v>#NAME?</v>
      </c>
      <c r="HW125" s="123" t="e">
        <f t="shared" ca="1" si="142"/>
        <v>#NAME?</v>
      </c>
      <c r="HX125" s="123" t="e">
        <f t="shared" ca="1" si="143"/>
        <v>#NAME?</v>
      </c>
      <c r="HY125" s="123" t="e">
        <f t="shared" ca="1" si="144"/>
        <v>#NAME?</v>
      </c>
      <c r="HZ125" s="123" t="e">
        <f t="shared" ca="1" si="145"/>
        <v>#NAME?</v>
      </c>
      <c r="IA125" s="123" t="e">
        <f t="shared" ca="1" si="146"/>
        <v>#NAME?</v>
      </c>
      <c r="IB125" s="124" t="s">
        <v>660</v>
      </c>
      <c r="IC125" s="103" t="s">
        <v>656</v>
      </c>
      <c r="ID125" s="125">
        <v>45532</v>
      </c>
      <c r="IE125" s="103" t="s">
        <v>147</v>
      </c>
      <c r="IF125" s="103" t="s">
        <v>147</v>
      </c>
      <c r="IG125" s="103" t="s">
        <v>147</v>
      </c>
      <c r="IH125" s="103"/>
      <c r="II125" s="103" t="s">
        <v>642</v>
      </c>
    </row>
    <row r="126" spans="1:243" ht="14.25" x14ac:dyDescent="0.2">
      <c r="A126" s="39">
        <v>139</v>
      </c>
      <c r="B126" s="39" t="s">
        <v>664</v>
      </c>
      <c r="C126" s="56" t="s">
        <v>665</v>
      </c>
      <c r="D126" s="39" t="s">
        <v>137</v>
      </c>
      <c r="E126" s="39">
        <v>400950685</v>
      </c>
      <c r="F126" s="102" t="s">
        <v>666</v>
      </c>
      <c r="G126" s="39">
        <v>400481357</v>
      </c>
      <c r="H126" s="39" t="s">
        <v>128</v>
      </c>
      <c r="I126" s="39">
        <v>2</v>
      </c>
      <c r="J126" s="39">
        <v>17</v>
      </c>
      <c r="K126" s="39">
        <v>0</v>
      </c>
      <c r="L126" s="39">
        <v>0</v>
      </c>
      <c r="M126" s="39">
        <v>0</v>
      </c>
      <c r="N126" s="39">
        <v>0</v>
      </c>
      <c r="O126" s="39">
        <v>3</v>
      </c>
      <c r="P126" s="39">
        <v>0</v>
      </c>
      <c r="Q126" s="39">
        <v>0</v>
      </c>
      <c r="R126" s="39">
        <v>0</v>
      </c>
      <c r="S126" s="39">
        <v>4</v>
      </c>
      <c r="T126" s="39">
        <v>0</v>
      </c>
      <c r="U126" s="39">
        <v>0</v>
      </c>
      <c r="V126" s="39">
        <v>0</v>
      </c>
      <c r="W126" s="39">
        <v>0</v>
      </c>
      <c r="X126" s="39">
        <v>3</v>
      </c>
      <c r="Y126" s="39">
        <v>0</v>
      </c>
      <c r="Z126" s="39">
        <v>0</v>
      </c>
      <c r="AA126" s="39">
        <v>0</v>
      </c>
      <c r="AB126" s="39">
        <v>4</v>
      </c>
      <c r="AC126" s="39">
        <v>0</v>
      </c>
      <c r="AD126" s="39">
        <v>0</v>
      </c>
      <c r="AE126" s="39">
        <v>0</v>
      </c>
      <c r="AF126" s="39">
        <v>0</v>
      </c>
      <c r="AG126" s="39">
        <v>3</v>
      </c>
      <c r="AH126" s="39">
        <f t="shared" si="98"/>
        <v>14</v>
      </c>
      <c r="AI126" s="39">
        <f t="shared" si="99"/>
        <v>3</v>
      </c>
      <c r="AJ126" s="39">
        <f t="shared" si="100"/>
        <v>7</v>
      </c>
      <c r="AK126" s="39">
        <f t="shared" si="101"/>
        <v>7</v>
      </c>
      <c r="AL126" s="39">
        <f t="shared" si="102"/>
        <v>10</v>
      </c>
      <c r="AM126" s="57">
        <f t="shared" si="103"/>
        <v>353855</v>
      </c>
      <c r="AN126" s="57">
        <v>4000</v>
      </c>
      <c r="AO126" s="57">
        <f t="shared" si="104"/>
        <v>356000</v>
      </c>
      <c r="AP126" s="39"/>
      <c r="AQ126" s="39" t="s">
        <v>638</v>
      </c>
      <c r="AR126" s="39" t="s">
        <v>654</v>
      </c>
      <c r="AS126" s="39"/>
      <c r="AT126" s="39" t="s">
        <v>179</v>
      </c>
      <c r="AU126" s="58">
        <v>4.3700000000000003E-2</v>
      </c>
      <c r="AV126" s="58" t="s">
        <v>11</v>
      </c>
      <c r="AW126" s="39"/>
      <c r="AX126" s="39"/>
      <c r="AY126" s="59" t="s">
        <v>654</v>
      </c>
      <c r="AZ126" s="39"/>
      <c r="BA126" s="39" t="str">
        <f t="shared" si="105"/>
        <v>P0038</v>
      </c>
      <c r="BB126" s="78" t="e">
        <f t="shared" ca="1" si="106"/>
        <v>#NAME?</v>
      </c>
      <c r="BC126" s="75">
        <v>14</v>
      </c>
      <c r="BD126" s="75">
        <f t="shared" si="107"/>
        <v>356000</v>
      </c>
      <c r="BE126" s="39"/>
      <c r="BF126" s="39"/>
      <c r="BG126" s="39"/>
      <c r="BH126" s="39"/>
      <c r="BI126" s="39"/>
      <c r="BJ126" s="39"/>
      <c r="BL126" s="82">
        <v>356000</v>
      </c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>
        <f>SUM($BE126,$BF126:BF126)-SUM($CV$1:CW$1)*SUM($P126:$Q126,$W126)-SUM($CV$2:CW$2)*SUM($R126:$V126)-SUM($CV$3:CW$3)*$X126-SUM($CV$4:CW$4)*SUM($K126:$L126)-SUM($CV$5:CW$5)*SUM($M126:$N126)-SUM($CV$6:CW$6)*$O126-SUM($CV$7:CW$7)*SUM($Y126:$Z126,$AF126)-SUM($CV$8:CW$8)*SUM($AA126:$AE126)-SUM($CV$9:CW$9)*$AG126</f>
        <v>0</v>
      </c>
      <c r="CX126" s="39">
        <f>SUM($BE126,$BF126:BG126)-SUM($CV$1:CX$1)*SUM($P126:$Q126,$W126)-SUM($CV$2:CX$2)*SUM($R126:$V126)-SUM($CV$3:CX$3)*$X126-SUM($CV$4:CX$4)*SUM($K126:$L126)-SUM($CV$5:CX$5)*SUM($M126:$N126)-SUM($CV$6:CX$6)*$O126-SUM($CV$7:CX$7)*SUM($Y126:$Z126,$AF126)-SUM($CV$8:CX$8)*SUM($AA126:$AE126)-SUM($CV$9:CX$9)*$AG126</f>
        <v>0</v>
      </c>
      <c r="CY126" s="39">
        <f>SUM($BE126,$BF126:BH126)-SUM($CV$1:CY$1)*SUM($P126:$Q126,$W126)-SUM($CV$2:CY$2)*SUM($R126:$V126)-SUM($CV$3:CY$3)*$X126-SUM($CV$4:CY$4)*SUM($K126:$L126)-SUM($CV$5:CY$5)*SUM($M126:$N126)-SUM($CV$6:CY$6)*$O126-SUM($CV$7:CY$7)*SUM($Y126:$Z126,$AF126)-SUM($CV$8:CY$8)*SUM($AA126:$AE126)-SUM($CV$9:CY$9)*$AG126</f>
        <v>0</v>
      </c>
      <c r="CZ126" s="39">
        <f>SUM($BE126,$BF126:BI126)-SUM($CV$1:CZ$1)*SUM($P126:$Q126,$W126)-SUM($CV$2:CZ$2)*SUM($R126:$V126)-SUM($CV$3:CZ$3)*$X126-SUM($CV$4:CZ$4)*SUM($K126:$L126)-SUM($CV$5:CZ$5)*SUM($M126:$N126)-SUM($CV$6:CZ$6)*$O126-SUM($CV$7:CZ$7)*SUM($Y126:$Z126,$AF126)-SUM($CV$8:CZ$8)*SUM($AA126:$AE126)-SUM($CV$9:CZ$9)*$AG126</f>
        <v>0</v>
      </c>
      <c r="DA126" s="39">
        <f>SUM($BE126,$BF126:BJ126)-SUM($CV$1:DA$1)*SUM($P126:$Q126,$W126)-SUM($CV$2:DA$2)*SUM($R126:$V126)-SUM($CV$3:DA$3)*$X126-SUM($CV$4:DA$4)*SUM($K126:$L126)-SUM($CV$5:DA$5)*SUM($M126:$N126)-SUM($CV$6:DA$6)*$O126-SUM($CV$7:DA$7)*SUM($Y126:$Z126,$AF126)-SUM($CV$8:DA$8)*SUM($AA126:$AE126)-SUM($CV$9:DA$9)*$AG126</f>
        <v>0</v>
      </c>
      <c r="DB126" s="39">
        <f>SUM($BE126,$BF126:BL126)-SUM($CV$1:DB$1)*SUM($P126:$Q126,$W126)-SUM($CV$2:DB$2)*SUM($R126:$V126)-SUM($CV$3:DB$3)*$X126-SUM($CV$4:DB$4)*SUM($K126:$L126)-SUM($CV$5:DB$5)*SUM($M126:$N126)-SUM($CV$6:DB$6)*$O126-SUM($CV$7:DB$7)*SUM($Y126:$Z126,$AF126)-SUM($CV$8:DB$8)*SUM($AA126:$AE126)-SUM($CV$9:DB$9)*$AG126</f>
        <v>354300</v>
      </c>
      <c r="DC126" s="39">
        <f>SUM($BE126,$BF126:BL126)-SUM($CV$1:DC$1)*SUM($P126:$Q126,$W126)-SUM($CV$2:DC$2)*SUM($R126:$V126)-SUM($CV$3:DC$3)*$X126-SUM($CV$4:DC$4)*SUM($K126:$L126)-SUM($CV$5:DC$5)*SUM($M126:$N126)-SUM($CV$6:DC$6)*$O126-SUM($CV$7:DC$7)*SUM($Y126:$Z126,$AF126)-SUM($CV$8:DC$8)*SUM($AA126:$AE126)-SUM($CV$9:DC$9)*$AG126</f>
        <v>350900</v>
      </c>
      <c r="DD126" s="39">
        <f>SUM($BE126,$BF126:BM126)-SUM($CV$1:DD$1)*SUM($P126:$Q126,$W126)-SUM($CV$2:DD$2)*SUM($R126:$V126)-SUM($CV$3:DD$3)*$X126-SUM($CV$4:DD$4)*SUM($K126:$L126)-SUM($CV$5:DD$5)*SUM($M126:$N126)-SUM($CV$6:DD$6)*$O126-SUM($CV$7:DD$7)*SUM($Y126:$Z126,$AF126)-SUM($CV$8:DD$8)*SUM($AA126:$AE126)-SUM($CV$9:DD$9)*$AG126</f>
        <v>345583</v>
      </c>
      <c r="DE126" s="39">
        <f>SUM($BE126,$BF126:BN126)-SUM($CV$1:DE$1)*SUM($P126:$Q126,$W126)-SUM($CV$2:DE$2)*SUM($R126:$V126)-SUM($CV$3:DE$3)*$X126-SUM($CV$4:DE$4)*SUM($K126:$L126)-SUM($CV$5:DE$5)*SUM($M126:$N126)-SUM($CV$6:DE$6)*$O126-SUM($CV$7:DE$7)*SUM($Y126:$Z126,$AF126)-SUM($CV$8:DE$8)*SUM($AA126:$AE126)-SUM($CV$9:DE$9)*$AG126</f>
        <v>340083</v>
      </c>
      <c r="DF126" s="39">
        <f>SUM($BE126,$BF126:BO126)-SUM($CV$1:DF$1)*SUM($P126:$Q126,$W126)-SUM($CV$2:DF$2)*SUM($R126:$V126)-SUM($CV$3:DF$3)*$X126-SUM($CV$4:DF$4)*SUM($K126:$L126)-SUM($CV$5:DF$5)*SUM($M126:$N126)-SUM($CV$6:DF$6)*$O126-SUM($CV$7:DF$7)*SUM($Y126:$Z126,$AF126)-SUM($CV$8:DF$8)*SUM($AA126:$AE126)-SUM($CV$9:DF$9)*$AG126</f>
        <v>333083</v>
      </c>
      <c r="DG126" s="39">
        <f>SUM($BE126,$BF126:BP126)-SUM($CV$1:DG$1)*SUM($P126:$Q126,$W126)-SUM($CV$2:DG$2)*SUM($R126:$V126)-SUM($CV$3:DG$3)*$X126-SUM($CV$4:DG$4)*SUM($K126:$L126)-SUM($CV$5:DG$5)*SUM($M126:$N126)-SUM($CV$6:DG$6)*$O126-SUM($CV$7:DG$7)*SUM($Y126:$Z126,$AF126)-SUM($CV$8:DG$8)*SUM($AA126:$AE126)-SUM($CV$9:DG$9)*$AG126</f>
        <v>325583</v>
      </c>
      <c r="DH126" s="39">
        <f>SUM($BE126,$BF126:BQ126)-SUM($CV$1:DH$1)*SUM($P126:$Q126,$W126)-SUM($CV$2:DH$2)*SUM($R126:$V126)-SUM($CV$3:DH$3)*$X126-SUM($CV$4:DH$4)*SUM($K126:$L126)-SUM($CV$5:DH$5)*SUM($M126:$N126)-SUM($CV$6:DH$6)*$O126-SUM($CV$7:DH$7)*SUM($Y126:$Z126,$AF126)-SUM($CV$8:DH$8)*SUM($AA126:$AE126)-SUM($CV$9:DH$9)*$AG126</f>
        <v>318083</v>
      </c>
      <c r="DI126" s="39">
        <f>SUM($BE126,$BF126:BR126)-SUM($CV$1:DI$1)*SUM($P126:$Q126,$W126)-SUM($CV$2:DI$2)*SUM($R126:$V126)-SUM($CV$3:DI$3)*$X126-SUM($CV$4:DI$4)*SUM($K126:$L126)-SUM($CV$5:DI$5)*SUM($M126:$N126)-SUM($CV$6:DI$6)*$O126-SUM($CV$7:DI$7)*SUM($Y126:$Z126,$AF126)-SUM($CV$8:DI$8)*SUM($AA126:$AE126)-SUM($CV$9:DI$9)*$AG126</f>
        <v>310583</v>
      </c>
      <c r="DJ126" s="39">
        <f>SUM($BE126,$BF126:BS126)-SUM($CV$1:DJ$1)*SUM($P126:$Q126,$W126)-SUM($CV$2:DJ$2)*SUM($R126:$V126)-SUM($CV$3:DJ$3)*$X126-SUM($CV$4:DJ$4)*SUM($K126:$L126)-SUM($CV$5:DJ$5)*SUM($M126:$N126)-SUM($CV$6:DJ$6)*$O126-SUM($CV$7:DJ$7)*SUM($Y126:$Z126,$AF126)-SUM($CV$8:DJ$8)*SUM($AA126:$AE126)-SUM($CV$9:DJ$9)*$AG126</f>
        <v>303083</v>
      </c>
      <c r="DK126" s="39">
        <f>SUM($BE126,$BF126:BT126)-SUM($CV$1:DK$1)*SUM($P126:$Q126,$W126)-SUM($CV$2:DK$2)*SUM($R126:$V126)-SUM($CV$3:DK$3)*$X126-SUM($CV$4:DK$4)*SUM($K126:$L126)-SUM($CV$5:DK$5)*SUM($M126:$N126)-SUM($CV$6:DK$6)*$O126-SUM($CV$7:DK$7)*SUM($Y126:$Z126,$AF126)-SUM($CV$8:DK$8)*SUM($AA126:$AE126)-SUM($CV$9:DK$9)*$AG126</f>
        <v>295583</v>
      </c>
      <c r="DL126" s="39">
        <f>SUM($BE126,$BF126:BU126)-SUM($CV$1:DL$1)*SUM($P126:$Q126,$W126)-SUM($CV$2:DL$2)*SUM($R126:$V126)-SUM($CV$3:DL$3)*$X126-SUM($CV$4:DL$4)*SUM($K126:$L126)-SUM($CV$5:DL$5)*SUM($M126:$N126)-SUM($CV$6:DL$6)*$O126-SUM($CV$7:DL$7)*SUM($Y126:$Z126,$AF126)-SUM($CV$8:DL$8)*SUM($AA126:$AE126)-SUM($CV$9:DL$9)*$AG126</f>
        <v>288083</v>
      </c>
      <c r="DM126" s="39">
        <f>SUM($BE126,$BF126:BV126)-SUM($CV$1:DM$1)*SUM($P126:$Q126,$W126)-SUM($CV$2:DM$2)*SUM($R126:$V126)-SUM($CV$3:DM$3)*$X126-SUM($CV$4:DM$4)*SUM($K126:$L126)-SUM($CV$5:DM$5)*SUM($M126:$N126)-SUM($CV$6:DM$6)*$O126-SUM($CV$7:DM$7)*SUM($Y126:$Z126,$AF126)-SUM($CV$8:DM$8)*SUM($AA126:$AE126)-SUM($CV$9:DM$9)*$AG126</f>
        <v>278083</v>
      </c>
      <c r="DN126" s="39">
        <f>SUM($BE126,$BF126:BW126)-SUM($CV$1:DN$1)*SUM($P126:$Q126,$W126)-SUM($CV$2:DN$2)*SUM($R126:$V126)-SUM($CV$3:DN$3)*$X126-SUM($CV$4:DN$4)*SUM($K126:$L126)-SUM($CV$5:DN$5)*SUM($M126:$N126)-SUM($CV$6:DN$6)*$O126-SUM($CV$7:DN$7)*SUM($Y126:$Z126,$AF126)-SUM($CV$8:DN$8)*SUM($AA126:$AE126)-SUM($CV$9:DN$9)*$AG126</f>
        <v>268083</v>
      </c>
      <c r="DO126" s="39">
        <f>SUM($BE126,$BF126:BX126)-SUM($CV$1:DO$1)*SUM($P126:$Q126,$W126)-SUM($CV$2:DO$2)*SUM($R126:$V126)-SUM($CV$3:DO$3)*$X126-SUM($CV$4:DO$4)*SUM($K126:$L126)-SUM($CV$5:DO$5)*SUM($M126:$N126)-SUM($CV$6:DO$6)*$O126-SUM($CV$7:DO$7)*SUM($Y126:$Z126,$AF126)-SUM($CV$8:DO$8)*SUM($AA126:$AE126)-SUM($CV$9:DO$9)*$AG126</f>
        <v>258083</v>
      </c>
      <c r="DP126" s="39">
        <f>SUM($BE126,$BF126:BY126)-SUM($CV$1:DP$1)*SUM($P126:$Q126,$W126)-SUM($CV$2:DP$2)*SUM($R126:$V126)-SUM($CV$3:DP$3)*$X126-SUM($CV$4:DP$4)*SUM($K126:$L126)-SUM($CV$5:DP$5)*SUM($M126:$N126)-SUM($CV$6:DP$6)*$O126-SUM($CV$7:DP$7)*SUM($Y126:$Z126,$AF126)-SUM($CV$8:DP$8)*SUM($AA126:$AE126)-SUM($CV$9:DP$9)*$AG126</f>
        <v>248083</v>
      </c>
      <c r="DQ126" s="39">
        <f>SUM($BE126,$BF126:BZ126)-SUM($CV$1:DQ$1)*SUM($P126:$Q126,$W126)-SUM($CV$2:DQ$2)*SUM($R126:$V126)-SUM($CV$3:DQ$3)*$X126-SUM($CV$4:DQ$4)*SUM($K126:$L126)-SUM($CV$5:DQ$5)*SUM($M126:$N126)-SUM($CV$6:DQ$6)*$O126-SUM($CV$7:DQ$7)*SUM($Y126:$Z126,$AF126)-SUM($CV$8:DQ$8)*SUM($AA126:$AE126)-SUM($CV$9:DQ$9)*$AG126</f>
        <v>238083</v>
      </c>
      <c r="DR126" s="39">
        <f>SUM($BE126,$BF126:CA126)-SUM($CV$1:DR$1)*SUM($P126:$Q126,$W126)-SUM($CV$2:DR$2)*SUM($R126:$V126)-SUM($CV$3:DR$3)*$X126-SUM($CV$4:DR$4)*SUM($K126:$L126)-SUM($CV$5:DR$5)*SUM($M126:$N126)-SUM($CV$6:DR$6)*$O126-SUM($CV$7:DR$7)*SUM($Y126:$Z126,$AF126)-SUM($CV$8:DR$8)*SUM($AA126:$AE126)-SUM($CV$9:DR$9)*$AG126</f>
        <v>228083</v>
      </c>
      <c r="DS126" s="39">
        <f>SUM($BE126,$BF126:CB126)-SUM($CV$1:DS$1)*SUM($P126:$Q126,$W126)-SUM($CV$2:DS$2)*SUM($R126:$V126)-SUM($CV$3:DS$3)*$X126-SUM($CV$4:DS$4)*SUM($K126:$L126)-SUM($CV$5:DS$5)*SUM($M126:$N126)-SUM($CV$6:DS$6)*$O126-SUM($CV$7:DS$7)*SUM($Y126:$Z126,$AF126)-SUM($CV$8:DS$8)*SUM($AA126:$AE126)-SUM($CV$9:DS$9)*$AG126</f>
        <v>218083</v>
      </c>
      <c r="DT126" s="39">
        <f>SUM($BE126,$BF126:CC126)-SUM($CV$1:DT$1)*SUM($P126:$Q126,$W126)-SUM($CV$2:DT$2)*SUM($R126:$V126)-SUM($CV$3:DT$3)*$X126-SUM($CV$4:DT$4)*SUM($K126:$L126)-SUM($CV$5:DT$5)*SUM($M126:$N126)-SUM($CV$6:DT$6)*$O126-SUM($CV$7:DT$7)*SUM($Y126:$Z126,$AF126)-SUM($CV$8:DT$8)*SUM($AA126:$AE126)-SUM($CV$9:DT$9)*$AG126</f>
        <v>208083</v>
      </c>
      <c r="DU126" s="39">
        <f>SUM($BE126,$BF126:CD126)-SUM($CV$1:DU$1)*SUM($P126:$Q126,$W126)-SUM($CV$2:DU$2)*SUM($R126:$V126)-SUM($CV$3:DU$3)*$X126-SUM($CV$4:DU$4)*SUM($K126:$L126)-SUM($CV$5:DU$5)*SUM($M126:$N126)-SUM($CV$6:DU$6)*$O126-SUM($CV$7:DU$7)*SUM($Y126:$Z126,$AF126)-SUM($CV$8:DU$8)*SUM($AA126:$AE126)-SUM($CV$9:DU$9)*$AG126</f>
        <v>198083</v>
      </c>
      <c r="DV126" s="39">
        <f>SUM($BE126,$BF126:CE126)-SUM($CV$1:DV$1)*SUM($P126:$Q126,$W126)-SUM($CV$2:DV$2)*SUM($R126:$V126)-SUM($CV$3:DV$3)*$X126-SUM($CV$4:DV$4)*SUM($K126:$L126)-SUM($CV$5:DV$5)*SUM($M126:$N126)-SUM($CV$6:DV$6)*$O126-SUM($CV$7:DV$7)*SUM($Y126:$Z126,$AF126)-SUM($CV$8:DV$8)*SUM($AA126:$AE126)-SUM($CV$9:DV$9)*$AG126</f>
        <v>188083</v>
      </c>
      <c r="DW126" s="39">
        <f>SUM($BE126,$BF126:CF126)-SUM($CV$1:DW$1)*SUM($P126:$Q126,$W126)-SUM($CV$2:DW$2)*SUM($R126:$V126)-SUM($CV$3:DW$3)*$X126-SUM($CV$4:DW$4)*SUM($K126:$L126)-SUM($CV$5:DW$5)*SUM($M126:$N126)-SUM($CV$6:DW$6)*$O126-SUM($CV$7:DW$7)*SUM($Y126:$Z126,$AF126)-SUM($CV$8:DW$8)*SUM($AA126:$AE126)-SUM($CV$9:DW$9)*$AG126</f>
        <v>178083</v>
      </c>
      <c r="DX126" s="39">
        <f>SUM($BE126,$BF126:CG126)-SUM($CV$1:DX$1)*SUM($P126:$Q126,$W126)-SUM($CV$2:DX$2)*SUM($R126:$V126)-SUM($CV$3:DX$3)*$X126-SUM($CV$4:DX$4)*SUM($K126:$L126)-SUM($CV$5:DX$5)*SUM($M126:$N126)-SUM($CV$6:DX$6)*$O126-SUM($CV$7:DX$7)*SUM($Y126:$Z126,$AF126)-SUM($CV$8:DX$8)*SUM($AA126:$AE126)-SUM($CV$9:DX$9)*$AG126</f>
        <v>168083</v>
      </c>
      <c r="DY126" s="39">
        <f>SUM($BE126,$BF126:CH126)-SUM($CV$1:DY$1)*SUM($P126:$Q126,$W126)-SUM($CV$2:DY$2)*SUM($R126:$V126)-SUM($CV$3:DY$3)*$X126-SUM($CV$4:DY$4)*SUM($K126:$L126)-SUM($CV$5:DY$5)*SUM($M126:$N126)-SUM($CV$6:DY$6)*$O126-SUM($CV$7:DY$7)*SUM($Y126:$Z126,$AF126)-SUM($CV$8:DY$8)*SUM($AA126:$AE126)-SUM($CV$9:DY$9)*$AG126</f>
        <v>158083</v>
      </c>
      <c r="DZ126" s="39">
        <f>SUM($BE126,$BF126:CI126)-SUM($CV$1:DZ$1)*SUM($P126:$Q126,$W126)-SUM($CV$2:DZ$2)*SUM($R126:$V126)-SUM($CV$3:DZ$3)*$X126-SUM($CV$4:DZ$4)*SUM($K126:$L126)-SUM($CV$5:DZ$5)*SUM($M126:$N126)-SUM($CV$6:DZ$6)*$O126-SUM($CV$7:DZ$7)*SUM($Y126:$Z126,$AF126)-SUM($CV$8:DZ$8)*SUM($AA126:$AE126)-SUM($CV$9:DZ$9)*$AG126</f>
        <v>148083</v>
      </c>
      <c r="EA126" s="39">
        <f>SUM($BE126,$BF126:CJ126)-SUM($CV$1:EA$1)*SUM($P126:$Q126,$W126)-SUM($CV$2:EA$2)*SUM($R126:$V126)-SUM($CV$3:EA$3)*$X126-SUM($CV$4:EA$4)*SUM($K126:$L126)-SUM($CV$5:EA$5)*SUM($M126:$N126)-SUM($CV$6:EA$6)*$O126-SUM($CV$7:EA$7)*SUM($Y126:$Z126,$AF126)-SUM($CV$8:EA$8)*SUM($AA126:$AE126)-SUM($CV$9:EA$9)*$AG126</f>
        <v>138083</v>
      </c>
      <c r="EB126" s="39">
        <f>SUM($BE126,$BF126:CK126)-SUM($CV$1:EB$1)*SUM($P126:$Q126,$W126)-SUM($CV$2:EB$2)*SUM($R126:$V126)-SUM($CV$3:EB$3)*$X126-SUM($CV$4:EB$4)*SUM($K126:$L126)-SUM($CV$5:EB$5)*SUM($M126:$N126)-SUM($CV$6:EB$6)*$O126-SUM($CV$7:EB$7)*SUM($Y126:$Z126,$AF126)-SUM($CV$8:EB$8)*SUM($AA126:$AE126)-SUM($CV$9:EB$9)*$AG126</f>
        <v>128083</v>
      </c>
      <c r="EC126" s="39">
        <f>SUM($BE126,$BF126:CL126)-SUM($CV$1:EC$1)*SUM($P126:$Q126,$W126)-SUM($CV$2:EC$2)*SUM($R126:$V126)-SUM($CV$3:EC$3)*$X126-SUM($CV$4:EC$4)*SUM($K126:$L126)-SUM($CV$5:EC$5)*SUM($M126:$N126)-SUM($CV$6:EC$6)*$O126-SUM($CV$7:EC$7)*SUM($Y126:$Z126,$AF126)-SUM($CV$8:EC$8)*SUM($AA126:$AE126)-SUM($CV$9:EC$9)*$AG126</f>
        <v>118083</v>
      </c>
      <c r="ED126" s="39">
        <f>SUM($BE126,$BF126:CM126)-SUM($CV$1:ED$1)*SUM($P126:$Q126,$W126)-SUM($CV$2:ED$2)*SUM($R126:$V126)-SUM($CV$3:ED$3)*$X126-SUM($CV$4:ED$4)*SUM($K126:$L126)-SUM($CV$5:ED$5)*SUM($M126:$N126)-SUM($CV$6:ED$6)*$O126-SUM($CV$7:ED$7)*SUM($Y126:$Z126,$AF126)-SUM($CV$8:ED$8)*SUM($AA126:$AE126)-SUM($CV$9:ED$9)*$AG126</f>
        <v>108083</v>
      </c>
      <c r="EE126" s="39">
        <f>SUM($BE126,$BF126:CN126)-SUM($CV$1:EE$1)*SUM($P126:$Q126,$W126)-SUM($CV$2:EE$2)*SUM($R126:$V126)-SUM($CV$3:EE$3)*$X126-SUM($CV$4:EE$4)*SUM($K126:$L126)-SUM($CV$5:EE$5)*SUM($M126:$N126)-SUM($CV$6:EE$6)*$O126-SUM($CV$7:EE$7)*SUM($Y126:$Z126,$AF126)-SUM($CV$8:EE$8)*SUM($AA126:$AE126)-SUM($CV$9:EE$9)*$AG126</f>
        <v>98083</v>
      </c>
      <c r="EF126" s="39">
        <f>SUM($BE126,$BF126:CO126)-SUM($CV$1:EF$1)*SUM($P126:$Q126,$W126)-SUM($CV$2:EF$2)*SUM($R126:$V126)-SUM($CV$3:EF$3)*$X126-SUM($CV$4:EF$4)*SUM($K126:$L126)-SUM($CV$5:EF$5)*SUM($M126:$N126)-SUM($CV$6:EF$6)*$O126-SUM($CV$7:EF$7)*SUM($Y126:$Z126,$AF126)-SUM($CV$8:EF$8)*SUM($AA126:$AE126)-SUM($CV$9:EF$9)*$AG126</f>
        <v>88083</v>
      </c>
      <c r="EG126" s="39">
        <f>SUM($BE126,$BF126:CP126)-SUM($CV$1:EG$1)*SUM($P126:$Q126,$W126)-SUM($CV$2:EG$2)*SUM($R126:$V126)-SUM($CV$3:EG$3)*$X126-SUM($CV$4:EG$4)*SUM($K126:$L126)-SUM($CV$5:EG$5)*SUM($M126:$N126)-SUM($CV$6:EG$6)*$O126-SUM($CV$7:EG$7)*SUM($Y126:$Z126,$AF126)-SUM($CV$8:EG$8)*SUM($AA126:$AE126)-SUM($CV$9:EG$9)*$AG126</f>
        <v>78083</v>
      </c>
      <c r="EH126" s="39">
        <f>SUM($BE126,$BF126:CQ126)-SUM($CV$1:EH$1)*SUM($P126:$Q126,$W126)-SUM($CV$2:EH$2)*SUM($R126:$V126)-SUM($CV$3:EH$3)*$X126-SUM($CV$4:EH$4)*SUM($K126:$L126)-SUM($CV$5:EH$5)*SUM($M126:$N126)-SUM($CV$6:EH$6)*$O126-SUM($CV$7:EH$7)*SUM($Y126:$Z126,$AF126)-SUM($CV$8:EH$8)*SUM($AA126:$AE126)-SUM($CV$9:EH$9)*$AG126</f>
        <v>68083</v>
      </c>
      <c r="EI126" s="39">
        <f>SUM($BE126,$BF126:CR126)-SUM($CV$1:EI$1)*SUM($P126:$Q126,$W126)-SUM($CV$2:EI$2)*SUM($R126:$V126)-SUM($CV$3:EI$3)*$X126-SUM($CV$4:EI$4)*SUM($K126:$L126)-SUM($CV$5:EI$5)*SUM($M126:$N126)-SUM($CV$6:EI$6)*$O126-SUM($CV$7:EI$7)*SUM($Y126:$Z126,$AF126)-SUM($CV$8:EI$8)*SUM($AA126:$AE126)-SUM($CV$9:EI$9)*$AG126</f>
        <v>58083</v>
      </c>
      <c r="EJ126" s="39">
        <f>SUM($BE126,$BF126:CS126)-SUM($CV$1:EJ$1)*SUM($P126:$Q126,$W126)-SUM($CV$2:EJ$2)*SUM($R126:$V126)-SUM($CV$3:EJ$3)*$X126-SUM($CV$4:EJ$4)*SUM($K126:$L126)-SUM($CV$5:EJ$5)*SUM($M126:$N126)-SUM($CV$6:EJ$6)*$O126-SUM($CV$7:EJ$7)*SUM($Y126:$Z126,$AF126)-SUM($CV$8:EJ$8)*SUM($AA126:$AE126)-SUM($CV$9:EJ$9)*$AG126</f>
        <v>48083</v>
      </c>
      <c r="EK126" s="39">
        <f>SUM($BE126,$BF126:CT126)-SUM($CV$1:EK$1)*SUM($P126:$Q126,$W126)-SUM($CV$2:EK$2)*SUM($R126:$V126)-SUM($CV$3:EK$3)*$X126-SUM($CV$4:EK$4)*SUM($K126:$L126)-SUM($CV$5:EK$5)*SUM($M126:$N126)-SUM($CV$6:EK$6)*$O126-SUM($CV$7:EK$7)*SUM($Y126:$Z126,$AF126)-SUM($CV$8:EK$8)*SUM($AA126:$AE126)-SUM($CV$9:EK$9)*$AG126</f>
        <v>38083</v>
      </c>
      <c r="EL126" s="39">
        <f>SUM($BE126,$BF126:CU126)-SUM($CV$1:EL$1)*SUM($P126:$Q126,$W126)-SUM($CV$2:EL$2)*SUM($R126:$V126)-SUM($CV$3:EL$3)*$X126-SUM($CV$4:EL$4)*SUM($K126:$L126)-SUM($CV$5:EL$5)*SUM($M126:$N126)-SUM($CV$6:EL$6)*$O126-SUM($CV$7:EL$7)*SUM($Y126:$Z126,$AF126)-SUM($CV$8:EL$8)*SUM($AA126:$AE126)-SUM($CV$9:EL$9)*$AG126</f>
        <v>28083</v>
      </c>
      <c r="EM126" s="39">
        <f>SUM($BE126,$BF126:CV126)-SUM($CV$1:EM$1)*SUM($P126:$Q126,$W126)-SUM($CV$2:EM$2)*SUM($R126:$V126)-SUM($CV$3:EM$3)*$X126-SUM($CV$4:EM$4)*SUM($K126:$L126)-SUM($CV$5:EM$5)*SUM($M126:$N126)-SUM($CV$6:EM$6)*$O126-SUM($CV$7:EM$7)*SUM($Y126:$Z126,$AF126)-SUM($CV$8:EM$8)*SUM($AA126:$AE126)-SUM($CV$9:EM$9)*$AG126</f>
        <v>18083</v>
      </c>
      <c r="EN126" s="39">
        <f>SUM($BE126,$BF126:CW126)-SUM($CV$1:EN$1)*SUM($P126:$Q126,$W126)-SUM($CV$2:EN$2)*SUM($R126:$V126)-SUM($CV$3:EN$3)*$X126-SUM($CV$4:EN$4)*SUM($K126:$L126)-SUM($CV$5:EN$5)*SUM($M126:$N126)-SUM($CV$6:EN$6)*$O126-SUM($CV$7:EN$7)*SUM($Y126:$Z126,$AF126)-SUM($CV$8:EN$8)*SUM($AA126:$AE126)-SUM($CV$9:EN$9)*$AG126</f>
        <v>8083</v>
      </c>
      <c r="EO126" s="39">
        <f>SUM($BE126,$BF126:CX126)-SUM($CV$1:EO$1)*SUM($P126:$Q126,$W126)-SUM($CV$2:EO$2)*SUM($R126:$V126)-SUM($CV$3:EO$3)*$X126-SUM($CV$4:EO$4)*SUM($K126:$L126)-SUM($CV$5:EO$5)*SUM($M126:$N126)-SUM($CV$6:EO$6)*$O126-SUM($CV$7:EO$7)*SUM($Y126:$Z126,$AF126)-SUM($CV$8:EO$8)*SUM($AA126:$AE126)-SUM($CV$9:EO$9)*$AG126</f>
        <v>989</v>
      </c>
      <c r="EP126" s="96" t="s">
        <v>640</v>
      </c>
      <c r="EQ126" s="103" t="str">
        <f>C126</f>
        <v>C0603C103K2RAL7867</v>
      </c>
      <c r="ER126" s="96" t="str">
        <f t="shared" si="152"/>
        <v>KEMET ELECTRONICS S A</v>
      </c>
      <c r="ES126" s="115">
        <v>4.19E-2</v>
      </c>
      <c r="ET126" s="116" t="str">
        <f>AV126</f>
        <v>USD</v>
      </c>
      <c r="EU126" s="107" t="e">
        <f t="shared" ca="1" si="109"/>
        <v>#NAME?</v>
      </c>
      <c r="EV126" s="107" t="e">
        <f t="shared" ca="1" si="110"/>
        <v>#NAME?</v>
      </c>
      <c r="EW126" s="117">
        <f t="shared" si="158"/>
        <v>4000</v>
      </c>
      <c r="EX126" s="117">
        <f t="shared" si="159"/>
        <v>4000</v>
      </c>
      <c r="EY126" s="103"/>
      <c r="EZ126" s="117">
        <f t="shared" si="112"/>
        <v>356000</v>
      </c>
      <c r="FA126" s="118" t="e">
        <f t="shared" ca="1" si="113"/>
        <v>#NAME?</v>
      </c>
      <c r="FB126" s="117">
        <f t="shared" si="114"/>
        <v>2145</v>
      </c>
      <c r="FC126" s="118" t="e">
        <f t="shared" ca="1" si="115"/>
        <v>#NAME?</v>
      </c>
      <c r="FD126" s="119">
        <v>45523</v>
      </c>
      <c r="FE126" s="118" t="s">
        <v>130</v>
      </c>
      <c r="FF126" s="118" t="s">
        <v>26</v>
      </c>
      <c r="FG126" s="103" t="s">
        <v>144</v>
      </c>
      <c r="FH126" s="103" t="s">
        <v>145</v>
      </c>
      <c r="FI126" s="105">
        <f t="array" ref="FI126">SUMPRODUCT($AI126:$AL126,TRANSPOSE(FI$1:FI$4))</f>
        <v>30455</v>
      </c>
      <c r="FJ126" s="105">
        <f t="array" ref="FJ126">SUMPRODUCT($AI126:$AL126,TRANSPOSE(FJ$1:FJ$4))</f>
        <v>30455</v>
      </c>
      <c r="FK126" s="105">
        <f t="array" ref="FK126">SUMPRODUCT($AI126:$AL126,TRANSPOSE(FK$1:FK$4))</f>
        <v>30455</v>
      </c>
      <c r="FL126" s="105">
        <f t="array" ref="FL126">SUMPRODUCT($AI126:$AL126,TRANSPOSE(FL$1:FL$4))</f>
        <v>30455</v>
      </c>
      <c r="FM126" s="105">
        <f t="array" ref="FM126">SUMPRODUCT($AI126:$AL126,TRANSPOSE(FM$1:FM$4))</f>
        <v>30455</v>
      </c>
      <c r="FN126" s="105">
        <f t="array" ref="FN126">SUMPRODUCT($AI126:$AL126,TRANSPOSE(FN$1:FN$4))</f>
        <v>30455</v>
      </c>
      <c r="FO126" s="105">
        <f t="array" ref="FO126">SUMPRODUCT($AI126:$AL126,TRANSPOSE(FO$1:FO$4))</f>
        <v>30455</v>
      </c>
      <c r="FP126" s="105">
        <f t="array" ref="FP126">SUMPRODUCT($AI126:$AL126,TRANSPOSE(FP$1:FP$4))</f>
        <v>30455</v>
      </c>
      <c r="FQ126" s="105">
        <f t="array" ref="FQ126">SUMPRODUCT($AI126:$AL126,TRANSPOSE(FQ$1:FQ$4))</f>
        <v>30455</v>
      </c>
      <c r="FR126" s="105">
        <f t="array" ref="FR126">SUMPRODUCT($AI126:$AL126,TRANSPOSE(FR$1:FR$4))</f>
        <v>30350</v>
      </c>
      <c r="FS126" s="105">
        <f t="array" ref="FS126">SUMPRODUCT($AI126:$AL126,TRANSPOSE(FS$1:FS$4))</f>
        <v>30000</v>
      </c>
      <c r="FT126" s="105">
        <f t="array" ref="FT126">SUMPRODUCT($AI126:$AL126,TRANSPOSE(FT$1:FT$4))</f>
        <v>19410</v>
      </c>
      <c r="FU126" s="105">
        <f t="array" ref="FU126">SUMPRODUCT($AI126:$AL126,TRANSPOSE(FU$1:FU$4))</f>
        <v>0</v>
      </c>
      <c r="FV126" s="120"/>
      <c r="FW126" s="105">
        <f t="shared" si="116"/>
        <v>32000</v>
      </c>
      <c r="FX126" s="121">
        <f>CEILING(SUM($FI126:FJ126)-SUM($FW126:FW126),$EW126)</f>
        <v>32000</v>
      </c>
      <c r="FY126" s="121">
        <f>CEILING(SUM($FI126:FK126)-SUM($FW126:FX126),$EW126)</f>
        <v>28000</v>
      </c>
      <c r="FZ126" s="121">
        <f>CEILING(SUM($FI126:FL126)-SUM($FW126:FY126),$EW126)</f>
        <v>32000</v>
      </c>
      <c r="GA126" s="121">
        <f>CEILING(SUM($FI126:FM126)-SUM($FW126:FZ126),$EW126)</f>
        <v>32000</v>
      </c>
      <c r="GB126" s="121">
        <f>CEILING(SUM($FI126:FN126)-SUM($FW126:GA126),$EW126)</f>
        <v>28000</v>
      </c>
      <c r="GC126" s="121">
        <f>CEILING(SUM($FI126:FO126)-SUM($FW126:GB126),$EW126)</f>
        <v>32000</v>
      </c>
      <c r="GD126" s="121">
        <f>CEILING(SUM($FI126:FP126)-SUM($FW126:GC126),$EW126)</f>
        <v>28000</v>
      </c>
      <c r="GE126" s="121">
        <f>CEILING(SUM($FI126:FQ126)-SUM($FW126:GD126),$EW126)</f>
        <v>32000</v>
      </c>
      <c r="GF126" s="121">
        <f>CEILING(SUM($FI126:FR126)-SUM($FW126:GE126),$EW126)</f>
        <v>32000</v>
      </c>
      <c r="GG126" s="121">
        <f>CEILING(SUM($FI126:FS126)-SUM($FW126:GF126),$EW126)</f>
        <v>28000</v>
      </c>
      <c r="GH126" s="121">
        <f t="shared" si="117"/>
        <v>20000</v>
      </c>
      <c r="GI126" s="121">
        <f t="shared" si="118"/>
        <v>0</v>
      </c>
      <c r="GJ126" s="120"/>
      <c r="GK126" s="123" t="e">
        <f t="shared" ca="1" si="119"/>
        <v>#NAME?</v>
      </c>
      <c r="GL126" s="123" t="e">
        <f t="shared" ca="1" si="120"/>
        <v>#NAME?</v>
      </c>
      <c r="GM126" s="123" t="e">
        <f t="shared" ca="1" si="121"/>
        <v>#NAME?</v>
      </c>
      <c r="GN126" s="123" t="e">
        <f t="shared" ca="1" si="122"/>
        <v>#NAME?</v>
      </c>
      <c r="GO126" s="123" t="e">
        <f t="shared" ca="1" si="123"/>
        <v>#NAME?</v>
      </c>
      <c r="GP126" s="123" t="e">
        <f t="shared" ca="1" si="124"/>
        <v>#NAME?</v>
      </c>
      <c r="GQ126" s="123" t="e">
        <f t="shared" ca="1" si="125"/>
        <v>#NAME?</v>
      </c>
      <c r="GR126" s="123" t="e">
        <f t="shared" ca="1" si="126"/>
        <v>#NAME?</v>
      </c>
      <c r="GS126" s="123" t="e">
        <f t="shared" ca="1" si="127"/>
        <v>#NAME?</v>
      </c>
      <c r="GT126" s="123" t="e">
        <f t="shared" ca="1" si="128"/>
        <v>#NAME?</v>
      </c>
      <c r="GU126" s="123" t="e">
        <f t="shared" ca="1" si="129"/>
        <v>#NAME?</v>
      </c>
      <c r="GV126" s="123" t="e">
        <f t="shared" ca="1" si="130"/>
        <v>#NAME?</v>
      </c>
      <c r="GW126" s="123" t="e">
        <f t="shared" ca="1" si="131"/>
        <v>#NAME?</v>
      </c>
      <c r="GX126" s="123" t="e">
        <f t="shared" ca="1" si="132"/>
        <v>#NAME?</v>
      </c>
      <c r="GY126" s="120">
        <v>1</v>
      </c>
      <c r="GZ126" s="105">
        <f>SUM(FW126:GI126)</f>
        <v>356000</v>
      </c>
      <c r="HA126" s="105"/>
      <c r="HB126" s="105"/>
      <c r="HC126" s="105"/>
      <c r="HD126" s="105"/>
      <c r="HE126" s="105"/>
      <c r="HF126" s="105"/>
      <c r="HG126" s="105"/>
      <c r="HH126" s="105"/>
      <c r="HI126" s="105"/>
      <c r="HJ126" s="105"/>
      <c r="HK126" s="105"/>
      <c r="HL126" s="105">
        <f t="shared" si="165"/>
        <v>0</v>
      </c>
      <c r="HM126" s="105"/>
      <c r="HN126" s="123" t="e">
        <f t="shared" ca="1" si="133"/>
        <v>#NAME?</v>
      </c>
      <c r="HO126" s="123" t="e">
        <f t="shared" ca="1" si="134"/>
        <v>#NAME?</v>
      </c>
      <c r="HP126" s="123" t="e">
        <f t="shared" ca="1" si="135"/>
        <v>#NAME?</v>
      </c>
      <c r="HQ126" s="123" t="e">
        <f t="shared" ca="1" si="136"/>
        <v>#NAME?</v>
      </c>
      <c r="HR126" s="123" t="e">
        <f t="shared" ca="1" si="137"/>
        <v>#NAME?</v>
      </c>
      <c r="HS126" s="123" t="e">
        <f t="shared" ca="1" si="138"/>
        <v>#NAME?</v>
      </c>
      <c r="HT126" s="123" t="e">
        <f t="shared" ca="1" si="139"/>
        <v>#NAME?</v>
      </c>
      <c r="HU126" s="123" t="e">
        <f t="shared" ca="1" si="140"/>
        <v>#NAME?</v>
      </c>
      <c r="HV126" s="123" t="e">
        <f t="shared" ca="1" si="141"/>
        <v>#NAME?</v>
      </c>
      <c r="HW126" s="123" t="e">
        <f t="shared" ca="1" si="142"/>
        <v>#NAME?</v>
      </c>
      <c r="HX126" s="123" t="e">
        <f t="shared" ca="1" si="143"/>
        <v>#NAME?</v>
      </c>
      <c r="HY126" s="123" t="e">
        <f t="shared" ca="1" si="144"/>
        <v>#NAME?</v>
      </c>
      <c r="HZ126" s="123" t="e">
        <f t="shared" ca="1" si="145"/>
        <v>#NAME?</v>
      </c>
      <c r="IA126" s="123" t="e">
        <f t="shared" ca="1" si="146"/>
        <v>#NAME?</v>
      </c>
      <c r="IB126" s="124" t="s">
        <v>664</v>
      </c>
      <c r="IC126" s="103" t="s">
        <v>641</v>
      </c>
      <c r="ID126" s="125">
        <v>45534</v>
      </c>
      <c r="IE126" s="103" t="s">
        <v>147</v>
      </c>
      <c r="IF126" s="103"/>
      <c r="IG126" s="103" t="s">
        <v>147</v>
      </c>
      <c r="IH126" s="103"/>
      <c r="II126" s="103" t="s">
        <v>642</v>
      </c>
    </row>
    <row r="127" spans="1:243" ht="14.25" x14ac:dyDescent="0.2">
      <c r="A127" s="39">
        <v>140</v>
      </c>
      <c r="B127" s="39" t="s">
        <v>667</v>
      </c>
      <c r="C127" s="56" t="s">
        <v>668</v>
      </c>
      <c r="D127" s="39" t="s">
        <v>137</v>
      </c>
      <c r="E127" s="39">
        <v>400713754</v>
      </c>
      <c r="F127" s="102" t="s">
        <v>669</v>
      </c>
      <c r="G127" s="39">
        <v>400481229</v>
      </c>
      <c r="H127" s="39" t="s">
        <v>128</v>
      </c>
      <c r="I127" s="39">
        <v>2</v>
      </c>
      <c r="J127" s="39">
        <v>28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14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14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39">
        <f t="shared" si="98"/>
        <v>28</v>
      </c>
      <c r="AI127" s="39">
        <f t="shared" si="99"/>
        <v>0</v>
      </c>
      <c r="AJ127" s="39">
        <f t="shared" si="100"/>
        <v>14</v>
      </c>
      <c r="AK127" s="39">
        <f t="shared" si="101"/>
        <v>14</v>
      </c>
      <c r="AL127" s="39">
        <f t="shared" si="102"/>
        <v>14</v>
      </c>
      <c r="AM127" s="57">
        <f t="shared" si="103"/>
        <v>496342</v>
      </c>
      <c r="AN127" s="57">
        <v>4000</v>
      </c>
      <c r="AO127" s="57">
        <f t="shared" si="104"/>
        <v>500000</v>
      </c>
      <c r="AP127" s="39"/>
      <c r="AQ127" s="39" t="s">
        <v>638</v>
      </c>
      <c r="AR127" s="39" t="s">
        <v>649</v>
      </c>
      <c r="AS127" s="39"/>
      <c r="AT127" s="39"/>
      <c r="AU127" s="58">
        <v>1.2E-2</v>
      </c>
      <c r="AV127" s="58" t="s">
        <v>11</v>
      </c>
      <c r="AW127" s="39" t="s">
        <v>670</v>
      </c>
      <c r="AX127" s="39" t="s">
        <v>671</v>
      </c>
      <c r="AY127" s="39"/>
      <c r="AZ127" s="39" t="s">
        <v>672</v>
      </c>
      <c r="BA127" s="39" t="str">
        <f t="shared" si="105"/>
        <v>P0038</v>
      </c>
      <c r="BB127" s="78" t="e">
        <f t="shared" ca="1" si="106"/>
        <v>#NAME?</v>
      </c>
      <c r="BC127" s="75">
        <v>14</v>
      </c>
      <c r="BD127" s="75">
        <f t="shared" si="107"/>
        <v>500000</v>
      </c>
      <c r="BE127" s="39"/>
      <c r="BF127" s="39"/>
      <c r="BG127" s="39"/>
      <c r="BH127" s="39"/>
      <c r="BJ127" s="39"/>
      <c r="BK127" s="39">
        <v>500000</v>
      </c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>
        <f>SUM($BE127,$BF127:BF127)-SUM($CV$1:CW$1)*SUM($P127:$Q127,$W127)-SUM($CV$2:CW$2)*SUM($R127:$V127)-SUM($CV$3:CW$3)*$X127-SUM($CV$4:CW$4)*SUM($K127:$L127)-SUM($CV$5:CW$5)*SUM($M127:$N127)-SUM($CV$6:CW$6)*$O127-SUM($CV$7:CW$7)*SUM($Y127:$Z127,$AF127)-SUM($CV$8:CW$8)*SUM($AA127:$AE127)-SUM($CV$9:CW$9)*$AG127</f>
        <v>0</v>
      </c>
      <c r="CX127" s="39">
        <f>SUM($BE127,$BF127:BG127)-SUM($CV$1:CX$1)*SUM($P127:$Q127,$W127)-SUM($CV$2:CX$2)*SUM($R127:$V127)-SUM($CV$3:CX$3)*$X127-SUM($CV$4:CX$4)*SUM($K127:$L127)-SUM($CV$5:CX$5)*SUM($M127:$N127)-SUM($CV$6:CX$6)*$O127-SUM($CV$7:CX$7)*SUM($Y127:$Z127,$AF127)-SUM($CV$8:CX$8)*SUM($AA127:$AE127)-SUM($CV$9:CX$9)*$AG127</f>
        <v>0</v>
      </c>
      <c r="CY127" s="39">
        <f>SUM($BE127,$BF127:BH127)-SUM($CV$1:CY$1)*SUM($P127:$Q127,$W127)-SUM($CV$2:CY$2)*SUM($R127:$V127)-SUM($CV$3:CY$3)*$X127-SUM($CV$4:CY$4)*SUM($K127:$L127)-SUM($CV$5:CY$5)*SUM($M127:$N127)-SUM($CV$6:CY$6)*$O127-SUM($CV$7:CY$7)*SUM($Y127:$Z127,$AF127)-SUM($CV$8:CY$8)*SUM($AA127:$AE127)-SUM($CV$9:CY$9)*$AG127</f>
        <v>0</v>
      </c>
      <c r="CZ127" s="39">
        <f>SUM($BE127,$BF127:BK127)-SUM($CV$1:CZ$1)*SUM($P127:$Q127,$W127)-SUM($CV$2:CZ$2)*SUM($R127:$V127)-SUM($CV$3:CZ$3)*$X127-SUM($CV$4:CZ$4)*SUM($K127:$L127)-SUM($CV$5:CZ$5)*SUM($M127:$N127)-SUM($CV$6:CZ$6)*$O127-SUM($CV$7:CZ$7)*SUM($Y127:$Z127,$AF127)-SUM($CV$8:CZ$8)*SUM($AA127:$AE127)-SUM($CV$9:CZ$9)*$AG127</f>
        <v>500000</v>
      </c>
      <c r="DA127" s="39">
        <f>SUM($BE127,$BF127:BJ127)-SUM($CV$1:DA$1)*SUM($P127:$Q127,$W127)-SUM($CV$2:DA$2)*SUM($R127:$V127)-SUM($CV$3:DA$3)*$X127-SUM($CV$4:DA$4)*SUM($K127:$L127)-SUM($CV$5:DA$5)*SUM($M127:$N127)-SUM($CV$6:DA$6)*$O127-SUM($CV$7:DA$7)*SUM($Y127:$Z127,$AF127)-SUM($CV$8:DA$8)*SUM($AA127:$AE127)-SUM($CV$9:DA$9)*$AG127</f>
        <v>0</v>
      </c>
      <c r="DB127" s="39">
        <f>SUM($BE127,$BF127:BK127)-SUM($CV$1:DB$1)*SUM($P127:$Q127,$W127)-SUM($CV$2:DB$2)*SUM($R127:$V127)-SUM($CV$3:DB$3)*$X127-SUM($CV$4:DB$4)*SUM($K127:$L127)-SUM($CV$5:DB$5)*SUM($M127:$N127)-SUM($CV$6:DB$6)*$O127-SUM($CV$7:DB$7)*SUM($Y127:$Z127,$AF127)-SUM($CV$8:DB$8)*SUM($AA127:$AE127)-SUM($CV$9:DB$9)*$AG127</f>
        <v>497200</v>
      </c>
      <c r="DC127" s="39">
        <f>SUM($BE127,$BF127:BL127)-SUM($CV$1:DC$1)*SUM($P127:$Q127,$W127)-SUM($CV$2:DC$2)*SUM($R127:$V127)-SUM($CV$3:DC$3)*$X127-SUM($CV$4:DC$4)*SUM($K127:$L127)-SUM($CV$5:DC$5)*SUM($M127:$N127)-SUM($CV$6:DC$6)*$O127-SUM($CV$7:DC$7)*SUM($Y127:$Z127,$AF127)-SUM($CV$8:DC$8)*SUM($AA127:$AE127)-SUM($CV$9:DC$9)*$AG127</f>
        <v>491600</v>
      </c>
      <c r="DD127" s="39">
        <f>SUM($BE127,$BF127:BM127)-SUM($CV$1:DD$1)*SUM($P127:$Q127,$W127)-SUM($CV$2:DD$2)*SUM($R127:$V127)-SUM($CV$3:DD$3)*$X127-SUM($CV$4:DD$4)*SUM($K127:$L127)-SUM($CV$5:DD$5)*SUM($M127:$N127)-SUM($CV$6:DD$6)*$O127-SUM($CV$7:DD$7)*SUM($Y127:$Z127,$AF127)-SUM($CV$8:DD$8)*SUM($AA127:$AE127)-SUM($CV$9:DD$9)*$AG127</f>
        <v>482766</v>
      </c>
      <c r="DE127" s="39">
        <f>SUM($BE127,$BF127:BN127)-SUM($CV$1:DE$1)*SUM($P127:$Q127,$W127)-SUM($CV$2:DE$2)*SUM($R127:$V127)-SUM($CV$3:DE$3)*$X127-SUM($CV$4:DE$4)*SUM($K127:$L127)-SUM($CV$5:DE$5)*SUM($M127:$N127)-SUM($CV$6:DE$6)*$O127-SUM($CV$7:DE$7)*SUM($Y127:$Z127,$AF127)-SUM($CV$8:DE$8)*SUM($AA127:$AE127)-SUM($CV$9:DE$9)*$AG127</f>
        <v>475066</v>
      </c>
      <c r="DF127" s="39">
        <f>SUM($BE127,$BF127:BO127)-SUM($CV$1:DF$1)*SUM($P127:$Q127,$W127)-SUM($CV$2:DF$2)*SUM($R127:$V127)-SUM($CV$3:DF$3)*$X127-SUM($CV$4:DF$4)*SUM($K127:$L127)-SUM($CV$5:DF$5)*SUM($M127:$N127)-SUM($CV$6:DF$6)*$O127-SUM($CV$7:DF$7)*SUM($Y127:$Z127,$AF127)-SUM($CV$8:DF$8)*SUM($AA127:$AE127)-SUM($CV$9:DF$9)*$AG127</f>
        <v>465266</v>
      </c>
      <c r="DG127" s="39">
        <f>SUM($BE127,$BF127:BP127)-SUM($CV$1:DG$1)*SUM($P127:$Q127,$W127)-SUM($CV$2:DG$2)*SUM($R127:$V127)-SUM($CV$3:DG$3)*$X127-SUM($CV$4:DG$4)*SUM($K127:$L127)-SUM($CV$5:DG$5)*SUM($M127:$N127)-SUM($CV$6:DG$6)*$O127-SUM($CV$7:DG$7)*SUM($Y127:$Z127,$AF127)-SUM($CV$8:DG$8)*SUM($AA127:$AE127)-SUM($CV$9:DG$9)*$AG127</f>
        <v>454766</v>
      </c>
      <c r="DH127" s="39">
        <f>SUM($BE127,$BF127:BQ127)-SUM($CV$1:DH$1)*SUM($P127:$Q127,$W127)-SUM($CV$2:DH$2)*SUM($R127:$V127)-SUM($CV$3:DH$3)*$X127-SUM($CV$4:DH$4)*SUM($K127:$L127)-SUM($CV$5:DH$5)*SUM($M127:$N127)-SUM($CV$6:DH$6)*$O127-SUM($CV$7:DH$7)*SUM($Y127:$Z127,$AF127)-SUM($CV$8:DH$8)*SUM($AA127:$AE127)-SUM($CV$9:DH$9)*$AG127</f>
        <v>444266</v>
      </c>
      <c r="DI127" s="39">
        <f>SUM($BE127,$BF127:BR127)-SUM($CV$1:DI$1)*SUM($P127:$Q127,$W127)-SUM($CV$2:DI$2)*SUM($R127:$V127)-SUM($CV$3:DI$3)*$X127-SUM($CV$4:DI$4)*SUM($K127:$L127)-SUM($CV$5:DI$5)*SUM($M127:$N127)-SUM($CV$6:DI$6)*$O127-SUM($CV$7:DI$7)*SUM($Y127:$Z127,$AF127)-SUM($CV$8:DI$8)*SUM($AA127:$AE127)-SUM($CV$9:DI$9)*$AG127</f>
        <v>433766</v>
      </c>
      <c r="DJ127" s="39">
        <f>SUM($BE127,$BF127:BS127)-SUM($CV$1:DJ$1)*SUM($P127:$Q127,$W127)-SUM($CV$2:DJ$2)*SUM($R127:$V127)-SUM($CV$3:DJ$3)*$X127-SUM($CV$4:DJ$4)*SUM($K127:$L127)-SUM($CV$5:DJ$5)*SUM($M127:$N127)-SUM($CV$6:DJ$6)*$O127-SUM($CV$7:DJ$7)*SUM($Y127:$Z127,$AF127)-SUM($CV$8:DJ$8)*SUM($AA127:$AE127)-SUM($CV$9:DJ$9)*$AG127</f>
        <v>423266</v>
      </c>
      <c r="DK127" s="39">
        <f>SUM($BE127,$BF127:BT127)-SUM($CV$1:DK$1)*SUM($P127:$Q127,$W127)-SUM($CV$2:DK$2)*SUM($R127:$V127)-SUM($CV$3:DK$3)*$X127-SUM($CV$4:DK$4)*SUM($K127:$L127)-SUM($CV$5:DK$5)*SUM($M127:$N127)-SUM($CV$6:DK$6)*$O127-SUM($CV$7:DK$7)*SUM($Y127:$Z127,$AF127)-SUM($CV$8:DK$8)*SUM($AA127:$AE127)-SUM($CV$9:DK$9)*$AG127</f>
        <v>412766</v>
      </c>
      <c r="DL127" s="39">
        <f>SUM($BE127,$BF127:BU127)-SUM($CV$1:DL$1)*SUM($P127:$Q127,$W127)-SUM($CV$2:DL$2)*SUM($R127:$V127)-SUM($CV$3:DL$3)*$X127-SUM($CV$4:DL$4)*SUM($K127:$L127)-SUM($CV$5:DL$5)*SUM($M127:$N127)-SUM($CV$6:DL$6)*$O127-SUM($CV$7:DL$7)*SUM($Y127:$Z127,$AF127)-SUM($CV$8:DL$8)*SUM($AA127:$AE127)-SUM($CV$9:DL$9)*$AG127</f>
        <v>402266</v>
      </c>
      <c r="DM127" s="39">
        <f>SUM($BE127,$BF127:BV127)-SUM($CV$1:DM$1)*SUM($P127:$Q127,$W127)-SUM($CV$2:DM$2)*SUM($R127:$V127)-SUM($CV$3:DM$3)*$X127-SUM($CV$4:DM$4)*SUM($K127:$L127)-SUM($CV$5:DM$5)*SUM($M127:$N127)-SUM($CV$6:DM$6)*$O127-SUM($CV$7:DM$7)*SUM($Y127:$Z127,$AF127)-SUM($CV$8:DM$8)*SUM($AA127:$AE127)-SUM($CV$9:DM$9)*$AG127</f>
        <v>388266</v>
      </c>
      <c r="DN127" s="39">
        <f>SUM($BE127,$BF127:BW127)-SUM($CV$1:DN$1)*SUM($P127:$Q127,$W127)-SUM($CV$2:DN$2)*SUM($R127:$V127)-SUM($CV$3:DN$3)*$X127-SUM($CV$4:DN$4)*SUM($K127:$L127)-SUM($CV$5:DN$5)*SUM($M127:$N127)-SUM($CV$6:DN$6)*$O127-SUM($CV$7:DN$7)*SUM($Y127:$Z127,$AF127)-SUM($CV$8:DN$8)*SUM($AA127:$AE127)-SUM($CV$9:DN$9)*$AG127</f>
        <v>374266</v>
      </c>
      <c r="DO127" s="39">
        <f>SUM($BE127,$BF127:BX127)-SUM($CV$1:DO$1)*SUM($P127:$Q127,$W127)-SUM($CV$2:DO$2)*SUM($R127:$V127)-SUM($CV$3:DO$3)*$X127-SUM($CV$4:DO$4)*SUM($K127:$L127)-SUM($CV$5:DO$5)*SUM($M127:$N127)-SUM($CV$6:DO$6)*$O127-SUM($CV$7:DO$7)*SUM($Y127:$Z127,$AF127)-SUM($CV$8:DO$8)*SUM($AA127:$AE127)-SUM($CV$9:DO$9)*$AG127</f>
        <v>360266</v>
      </c>
      <c r="DP127" s="39">
        <f>SUM($BE127,$BF127:BY127)-SUM($CV$1:DP$1)*SUM($P127:$Q127,$W127)-SUM($CV$2:DP$2)*SUM($R127:$V127)-SUM($CV$3:DP$3)*$X127-SUM($CV$4:DP$4)*SUM($K127:$L127)-SUM($CV$5:DP$5)*SUM($M127:$N127)-SUM($CV$6:DP$6)*$O127-SUM($CV$7:DP$7)*SUM($Y127:$Z127,$AF127)-SUM($CV$8:DP$8)*SUM($AA127:$AE127)-SUM($CV$9:DP$9)*$AG127</f>
        <v>346266</v>
      </c>
      <c r="DQ127" s="39">
        <f>SUM($BE127,$BF127:BZ127)-SUM($CV$1:DQ$1)*SUM($P127:$Q127,$W127)-SUM($CV$2:DQ$2)*SUM($R127:$V127)-SUM($CV$3:DQ$3)*$X127-SUM($CV$4:DQ$4)*SUM($K127:$L127)-SUM($CV$5:DQ$5)*SUM($M127:$N127)-SUM($CV$6:DQ$6)*$O127-SUM($CV$7:DQ$7)*SUM($Y127:$Z127,$AF127)-SUM($CV$8:DQ$8)*SUM($AA127:$AE127)-SUM($CV$9:DQ$9)*$AG127</f>
        <v>332266</v>
      </c>
      <c r="DR127" s="39">
        <f>SUM($BE127,$BF127:CA127)-SUM($CV$1:DR$1)*SUM($P127:$Q127,$W127)-SUM($CV$2:DR$2)*SUM($R127:$V127)-SUM($CV$3:DR$3)*$X127-SUM($CV$4:DR$4)*SUM($K127:$L127)-SUM($CV$5:DR$5)*SUM($M127:$N127)-SUM($CV$6:DR$6)*$O127-SUM($CV$7:DR$7)*SUM($Y127:$Z127,$AF127)-SUM($CV$8:DR$8)*SUM($AA127:$AE127)-SUM($CV$9:DR$9)*$AG127</f>
        <v>318266</v>
      </c>
      <c r="DS127" s="39">
        <f>SUM($BE127,$BF127:CB127)-SUM($CV$1:DS$1)*SUM($P127:$Q127,$W127)-SUM($CV$2:DS$2)*SUM($R127:$V127)-SUM($CV$3:DS$3)*$X127-SUM($CV$4:DS$4)*SUM($K127:$L127)-SUM($CV$5:DS$5)*SUM($M127:$N127)-SUM($CV$6:DS$6)*$O127-SUM($CV$7:DS$7)*SUM($Y127:$Z127,$AF127)-SUM($CV$8:DS$8)*SUM($AA127:$AE127)-SUM($CV$9:DS$9)*$AG127</f>
        <v>304266</v>
      </c>
      <c r="DT127" s="39">
        <f>SUM($BE127,$BF127:CC127)-SUM($CV$1:DT$1)*SUM($P127:$Q127,$W127)-SUM($CV$2:DT$2)*SUM($R127:$V127)-SUM($CV$3:DT$3)*$X127-SUM($CV$4:DT$4)*SUM($K127:$L127)-SUM($CV$5:DT$5)*SUM($M127:$N127)-SUM($CV$6:DT$6)*$O127-SUM($CV$7:DT$7)*SUM($Y127:$Z127,$AF127)-SUM($CV$8:DT$8)*SUM($AA127:$AE127)-SUM($CV$9:DT$9)*$AG127</f>
        <v>290266</v>
      </c>
      <c r="DU127" s="39">
        <f>SUM($BE127,$BF127:CD127)-SUM($CV$1:DU$1)*SUM($P127:$Q127,$W127)-SUM($CV$2:DU$2)*SUM($R127:$V127)-SUM($CV$3:DU$3)*$X127-SUM($CV$4:DU$4)*SUM($K127:$L127)-SUM($CV$5:DU$5)*SUM($M127:$N127)-SUM($CV$6:DU$6)*$O127-SUM($CV$7:DU$7)*SUM($Y127:$Z127,$AF127)-SUM($CV$8:DU$8)*SUM($AA127:$AE127)-SUM($CV$9:DU$9)*$AG127</f>
        <v>276266</v>
      </c>
      <c r="DV127" s="39">
        <f>SUM($BE127,$BF127:CE127)-SUM($CV$1:DV$1)*SUM($P127:$Q127,$W127)-SUM($CV$2:DV$2)*SUM($R127:$V127)-SUM($CV$3:DV$3)*$X127-SUM($CV$4:DV$4)*SUM($K127:$L127)-SUM($CV$5:DV$5)*SUM($M127:$N127)-SUM($CV$6:DV$6)*$O127-SUM($CV$7:DV$7)*SUM($Y127:$Z127,$AF127)-SUM($CV$8:DV$8)*SUM($AA127:$AE127)-SUM($CV$9:DV$9)*$AG127</f>
        <v>262266</v>
      </c>
      <c r="DW127" s="39">
        <f>SUM($BE127,$BF127:CF127)-SUM($CV$1:DW$1)*SUM($P127:$Q127,$W127)-SUM($CV$2:DW$2)*SUM($R127:$V127)-SUM($CV$3:DW$3)*$X127-SUM($CV$4:DW$4)*SUM($K127:$L127)-SUM($CV$5:DW$5)*SUM($M127:$N127)-SUM($CV$6:DW$6)*$O127-SUM($CV$7:DW$7)*SUM($Y127:$Z127,$AF127)-SUM($CV$8:DW$8)*SUM($AA127:$AE127)-SUM($CV$9:DW$9)*$AG127</f>
        <v>248266</v>
      </c>
      <c r="DX127" s="39">
        <f>SUM($BE127,$BF127:CG127)-SUM($CV$1:DX$1)*SUM($P127:$Q127,$W127)-SUM($CV$2:DX$2)*SUM($R127:$V127)-SUM($CV$3:DX$3)*$X127-SUM($CV$4:DX$4)*SUM($K127:$L127)-SUM($CV$5:DX$5)*SUM($M127:$N127)-SUM($CV$6:DX$6)*$O127-SUM($CV$7:DX$7)*SUM($Y127:$Z127,$AF127)-SUM($CV$8:DX$8)*SUM($AA127:$AE127)-SUM($CV$9:DX$9)*$AG127</f>
        <v>234266</v>
      </c>
      <c r="DY127" s="39">
        <f>SUM($BE127,$BF127:CH127)-SUM($CV$1:DY$1)*SUM($P127:$Q127,$W127)-SUM($CV$2:DY$2)*SUM($R127:$V127)-SUM($CV$3:DY$3)*$X127-SUM($CV$4:DY$4)*SUM($K127:$L127)-SUM($CV$5:DY$5)*SUM($M127:$N127)-SUM($CV$6:DY$6)*$O127-SUM($CV$7:DY$7)*SUM($Y127:$Z127,$AF127)-SUM($CV$8:DY$8)*SUM($AA127:$AE127)-SUM($CV$9:DY$9)*$AG127</f>
        <v>220266</v>
      </c>
      <c r="DZ127" s="39">
        <f>SUM($BE127,$BF127:CI127)-SUM($CV$1:DZ$1)*SUM($P127:$Q127,$W127)-SUM($CV$2:DZ$2)*SUM($R127:$V127)-SUM($CV$3:DZ$3)*$X127-SUM($CV$4:DZ$4)*SUM($K127:$L127)-SUM($CV$5:DZ$5)*SUM($M127:$N127)-SUM($CV$6:DZ$6)*$O127-SUM($CV$7:DZ$7)*SUM($Y127:$Z127,$AF127)-SUM($CV$8:DZ$8)*SUM($AA127:$AE127)-SUM($CV$9:DZ$9)*$AG127</f>
        <v>206266</v>
      </c>
      <c r="EA127" s="39">
        <f>SUM($BE127,$BF127:CJ127)-SUM($CV$1:EA$1)*SUM($P127:$Q127,$W127)-SUM($CV$2:EA$2)*SUM($R127:$V127)-SUM($CV$3:EA$3)*$X127-SUM($CV$4:EA$4)*SUM($K127:$L127)-SUM($CV$5:EA$5)*SUM($M127:$N127)-SUM($CV$6:EA$6)*$O127-SUM($CV$7:EA$7)*SUM($Y127:$Z127,$AF127)-SUM($CV$8:EA$8)*SUM($AA127:$AE127)-SUM($CV$9:EA$9)*$AG127</f>
        <v>192266</v>
      </c>
      <c r="EB127" s="39">
        <f>SUM($BE127,$BF127:CK127)-SUM($CV$1:EB$1)*SUM($P127:$Q127,$W127)-SUM($CV$2:EB$2)*SUM($R127:$V127)-SUM($CV$3:EB$3)*$X127-SUM($CV$4:EB$4)*SUM($K127:$L127)-SUM($CV$5:EB$5)*SUM($M127:$N127)-SUM($CV$6:EB$6)*$O127-SUM($CV$7:EB$7)*SUM($Y127:$Z127,$AF127)-SUM($CV$8:EB$8)*SUM($AA127:$AE127)-SUM($CV$9:EB$9)*$AG127</f>
        <v>178266</v>
      </c>
      <c r="EC127" s="39">
        <f>SUM($BE127,$BF127:CL127)-SUM($CV$1:EC$1)*SUM($P127:$Q127,$W127)-SUM($CV$2:EC$2)*SUM($R127:$V127)-SUM($CV$3:EC$3)*$X127-SUM($CV$4:EC$4)*SUM($K127:$L127)-SUM($CV$5:EC$5)*SUM($M127:$N127)-SUM($CV$6:EC$6)*$O127-SUM($CV$7:EC$7)*SUM($Y127:$Z127,$AF127)-SUM($CV$8:EC$8)*SUM($AA127:$AE127)-SUM($CV$9:EC$9)*$AG127</f>
        <v>164266</v>
      </c>
      <c r="ED127" s="39">
        <f>SUM($BE127,$BF127:CM127)-SUM($CV$1:ED$1)*SUM($P127:$Q127,$W127)-SUM($CV$2:ED$2)*SUM($R127:$V127)-SUM($CV$3:ED$3)*$X127-SUM($CV$4:ED$4)*SUM($K127:$L127)-SUM($CV$5:ED$5)*SUM($M127:$N127)-SUM($CV$6:ED$6)*$O127-SUM($CV$7:ED$7)*SUM($Y127:$Z127,$AF127)-SUM($CV$8:ED$8)*SUM($AA127:$AE127)-SUM($CV$9:ED$9)*$AG127</f>
        <v>150266</v>
      </c>
      <c r="EE127" s="39">
        <f>SUM($BE127,$BF127:CN127)-SUM($CV$1:EE$1)*SUM($P127:$Q127,$W127)-SUM($CV$2:EE$2)*SUM($R127:$V127)-SUM($CV$3:EE$3)*$X127-SUM($CV$4:EE$4)*SUM($K127:$L127)-SUM($CV$5:EE$5)*SUM($M127:$N127)-SUM($CV$6:EE$6)*$O127-SUM($CV$7:EE$7)*SUM($Y127:$Z127,$AF127)-SUM($CV$8:EE$8)*SUM($AA127:$AE127)-SUM($CV$9:EE$9)*$AG127</f>
        <v>136266</v>
      </c>
      <c r="EF127" s="39">
        <f>SUM($BE127,$BF127:CO127)-SUM($CV$1:EF$1)*SUM($P127:$Q127,$W127)-SUM($CV$2:EF$2)*SUM($R127:$V127)-SUM($CV$3:EF$3)*$X127-SUM($CV$4:EF$4)*SUM($K127:$L127)-SUM($CV$5:EF$5)*SUM($M127:$N127)-SUM($CV$6:EF$6)*$O127-SUM($CV$7:EF$7)*SUM($Y127:$Z127,$AF127)-SUM($CV$8:EF$8)*SUM($AA127:$AE127)-SUM($CV$9:EF$9)*$AG127</f>
        <v>122266</v>
      </c>
      <c r="EG127" s="39">
        <f>SUM($BE127,$BF127:CP127)-SUM($CV$1:EG$1)*SUM($P127:$Q127,$W127)-SUM($CV$2:EG$2)*SUM($R127:$V127)-SUM($CV$3:EG$3)*$X127-SUM($CV$4:EG$4)*SUM($K127:$L127)-SUM($CV$5:EG$5)*SUM($M127:$N127)-SUM($CV$6:EG$6)*$O127-SUM($CV$7:EG$7)*SUM($Y127:$Z127,$AF127)-SUM($CV$8:EG$8)*SUM($AA127:$AE127)-SUM($CV$9:EG$9)*$AG127</f>
        <v>108266</v>
      </c>
      <c r="EH127" s="39">
        <f>SUM($BE127,$BF127:CQ127)-SUM($CV$1:EH$1)*SUM($P127:$Q127,$W127)-SUM($CV$2:EH$2)*SUM($R127:$V127)-SUM($CV$3:EH$3)*$X127-SUM($CV$4:EH$4)*SUM($K127:$L127)-SUM($CV$5:EH$5)*SUM($M127:$N127)-SUM($CV$6:EH$6)*$O127-SUM($CV$7:EH$7)*SUM($Y127:$Z127,$AF127)-SUM($CV$8:EH$8)*SUM($AA127:$AE127)-SUM($CV$9:EH$9)*$AG127</f>
        <v>94266</v>
      </c>
      <c r="EI127" s="39">
        <f>SUM($BE127,$BF127:CR127)-SUM($CV$1:EI$1)*SUM($P127:$Q127,$W127)-SUM($CV$2:EI$2)*SUM($R127:$V127)-SUM($CV$3:EI$3)*$X127-SUM($CV$4:EI$4)*SUM($K127:$L127)-SUM($CV$5:EI$5)*SUM($M127:$N127)-SUM($CV$6:EI$6)*$O127-SUM($CV$7:EI$7)*SUM($Y127:$Z127,$AF127)-SUM($CV$8:EI$8)*SUM($AA127:$AE127)-SUM($CV$9:EI$9)*$AG127</f>
        <v>80266</v>
      </c>
      <c r="EJ127" s="39">
        <f>SUM($BE127,$BF127:CS127)-SUM($CV$1:EJ$1)*SUM($P127:$Q127,$W127)-SUM($CV$2:EJ$2)*SUM($R127:$V127)-SUM($CV$3:EJ$3)*$X127-SUM($CV$4:EJ$4)*SUM($K127:$L127)-SUM($CV$5:EJ$5)*SUM($M127:$N127)-SUM($CV$6:EJ$6)*$O127-SUM($CV$7:EJ$7)*SUM($Y127:$Z127,$AF127)-SUM($CV$8:EJ$8)*SUM($AA127:$AE127)-SUM($CV$9:EJ$9)*$AG127</f>
        <v>66266</v>
      </c>
      <c r="EK127" s="39">
        <f>SUM($BE127,$BF127:CT127)-SUM($CV$1:EK$1)*SUM($P127:$Q127,$W127)-SUM($CV$2:EK$2)*SUM($R127:$V127)-SUM($CV$3:EK$3)*$X127-SUM($CV$4:EK$4)*SUM($K127:$L127)-SUM($CV$5:EK$5)*SUM($M127:$N127)-SUM($CV$6:EK$6)*$O127-SUM($CV$7:EK$7)*SUM($Y127:$Z127,$AF127)-SUM($CV$8:EK$8)*SUM($AA127:$AE127)-SUM($CV$9:EK$9)*$AG127</f>
        <v>52266</v>
      </c>
      <c r="EL127" s="39">
        <f>SUM($BE127,$BF127:CU127)-SUM($CV$1:EL$1)*SUM($P127:$Q127,$W127)-SUM($CV$2:EL$2)*SUM($R127:$V127)-SUM($CV$3:EL$3)*$X127-SUM($CV$4:EL$4)*SUM($K127:$L127)-SUM($CV$5:EL$5)*SUM($M127:$N127)-SUM($CV$6:EL$6)*$O127-SUM($CV$7:EL$7)*SUM($Y127:$Z127,$AF127)-SUM($CV$8:EL$8)*SUM($AA127:$AE127)-SUM($CV$9:EL$9)*$AG127</f>
        <v>38266</v>
      </c>
      <c r="EM127" s="39">
        <f>SUM($BE127,$BF127:CV127)-SUM($CV$1:EM$1)*SUM($P127:$Q127,$W127)-SUM($CV$2:EM$2)*SUM($R127:$V127)-SUM($CV$3:EM$3)*$X127-SUM($CV$4:EM$4)*SUM($K127:$L127)-SUM($CV$5:EM$5)*SUM($M127:$N127)-SUM($CV$6:EM$6)*$O127-SUM($CV$7:EM$7)*SUM($Y127:$Z127,$AF127)-SUM($CV$8:EM$8)*SUM($AA127:$AE127)-SUM($CV$9:EM$9)*$AG127</f>
        <v>24266</v>
      </c>
      <c r="EN127" s="39">
        <f>SUM($BE127,$BF127:CW127)-SUM($CV$1:EN$1)*SUM($P127:$Q127,$W127)-SUM($CV$2:EN$2)*SUM($R127:$V127)-SUM($CV$3:EN$3)*$X127-SUM($CV$4:EN$4)*SUM($K127:$L127)-SUM($CV$5:EN$5)*SUM($M127:$N127)-SUM($CV$6:EN$6)*$O127-SUM($CV$7:EN$7)*SUM($Y127:$Z127,$AF127)-SUM($CV$8:EN$8)*SUM($AA127:$AE127)-SUM($CV$9:EN$9)*$AG127</f>
        <v>10266</v>
      </c>
      <c r="EO127" s="39">
        <f>SUM($BE127,$BF127:CX127)-SUM($CV$1:EO$1)*SUM($P127:$Q127,$W127)-SUM($CV$2:EO$2)*SUM($R127:$V127)-SUM($CV$3:EO$3)*$X127-SUM($CV$4:EO$4)*SUM($K127:$L127)-SUM($CV$5:EO$5)*SUM($M127:$N127)-SUM($CV$6:EO$6)*$O127-SUM($CV$7:EO$7)*SUM($Y127:$Z127,$AF127)-SUM($CV$8:EO$8)*SUM($AA127:$AE127)-SUM($CV$9:EO$9)*$AG127</f>
        <v>-1354</v>
      </c>
      <c r="EP127" s="96" t="s">
        <v>640</v>
      </c>
      <c r="EQ127" s="103" t="str">
        <f>C127</f>
        <v>C0603C104K5RAC7867</v>
      </c>
      <c r="ER127" s="96" t="str">
        <f t="shared" ref="ER127:ER135" si="166">AQ127</f>
        <v>KEMET ELECTRONICS S A</v>
      </c>
      <c r="ES127" s="115">
        <v>3.0000000000000001E-3</v>
      </c>
      <c r="ET127" s="116" t="str">
        <f>AV127</f>
        <v>USD</v>
      </c>
      <c r="EU127" s="107" t="e">
        <f t="shared" ca="1" si="109"/>
        <v>#NAME?</v>
      </c>
      <c r="EV127" s="107" t="e">
        <f t="shared" ca="1" si="110"/>
        <v>#NAME?</v>
      </c>
      <c r="EW127" s="117">
        <f t="shared" si="158"/>
        <v>4000</v>
      </c>
      <c r="EX127" s="117">
        <f t="shared" si="159"/>
        <v>4000</v>
      </c>
      <c r="EY127" s="103"/>
      <c r="EZ127" s="117">
        <f t="shared" si="112"/>
        <v>500000</v>
      </c>
      <c r="FA127" s="118" t="e">
        <f t="shared" ca="1" si="113"/>
        <v>#NAME?</v>
      </c>
      <c r="FB127" s="117">
        <f t="shared" si="114"/>
        <v>3658</v>
      </c>
      <c r="FC127" s="118" t="e">
        <f t="shared" ca="1" si="115"/>
        <v>#NAME?</v>
      </c>
      <c r="FD127" s="119">
        <v>45523</v>
      </c>
      <c r="FE127" s="118" t="s">
        <v>130</v>
      </c>
      <c r="FF127" s="118" t="s">
        <v>26</v>
      </c>
      <c r="FG127" s="103" t="s">
        <v>144</v>
      </c>
      <c r="FH127" s="103" t="s">
        <v>145</v>
      </c>
      <c r="FI127" s="105">
        <f t="array" ref="FI127">SUMPRODUCT($AI127:$AL127,TRANSPOSE(FI$1:FI$4))</f>
        <v>42910</v>
      </c>
      <c r="FJ127" s="105">
        <f t="array" ref="FJ127">SUMPRODUCT($AI127:$AL127,TRANSPOSE(FJ$1:FJ$4))</f>
        <v>42910</v>
      </c>
      <c r="FK127" s="105">
        <f t="array" ref="FK127">SUMPRODUCT($AI127:$AL127,TRANSPOSE(FK$1:FK$4))</f>
        <v>42910</v>
      </c>
      <c r="FL127" s="105">
        <f t="array" ref="FL127">SUMPRODUCT($AI127:$AL127,TRANSPOSE(FL$1:FL$4))</f>
        <v>42910</v>
      </c>
      <c r="FM127" s="105">
        <f t="array" ref="FM127">SUMPRODUCT($AI127:$AL127,TRANSPOSE(FM$1:FM$4))</f>
        <v>42910</v>
      </c>
      <c r="FN127" s="105">
        <f t="array" ref="FN127">SUMPRODUCT($AI127:$AL127,TRANSPOSE(FN$1:FN$4))</f>
        <v>42910</v>
      </c>
      <c r="FO127" s="105">
        <f t="array" ref="FO127">SUMPRODUCT($AI127:$AL127,TRANSPOSE(FO$1:FO$4))</f>
        <v>42910</v>
      </c>
      <c r="FP127" s="105">
        <f t="array" ref="FP127">SUMPRODUCT($AI127:$AL127,TRANSPOSE(FP$1:FP$4))</f>
        <v>42910</v>
      </c>
      <c r="FQ127" s="105">
        <f t="array" ref="FQ127">SUMPRODUCT($AI127:$AL127,TRANSPOSE(FQ$1:FQ$4))</f>
        <v>42910</v>
      </c>
      <c r="FR127" s="105">
        <f t="array" ref="FR127">SUMPRODUCT($AI127:$AL127,TRANSPOSE(FR$1:FR$4))</f>
        <v>42700</v>
      </c>
      <c r="FS127" s="105">
        <f t="array" ref="FS127">SUMPRODUCT($AI127:$AL127,TRANSPOSE(FS$1:FS$4))</f>
        <v>42000</v>
      </c>
      <c r="FT127" s="105">
        <f t="array" ref="FT127">SUMPRODUCT($AI127:$AL127,TRANSPOSE(FT$1:FT$4))</f>
        <v>25452</v>
      </c>
      <c r="FU127" s="105">
        <f t="array" ref="FU127">SUMPRODUCT($AI127:$AL127,TRANSPOSE(FU$1:FU$4))</f>
        <v>0</v>
      </c>
      <c r="FV127" s="120"/>
      <c r="FW127" s="105">
        <f t="shared" si="116"/>
        <v>44000</v>
      </c>
      <c r="FX127" s="121">
        <f>CEILING(SUM($FI127:FJ127)-SUM($FW127:FW127),$EW127)</f>
        <v>44000</v>
      </c>
      <c r="FY127" s="121">
        <f>CEILING(SUM($FI127:FK127)-SUM($FW127:FX127),$EW127)</f>
        <v>44000</v>
      </c>
      <c r="FZ127" s="121">
        <f>CEILING(SUM($FI127:FL127)-SUM($FW127:FY127),$EW127)</f>
        <v>40000</v>
      </c>
      <c r="GA127" s="121">
        <f>CEILING(SUM($FI127:FM127)-SUM($FW127:FZ127),$EW127)</f>
        <v>44000</v>
      </c>
      <c r="GB127" s="121">
        <f>CEILING(SUM($FI127:FN127)-SUM($FW127:GA127),$EW127)</f>
        <v>44000</v>
      </c>
      <c r="GC127" s="121">
        <f>CEILING(SUM($FI127:FO127)-SUM($FW127:GB127),$EW127)</f>
        <v>44000</v>
      </c>
      <c r="GD127" s="121">
        <f>CEILING(SUM($FI127:FP127)-SUM($FW127:GC127),$EW127)</f>
        <v>40000</v>
      </c>
      <c r="GE127" s="121">
        <f>CEILING(SUM($FI127:FQ127)-SUM($FW127:GD127),$EW127)</f>
        <v>44000</v>
      </c>
      <c r="GF127" s="121">
        <f>CEILING(SUM($FI127:FR127)-SUM($FW127:GE127),$EW127)</f>
        <v>44000</v>
      </c>
      <c r="GG127" s="121">
        <f>CEILING(SUM($FI127:FS127)-SUM($FW127:GF127),$EW127)</f>
        <v>40000</v>
      </c>
      <c r="GH127" s="121">
        <f t="shared" si="117"/>
        <v>28000</v>
      </c>
      <c r="GI127" s="121">
        <f t="shared" si="118"/>
        <v>0</v>
      </c>
      <c r="GJ127" s="120"/>
      <c r="GK127" s="123" t="e">
        <f t="shared" ca="1" si="119"/>
        <v>#NAME?</v>
      </c>
      <c r="GL127" s="123" t="e">
        <f t="shared" ca="1" si="120"/>
        <v>#NAME?</v>
      </c>
      <c r="GM127" s="123" t="e">
        <f t="shared" ca="1" si="121"/>
        <v>#NAME?</v>
      </c>
      <c r="GN127" s="123" t="e">
        <f t="shared" ca="1" si="122"/>
        <v>#NAME?</v>
      </c>
      <c r="GO127" s="123" t="e">
        <f t="shared" ca="1" si="123"/>
        <v>#NAME?</v>
      </c>
      <c r="GP127" s="123" t="e">
        <f t="shared" ca="1" si="124"/>
        <v>#NAME?</v>
      </c>
      <c r="GQ127" s="123" t="e">
        <f t="shared" ca="1" si="125"/>
        <v>#NAME?</v>
      </c>
      <c r="GR127" s="123" t="e">
        <f t="shared" ca="1" si="126"/>
        <v>#NAME?</v>
      </c>
      <c r="GS127" s="123" t="e">
        <f t="shared" ca="1" si="127"/>
        <v>#NAME?</v>
      </c>
      <c r="GT127" s="123" t="e">
        <f t="shared" ca="1" si="128"/>
        <v>#NAME?</v>
      </c>
      <c r="GU127" s="123" t="e">
        <f t="shared" ca="1" si="129"/>
        <v>#NAME?</v>
      </c>
      <c r="GV127" s="123" t="e">
        <f t="shared" ca="1" si="130"/>
        <v>#NAME?</v>
      </c>
      <c r="GW127" s="123" t="e">
        <f t="shared" ca="1" si="131"/>
        <v>#NAME?</v>
      </c>
      <c r="GX127" s="123" t="e">
        <f t="shared" ca="1" si="132"/>
        <v>#NAME?</v>
      </c>
      <c r="GY127" s="120">
        <v>1</v>
      </c>
      <c r="GZ127" s="105">
        <f>SUM(FW127:GI127)</f>
        <v>500000</v>
      </c>
      <c r="HA127" s="105"/>
      <c r="HB127" s="105"/>
      <c r="HC127" s="105"/>
      <c r="HD127" s="105"/>
      <c r="HE127" s="105"/>
      <c r="HF127" s="105"/>
      <c r="HG127" s="105"/>
      <c r="HH127" s="105"/>
      <c r="HI127" s="105"/>
      <c r="HJ127" s="105"/>
      <c r="HK127" s="105"/>
      <c r="HL127" s="105">
        <f t="shared" si="165"/>
        <v>0</v>
      </c>
      <c r="HM127" s="105"/>
      <c r="HN127" s="123" t="e">
        <f t="shared" ca="1" si="133"/>
        <v>#NAME?</v>
      </c>
      <c r="HO127" s="123" t="e">
        <f t="shared" ca="1" si="134"/>
        <v>#NAME?</v>
      </c>
      <c r="HP127" s="123" t="e">
        <f t="shared" ca="1" si="135"/>
        <v>#NAME?</v>
      </c>
      <c r="HQ127" s="123" t="e">
        <f t="shared" ca="1" si="136"/>
        <v>#NAME?</v>
      </c>
      <c r="HR127" s="123" t="e">
        <f t="shared" ca="1" si="137"/>
        <v>#NAME?</v>
      </c>
      <c r="HS127" s="123" t="e">
        <f t="shared" ca="1" si="138"/>
        <v>#NAME?</v>
      </c>
      <c r="HT127" s="123" t="e">
        <f t="shared" ca="1" si="139"/>
        <v>#NAME?</v>
      </c>
      <c r="HU127" s="123" t="e">
        <f t="shared" ca="1" si="140"/>
        <v>#NAME?</v>
      </c>
      <c r="HV127" s="123" t="e">
        <f t="shared" ca="1" si="141"/>
        <v>#NAME?</v>
      </c>
      <c r="HW127" s="123" t="e">
        <f t="shared" ca="1" si="142"/>
        <v>#NAME?</v>
      </c>
      <c r="HX127" s="123" t="e">
        <f t="shared" ca="1" si="143"/>
        <v>#NAME?</v>
      </c>
      <c r="HY127" s="123" t="e">
        <f t="shared" ca="1" si="144"/>
        <v>#NAME?</v>
      </c>
      <c r="HZ127" s="123" t="e">
        <f t="shared" ca="1" si="145"/>
        <v>#NAME?</v>
      </c>
      <c r="IA127" s="123" t="e">
        <f t="shared" ca="1" si="146"/>
        <v>#NAME?</v>
      </c>
      <c r="IB127" s="124" t="s">
        <v>667</v>
      </c>
      <c r="IC127" s="103" t="s">
        <v>641</v>
      </c>
      <c r="ID127" s="125">
        <v>45534</v>
      </c>
      <c r="IE127" s="103" t="s">
        <v>147</v>
      </c>
      <c r="IF127" s="103"/>
      <c r="IG127" s="103" t="s">
        <v>147</v>
      </c>
      <c r="IH127" s="103"/>
      <c r="II127" s="103" t="s">
        <v>642</v>
      </c>
    </row>
    <row r="128" spans="1:243" ht="14.25" x14ac:dyDescent="0.2">
      <c r="A128" s="39">
        <v>141</v>
      </c>
      <c r="B128" s="39" t="s">
        <v>673</v>
      </c>
      <c r="C128" s="56" t="s">
        <v>674</v>
      </c>
      <c r="D128" s="39" t="s">
        <v>137</v>
      </c>
      <c r="E128" s="39">
        <v>401504556</v>
      </c>
      <c r="F128" s="102" t="s">
        <v>675</v>
      </c>
      <c r="G128" s="39">
        <v>401502386</v>
      </c>
      <c r="H128" s="39" t="s">
        <v>128</v>
      </c>
      <c r="I128" s="39">
        <v>2</v>
      </c>
      <c r="J128" s="39">
        <v>60</v>
      </c>
      <c r="K128" s="39">
        <v>0</v>
      </c>
      <c r="L128" s="39">
        <v>0</v>
      </c>
      <c r="M128" s="39">
        <v>0</v>
      </c>
      <c r="N128" s="39">
        <v>0</v>
      </c>
      <c r="O128" s="39">
        <v>20</v>
      </c>
      <c r="P128" s="39">
        <v>0</v>
      </c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v>20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20</v>
      </c>
      <c r="AH128" s="39">
        <f t="shared" si="98"/>
        <v>40</v>
      </c>
      <c r="AI128" s="39">
        <f t="shared" si="99"/>
        <v>20</v>
      </c>
      <c r="AJ128" s="39">
        <f t="shared" si="100"/>
        <v>20</v>
      </c>
      <c r="AK128" s="39">
        <f t="shared" si="101"/>
        <v>20</v>
      </c>
      <c r="AL128" s="39">
        <f t="shared" si="102"/>
        <v>40</v>
      </c>
      <c r="AM128" s="57">
        <f t="shared" si="103"/>
        <v>1413620</v>
      </c>
      <c r="AN128" s="57">
        <v>4000</v>
      </c>
      <c r="AO128" s="57">
        <f t="shared" si="104"/>
        <v>1416000</v>
      </c>
      <c r="AP128" s="39"/>
      <c r="AQ128" s="39" t="s">
        <v>638</v>
      </c>
      <c r="AR128" s="39" t="s">
        <v>654</v>
      </c>
      <c r="AS128" s="39"/>
      <c r="AT128" s="39" t="s">
        <v>179</v>
      </c>
      <c r="AU128" s="58">
        <v>0.03</v>
      </c>
      <c r="AV128" s="58" t="s">
        <v>11</v>
      </c>
      <c r="AW128" s="39"/>
      <c r="AX128" s="39"/>
      <c r="AY128" s="59" t="s">
        <v>654</v>
      </c>
      <c r="AZ128" s="39"/>
      <c r="BA128" s="39" t="str">
        <f t="shared" si="105"/>
        <v>P0038</v>
      </c>
      <c r="BB128" s="78" t="e">
        <f t="shared" ca="1" si="106"/>
        <v>#NAME?</v>
      </c>
      <c r="BC128" s="75">
        <v>14</v>
      </c>
      <c r="BD128" s="75">
        <f t="shared" si="107"/>
        <v>1416000</v>
      </c>
      <c r="BE128" s="39"/>
      <c r="BF128" s="39"/>
      <c r="BG128" s="39"/>
      <c r="BH128" s="39"/>
      <c r="BI128" s="39"/>
      <c r="BJ128" s="39">
        <v>728000</v>
      </c>
      <c r="BK128" s="39"/>
      <c r="BL128" s="39"/>
      <c r="BM128" s="39"/>
      <c r="BN128" s="82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>
        <f>SUM($BE128,$BF128:BF128)-SUM($CV$1:CW$1)*SUM($P128:$Q128,$W128)-SUM($CV$2:CW$2)*SUM($R128:$V128)-SUM($CV$3:CW$3)*$X128-SUM($CV$4:CW$4)*SUM($K128:$L128)-SUM($CV$5:CW$5)*SUM($M128:$N128)-SUM($CV$6:CW$6)*$O128-SUM($CV$7:CW$7)*SUM($Y128:$Z128,$AF128)-SUM($CV$8:CW$8)*SUM($AA128:$AE128)-SUM($CV$9:CW$9)*$AG128</f>
        <v>0</v>
      </c>
      <c r="CX128" s="39">
        <f>SUM($BE128,$BF128:BG128)-SUM($CV$1:CX$1)*SUM($P128:$Q128,$W128)-SUM($CV$2:CX$2)*SUM($R128:$V128)-SUM($CV$3:CX$3)*$X128-SUM($CV$4:CX$4)*SUM($K128:$L128)-SUM($CV$5:CX$5)*SUM($M128:$N128)-SUM($CV$6:CX$6)*$O128-SUM($CV$7:CX$7)*SUM($Y128:$Z128,$AF128)-SUM($CV$8:CX$8)*SUM($AA128:$AE128)-SUM($CV$9:CX$9)*$AG128</f>
        <v>0</v>
      </c>
      <c r="CY128" s="39">
        <f>SUM($BE128,$BF128:BH128)-SUM($CV$1:CY$1)*SUM($P128:$Q128,$W128)-SUM($CV$2:CY$2)*SUM($R128:$V128)-SUM($CV$3:CY$3)*$X128-SUM($CV$4:CY$4)*SUM($K128:$L128)-SUM($CV$5:CY$5)*SUM($M128:$N128)-SUM($CV$6:CY$6)*$O128-SUM($CV$7:CY$7)*SUM($Y128:$Z128,$AF128)-SUM($CV$8:CY$8)*SUM($AA128:$AE128)-SUM($CV$9:CY$9)*$AG128</f>
        <v>0</v>
      </c>
      <c r="CZ128" s="39">
        <f>SUM($BE128,$BF128:BI128)-SUM($CV$1:CZ$1)*SUM($P128:$Q128,$W128)-SUM($CV$2:CZ$2)*SUM($R128:$V128)-SUM($CV$3:CZ$3)*$X128-SUM($CV$4:CZ$4)*SUM($K128:$L128)-SUM($CV$5:CZ$5)*SUM($M128:$N128)-SUM($CV$6:CZ$6)*$O128-SUM($CV$7:CZ$7)*SUM($Y128:$Z128,$AF128)-SUM($CV$8:CZ$8)*SUM($AA128:$AE128)-SUM($CV$9:CZ$9)*$AG128</f>
        <v>0</v>
      </c>
      <c r="DA128" s="39">
        <f>SUM($BE128,$BF128:BJ128)-SUM($CV$1:DA$1)*SUM($P128:$Q128,$W128)-SUM($CV$2:DA$2)*SUM($R128:$V128)-SUM($CV$3:DA$3)*$X128-SUM($CV$4:DA$4)*SUM($K128:$L128)-SUM($CV$5:DA$5)*SUM($M128:$N128)-SUM($CV$6:DA$6)*$O128-SUM($CV$7:DA$7)*SUM($Y128:$Z128,$AF128)-SUM($CV$8:DA$8)*SUM($AA128:$AE128)-SUM($CV$9:DA$9)*$AG128</f>
        <v>728000</v>
      </c>
      <c r="DB128" s="39">
        <f>SUM($BE128,$BF128:BK128)-SUM($CV$1:DB$1)*SUM($P128:$Q128,$W128)-SUM($CV$2:DB$2)*SUM($R128:$V128)-SUM($CV$3:DB$3)*$X128-SUM($CV$4:DB$4)*SUM($K128:$L128)-SUM($CV$5:DB$5)*SUM($M128:$N128)-SUM($CV$6:DB$6)*$O128-SUM($CV$7:DB$7)*SUM($Y128:$Z128,$AF128)-SUM($CV$8:DB$8)*SUM($AA128:$AE128)-SUM($CV$9:DB$9)*$AG128</f>
        <v>722000</v>
      </c>
      <c r="DC128" s="39">
        <f>SUM($BE128,$BF128:BL128)-SUM($CV$1:DC$1)*SUM($P128:$Q128,$W128)-SUM($CV$2:DC$2)*SUM($R128:$V128)-SUM($CV$3:DC$3)*$X128-SUM($CV$4:DC$4)*SUM($K128:$L128)-SUM($CV$5:DC$5)*SUM($M128:$N128)-SUM($CV$6:DC$6)*$O128-SUM($CV$7:DC$7)*SUM($Y128:$Z128,$AF128)-SUM($CV$8:DC$8)*SUM($AA128:$AE128)-SUM($CV$9:DC$9)*$AG128</f>
        <v>710000</v>
      </c>
      <c r="DD128" s="39">
        <f>SUM($BE128,$BF128:BM128)-SUM($CV$1:DD$1)*SUM($P128:$Q128,$W128)-SUM($CV$2:DD$2)*SUM($R128:$V128)-SUM($CV$3:DD$3)*$X128-SUM($CV$4:DD$4)*SUM($K128:$L128)-SUM($CV$5:DD$5)*SUM($M128:$N128)-SUM($CV$6:DD$6)*$O128-SUM($CV$7:DD$7)*SUM($Y128:$Z128,$AF128)-SUM($CV$8:DD$8)*SUM($AA128:$AE128)-SUM($CV$9:DD$9)*$AG128</f>
        <v>691380</v>
      </c>
      <c r="DE128" s="39">
        <f>SUM($BE128,$BF128:BN128)-SUM($CV$1:DE$1)*SUM($P128:$Q128,$W128)-SUM($CV$2:DE$2)*SUM($R128:$V128)-SUM($CV$3:DE$3)*$X128-SUM($CV$4:DE$4)*SUM($K128:$L128)-SUM($CV$5:DE$5)*SUM($M128:$N128)-SUM($CV$6:DE$6)*$O128-SUM($CV$7:DE$7)*SUM($Y128:$Z128,$AF128)-SUM($CV$8:DE$8)*SUM($AA128:$AE128)-SUM($CV$9:DE$9)*$AG128</f>
        <v>669380</v>
      </c>
      <c r="DF128" s="39">
        <f>SUM($BE128,$BF128:BO128)-SUM($CV$1:DF$1)*SUM($P128:$Q128,$W128)-SUM($CV$2:DF$2)*SUM($R128:$V128)-SUM($CV$3:DF$3)*$X128-SUM($CV$4:DF$4)*SUM($K128:$L128)-SUM($CV$5:DF$5)*SUM($M128:$N128)-SUM($CV$6:DF$6)*$O128-SUM($CV$7:DF$7)*SUM($Y128:$Z128,$AF128)-SUM($CV$8:DF$8)*SUM($AA128:$AE128)-SUM($CV$9:DF$9)*$AG128</f>
        <v>641380</v>
      </c>
      <c r="DG128" s="39">
        <f>SUM($BE128,$BF128:BP128)-SUM($CV$1:DG$1)*SUM($P128:$Q128,$W128)-SUM($CV$2:DG$2)*SUM($R128:$V128)-SUM($CV$3:DG$3)*$X128-SUM($CV$4:DG$4)*SUM($K128:$L128)-SUM($CV$5:DG$5)*SUM($M128:$N128)-SUM($CV$6:DG$6)*$O128-SUM($CV$7:DG$7)*SUM($Y128:$Z128,$AF128)-SUM($CV$8:DG$8)*SUM($AA128:$AE128)-SUM($CV$9:DG$9)*$AG128</f>
        <v>611380</v>
      </c>
      <c r="DH128" s="39">
        <f>SUM($BE128,$BF128:BQ128)-SUM($CV$1:DH$1)*SUM($P128:$Q128,$W128)-SUM($CV$2:DH$2)*SUM($R128:$V128)-SUM($CV$3:DH$3)*$X128-SUM($CV$4:DH$4)*SUM($K128:$L128)-SUM($CV$5:DH$5)*SUM($M128:$N128)-SUM($CV$6:DH$6)*$O128-SUM($CV$7:DH$7)*SUM($Y128:$Z128,$AF128)-SUM($CV$8:DH$8)*SUM($AA128:$AE128)-SUM($CV$9:DH$9)*$AG128</f>
        <v>581380</v>
      </c>
      <c r="DI128" s="39">
        <f>SUM($BE128,$BF128:BR128)-SUM($CV$1:DI$1)*SUM($P128:$Q128,$W128)-SUM($CV$2:DI$2)*SUM($R128:$V128)-SUM($CV$3:DI$3)*$X128-SUM($CV$4:DI$4)*SUM($K128:$L128)-SUM($CV$5:DI$5)*SUM($M128:$N128)-SUM($CV$6:DI$6)*$O128-SUM($CV$7:DI$7)*SUM($Y128:$Z128,$AF128)-SUM($CV$8:DI$8)*SUM($AA128:$AE128)-SUM($CV$9:DI$9)*$AG128</f>
        <v>551380</v>
      </c>
      <c r="DJ128" s="39">
        <f>SUM($BE128,$BF128:BS128)-SUM($CV$1:DJ$1)*SUM($P128:$Q128,$W128)-SUM($CV$2:DJ$2)*SUM($R128:$V128)-SUM($CV$3:DJ$3)*$X128-SUM($CV$4:DJ$4)*SUM($K128:$L128)-SUM($CV$5:DJ$5)*SUM($M128:$N128)-SUM($CV$6:DJ$6)*$O128-SUM($CV$7:DJ$7)*SUM($Y128:$Z128,$AF128)-SUM($CV$8:DJ$8)*SUM($AA128:$AE128)-SUM($CV$9:DJ$9)*$AG128</f>
        <v>521380</v>
      </c>
      <c r="DK128" s="39">
        <f>SUM($BE128,$BF128:BT128)-SUM($CV$1:DK$1)*SUM($P128:$Q128,$W128)-SUM($CV$2:DK$2)*SUM($R128:$V128)-SUM($CV$3:DK$3)*$X128-SUM($CV$4:DK$4)*SUM($K128:$L128)-SUM($CV$5:DK$5)*SUM($M128:$N128)-SUM($CV$6:DK$6)*$O128-SUM($CV$7:DK$7)*SUM($Y128:$Z128,$AF128)-SUM($CV$8:DK$8)*SUM($AA128:$AE128)-SUM($CV$9:DK$9)*$AG128</f>
        <v>491380</v>
      </c>
      <c r="DL128" s="39">
        <f>SUM($BE128,$BF128:BU128)-SUM($CV$1:DL$1)*SUM($P128:$Q128,$W128)-SUM($CV$2:DL$2)*SUM($R128:$V128)-SUM($CV$3:DL$3)*$X128-SUM($CV$4:DL$4)*SUM($K128:$L128)-SUM($CV$5:DL$5)*SUM($M128:$N128)-SUM($CV$6:DL$6)*$O128-SUM($CV$7:DL$7)*SUM($Y128:$Z128,$AF128)-SUM($CV$8:DL$8)*SUM($AA128:$AE128)-SUM($CV$9:DL$9)*$AG128</f>
        <v>461380</v>
      </c>
      <c r="DM128" s="39">
        <f>SUM($BE128,$BF128:BV128)-SUM($CV$1:DM$1)*SUM($P128:$Q128,$W128)-SUM($CV$2:DM$2)*SUM($R128:$V128)-SUM($CV$3:DM$3)*$X128-SUM($CV$4:DM$4)*SUM($K128:$L128)-SUM($CV$5:DM$5)*SUM($M128:$N128)-SUM($CV$6:DM$6)*$O128-SUM($CV$7:DM$7)*SUM($Y128:$Z128,$AF128)-SUM($CV$8:DM$8)*SUM($AA128:$AE128)-SUM($CV$9:DM$9)*$AG128</f>
        <v>421380</v>
      </c>
      <c r="DN128" s="39">
        <f>SUM($BE128,$BF128:BW128)-SUM($CV$1:DN$1)*SUM($P128:$Q128,$W128)-SUM($CV$2:DN$2)*SUM($R128:$V128)-SUM($CV$3:DN$3)*$X128-SUM($CV$4:DN$4)*SUM($K128:$L128)-SUM($CV$5:DN$5)*SUM($M128:$N128)-SUM($CV$6:DN$6)*$O128-SUM($CV$7:DN$7)*SUM($Y128:$Z128,$AF128)-SUM($CV$8:DN$8)*SUM($AA128:$AE128)-SUM($CV$9:DN$9)*$AG128</f>
        <v>381380</v>
      </c>
      <c r="DO128" s="39">
        <f>SUM($BE128,$BF128:BX128)-SUM($CV$1:DO$1)*SUM($P128:$Q128,$W128)-SUM($CV$2:DO$2)*SUM($R128:$V128)-SUM($CV$3:DO$3)*$X128-SUM($CV$4:DO$4)*SUM($K128:$L128)-SUM($CV$5:DO$5)*SUM($M128:$N128)-SUM($CV$6:DO$6)*$O128-SUM($CV$7:DO$7)*SUM($Y128:$Z128,$AF128)-SUM($CV$8:DO$8)*SUM($AA128:$AE128)-SUM($CV$9:DO$9)*$AG128</f>
        <v>341380</v>
      </c>
      <c r="DP128" s="39">
        <f>SUM($BE128,$BF128:BY128)-SUM($CV$1:DP$1)*SUM($P128:$Q128,$W128)-SUM($CV$2:DP$2)*SUM($R128:$V128)-SUM($CV$3:DP$3)*$X128-SUM($CV$4:DP$4)*SUM($K128:$L128)-SUM($CV$5:DP$5)*SUM($M128:$N128)-SUM($CV$6:DP$6)*$O128-SUM($CV$7:DP$7)*SUM($Y128:$Z128,$AF128)-SUM($CV$8:DP$8)*SUM($AA128:$AE128)-SUM($CV$9:DP$9)*$AG128</f>
        <v>301380</v>
      </c>
      <c r="DQ128" s="39">
        <f>SUM($BE128,$BF128:BZ128)-SUM($CV$1:DQ$1)*SUM($P128:$Q128,$W128)-SUM($CV$2:DQ$2)*SUM($R128:$V128)-SUM($CV$3:DQ$3)*$X128-SUM($CV$4:DQ$4)*SUM($K128:$L128)-SUM($CV$5:DQ$5)*SUM($M128:$N128)-SUM($CV$6:DQ$6)*$O128-SUM($CV$7:DQ$7)*SUM($Y128:$Z128,$AF128)-SUM($CV$8:DQ$8)*SUM($AA128:$AE128)-SUM($CV$9:DQ$9)*$AG128</f>
        <v>261380</v>
      </c>
      <c r="DR128" s="39">
        <f>SUM($BE128,$BF128:CA128)-SUM($CV$1:DR$1)*SUM($P128:$Q128,$W128)-SUM($CV$2:DR$2)*SUM($R128:$V128)-SUM($CV$3:DR$3)*$X128-SUM($CV$4:DR$4)*SUM($K128:$L128)-SUM($CV$5:DR$5)*SUM($M128:$N128)-SUM($CV$6:DR$6)*$O128-SUM($CV$7:DR$7)*SUM($Y128:$Z128,$AF128)-SUM($CV$8:DR$8)*SUM($AA128:$AE128)-SUM($CV$9:DR$9)*$AG128</f>
        <v>221380</v>
      </c>
      <c r="DS128" s="39">
        <f>SUM($BE128,$BF128:CB128)-SUM($CV$1:DS$1)*SUM($P128:$Q128,$W128)-SUM($CV$2:DS$2)*SUM($R128:$V128)-SUM($CV$3:DS$3)*$X128-SUM($CV$4:DS$4)*SUM($K128:$L128)-SUM($CV$5:DS$5)*SUM($M128:$N128)-SUM($CV$6:DS$6)*$O128-SUM($CV$7:DS$7)*SUM($Y128:$Z128,$AF128)-SUM($CV$8:DS$8)*SUM($AA128:$AE128)-SUM($CV$9:DS$9)*$AG128</f>
        <v>181380</v>
      </c>
      <c r="DT128" s="39">
        <f>SUM($BE128,$BF128:CC128)-SUM($CV$1:DT$1)*SUM($P128:$Q128,$W128)-SUM($CV$2:DT$2)*SUM($R128:$V128)-SUM($CV$3:DT$3)*$X128-SUM($CV$4:DT$4)*SUM($K128:$L128)-SUM($CV$5:DT$5)*SUM($M128:$N128)-SUM($CV$6:DT$6)*$O128-SUM($CV$7:DT$7)*SUM($Y128:$Z128,$AF128)-SUM($CV$8:DT$8)*SUM($AA128:$AE128)-SUM($CV$9:DT$9)*$AG128</f>
        <v>141380</v>
      </c>
      <c r="DU128" s="39">
        <f>SUM($BE128,$BF128:CD128)-SUM($CV$1:DU$1)*SUM($P128:$Q128,$W128)-SUM($CV$2:DU$2)*SUM($R128:$V128)-SUM($CV$3:DU$3)*$X128-SUM($CV$4:DU$4)*SUM($K128:$L128)-SUM($CV$5:DU$5)*SUM($M128:$N128)-SUM($CV$6:DU$6)*$O128-SUM($CV$7:DU$7)*SUM($Y128:$Z128,$AF128)-SUM($CV$8:DU$8)*SUM($AA128:$AE128)-SUM($CV$9:DU$9)*$AG128</f>
        <v>101380</v>
      </c>
      <c r="DV128" s="39">
        <f>SUM($BE128,$BF128:CE128)-SUM($CV$1:DV$1)*SUM($P128:$Q128,$W128)-SUM($CV$2:DV$2)*SUM($R128:$V128)-SUM($CV$3:DV$3)*$X128-SUM($CV$4:DV$4)*SUM($K128:$L128)-SUM($CV$5:DV$5)*SUM($M128:$N128)-SUM($CV$6:DV$6)*$O128-SUM($CV$7:DV$7)*SUM($Y128:$Z128,$AF128)-SUM($CV$8:DV$8)*SUM($AA128:$AE128)-SUM($CV$9:DV$9)*$AG128</f>
        <v>61380</v>
      </c>
      <c r="DW128" s="39">
        <f>SUM($BE128,$BF128:CF128)-SUM($CV$1:DW$1)*SUM($P128:$Q128,$W128)-SUM($CV$2:DW$2)*SUM($R128:$V128)-SUM($CV$3:DW$3)*$X128-SUM($CV$4:DW$4)*SUM($K128:$L128)-SUM($CV$5:DW$5)*SUM($M128:$N128)-SUM($CV$6:DW$6)*$O128-SUM($CV$7:DW$7)*SUM($Y128:$Z128,$AF128)-SUM($CV$8:DW$8)*SUM($AA128:$AE128)-SUM($CV$9:DW$9)*$AG128</f>
        <v>21380</v>
      </c>
      <c r="DX128" s="39">
        <f>SUM($BE128,$BF128:CG128)-SUM($CV$1:DX$1)*SUM($P128:$Q128,$W128)-SUM($CV$2:DX$2)*SUM($R128:$V128)-SUM($CV$3:DX$3)*$X128-SUM($CV$4:DX$4)*SUM($K128:$L128)-SUM($CV$5:DX$5)*SUM($M128:$N128)-SUM($CV$6:DX$6)*$O128-SUM($CV$7:DX$7)*SUM($Y128:$Z128,$AF128)-SUM($CV$8:DX$8)*SUM($AA128:$AE128)-SUM($CV$9:DX$9)*$AG128</f>
        <v>-18620</v>
      </c>
      <c r="DY128" s="39">
        <f>SUM($BE128,$BF128:CH128)-SUM($CV$1:DY$1)*SUM($P128:$Q128,$W128)-SUM($CV$2:DY$2)*SUM($R128:$V128)-SUM($CV$3:DY$3)*$X128-SUM($CV$4:DY$4)*SUM($K128:$L128)-SUM($CV$5:DY$5)*SUM($M128:$N128)-SUM($CV$6:DY$6)*$O128-SUM($CV$7:DY$7)*SUM($Y128:$Z128,$AF128)-SUM($CV$8:DY$8)*SUM($AA128:$AE128)-SUM($CV$9:DY$9)*$AG128</f>
        <v>-58620</v>
      </c>
      <c r="DZ128" s="39">
        <f>SUM($BE128,$BF128:CI128)-SUM($CV$1:DZ$1)*SUM($P128:$Q128,$W128)-SUM($CV$2:DZ$2)*SUM($R128:$V128)-SUM($CV$3:DZ$3)*$X128-SUM($CV$4:DZ$4)*SUM($K128:$L128)-SUM($CV$5:DZ$5)*SUM($M128:$N128)-SUM($CV$6:DZ$6)*$O128-SUM($CV$7:DZ$7)*SUM($Y128:$Z128,$AF128)-SUM($CV$8:DZ$8)*SUM($AA128:$AE128)-SUM($CV$9:DZ$9)*$AG128</f>
        <v>-98620</v>
      </c>
      <c r="EA128" s="39">
        <f>SUM($BE128,$BF128:CJ128)-SUM($CV$1:EA$1)*SUM($P128:$Q128,$W128)-SUM($CV$2:EA$2)*SUM($R128:$V128)-SUM($CV$3:EA$3)*$X128-SUM($CV$4:EA$4)*SUM($K128:$L128)-SUM($CV$5:EA$5)*SUM($M128:$N128)-SUM($CV$6:EA$6)*$O128-SUM($CV$7:EA$7)*SUM($Y128:$Z128,$AF128)-SUM($CV$8:EA$8)*SUM($AA128:$AE128)-SUM($CV$9:EA$9)*$AG128</f>
        <v>-138620</v>
      </c>
      <c r="EB128" s="39">
        <f>SUM($BE128,$BF128:CK128)-SUM($CV$1:EB$1)*SUM($P128:$Q128,$W128)-SUM($CV$2:EB$2)*SUM($R128:$V128)-SUM($CV$3:EB$3)*$X128-SUM($CV$4:EB$4)*SUM($K128:$L128)-SUM($CV$5:EB$5)*SUM($M128:$N128)-SUM($CV$6:EB$6)*$O128-SUM($CV$7:EB$7)*SUM($Y128:$Z128,$AF128)-SUM($CV$8:EB$8)*SUM($AA128:$AE128)-SUM($CV$9:EB$9)*$AG128</f>
        <v>-178620</v>
      </c>
      <c r="EC128" s="39">
        <f>SUM($BE128,$BF128:CL128)-SUM($CV$1:EC$1)*SUM($P128:$Q128,$W128)-SUM($CV$2:EC$2)*SUM($R128:$V128)-SUM($CV$3:EC$3)*$X128-SUM($CV$4:EC$4)*SUM($K128:$L128)-SUM($CV$5:EC$5)*SUM($M128:$N128)-SUM($CV$6:EC$6)*$O128-SUM($CV$7:EC$7)*SUM($Y128:$Z128,$AF128)-SUM($CV$8:EC$8)*SUM($AA128:$AE128)-SUM($CV$9:EC$9)*$AG128</f>
        <v>-218620</v>
      </c>
      <c r="ED128" s="39">
        <f>SUM($BE128,$BF128:CM128)-SUM($CV$1:ED$1)*SUM($P128:$Q128,$W128)-SUM($CV$2:ED$2)*SUM($R128:$V128)-SUM($CV$3:ED$3)*$X128-SUM($CV$4:ED$4)*SUM($K128:$L128)-SUM($CV$5:ED$5)*SUM($M128:$N128)-SUM($CV$6:ED$6)*$O128-SUM($CV$7:ED$7)*SUM($Y128:$Z128,$AF128)-SUM($CV$8:ED$8)*SUM($AA128:$AE128)-SUM($CV$9:ED$9)*$AG128</f>
        <v>-258620</v>
      </c>
      <c r="EE128" s="39">
        <f>SUM($BE128,$BF128:CN128)-SUM($CV$1:EE$1)*SUM($P128:$Q128,$W128)-SUM($CV$2:EE$2)*SUM($R128:$V128)-SUM($CV$3:EE$3)*$X128-SUM($CV$4:EE$4)*SUM($K128:$L128)-SUM($CV$5:EE$5)*SUM($M128:$N128)-SUM($CV$6:EE$6)*$O128-SUM($CV$7:EE$7)*SUM($Y128:$Z128,$AF128)-SUM($CV$8:EE$8)*SUM($AA128:$AE128)-SUM($CV$9:EE$9)*$AG128</f>
        <v>-298620</v>
      </c>
      <c r="EF128" s="39">
        <f>SUM($BE128,$BF128:CO128)-SUM($CV$1:EF$1)*SUM($P128:$Q128,$W128)-SUM($CV$2:EF$2)*SUM($R128:$V128)-SUM($CV$3:EF$3)*$X128-SUM($CV$4:EF$4)*SUM($K128:$L128)-SUM($CV$5:EF$5)*SUM($M128:$N128)-SUM($CV$6:EF$6)*$O128-SUM($CV$7:EF$7)*SUM($Y128:$Z128,$AF128)-SUM($CV$8:EF$8)*SUM($AA128:$AE128)-SUM($CV$9:EF$9)*$AG128</f>
        <v>-338620</v>
      </c>
      <c r="EG128" s="39">
        <f>SUM($BE128,$BF128:CP128)-SUM($CV$1:EG$1)*SUM($P128:$Q128,$W128)-SUM($CV$2:EG$2)*SUM($R128:$V128)-SUM($CV$3:EG$3)*$X128-SUM($CV$4:EG$4)*SUM($K128:$L128)-SUM($CV$5:EG$5)*SUM($M128:$N128)-SUM($CV$6:EG$6)*$O128-SUM($CV$7:EG$7)*SUM($Y128:$Z128,$AF128)-SUM($CV$8:EG$8)*SUM($AA128:$AE128)-SUM($CV$9:EG$9)*$AG128</f>
        <v>-378620</v>
      </c>
      <c r="EH128" s="39">
        <f>SUM($BE128,$BF128:CQ128)-SUM($CV$1:EH$1)*SUM($P128:$Q128,$W128)-SUM($CV$2:EH$2)*SUM($R128:$V128)-SUM($CV$3:EH$3)*$X128-SUM($CV$4:EH$4)*SUM($K128:$L128)-SUM($CV$5:EH$5)*SUM($M128:$N128)-SUM($CV$6:EH$6)*$O128-SUM($CV$7:EH$7)*SUM($Y128:$Z128,$AF128)-SUM($CV$8:EH$8)*SUM($AA128:$AE128)-SUM($CV$9:EH$9)*$AG128</f>
        <v>-418620</v>
      </c>
      <c r="EI128" s="39">
        <f>SUM($BE128,$BF128:CR128)-SUM($CV$1:EI$1)*SUM($P128:$Q128,$W128)-SUM($CV$2:EI$2)*SUM($R128:$V128)-SUM($CV$3:EI$3)*$X128-SUM($CV$4:EI$4)*SUM($K128:$L128)-SUM($CV$5:EI$5)*SUM($M128:$N128)-SUM($CV$6:EI$6)*$O128-SUM($CV$7:EI$7)*SUM($Y128:$Z128,$AF128)-SUM($CV$8:EI$8)*SUM($AA128:$AE128)-SUM($CV$9:EI$9)*$AG128</f>
        <v>-458620</v>
      </c>
      <c r="EJ128" s="39">
        <f>SUM($BE128,$BF128:CS128)-SUM($CV$1:EJ$1)*SUM($P128:$Q128,$W128)-SUM($CV$2:EJ$2)*SUM($R128:$V128)-SUM($CV$3:EJ$3)*$X128-SUM($CV$4:EJ$4)*SUM($K128:$L128)-SUM($CV$5:EJ$5)*SUM($M128:$N128)-SUM($CV$6:EJ$6)*$O128-SUM($CV$7:EJ$7)*SUM($Y128:$Z128,$AF128)-SUM($CV$8:EJ$8)*SUM($AA128:$AE128)-SUM($CV$9:EJ$9)*$AG128</f>
        <v>-498620</v>
      </c>
      <c r="EK128" s="39">
        <f>SUM($BE128,$BF128:CT128)-SUM($CV$1:EK$1)*SUM($P128:$Q128,$W128)-SUM($CV$2:EK$2)*SUM($R128:$V128)-SUM($CV$3:EK$3)*$X128-SUM($CV$4:EK$4)*SUM($K128:$L128)-SUM($CV$5:EK$5)*SUM($M128:$N128)-SUM($CV$6:EK$6)*$O128-SUM($CV$7:EK$7)*SUM($Y128:$Z128,$AF128)-SUM($CV$8:EK$8)*SUM($AA128:$AE128)-SUM($CV$9:EK$9)*$AG128</f>
        <v>-538620</v>
      </c>
      <c r="EL128" s="39">
        <f>SUM($BE128,$BF128:CU128)-SUM($CV$1:EL$1)*SUM($P128:$Q128,$W128)-SUM($CV$2:EL$2)*SUM($R128:$V128)-SUM($CV$3:EL$3)*$X128-SUM($CV$4:EL$4)*SUM($K128:$L128)-SUM($CV$5:EL$5)*SUM($M128:$N128)-SUM($CV$6:EL$6)*$O128-SUM($CV$7:EL$7)*SUM($Y128:$Z128,$AF128)-SUM($CV$8:EL$8)*SUM($AA128:$AE128)-SUM($CV$9:EL$9)*$AG128</f>
        <v>-578620</v>
      </c>
      <c r="EM128" s="39">
        <f>SUM($BE128,$BF128:CV128)-SUM($CV$1:EM$1)*SUM($P128:$Q128,$W128)-SUM($CV$2:EM$2)*SUM($R128:$V128)-SUM($CV$3:EM$3)*$X128-SUM($CV$4:EM$4)*SUM($K128:$L128)-SUM($CV$5:EM$5)*SUM($M128:$N128)-SUM($CV$6:EM$6)*$O128-SUM($CV$7:EM$7)*SUM($Y128:$Z128,$AF128)-SUM($CV$8:EM$8)*SUM($AA128:$AE128)-SUM($CV$9:EM$9)*$AG128</f>
        <v>-618620</v>
      </c>
      <c r="EN128" s="39">
        <f>SUM($BE128,$BF128:CW128)-SUM($CV$1:EN$1)*SUM($P128:$Q128,$W128)-SUM($CV$2:EN$2)*SUM($R128:$V128)-SUM($CV$3:EN$3)*$X128-SUM($CV$4:EN$4)*SUM($K128:$L128)-SUM($CV$5:EN$5)*SUM($M128:$N128)-SUM($CV$6:EN$6)*$O128-SUM($CV$7:EN$7)*SUM($Y128:$Z128,$AF128)-SUM($CV$8:EN$8)*SUM($AA128:$AE128)-SUM($CV$9:EN$9)*$AG128</f>
        <v>-658620</v>
      </c>
      <c r="EO128" s="39">
        <f>SUM($BE128,$BF128:CX128)-SUM($CV$1:EO$1)*SUM($P128:$Q128,$W128)-SUM($CV$2:EO$2)*SUM($R128:$V128)-SUM($CV$3:EO$3)*$X128-SUM($CV$4:EO$4)*SUM($K128:$L128)-SUM($CV$5:EO$5)*SUM($M128:$N128)-SUM($CV$6:EO$6)*$O128-SUM($CV$7:EO$7)*SUM($Y128:$Z128,$AF128)-SUM($CV$8:EO$8)*SUM($AA128:$AE128)-SUM($CV$9:EO$9)*$AG128</f>
        <v>-683780</v>
      </c>
      <c r="EP128" s="96" t="s">
        <v>640</v>
      </c>
      <c r="EQ128" s="103" t="str">
        <f>C128</f>
        <v>C0603C105K3RACTU</v>
      </c>
      <c r="ER128" s="96" t="str">
        <f t="shared" si="166"/>
        <v>KEMET ELECTRONICS S A</v>
      </c>
      <c r="ES128" s="115">
        <v>2.1700000000000001E-2</v>
      </c>
      <c r="ET128" s="116" t="str">
        <f>AV128</f>
        <v>USD</v>
      </c>
      <c r="EU128" s="107" t="e">
        <f t="shared" ca="1" si="109"/>
        <v>#NAME?</v>
      </c>
      <c r="EV128" s="107" t="e">
        <f t="shared" ca="1" si="110"/>
        <v>#NAME?</v>
      </c>
      <c r="EW128" s="117">
        <f t="shared" si="158"/>
        <v>4000</v>
      </c>
      <c r="EX128" s="117">
        <f t="shared" si="159"/>
        <v>4000</v>
      </c>
      <c r="EY128" s="103"/>
      <c r="EZ128" s="117">
        <f t="shared" si="112"/>
        <v>1416000</v>
      </c>
      <c r="FA128" s="118" t="e">
        <f t="shared" ca="1" si="113"/>
        <v>#NAME?</v>
      </c>
      <c r="FB128" s="117">
        <f t="shared" si="114"/>
        <v>2380</v>
      </c>
      <c r="FC128" s="118" t="e">
        <f t="shared" ca="1" si="115"/>
        <v>#NAME?</v>
      </c>
      <c r="FD128" s="119">
        <v>45523</v>
      </c>
      <c r="FE128" s="118" t="s">
        <v>130</v>
      </c>
      <c r="FF128" s="118" t="s">
        <v>26</v>
      </c>
      <c r="FG128" s="103" t="s">
        <v>144</v>
      </c>
      <c r="FH128" s="103" t="s">
        <v>145</v>
      </c>
      <c r="FI128" s="105">
        <f t="array" ref="FI128">SUMPRODUCT($AI128:$AL128,TRANSPOSE(FI$1:FI$4))</f>
        <v>121300</v>
      </c>
      <c r="FJ128" s="105">
        <f t="array" ref="FJ128">SUMPRODUCT($AI128:$AL128,TRANSPOSE(FJ$1:FJ$4))</f>
        <v>121300</v>
      </c>
      <c r="FK128" s="105">
        <f t="array" ref="FK128">SUMPRODUCT($AI128:$AL128,TRANSPOSE(FK$1:FK$4))</f>
        <v>121300</v>
      </c>
      <c r="FL128" s="105">
        <f t="array" ref="FL128">SUMPRODUCT($AI128:$AL128,TRANSPOSE(FL$1:FL$4))</f>
        <v>121300</v>
      </c>
      <c r="FM128" s="105">
        <f t="array" ref="FM128">SUMPRODUCT($AI128:$AL128,TRANSPOSE(FM$1:FM$4))</f>
        <v>121300</v>
      </c>
      <c r="FN128" s="105">
        <f t="array" ref="FN128">SUMPRODUCT($AI128:$AL128,TRANSPOSE(FN$1:FN$4))</f>
        <v>121300</v>
      </c>
      <c r="FO128" s="105">
        <f t="array" ref="FO128">SUMPRODUCT($AI128:$AL128,TRANSPOSE(FO$1:FO$4))</f>
        <v>121300</v>
      </c>
      <c r="FP128" s="105">
        <f t="array" ref="FP128">SUMPRODUCT($AI128:$AL128,TRANSPOSE(FP$1:FP$4))</f>
        <v>121300</v>
      </c>
      <c r="FQ128" s="105">
        <f t="array" ref="FQ128">SUMPRODUCT($AI128:$AL128,TRANSPOSE(FQ$1:FQ$4))</f>
        <v>121300</v>
      </c>
      <c r="FR128" s="105">
        <f t="array" ref="FR128">SUMPRODUCT($AI128:$AL128,TRANSPOSE(FR$1:FR$4))</f>
        <v>121000</v>
      </c>
      <c r="FS128" s="105">
        <f t="array" ref="FS128">SUMPRODUCT($AI128:$AL128,TRANSPOSE(FS$1:FS$4))</f>
        <v>120000</v>
      </c>
      <c r="FT128" s="105">
        <f t="array" ref="FT128">SUMPRODUCT($AI128:$AL128,TRANSPOSE(FT$1:FT$4))</f>
        <v>80920</v>
      </c>
      <c r="FU128" s="105">
        <f t="array" ref="FU128">SUMPRODUCT($AI128:$AL128,TRANSPOSE(FU$1:FU$4))</f>
        <v>0</v>
      </c>
      <c r="FV128" s="120"/>
      <c r="FW128" s="105">
        <f t="shared" si="116"/>
        <v>124000</v>
      </c>
      <c r="FX128" s="121">
        <f>CEILING(SUM($FI128:FJ128)-SUM($FW128:FW128),$EW128)</f>
        <v>120000</v>
      </c>
      <c r="FY128" s="121">
        <f>CEILING(SUM($FI128:FK128)-SUM($FW128:FX128),$EW128)</f>
        <v>120000</v>
      </c>
      <c r="FZ128" s="121">
        <f>CEILING(SUM($FI128:FL128)-SUM($FW128:FY128),$EW128)</f>
        <v>124000</v>
      </c>
      <c r="GA128" s="121">
        <f>CEILING(SUM($FI128:FM128)-SUM($FW128:FZ128),$EW128)</f>
        <v>120000</v>
      </c>
      <c r="GB128" s="121">
        <f>CEILING(SUM($FI128:FN128)-SUM($FW128:GA128),$EW128)</f>
        <v>120000</v>
      </c>
      <c r="GC128" s="121">
        <f>CEILING(SUM($FI128:FO128)-SUM($FW128:GB128),$EW128)</f>
        <v>124000</v>
      </c>
      <c r="GD128" s="121">
        <f>CEILING(SUM($FI128:FP128)-SUM($FW128:GC128),$EW128)</f>
        <v>120000</v>
      </c>
      <c r="GE128" s="121">
        <f>CEILING(SUM($FI128:FQ128)-SUM($FW128:GD128),$EW128)</f>
        <v>120000</v>
      </c>
      <c r="GF128" s="121">
        <f>CEILING(SUM($FI128:FR128)-SUM($FW128:GE128),$EW128)</f>
        <v>124000</v>
      </c>
      <c r="GG128" s="121">
        <f>CEILING(SUM($FI128:FS128)-SUM($FW128:GF128),$EW128)</f>
        <v>120000</v>
      </c>
      <c r="GH128" s="121">
        <f t="shared" si="117"/>
        <v>80000</v>
      </c>
      <c r="GI128" s="121">
        <f t="shared" si="118"/>
        <v>0</v>
      </c>
      <c r="GJ128" s="120"/>
      <c r="GK128" s="123" t="e">
        <f t="shared" ca="1" si="119"/>
        <v>#NAME?</v>
      </c>
      <c r="GL128" s="123" t="e">
        <f t="shared" ca="1" si="120"/>
        <v>#NAME?</v>
      </c>
      <c r="GM128" s="123" t="e">
        <f t="shared" ca="1" si="121"/>
        <v>#NAME?</v>
      </c>
      <c r="GN128" s="123" t="e">
        <f t="shared" ca="1" si="122"/>
        <v>#NAME?</v>
      </c>
      <c r="GO128" s="123" t="e">
        <f t="shared" ca="1" si="123"/>
        <v>#NAME?</v>
      </c>
      <c r="GP128" s="123" t="e">
        <f t="shared" ca="1" si="124"/>
        <v>#NAME?</v>
      </c>
      <c r="GQ128" s="123" t="e">
        <f t="shared" ca="1" si="125"/>
        <v>#NAME?</v>
      </c>
      <c r="GR128" s="123" t="e">
        <f t="shared" ca="1" si="126"/>
        <v>#NAME?</v>
      </c>
      <c r="GS128" s="123" t="e">
        <f t="shared" ca="1" si="127"/>
        <v>#NAME?</v>
      </c>
      <c r="GT128" s="123" t="e">
        <f t="shared" ca="1" si="128"/>
        <v>#NAME?</v>
      </c>
      <c r="GU128" s="123" t="e">
        <f t="shared" ca="1" si="129"/>
        <v>#NAME?</v>
      </c>
      <c r="GV128" s="123" t="e">
        <f t="shared" ca="1" si="130"/>
        <v>#NAME?</v>
      </c>
      <c r="GW128" s="123" t="e">
        <f t="shared" ca="1" si="131"/>
        <v>#NAME?</v>
      </c>
      <c r="GX128" s="123" t="e">
        <f t="shared" ca="1" si="132"/>
        <v>#NAME?</v>
      </c>
      <c r="GY128" s="120">
        <v>2</v>
      </c>
      <c r="GZ128" s="105">
        <f>SUM(FW128:GB128)</f>
        <v>728000</v>
      </c>
      <c r="HA128" s="105"/>
      <c r="HB128" s="105"/>
      <c r="HC128" s="105"/>
      <c r="HD128" s="105"/>
      <c r="HE128" s="105"/>
      <c r="HF128" s="105">
        <f>SUM(GC128:GI128)</f>
        <v>688000</v>
      </c>
      <c r="HG128" s="105"/>
      <c r="HH128" s="105"/>
      <c r="HI128" s="105"/>
      <c r="HJ128" s="105"/>
      <c r="HK128" s="105"/>
      <c r="HL128" s="105"/>
      <c r="HM128" s="105"/>
      <c r="HN128" s="123" t="e">
        <f t="shared" ca="1" si="133"/>
        <v>#NAME?</v>
      </c>
      <c r="HO128" s="123" t="e">
        <f t="shared" ca="1" si="134"/>
        <v>#NAME?</v>
      </c>
      <c r="HP128" s="123" t="e">
        <f t="shared" ca="1" si="135"/>
        <v>#NAME?</v>
      </c>
      <c r="HQ128" s="123" t="e">
        <f t="shared" ca="1" si="136"/>
        <v>#NAME?</v>
      </c>
      <c r="HR128" s="123" t="e">
        <f t="shared" ca="1" si="137"/>
        <v>#NAME?</v>
      </c>
      <c r="HS128" s="123" t="e">
        <f t="shared" ca="1" si="138"/>
        <v>#NAME?</v>
      </c>
      <c r="HT128" s="123" t="e">
        <f t="shared" ca="1" si="139"/>
        <v>#NAME?</v>
      </c>
      <c r="HU128" s="123" t="e">
        <f t="shared" ca="1" si="140"/>
        <v>#NAME?</v>
      </c>
      <c r="HV128" s="123" t="e">
        <f t="shared" ca="1" si="141"/>
        <v>#NAME?</v>
      </c>
      <c r="HW128" s="123" t="e">
        <f t="shared" ca="1" si="142"/>
        <v>#NAME?</v>
      </c>
      <c r="HX128" s="123" t="e">
        <f t="shared" ca="1" si="143"/>
        <v>#NAME?</v>
      </c>
      <c r="HY128" s="123" t="e">
        <f t="shared" ca="1" si="144"/>
        <v>#NAME?</v>
      </c>
      <c r="HZ128" s="123" t="e">
        <f t="shared" ca="1" si="145"/>
        <v>#NAME?</v>
      </c>
      <c r="IA128" s="123" t="e">
        <f t="shared" ca="1" si="146"/>
        <v>#NAME?</v>
      </c>
      <c r="IB128" s="124" t="s">
        <v>673</v>
      </c>
      <c r="IC128" s="103" t="s">
        <v>641</v>
      </c>
      <c r="ID128" s="125">
        <v>45534</v>
      </c>
      <c r="IE128" s="103" t="s">
        <v>147</v>
      </c>
      <c r="IF128" s="103"/>
      <c r="IG128" s="103" t="s">
        <v>147</v>
      </c>
      <c r="IH128" s="103"/>
      <c r="II128" s="103" t="s">
        <v>642</v>
      </c>
    </row>
    <row r="129" spans="1:243" ht="14.25" x14ac:dyDescent="0.2">
      <c r="A129" s="39">
        <v>142</v>
      </c>
      <c r="B129" s="39" t="s">
        <v>676</v>
      </c>
      <c r="C129" s="56" t="s">
        <v>677</v>
      </c>
      <c r="D129" s="39" t="s">
        <v>137</v>
      </c>
      <c r="E129" s="39">
        <v>422206914</v>
      </c>
      <c r="F129" s="102" t="s">
        <v>678</v>
      </c>
      <c r="G129" s="39">
        <v>400481360</v>
      </c>
      <c r="H129" s="39" t="s">
        <v>128</v>
      </c>
      <c r="I129" s="39">
        <v>2</v>
      </c>
      <c r="J129" s="39">
        <v>6</v>
      </c>
      <c r="K129" s="39">
        <v>0</v>
      </c>
      <c r="L129" s="39">
        <v>0</v>
      </c>
      <c r="M129" s="39">
        <v>0</v>
      </c>
      <c r="N129" s="39">
        <v>0</v>
      </c>
      <c r="O129" s="39">
        <v>2</v>
      </c>
      <c r="P129" s="39">
        <v>0</v>
      </c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39">
        <v>0</v>
      </c>
      <c r="W129" s="39">
        <v>0</v>
      </c>
      <c r="X129" s="39">
        <v>2</v>
      </c>
      <c r="Y129" s="39">
        <v>0</v>
      </c>
      <c r="Z129" s="39">
        <v>0</v>
      </c>
      <c r="AA129" s="39">
        <v>0</v>
      </c>
      <c r="AB129" s="39">
        <v>0</v>
      </c>
      <c r="AC129" s="39">
        <v>0</v>
      </c>
      <c r="AD129" s="39">
        <v>0</v>
      </c>
      <c r="AE129" s="39">
        <v>0</v>
      </c>
      <c r="AF129" s="39">
        <v>0</v>
      </c>
      <c r="AG129" s="39">
        <v>2</v>
      </c>
      <c r="AH129" s="39">
        <f t="shared" si="98"/>
        <v>4</v>
      </c>
      <c r="AI129" s="39">
        <f t="shared" si="99"/>
        <v>2</v>
      </c>
      <c r="AJ129" s="39">
        <f t="shared" si="100"/>
        <v>2</v>
      </c>
      <c r="AK129" s="39">
        <f t="shared" si="101"/>
        <v>2</v>
      </c>
      <c r="AL129" s="39">
        <f t="shared" si="102"/>
        <v>4</v>
      </c>
      <c r="AM129" s="57">
        <f t="shared" si="103"/>
        <v>141362</v>
      </c>
      <c r="AN129" s="57">
        <v>4000</v>
      </c>
      <c r="AO129" s="57">
        <f t="shared" si="104"/>
        <v>144000</v>
      </c>
      <c r="AP129" s="39"/>
      <c r="AQ129" s="39" t="s">
        <v>638</v>
      </c>
      <c r="AR129" s="39" t="s">
        <v>654</v>
      </c>
      <c r="AS129" s="39"/>
      <c r="AT129" s="39" t="s">
        <v>179</v>
      </c>
      <c r="AU129" s="58">
        <v>4.0000000000000001E-3</v>
      </c>
      <c r="AV129" s="58" t="s">
        <v>11</v>
      </c>
      <c r="AW129" s="39"/>
      <c r="AX129" s="39"/>
      <c r="AY129" s="59" t="s">
        <v>654</v>
      </c>
      <c r="AZ129" s="39"/>
      <c r="BA129" s="39" t="str">
        <f t="shared" si="105"/>
        <v>P0038</v>
      </c>
      <c r="BB129" s="78" t="e">
        <f t="shared" ca="1" si="106"/>
        <v>#NAME?</v>
      </c>
      <c r="BC129" s="75">
        <v>14</v>
      </c>
      <c r="BD129" s="75">
        <f t="shared" si="107"/>
        <v>144000</v>
      </c>
      <c r="BE129" s="39"/>
      <c r="BF129" s="39"/>
      <c r="BG129" s="39"/>
      <c r="BH129" s="39"/>
      <c r="BJ129" s="39">
        <v>144000</v>
      </c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>
        <f>SUM($BE129,$BF129:BF129)-SUM($CV$1:CW$1)*SUM($P129:$Q129,$W129)-SUM($CV$2:CW$2)*SUM($R129:$V129)-SUM($CV$3:CW$3)*$X129-SUM($CV$4:CW$4)*SUM($K129:$L129)-SUM($CV$5:CW$5)*SUM($M129:$N129)-SUM($CV$6:CW$6)*$O129-SUM($CV$7:CW$7)*SUM($Y129:$Z129,$AF129)-SUM($CV$8:CW$8)*SUM($AA129:$AE129)-SUM($CV$9:CW$9)*$AG129</f>
        <v>0</v>
      </c>
      <c r="CX129" s="39">
        <f>SUM($BE129,$BF129:BG129)-SUM($CV$1:CX$1)*SUM($P129:$Q129,$W129)-SUM($CV$2:CX$2)*SUM($R129:$V129)-SUM($CV$3:CX$3)*$X129-SUM($CV$4:CX$4)*SUM($K129:$L129)-SUM($CV$5:CX$5)*SUM($M129:$N129)-SUM($CV$6:CX$6)*$O129-SUM($CV$7:CX$7)*SUM($Y129:$Z129,$AF129)-SUM($CV$8:CX$8)*SUM($AA129:$AE129)-SUM($CV$9:CX$9)*$AG129</f>
        <v>0</v>
      </c>
      <c r="CY129" s="39">
        <f>SUM($BE129,$BF129:BH129)-SUM($CV$1:CY$1)*SUM($P129:$Q129,$W129)-SUM($CV$2:CY$2)*SUM($R129:$V129)-SUM($CV$3:CY$3)*$X129-SUM($CV$4:CY$4)*SUM($K129:$L129)-SUM($CV$5:CY$5)*SUM($M129:$N129)-SUM($CV$6:CY$6)*$O129-SUM($CV$7:CY$7)*SUM($Y129:$Z129,$AF129)-SUM($CV$8:CY$8)*SUM($AA129:$AE129)-SUM($CV$9:CY$9)*$AG129</f>
        <v>0</v>
      </c>
      <c r="CZ129" s="39">
        <f>SUM($BE129,$BF129:BJ129)-SUM($CV$1:CZ$1)*SUM($P129:$Q129,$W129)-SUM($CV$2:CZ$2)*SUM($R129:$V129)-SUM($CV$3:CZ$3)*$X129-SUM($CV$4:CZ$4)*SUM($K129:$L129)-SUM($CV$5:CZ$5)*SUM($M129:$N129)-SUM($CV$6:CZ$6)*$O129-SUM($CV$7:CZ$7)*SUM($Y129:$Z129,$AF129)-SUM($CV$8:CZ$8)*SUM($AA129:$AE129)-SUM($CV$9:CZ$9)*$AG129</f>
        <v>144000</v>
      </c>
      <c r="DA129" s="39">
        <f>SUM($BE129,$BF129:BJ129)-SUM($CV$1:DA$1)*SUM($P129:$Q129,$W129)-SUM($CV$2:DA$2)*SUM($R129:$V129)-SUM($CV$3:DA$3)*$X129-SUM($CV$4:DA$4)*SUM($K129:$L129)-SUM($CV$5:DA$5)*SUM($M129:$N129)-SUM($CV$6:DA$6)*$O129-SUM($CV$7:DA$7)*SUM($Y129:$Z129,$AF129)-SUM($CV$8:DA$8)*SUM($AA129:$AE129)-SUM($CV$9:DA$9)*$AG129</f>
        <v>144000</v>
      </c>
      <c r="DB129" s="39">
        <f>SUM($BE129,$BF129:BK129)-SUM($CV$1:DB$1)*SUM($P129:$Q129,$W129)-SUM($CV$2:DB$2)*SUM($R129:$V129)-SUM($CV$3:DB$3)*$X129-SUM($CV$4:DB$4)*SUM($K129:$L129)-SUM($CV$5:DB$5)*SUM($M129:$N129)-SUM($CV$6:DB$6)*$O129-SUM($CV$7:DB$7)*SUM($Y129:$Z129,$AF129)-SUM($CV$8:DB$8)*SUM($AA129:$AE129)-SUM($CV$9:DB$9)*$AG129</f>
        <v>143400</v>
      </c>
      <c r="DC129" s="39">
        <f>SUM($BE129,$BF129:BL129)-SUM($CV$1:DC$1)*SUM($P129:$Q129,$W129)-SUM($CV$2:DC$2)*SUM($R129:$V129)-SUM($CV$3:DC$3)*$X129-SUM($CV$4:DC$4)*SUM($K129:$L129)-SUM($CV$5:DC$5)*SUM($M129:$N129)-SUM($CV$6:DC$6)*$O129-SUM($CV$7:DC$7)*SUM($Y129:$Z129,$AF129)-SUM($CV$8:DC$8)*SUM($AA129:$AE129)-SUM($CV$9:DC$9)*$AG129</f>
        <v>142200</v>
      </c>
      <c r="DD129" s="39">
        <f>SUM($BE129,$BF129:BM129)-SUM($CV$1:DD$1)*SUM($P129:$Q129,$W129)-SUM($CV$2:DD$2)*SUM($R129:$V129)-SUM($CV$3:DD$3)*$X129-SUM($CV$4:DD$4)*SUM($K129:$L129)-SUM($CV$5:DD$5)*SUM($M129:$N129)-SUM($CV$6:DD$6)*$O129-SUM($CV$7:DD$7)*SUM($Y129:$Z129,$AF129)-SUM($CV$8:DD$8)*SUM($AA129:$AE129)-SUM($CV$9:DD$9)*$AG129</f>
        <v>140338</v>
      </c>
      <c r="DE129" s="39">
        <f>SUM($BE129,$BF129:BN129)-SUM($CV$1:DE$1)*SUM($P129:$Q129,$W129)-SUM($CV$2:DE$2)*SUM($R129:$V129)-SUM($CV$3:DE$3)*$X129-SUM($CV$4:DE$4)*SUM($K129:$L129)-SUM($CV$5:DE$5)*SUM($M129:$N129)-SUM($CV$6:DE$6)*$O129-SUM($CV$7:DE$7)*SUM($Y129:$Z129,$AF129)-SUM($CV$8:DE$8)*SUM($AA129:$AE129)-SUM($CV$9:DE$9)*$AG129</f>
        <v>138138</v>
      </c>
      <c r="DF129" s="39">
        <f>SUM($BE129,$BF129:BO129)-SUM($CV$1:DF$1)*SUM($P129:$Q129,$W129)-SUM($CV$2:DF$2)*SUM($R129:$V129)-SUM($CV$3:DF$3)*$X129-SUM($CV$4:DF$4)*SUM($K129:$L129)-SUM($CV$5:DF$5)*SUM($M129:$N129)-SUM($CV$6:DF$6)*$O129-SUM($CV$7:DF$7)*SUM($Y129:$Z129,$AF129)-SUM($CV$8:DF$8)*SUM($AA129:$AE129)-SUM($CV$9:DF$9)*$AG129</f>
        <v>135338</v>
      </c>
      <c r="DG129" s="39">
        <f>SUM($BE129,$BF129:BP129)-SUM($CV$1:DG$1)*SUM($P129:$Q129,$W129)-SUM($CV$2:DG$2)*SUM($R129:$V129)-SUM($CV$3:DG$3)*$X129-SUM($CV$4:DG$4)*SUM($K129:$L129)-SUM($CV$5:DG$5)*SUM($M129:$N129)-SUM($CV$6:DG$6)*$O129-SUM($CV$7:DG$7)*SUM($Y129:$Z129,$AF129)-SUM($CV$8:DG$8)*SUM($AA129:$AE129)-SUM($CV$9:DG$9)*$AG129</f>
        <v>132338</v>
      </c>
      <c r="DH129" s="39">
        <f>SUM($BE129,$BF129:BQ129)-SUM($CV$1:DH$1)*SUM($P129:$Q129,$W129)-SUM($CV$2:DH$2)*SUM($R129:$V129)-SUM($CV$3:DH$3)*$X129-SUM($CV$4:DH$4)*SUM($K129:$L129)-SUM($CV$5:DH$5)*SUM($M129:$N129)-SUM($CV$6:DH$6)*$O129-SUM($CV$7:DH$7)*SUM($Y129:$Z129,$AF129)-SUM($CV$8:DH$8)*SUM($AA129:$AE129)-SUM($CV$9:DH$9)*$AG129</f>
        <v>129338</v>
      </c>
      <c r="DI129" s="39">
        <f>SUM($BE129,$BF129:BR129)-SUM($CV$1:DI$1)*SUM($P129:$Q129,$W129)-SUM($CV$2:DI$2)*SUM($R129:$V129)-SUM($CV$3:DI$3)*$X129-SUM($CV$4:DI$4)*SUM($K129:$L129)-SUM($CV$5:DI$5)*SUM($M129:$N129)-SUM($CV$6:DI$6)*$O129-SUM($CV$7:DI$7)*SUM($Y129:$Z129,$AF129)-SUM($CV$8:DI$8)*SUM($AA129:$AE129)-SUM($CV$9:DI$9)*$AG129</f>
        <v>126338</v>
      </c>
      <c r="DJ129" s="39">
        <f>SUM($BE129,$BF129:BS129)-SUM($CV$1:DJ$1)*SUM($P129:$Q129,$W129)-SUM($CV$2:DJ$2)*SUM($R129:$V129)-SUM($CV$3:DJ$3)*$X129-SUM($CV$4:DJ$4)*SUM($K129:$L129)-SUM($CV$5:DJ$5)*SUM($M129:$N129)-SUM($CV$6:DJ$6)*$O129-SUM($CV$7:DJ$7)*SUM($Y129:$Z129,$AF129)-SUM($CV$8:DJ$8)*SUM($AA129:$AE129)-SUM($CV$9:DJ$9)*$AG129</f>
        <v>123338</v>
      </c>
      <c r="DK129" s="39">
        <f>SUM($BE129,$BF129:BT129)-SUM($CV$1:DK$1)*SUM($P129:$Q129,$W129)-SUM($CV$2:DK$2)*SUM($R129:$V129)-SUM($CV$3:DK$3)*$X129-SUM($CV$4:DK$4)*SUM($K129:$L129)-SUM($CV$5:DK$5)*SUM($M129:$N129)-SUM($CV$6:DK$6)*$O129-SUM($CV$7:DK$7)*SUM($Y129:$Z129,$AF129)-SUM($CV$8:DK$8)*SUM($AA129:$AE129)-SUM($CV$9:DK$9)*$AG129</f>
        <v>120338</v>
      </c>
      <c r="DL129" s="39">
        <f>SUM($BE129,$BF129:BU129)-SUM($CV$1:DL$1)*SUM($P129:$Q129,$W129)-SUM($CV$2:DL$2)*SUM($R129:$V129)-SUM($CV$3:DL$3)*$X129-SUM($CV$4:DL$4)*SUM($K129:$L129)-SUM($CV$5:DL$5)*SUM($M129:$N129)-SUM($CV$6:DL$6)*$O129-SUM($CV$7:DL$7)*SUM($Y129:$Z129,$AF129)-SUM($CV$8:DL$8)*SUM($AA129:$AE129)-SUM($CV$9:DL$9)*$AG129</f>
        <v>117338</v>
      </c>
      <c r="DM129" s="39">
        <f>SUM($BE129,$BF129:BV129)-SUM($CV$1:DM$1)*SUM($P129:$Q129,$W129)-SUM($CV$2:DM$2)*SUM($R129:$V129)-SUM($CV$3:DM$3)*$X129-SUM($CV$4:DM$4)*SUM($K129:$L129)-SUM($CV$5:DM$5)*SUM($M129:$N129)-SUM($CV$6:DM$6)*$O129-SUM($CV$7:DM$7)*SUM($Y129:$Z129,$AF129)-SUM($CV$8:DM$8)*SUM($AA129:$AE129)-SUM($CV$9:DM$9)*$AG129</f>
        <v>113338</v>
      </c>
      <c r="DN129" s="39">
        <f>SUM($BE129,$BF129:BW129)-SUM($CV$1:DN$1)*SUM($P129:$Q129,$W129)-SUM($CV$2:DN$2)*SUM($R129:$V129)-SUM($CV$3:DN$3)*$X129-SUM($CV$4:DN$4)*SUM($K129:$L129)-SUM($CV$5:DN$5)*SUM($M129:$N129)-SUM($CV$6:DN$6)*$O129-SUM($CV$7:DN$7)*SUM($Y129:$Z129,$AF129)-SUM($CV$8:DN$8)*SUM($AA129:$AE129)-SUM($CV$9:DN$9)*$AG129</f>
        <v>109338</v>
      </c>
      <c r="DO129" s="39">
        <f>SUM($BE129,$BF129:BX129)-SUM($CV$1:DO$1)*SUM($P129:$Q129,$W129)-SUM($CV$2:DO$2)*SUM($R129:$V129)-SUM($CV$3:DO$3)*$X129-SUM($CV$4:DO$4)*SUM($K129:$L129)-SUM($CV$5:DO$5)*SUM($M129:$N129)-SUM($CV$6:DO$6)*$O129-SUM($CV$7:DO$7)*SUM($Y129:$Z129,$AF129)-SUM($CV$8:DO$8)*SUM($AA129:$AE129)-SUM($CV$9:DO$9)*$AG129</f>
        <v>105338</v>
      </c>
      <c r="DP129" s="39">
        <f>SUM($BE129,$BF129:BY129)-SUM($CV$1:DP$1)*SUM($P129:$Q129,$W129)-SUM($CV$2:DP$2)*SUM($R129:$V129)-SUM($CV$3:DP$3)*$X129-SUM($CV$4:DP$4)*SUM($K129:$L129)-SUM($CV$5:DP$5)*SUM($M129:$N129)-SUM($CV$6:DP$6)*$O129-SUM($CV$7:DP$7)*SUM($Y129:$Z129,$AF129)-SUM($CV$8:DP$8)*SUM($AA129:$AE129)-SUM($CV$9:DP$9)*$AG129</f>
        <v>101338</v>
      </c>
      <c r="DQ129" s="39">
        <f>SUM($BE129,$BF129:BZ129)-SUM($CV$1:DQ$1)*SUM($P129:$Q129,$W129)-SUM($CV$2:DQ$2)*SUM($R129:$V129)-SUM($CV$3:DQ$3)*$X129-SUM($CV$4:DQ$4)*SUM($K129:$L129)-SUM($CV$5:DQ$5)*SUM($M129:$N129)-SUM($CV$6:DQ$6)*$O129-SUM($CV$7:DQ$7)*SUM($Y129:$Z129,$AF129)-SUM($CV$8:DQ$8)*SUM($AA129:$AE129)-SUM($CV$9:DQ$9)*$AG129</f>
        <v>97338</v>
      </c>
      <c r="DR129" s="39">
        <f>SUM($BE129,$BF129:CA129)-SUM($CV$1:DR$1)*SUM($P129:$Q129,$W129)-SUM($CV$2:DR$2)*SUM($R129:$V129)-SUM($CV$3:DR$3)*$X129-SUM($CV$4:DR$4)*SUM($K129:$L129)-SUM($CV$5:DR$5)*SUM($M129:$N129)-SUM($CV$6:DR$6)*$O129-SUM($CV$7:DR$7)*SUM($Y129:$Z129,$AF129)-SUM($CV$8:DR$8)*SUM($AA129:$AE129)-SUM($CV$9:DR$9)*$AG129</f>
        <v>93338</v>
      </c>
      <c r="DS129" s="39">
        <f>SUM($BE129,$BF129:CB129)-SUM($CV$1:DS$1)*SUM($P129:$Q129,$W129)-SUM($CV$2:DS$2)*SUM($R129:$V129)-SUM($CV$3:DS$3)*$X129-SUM($CV$4:DS$4)*SUM($K129:$L129)-SUM($CV$5:DS$5)*SUM($M129:$N129)-SUM($CV$6:DS$6)*$O129-SUM($CV$7:DS$7)*SUM($Y129:$Z129,$AF129)-SUM($CV$8:DS$8)*SUM($AA129:$AE129)-SUM($CV$9:DS$9)*$AG129</f>
        <v>89338</v>
      </c>
      <c r="DT129" s="39">
        <f>SUM($BE129,$BF129:CC129)-SUM($CV$1:DT$1)*SUM($P129:$Q129,$W129)-SUM($CV$2:DT$2)*SUM($R129:$V129)-SUM($CV$3:DT$3)*$X129-SUM($CV$4:DT$4)*SUM($K129:$L129)-SUM($CV$5:DT$5)*SUM($M129:$N129)-SUM($CV$6:DT$6)*$O129-SUM($CV$7:DT$7)*SUM($Y129:$Z129,$AF129)-SUM($CV$8:DT$8)*SUM($AA129:$AE129)-SUM($CV$9:DT$9)*$AG129</f>
        <v>85338</v>
      </c>
      <c r="DU129" s="39">
        <f>SUM($BE129,$BF129:CD129)-SUM($CV$1:DU$1)*SUM($P129:$Q129,$W129)-SUM($CV$2:DU$2)*SUM($R129:$V129)-SUM($CV$3:DU$3)*$X129-SUM($CV$4:DU$4)*SUM($K129:$L129)-SUM($CV$5:DU$5)*SUM($M129:$N129)-SUM($CV$6:DU$6)*$O129-SUM($CV$7:DU$7)*SUM($Y129:$Z129,$AF129)-SUM($CV$8:DU$8)*SUM($AA129:$AE129)-SUM($CV$9:DU$9)*$AG129</f>
        <v>81338</v>
      </c>
      <c r="DV129" s="39">
        <f>SUM($BE129,$BF129:CE129)-SUM($CV$1:DV$1)*SUM($P129:$Q129,$W129)-SUM($CV$2:DV$2)*SUM($R129:$V129)-SUM($CV$3:DV$3)*$X129-SUM($CV$4:DV$4)*SUM($K129:$L129)-SUM($CV$5:DV$5)*SUM($M129:$N129)-SUM($CV$6:DV$6)*$O129-SUM($CV$7:DV$7)*SUM($Y129:$Z129,$AF129)-SUM($CV$8:DV$8)*SUM($AA129:$AE129)-SUM($CV$9:DV$9)*$AG129</f>
        <v>77338</v>
      </c>
      <c r="DW129" s="39">
        <f>SUM($BE129,$BF129:CF129)-SUM($CV$1:DW$1)*SUM($P129:$Q129,$W129)-SUM($CV$2:DW$2)*SUM($R129:$V129)-SUM($CV$3:DW$3)*$X129-SUM($CV$4:DW$4)*SUM($K129:$L129)-SUM($CV$5:DW$5)*SUM($M129:$N129)-SUM($CV$6:DW$6)*$O129-SUM($CV$7:DW$7)*SUM($Y129:$Z129,$AF129)-SUM($CV$8:DW$8)*SUM($AA129:$AE129)-SUM($CV$9:DW$9)*$AG129</f>
        <v>73338</v>
      </c>
      <c r="DX129" s="39">
        <f>SUM($BE129,$BF129:CG129)-SUM($CV$1:DX$1)*SUM($P129:$Q129,$W129)-SUM($CV$2:DX$2)*SUM($R129:$V129)-SUM($CV$3:DX$3)*$X129-SUM($CV$4:DX$4)*SUM($K129:$L129)-SUM($CV$5:DX$5)*SUM($M129:$N129)-SUM($CV$6:DX$6)*$O129-SUM($CV$7:DX$7)*SUM($Y129:$Z129,$AF129)-SUM($CV$8:DX$8)*SUM($AA129:$AE129)-SUM($CV$9:DX$9)*$AG129</f>
        <v>69338</v>
      </c>
      <c r="DY129" s="39">
        <f>SUM($BE129,$BF129:CH129)-SUM($CV$1:DY$1)*SUM($P129:$Q129,$W129)-SUM($CV$2:DY$2)*SUM($R129:$V129)-SUM($CV$3:DY$3)*$X129-SUM($CV$4:DY$4)*SUM($K129:$L129)-SUM($CV$5:DY$5)*SUM($M129:$N129)-SUM($CV$6:DY$6)*$O129-SUM($CV$7:DY$7)*SUM($Y129:$Z129,$AF129)-SUM($CV$8:DY$8)*SUM($AA129:$AE129)-SUM($CV$9:DY$9)*$AG129</f>
        <v>65338</v>
      </c>
      <c r="DZ129" s="39">
        <f>SUM($BE129,$BF129:CI129)-SUM($CV$1:DZ$1)*SUM($P129:$Q129,$W129)-SUM($CV$2:DZ$2)*SUM($R129:$V129)-SUM($CV$3:DZ$3)*$X129-SUM($CV$4:DZ$4)*SUM($K129:$L129)-SUM($CV$5:DZ$5)*SUM($M129:$N129)-SUM($CV$6:DZ$6)*$O129-SUM($CV$7:DZ$7)*SUM($Y129:$Z129,$AF129)-SUM($CV$8:DZ$8)*SUM($AA129:$AE129)-SUM($CV$9:DZ$9)*$AG129</f>
        <v>61338</v>
      </c>
      <c r="EA129" s="39">
        <f>SUM($BE129,$BF129:CJ129)-SUM($CV$1:EA$1)*SUM($P129:$Q129,$W129)-SUM($CV$2:EA$2)*SUM($R129:$V129)-SUM($CV$3:EA$3)*$X129-SUM($CV$4:EA$4)*SUM($K129:$L129)-SUM($CV$5:EA$5)*SUM($M129:$N129)-SUM($CV$6:EA$6)*$O129-SUM($CV$7:EA$7)*SUM($Y129:$Z129,$AF129)-SUM($CV$8:EA$8)*SUM($AA129:$AE129)-SUM($CV$9:EA$9)*$AG129</f>
        <v>57338</v>
      </c>
      <c r="EB129" s="39">
        <f>SUM($BE129,$BF129:CK129)-SUM($CV$1:EB$1)*SUM($P129:$Q129,$W129)-SUM($CV$2:EB$2)*SUM($R129:$V129)-SUM($CV$3:EB$3)*$X129-SUM($CV$4:EB$4)*SUM($K129:$L129)-SUM($CV$5:EB$5)*SUM($M129:$N129)-SUM($CV$6:EB$6)*$O129-SUM($CV$7:EB$7)*SUM($Y129:$Z129,$AF129)-SUM($CV$8:EB$8)*SUM($AA129:$AE129)-SUM($CV$9:EB$9)*$AG129</f>
        <v>53338</v>
      </c>
      <c r="EC129" s="39">
        <f>SUM($BE129,$BF129:CL129)-SUM($CV$1:EC$1)*SUM($P129:$Q129,$W129)-SUM($CV$2:EC$2)*SUM($R129:$V129)-SUM($CV$3:EC$3)*$X129-SUM($CV$4:EC$4)*SUM($K129:$L129)-SUM($CV$5:EC$5)*SUM($M129:$N129)-SUM($CV$6:EC$6)*$O129-SUM($CV$7:EC$7)*SUM($Y129:$Z129,$AF129)-SUM($CV$8:EC$8)*SUM($AA129:$AE129)-SUM($CV$9:EC$9)*$AG129</f>
        <v>49338</v>
      </c>
      <c r="ED129" s="39">
        <f>SUM($BE129,$BF129:CM129)-SUM($CV$1:ED$1)*SUM($P129:$Q129,$W129)-SUM($CV$2:ED$2)*SUM($R129:$V129)-SUM($CV$3:ED$3)*$X129-SUM($CV$4:ED$4)*SUM($K129:$L129)-SUM($CV$5:ED$5)*SUM($M129:$N129)-SUM($CV$6:ED$6)*$O129-SUM($CV$7:ED$7)*SUM($Y129:$Z129,$AF129)-SUM($CV$8:ED$8)*SUM($AA129:$AE129)-SUM($CV$9:ED$9)*$AG129</f>
        <v>45338</v>
      </c>
      <c r="EE129" s="39">
        <f>SUM($BE129,$BF129:CN129)-SUM($CV$1:EE$1)*SUM($P129:$Q129,$W129)-SUM($CV$2:EE$2)*SUM($R129:$V129)-SUM($CV$3:EE$3)*$X129-SUM($CV$4:EE$4)*SUM($K129:$L129)-SUM($CV$5:EE$5)*SUM($M129:$N129)-SUM($CV$6:EE$6)*$O129-SUM($CV$7:EE$7)*SUM($Y129:$Z129,$AF129)-SUM($CV$8:EE$8)*SUM($AA129:$AE129)-SUM($CV$9:EE$9)*$AG129</f>
        <v>41338</v>
      </c>
      <c r="EF129" s="39">
        <f>SUM($BE129,$BF129:CO129)-SUM($CV$1:EF$1)*SUM($P129:$Q129,$W129)-SUM($CV$2:EF$2)*SUM($R129:$V129)-SUM($CV$3:EF$3)*$X129-SUM($CV$4:EF$4)*SUM($K129:$L129)-SUM($CV$5:EF$5)*SUM($M129:$N129)-SUM($CV$6:EF$6)*$O129-SUM($CV$7:EF$7)*SUM($Y129:$Z129,$AF129)-SUM($CV$8:EF$8)*SUM($AA129:$AE129)-SUM($CV$9:EF$9)*$AG129</f>
        <v>37338</v>
      </c>
      <c r="EG129" s="39">
        <f>SUM($BE129,$BF129:CP129)-SUM($CV$1:EG$1)*SUM($P129:$Q129,$W129)-SUM($CV$2:EG$2)*SUM($R129:$V129)-SUM($CV$3:EG$3)*$X129-SUM($CV$4:EG$4)*SUM($K129:$L129)-SUM($CV$5:EG$5)*SUM($M129:$N129)-SUM($CV$6:EG$6)*$O129-SUM($CV$7:EG$7)*SUM($Y129:$Z129,$AF129)-SUM($CV$8:EG$8)*SUM($AA129:$AE129)-SUM($CV$9:EG$9)*$AG129</f>
        <v>33338</v>
      </c>
      <c r="EH129" s="39">
        <f>SUM($BE129,$BF129:CQ129)-SUM($CV$1:EH$1)*SUM($P129:$Q129,$W129)-SUM($CV$2:EH$2)*SUM($R129:$V129)-SUM($CV$3:EH$3)*$X129-SUM($CV$4:EH$4)*SUM($K129:$L129)-SUM($CV$5:EH$5)*SUM($M129:$N129)-SUM($CV$6:EH$6)*$O129-SUM($CV$7:EH$7)*SUM($Y129:$Z129,$AF129)-SUM($CV$8:EH$8)*SUM($AA129:$AE129)-SUM($CV$9:EH$9)*$AG129</f>
        <v>29338</v>
      </c>
      <c r="EI129" s="39">
        <f>SUM($BE129,$BF129:CR129)-SUM($CV$1:EI$1)*SUM($P129:$Q129,$W129)-SUM($CV$2:EI$2)*SUM($R129:$V129)-SUM($CV$3:EI$3)*$X129-SUM($CV$4:EI$4)*SUM($K129:$L129)-SUM($CV$5:EI$5)*SUM($M129:$N129)-SUM($CV$6:EI$6)*$O129-SUM($CV$7:EI$7)*SUM($Y129:$Z129,$AF129)-SUM($CV$8:EI$8)*SUM($AA129:$AE129)-SUM($CV$9:EI$9)*$AG129</f>
        <v>25338</v>
      </c>
      <c r="EJ129" s="39">
        <f>SUM($BE129,$BF129:CS129)-SUM($CV$1:EJ$1)*SUM($P129:$Q129,$W129)-SUM($CV$2:EJ$2)*SUM($R129:$V129)-SUM($CV$3:EJ$3)*$X129-SUM($CV$4:EJ$4)*SUM($K129:$L129)-SUM($CV$5:EJ$5)*SUM($M129:$N129)-SUM($CV$6:EJ$6)*$O129-SUM($CV$7:EJ$7)*SUM($Y129:$Z129,$AF129)-SUM($CV$8:EJ$8)*SUM($AA129:$AE129)-SUM($CV$9:EJ$9)*$AG129</f>
        <v>21338</v>
      </c>
      <c r="EK129" s="39">
        <f>SUM($BE129,$BF129:CT129)-SUM($CV$1:EK$1)*SUM($P129:$Q129,$W129)-SUM($CV$2:EK$2)*SUM($R129:$V129)-SUM($CV$3:EK$3)*$X129-SUM($CV$4:EK$4)*SUM($K129:$L129)-SUM($CV$5:EK$5)*SUM($M129:$N129)-SUM($CV$6:EK$6)*$O129-SUM($CV$7:EK$7)*SUM($Y129:$Z129,$AF129)-SUM($CV$8:EK$8)*SUM($AA129:$AE129)-SUM($CV$9:EK$9)*$AG129</f>
        <v>17338</v>
      </c>
      <c r="EL129" s="39">
        <f>SUM($BE129,$BF129:CU129)-SUM($CV$1:EL$1)*SUM($P129:$Q129,$W129)-SUM($CV$2:EL$2)*SUM($R129:$V129)-SUM($CV$3:EL$3)*$X129-SUM($CV$4:EL$4)*SUM($K129:$L129)-SUM($CV$5:EL$5)*SUM($M129:$N129)-SUM($CV$6:EL$6)*$O129-SUM($CV$7:EL$7)*SUM($Y129:$Z129,$AF129)-SUM($CV$8:EL$8)*SUM($AA129:$AE129)-SUM($CV$9:EL$9)*$AG129</f>
        <v>13338</v>
      </c>
      <c r="EM129" s="39">
        <f>SUM($BE129,$BF129:CV129)-SUM($CV$1:EM$1)*SUM($P129:$Q129,$W129)-SUM($CV$2:EM$2)*SUM($R129:$V129)-SUM($CV$3:EM$3)*$X129-SUM($CV$4:EM$4)*SUM($K129:$L129)-SUM($CV$5:EM$5)*SUM($M129:$N129)-SUM($CV$6:EM$6)*$O129-SUM($CV$7:EM$7)*SUM($Y129:$Z129,$AF129)-SUM($CV$8:EM$8)*SUM($AA129:$AE129)-SUM($CV$9:EM$9)*$AG129</f>
        <v>9338</v>
      </c>
      <c r="EN129" s="39">
        <f>SUM($BE129,$BF129:CW129)-SUM($CV$1:EN$1)*SUM($P129:$Q129,$W129)-SUM($CV$2:EN$2)*SUM($R129:$V129)-SUM($CV$3:EN$3)*$X129-SUM($CV$4:EN$4)*SUM($K129:$L129)-SUM($CV$5:EN$5)*SUM($M129:$N129)-SUM($CV$6:EN$6)*$O129-SUM($CV$7:EN$7)*SUM($Y129:$Z129,$AF129)-SUM($CV$8:EN$8)*SUM($AA129:$AE129)-SUM($CV$9:EN$9)*$AG129</f>
        <v>5338</v>
      </c>
      <c r="EO129" s="39">
        <f>SUM($BE129,$BF129:CX129)-SUM($CV$1:EO$1)*SUM($P129:$Q129,$W129)-SUM($CV$2:EO$2)*SUM($R129:$V129)-SUM($CV$3:EO$3)*$X129-SUM($CV$4:EO$4)*SUM($K129:$L129)-SUM($CV$5:EO$5)*SUM($M129:$N129)-SUM($CV$6:EO$6)*$O129-SUM($CV$7:EO$7)*SUM($Y129:$Z129,$AF129)-SUM($CV$8:EO$8)*SUM($AA129:$AE129)-SUM($CV$9:EO$9)*$AG129</f>
        <v>2822</v>
      </c>
      <c r="EP129" s="96" t="s">
        <v>640</v>
      </c>
      <c r="EQ129" s="103" t="str">
        <f>C129</f>
        <v>C0603C123K4RACTU</v>
      </c>
      <c r="ER129" s="96" t="str">
        <f t="shared" si="166"/>
        <v>KEMET ELECTRONICS S A</v>
      </c>
      <c r="ES129" s="115">
        <v>3.5000000000000001E-3</v>
      </c>
      <c r="ET129" s="116" t="str">
        <f>AV129</f>
        <v>USD</v>
      </c>
      <c r="EU129" s="107" t="e">
        <f t="shared" ca="1" si="109"/>
        <v>#NAME?</v>
      </c>
      <c r="EV129" s="107" t="e">
        <f t="shared" ca="1" si="110"/>
        <v>#NAME?</v>
      </c>
      <c r="EW129" s="117">
        <f t="shared" si="158"/>
        <v>4000</v>
      </c>
      <c r="EX129" s="117">
        <f t="shared" si="159"/>
        <v>4000</v>
      </c>
      <c r="EY129" s="103"/>
      <c r="EZ129" s="117">
        <f t="shared" si="112"/>
        <v>144000</v>
      </c>
      <c r="FA129" s="118" t="e">
        <f t="shared" ca="1" si="113"/>
        <v>#NAME?</v>
      </c>
      <c r="FB129" s="117">
        <f t="shared" si="114"/>
        <v>2638</v>
      </c>
      <c r="FC129" s="118" t="e">
        <f t="shared" ca="1" si="115"/>
        <v>#NAME?</v>
      </c>
      <c r="FD129" s="119">
        <v>45523</v>
      </c>
      <c r="FE129" s="118" t="s">
        <v>130</v>
      </c>
      <c r="FF129" s="118" t="s">
        <v>26</v>
      </c>
      <c r="FG129" s="103" t="s">
        <v>144</v>
      </c>
      <c r="FH129" s="103" t="s">
        <v>145</v>
      </c>
      <c r="FI129" s="105">
        <f t="array" ref="FI129">SUMPRODUCT($AI129:$AL129,TRANSPOSE(FI$1:FI$4))</f>
        <v>12130</v>
      </c>
      <c r="FJ129" s="105">
        <f t="array" ref="FJ129">SUMPRODUCT($AI129:$AL129,TRANSPOSE(FJ$1:FJ$4))</f>
        <v>12130</v>
      </c>
      <c r="FK129" s="105">
        <f t="array" ref="FK129">SUMPRODUCT($AI129:$AL129,TRANSPOSE(FK$1:FK$4))</f>
        <v>12130</v>
      </c>
      <c r="FL129" s="105">
        <f t="array" ref="FL129">SUMPRODUCT($AI129:$AL129,TRANSPOSE(FL$1:FL$4))</f>
        <v>12130</v>
      </c>
      <c r="FM129" s="105">
        <f t="array" ref="FM129">SUMPRODUCT($AI129:$AL129,TRANSPOSE(FM$1:FM$4))</f>
        <v>12130</v>
      </c>
      <c r="FN129" s="105">
        <f t="array" ref="FN129">SUMPRODUCT($AI129:$AL129,TRANSPOSE(FN$1:FN$4))</f>
        <v>12130</v>
      </c>
      <c r="FO129" s="105">
        <f t="array" ref="FO129">SUMPRODUCT($AI129:$AL129,TRANSPOSE(FO$1:FO$4))</f>
        <v>12130</v>
      </c>
      <c r="FP129" s="105">
        <f t="array" ref="FP129">SUMPRODUCT($AI129:$AL129,TRANSPOSE(FP$1:FP$4))</f>
        <v>12130</v>
      </c>
      <c r="FQ129" s="105">
        <f t="array" ref="FQ129">SUMPRODUCT($AI129:$AL129,TRANSPOSE(FQ$1:FQ$4))</f>
        <v>12130</v>
      </c>
      <c r="FR129" s="105">
        <f t="array" ref="FR129">SUMPRODUCT($AI129:$AL129,TRANSPOSE(FR$1:FR$4))</f>
        <v>12100</v>
      </c>
      <c r="FS129" s="105">
        <f t="array" ref="FS129">SUMPRODUCT($AI129:$AL129,TRANSPOSE(FS$1:FS$4))</f>
        <v>12000</v>
      </c>
      <c r="FT129" s="105">
        <f t="array" ref="FT129">SUMPRODUCT($AI129:$AL129,TRANSPOSE(FT$1:FT$4))</f>
        <v>8092</v>
      </c>
      <c r="FU129" s="105">
        <f t="array" ref="FU129">SUMPRODUCT($AI129:$AL129,TRANSPOSE(FU$1:FU$4))</f>
        <v>0</v>
      </c>
      <c r="FV129" s="120"/>
      <c r="FW129" s="105">
        <f t="shared" si="116"/>
        <v>16000</v>
      </c>
      <c r="FX129" s="121">
        <f>CEILING(SUM($FI129:FJ129)-SUM($FW129:FW129),$EW129)</f>
        <v>12000</v>
      </c>
      <c r="FY129" s="121">
        <f>CEILING(SUM($FI129:FK129)-SUM($FW129:FX129),$EW129)</f>
        <v>12000</v>
      </c>
      <c r="FZ129" s="121">
        <f>CEILING(SUM($FI129:FL129)-SUM($FW129:FY129),$EW129)</f>
        <v>12000</v>
      </c>
      <c r="GA129" s="121">
        <f>CEILING(SUM($FI129:FM129)-SUM($FW129:FZ129),$EW129)</f>
        <v>12000</v>
      </c>
      <c r="GB129" s="121">
        <f>CEILING(SUM($FI129:FN129)-SUM($FW129:GA129),$EW129)</f>
        <v>12000</v>
      </c>
      <c r="GC129" s="121">
        <f>CEILING(SUM($FI129:FO129)-SUM($FW129:GB129),$EW129)</f>
        <v>12000</v>
      </c>
      <c r="GD129" s="121">
        <f>CEILING(SUM($FI129:FP129)-SUM($FW129:GC129),$EW129)</f>
        <v>12000</v>
      </c>
      <c r="GE129" s="121">
        <f>CEILING(SUM($FI129:FQ129)-SUM($FW129:GD129),$EW129)</f>
        <v>12000</v>
      </c>
      <c r="GF129" s="121">
        <f>CEILING(SUM($FI129:FR129)-SUM($FW129:GE129),$EW129)</f>
        <v>12000</v>
      </c>
      <c r="GG129" s="121">
        <f>CEILING(SUM($FI129:FS129)-SUM($FW129:GF129),$EW129)</f>
        <v>12000</v>
      </c>
      <c r="GH129" s="121">
        <f t="shared" si="117"/>
        <v>8000</v>
      </c>
      <c r="GI129" s="121">
        <f t="shared" si="118"/>
        <v>0</v>
      </c>
      <c r="GJ129" s="120"/>
      <c r="GK129" s="123" t="e">
        <f t="shared" ca="1" si="119"/>
        <v>#NAME?</v>
      </c>
      <c r="GL129" s="123" t="e">
        <f t="shared" ca="1" si="120"/>
        <v>#NAME?</v>
      </c>
      <c r="GM129" s="123" t="e">
        <f t="shared" ca="1" si="121"/>
        <v>#NAME?</v>
      </c>
      <c r="GN129" s="123" t="e">
        <f t="shared" ca="1" si="122"/>
        <v>#NAME?</v>
      </c>
      <c r="GO129" s="123" t="e">
        <f t="shared" ca="1" si="123"/>
        <v>#NAME?</v>
      </c>
      <c r="GP129" s="123" t="e">
        <f t="shared" ca="1" si="124"/>
        <v>#NAME?</v>
      </c>
      <c r="GQ129" s="123" t="e">
        <f t="shared" ca="1" si="125"/>
        <v>#NAME?</v>
      </c>
      <c r="GR129" s="123" t="e">
        <f t="shared" ca="1" si="126"/>
        <v>#NAME?</v>
      </c>
      <c r="GS129" s="123" t="e">
        <f t="shared" ca="1" si="127"/>
        <v>#NAME?</v>
      </c>
      <c r="GT129" s="123" t="e">
        <f t="shared" ca="1" si="128"/>
        <v>#NAME?</v>
      </c>
      <c r="GU129" s="123" t="e">
        <f t="shared" ca="1" si="129"/>
        <v>#NAME?</v>
      </c>
      <c r="GV129" s="123" t="e">
        <f t="shared" ca="1" si="130"/>
        <v>#NAME?</v>
      </c>
      <c r="GW129" s="123" t="e">
        <f t="shared" ca="1" si="131"/>
        <v>#NAME?</v>
      </c>
      <c r="GX129" s="123" t="e">
        <f t="shared" ca="1" si="132"/>
        <v>#NAME?</v>
      </c>
      <c r="GY129" s="120">
        <v>1</v>
      </c>
      <c r="GZ129" s="105">
        <f>SUM(FW129:GI129)</f>
        <v>144000</v>
      </c>
      <c r="HA129" s="105"/>
      <c r="HB129" s="105"/>
      <c r="HC129" s="105"/>
      <c r="HD129" s="105"/>
      <c r="HE129" s="105"/>
      <c r="HF129" s="105"/>
      <c r="HG129" s="105"/>
      <c r="HH129" s="105"/>
      <c r="HI129" s="105"/>
      <c r="HJ129" s="105"/>
      <c r="HK129" s="105"/>
      <c r="HL129" s="105">
        <f t="shared" ref="HL129:HL131" si="167">GI129</f>
        <v>0</v>
      </c>
      <c r="HM129" s="105"/>
      <c r="HN129" s="123" t="e">
        <f t="shared" ca="1" si="133"/>
        <v>#NAME?</v>
      </c>
      <c r="HO129" s="123" t="e">
        <f t="shared" ca="1" si="134"/>
        <v>#NAME?</v>
      </c>
      <c r="HP129" s="123" t="e">
        <f t="shared" ca="1" si="135"/>
        <v>#NAME?</v>
      </c>
      <c r="HQ129" s="123" t="e">
        <f t="shared" ca="1" si="136"/>
        <v>#NAME?</v>
      </c>
      <c r="HR129" s="123" t="e">
        <f t="shared" ca="1" si="137"/>
        <v>#NAME?</v>
      </c>
      <c r="HS129" s="123" t="e">
        <f t="shared" ca="1" si="138"/>
        <v>#NAME?</v>
      </c>
      <c r="HT129" s="123" t="e">
        <f t="shared" ca="1" si="139"/>
        <v>#NAME?</v>
      </c>
      <c r="HU129" s="123" t="e">
        <f t="shared" ca="1" si="140"/>
        <v>#NAME?</v>
      </c>
      <c r="HV129" s="123" t="e">
        <f t="shared" ca="1" si="141"/>
        <v>#NAME?</v>
      </c>
      <c r="HW129" s="123" t="e">
        <f t="shared" ca="1" si="142"/>
        <v>#NAME?</v>
      </c>
      <c r="HX129" s="123" t="e">
        <f t="shared" ca="1" si="143"/>
        <v>#NAME?</v>
      </c>
      <c r="HY129" s="123" t="e">
        <f t="shared" ca="1" si="144"/>
        <v>#NAME?</v>
      </c>
      <c r="HZ129" s="123" t="e">
        <f t="shared" ca="1" si="145"/>
        <v>#NAME?</v>
      </c>
      <c r="IA129" s="123" t="e">
        <f t="shared" ca="1" si="146"/>
        <v>#NAME?</v>
      </c>
      <c r="IB129" s="124" t="s">
        <v>676</v>
      </c>
      <c r="IC129" s="103" t="s">
        <v>641</v>
      </c>
      <c r="ID129" s="125">
        <v>45534</v>
      </c>
      <c r="IE129" s="103" t="s">
        <v>147</v>
      </c>
      <c r="IF129" s="103"/>
      <c r="IG129" s="103" t="s">
        <v>147</v>
      </c>
      <c r="IH129" s="103"/>
      <c r="II129" s="103" t="s">
        <v>642</v>
      </c>
    </row>
    <row r="130" spans="1:243" ht="14.25" x14ac:dyDescent="0.2">
      <c r="A130" s="39">
        <v>143</v>
      </c>
      <c r="B130" s="39" t="s">
        <v>679</v>
      </c>
      <c r="C130" s="56" t="s">
        <v>680</v>
      </c>
      <c r="D130" s="39" t="s">
        <v>137</v>
      </c>
      <c r="E130" s="39">
        <v>400538389</v>
      </c>
      <c r="F130" s="102" t="s">
        <v>681</v>
      </c>
      <c r="G130" s="39">
        <v>400326624</v>
      </c>
      <c r="H130" s="39" t="s">
        <v>128</v>
      </c>
      <c r="I130" s="39">
        <v>2</v>
      </c>
      <c r="J130" s="39">
        <v>12</v>
      </c>
      <c r="K130" s="39">
        <v>0</v>
      </c>
      <c r="L130" s="39">
        <v>0</v>
      </c>
      <c r="M130" s="39">
        <v>0</v>
      </c>
      <c r="N130" s="39">
        <v>0</v>
      </c>
      <c r="O130" s="39">
        <v>4</v>
      </c>
      <c r="P130" s="39">
        <v>0</v>
      </c>
      <c r="Q130" s="39">
        <v>0</v>
      </c>
      <c r="R130" s="39">
        <v>0</v>
      </c>
      <c r="S130" s="39">
        <v>0</v>
      </c>
      <c r="T130" s="39">
        <v>0</v>
      </c>
      <c r="U130" s="39">
        <v>0</v>
      </c>
      <c r="V130" s="39">
        <v>0</v>
      </c>
      <c r="W130" s="39">
        <v>0</v>
      </c>
      <c r="X130" s="39">
        <v>4</v>
      </c>
      <c r="Y130" s="39">
        <v>0</v>
      </c>
      <c r="Z130" s="39">
        <v>0</v>
      </c>
      <c r="AA130" s="39">
        <v>0</v>
      </c>
      <c r="AB130" s="39">
        <v>0</v>
      </c>
      <c r="AC130" s="39">
        <v>0</v>
      </c>
      <c r="AD130" s="39">
        <v>0</v>
      </c>
      <c r="AE130" s="39">
        <v>0</v>
      </c>
      <c r="AF130" s="39">
        <v>0</v>
      </c>
      <c r="AG130" s="39">
        <v>4</v>
      </c>
      <c r="AH130" s="39">
        <f t="shared" si="98"/>
        <v>8</v>
      </c>
      <c r="AI130" s="39">
        <f t="shared" si="99"/>
        <v>4</v>
      </c>
      <c r="AJ130" s="39">
        <f t="shared" si="100"/>
        <v>4</v>
      </c>
      <c r="AK130" s="39">
        <f t="shared" si="101"/>
        <v>4</v>
      </c>
      <c r="AL130" s="39">
        <f t="shared" si="102"/>
        <v>8</v>
      </c>
      <c r="AM130" s="57">
        <f t="shared" si="103"/>
        <v>282724</v>
      </c>
      <c r="AN130" s="57">
        <v>4000</v>
      </c>
      <c r="AO130" s="57">
        <f t="shared" si="104"/>
        <v>284000</v>
      </c>
      <c r="AP130" s="39"/>
      <c r="AQ130" s="40" t="s">
        <v>638</v>
      </c>
      <c r="AR130" s="39" t="s">
        <v>639</v>
      </c>
      <c r="AS130" s="39"/>
      <c r="AT130" s="39" t="s">
        <v>179</v>
      </c>
      <c r="AU130" s="58">
        <v>2.8600000000000001E-3</v>
      </c>
      <c r="AV130" s="58" t="s">
        <v>11</v>
      </c>
      <c r="AW130" s="39"/>
      <c r="AX130" s="39"/>
      <c r="AY130" s="59" t="s">
        <v>639</v>
      </c>
      <c r="AZ130" s="39"/>
      <c r="BA130" s="39" t="str">
        <f t="shared" si="105"/>
        <v>P0034</v>
      </c>
      <c r="BB130" s="78" t="e">
        <f t="shared" ca="1" si="106"/>
        <v>#NAME?</v>
      </c>
      <c r="BC130" s="39">
        <v>23</v>
      </c>
      <c r="BD130" s="75">
        <f t="shared" si="107"/>
        <v>284000</v>
      </c>
      <c r="BE130" s="39"/>
      <c r="BF130" s="39"/>
      <c r="BG130" s="39"/>
      <c r="BH130" s="39"/>
      <c r="BI130" s="39">
        <v>284000</v>
      </c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>
        <f>SUM($BE130,$BF130:BF130)-SUM($CV$1:CW$1)*SUM($P130:$Q130,$W130)-SUM($CV$2:CW$2)*SUM($R130:$V130)-SUM($CV$3:CW$3)*$X130-SUM($CV$4:CW$4)*SUM($K130:$L130)-SUM($CV$5:CW$5)*SUM($M130:$N130)-SUM($CV$6:CW$6)*$O130-SUM($CV$7:CW$7)*SUM($Y130:$Z130,$AF130)-SUM($CV$8:CW$8)*SUM($AA130:$AE130)-SUM($CV$9:CW$9)*$AG130</f>
        <v>0</v>
      </c>
      <c r="CX130" s="39">
        <f>SUM($BE130,$BF130:BG130)-SUM($CV$1:CX$1)*SUM($P130:$Q130,$W130)-SUM($CV$2:CX$2)*SUM($R130:$V130)-SUM($CV$3:CX$3)*$X130-SUM($CV$4:CX$4)*SUM($K130:$L130)-SUM($CV$5:CX$5)*SUM($M130:$N130)-SUM($CV$6:CX$6)*$O130-SUM($CV$7:CX$7)*SUM($Y130:$Z130,$AF130)-SUM($CV$8:CX$8)*SUM($AA130:$AE130)-SUM($CV$9:CX$9)*$AG130</f>
        <v>0</v>
      </c>
      <c r="CY130" s="39">
        <f>SUM($BE130,$BF130:BH130)-SUM($CV$1:CY$1)*SUM($P130:$Q130,$W130)-SUM($CV$2:CY$2)*SUM($R130:$V130)-SUM($CV$3:CY$3)*$X130-SUM($CV$4:CY$4)*SUM($K130:$L130)-SUM($CV$5:CY$5)*SUM($M130:$N130)-SUM($CV$6:CY$6)*$O130-SUM($CV$7:CY$7)*SUM($Y130:$Z130,$AF130)-SUM($CV$8:CY$8)*SUM($AA130:$AE130)-SUM($CV$9:CY$9)*$AG130</f>
        <v>0</v>
      </c>
      <c r="CZ130" s="39">
        <f>SUM($BE130,$BF130:BI130)-SUM($CV$1:CZ$1)*SUM($P130:$Q130,$W130)-SUM($CV$2:CZ$2)*SUM($R130:$V130)-SUM($CV$3:CZ$3)*$X130-SUM($CV$4:CZ$4)*SUM($K130:$L130)-SUM($CV$5:CZ$5)*SUM($M130:$N130)-SUM($CV$6:CZ$6)*$O130-SUM($CV$7:CZ$7)*SUM($Y130:$Z130,$AF130)-SUM($CV$8:CZ$8)*SUM($AA130:$AE130)-SUM($CV$9:CZ$9)*$AG130</f>
        <v>284000</v>
      </c>
      <c r="DA130" s="39">
        <f>SUM($BE130,$BF130:BJ130)-SUM($CV$1:DA$1)*SUM($P130:$Q130,$W130)-SUM($CV$2:DA$2)*SUM($R130:$V130)-SUM($CV$3:DA$3)*$X130-SUM($CV$4:DA$4)*SUM($K130:$L130)-SUM($CV$5:DA$5)*SUM($M130:$N130)-SUM($CV$6:DA$6)*$O130-SUM($CV$7:DA$7)*SUM($Y130:$Z130,$AF130)-SUM($CV$8:DA$8)*SUM($AA130:$AE130)-SUM($CV$9:DA$9)*$AG130</f>
        <v>284000</v>
      </c>
      <c r="DB130" s="39">
        <f>SUM($BE130,$BF130:BK130)-SUM($CV$1:DB$1)*SUM($P130:$Q130,$W130)-SUM($CV$2:DB$2)*SUM($R130:$V130)-SUM($CV$3:DB$3)*$X130-SUM($CV$4:DB$4)*SUM($K130:$L130)-SUM($CV$5:DB$5)*SUM($M130:$N130)-SUM($CV$6:DB$6)*$O130-SUM($CV$7:DB$7)*SUM($Y130:$Z130,$AF130)-SUM($CV$8:DB$8)*SUM($AA130:$AE130)-SUM($CV$9:DB$9)*$AG130</f>
        <v>282800</v>
      </c>
      <c r="DC130" s="39">
        <f>SUM($BE130,$BF130:BL130)-SUM($CV$1:DC$1)*SUM($P130:$Q130,$W130)-SUM($CV$2:DC$2)*SUM($R130:$V130)-SUM($CV$3:DC$3)*$X130-SUM($CV$4:DC$4)*SUM($K130:$L130)-SUM($CV$5:DC$5)*SUM($M130:$N130)-SUM($CV$6:DC$6)*$O130-SUM($CV$7:DC$7)*SUM($Y130:$Z130,$AF130)-SUM($CV$8:DC$8)*SUM($AA130:$AE130)-SUM($CV$9:DC$9)*$AG130</f>
        <v>280400</v>
      </c>
      <c r="DD130" s="39">
        <f>SUM($BE130,$BF130:BM130)-SUM($CV$1:DD$1)*SUM($P130:$Q130,$W130)-SUM($CV$2:DD$2)*SUM($R130:$V130)-SUM($CV$3:DD$3)*$X130-SUM($CV$4:DD$4)*SUM($K130:$L130)-SUM($CV$5:DD$5)*SUM($M130:$N130)-SUM($CV$6:DD$6)*$O130-SUM($CV$7:DD$7)*SUM($Y130:$Z130,$AF130)-SUM($CV$8:DD$8)*SUM($AA130:$AE130)-SUM($CV$9:DD$9)*$AG130</f>
        <v>276676</v>
      </c>
      <c r="DE130" s="39">
        <f>SUM($BE130,$BF130:BN130)-SUM($CV$1:DE$1)*SUM($P130:$Q130,$W130)-SUM($CV$2:DE$2)*SUM($R130:$V130)-SUM($CV$3:DE$3)*$X130-SUM($CV$4:DE$4)*SUM($K130:$L130)-SUM($CV$5:DE$5)*SUM($M130:$N130)-SUM($CV$6:DE$6)*$O130-SUM($CV$7:DE$7)*SUM($Y130:$Z130,$AF130)-SUM($CV$8:DE$8)*SUM($AA130:$AE130)-SUM($CV$9:DE$9)*$AG130</f>
        <v>272276</v>
      </c>
      <c r="DF130" s="39">
        <f>SUM($BE130,$BF130:BO130)-SUM($CV$1:DF$1)*SUM($P130:$Q130,$W130)-SUM($CV$2:DF$2)*SUM($R130:$V130)-SUM($CV$3:DF$3)*$X130-SUM($CV$4:DF$4)*SUM($K130:$L130)-SUM($CV$5:DF$5)*SUM($M130:$N130)-SUM($CV$6:DF$6)*$O130-SUM($CV$7:DF$7)*SUM($Y130:$Z130,$AF130)-SUM($CV$8:DF$8)*SUM($AA130:$AE130)-SUM($CV$9:DF$9)*$AG130</f>
        <v>266676</v>
      </c>
      <c r="DG130" s="39">
        <f>SUM($BE130,$BF130:BP130)-SUM($CV$1:DG$1)*SUM($P130:$Q130,$W130)-SUM($CV$2:DG$2)*SUM($R130:$V130)-SUM($CV$3:DG$3)*$X130-SUM($CV$4:DG$4)*SUM($K130:$L130)-SUM($CV$5:DG$5)*SUM($M130:$N130)-SUM($CV$6:DG$6)*$O130-SUM($CV$7:DG$7)*SUM($Y130:$Z130,$AF130)-SUM($CV$8:DG$8)*SUM($AA130:$AE130)-SUM($CV$9:DG$9)*$AG130</f>
        <v>260676</v>
      </c>
      <c r="DH130" s="39">
        <f>SUM($BE130,$BF130:BQ130)-SUM($CV$1:DH$1)*SUM($P130:$Q130,$W130)-SUM($CV$2:DH$2)*SUM($R130:$V130)-SUM($CV$3:DH$3)*$X130-SUM($CV$4:DH$4)*SUM($K130:$L130)-SUM($CV$5:DH$5)*SUM($M130:$N130)-SUM($CV$6:DH$6)*$O130-SUM($CV$7:DH$7)*SUM($Y130:$Z130,$AF130)-SUM($CV$8:DH$8)*SUM($AA130:$AE130)-SUM($CV$9:DH$9)*$AG130</f>
        <v>254676</v>
      </c>
      <c r="DI130" s="39">
        <f>SUM($BE130,$BF130:BR130)-SUM($CV$1:DI$1)*SUM($P130:$Q130,$W130)-SUM($CV$2:DI$2)*SUM($R130:$V130)-SUM($CV$3:DI$3)*$X130-SUM($CV$4:DI$4)*SUM($K130:$L130)-SUM($CV$5:DI$5)*SUM($M130:$N130)-SUM($CV$6:DI$6)*$O130-SUM($CV$7:DI$7)*SUM($Y130:$Z130,$AF130)-SUM($CV$8:DI$8)*SUM($AA130:$AE130)-SUM($CV$9:DI$9)*$AG130</f>
        <v>248676</v>
      </c>
      <c r="DJ130" s="39">
        <f>SUM($BE130,$BF130:BS130)-SUM($CV$1:DJ$1)*SUM($P130:$Q130,$W130)-SUM($CV$2:DJ$2)*SUM($R130:$V130)-SUM($CV$3:DJ$3)*$X130-SUM($CV$4:DJ$4)*SUM($K130:$L130)-SUM($CV$5:DJ$5)*SUM($M130:$N130)-SUM($CV$6:DJ$6)*$O130-SUM($CV$7:DJ$7)*SUM($Y130:$Z130,$AF130)-SUM($CV$8:DJ$8)*SUM($AA130:$AE130)-SUM($CV$9:DJ$9)*$AG130</f>
        <v>242676</v>
      </c>
      <c r="DK130" s="39">
        <f>SUM($BE130,$BF130:BT130)-SUM($CV$1:DK$1)*SUM($P130:$Q130,$W130)-SUM($CV$2:DK$2)*SUM($R130:$V130)-SUM($CV$3:DK$3)*$X130-SUM($CV$4:DK$4)*SUM($K130:$L130)-SUM($CV$5:DK$5)*SUM($M130:$N130)-SUM($CV$6:DK$6)*$O130-SUM($CV$7:DK$7)*SUM($Y130:$Z130,$AF130)-SUM($CV$8:DK$8)*SUM($AA130:$AE130)-SUM($CV$9:DK$9)*$AG130</f>
        <v>236676</v>
      </c>
      <c r="DL130" s="39">
        <f>SUM($BE130,$BF130:BU130)-SUM($CV$1:DL$1)*SUM($P130:$Q130,$W130)-SUM($CV$2:DL$2)*SUM($R130:$V130)-SUM($CV$3:DL$3)*$X130-SUM($CV$4:DL$4)*SUM($K130:$L130)-SUM($CV$5:DL$5)*SUM($M130:$N130)-SUM($CV$6:DL$6)*$O130-SUM($CV$7:DL$7)*SUM($Y130:$Z130,$AF130)-SUM($CV$8:DL$8)*SUM($AA130:$AE130)-SUM($CV$9:DL$9)*$AG130</f>
        <v>230676</v>
      </c>
      <c r="DM130" s="39">
        <f>SUM($BE130,$BF130:BV130)-SUM($CV$1:DM$1)*SUM($P130:$Q130,$W130)-SUM($CV$2:DM$2)*SUM($R130:$V130)-SUM($CV$3:DM$3)*$X130-SUM($CV$4:DM$4)*SUM($K130:$L130)-SUM($CV$5:DM$5)*SUM($M130:$N130)-SUM($CV$6:DM$6)*$O130-SUM($CV$7:DM$7)*SUM($Y130:$Z130,$AF130)-SUM($CV$8:DM$8)*SUM($AA130:$AE130)-SUM($CV$9:DM$9)*$AG130</f>
        <v>222676</v>
      </c>
      <c r="DN130" s="39">
        <f>SUM($BE130,$BF130:BW130)-SUM($CV$1:DN$1)*SUM($P130:$Q130,$W130)-SUM($CV$2:DN$2)*SUM($R130:$V130)-SUM($CV$3:DN$3)*$X130-SUM($CV$4:DN$4)*SUM($K130:$L130)-SUM($CV$5:DN$5)*SUM($M130:$N130)-SUM($CV$6:DN$6)*$O130-SUM($CV$7:DN$7)*SUM($Y130:$Z130,$AF130)-SUM($CV$8:DN$8)*SUM($AA130:$AE130)-SUM($CV$9:DN$9)*$AG130</f>
        <v>214676</v>
      </c>
      <c r="DO130" s="39">
        <f>SUM($BE130,$BF130:BX130)-SUM($CV$1:DO$1)*SUM($P130:$Q130,$W130)-SUM($CV$2:DO$2)*SUM($R130:$V130)-SUM($CV$3:DO$3)*$X130-SUM($CV$4:DO$4)*SUM($K130:$L130)-SUM($CV$5:DO$5)*SUM($M130:$N130)-SUM($CV$6:DO$6)*$O130-SUM($CV$7:DO$7)*SUM($Y130:$Z130,$AF130)-SUM($CV$8:DO$8)*SUM($AA130:$AE130)-SUM($CV$9:DO$9)*$AG130</f>
        <v>206676</v>
      </c>
      <c r="DP130" s="39">
        <f>SUM($BE130,$BF130:BY130)-SUM($CV$1:DP$1)*SUM($P130:$Q130,$W130)-SUM($CV$2:DP$2)*SUM($R130:$V130)-SUM($CV$3:DP$3)*$X130-SUM($CV$4:DP$4)*SUM($K130:$L130)-SUM($CV$5:DP$5)*SUM($M130:$N130)-SUM($CV$6:DP$6)*$O130-SUM($CV$7:DP$7)*SUM($Y130:$Z130,$AF130)-SUM($CV$8:DP$8)*SUM($AA130:$AE130)-SUM($CV$9:DP$9)*$AG130</f>
        <v>198676</v>
      </c>
      <c r="DQ130" s="39">
        <f>SUM($BE130,$BF130:BZ130)-SUM($CV$1:DQ$1)*SUM($P130:$Q130,$W130)-SUM($CV$2:DQ$2)*SUM($R130:$V130)-SUM($CV$3:DQ$3)*$X130-SUM($CV$4:DQ$4)*SUM($K130:$L130)-SUM($CV$5:DQ$5)*SUM($M130:$N130)-SUM($CV$6:DQ$6)*$O130-SUM($CV$7:DQ$7)*SUM($Y130:$Z130,$AF130)-SUM($CV$8:DQ$8)*SUM($AA130:$AE130)-SUM($CV$9:DQ$9)*$AG130</f>
        <v>190676</v>
      </c>
      <c r="DR130" s="39">
        <f>SUM($BE130,$BF130:CA130)-SUM($CV$1:DR$1)*SUM($P130:$Q130,$W130)-SUM($CV$2:DR$2)*SUM($R130:$V130)-SUM($CV$3:DR$3)*$X130-SUM($CV$4:DR$4)*SUM($K130:$L130)-SUM($CV$5:DR$5)*SUM($M130:$N130)-SUM($CV$6:DR$6)*$O130-SUM($CV$7:DR$7)*SUM($Y130:$Z130,$AF130)-SUM($CV$8:DR$8)*SUM($AA130:$AE130)-SUM($CV$9:DR$9)*$AG130</f>
        <v>182676</v>
      </c>
      <c r="DS130" s="39">
        <f>SUM($BE130,$BF130:CB130)-SUM($CV$1:DS$1)*SUM($P130:$Q130,$W130)-SUM($CV$2:DS$2)*SUM($R130:$V130)-SUM($CV$3:DS$3)*$X130-SUM($CV$4:DS$4)*SUM($K130:$L130)-SUM($CV$5:DS$5)*SUM($M130:$N130)-SUM($CV$6:DS$6)*$O130-SUM($CV$7:DS$7)*SUM($Y130:$Z130,$AF130)-SUM($CV$8:DS$8)*SUM($AA130:$AE130)-SUM($CV$9:DS$9)*$AG130</f>
        <v>174676</v>
      </c>
      <c r="DT130" s="39">
        <f>SUM($BE130,$BF130:CC130)-SUM($CV$1:DT$1)*SUM($P130:$Q130,$W130)-SUM($CV$2:DT$2)*SUM($R130:$V130)-SUM($CV$3:DT$3)*$X130-SUM($CV$4:DT$4)*SUM($K130:$L130)-SUM($CV$5:DT$5)*SUM($M130:$N130)-SUM($CV$6:DT$6)*$O130-SUM($CV$7:DT$7)*SUM($Y130:$Z130,$AF130)-SUM($CV$8:DT$8)*SUM($AA130:$AE130)-SUM($CV$9:DT$9)*$AG130</f>
        <v>166676</v>
      </c>
      <c r="DU130" s="39">
        <f>SUM($BE130,$BF130:CD130)-SUM($CV$1:DU$1)*SUM($P130:$Q130,$W130)-SUM($CV$2:DU$2)*SUM($R130:$V130)-SUM($CV$3:DU$3)*$X130-SUM($CV$4:DU$4)*SUM($K130:$L130)-SUM($CV$5:DU$5)*SUM($M130:$N130)-SUM($CV$6:DU$6)*$O130-SUM($CV$7:DU$7)*SUM($Y130:$Z130,$AF130)-SUM($CV$8:DU$8)*SUM($AA130:$AE130)-SUM($CV$9:DU$9)*$AG130</f>
        <v>158676</v>
      </c>
      <c r="DV130" s="39">
        <f>SUM($BE130,$BF130:CE130)-SUM($CV$1:DV$1)*SUM($P130:$Q130,$W130)-SUM($CV$2:DV$2)*SUM($R130:$V130)-SUM($CV$3:DV$3)*$X130-SUM($CV$4:DV$4)*SUM($K130:$L130)-SUM($CV$5:DV$5)*SUM($M130:$N130)-SUM($CV$6:DV$6)*$O130-SUM($CV$7:DV$7)*SUM($Y130:$Z130,$AF130)-SUM($CV$8:DV$8)*SUM($AA130:$AE130)-SUM($CV$9:DV$9)*$AG130</f>
        <v>150676</v>
      </c>
      <c r="DW130" s="39">
        <f>SUM($BE130,$BF130:CF130)-SUM($CV$1:DW$1)*SUM($P130:$Q130,$W130)-SUM($CV$2:DW$2)*SUM($R130:$V130)-SUM($CV$3:DW$3)*$X130-SUM($CV$4:DW$4)*SUM($K130:$L130)-SUM($CV$5:DW$5)*SUM($M130:$N130)-SUM($CV$6:DW$6)*$O130-SUM($CV$7:DW$7)*SUM($Y130:$Z130,$AF130)-SUM($CV$8:DW$8)*SUM($AA130:$AE130)-SUM($CV$9:DW$9)*$AG130</f>
        <v>142676</v>
      </c>
      <c r="DX130" s="39">
        <f>SUM($BE130,$BF130:CG130)-SUM($CV$1:DX$1)*SUM($P130:$Q130,$W130)-SUM($CV$2:DX$2)*SUM($R130:$V130)-SUM($CV$3:DX$3)*$X130-SUM($CV$4:DX$4)*SUM($K130:$L130)-SUM($CV$5:DX$5)*SUM($M130:$N130)-SUM($CV$6:DX$6)*$O130-SUM($CV$7:DX$7)*SUM($Y130:$Z130,$AF130)-SUM($CV$8:DX$8)*SUM($AA130:$AE130)-SUM($CV$9:DX$9)*$AG130</f>
        <v>134676</v>
      </c>
      <c r="DY130" s="39">
        <f>SUM($BE130,$BF130:CH130)-SUM($CV$1:DY$1)*SUM($P130:$Q130,$W130)-SUM($CV$2:DY$2)*SUM($R130:$V130)-SUM($CV$3:DY$3)*$X130-SUM($CV$4:DY$4)*SUM($K130:$L130)-SUM($CV$5:DY$5)*SUM($M130:$N130)-SUM($CV$6:DY$6)*$O130-SUM($CV$7:DY$7)*SUM($Y130:$Z130,$AF130)-SUM($CV$8:DY$8)*SUM($AA130:$AE130)-SUM($CV$9:DY$9)*$AG130</f>
        <v>126676</v>
      </c>
      <c r="DZ130" s="39">
        <f>SUM($BE130,$BF130:CI130)-SUM($CV$1:DZ$1)*SUM($P130:$Q130,$W130)-SUM($CV$2:DZ$2)*SUM($R130:$V130)-SUM($CV$3:DZ$3)*$X130-SUM($CV$4:DZ$4)*SUM($K130:$L130)-SUM($CV$5:DZ$5)*SUM($M130:$N130)-SUM($CV$6:DZ$6)*$O130-SUM($CV$7:DZ$7)*SUM($Y130:$Z130,$AF130)-SUM($CV$8:DZ$8)*SUM($AA130:$AE130)-SUM($CV$9:DZ$9)*$AG130</f>
        <v>118676</v>
      </c>
      <c r="EA130" s="39">
        <f>SUM($BE130,$BF130:CJ130)-SUM($CV$1:EA$1)*SUM($P130:$Q130,$W130)-SUM($CV$2:EA$2)*SUM($R130:$V130)-SUM($CV$3:EA$3)*$X130-SUM($CV$4:EA$4)*SUM($K130:$L130)-SUM($CV$5:EA$5)*SUM($M130:$N130)-SUM($CV$6:EA$6)*$O130-SUM($CV$7:EA$7)*SUM($Y130:$Z130,$AF130)-SUM($CV$8:EA$8)*SUM($AA130:$AE130)-SUM($CV$9:EA$9)*$AG130</f>
        <v>110676</v>
      </c>
      <c r="EB130" s="39">
        <f>SUM($BE130,$BF130:CK130)-SUM($CV$1:EB$1)*SUM($P130:$Q130,$W130)-SUM($CV$2:EB$2)*SUM($R130:$V130)-SUM($CV$3:EB$3)*$X130-SUM($CV$4:EB$4)*SUM($K130:$L130)-SUM($CV$5:EB$5)*SUM($M130:$N130)-SUM($CV$6:EB$6)*$O130-SUM($CV$7:EB$7)*SUM($Y130:$Z130,$AF130)-SUM($CV$8:EB$8)*SUM($AA130:$AE130)-SUM($CV$9:EB$9)*$AG130</f>
        <v>102676</v>
      </c>
      <c r="EC130" s="39">
        <f>SUM($BE130,$BF130:CL130)-SUM($CV$1:EC$1)*SUM($P130:$Q130,$W130)-SUM($CV$2:EC$2)*SUM($R130:$V130)-SUM($CV$3:EC$3)*$X130-SUM($CV$4:EC$4)*SUM($K130:$L130)-SUM($CV$5:EC$5)*SUM($M130:$N130)-SUM($CV$6:EC$6)*$O130-SUM($CV$7:EC$7)*SUM($Y130:$Z130,$AF130)-SUM($CV$8:EC$8)*SUM($AA130:$AE130)-SUM($CV$9:EC$9)*$AG130</f>
        <v>94676</v>
      </c>
      <c r="ED130" s="39">
        <f>SUM($BE130,$BF130:CM130)-SUM($CV$1:ED$1)*SUM($P130:$Q130,$W130)-SUM($CV$2:ED$2)*SUM($R130:$V130)-SUM($CV$3:ED$3)*$X130-SUM($CV$4:ED$4)*SUM($K130:$L130)-SUM($CV$5:ED$5)*SUM($M130:$N130)-SUM($CV$6:ED$6)*$O130-SUM($CV$7:ED$7)*SUM($Y130:$Z130,$AF130)-SUM($CV$8:ED$8)*SUM($AA130:$AE130)-SUM($CV$9:ED$9)*$AG130</f>
        <v>86676</v>
      </c>
      <c r="EE130" s="39">
        <f>SUM($BE130,$BF130:CN130)-SUM($CV$1:EE$1)*SUM($P130:$Q130,$W130)-SUM($CV$2:EE$2)*SUM($R130:$V130)-SUM($CV$3:EE$3)*$X130-SUM($CV$4:EE$4)*SUM($K130:$L130)-SUM($CV$5:EE$5)*SUM($M130:$N130)-SUM($CV$6:EE$6)*$O130-SUM($CV$7:EE$7)*SUM($Y130:$Z130,$AF130)-SUM($CV$8:EE$8)*SUM($AA130:$AE130)-SUM($CV$9:EE$9)*$AG130</f>
        <v>78676</v>
      </c>
      <c r="EF130" s="39">
        <f>SUM($BE130,$BF130:CO130)-SUM($CV$1:EF$1)*SUM($P130:$Q130,$W130)-SUM($CV$2:EF$2)*SUM($R130:$V130)-SUM($CV$3:EF$3)*$X130-SUM($CV$4:EF$4)*SUM($K130:$L130)-SUM($CV$5:EF$5)*SUM($M130:$N130)-SUM($CV$6:EF$6)*$O130-SUM($CV$7:EF$7)*SUM($Y130:$Z130,$AF130)-SUM($CV$8:EF$8)*SUM($AA130:$AE130)-SUM($CV$9:EF$9)*$AG130</f>
        <v>70676</v>
      </c>
      <c r="EG130" s="39">
        <f>SUM($BE130,$BF130:CP130)-SUM($CV$1:EG$1)*SUM($P130:$Q130,$W130)-SUM($CV$2:EG$2)*SUM($R130:$V130)-SUM($CV$3:EG$3)*$X130-SUM($CV$4:EG$4)*SUM($K130:$L130)-SUM($CV$5:EG$5)*SUM($M130:$N130)-SUM($CV$6:EG$6)*$O130-SUM($CV$7:EG$7)*SUM($Y130:$Z130,$AF130)-SUM($CV$8:EG$8)*SUM($AA130:$AE130)-SUM($CV$9:EG$9)*$AG130</f>
        <v>62676</v>
      </c>
      <c r="EH130" s="39">
        <f>SUM($BE130,$BF130:CQ130)-SUM($CV$1:EH$1)*SUM($P130:$Q130,$W130)-SUM($CV$2:EH$2)*SUM($R130:$V130)-SUM($CV$3:EH$3)*$X130-SUM($CV$4:EH$4)*SUM($K130:$L130)-SUM($CV$5:EH$5)*SUM($M130:$N130)-SUM($CV$6:EH$6)*$O130-SUM($CV$7:EH$7)*SUM($Y130:$Z130,$AF130)-SUM($CV$8:EH$8)*SUM($AA130:$AE130)-SUM($CV$9:EH$9)*$AG130</f>
        <v>54676</v>
      </c>
      <c r="EI130" s="39">
        <f>SUM($BE130,$BF130:CR130)-SUM($CV$1:EI$1)*SUM($P130:$Q130,$W130)-SUM($CV$2:EI$2)*SUM($R130:$V130)-SUM($CV$3:EI$3)*$X130-SUM($CV$4:EI$4)*SUM($K130:$L130)-SUM($CV$5:EI$5)*SUM($M130:$N130)-SUM($CV$6:EI$6)*$O130-SUM($CV$7:EI$7)*SUM($Y130:$Z130,$AF130)-SUM($CV$8:EI$8)*SUM($AA130:$AE130)-SUM($CV$9:EI$9)*$AG130</f>
        <v>46676</v>
      </c>
      <c r="EJ130" s="39">
        <f>SUM($BE130,$BF130:CS130)-SUM($CV$1:EJ$1)*SUM($P130:$Q130,$W130)-SUM($CV$2:EJ$2)*SUM($R130:$V130)-SUM($CV$3:EJ$3)*$X130-SUM($CV$4:EJ$4)*SUM($K130:$L130)-SUM($CV$5:EJ$5)*SUM($M130:$N130)-SUM($CV$6:EJ$6)*$O130-SUM($CV$7:EJ$7)*SUM($Y130:$Z130,$AF130)-SUM($CV$8:EJ$8)*SUM($AA130:$AE130)-SUM($CV$9:EJ$9)*$AG130</f>
        <v>38676</v>
      </c>
      <c r="EK130" s="39">
        <f>SUM($BE130,$BF130:CT130)-SUM($CV$1:EK$1)*SUM($P130:$Q130,$W130)-SUM($CV$2:EK$2)*SUM($R130:$V130)-SUM($CV$3:EK$3)*$X130-SUM($CV$4:EK$4)*SUM($K130:$L130)-SUM($CV$5:EK$5)*SUM($M130:$N130)-SUM($CV$6:EK$6)*$O130-SUM($CV$7:EK$7)*SUM($Y130:$Z130,$AF130)-SUM($CV$8:EK$8)*SUM($AA130:$AE130)-SUM($CV$9:EK$9)*$AG130</f>
        <v>30676</v>
      </c>
      <c r="EL130" s="39">
        <f>SUM($BE130,$BF130:CU130)-SUM($CV$1:EL$1)*SUM($P130:$Q130,$W130)-SUM($CV$2:EL$2)*SUM($R130:$V130)-SUM($CV$3:EL$3)*$X130-SUM($CV$4:EL$4)*SUM($K130:$L130)-SUM($CV$5:EL$5)*SUM($M130:$N130)-SUM($CV$6:EL$6)*$O130-SUM($CV$7:EL$7)*SUM($Y130:$Z130,$AF130)-SUM($CV$8:EL$8)*SUM($AA130:$AE130)-SUM($CV$9:EL$9)*$AG130</f>
        <v>22676</v>
      </c>
      <c r="EM130" s="39">
        <f>SUM($BE130,$BF130:CV130)-SUM($CV$1:EM$1)*SUM($P130:$Q130,$W130)-SUM($CV$2:EM$2)*SUM($R130:$V130)-SUM($CV$3:EM$3)*$X130-SUM($CV$4:EM$4)*SUM($K130:$L130)-SUM($CV$5:EM$5)*SUM($M130:$N130)-SUM($CV$6:EM$6)*$O130-SUM($CV$7:EM$7)*SUM($Y130:$Z130,$AF130)-SUM($CV$8:EM$8)*SUM($AA130:$AE130)-SUM($CV$9:EM$9)*$AG130</f>
        <v>14676</v>
      </c>
      <c r="EN130" s="39">
        <f>SUM($BE130,$BF130:CW130)-SUM($CV$1:EN$1)*SUM($P130:$Q130,$W130)-SUM($CV$2:EN$2)*SUM($R130:$V130)-SUM($CV$3:EN$3)*$X130-SUM($CV$4:EN$4)*SUM($K130:$L130)-SUM($CV$5:EN$5)*SUM($M130:$N130)-SUM($CV$6:EN$6)*$O130-SUM($CV$7:EN$7)*SUM($Y130:$Z130,$AF130)-SUM($CV$8:EN$8)*SUM($AA130:$AE130)-SUM($CV$9:EN$9)*$AG130</f>
        <v>6676</v>
      </c>
      <c r="EO130" s="39">
        <f>SUM($BE130,$BF130:CX130)-SUM($CV$1:EO$1)*SUM($P130:$Q130,$W130)-SUM($CV$2:EO$2)*SUM($R130:$V130)-SUM($CV$3:EO$3)*$X130-SUM($CV$4:EO$4)*SUM($K130:$L130)-SUM($CV$5:EO$5)*SUM($M130:$N130)-SUM($CV$6:EO$6)*$O130-SUM($CV$7:EO$7)*SUM($Y130:$Z130,$AF130)-SUM($CV$8:EO$8)*SUM($AA130:$AE130)-SUM($CV$9:EO$9)*$AG130</f>
        <v>1644</v>
      </c>
      <c r="EP130" s="96" t="str">
        <f>AR130</f>
        <v>Avnet Abacus</v>
      </c>
      <c r="EQ130" s="103" t="s">
        <v>682</v>
      </c>
      <c r="ER130" s="96" t="str">
        <f t="shared" si="166"/>
        <v>KEMET ELECTRONICS S A</v>
      </c>
      <c r="ES130" s="115">
        <v>2.4499999999999999E-3</v>
      </c>
      <c r="ET130" s="116" t="s">
        <v>25</v>
      </c>
      <c r="EU130" s="107" t="e">
        <f t="shared" ca="1" si="109"/>
        <v>#NAME?</v>
      </c>
      <c r="EV130" s="107" t="e">
        <f t="shared" ca="1" si="110"/>
        <v>#NAME?</v>
      </c>
      <c r="EW130" s="117">
        <f t="shared" si="158"/>
        <v>4000</v>
      </c>
      <c r="EX130" s="117">
        <f t="shared" si="159"/>
        <v>4000</v>
      </c>
      <c r="EY130" s="103"/>
      <c r="EZ130" s="117">
        <f t="shared" si="112"/>
        <v>284000</v>
      </c>
      <c r="FA130" s="118" t="e">
        <f t="shared" ca="1" si="113"/>
        <v>#NAME?</v>
      </c>
      <c r="FB130" s="117">
        <f t="shared" si="114"/>
        <v>1276</v>
      </c>
      <c r="FC130" s="118" t="e">
        <f t="shared" ca="1" si="115"/>
        <v>#NAME?</v>
      </c>
      <c r="FD130" s="119">
        <v>45523</v>
      </c>
      <c r="FE130" s="118" t="s">
        <v>130</v>
      </c>
      <c r="FF130" s="118" t="s">
        <v>26</v>
      </c>
      <c r="FG130" s="103" t="s">
        <v>144</v>
      </c>
      <c r="FH130" s="103" t="s">
        <v>145</v>
      </c>
      <c r="FI130" s="105">
        <f t="array" ref="FI130">SUMPRODUCT($AI130:$AL130,TRANSPOSE(FI$1:FI$4))</f>
        <v>24260</v>
      </c>
      <c r="FJ130" s="105">
        <f t="array" ref="FJ130">SUMPRODUCT($AI130:$AL130,TRANSPOSE(FJ$1:FJ$4))</f>
        <v>24260</v>
      </c>
      <c r="FK130" s="105">
        <f t="array" ref="FK130">SUMPRODUCT($AI130:$AL130,TRANSPOSE(FK$1:FK$4))</f>
        <v>24260</v>
      </c>
      <c r="FL130" s="105">
        <f t="array" ref="FL130">SUMPRODUCT($AI130:$AL130,TRANSPOSE(FL$1:FL$4))</f>
        <v>24260</v>
      </c>
      <c r="FM130" s="105">
        <f t="array" ref="FM130">SUMPRODUCT($AI130:$AL130,TRANSPOSE(FM$1:FM$4))</f>
        <v>24260</v>
      </c>
      <c r="FN130" s="105">
        <f t="array" ref="FN130">SUMPRODUCT($AI130:$AL130,TRANSPOSE(FN$1:FN$4))</f>
        <v>24260</v>
      </c>
      <c r="FO130" s="105">
        <f t="array" ref="FO130">SUMPRODUCT($AI130:$AL130,TRANSPOSE(FO$1:FO$4))</f>
        <v>24260</v>
      </c>
      <c r="FP130" s="105">
        <f t="array" ref="FP130">SUMPRODUCT($AI130:$AL130,TRANSPOSE(FP$1:FP$4))</f>
        <v>24260</v>
      </c>
      <c r="FQ130" s="105">
        <f t="array" ref="FQ130">SUMPRODUCT($AI130:$AL130,TRANSPOSE(FQ$1:FQ$4))</f>
        <v>24260</v>
      </c>
      <c r="FR130" s="105">
        <f t="array" ref="FR130">SUMPRODUCT($AI130:$AL130,TRANSPOSE(FR$1:FR$4))</f>
        <v>24200</v>
      </c>
      <c r="FS130" s="105">
        <f t="array" ref="FS130">SUMPRODUCT($AI130:$AL130,TRANSPOSE(FS$1:FS$4))</f>
        <v>24000</v>
      </c>
      <c r="FT130" s="105">
        <f t="array" ref="FT130">SUMPRODUCT($AI130:$AL130,TRANSPOSE(FT$1:FT$4))</f>
        <v>16184</v>
      </c>
      <c r="FU130" s="105">
        <f t="array" ref="FU130">SUMPRODUCT($AI130:$AL130,TRANSPOSE(FU$1:FU$4))</f>
        <v>0</v>
      </c>
      <c r="FV130" s="120"/>
      <c r="FW130" s="105">
        <f t="shared" si="116"/>
        <v>28000</v>
      </c>
      <c r="FX130" s="121">
        <f>CEILING(SUM($FI130:FJ130)-SUM($FW130:FW130),$EW130)</f>
        <v>24000</v>
      </c>
      <c r="FY130" s="121">
        <f>CEILING(SUM($FI130:FK130)-SUM($FW130:FX130),$EW130)</f>
        <v>24000</v>
      </c>
      <c r="FZ130" s="121">
        <f>CEILING(SUM($FI130:FL130)-SUM($FW130:FY130),$EW130)</f>
        <v>24000</v>
      </c>
      <c r="GA130" s="121">
        <f>CEILING(SUM($FI130:FM130)-SUM($FW130:FZ130),$EW130)</f>
        <v>24000</v>
      </c>
      <c r="GB130" s="121">
        <f>CEILING(SUM($FI130:FN130)-SUM($FW130:GA130),$EW130)</f>
        <v>24000</v>
      </c>
      <c r="GC130" s="121">
        <f>CEILING(SUM($FI130:FO130)-SUM($FW130:GB130),$EW130)</f>
        <v>24000</v>
      </c>
      <c r="GD130" s="121">
        <f>CEILING(SUM($FI130:FP130)-SUM($FW130:GC130),$EW130)</f>
        <v>24000</v>
      </c>
      <c r="GE130" s="121">
        <f>CEILING(SUM($FI130:FQ130)-SUM($FW130:GD130),$EW130)</f>
        <v>24000</v>
      </c>
      <c r="GF130" s="121">
        <f>CEILING(SUM($FI130:FR130)-SUM($FW130:GE130),$EW130)</f>
        <v>24000</v>
      </c>
      <c r="GG130" s="121">
        <f>CEILING(SUM($FI130:FS130)-SUM($FW130:GF130),$EW130)</f>
        <v>24000</v>
      </c>
      <c r="GH130" s="121">
        <f t="shared" si="117"/>
        <v>16000</v>
      </c>
      <c r="GI130" s="121">
        <f t="shared" si="118"/>
        <v>0</v>
      </c>
      <c r="GJ130" s="120"/>
      <c r="GK130" s="123" t="e">
        <f t="shared" ca="1" si="119"/>
        <v>#NAME?</v>
      </c>
      <c r="GL130" s="123" t="e">
        <f t="shared" ca="1" si="120"/>
        <v>#NAME?</v>
      </c>
      <c r="GM130" s="123" t="e">
        <f t="shared" ca="1" si="121"/>
        <v>#NAME?</v>
      </c>
      <c r="GN130" s="123" t="e">
        <f t="shared" ca="1" si="122"/>
        <v>#NAME?</v>
      </c>
      <c r="GO130" s="123" t="e">
        <f t="shared" ca="1" si="123"/>
        <v>#NAME?</v>
      </c>
      <c r="GP130" s="123" t="e">
        <f t="shared" ca="1" si="124"/>
        <v>#NAME?</v>
      </c>
      <c r="GQ130" s="123" t="e">
        <f t="shared" ca="1" si="125"/>
        <v>#NAME?</v>
      </c>
      <c r="GR130" s="123" t="e">
        <f t="shared" ca="1" si="126"/>
        <v>#NAME?</v>
      </c>
      <c r="GS130" s="123" t="e">
        <f t="shared" ca="1" si="127"/>
        <v>#NAME?</v>
      </c>
      <c r="GT130" s="123" t="e">
        <f t="shared" ca="1" si="128"/>
        <v>#NAME?</v>
      </c>
      <c r="GU130" s="123" t="e">
        <f t="shared" ca="1" si="129"/>
        <v>#NAME?</v>
      </c>
      <c r="GV130" s="123" t="e">
        <f t="shared" ca="1" si="130"/>
        <v>#NAME?</v>
      </c>
      <c r="GW130" s="123" t="e">
        <f t="shared" ca="1" si="131"/>
        <v>#NAME?</v>
      </c>
      <c r="GX130" s="123" t="e">
        <f t="shared" ca="1" si="132"/>
        <v>#NAME?</v>
      </c>
      <c r="GY130" s="120">
        <v>1</v>
      </c>
      <c r="GZ130" s="105">
        <f>SUM(FW130:GI130)</f>
        <v>284000</v>
      </c>
      <c r="HA130" s="105"/>
      <c r="HB130" s="105"/>
      <c r="HC130" s="105"/>
      <c r="HD130" s="105"/>
      <c r="HE130" s="105"/>
      <c r="HF130" s="105"/>
      <c r="HG130" s="105"/>
      <c r="HH130" s="105"/>
      <c r="HI130" s="105"/>
      <c r="HJ130" s="105"/>
      <c r="HK130" s="105"/>
      <c r="HL130" s="105">
        <f t="shared" si="167"/>
        <v>0</v>
      </c>
      <c r="HM130" s="105"/>
      <c r="HN130" s="123" t="e">
        <f t="shared" ca="1" si="133"/>
        <v>#NAME?</v>
      </c>
      <c r="HO130" s="123" t="e">
        <f t="shared" ca="1" si="134"/>
        <v>#NAME?</v>
      </c>
      <c r="HP130" s="123" t="e">
        <f t="shared" ca="1" si="135"/>
        <v>#NAME?</v>
      </c>
      <c r="HQ130" s="123" t="e">
        <f t="shared" ca="1" si="136"/>
        <v>#NAME?</v>
      </c>
      <c r="HR130" s="123" t="e">
        <f t="shared" ca="1" si="137"/>
        <v>#NAME?</v>
      </c>
      <c r="HS130" s="123" t="e">
        <f t="shared" ca="1" si="138"/>
        <v>#NAME?</v>
      </c>
      <c r="HT130" s="123" t="e">
        <f t="shared" ca="1" si="139"/>
        <v>#NAME?</v>
      </c>
      <c r="HU130" s="123" t="e">
        <f t="shared" ca="1" si="140"/>
        <v>#NAME?</v>
      </c>
      <c r="HV130" s="123" t="e">
        <f t="shared" ca="1" si="141"/>
        <v>#NAME?</v>
      </c>
      <c r="HW130" s="123" t="e">
        <f t="shared" ca="1" si="142"/>
        <v>#NAME?</v>
      </c>
      <c r="HX130" s="123" t="e">
        <f t="shared" ca="1" si="143"/>
        <v>#NAME?</v>
      </c>
      <c r="HY130" s="123" t="e">
        <f t="shared" ca="1" si="144"/>
        <v>#NAME?</v>
      </c>
      <c r="HZ130" s="123" t="e">
        <f t="shared" ca="1" si="145"/>
        <v>#NAME?</v>
      </c>
      <c r="IA130" s="123" t="e">
        <f t="shared" ca="1" si="146"/>
        <v>#NAME?</v>
      </c>
      <c r="IB130" s="124" t="s">
        <v>679</v>
      </c>
      <c r="IC130" s="103" t="s">
        <v>656</v>
      </c>
      <c r="ID130" s="125">
        <v>45532</v>
      </c>
      <c r="IE130" s="103" t="s">
        <v>147</v>
      </c>
      <c r="IF130" s="103" t="s">
        <v>147</v>
      </c>
      <c r="IG130" s="103" t="s">
        <v>147</v>
      </c>
      <c r="IH130" s="103"/>
      <c r="II130" s="103" t="s">
        <v>642</v>
      </c>
    </row>
    <row r="131" spans="1:243" ht="14.25" x14ac:dyDescent="0.2">
      <c r="A131" s="39">
        <v>144</v>
      </c>
      <c r="B131" s="39" t="s">
        <v>683</v>
      </c>
      <c r="C131" s="56" t="s">
        <v>684</v>
      </c>
      <c r="D131" s="39" t="s">
        <v>137</v>
      </c>
      <c r="E131" s="39">
        <v>401538961</v>
      </c>
      <c r="F131" s="102" t="s">
        <v>685</v>
      </c>
      <c r="G131" s="39"/>
      <c r="H131" s="39" t="s">
        <v>128</v>
      </c>
      <c r="I131" s="39">
        <v>2</v>
      </c>
      <c r="J131" s="39">
        <v>8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4</v>
      </c>
      <c r="T131" s="39">
        <v>0</v>
      </c>
      <c r="U131" s="39">
        <v>0</v>
      </c>
      <c r="V131" s="39">
        <v>0</v>
      </c>
      <c r="W131" s="39">
        <v>0</v>
      </c>
      <c r="X131" s="39">
        <v>0</v>
      </c>
      <c r="Y131" s="39">
        <v>0</v>
      </c>
      <c r="Z131" s="39">
        <v>0</v>
      </c>
      <c r="AA131" s="39">
        <v>0</v>
      </c>
      <c r="AB131" s="39">
        <v>4</v>
      </c>
      <c r="AC131" s="39">
        <v>0</v>
      </c>
      <c r="AD131" s="39">
        <v>0</v>
      </c>
      <c r="AE131" s="39">
        <v>0</v>
      </c>
      <c r="AF131" s="39">
        <v>0</v>
      </c>
      <c r="AG131" s="39">
        <v>0</v>
      </c>
      <c r="AH131" s="39">
        <f t="shared" si="98"/>
        <v>8</v>
      </c>
      <c r="AI131" s="39">
        <f t="shared" si="99"/>
        <v>0</v>
      </c>
      <c r="AJ131" s="39">
        <f t="shared" si="100"/>
        <v>4</v>
      </c>
      <c r="AK131" s="39">
        <f t="shared" si="101"/>
        <v>4</v>
      </c>
      <c r="AL131" s="39">
        <f t="shared" si="102"/>
        <v>4</v>
      </c>
      <c r="AM131" s="57">
        <f t="shared" si="103"/>
        <v>141812</v>
      </c>
      <c r="AN131" s="57">
        <v>4000</v>
      </c>
      <c r="AO131" s="57">
        <f t="shared" si="104"/>
        <v>144000</v>
      </c>
      <c r="AP131" s="39"/>
      <c r="AQ131" s="39" t="s">
        <v>638</v>
      </c>
      <c r="AR131" s="39" t="s">
        <v>654</v>
      </c>
      <c r="AS131" s="39"/>
      <c r="AT131" s="39" t="s">
        <v>179</v>
      </c>
      <c r="AU131" s="58">
        <v>4.7000000000000002E-3</v>
      </c>
      <c r="AV131" s="58" t="s">
        <v>11</v>
      </c>
      <c r="AW131" s="39"/>
      <c r="AX131" s="39"/>
      <c r="AY131" s="59" t="s">
        <v>654</v>
      </c>
      <c r="AZ131" s="39"/>
      <c r="BA131" s="39" t="str">
        <f t="shared" si="105"/>
        <v>P0038</v>
      </c>
      <c r="BB131" s="78" t="e">
        <f t="shared" ca="1" si="106"/>
        <v>#NAME?</v>
      </c>
      <c r="BC131" s="75">
        <v>14</v>
      </c>
      <c r="BD131" s="75">
        <f t="shared" si="107"/>
        <v>144000</v>
      </c>
      <c r="BE131" s="39"/>
      <c r="BF131" s="39"/>
      <c r="BG131" s="39"/>
      <c r="BH131" s="39"/>
      <c r="BJ131" s="39">
        <v>144000</v>
      </c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>
        <f>SUM($BE131,$BF131:BF131)-SUM($CV$1:CW$1)*SUM($P131:$Q131,$W131)-SUM($CV$2:CW$2)*SUM($R131:$V131)-SUM($CV$3:CW$3)*$X131-SUM($CV$4:CW$4)*SUM($K131:$L131)-SUM($CV$5:CW$5)*SUM($M131:$N131)-SUM($CV$6:CW$6)*$O131-SUM($CV$7:CW$7)*SUM($Y131:$Z131,$AF131)-SUM($CV$8:CW$8)*SUM($AA131:$AE131)-SUM($CV$9:CW$9)*$AG131</f>
        <v>0</v>
      </c>
      <c r="CX131" s="39">
        <f>SUM($BE131,$BF131:BG131)-SUM($CV$1:CX$1)*SUM($P131:$Q131,$W131)-SUM($CV$2:CX$2)*SUM($R131:$V131)-SUM($CV$3:CX$3)*$X131-SUM($CV$4:CX$4)*SUM($K131:$L131)-SUM($CV$5:CX$5)*SUM($M131:$N131)-SUM($CV$6:CX$6)*$O131-SUM($CV$7:CX$7)*SUM($Y131:$Z131,$AF131)-SUM($CV$8:CX$8)*SUM($AA131:$AE131)-SUM($CV$9:CX$9)*$AG131</f>
        <v>0</v>
      </c>
      <c r="CY131" s="39">
        <f>SUM($BE131,$BF131:BH131)-SUM($CV$1:CY$1)*SUM($P131:$Q131,$W131)-SUM($CV$2:CY$2)*SUM($R131:$V131)-SUM($CV$3:CY$3)*$X131-SUM($CV$4:CY$4)*SUM($K131:$L131)-SUM($CV$5:CY$5)*SUM($M131:$N131)-SUM($CV$6:CY$6)*$O131-SUM($CV$7:CY$7)*SUM($Y131:$Z131,$AF131)-SUM($CV$8:CY$8)*SUM($AA131:$AE131)-SUM($CV$9:CY$9)*$AG131</f>
        <v>0</v>
      </c>
      <c r="CZ131" s="39">
        <f>SUM($BE131,$BF131:BJ131)-SUM($CV$1:CZ$1)*SUM($P131:$Q131,$W131)-SUM($CV$2:CZ$2)*SUM($R131:$V131)-SUM($CV$3:CZ$3)*$X131-SUM($CV$4:CZ$4)*SUM($K131:$L131)-SUM($CV$5:CZ$5)*SUM($M131:$N131)-SUM($CV$6:CZ$6)*$O131-SUM($CV$7:CZ$7)*SUM($Y131:$Z131,$AF131)-SUM($CV$8:CZ$8)*SUM($AA131:$AE131)-SUM($CV$9:CZ$9)*$AG131</f>
        <v>144000</v>
      </c>
      <c r="DA131" s="39">
        <f>SUM($BE131,$BF131:BJ131)-SUM($CV$1:DA$1)*SUM($P131:$Q131,$W131)-SUM($CV$2:DA$2)*SUM($R131:$V131)-SUM($CV$3:DA$3)*$X131-SUM($CV$4:DA$4)*SUM($K131:$L131)-SUM($CV$5:DA$5)*SUM($M131:$N131)-SUM($CV$6:DA$6)*$O131-SUM($CV$7:DA$7)*SUM($Y131:$Z131,$AF131)-SUM($CV$8:DA$8)*SUM($AA131:$AE131)-SUM($CV$9:DA$9)*$AG131</f>
        <v>144000</v>
      </c>
      <c r="DB131" s="39">
        <f>SUM($BE131,$BF131:BK131)-SUM($CV$1:DB$1)*SUM($P131:$Q131,$W131)-SUM($CV$2:DB$2)*SUM($R131:$V131)-SUM($CV$3:DB$3)*$X131-SUM($CV$4:DB$4)*SUM($K131:$L131)-SUM($CV$5:DB$5)*SUM($M131:$N131)-SUM($CV$6:DB$6)*$O131-SUM($CV$7:DB$7)*SUM($Y131:$Z131,$AF131)-SUM($CV$8:DB$8)*SUM($AA131:$AE131)-SUM($CV$9:DB$9)*$AG131</f>
        <v>143200</v>
      </c>
      <c r="DC131" s="39">
        <f>SUM($BE131,$BF131:BL131)-SUM($CV$1:DC$1)*SUM($P131:$Q131,$W131)-SUM($CV$2:DC$2)*SUM($R131:$V131)-SUM($CV$3:DC$3)*$X131-SUM($CV$4:DC$4)*SUM($K131:$L131)-SUM($CV$5:DC$5)*SUM($M131:$N131)-SUM($CV$6:DC$6)*$O131-SUM($CV$7:DC$7)*SUM($Y131:$Z131,$AF131)-SUM($CV$8:DC$8)*SUM($AA131:$AE131)-SUM($CV$9:DC$9)*$AG131</f>
        <v>141600</v>
      </c>
      <c r="DD131" s="39">
        <f>SUM($BE131,$BF131:BM131)-SUM($CV$1:DD$1)*SUM($P131:$Q131,$W131)-SUM($CV$2:DD$2)*SUM($R131:$V131)-SUM($CV$3:DD$3)*$X131-SUM($CV$4:DD$4)*SUM($K131:$L131)-SUM($CV$5:DD$5)*SUM($M131:$N131)-SUM($CV$6:DD$6)*$O131-SUM($CV$7:DD$7)*SUM($Y131:$Z131,$AF131)-SUM($CV$8:DD$8)*SUM($AA131:$AE131)-SUM($CV$9:DD$9)*$AG131</f>
        <v>139076</v>
      </c>
      <c r="DE131" s="39">
        <f>SUM($BE131,$BF131:BN131)-SUM($CV$1:DE$1)*SUM($P131:$Q131,$W131)-SUM($CV$2:DE$2)*SUM($R131:$V131)-SUM($CV$3:DE$3)*$X131-SUM($CV$4:DE$4)*SUM($K131:$L131)-SUM($CV$5:DE$5)*SUM($M131:$N131)-SUM($CV$6:DE$6)*$O131-SUM($CV$7:DE$7)*SUM($Y131:$Z131,$AF131)-SUM($CV$8:DE$8)*SUM($AA131:$AE131)-SUM($CV$9:DE$9)*$AG131</f>
        <v>136876</v>
      </c>
      <c r="DF131" s="39">
        <f>SUM($BE131,$BF131:BO131)-SUM($CV$1:DF$1)*SUM($P131:$Q131,$W131)-SUM($CV$2:DF$2)*SUM($R131:$V131)-SUM($CV$3:DF$3)*$X131-SUM($CV$4:DF$4)*SUM($K131:$L131)-SUM($CV$5:DF$5)*SUM($M131:$N131)-SUM($CV$6:DF$6)*$O131-SUM($CV$7:DF$7)*SUM($Y131:$Z131,$AF131)-SUM($CV$8:DF$8)*SUM($AA131:$AE131)-SUM($CV$9:DF$9)*$AG131</f>
        <v>134076</v>
      </c>
      <c r="DG131" s="39">
        <f>SUM($BE131,$BF131:BP131)-SUM($CV$1:DG$1)*SUM($P131:$Q131,$W131)-SUM($CV$2:DG$2)*SUM($R131:$V131)-SUM($CV$3:DG$3)*$X131-SUM($CV$4:DG$4)*SUM($K131:$L131)-SUM($CV$5:DG$5)*SUM($M131:$N131)-SUM($CV$6:DG$6)*$O131-SUM($CV$7:DG$7)*SUM($Y131:$Z131,$AF131)-SUM($CV$8:DG$8)*SUM($AA131:$AE131)-SUM($CV$9:DG$9)*$AG131</f>
        <v>131076</v>
      </c>
      <c r="DH131" s="39">
        <f>SUM($BE131,$BF131:BQ131)-SUM($CV$1:DH$1)*SUM($P131:$Q131,$W131)-SUM($CV$2:DH$2)*SUM($R131:$V131)-SUM($CV$3:DH$3)*$X131-SUM($CV$4:DH$4)*SUM($K131:$L131)-SUM($CV$5:DH$5)*SUM($M131:$N131)-SUM($CV$6:DH$6)*$O131-SUM($CV$7:DH$7)*SUM($Y131:$Z131,$AF131)-SUM($CV$8:DH$8)*SUM($AA131:$AE131)-SUM($CV$9:DH$9)*$AG131</f>
        <v>128076</v>
      </c>
      <c r="DI131" s="39">
        <f>SUM($BE131,$BF131:BR131)-SUM($CV$1:DI$1)*SUM($P131:$Q131,$W131)-SUM($CV$2:DI$2)*SUM($R131:$V131)-SUM($CV$3:DI$3)*$X131-SUM($CV$4:DI$4)*SUM($K131:$L131)-SUM($CV$5:DI$5)*SUM($M131:$N131)-SUM($CV$6:DI$6)*$O131-SUM($CV$7:DI$7)*SUM($Y131:$Z131,$AF131)-SUM($CV$8:DI$8)*SUM($AA131:$AE131)-SUM($CV$9:DI$9)*$AG131</f>
        <v>125076</v>
      </c>
      <c r="DJ131" s="39">
        <f>SUM($BE131,$BF131:BS131)-SUM($CV$1:DJ$1)*SUM($P131:$Q131,$W131)-SUM($CV$2:DJ$2)*SUM($R131:$V131)-SUM($CV$3:DJ$3)*$X131-SUM($CV$4:DJ$4)*SUM($K131:$L131)-SUM($CV$5:DJ$5)*SUM($M131:$N131)-SUM($CV$6:DJ$6)*$O131-SUM($CV$7:DJ$7)*SUM($Y131:$Z131,$AF131)-SUM($CV$8:DJ$8)*SUM($AA131:$AE131)-SUM($CV$9:DJ$9)*$AG131</f>
        <v>122076</v>
      </c>
      <c r="DK131" s="39">
        <f>SUM($BE131,$BF131:BT131)-SUM($CV$1:DK$1)*SUM($P131:$Q131,$W131)-SUM($CV$2:DK$2)*SUM($R131:$V131)-SUM($CV$3:DK$3)*$X131-SUM($CV$4:DK$4)*SUM($K131:$L131)-SUM($CV$5:DK$5)*SUM($M131:$N131)-SUM($CV$6:DK$6)*$O131-SUM($CV$7:DK$7)*SUM($Y131:$Z131,$AF131)-SUM($CV$8:DK$8)*SUM($AA131:$AE131)-SUM($CV$9:DK$9)*$AG131</f>
        <v>119076</v>
      </c>
      <c r="DL131" s="39">
        <f>SUM($BE131,$BF131:BU131)-SUM($CV$1:DL$1)*SUM($P131:$Q131,$W131)-SUM($CV$2:DL$2)*SUM($R131:$V131)-SUM($CV$3:DL$3)*$X131-SUM($CV$4:DL$4)*SUM($K131:$L131)-SUM($CV$5:DL$5)*SUM($M131:$N131)-SUM($CV$6:DL$6)*$O131-SUM($CV$7:DL$7)*SUM($Y131:$Z131,$AF131)-SUM($CV$8:DL$8)*SUM($AA131:$AE131)-SUM($CV$9:DL$9)*$AG131</f>
        <v>116076</v>
      </c>
      <c r="DM131" s="39">
        <f>SUM($BE131,$BF131:BV131)-SUM($CV$1:DM$1)*SUM($P131:$Q131,$W131)-SUM($CV$2:DM$2)*SUM($R131:$V131)-SUM($CV$3:DM$3)*$X131-SUM($CV$4:DM$4)*SUM($K131:$L131)-SUM($CV$5:DM$5)*SUM($M131:$N131)-SUM($CV$6:DM$6)*$O131-SUM($CV$7:DM$7)*SUM($Y131:$Z131,$AF131)-SUM($CV$8:DM$8)*SUM($AA131:$AE131)-SUM($CV$9:DM$9)*$AG131</f>
        <v>112076</v>
      </c>
      <c r="DN131" s="39">
        <f>SUM($BE131,$BF131:BW131)-SUM($CV$1:DN$1)*SUM($P131:$Q131,$W131)-SUM($CV$2:DN$2)*SUM($R131:$V131)-SUM($CV$3:DN$3)*$X131-SUM($CV$4:DN$4)*SUM($K131:$L131)-SUM($CV$5:DN$5)*SUM($M131:$N131)-SUM($CV$6:DN$6)*$O131-SUM($CV$7:DN$7)*SUM($Y131:$Z131,$AF131)-SUM($CV$8:DN$8)*SUM($AA131:$AE131)-SUM($CV$9:DN$9)*$AG131</f>
        <v>108076</v>
      </c>
      <c r="DO131" s="39">
        <f>SUM($BE131,$BF131:BX131)-SUM($CV$1:DO$1)*SUM($P131:$Q131,$W131)-SUM($CV$2:DO$2)*SUM($R131:$V131)-SUM($CV$3:DO$3)*$X131-SUM($CV$4:DO$4)*SUM($K131:$L131)-SUM($CV$5:DO$5)*SUM($M131:$N131)-SUM($CV$6:DO$6)*$O131-SUM($CV$7:DO$7)*SUM($Y131:$Z131,$AF131)-SUM($CV$8:DO$8)*SUM($AA131:$AE131)-SUM($CV$9:DO$9)*$AG131</f>
        <v>104076</v>
      </c>
      <c r="DP131" s="39">
        <f>SUM($BE131,$BF131:BY131)-SUM($CV$1:DP$1)*SUM($P131:$Q131,$W131)-SUM($CV$2:DP$2)*SUM($R131:$V131)-SUM($CV$3:DP$3)*$X131-SUM($CV$4:DP$4)*SUM($K131:$L131)-SUM($CV$5:DP$5)*SUM($M131:$N131)-SUM($CV$6:DP$6)*$O131-SUM($CV$7:DP$7)*SUM($Y131:$Z131,$AF131)-SUM($CV$8:DP$8)*SUM($AA131:$AE131)-SUM($CV$9:DP$9)*$AG131</f>
        <v>100076</v>
      </c>
      <c r="DQ131" s="39">
        <f>SUM($BE131,$BF131:BZ131)-SUM($CV$1:DQ$1)*SUM($P131:$Q131,$W131)-SUM($CV$2:DQ$2)*SUM($R131:$V131)-SUM($CV$3:DQ$3)*$X131-SUM($CV$4:DQ$4)*SUM($K131:$L131)-SUM($CV$5:DQ$5)*SUM($M131:$N131)-SUM($CV$6:DQ$6)*$O131-SUM($CV$7:DQ$7)*SUM($Y131:$Z131,$AF131)-SUM($CV$8:DQ$8)*SUM($AA131:$AE131)-SUM($CV$9:DQ$9)*$AG131</f>
        <v>96076</v>
      </c>
      <c r="DR131" s="39">
        <f>SUM($BE131,$BF131:CA131)-SUM($CV$1:DR$1)*SUM($P131:$Q131,$W131)-SUM($CV$2:DR$2)*SUM($R131:$V131)-SUM($CV$3:DR$3)*$X131-SUM($CV$4:DR$4)*SUM($K131:$L131)-SUM($CV$5:DR$5)*SUM($M131:$N131)-SUM($CV$6:DR$6)*$O131-SUM($CV$7:DR$7)*SUM($Y131:$Z131,$AF131)-SUM($CV$8:DR$8)*SUM($AA131:$AE131)-SUM($CV$9:DR$9)*$AG131</f>
        <v>92076</v>
      </c>
      <c r="DS131" s="39">
        <f>SUM($BE131,$BF131:CB131)-SUM($CV$1:DS$1)*SUM($P131:$Q131,$W131)-SUM($CV$2:DS$2)*SUM($R131:$V131)-SUM($CV$3:DS$3)*$X131-SUM($CV$4:DS$4)*SUM($K131:$L131)-SUM($CV$5:DS$5)*SUM($M131:$N131)-SUM($CV$6:DS$6)*$O131-SUM($CV$7:DS$7)*SUM($Y131:$Z131,$AF131)-SUM($CV$8:DS$8)*SUM($AA131:$AE131)-SUM($CV$9:DS$9)*$AG131</f>
        <v>88076</v>
      </c>
      <c r="DT131" s="39">
        <f>SUM($BE131,$BF131:CC131)-SUM($CV$1:DT$1)*SUM($P131:$Q131,$W131)-SUM($CV$2:DT$2)*SUM($R131:$V131)-SUM($CV$3:DT$3)*$X131-SUM($CV$4:DT$4)*SUM($K131:$L131)-SUM($CV$5:DT$5)*SUM($M131:$N131)-SUM($CV$6:DT$6)*$O131-SUM($CV$7:DT$7)*SUM($Y131:$Z131,$AF131)-SUM($CV$8:DT$8)*SUM($AA131:$AE131)-SUM($CV$9:DT$9)*$AG131</f>
        <v>84076</v>
      </c>
      <c r="DU131" s="39">
        <f>SUM($BE131,$BF131:CD131)-SUM($CV$1:DU$1)*SUM($P131:$Q131,$W131)-SUM($CV$2:DU$2)*SUM($R131:$V131)-SUM($CV$3:DU$3)*$X131-SUM($CV$4:DU$4)*SUM($K131:$L131)-SUM($CV$5:DU$5)*SUM($M131:$N131)-SUM($CV$6:DU$6)*$O131-SUM($CV$7:DU$7)*SUM($Y131:$Z131,$AF131)-SUM($CV$8:DU$8)*SUM($AA131:$AE131)-SUM($CV$9:DU$9)*$AG131</f>
        <v>80076</v>
      </c>
      <c r="DV131" s="39">
        <f>SUM($BE131,$BF131:CE131)-SUM($CV$1:DV$1)*SUM($P131:$Q131,$W131)-SUM($CV$2:DV$2)*SUM($R131:$V131)-SUM($CV$3:DV$3)*$X131-SUM($CV$4:DV$4)*SUM($K131:$L131)-SUM($CV$5:DV$5)*SUM($M131:$N131)-SUM($CV$6:DV$6)*$O131-SUM($CV$7:DV$7)*SUM($Y131:$Z131,$AF131)-SUM($CV$8:DV$8)*SUM($AA131:$AE131)-SUM($CV$9:DV$9)*$AG131</f>
        <v>76076</v>
      </c>
      <c r="DW131" s="39">
        <f>SUM($BE131,$BF131:CF131)-SUM($CV$1:DW$1)*SUM($P131:$Q131,$W131)-SUM($CV$2:DW$2)*SUM($R131:$V131)-SUM($CV$3:DW$3)*$X131-SUM($CV$4:DW$4)*SUM($K131:$L131)-SUM($CV$5:DW$5)*SUM($M131:$N131)-SUM($CV$6:DW$6)*$O131-SUM($CV$7:DW$7)*SUM($Y131:$Z131,$AF131)-SUM($CV$8:DW$8)*SUM($AA131:$AE131)-SUM($CV$9:DW$9)*$AG131</f>
        <v>72076</v>
      </c>
      <c r="DX131" s="39">
        <f>SUM($BE131,$BF131:CG131)-SUM($CV$1:DX$1)*SUM($P131:$Q131,$W131)-SUM($CV$2:DX$2)*SUM($R131:$V131)-SUM($CV$3:DX$3)*$X131-SUM($CV$4:DX$4)*SUM($K131:$L131)-SUM($CV$5:DX$5)*SUM($M131:$N131)-SUM($CV$6:DX$6)*$O131-SUM($CV$7:DX$7)*SUM($Y131:$Z131,$AF131)-SUM($CV$8:DX$8)*SUM($AA131:$AE131)-SUM($CV$9:DX$9)*$AG131</f>
        <v>68076</v>
      </c>
      <c r="DY131" s="39">
        <f>SUM($BE131,$BF131:CH131)-SUM($CV$1:DY$1)*SUM($P131:$Q131,$W131)-SUM($CV$2:DY$2)*SUM($R131:$V131)-SUM($CV$3:DY$3)*$X131-SUM($CV$4:DY$4)*SUM($K131:$L131)-SUM($CV$5:DY$5)*SUM($M131:$N131)-SUM($CV$6:DY$6)*$O131-SUM($CV$7:DY$7)*SUM($Y131:$Z131,$AF131)-SUM($CV$8:DY$8)*SUM($AA131:$AE131)-SUM($CV$9:DY$9)*$AG131</f>
        <v>64076</v>
      </c>
      <c r="DZ131" s="39">
        <f>SUM($BE131,$BF131:CI131)-SUM($CV$1:DZ$1)*SUM($P131:$Q131,$W131)-SUM($CV$2:DZ$2)*SUM($R131:$V131)-SUM($CV$3:DZ$3)*$X131-SUM($CV$4:DZ$4)*SUM($K131:$L131)-SUM($CV$5:DZ$5)*SUM($M131:$N131)-SUM($CV$6:DZ$6)*$O131-SUM($CV$7:DZ$7)*SUM($Y131:$Z131,$AF131)-SUM($CV$8:DZ$8)*SUM($AA131:$AE131)-SUM($CV$9:DZ$9)*$AG131</f>
        <v>60076</v>
      </c>
      <c r="EA131" s="39">
        <f>SUM($BE131,$BF131:CJ131)-SUM($CV$1:EA$1)*SUM($P131:$Q131,$W131)-SUM($CV$2:EA$2)*SUM($R131:$V131)-SUM($CV$3:EA$3)*$X131-SUM($CV$4:EA$4)*SUM($K131:$L131)-SUM($CV$5:EA$5)*SUM($M131:$N131)-SUM($CV$6:EA$6)*$O131-SUM($CV$7:EA$7)*SUM($Y131:$Z131,$AF131)-SUM($CV$8:EA$8)*SUM($AA131:$AE131)-SUM($CV$9:EA$9)*$AG131</f>
        <v>56076</v>
      </c>
      <c r="EB131" s="39">
        <f>SUM($BE131,$BF131:CK131)-SUM($CV$1:EB$1)*SUM($P131:$Q131,$W131)-SUM($CV$2:EB$2)*SUM($R131:$V131)-SUM($CV$3:EB$3)*$X131-SUM($CV$4:EB$4)*SUM($K131:$L131)-SUM($CV$5:EB$5)*SUM($M131:$N131)-SUM($CV$6:EB$6)*$O131-SUM($CV$7:EB$7)*SUM($Y131:$Z131,$AF131)-SUM($CV$8:EB$8)*SUM($AA131:$AE131)-SUM($CV$9:EB$9)*$AG131</f>
        <v>52076</v>
      </c>
      <c r="EC131" s="39">
        <f>SUM($BE131,$BF131:CL131)-SUM($CV$1:EC$1)*SUM($P131:$Q131,$W131)-SUM($CV$2:EC$2)*SUM($R131:$V131)-SUM($CV$3:EC$3)*$X131-SUM($CV$4:EC$4)*SUM($K131:$L131)-SUM($CV$5:EC$5)*SUM($M131:$N131)-SUM($CV$6:EC$6)*$O131-SUM($CV$7:EC$7)*SUM($Y131:$Z131,$AF131)-SUM($CV$8:EC$8)*SUM($AA131:$AE131)-SUM($CV$9:EC$9)*$AG131</f>
        <v>48076</v>
      </c>
      <c r="ED131" s="39">
        <f>SUM($BE131,$BF131:CM131)-SUM($CV$1:ED$1)*SUM($P131:$Q131,$W131)-SUM($CV$2:ED$2)*SUM($R131:$V131)-SUM($CV$3:ED$3)*$X131-SUM($CV$4:ED$4)*SUM($K131:$L131)-SUM($CV$5:ED$5)*SUM($M131:$N131)-SUM($CV$6:ED$6)*$O131-SUM($CV$7:ED$7)*SUM($Y131:$Z131,$AF131)-SUM($CV$8:ED$8)*SUM($AA131:$AE131)-SUM($CV$9:ED$9)*$AG131</f>
        <v>44076</v>
      </c>
      <c r="EE131" s="39">
        <f>SUM($BE131,$BF131:CN131)-SUM($CV$1:EE$1)*SUM($P131:$Q131,$W131)-SUM($CV$2:EE$2)*SUM($R131:$V131)-SUM($CV$3:EE$3)*$X131-SUM($CV$4:EE$4)*SUM($K131:$L131)-SUM($CV$5:EE$5)*SUM($M131:$N131)-SUM($CV$6:EE$6)*$O131-SUM($CV$7:EE$7)*SUM($Y131:$Z131,$AF131)-SUM($CV$8:EE$8)*SUM($AA131:$AE131)-SUM($CV$9:EE$9)*$AG131</f>
        <v>40076</v>
      </c>
      <c r="EF131" s="39">
        <f>SUM($BE131,$BF131:CO131)-SUM($CV$1:EF$1)*SUM($P131:$Q131,$W131)-SUM($CV$2:EF$2)*SUM($R131:$V131)-SUM($CV$3:EF$3)*$X131-SUM($CV$4:EF$4)*SUM($K131:$L131)-SUM($CV$5:EF$5)*SUM($M131:$N131)-SUM($CV$6:EF$6)*$O131-SUM($CV$7:EF$7)*SUM($Y131:$Z131,$AF131)-SUM($CV$8:EF$8)*SUM($AA131:$AE131)-SUM($CV$9:EF$9)*$AG131</f>
        <v>36076</v>
      </c>
      <c r="EG131" s="39">
        <f>SUM($BE131,$BF131:CP131)-SUM($CV$1:EG$1)*SUM($P131:$Q131,$W131)-SUM($CV$2:EG$2)*SUM($R131:$V131)-SUM($CV$3:EG$3)*$X131-SUM($CV$4:EG$4)*SUM($K131:$L131)-SUM($CV$5:EG$5)*SUM($M131:$N131)-SUM($CV$6:EG$6)*$O131-SUM($CV$7:EG$7)*SUM($Y131:$Z131,$AF131)-SUM($CV$8:EG$8)*SUM($AA131:$AE131)-SUM($CV$9:EG$9)*$AG131</f>
        <v>32076</v>
      </c>
      <c r="EH131" s="39">
        <f>SUM($BE131,$BF131:CQ131)-SUM($CV$1:EH$1)*SUM($P131:$Q131,$W131)-SUM($CV$2:EH$2)*SUM($R131:$V131)-SUM($CV$3:EH$3)*$X131-SUM($CV$4:EH$4)*SUM($K131:$L131)-SUM($CV$5:EH$5)*SUM($M131:$N131)-SUM($CV$6:EH$6)*$O131-SUM($CV$7:EH$7)*SUM($Y131:$Z131,$AF131)-SUM($CV$8:EH$8)*SUM($AA131:$AE131)-SUM($CV$9:EH$9)*$AG131</f>
        <v>28076</v>
      </c>
      <c r="EI131" s="39">
        <f>SUM($BE131,$BF131:CR131)-SUM($CV$1:EI$1)*SUM($P131:$Q131,$W131)-SUM($CV$2:EI$2)*SUM($R131:$V131)-SUM($CV$3:EI$3)*$X131-SUM($CV$4:EI$4)*SUM($K131:$L131)-SUM($CV$5:EI$5)*SUM($M131:$N131)-SUM($CV$6:EI$6)*$O131-SUM($CV$7:EI$7)*SUM($Y131:$Z131,$AF131)-SUM($CV$8:EI$8)*SUM($AA131:$AE131)-SUM($CV$9:EI$9)*$AG131</f>
        <v>24076</v>
      </c>
      <c r="EJ131" s="39">
        <f>SUM($BE131,$BF131:CS131)-SUM($CV$1:EJ$1)*SUM($P131:$Q131,$W131)-SUM($CV$2:EJ$2)*SUM($R131:$V131)-SUM($CV$3:EJ$3)*$X131-SUM($CV$4:EJ$4)*SUM($K131:$L131)-SUM($CV$5:EJ$5)*SUM($M131:$N131)-SUM($CV$6:EJ$6)*$O131-SUM($CV$7:EJ$7)*SUM($Y131:$Z131,$AF131)-SUM($CV$8:EJ$8)*SUM($AA131:$AE131)-SUM($CV$9:EJ$9)*$AG131</f>
        <v>20076</v>
      </c>
      <c r="EK131" s="39">
        <f>SUM($BE131,$BF131:CT131)-SUM($CV$1:EK$1)*SUM($P131:$Q131,$W131)-SUM($CV$2:EK$2)*SUM($R131:$V131)-SUM($CV$3:EK$3)*$X131-SUM($CV$4:EK$4)*SUM($K131:$L131)-SUM($CV$5:EK$5)*SUM($M131:$N131)-SUM($CV$6:EK$6)*$O131-SUM($CV$7:EK$7)*SUM($Y131:$Z131,$AF131)-SUM($CV$8:EK$8)*SUM($AA131:$AE131)-SUM($CV$9:EK$9)*$AG131</f>
        <v>16076</v>
      </c>
      <c r="EL131" s="39">
        <f>SUM($BE131,$BF131:CU131)-SUM($CV$1:EL$1)*SUM($P131:$Q131,$W131)-SUM($CV$2:EL$2)*SUM($R131:$V131)-SUM($CV$3:EL$3)*$X131-SUM($CV$4:EL$4)*SUM($K131:$L131)-SUM($CV$5:EL$5)*SUM($M131:$N131)-SUM($CV$6:EL$6)*$O131-SUM($CV$7:EL$7)*SUM($Y131:$Z131,$AF131)-SUM($CV$8:EL$8)*SUM($AA131:$AE131)-SUM($CV$9:EL$9)*$AG131</f>
        <v>12076</v>
      </c>
      <c r="EM131" s="39">
        <f>SUM($BE131,$BF131:CV131)-SUM($CV$1:EM$1)*SUM($P131:$Q131,$W131)-SUM($CV$2:EM$2)*SUM($R131:$V131)-SUM($CV$3:EM$3)*$X131-SUM($CV$4:EM$4)*SUM($K131:$L131)-SUM($CV$5:EM$5)*SUM($M131:$N131)-SUM($CV$6:EM$6)*$O131-SUM($CV$7:EM$7)*SUM($Y131:$Z131,$AF131)-SUM($CV$8:EM$8)*SUM($AA131:$AE131)-SUM($CV$9:EM$9)*$AG131</f>
        <v>8076</v>
      </c>
      <c r="EN131" s="39">
        <f>SUM($BE131,$BF131:CW131)-SUM($CV$1:EN$1)*SUM($P131:$Q131,$W131)-SUM($CV$2:EN$2)*SUM($R131:$V131)-SUM($CV$3:EN$3)*$X131-SUM($CV$4:EN$4)*SUM($K131:$L131)-SUM($CV$5:EN$5)*SUM($M131:$N131)-SUM($CV$6:EN$6)*$O131-SUM($CV$7:EN$7)*SUM($Y131:$Z131,$AF131)-SUM($CV$8:EN$8)*SUM($AA131:$AE131)-SUM($CV$9:EN$9)*$AG131</f>
        <v>4076</v>
      </c>
      <c r="EO131" s="39">
        <f>SUM($BE131,$BF131:CX131)-SUM($CV$1:EO$1)*SUM($P131:$Q131,$W131)-SUM($CV$2:EO$2)*SUM($R131:$V131)-SUM($CV$3:EO$3)*$X131-SUM($CV$4:EO$4)*SUM($K131:$L131)-SUM($CV$5:EO$5)*SUM($M131:$N131)-SUM($CV$6:EO$6)*$O131-SUM($CV$7:EO$7)*SUM($Y131:$Z131,$AF131)-SUM($CV$8:EO$8)*SUM($AA131:$AE131)-SUM($CV$9:EO$9)*$AG131</f>
        <v>756</v>
      </c>
      <c r="EP131" s="96" t="s">
        <v>640</v>
      </c>
      <c r="EQ131" s="103" t="str">
        <f>C131</f>
        <v>C0603C472K1RACTU</v>
      </c>
      <c r="ER131" s="96" t="str">
        <f t="shared" si="166"/>
        <v>KEMET ELECTRONICS S A</v>
      </c>
      <c r="ES131" s="115">
        <v>3.8E-3</v>
      </c>
      <c r="ET131" s="116" t="str">
        <f t="shared" ref="ET131:ET175" si="168">AV131</f>
        <v>USD</v>
      </c>
      <c r="EU131" s="107" t="e">
        <f t="shared" ca="1" si="109"/>
        <v>#NAME?</v>
      </c>
      <c r="EV131" s="107" t="e">
        <f t="shared" ca="1" si="110"/>
        <v>#NAME?</v>
      </c>
      <c r="EW131" s="117">
        <f t="shared" si="158"/>
        <v>4000</v>
      </c>
      <c r="EX131" s="117">
        <f t="shared" si="159"/>
        <v>4000</v>
      </c>
      <c r="EY131" s="103"/>
      <c r="EZ131" s="117">
        <f t="shared" si="112"/>
        <v>144000</v>
      </c>
      <c r="FA131" s="118" t="e">
        <f t="shared" ca="1" si="113"/>
        <v>#NAME?</v>
      </c>
      <c r="FB131" s="117">
        <f t="shared" si="114"/>
        <v>2188</v>
      </c>
      <c r="FC131" s="118" t="e">
        <f t="shared" ca="1" si="115"/>
        <v>#NAME?</v>
      </c>
      <c r="FD131" s="119">
        <v>45523</v>
      </c>
      <c r="FE131" s="118" t="s">
        <v>130</v>
      </c>
      <c r="FF131" s="118" t="s">
        <v>26</v>
      </c>
      <c r="FG131" s="103" t="s">
        <v>144</v>
      </c>
      <c r="FH131" s="103" t="s">
        <v>145</v>
      </c>
      <c r="FI131" s="105">
        <f t="array" ref="FI131">SUMPRODUCT($AI131:$AL131,TRANSPOSE(FI$1:FI$4))</f>
        <v>12260</v>
      </c>
      <c r="FJ131" s="105">
        <f t="array" ref="FJ131">SUMPRODUCT($AI131:$AL131,TRANSPOSE(FJ$1:FJ$4))</f>
        <v>12260</v>
      </c>
      <c r="FK131" s="105">
        <f t="array" ref="FK131">SUMPRODUCT($AI131:$AL131,TRANSPOSE(FK$1:FK$4))</f>
        <v>12260</v>
      </c>
      <c r="FL131" s="105">
        <f t="array" ref="FL131">SUMPRODUCT($AI131:$AL131,TRANSPOSE(FL$1:FL$4))</f>
        <v>12260</v>
      </c>
      <c r="FM131" s="105">
        <f t="array" ref="FM131">SUMPRODUCT($AI131:$AL131,TRANSPOSE(FM$1:FM$4))</f>
        <v>12260</v>
      </c>
      <c r="FN131" s="105">
        <f t="array" ref="FN131">SUMPRODUCT($AI131:$AL131,TRANSPOSE(FN$1:FN$4))</f>
        <v>12260</v>
      </c>
      <c r="FO131" s="105">
        <f t="array" ref="FO131">SUMPRODUCT($AI131:$AL131,TRANSPOSE(FO$1:FO$4))</f>
        <v>12260</v>
      </c>
      <c r="FP131" s="105">
        <f t="array" ref="FP131">SUMPRODUCT($AI131:$AL131,TRANSPOSE(FP$1:FP$4))</f>
        <v>12260</v>
      </c>
      <c r="FQ131" s="105">
        <f t="array" ref="FQ131">SUMPRODUCT($AI131:$AL131,TRANSPOSE(FQ$1:FQ$4))</f>
        <v>12260</v>
      </c>
      <c r="FR131" s="105">
        <f t="array" ref="FR131">SUMPRODUCT($AI131:$AL131,TRANSPOSE(FR$1:FR$4))</f>
        <v>12200</v>
      </c>
      <c r="FS131" s="105">
        <f t="array" ref="FS131">SUMPRODUCT($AI131:$AL131,TRANSPOSE(FS$1:FS$4))</f>
        <v>12000</v>
      </c>
      <c r="FT131" s="105">
        <f t="array" ref="FT131">SUMPRODUCT($AI131:$AL131,TRANSPOSE(FT$1:FT$4))</f>
        <v>7272</v>
      </c>
      <c r="FU131" s="105">
        <f t="array" ref="FU131">SUMPRODUCT($AI131:$AL131,TRANSPOSE(FU$1:FU$4))</f>
        <v>0</v>
      </c>
      <c r="FV131" s="120"/>
      <c r="FW131" s="105">
        <f t="shared" si="116"/>
        <v>16000</v>
      </c>
      <c r="FX131" s="121">
        <f>CEILING(SUM($FI131:FJ131)-SUM($FW131:FW131),$EW131)</f>
        <v>12000</v>
      </c>
      <c r="FY131" s="121">
        <f>CEILING(SUM($FI131:FK131)-SUM($FW131:FX131),$EW131)</f>
        <v>12000</v>
      </c>
      <c r="FZ131" s="121">
        <f>CEILING(SUM($FI131:FL131)-SUM($FW131:FY131),$EW131)</f>
        <v>12000</v>
      </c>
      <c r="GA131" s="121">
        <f>CEILING(SUM($FI131:FM131)-SUM($FW131:FZ131),$EW131)</f>
        <v>12000</v>
      </c>
      <c r="GB131" s="121">
        <f>CEILING(SUM($FI131:FN131)-SUM($FW131:GA131),$EW131)</f>
        <v>12000</v>
      </c>
      <c r="GC131" s="121">
        <f>CEILING(SUM($FI131:FO131)-SUM($FW131:GB131),$EW131)</f>
        <v>12000</v>
      </c>
      <c r="GD131" s="121">
        <f>CEILING(SUM($FI131:FP131)-SUM($FW131:GC131),$EW131)</f>
        <v>12000</v>
      </c>
      <c r="GE131" s="121">
        <f>CEILING(SUM($FI131:FQ131)-SUM($FW131:GD131),$EW131)</f>
        <v>12000</v>
      </c>
      <c r="GF131" s="121">
        <f>CEILING(SUM($FI131:FR131)-SUM($FW131:GE131),$EW131)</f>
        <v>12000</v>
      </c>
      <c r="GG131" s="121">
        <f>CEILING(SUM($FI131:FS131)-SUM($FW131:GF131),$EW131)</f>
        <v>12000</v>
      </c>
      <c r="GH131" s="121">
        <f t="shared" si="117"/>
        <v>8000</v>
      </c>
      <c r="GI131" s="121">
        <f t="shared" si="118"/>
        <v>0</v>
      </c>
      <c r="GJ131" s="120"/>
      <c r="GK131" s="123" t="e">
        <f t="shared" ca="1" si="119"/>
        <v>#NAME?</v>
      </c>
      <c r="GL131" s="123" t="e">
        <f t="shared" ca="1" si="120"/>
        <v>#NAME?</v>
      </c>
      <c r="GM131" s="123" t="e">
        <f t="shared" ca="1" si="121"/>
        <v>#NAME?</v>
      </c>
      <c r="GN131" s="123" t="e">
        <f t="shared" ca="1" si="122"/>
        <v>#NAME?</v>
      </c>
      <c r="GO131" s="123" t="e">
        <f t="shared" ca="1" si="123"/>
        <v>#NAME?</v>
      </c>
      <c r="GP131" s="123" t="e">
        <f t="shared" ca="1" si="124"/>
        <v>#NAME?</v>
      </c>
      <c r="GQ131" s="123" t="e">
        <f t="shared" ca="1" si="125"/>
        <v>#NAME?</v>
      </c>
      <c r="GR131" s="123" t="e">
        <f t="shared" ca="1" si="126"/>
        <v>#NAME?</v>
      </c>
      <c r="GS131" s="123" t="e">
        <f t="shared" ca="1" si="127"/>
        <v>#NAME?</v>
      </c>
      <c r="GT131" s="123" t="e">
        <f t="shared" ca="1" si="128"/>
        <v>#NAME?</v>
      </c>
      <c r="GU131" s="123" t="e">
        <f t="shared" ca="1" si="129"/>
        <v>#NAME?</v>
      </c>
      <c r="GV131" s="123" t="e">
        <f t="shared" ca="1" si="130"/>
        <v>#NAME?</v>
      </c>
      <c r="GW131" s="123" t="e">
        <f t="shared" ca="1" si="131"/>
        <v>#NAME?</v>
      </c>
      <c r="GX131" s="123" t="e">
        <f t="shared" ca="1" si="132"/>
        <v>#NAME?</v>
      </c>
      <c r="GY131" s="120">
        <v>1</v>
      </c>
      <c r="GZ131" s="105">
        <f>SUM(FW131:GI131)</f>
        <v>144000</v>
      </c>
      <c r="HA131" s="105"/>
      <c r="HB131" s="105"/>
      <c r="HC131" s="105"/>
      <c r="HD131" s="105"/>
      <c r="HE131" s="105"/>
      <c r="HF131" s="105"/>
      <c r="HG131" s="105"/>
      <c r="HH131" s="105"/>
      <c r="HI131" s="105"/>
      <c r="HJ131" s="105"/>
      <c r="HK131" s="105"/>
      <c r="HL131" s="105">
        <f t="shared" si="167"/>
        <v>0</v>
      </c>
      <c r="HM131" s="105"/>
      <c r="HN131" s="123" t="e">
        <f t="shared" ca="1" si="133"/>
        <v>#NAME?</v>
      </c>
      <c r="HO131" s="123" t="e">
        <f t="shared" ca="1" si="134"/>
        <v>#NAME?</v>
      </c>
      <c r="HP131" s="123" t="e">
        <f t="shared" ca="1" si="135"/>
        <v>#NAME?</v>
      </c>
      <c r="HQ131" s="123" t="e">
        <f t="shared" ca="1" si="136"/>
        <v>#NAME?</v>
      </c>
      <c r="HR131" s="123" t="e">
        <f t="shared" ca="1" si="137"/>
        <v>#NAME?</v>
      </c>
      <c r="HS131" s="123" t="e">
        <f t="shared" ca="1" si="138"/>
        <v>#NAME?</v>
      </c>
      <c r="HT131" s="123" t="e">
        <f t="shared" ca="1" si="139"/>
        <v>#NAME?</v>
      </c>
      <c r="HU131" s="123" t="e">
        <f t="shared" ca="1" si="140"/>
        <v>#NAME?</v>
      </c>
      <c r="HV131" s="123" t="e">
        <f t="shared" ca="1" si="141"/>
        <v>#NAME?</v>
      </c>
      <c r="HW131" s="123" t="e">
        <f t="shared" ca="1" si="142"/>
        <v>#NAME?</v>
      </c>
      <c r="HX131" s="123" t="e">
        <f t="shared" ca="1" si="143"/>
        <v>#NAME?</v>
      </c>
      <c r="HY131" s="123" t="e">
        <f t="shared" ca="1" si="144"/>
        <v>#NAME?</v>
      </c>
      <c r="HZ131" s="123" t="e">
        <f t="shared" ca="1" si="145"/>
        <v>#NAME?</v>
      </c>
      <c r="IA131" s="123" t="e">
        <f t="shared" ca="1" si="146"/>
        <v>#NAME?</v>
      </c>
      <c r="IB131" s="124" t="s">
        <v>683</v>
      </c>
      <c r="IC131" s="103" t="s">
        <v>641</v>
      </c>
      <c r="ID131" s="125">
        <v>45534</v>
      </c>
      <c r="IE131" s="103" t="s">
        <v>147</v>
      </c>
      <c r="IF131" s="103"/>
      <c r="IG131" s="103" t="s">
        <v>147</v>
      </c>
      <c r="IH131" s="103"/>
      <c r="II131" s="103" t="s">
        <v>642</v>
      </c>
    </row>
    <row r="132" spans="1:243" ht="14.25" x14ac:dyDescent="0.2">
      <c r="A132" s="39">
        <v>145</v>
      </c>
      <c r="B132" s="39" t="s">
        <v>686</v>
      </c>
      <c r="C132" s="56" t="s">
        <v>687</v>
      </c>
      <c r="D132" s="39" t="s">
        <v>137</v>
      </c>
      <c r="E132" s="39">
        <v>400950741</v>
      </c>
      <c r="F132" s="102" t="s">
        <v>688</v>
      </c>
      <c r="G132" s="39">
        <v>400481258</v>
      </c>
      <c r="H132" s="39" t="s">
        <v>128</v>
      </c>
      <c r="I132" s="39">
        <v>2</v>
      </c>
      <c r="J132" s="39">
        <v>21</v>
      </c>
      <c r="K132" s="39">
        <v>0</v>
      </c>
      <c r="L132" s="39">
        <v>0</v>
      </c>
      <c r="M132" s="39">
        <v>0</v>
      </c>
      <c r="N132" s="39">
        <v>2</v>
      </c>
      <c r="O132" s="39">
        <v>5</v>
      </c>
      <c r="P132" s="39">
        <v>0</v>
      </c>
      <c r="Q132" s="39">
        <v>0</v>
      </c>
      <c r="R132" s="39">
        <v>0</v>
      </c>
      <c r="S132" s="39">
        <v>2</v>
      </c>
      <c r="T132" s="39">
        <v>0</v>
      </c>
      <c r="U132" s="39">
        <v>0</v>
      </c>
      <c r="V132" s="39">
        <v>0</v>
      </c>
      <c r="W132" s="39">
        <v>0</v>
      </c>
      <c r="X132" s="39">
        <v>5</v>
      </c>
      <c r="Y132" s="39">
        <v>0</v>
      </c>
      <c r="Z132" s="39">
        <v>0</v>
      </c>
      <c r="AA132" s="39">
        <v>0</v>
      </c>
      <c r="AB132" s="39">
        <v>2</v>
      </c>
      <c r="AC132" s="39">
        <v>0</v>
      </c>
      <c r="AD132" s="39">
        <v>0</v>
      </c>
      <c r="AE132" s="39">
        <v>0</v>
      </c>
      <c r="AF132" s="39">
        <v>0</v>
      </c>
      <c r="AG132" s="39">
        <v>5</v>
      </c>
      <c r="AH132" s="39">
        <f t="shared" si="98"/>
        <v>16</v>
      </c>
      <c r="AI132" s="39">
        <f t="shared" si="99"/>
        <v>7</v>
      </c>
      <c r="AJ132" s="39">
        <f t="shared" si="100"/>
        <v>7</v>
      </c>
      <c r="AK132" s="39">
        <f t="shared" si="101"/>
        <v>7</v>
      </c>
      <c r="AL132" s="39">
        <f t="shared" si="102"/>
        <v>14</v>
      </c>
      <c r="AM132" s="57">
        <f t="shared" si="103"/>
        <v>494767</v>
      </c>
      <c r="AN132" s="57">
        <v>4000</v>
      </c>
      <c r="AO132" s="57">
        <f t="shared" si="104"/>
        <v>496000</v>
      </c>
      <c r="AP132" s="39"/>
      <c r="AQ132" s="39" t="s">
        <v>638</v>
      </c>
      <c r="AR132" s="39" t="s">
        <v>654</v>
      </c>
      <c r="AS132" s="39"/>
      <c r="AT132" s="39" t="s">
        <v>179</v>
      </c>
      <c r="AU132" s="58">
        <v>0.06</v>
      </c>
      <c r="AV132" s="58" t="s">
        <v>11</v>
      </c>
      <c r="AW132" s="39"/>
      <c r="AX132" s="39"/>
      <c r="AY132" s="59" t="s">
        <v>654</v>
      </c>
      <c r="AZ132" s="39"/>
      <c r="BA132" s="39" t="str">
        <f t="shared" si="105"/>
        <v>P0038</v>
      </c>
      <c r="BB132" s="78" t="e">
        <f t="shared" ca="1" si="106"/>
        <v>#NAME?</v>
      </c>
      <c r="BC132" s="75">
        <v>14</v>
      </c>
      <c r="BD132" s="75">
        <f t="shared" si="107"/>
        <v>496000</v>
      </c>
      <c r="BE132" s="39"/>
      <c r="BF132" s="39"/>
      <c r="BG132" s="39"/>
      <c r="BH132" s="39"/>
      <c r="BI132" s="39"/>
      <c r="BJ132" s="39"/>
      <c r="BL132" s="39">
        <v>256000</v>
      </c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>
        <f>SUM($BE132,$BF132:BF132)-SUM($CV$1:CW$1)*SUM($P132:$Q132,$W132)-SUM($CV$2:CW$2)*SUM($R132:$V132)-SUM($CV$3:CW$3)*$X132-SUM($CV$4:CW$4)*SUM($K132:$L132)-SUM($CV$5:CW$5)*SUM($M132:$N132)-SUM($CV$6:CW$6)*$O132-SUM($CV$7:CW$7)*SUM($Y132:$Z132,$AF132)-SUM($CV$8:CW$8)*SUM($AA132:$AE132)-SUM($CV$9:CW$9)*$AG132</f>
        <v>0</v>
      </c>
      <c r="CX132" s="39">
        <f>SUM($BE132,$BF132:BG132)-SUM($CV$1:CX$1)*SUM($P132:$Q132,$W132)-SUM($CV$2:CX$2)*SUM($R132:$V132)-SUM($CV$3:CX$3)*$X132-SUM($CV$4:CX$4)*SUM($K132:$L132)-SUM($CV$5:CX$5)*SUM($M132:$N132)-SUM($CV$6:CX$6)*$O132-SUM($CV$7:CX$7)*SUM($Y132:$Z132,$AF132)-SUM($CV$8:CX$8)*SUM($AA132:$AE132)-SUM($CV$9:CX$9)*$AG132</f>
        <v>0</v>
      </c>
      <c r="CY132" s="39">
        <f>SUM($BE132,$BF132:BH132)-SUM($CV$1:CY$1)*SUM($P132:$Q132,$W132)-SUM($CV$2:CY$2)*SUM($R132:$V132)-SUM($CV$3:CY$3)*$X132-SUM($CV$4:CY$4)*SUM($K132:$L132)-SUM($CV$5:CY$5)*SUM($M132:$N132)-SUM($CV$6:CY$6)*$O132-SUM($CV$7:CY$7)*SUM($Y132:$Z132,$AF132)-SUM($CV$8:CY$8)*SUM($AA132:$AE132)-SUM($CV$9:CY$9)*$AG132</f>
        <v>0</v>
      </c>
      <c r="CZ132" s="39">
        <f>SUM($BE132,$BF132:BI132)-SUM($CV$1:CZ$1)*SUM($P132:$Q132,$W132)-SUM($CV$2:CZ$2)*SUM($R132:$V132)-SUM($CV$3:CZ$3)*$X132-SUM($CV$4:CZ$4)*SUM($K132:$L132)-SUM($CV$5:CZ$5)*SUM($M132:$N132)-SUM($CV$6:CZ$6)*$O132-SUM($CV$7:CZ$7)*SUM($Y132:$Z132,$AF132)-SUM($CV$8:CZ$8)*SUM($AA132:$AE132)-SUM($CV$9:CZ$9)*$AG132</f>
        <v>0</v>
      </c>
      <c r="DA132" s="39">
        <f>SUM($BE132,$BF132:BJ132)-SUM($CV$1:DA$1)*SUM($P132:$Q132,$W132)-SUM($CV$2:DA$2)*SUM($R132:$V132)-SUM($CV$3:DA$3)*$X132-SUM($CV$4:DA$4)*SUM($K132:$L132)-SUM($CV$5:DA$5)*SUM($M132:$N132)-SUM($CV$6:DA$6)*$O132-SUM($CV$7:DA$7)*SUM($Y132:$Z132,$AF132)-SUM($CV$8:DA$8)*SUM($AA132:$AE132)-SUM($CV$9:DA$9)*$AG132</f>
        <v>0</v>
      </c>
      <c r="DB132" s="39">
        <f>SUM($BE132,$BF132:BL132)-SUM($CV$1:DB$1)*SUM($P132:$Q132,$W132)-SUM($CV$2:DB$2)*SUM($R132:$V132)-SUM($CV$3:DB$3)*$X132-SUM($CV$4:DB$4)*SUM($K132:$L132)-SUM($CV$5:DB$5)*SUM($M132:$N132)-SUM($CV$6:DB$6)*$O132-SUM($CV$7:DB$7)*SUM($Y132:$Z132,$AF132)-SUM($CV$8:DB$8)*SUM($AA132:$AE132)-SUM($CV$9:DB$9)*$AG132</f>
        <v>253900</v>
      </c>
      <c r="DC132" s="39">
        <f>SUM($BE132,$BF132:BL132)-SUM($CV$1:DC$1)*SUM($P132:$Q132,$W132)-SUM($CV$2:DC$2)*SUM($R132:$V132)-SUM($CV$3:DC$3)*$X132-SUM($CV$4:DC$4)*SUM($K132:$L132)-SUM($CV$5:DC$5)*SUM($M132:$N132)-SUM($CV$6:DC$6)*$O132-SUM($CV$7:DC$7)*SUM($Y132:$Z132,$AF132)-SUM($CV$8:DC$8)*SUM($AA132:$AE132)-SUM($CV$9:DC$9)*$AG132</f>
        <v>249700</v>
      </c>
      <c r="DD132" s="39">
        <f>SUM($BE132,$BF132:BM132)-SUM($CV$1:DD$1)*SUM($P132:$Q132,$W132)-SUM($CV$2:DD$2)*SUM($R132:$V132)-SUM($CV$3:DD$3)*$X132-SUM($CV$4:DD$4)*SUM($K132:$L132)-SUM($CV$5:DD$5)*SUM($M132:$N132)-SUM($CV$6:DD$6)*$O132-SUM($CV$7:DD$7)*SUM($Y132:$Z132,$AF132)-SUM($CV$8:DD$8)*SUM($AA132:$AE132)-SUM($CV$9:DD$9)*$AG132</f>
        <v>243183</v>
      </c>
      <c r="DE132" s="39">
        <f>SUM($BE132,$BF132:BN132)-SUM($CV$1:DE$1)*SUM($P132:$Q132,$W132)-SUM($CV$2:DE$2)*SUM($R132:$V132)-SUM($CV$3:DE$3)*$X132-SUM($CV$4:DE$4)*SUM($K132:$L132)-SUM($CV$5:DE$5)*SUM($M132:$N132)-SUM($CV$6:DE$6)*$O132-SUM($CV$7:DE$7)*SUM($Y132:$Z132,$AF132)-SUM($CV$8:DE$8)*SUM($AA132:$AE132)-SUM($CV$9:DE$9)*$AG132</f>
        <v>235483</v>
      </c>
      <c r="DF132" s="39">
        <f>SUM($BE132,$BF132:BO132)-SUM($CV$1:DF$1)*SUM($P132:$Q132,$W132)-SUM($CV$2:DF$2)*SUM($R132:$V132)-SUM($CV$3:DF$3)*$X132-SUM($CV$4:DF$4)*SUM($K132:$L132)-SUM($CV$5:DF$5)*SUM($M132:$N132)-SUM($CV$6:DF$6)*$O132-SUM($CV$7:DF$7)*SUM($Y132:$Z132,$AF132)-SUM($CV$8:DF$8)*SUM($AA132:$AE132)-SUM($CV$9:DF$9)*$AG132</f>
        <v>225683</v>
      </c>
      <c r="DG132" s="39">
        <f>SUM($BE132,$BF132:BP132)-SUM($CV$1:DG$1)*SUM($P132:$Q132,$W132)-SUM($CV$2:DG$2)*SUM($R132:$V132)-SUM($CV$3:DG$3)*$X132-SUM($CV$4:DG$4)*SUM($K132:$L132)-SUM($CV$5:DG$5)*SUM($M132:$N132)-SUM($CV$6:DG$6)*$O132-SUM($CV$7:DG$7)*SUM($Y132:$Z132,$AF132)-SUM($CV$8:DG$8)*SUM($AA132:$AE132)-SUM($CV$9:DG$9)*$AG132</f>
        <v>215183</v>
      </c>
      <c r="DH132" s="39">
        <f>SUM($BE132,$BF132:BQ132)-SUM($CV$1:DH$1)*SUM($P132:$Q132,$W132)-SUM($CV$2:DH$2)*SUM($R132:$V132)-SUM($CV$3:DH$3)*$X132-SUM($CV$4:DH$4)*SUM($K132:$L132)-SUM($CV$5:DH$5)*SUM($M132:$N132)-SUM($CV$6:DH$6)*$O132-SUM($CV$7:DH$7)*SUM($Y132:$Z132,$AF132)-SUM($CV$8:DH$8)*SUM($AA132:$AE132)-SUM($CV$9:DH$9)*$AG132</f>
        <v>204683</v>
      </c>
      <c r="DI132" s="39">
        <f>SUM($BE132,$BF132:BR132)-SUM($CV$1:DI$1)*SUM($P132:$Q132,$W132)-SUM($CV$2:DI$2)*SUM($R132:$V132)-SUM($CV$3:DI$3)*$X132-SUM($CV$4:DI$4)*SUM($K132:$L132)-SUM($CV$5:DI$5)*SUM($M132:$N132)-SUM($CV$6:DI$6)*$O132-SUM($CV$7:DI$7)*SUM($Y132:$Z132,$AF132)-SUM($CV$8:DI$8)*SUM($AA132:$AE132)-SUM($CV$9:DI$9)*$AG132</f>
        <v>194183</v>
      </c>
      <c r="DJ132" s="39">
        <f>SUM($BE132,$BF132:BS132)-SUM($CV$1:DJ$1)*SUM($P132:$Q132,$W132)-SUM($CV$2:DJ$2)*SUM($R132:$V132)-SUM($CV$3:DJ$3)*$X132-SUM($CV$4:DJ$4)*SUM($K132:$L132)-SUM($CV$5:DJ$5)*SUM($M132:$N132)-SUM($CV$6:DJ$6)*$O132-SUM($CV$7:DJ$7)*SUM($Y132:$Z132,$AF132)-SUM($CV$8:DJ$8)*SUM($AA132:$AE132)-SUM($CV$9:DJ$9)*$AG132</f>
        <v>183683</v>
      </c>
      <c r="DK132" s="39">
        <f>SUM($BE132,$BF132:BT132)-SUM($CV$1:DK$1)*SUM($P132:$Q132,$W132)-SUM($CV$2:DK$2)*SUM($R132:$V132)-SUM($CV$3:DK$3)*$X132-SUM($CV$4:DK$4)*SUM($K132:$L132)-SUM($CV$5:DK$5)*SUM($M132:$N132)-SUM($CV$6:DK$6)*$O132-SUM($CV$7:DK$7)*SUM($Y132:$Z132,$AF132)-SUM($CV$8:DK$8)*SUM($AA132:$AE132)-SUM($CV$9:DK$9)*$AG132</f>
        <v>173183</v>
      </c>
      <c r="DL132" s="39">
        <f>SUM($BE132,$BF132:BU132)-SUM($CV$1:DL$1)*SUM($P132:$Q132,$W132)-SUM($CV$2:DL$2)*SUM($R132:$V132)-SUM($CV$3:DL$3)*$X132-SUM($CV$4:DL$4)*SUM($K132:$L132)-SUM($CV$5:DL$5)*SUM($M132:$N132)-SUM($CV$6:DL$6)*$O132-SUM($CV$7:DL$7)*SUM($Y132:$Z132,$AF132)-SUM($CV$8:DL$8)*SUM($AA132:$AE132)-SUM($CV$9:DL$9)*$AG132</f>
        <v>162683</v>
      </c>
      <c r="DM132" s="39">
        <f>SUM($BE132,$BF132:BV132)-SUM($CV$1:DM$1)*SUM($P132:$Q132,$W132)-SUM($CV$2:DM$2)*SUM($R132:$V132)-SUM($CV$3:DM$3)*$X132-SUM($CV$4:DM$4)*SUM($K132:$L132)-SUM($CV$5:DM$5)*SUM($M132:$N132)-SUM($CV$6:DM$6)*$O132-SUM($CV$7:DM$7)*SUM($Y132:$Z132,$AF132)-SUM($CV$8:DM$8)*SUM($AA132:$AE132)-SUM($CV$9:DM$9)*$AG132</f>
        <v>148683</v>
      </c>
      <c r="DN132" s="39">
        <f>SUM($BE132,$BF132:BW132)-SUM($CV$1:DN$1)*SUM($P132:$Q132,$W132)-SUM($CV$2:DN$2)*SUM($R132:$V132)-SUM($CV$3:DN$3)*$X132-SUM($CV$4:DN$4)*SUM($K132:$L132)-SUM($CV$5:DN$5)*SUM($M132:$N132)-SUM($CV$6:DN$6)*$O132-SUM($CV$7:DN$7)*SUM($Y132:$Z132,$AF132)-SUM($CV$8:DN$8)*SUM($AA132:$AE132)-SUM($CV$9:DN$9)*$AG132</f>
        <v>134683</v>
      </c>
      <c r="DO132" s="39">
        <f>SUM($BE132,$BF132:BX132)-SUM($CV$1:DO$1)*SUM($P132:$Q132,$W132)-SUM($CV$2:DO$2)*SUM($R132:$V132)-SUM($CV$3:DO$3)*$X132-SUM($CV$4:DO$4)*SUM($K132:$L132)-SUM($CV$5:DO$5)*SUM($M132:$N132)-SUM($CV$6:DO$6)*$O132-SUM($CV$7:DO$7)*SUM($Y132:$Z132,$AF132)-SUM($CV$8:DO$8)*SUM($AA132:$AE132)-SUM($CV$9:DO$9)*$AG132</f>
        <v>120683</v>
      </c>
      <c r="DP132" s="39">
        <f>SUM($BE132,$BF132:BY132)-SUM($CV$1:DP$1)*SUM($P132:$Q132,$W132)-SUM($CV$2:DP$2)*SUM($R132:$V132)-SUM($CV$3:DP$3)*$X132-SUM($CV$4:DP$4)*SUM($K132:$L132)-SUM($CV$5:DP$5)*SUM($M132:$N132)-SUM($CV$6:DP$6)*$O132-SUM($CV$7:DP$7)*SUM($Y132:$Z132,$AF132)-SUM($CV$8:DP$8)*SUM($AA132:$AE132)-SUM($CV$9:DP$9)*$AG132</f>
        <v>106683</v>
      </c>
      <c r="DQ132" s="39">
        <f>SUM($BE132,$BF132:BZ132)-SUM($CV$1:DQ$1)*SUM($P132:$Q132,$W132)-SUM($CV$2:DQ$2)*SUM($R132:$V132)-SUM($CV$3:DQ$3)*$X132-SUM($CV$4:DQ$4)*SUM($K132:$L132)-SUM($CV$5:DQ$5)*SUM($M132:$N132)-SUM($CV$6:DQ$6)*$O132-SUM($CV$7:DQ$7)*SUM($Y132:$Z132,$AF132)-SUM($CV$8:DQ$8)*SUM($AA132:$AE132)-SUM($CV$9:DQ$9)*$AG132</f>
        <v>92683</v>
      </c>
      <c r="DR132" s="39">
        <f>SUM($BE132,$BF132:CA132)-SUM($CV$1:DR$1)*SUM($P132:$Q132,$W132)-SUM($CV$2:DR$2)*SUM($R132:$V132)-SUM($CV$3:DR$3)*$X132-SUM($CV$4:DR$4)*SUM($K132:$L132)-SUM($CV$5:DR$5)*SUM($M132:$N132)-SUM($CV$6:DR$6)*$O132-SUM($CV$7:DR$7)*SUM($Y132:$Z132,$AF132)-SUM($CV$8:DR$8)*SUM($AA132:$AE132)-SUM($CV$9:DR$9)*$AG132</f>
        <v>78683</v>
      </c>
      <c r="DS132" s="39">
        <f>SUM($BE132,$BF132:CB132)-SUM($CV$1:DS$1)*SUM($P132:$Q132,$W132)-SUM($CV$2:DS$2)*SUM($R132:$V132)-SUM($CV$3:DS$3)*$X132-SUM($CV$4:DS$4)*SUM($K132:$L132)-SUM($CV$5:DS$5)*SUM($M132:$N132)-SUM($CV$6:DS$6)*$O132-SUM($CV$7:DS$7)*SUM($Y132:$Z132,$AF132)-SUM($CV$8:DS$8)*SUM($AA132:$AE132)-SUM($CV$9:DS$9)*$AG132</f>
        <v>64683</v>
      </c>
      <c r="DT132" s="39">
        <f>SUM($BE132,$BF132:CC132)-SUM($CV$1:DT$1)*SUM($P132:$Q132,$W132)-SUM($CV$2:DT$2)*SUM($R132:$V132)-SUM($CV$3:DT$3)*$X132-SUM($CV$4:DT$4)*SUM($K132:$L132)-SUM($CV$5:DT$5)*SUM($M132:$N132)-SUM($CV$6:DT$6)*$O132-SUM($CV$7:DT$7)*SUM($Y132:$Z132,$AF132)-SUM($CV$8:DT$8)*SUM($AA132:$AE132)-SUM($CV$9:DT$9)*$AG132</f>
        <v>50683</v>
      </c>
      <c r="DU132" s="39">
        <f>SUM($BE132,$BF132:CD132)-SUM($CV$1:DU$1)*SUM($P132:$Q132,$W132)-SUM($CV$2:DU$2)*SUM($R132:$V132)-SUM($CV$3:DU$3)*$X132-SUM($CV$4:DU$4)*SUM($K132:$L132)-SUM($CV$5:DU$5)*SUM($M132:$N132)-SUM($CV$6:DU$6)*$O132-SUM($CV$7:DU$7)*SUM($Y132:$Z132,$AF132)-SUM($CV$8:DU$8)*SUM($AA132:$AE132)-SUM($CV$9:DU$9)*$AG132</f>
        <v>36683</v>
      </c>
      <c r="DV132" s="39">
        <f>SUM($BE132,$BF132:CE132)-SUM($CV$1:DV$1)*SUM($P132:$Q132,$W132)-SUM($CV$2:DV$2)*SUM($R132:$V132)-SUM($CV$3:DV$3)*$X132-SUM($CV$4:DV$4)*SUM($K132:$L132)-SUM($CV$5:DV$5)*SUM($M132:$N132)-SUM($CV$6:DV$6)*$O132-SUM($CV$7:DV$7)*SUM($Y132:$Z132,$AF132)-SUM($CV$8:DV$8)*SUM($AA132:$AE132)-SUM($CV$9:DV$9)*$AG132</f>
        <v>22683</v>
      </c>
      <c r="DW132" s="39">
        <f>SUM($BE132,$BF132:CF132)-SUM($CV$1:DW$1)*SUM($P132:$Q132,$W132)-SUM($CV$2:DW$2)*SUM($R132:$V132)-SUM($CV$3:DW$3)*$X132-SUM($CV$4:DW$4)*SUM($K132:$L132)-SUM($CV$5:DW$5)*SUM($M132:$N132)-SUM($CV$6:DW$6)*$O132-SUM($CV$7:DW$7)*SUM($Y132:$Z132,$AF132)-SUM($CV$8:DW$8)*SUM($AA132:$AE132)-SUM($CV$9:DW$9)*$AG132</f>
        <v>8683</v>
      </c>
      <c r="DX132" s="39">
        <f>SUM($BE132,$BF132:CG132)-SUM($CV$1:DX$1)*SUM($P132:$Q132,$W132)-SUM($CV$2:DX$2)*SUM($R132:$V132)-SUM($CV$3:DX$3)*$X132-SUM($CV$4:DX$4)*SUM($K132:$L132)-SUM($CV$5:DX$5)*SUM($M132:$N132)-SUM($CV$6:DX$6)*$O132-SUM($CV$7:DX$7)*SUM($Y132:$Z132,$AF132)-SUM($CV$8:DX$8)*SUM($AA132:$AE132)-SUM($CV$9:DX$9)*$AG132</f>
        <v>-5317</v>
      </c>
      <c r="DY132" s="39">
        <f>SUM($BE132,$BF132:CH132)-SUM($CV$1:DY$1)*SUM($P132:$Q132,$W132)-SUM($CV$2:DY$2)*SUM($R132:$V132)-SUM($CV$3:DY$3)*$X132-SUM($CV$4:DY$4)*SUM($K132:$L132)-SUM($CV$5:DY$5)*SUM($M132:$N132)-SUM($CV$6:DY$6)*$O132-SUM($CV$7:DY$7)*SUM($Y132:$Z132,$AF132)-SUM($CV$8:DY$8)*SUM($AA132:$AE132)-SUM($CV$9:DY$9)*$AG132</f>
        <v>-19317</v>
      </c>
      <c r="DZ132" s="39">
        <f>SUM($BE132,$BF132:CI132)-SUM($CV$1:DZ$1)*SUM($P132:$Q132,$W132)-SUM($CV$2:DZ$2)*SUM($R132:$V132)-SUM($CV$3:DZ$3)*$X132-SUM($CV$4:DZ$4)*SUM($K132:$L132)-SUM($CV$5:DZ$5)*SUM($M132:$N132)-SUM($CV$6:DZ$6)*$O132-SUM($CV$7:DZ$7)*SUM($Y132:$Z132,$AF132)-SUM($CV$8:DZ$8)*SUM($AA132:$AE132)-SUM($CV$9:DZ$9)*$AG132</f>
        <v>-33317</v>
      </c>
      <c r="EA132" s="39">
        <f>SUM($BE132,$BF132:CJ132)-SUM($CV$1:EA$1)*SUM($P132:$Q132,$W132)-SUM($CV$2:EA$2)*SUM($R132:$V132)-SUM($CV$3:EA$3)*$X132-SUM($CV$4:EA$4)*SUM($K132:$L132)-SUM($CV$5:EA$5)*SUM($M132:$N132)-SUM($CV$6:EA$6)*$O132-SUM($CV$7:EA$7)*SUM($Y132:$Z132,$AF132)-SUM($CV$8:EA$8)*SUM($AA132:$AE132)-SUM($CV$9:EA$9)*$AG132</f>
        <v>-47317</v>
      </c>
      <c r="EB132" s="39">
        <f>SUM($BE132,$BF132:CK132)-SUM($CV$1:EB$1)*SUM($P132:$Q132,$W132)-SUM($CV$2:EB$2)*SUM($R132:$V132)-SUM($CV$3:EB$3)*$X132-SUM($CV$4:EB$4)*SUM($K132:$L132)-SUM($CV$5:EB$5)*SUM($M132:$N132)-SUM($CV$6:EB$6)*$O132-SUM($CV$7:EB$7)*SUM($Y132:$Z132,$AF132)-SUM($CV$8:EB$8)*SUM($AA132:$AE132)-SUM($CV$9:EB$9)*$AG132</f>
        <v>-61317</v>
      </c>
      <c r="EC132" s="39">
        <f>SUM($BE132,$BF132:CL132)-SUM($CV$1:EC$1)*SUM($P132:$Q132,$W132)-SUM($CV$2:EC$2)*SUM($R132:$V132)-SUM($CV$3:EC$3)*$X132-SUM($CV$4:EC$4)*SUM($K132:$L132)-SUM($CV$5:EC$5)*SUM($M132:$N132)-SUM($CV$6:EC$6)*$O132-SUM($CV$7:EC$7)*SUM($Y132:$Z132,$AF132)-SUM($CV$8:EC$8)*SUM($AA132:$AE132)-SUM($CV$9:EC$9)*$AG132</f>
        <v>-75317</v>
      </c>
      <c r="ED132" s="39">
        <f>SUM($BE132,$BF132:CM132)-SUM($CV$1:ED$1)*SUM($P132:$Q132,$W132)-SUM($CV$2:ED$2)*SUM($R132:$V132)-SUM($CV$3:ED$3)*$X132-SUM($CV$4:ED$4)*SUM($K132:$L132)-SUM($CV$5:ED$5)*SUM($M132:$N132)-SUM($CV$6:ED$6)*$O132-SUM($CV$7:ED$7)*SUM($Y132:$Z132,$AF132)-SUM($CV$8:ED$8)*SUM($AA132:$AE132)-SUM($CV$9:ED$9)*$AG132</f>
        <v>-89317</v>
      </c>
      <c r="EE132" s="39">
        <f>SUM($BE132,$BF132:CN132)-SUM($CV$1:EE$1)*SUM($P132:$Q132,$W132)-SUM($CV$2:EE$2)*SUM($R132:$V132)-SUM($CV$3:EE$3)*$X132-SUM($CV$4:EE$4)*SUM($K132:$L132)-SUM($CV$5:EE$5)*SUM($M132:$N132)-SUM($CV$6:EE$6)*$O132-SUM($CV$7:EE$7)*SUM($Y132:$Z132,$AF132)-SUM($CV$8:EE$8)*SUM($AA132:$AE132)-SUM($CV$9:EE$9)*$AG132</f>
        <v>-103317</v>
      </c>
      <c r="EF132" s="39">
        <f>SUM($BE132,$BF132:CO132)-SUM($CV$1:EF$1)*SUM($P132:$Q132,$W132)-SUM($CV$2:EF$2)*SUM($R132:$V132)-SUM($CV$3:EF$3)*$X132-SUM($CV$4:EF$4)*SUM($K132:$L132)-SUM($CV$5:EF$5)*SUM($M132:$N132)-SUM($CV$6:EF$6)*$O132-SUM($CV$7:EF$7)*SUM($Y132:$Z132,$AF132)-SUM($CV$8:EF$8)*SUM($AA132:$AE132)-SUM($CV$9:EF$9)*$AG132</f>
        <v>-117317</v>
      </c>
      <c r="EG132" s="39">
        <f>SUM($BE132,$BF132:CP132)-SUM($CV$1:EG$1)*SUM($P132:$Q132,$W132)-SUM($CV$2:EG$2)*SUM($R132:$V132)-SUM($CV$3:EG$3)*$X132-SUM($CV$4:EG$4)*SUM($K132:$L132)-SUM($CV$5:EG$5)*SUM($M132:$N132)-SUM($CV$6:EG$6)*$O132-SUM($CV$7:EG$7)*SUM($Y132:$Z132,$AF132)-SUM($CV$8:EG$8)*SUM($AA132:$AE132)-SUM($CV$9:EG$9)*$AG132</f>
        <v>-131317</v>
      </c>
      <c r="EH132" s="39">
        <f>SUM($BE132,$BF132:CQ132)-SUM($CV$1:EH$1)*SUM($P132:$Q132,$W132)-SUM($CV$2:EH$2)*SUM($R132:$V132)-SUM($CV$3:EH$3)*$X132-SUM($CV$4:EH$4)*SUM($K132:$L132)-SUM($CV$5:EH$5)*SUM($M132:$N132)-SUM($CV$6:EH$6)*$O132-SUM($CV$7:EH$7)*SUM($Y132:$Z132,$AF132)-SUM($CV$8:EH$8)*SUM($AA132:$AE132)-SUM($CV$9:EH$9)*$AG132</f>
        <v>-145317</v>
      </c>
      <c r="EI132" s="39">
        <f>SUM($BE132,$BF132:CR132)-SUM($CV$1:EI$1)*SUM($P132:$Q132,$W132)-SUM($CV$2:EI$2)*SUM($R132:$V132)-SUM($CV$3:EI$3)*$X132-SUM($CV$4:EI$4)*SUM($K132:$L132)-SUM($CV$5:EI$5)*SUM($M132:$N132)-SUM($CV$6:EI$6)*$O132-SUM($CV$7:EI$7)*SUM($Y132:$Z132,$AF132)-SUM($CV$8:EI$8)*SUM($AA132:$AE132)-SUM($CV$9:EI$9)*$AG132</f>
        <v>-159317</v>
      </c>
      <c r="EJ132" s="39">
        <f>SUM($BE132,$BF132:CS132)-SUM($CV$1:EJ$1)*SUM($P132:$Q132,$W132)-SUM($CV$2:EJ$2)*SUM($R132:$V132)-SUM($CV$3:EJ$3)*$X132-SUM($CV$4:EJ$4)*SUM($K132:$L132)-SUM($CV$5:EJ$5)*SUM($M132:$N132)-SUM($CV$6:EJ$6)*$O132-SUM($CV$7:EJ$7)*SUM($Y132:$Z132,$AF132)-SUM($CV$8:EJ$8)*SUM($AA132:$AE132)-SUM($CV$9:EJ$9)*$AG132</f>
        <v>-173317</v>
      </c>
      <c r="EK132" s="39">
        <f>SUM($BE132,$BF132:CT132)-SUM($CV$1:EK$1)*SUM($P132:$Q132,$W132)-SUM($CV$2:EK$2)*SUM($R132:$V132)-SUM($CV$3:EK$3)*$X132-SUM($CV$4:EK$4)*SUM($K132:$L132)-SUM($CV$5:EK$5)*SUM($M132:$N132)-SUM($CV$6:EK$6)*$O132-SUM($CV$7:EK$7)*SUM($Y132:$Z132,$AF132)-SUM($CV$8:EK$8)*SUM($AA132:$AE132)-SUM($CV$9:EK$9)*$AG132</f>
        <v>-187317</v>
      </c>
      <c r="EL132" s="39">
        <f>SUM($BE132,$BF132:CU132)-SUM($CV$1:EL$1)*SUM($P132:$Q132,$W132)-SUM($CV$2:EL$2)*SUM($R132:$V132)-SUM($CV$3:EL$3)*$X132-SUM($CV$4:EL$4)*SUM($K132:$L132)-SUM($CV$5:EL$5)*SUM($M132:$N132)-SUM($CV$6:EL$6)*$O132-SUM($CV$7:EL$7)*SUM($Y132:$Z132,$AF132)-SUM($CV$8:EL$8)*SUM($AA132:$AE132)-SUM($CV$9:EL$9)*$AG132</f>
        <v>-201317</v>
      </c>
      <c r="EM132" s="39">
        <f>SUM($BE132,$BF132:CV132)-SUM($CV$1:EM$1)*SUM($P132:$Q132,$W132)-SUM($CV$2:EM$2)*SUM($R132:$V132)-SUM($CV$3:EM$3)*$X132-SUM($CV$4:EM$4)*SUM($K132:$L132)-SUM($CV$5:EM$5)*SUM($M132:$N132)-SUM($CV$6:EM$6)*$O132-SUM($CV$7:EM$7)*SUM($Y132:$Z132,$AF132)-SUM($CV$8:EM$8)*SUM($AA132:$AE132)-SUM($CV$9:EM$9)*$AG132</f>
        <v>-215317</v>
      </c>
      <c r="EN132" s="39">
        <f>SUM($BE132,$BF132:CW132)-SUM($CV$1:EN$1)*SUM($P132:$Q132,$W132)-SUM($CV$2:EN$2)*SUM($R132:$V132)-SUM($CV$3:EN$3)*$X132-SUM($CV$4:EN$4)*SUM($K132:$L132)-SUM($CV$5:EN$5)*SUM($M132:$N132)-SUM($CV$6:EN$6)*$O132-SUM($CV$7:EN$7)*SUM($Y132:$Z132,$AF132)-SUM($CV$8:EN$8)*SUM($AA132:$AE132)-SUM($CV$9:EN$9)*$AG132</f>
        <v>-229317</v>
      </c>
      <c r="EO132" s="39">
        <f>SUM($BE132,$BF132:CX132)-SUM($CV$1:EO$1)*SUM($P132:$Q132,$W132)-SUM($CV$2:EO$2)*SUM($R132:$V132)-SUM($CV$3:EO$3)*$X132-SUM($CV$4:EO$4)*SUM($K132:$L132)-SUM($CV$5:EO$5)*SUM($M132:$N132)-SUM($CV$6:EO$6)*$O132-SUM($CV$7:EO$7)*SUM($Y132:$Z132,$AF132)-SUM($CV$8:EO$8)*SUM($AA132:$AE132)-SUM($CV$9:EO$9)*$AG132</f>
        <v>-238123</v>
      </c>
      <c r="EP132" s="96" t="s">
        <v>640</v>
      </c>
      <c r="EQ132" s="103" t="str">
        <f>C132</f>
        <v>C0603C474K4RAL7867</v>
      </c>
      <c r="ER132" s="96" t="str">
        <f t="shared" si="166"/>
        <v>KEMET ELECTRONICS S A</v>
      </c>
      <c r="ES132" s="115">
        <v>5.7500000000000002E-2</v>
      </c>
      <c r="ET132" s="116" t="str">
        <f t="shared" si="168"/>
        <v>USD</v>
      </c>
      <c r="EU132" s="107" t="e">
        <f t="shared" ca="1" si="109"/>
        <v>#NAME?</v>
      </c>
      <c r="EV132" s="107" t="e">
        <f t="shared" ca="1" si="110"/>
        <v>#NAME?</v>
      </c>
      <c r="EW132" s="117">
        <f t="shared" si="158"/>
        <v>4000</v>
      </c>
      <c r="EX132" s="117">
        <f t="shared" si="159"/>
        <v>4000</v>
      </c>
      <c r="EY132" s="103"/>
      <c r="EZ132" s="117">
        <f t="shared" si="112"/>
        <v>496000</v>
      </c>
      <c r="FA132" s="118" t="e">
        <f t="shared" ca="1" si="113"/>
        <v>#NAME?</v>
      </c>
      <c r="FB132" s="117">
        <f t="shared" si="114"/>
        <v>1233</v>
      </c>
      <c r="FC132" s="118" t="e">
        <f t="shared" ca="1" si="115"/>
        <v>#NAME?</v>
      </c>
      <c r="FD132" s="119">
        <v>45523</v>
      </c>
      <c r="FE132" s="118" t="s">
        <v>130</v>
      </c>
      <c r="FF132" s="118" t="s">
        <v>26</v>
      </c>
      <c r="FG132" s="103" t="s">
        <v>144</v>
      </c>
      <c r="FH132" s="103" t="s">
        <v>145</v>
      </c>
      <c r="FI132" s="105">
        <f t="array" ref="FI132">SUMPRODUCT($AI132:$AL132,TRANSPOSE(FI$1:FI$4))</f>
        <v>42455</v>
      </c>
      <c r="FJ132" s="105">
        <f t="array" ref="FJ132">SUMPRODUCT($AI132:$AL132,TRANSPOSE(FJ$1:FJ$4))</f>
        <v>42455</v>
      </c>
      <c r="FK132" s="105">
        <f t="array" ref="FK132">SUMPRODUCT($AI132:$AL132,TRANSPOSE(FK$1:FK$4))</f>
        <v>42455</v>
      </c>
      <c r="FL132" s="105">
        <f t="array" ref="FL132">SUMPRODUCT($AI132:$AL132,TRANSPOSE(FL$1:FL$4))</f>
        <v>42455</v>
      </c>
      <c r="FM132" s="105">
        <f t="array" ref="FM132">SUMPRODUCT($AI132:$AL132,TRANSPOSE(FM$1:FM$4))</f>
        <v>42455</v>
      </c>
      <c r="FN132" s="105">
        <f t="array" ref="FN132">SUMPRODUCT($AI132:$AL132,TRANSPOSE(FN$1:FN$4))</f>
        <v>42455</v>
      </c>
      <c r="FO132" s="105">
        <f t="array" ref="FO132">SUMPRODUCT($AI132:$AL132,TRANSPOSE(FO$1:FO$4))</f>
        <v>42455</v>
      </c>
      <c r="FP132" s="105">
        <f t="array" ref="FP132">SUMPRODUCT($AI132:$AL132,TRANSPOSE(FP$1:FP$4))</f>
        <v>42455</v>
      </c>
      <c r="FQ132" s="105">
        <f t="array" ref="FQ132">SUMPRODUCT($AI132:$AL132,TRANSPOSE(FQ$1:FQ$4))</f>
        <v>42455</v>
      </c>
      <c r="FR132" s="105">
        <f t="array" ref="FR132">SUMPRODUCT($AI132:$AL132,TRANSPOSE(FR$1:FR$4))</f>
        <v>42350</v>
      </c>
      <c r="FS132" s="105">
        <f t="array" ref="FS132">SUMPRODUCT($AI132:$AL132,TRANSPOSE(FS$1:FS$4))</f>
        <v>42000</v>
      </c>
      <c r="FT132" s="105">
        <f t="array" ref="FT132">SUMPRODUCT($AI132:$AL132,TRANSPOSE(FT$1:FT$4))</f>
        <v>28322</v>
      </c>
      <c r="FU132" s="105">
        <f t="array" ref="FU132">SUMPRODUCT($AI132:$AL132,TRANSPOSE(FU$1:FU$4))</f>
        <v>0</v>
      </c>
      <c r="FV132" s="120"/>
      <c r="FW132" s="105">
        <f t="shared" si="116"/>
        <v>44000</v>
      </c>
      <c r="FX132" s="121">
        <f>CEILING(SUM($FI132:FJ132)-SUM($FW132:FW132),$EW132)</f>
        <v>44000</v>
      </c>
      <c r="FY132" s="121">
        <f>CEILING(SUM($FI132:FK132)-SUM($FW132:FX132),$EW132)</f>
        <v>40000</v>
      </c>
      <c r="FZ132" s="121">
        <f>CEILING(SUM($FI132:FL132)-SUM($FW132:FY132),$EW132)</f>
        <v>44000</v>
      </c>
      <c r="GA132" s="121">
        <f>CEILING(SUM($FI132:FM132)-SUM($FW132:FZ132),$EW132)</f>
        <v>44000</v>
      </c>
      <c r="GB132" s="121">
        <f>CEILING(SUM($FI132:FN132)-SUM($FW132:GA132),$EW132)</f>
        <v>40000</v>
      </c>
      <c r="GC132" s="121">
        <f>CEILING(SUM($FI132:FO132)-SUM($FW132:GB132),$EW132)</f>
        <v>44000</v>
      </c>
      <c r="GD132" s="121">
        <f>CEILING(SUM($FI132:FP132)-SUM($FW132:GC132),$EW132)</f>
        <v>40000</v>
      </c>
      <c r="GE132" s="121">
        <f>CEILING(SUM($FI132:FQ132)-SUM($FW132:GD132),$EW132)</f>
        <v>44000</v>
      </c>
      <c r="GF132" s="121">
        <f>CEILING(SUM($FI132:FR132)-SUM($FW132:GE132),$EW132)</f>
        <v>44000</v>
      </c>
      <c r="GG132" s="121">
        <f>CEILING(SUM($FI132:FS132)-SUM($FW132:GF132),$EW132)</f>
        <v>40000</v>
      </c>
      <c r="GH132" s="121">
        <f t="shared" si="117"/>
        <v>28000</v>
      </c>
      <c r="GI132" s="121">
        <f t="shared" si="118"/>
        <v>0</v>
      </c>
      <c r="GJ132" s="120"/>
      <c r="GK132" s="123" t="e">
        <f t="shared" ca="1" si="119"/>
        <v>#NAME?</v>
      </c>
      <c r="GL132" s="123" t="e">
        <f t="shared" ca="1" si="120"/>
        <v>#NAME?</v>
      </c>
      <c r="GM132" s="123" t="e">
        <f t="shared" ca="1" si="121"/>
        <v>#NAME?</v>
      </c>
      <c r="GN132" s="123" t="e">
        <f t="shared" ca="1" si="122"/>
        <v>#NAME?</v>
      </c>
      <c r="GO132" s="123" t="e">
        <f t="shared" ca="1" si="123"/>
        <v>#NAME?</v>
      </c>
      <c r="GP132" s="123" t="e">
        <f t="shared" ca="1" si="124"/>
        <v>#NAME?</v>
      </c>
      <c r="GQ132" s="123" t="e">
        <f t="shared" ca="1" si="125"/>
        <v>#NAME?</v>
      </c>
      <c r="GR132" s="123" t="e">
        <f t="shared" ca="1" si="126"/>
        <v>#NAME?</v>
      </c>
      <c r="GS132" s="123" t="e">
        <f t="shared" ca="1" si="127"/>
        <v>#NAME?</v>
      </c>
      <c r="GT132" s="123" t="e">
        <f t="shared" ca="1" si="128"/>
        <v>#NAME?</v>
      </c>
      <c r="GU132" s="123" t="e">
        <f t="shared" ca="1" si="129"/>
        <v>#NAME?</v>
      </c>
      <c r="GV132" s="123" t="e">
        <f t="shared" ca="1" si="130"/>
        <v>#NAME?</v>
      </c>
      <c r="GW132" s="123" t="e">
        <f t="shared" ca="1" si="131"/>
        <v>#NAME?</v>
      </c>
      <c r="GX132" s="123" t="e">
        <f t="shared" ca="1" si="132"/>
        <v>#NAME?</v>
      </c>
      <c r="GY132" s="120">
        <v>2</v>
      </c>
      <c r="GZ132" s="105">
        <f>SUM(FW132:GB132)</f>
        <v>256000</v>
      </c>
      <c r="HA132" s="105"/>
      <c r="HB132" s="105"/>
      <c r="HC132" s="105"/>
      <c r="HD132" s="105"/>
      <c r="HE132" s="105"/>
      <c r="HF132" s="105">
        <f>SUM(GC132:GI132)</f>
        <v>240000</v>
      </c>
      <c r="HG132" s="105"/>
      <c r="HH132" s="105"/>
      <c r="HI132" s="105"/>
      <c r="HJ132" s="105"/>
      <c r="HK132" s="105"/>
      <c r="HL132" s="105"/>
      <c r="HM132" s="105"/>
      <c r="HN132" s="123" t="e">
        <f t="shared" ca="1" si="133"/>
        <v>#NAME?</v>
      </c>
      <c r="HO132" s="123" t="e">
        <f t="shared" ca="1" si="134"/>
        <v>#NAME?</v>
      </c>
      <c r="HP132" s="123" t="e">
        <f t="shared" ca="1" si="135"/>
        <v>#NAME?</v>
      </c>
      <c r="HQ132" s="123" t="e">
        <f t="shared" ca="1" si="136"/>
        <v>#NAME?</v>
      </c>
      <c r="HR132" s="123" t="e">
        <f t="shared" ca="1" si="137"/>
        <v>#NAME?</v>
      </c>
      <c r="HS132" s="123" t="e">
        <f t="shared" ca="1" si="138"/>
        <v>#NAME?</v>
      </c>
      <c r="HT132" s="123" t="e">
        <f t="shared" ca="1" si="139"/>
        <v>#NAME?</v>
      </c>
      <c r="HU132" s="123" t="e">
        <f t="shared" ca="1" si="140"/>
        <v>#NAME?</v>
      </c>
      <c r="HV132" s="123" t="e">
        <f t="shared" ca="1" si="141"/>
        <v>#NAME?</v>
      </c>
      <c r="HW132" s="123" t="e">
        <f t="shared" ca="1" si="142"/>
        <v>#NAME?</v>
      </c>
      <c r="HX132" s="123" t="e">
        <f t="shared" ca="1" si="143"/>
        <v>#NAME?</v>
      </c>
      <c r="HY132" s="123" t="e">
        <f t="shared" ca="1" si="144"/>
        <v>#NAME?</v>
      </c>
      <c r="HZ132" s="123" t="e">
        <f t="shared" ca="1" si="145"/>
        <v>#NAME?</v>
      </c>
      <c r="IA132" s="123" t="e">
        <f t="shared" ca="1" si="146"/>
        <v>#NAME?</v>
      </c>
      <c r="IB132" s="124" t="s">
        <v>686</v>
      </c>
      <c r="IC132" s="103" t="s">
        <v>641</v>
      </c>
      <c r="ID132" s="125">
        <v>45534</v>
      </c>
      <c r="IE132" s="103" t="s">
        <v>147</v>
      </c>
      <c r="IF132" s="103"/>
      <c r="IG132" s="103" t="s">
        <v>147</v>
      </c>
      <c r="IH132" s="103"/>
      <c r="II132" s="103" t="s">
        <v>642</v>
      </c>
    </row>
    <row r="133" spans="1:243" ht="14.25" x14ac:dyDescent="0.2">
      <c r="A133" s="39">
        <v>146</v>
      </c>
      <c r="B133" s="39" t="s">
        <v>689</v>
      </c>
      <c r="C133" s="56" t="s">
        <v>690</v>
      </c>
      <c r="D133" s="39" t="s">
        <v>137</v>
      </c>
      <c r="E133" s="39">
        <v>401775380</v>
      </c>
      <c r="F133" s="102" t="s">
        <v>691</v>
      </c>
      <c r="G133" s="39">
        <v>400481299</v>
      </c>
      <c r="H133" s="39" t="s">
        <v>128</v>
      </c>
      <c r="I133" s="39">
        <v>2</v>
      </c>
      <c r="J133" s="39">
        <v>14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7</v>
      </c>
      <c r="T133" s="39">
        <v>0</v>
      </c>
      <c r="U133" s="39">
        <v>0</v>
      </c>
      <c r="V133" s="39">
        <v>0</v>
      </c>
      <c r="W133" s="39">
        <v>0</v>
      </c>
      <c r="X133" s="39">
        <v>0</v>
      </c>
      <c r="Y133" s="39">
        <v>0</v>
      </c>
      <c r="Z133" s="39">
        <v>0</v>
      </c>
      <c r="AA133" s="39">
        <v>0</v>
      </c>
      <c r="AB133" s="39">
        <v>7</v>
      </c>
      <c r="AC133" s="39">
        <v>0</v>
      </c>
      <c r="AD133" s="39">
        <v>0</v>
      </c>
      <c r="AE133" s="39">
        <v>0</v>
      </c>
      <c r="AF133" s="39">
        <v>0</v>
      </c>
      <c r="AG133" s="39">
        <v>0</v>
      </c>
      <c r="AH133" s="39">
        <f t="shared" si="98"/>
        <v>14</v>
      </c>
      <c r="AI133" s="39">
        <f t="shared" si="99"/>
        <v>0</v>
      </c>
      <c r="AJ133" s="39">
        <f t="shared" si="100"/>
        <v>7</v>
      </c>
      <c r="AK133" s="39">
        <f t="shared" si="101"/>
        <v>7</v>
      </c>
      <c r="AL133" s="39">
        <f t="shared" si="102"/>
        <v>7</v>
      </c>
      <c r="AM133" s="57">
        <f t="shared" si="103"/>
        <v>248171</v>
      </c>
      <c r="AN133" s="57">
        <v>2500</v>
      </c>
      <c r="AO133" s="57">
        <f t="shared" si="104"/>
        <v>250000</v>
      </c>
      <c r="AP133" s="39"/>
      <c r="AQ133" s="39" t="s">
        <v>638</v>
      </c>
      <c r="AR133" s="39" t="s">
        <v>654</v>
      </c>
      <c r="AS133" s="39"/>
      <c r="AT133" s="39" t="s">
        <v>179</v>
      </c>
      <c r="AU133" s="58">
        <v>2.2599999999999999E-2</v>
      </c>
      <c r="AV133" s="58" t="s">
        <v>11</v>
      </c>
      <c r="AW133" s="39"/>
      <c r="AX133" s="39"/>
      <c r="AY133" s="59" t="s">
        <v>654</v>
      </c>
      <c r="AZ133" s="39"/>
      <c r="BA133" s="39" t="str">
        <f t="shared" si="105"/>
        <v>P0038</v>
      </c>
      <c r="BB133" s="78" t="e">
        <f t="shared" ca="1" si="106"/>
        <v>#NAME?</v>
      </c>
      <c r="BC133" s="75">
        <v>14</v>
      </c>
      <c r="BD133" s="75">
        <f t="shared" si="107"/>
        <v>250000</v>
      </c>
      <c r="BE133" s="39"/>
      <c r="BF133" s="39"/>
      <c r="BG133" s="39"/>
      <c r="BH133" s="39"/>
      <c r="BI133" s="39"/>
      <c r="BJ133" s="82">
        <v>250000</v>
      </c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>
        <f>SUM($BE133,$BF133:BF133)-SUM($CV$1:CW$1)*SUM($P133:$Q133,$W133)-SUM($CV$2:CW$2)*SUM($R133:$V133)-SUM($CV$3:CW$3)*$X133-SUM($CV$4:CW$4)*SUM($K133:$L133)-SUM($CV$5:CW$5)*SUM($M133:$N133)-SUM($CV$6:CW$6)*$O133-SUM($CV$7:CW$7)*SUM($Y133:$Z133,$AF133)-SUM($CV$8:CW$8)*SUM($AA133:$AE133)-SUM($CV$9:CW$9)*$AG133</f>
        <v>0</v>
      </c>
      <c r="CX133" s="39">
        <f>SUM($BE133,$BF133:BG133)-SUM($CV$1:CX$1)*SUM($P133:$Q133,$W133)-SUM($CV$2:CX$2)*SUM($R133:$V133)-SUM($CV$3:CX$3)*$X133-SUM($CV$4:CX$4)*SUM($K133:$L133)-SUM($CV$5:CX$5)*SUM($M133:$N133)-SUM($CV$6:CX$6)*$O133-SUM($CV$7:CX$7)*SUM($Y133:$Z133,$AF133)-SUM($CV$8:CX$8)*SUM($AA133:$AE133)-SUM($CV$9:CX$9)*$AG133</f>
        <v>0</v>
      </c>
      <c r="CY133" s="39">
        <f>SUM($BE133,$BF133:BH133)-SUM($CV$1:CY$1)*SUM($P133:$Q133,$W133)-SUM($CV$2:CY$2)*SUM($R133:$V133)-SUM($CV$3:CY$3)*$X133-SUM($CV$4:CY$4)*SUM($K133:$L133)-SUM($CV$5:CY$5)*SUM($M133:$N133)-SUM($CV$6:CY$6)*$O133-SUM($CV$7:CY$7)*SUM($Y133:$Z133,$AF133)-SUM($CV$8:CY$8)*SUM($AA133:$AE133)-SUM($CV$9:CY$9)*$AG133</f>
        <v>0</v>
      </c>
      <c r="CZ133" s="39">
        <f>SUM($BE133,$BF133:BI133)-SUM($CV$1:CZ$1)*SUM($P133:$Q133,$W133)-SUM($CV$2:CZ$2)*SUM($R133:$V133)-SUM($CV$3:CZ$3)*$X133-SUM($CV$4:CZ$4)*SUM($K133:$L133)-SUM($CV$5:CZ$5)*SUM($M133:$N133)-SUM($CV$6:CZ$6)*$O133-SUM($CV$7:CZ$7)*SUM($Y133:$Z133,$AF133)-SUM($CV$8:CZ$8)*SUM($AA133:$AE133)-SUM($CV$9:CZ$9)*$AG133</f>
        <v>0</v>
      </c>
      <c r="DA133" s="39">
        <f>SUM($BE133,$BF133:BJ133)-SUM($CV$1:DA$1)*SUM($P133:$Q133,$W133)-SUM($CV$2:DA$2)*SUM($R133:$V133)-SUM($CV$3:DA$3)*$X133-SUM($CV$4:DA$4)*SUM($K133:$L133)-SUM($CV$5:DA$5)*SUM($M133:$N133)-SUM($CV$6:DA$6)*$O133-SUM($CV$7:DA$7)*SUM($Y133:$Z133,$AF133)-SUM($CV$8:DA$8)*SUM($AA133:$AE133)-SUM($CV$9:DA$9)*$AG133</f>
        <v>250000</v>
      </c>
      <c r="DB133" s="39">
        <f>SUM($BE133,$BF133:BK133)-SUM($CV$1:DB$1)*SUM($P133:$Q133,$W133)-SUM($CV$2:DB$2)*SUM($R133:$V133)-SUM($CV$3:DB$3)*$X133-SUM($CV$4:DB$4)*SUM($K133:$L133)-SUM($CV$5:DB$5)*SUM($M133:$N133)-SUM($CV$6:DB$6)*$O133-SUM($CV$7:DB$7)*SUM($Y133:$Z133,$AF133)-SUM($CV$8:DB$8)*SUM($AA133:$AE133)-SUM($CV$9:DB$9)*$AG133</f>
        <v>248600</v>
      </c>
      <c r="DC133" s="39">
        <f>SUM($BE133,$BF133:BL133)-SUM($CV$1:DC$1)*SUM($P133:$Q133,$W133)-SUM($CV$2:DC$2)*SUM($R133:$V133)-SUM($CV$3:DC$3)*$X133-SUM($CV$4:DC$4)*SUM($K133:$L133)-SUM($CV$5:DC$5)*SUM($M133:$N133)-SUM($CV$6:DC$6)*$O133-SUM($CV$7:DC$7)*SUM($Y133:$Z133,$AF133)-SUM($CV$8:DC$8)*SUM($AA133:$AE133)-SUM($CV$9:DC$9)*$AG133</f>
        <v>245800</v>
      </c>
      <c r="DD133" s="39">
        <f>SUM($BE133,$BF133:BM133)-SUM($CV$1:DD$1)*SUM($P133:$Q133,$W133)-SUM($CV$2:DD$2)*SUM($R133:$V133)-SUM($CV$3:DD$3)*$X133-SUM($CV$4:DD$4)*SUM($K133:$L133)-SUM($CV$5:DD$5)*SUM($M133:$N133)-SUM($CV$6:DD$6)*$O133-SUM($CV$7:DD$7)*SUM($Y133:$Z133,$AF133)-SUM($CV$8:DD$8)*SUM($AA133:$AE133)-SUM($CV$9:DD$9)*$AG133</f>
        <v>241383</v>
      </c>
      <c r="DE133" s="39">
        <f>SUM($BE133,$BF133:BN133)-SUM($CV$1:DE$1)*SUM($P133:$Q133,$W133)-SUM($CV$2:DE$2)*SUM($R133:$V133)-SUM($CV$3:DE$3)*$X133-SUM($CV$4:DE$4)*SUM($K133:$L133)-SUM($CV$5:DE$5)*SUM($M133:$N133)-SUM($CV$6:DE$6)*$O133-SUM($CV$7:DE$7)*SUM($Y133:$Z133,$AF133)-SUM($CV$8:DE$8)*SUM($AA133:$AE133)-SUM($CV$9:DE$9)*$AG133</f>
        <v>237533</v>
      </c>
      <c r="DF133" s="39">
        <f>SUM($BE133,$BF133:BO133)-SUM($CV$1:DF$1)*SUM($P133:$Q133,$W133)-SUM($CV$2:DF$2)*SUM($R133:$V133)-SUM($CV$3:DF$3)*$X133-SUM($CV$4:DF$4)*SUM($K133:$L133)-SUM($CV$5:DF$5)*SUM($M133:$N133)-SUM($CV$6:DF$6)*$O133-SUM($CV$7:DF$7)*SUM($Y133:$Z133,$AF133)-SUM($CV$8:DF$8)*SUM($AA133:$AE133)-SUM($CV$9:DF$9)*$AG133</f>
        <v>232633</v>
      </c>
      <c r="DG133" s="39">
        <f>SUM($BE133,$BF133:BP133)-SUM($CV$1:DG$1)*SUM($P133:$Q133,$W133)-SUM($CV$2:DG$2)*SUM($R133:$V133)-SUM($CV$3:DG$3)*$X133-SUM($CV$4:DG$4)*SUM($K133:$L133)-SUM($CV$5:DG$5)*SUM($M133:$N133)-SUM($CV$6:DG$6)*$O133-SUM($CV$7:DG$7)*SUM($Y133:$Z133,$AF133)-SUM($CV$8:DG$8)*SUM($AA133:$AE133)-SUM($CV$9:DG$9)*$AG133</f>
        <v>227383</v>
      </c>
      <c r="DH133" s="39">
        <f>SUM($BE133,$BF133:BQ133)-SUM($CV$1:DH$1)*SUM($P133:$Q133,$W133)-SUM($CV$2:DH$2)*SUM($R133:$V133)-SUM($CV$3:DH$3)*$X133-SUM($CV$4:DH$4)*SUM($K133:$L133)-SUM($CV$5:DH$5)*SUM($M133:$N133)-SUM($CV$6:DH$6)*$O133-SUM($CV$7:DH$7)*SUM($Y133:$Z133,$AF133)-SUM($CV$8:DH$8)*SUM($AA133:$AE133)-SUM($CV$9:DH$9)*$AG133</f>
        <v>222133</v>
      </c>
      <c r="DI133" s="39">
        <f>SUM($BE133,$BF133:BR133)-SUM($CV$1:DI$1)*SUM($P133:$Q133,$W133)-SUM($CV$2:DI$2)*SUM($R133:$V133)-SUM($CV$3:DI$3)*$X133-SUM($CV$4:DI$4)*SUM($K133:$L133)-SUM($CV$5:DI$5)*SUM($M133:$N133)-SUM($CV$6:DI$6)*$O133-SUM($CV$7:DI$7)*SUM($Y133:$Z133,$AF133)-SUM($CV$8:DI$8)*SUM($AA133:$AE133)-SUM($CV$9:DI$9)*$AG133</f>
        <v>216883</v>
      </c>
      <c r="DJ133" s="39">
        <f>SUM($BE133,$BF133:BS133)-SUM($CV$1:DJ$1)*SUM($P133:$Q133,$W133)-SUM($CV$2:DJ$2)*SUM($R133:$V133)-SUM($CV$3:DJ$3)*$X133-SUM($CV$4:DJ$4)*SUM($K133:$L133)-SUM($CV$5:DJ$5)*SUM($M133:$N133)-SUM($CV$6:DJ$6)*$O133-SUM($CV$7:DJ$7)*SUM($Y133:$Z133,$AF133)-SUM($CV$8:DJ$8)*SUM($AA133:$AE133)-SUM($CV$9:DJ$9)*$AG133</f>
        <v>211633</v>
      </c>
      <c r="DK133" s="39">
        <f>SUM($BE133,$BF133:BT133)-SUM($CV$1:DK$1)*SUM($P133:$Q133,$W133)-SUM($CV$2:DK$2)*SUM($R133:$V133)-SUM($CV$3:DK$3)*$X133-SUM($CV$4:DK$4)*SUM($K133:$L133)-SUM($CV$5:DK$5)*SUM($M133:$N133)-SUM($CV$6:DK$6)*$O133-SUM($CV$7:DK$7)*SUM($Y133:$Z133,$AF133)-SUM($CV$8:DK$8)*SUM($AA133:$AE133)-SUM($CV$9:DK$9)*$AG133</f>
        <v>206383</v>
      </c>
      <c r="DL133" s="39">
        <f>SUM($BE133,$BF133:BU133)-SUM($CV$1:DL$1)*SUM($P133:$Q133,$W133)-SUM($CV$2:DL$2)*SUM($R133:$V133)-SUM($CV$3:DL$3)*$X133-SUM($CV$4:DL$4)*SUM($K133:$L133)-SUM($CV$5:DL$5)*SUM($M133:$N133)-SUM($CV$6:DL$6)*$O133-SUM($CV$7:DL$7)*SUM($Y133:$Z133,$AF133)-SUM($CV$8:DL$8)*SUM($AA133:$AE133)-SUM($CV$9:DL$9)*$AG133</f>
        <v>201133</v>
      </c>
      <c r="DM133" s="39">
        <f>SUM($BE133,$BF133:BV133)-SUM($CV$1:DM$1)*SUM($P133:$Q133,$W133)-SUM($CV$2:DM$2)*SUM($R133:$V133)-SUM($CV$3:DM$3)*$X133-SUM($CV$4:DM$4)*SUM($K133:$L133)-SUM($CV$5:DM$5)*SUM($M133:$N133)-SUM($CV$6:DM$6)*$O133-SUM($CV$7:DM$7)*SUM($Y133:$Z133,$AF133)-SUM($CV$8:DM$8)*SUM($AA133:$AE133)-SUM($CV$9:DM$9)*$AG133</f>
        <v>194133</v>
      </c>
      <c r="DN133" s="39">
        <f>SUM($BE133,$BF133:BW133)-SUM($CV$1:DN$1)*SUM($P133:$Q133,$W133)-SUM($CV$2:DN$2)*SUM($R133:$V133)-SUM($CV$3:DN$3)*$X133-SUM($CV$4:DN$4)*SUM($K133:$L133)-SUM($CV$5:DN$5)*SUM($M133:$N133)-SUM($CV$6:DN$6)*$O133-SUM($CV$7:DN$7)*SUM($Y133:$Z133,$AF133)-SUM($CV$8:DN$8)*SUM($AA133:$AE133)-SUM($CV$9:DN$9)*$AG133</f>
        <v>187133</v>
      </c>
      <c r="DO133" s="39">
        <f>SUM($BE133,$BF133:BX133)-SUM($CV$1:DO$1)*SUM($P133:$Q133,$W133)-SUM($CV$2:DO$2)*SUM($R133:$V133)-SUM($CV$3:DO$3)*$X133-SUM($CV$4:DO$4)*SUM($K133:$L133)-SUM($CV$5:DO$5)*SUM($M133:$N133)-SUM($CV$6:DO$6)*$O133-SUM($CV$7:DO$7)*SUM($Y133:$Z133,$AF133)-SUM($CV$8:DO$8)*SUM($AA133:$AE133)-SUM($CV$9:DO$9)*$AG133</f>
        <v>180133</v>
      </c>
      <c r="DP133" s="39">
        <f>SUM($BE133,$BF133:BY133)-SUM($CV$1:DP$1)*SUM($P133:$Q133,$W133)-SUM($CV$2:DP$2)*SUM($R133:$V133)-SUM($CV$3:DP$3)*$X133-SUM($CV$4:DP$4)*SUM($K133:$L133)-SUM($CV$5:DP$5)*SUM($M133:$N133)-SUM($CV$6:DP$6)*$O133-SUM($CV$7:DP$7)*SUM($Y133:$Z133,$AF133)-SUM($CV$8:DP$8)*SUM($AA133:$AE133)-SUM($CV$9:DP$9)*$AG133</f>
        <v>173133</v>
      </c>
      <c r="DQ133" s="39">
        <f>SUM($BE133,$BF133:BZ133)-SUM($CV$1:DQ$1)*SUM($P133:$Q133,$W133)-SUM($CV$2:DQ$2)*SUM($R133:$V133)-SUM($CV$3:DQ$3)*$X133-SUM($CV$4:DQ$4)*SUM($K133:$L133)-SUM($CV$5:DQ$5)*SUM($M133:$N133)-SUM($CV$6:DQ$6)*$O133-SUM($CV$7:DQ$7)*SUM($Y133:$Z133,$AF133)-SUM($CV$8:DQ$8)*SUM($AA133:$AE133)-SUM($CV$9:DQ$9)*$AG133</f>
        <v>166133</v>
      </c>
      <c r="DR133" s="39">
        <f>SUM($BE133,$BF133:CA133)-SUM($CV$1:DR$1)*SUM($P133:$Q133,$W133)-SUM($CV$2:DR$2)*SUM($R133:$V133)-SUM($CV$3:DR$3)*$X133-SUM($CV$4:DR$4)*SUM($K133:$L133)-SUM($CV$5:DR$5)*SUM($M133:$N133)-SUM($CV$6:DR$6)*$O133-SUM($CV$7:DR$7)*SUM($Y133:$Z133,$AF133)-SUM($CV$8:DR$8)*SUM($AA133:$AE133)-SUM($CV$9:DR$9)*$AG133</f>
        <v>159133</v>
      </c>
      <c r="DS133" s="39">
        <f>SUM($BE133,$BF133:CB133)-SUM($CV$1:DS$1)*SUM($P133:$Q133,$W133)-SUM($CV$2:DS$2)*SUM($R133:$V133)-SUM($CV$3:DS$3)*$X133-SUM($CV$4:DS$4)*SUM($K133:$L133)-SUM($CV$5:DS$5)*SUM($M133:$N133)-SUM($CV$6:DS$6)*$O133-SUM($CV$7:DS$7)*SUM($Y133:$Z133,$AF133)-SUM($CV$8:DS$8)*SUM($AA133:$AE133)-SUM($CV$9:DS$9)*$AG133</f>
        <v>152133</v>
      </c>
      <c r="DT133" s="39">
        <f>SUM($BE133,$BF133:CC133)-SUM($CV$1:DT$1)*SUM($P133:$Q133,$W133)-SUM($CV$2:DT$2)*SUM($R133:$V133)-SUM($CV$3:DT$3)*$X133-SUM($CV$4:DT$4)*SUM($K133:$L133)-SUM($CV$5:DT$5)*SUM($M133:$N133)-SUM($CV$6:DT$6)*$O133-SUM($CV$7:DT$7)*SUM($Y133:$Z133,$AF133)-SUM($CV$8:DT$8)*SUM($AA133:$AE133)-SUM($CV$9:DT$9)*$AG133</f>
        <v>145133</v>
      </c>
      <c r="DU133" s="39">
        <f>SUM($BE133,$BF133:CD133)-SUM($CV$1:DU$1)*SUM($P133:$Q133,$W133)-SUM($CV$2:DU$2)*SUM($R133:$V133)-SUM($CV$3:DU$3)*$X133-SUM($CV$4:DU$4)*SUM($K133:$L133)-SUM($CV$5:DU$5)*SUM($M133:$N133)-SUM($CV$6:DU$6)*$O133-SUM($CV$7:DU$7)*SUM($Y133:$Z133,$AF133)-SUM($CV$8:DU$8)*SUM($AA133:$AE133)-SUM($CV$9:DU$9)*$AG133</f>
        <v>138133</v>
      </c>
      <c r="DV133" s="39">
        <f>SUM($BE133,$BF133:CE133)-SUM($CV$1:DV$1)*SUM($P133:$Q133,$W133)-SUM($CV$2:DV$2)*SUM($R133:$V133)-SUM($CV$3:DV$3)*$X133-SUM($CV$4:DV$4)*SUM($K133:$L133)-SUM($CV$5:DV$5)*SUM($M133:$N133)-SUM($CV$6:DV$6)*$O133-SUM($CV$7:DV$7)*SUM($Y133:$Z133,$AF133)-SUM($CV$8:DV$8)*SUM($AA133:$AE133)-SUM($CV$9:DV$9)*$AG133</f>
        <v>131133</v>
      </c>
      <c r="DW133" s="39">
        <f>SUM($BE133,$BF133:CF133)-SUM($CV$1:DW$1)*SUM($P133:$Q133,$W133)-SUM($CV$2:DW$2)*SUM($R133:$V133)-SUM($CV$3:DW$3)*$X133-SUM($CV$4:DW$4)*SUM($K133:$L133)-SUM($CV$5:DW$5)*SUM($M133:$N133)-SUM($CV$6:DW$6)*$O133-SUM($CV$7:DW$7)*SUM($Y133:$Z133,$AF133)-SUM($CV$8:DW$8)*SUM($AA133:$AE133)-SUM($CV$9:DW$9)*$AG133</f>
        <v>124133</v>
      </c>
      <c r="DX133" s="39">
        <f>SUM($BE133,$BF133:CG133)-SUM($CV$1:DX$1)*SUM($P133:$Q133,$W133)-SUM($CV$2:DX$2)*SUM($R133:$V133)-SUM($CV$3:DX$3)*$X133-SUM($CV$4:DX$4)*SUM($K133:$L133)-SUM($CV$5:DX$5)*SUM($M133:$N133)-SUM($CV$6:DX$6)*$O133-SUM($CV$7:DX$7)*SUM($Y133:$Z133,$AF133)-SUM($CV$8:DX$8)*SUM($AA133:$AE133)-SUM($CV$9:DX$9)*$AG133</f>
        <v>117133</v>
      </c>
      <c r="DY133" s="39">
        <f>SUM($BE133,$BF133:CH133)-SUM($CV$1:DY$1)*SUM($P133:$Q133,$W133)-SUM($CV$2:DY$2)*SUM($R133:$V133)-SUM($CV$3:DY$3)*$X133-SUM($CV$4:DY$4)*SUM($K133:$L133)-SUM($CV$5:DY$5)*SUM($M133:$N133)-SUM($CV$6:DY$6)*$O133-SUM($CV$7:DY$7)*SUM($Y133:$Z133,$AF133)-SUM($CV$8:DY$8)*SUM($AA133:$AE133)-SUM($CV$9:DY$9)*$AG133</f>
        <v>110133</v>
      </c>
      <c r="DZ133" s="39">
        <f>SUM($BE133,$BF133:CI133)-SUM($CV$1:DZ$1)*SUM($P133:$Q133,$W133)-SUM($CV$2:DZ$2)*SUM($R133:$V133)-SUM($CV$3:DZ$3)*$X133-SUM($CV$4:DZ$4)*SUM($K133:$L133)-SUM($CV$5:DZ$5)*SUM($M133:$N133)-SUM($CV$6:DZ$6)*$O133-SUM($CV$7:DZ$7)*SUM($Y133:$Z133,$AF133)-SUM($CV$8:DZ$8)*SUM($AA133:$AE133)-SUM($CV$9:DZ$9)*$AG133</f>
        <v>103133</v>
      </c>
      <c r="EA133" s="39">
        <f>SUM($BE133,$BF133:CJ133)-SUM($CV$1:EA$1)*SUM($P133:$Q133,$W133)-SUM($CV$2:EA$2)*SUM($R133:$V133)-SUM($CV$3:EA$3)*$X133-SUM($CV$4:EA$4)*SUM($K133:$L133)-SUM($CV$5:EA$5)*SUM($M133:$N133)-SUM($CV$6:EA$6)*$O133-SUM($CV$7:EA$7)*SUM($Y133:$Z133,$AF133)-SUM($CV$8:EA$8)*SUM($AA133:$AE133)-SUM($CV$9:EA$9)*$AG133</f>
        <v>96133</v>
      </c>
      <c r="EB133" s="39">
        <f>SUM($BE133,$BF133:CK133)-SUM($CV$1:EB$1)*SUM($P133:$Q133,$W133)-SUM($CV$2:EB$2)*SUM($R133:$V133)-SUM($CV$3:EB$3)*$X133-SUM($CV$4:EB$4)*SUM($K133:$L133)-SUM($CV$5:EB$5)*SUM($M133:$N133)-SUM($CV$6:EB$6)*$O133-SUM($CV$7:EB$7)*SUM($Y133:$Z133,$AF133)-SUM($CV$8:EB$8)*SUM($AA133:$AE133)-SUM($CV$9:EB$9)*$AG133</f>
        <v>89133</v>
      </c>
      <c r="EC133" s="39">
        <f>SUM($BE133,$BF133:CL133)-SUM($CV$1:EC$1)*SUM($P133:$Q133,$W133)-SUM($CV$2:EC$2)*SUM($R133:$V133)-SUM($CV$3:EC$3)*$X133-SUM($CV$4:EC$4)*SUM($K133:$L133)-SUM($CV$5:EC$5)*SUM($M133:$N133)-SUM($CV$6:EC$6)*$O133-SUM($CV$7:EC$7)*SUM($Y133:$Z133,$AF133)-SUM($CV$8:EC$8)*SUM($AA133:$AE133)-SUM($CV$9:EC$9)*$AG133</f>
        <v>82133</v>
      </c>
      <c r="ED133" s="39">
        <f>SUM($BE133,$BF133:CM133)-SUM($CV$1:ED$1)*SUM($P133:$Q133,$W133)-SUM($CV$2:ED$2)*SUM($R133:$V133)-SUM($CV$3:ED$3)*$X133-SUM($CV$4:ED$4)*SUM($K133:$L133)-SUM($CV$5:ED$5)*SUM($M133:$N133)-SUM($CV$6:ED$6)*$O133-SUM($CV$7:ED$7)*SUM($Y133:$Z133,$AF133)-SUM($CV$8:ED$8)*SUM($AA133:$AE133)-SUM($CV$9:ED$9)*$AG133</f>
        <v>75133</v>
      </c>
      <c r="EE133" s="39">
        <f>SUM($BE133,$BF133:CN133)-SUM($CV$1:EE$1)*SUM($P133:$Q133,$W133)-SUM($CV$2:EE$2)*SUM($R133:$V133)-SUM($CV$3:EE$3)*$X133-SUM($CV$4:EE$4)*SUM($K133:$L133)-SUM($CV$5:EE$5)*SUM($M133:$N133)-SUM($CV$6:EE$6)*$O133-SUM($CV$7:EE$7)*SUM($Y133:$Z133,$AF133)-SUM($CV$8:EE$8)*SUM($AA133:$AE133)-SUM($CV$9:EE$9)*$AG133</f>
        <v>68133</v>
      </c>
      <c r="EF133" s="39">
        <f>SUM($BE133,$BF133:CO133)-SUM($CV$1:EF$1)*SUM($P133:$Q133,$W133)-SUM($CV$2:EF$2)*SUM($R133:$V133)-SUM($CV$3:EF$3)*$X133-SUM($CV$4:EF$4)*SUM($K133:$L133)-SUM($CV$5:EF$5)*SUM($M133:$N133)-SUM($CV$6:EF$6)*$O133-SUM($CV$7:EF$7)*SUM($Y133:$Z133,$AF133)-SUM($CV$8:EF$8)*SUM($AA133:$AE133)-SUM($CV$9:EF$9)*$AG133</f>
        <v>61133</v>
      </c>
      <c r="EG133" s="39">
        <f>SUM($BE133,$BF133:CP133)-SUM($CV$1:EG$1)*SUM($P133:$Q133,$W133)-SUM($CV$2:EG$2)*SUM($R133:$V133)-SUM($CV$3:EG$3)*$X133-SUM($CV$4:EG$4)*SUM($K133:$L133)-SUM($CV$5:EG$5)*SUM($M133:$N133)-SUM($CV$6:EG$6)*$O133-SUM($CV$7:EG$7)*SUM($Y133:$Z133,$AF133)-SUM($CV$8:EG$8)*SUM($AA133:$AE133)-SUM($CV$9:EG$9)*$AG133</f>
        <v>54133</v>
      </c>
      <c r="EH133" s="39">
        <f>SUM($BE133,$BF133:CQ133)-SUM($CV$1:EH$1)*SUM($P133:$Q133,$W133)-SUM($CV$2:EH$2)*SUM($R133:$V133)-SUM($CV$3:EH$3)*$X133-SUM($CV$4:EH$4)*SUM($K133:$L133)-SUM($CV$5:EH$5)*SUM($M133:$N133)-SUM($CV$6:EH$6)*$O133-SUM($CV$7:EH$7)*SUM($Y133:$Z133,$AF133)-SUM($CV$8:EH$8)*SUM($AA133:$AE133)-SUM($CV$9:EH$9)*$AG133</f>
        <v>47133</v>
      </c>
      <c r="EI133" s="39">
        <f>SUM($BE133,$BF133:CR133)-SUM($CV$1:EI$1)*SUM($P133:$Q133,$W133)-SUM($CV$2:EI$2)*SUM($R133:$V133)-SUM($CV$3:EI$3)*$X133-SUM($CV$4:EI$4)*SUM($K133:$L133)-SUM($CV$5:EI$5)*SUM($M133:$N133)-SUM($CV$6:EI$6)*$O133-SUM($CV$7:EI$7)*SUM($Y133:$Z133,$AF133)-SUM($CV$8:EI$8)*SUM($AA133:$AE133)-SUM($CV$9:EI$9)*$AG133</f>
        <v>40133</v>
      </c>
      <c r="EJ133" s="39">
        <f>SUM($BE133,$BF133:CS133)-SUM($CV$1:EJ$1)*SUM($P133:$Q133,$W133)-SUM($CV$2:EJ$2)*SUM($R133:$V133)-SUM($CV$3:EJ$3)*$X133-SUM($CV$4:EJ$4)*SUM($K133:$L133)-SUM($CV$5:EJ$5)*SUM($M133:$N133)-SUM($CV$6:EJ$6)*$O133-SUM($CV$7:EJ$7)*SUM($Y133:$Z133,$AF133)-SUM($CV$8:EJ$8)*SUM($AA133:$AE133)-SUM($CV$9:EJ$9)*$AG133</f>
        <v>33133</v>
      </c>
      <c r="EK133" s="39">
        <f>SUM($BE133,$BF133:CT133)-SUM($CV$1:EK$1)*SUM($P133:$Q133,$W133)-SUM($CV$2:EK$2)*SUM($R133:$V133)-SUM($CV$3:EK$3)*$X133-SUM($CV$4:EK$4)*SUM($K133:$L133)-SUM($CV$5:EK$5)*SUM($M133:$N133)-SUM($CV$6:EK$6)*$O133-SUM($CV$7:EK$7)*SUM($Y133:$Z133,$AF133)-SUM($CV$8:EK$8)*SUM($AA133:$AE133)-SUM($CV$9:EK$9)*$AG133</f>
        <v>26133</v>
      </c>
      <c r="EL133" s="39">
        <f>SUM($BE133,$BF133:CU133)-SUM($CV$1:EL$1)*SUM($P133:$Q133,$W133)-SUM($CV$2:EL$2)*SUM($R133:$V133)-SUM($CV$3:EL$3)*$X133-SUM($CV$4:EL$4)*SUM($K133:$L133)-SUM($CV$5:EL$5)*SUM($M133:$N133)-SUM($CV$6:EL$6)*$O133-SUM($CV$7:EL$7)*SUM($Y133:$Z133,$AF133)-SUM($CV$8:EL$8)*SUM($AA133:$AE133)-SUM($CV$9:EL$9)*$AG133</f>
        <v>19133</v>
      </c>
      <c r="EM133" s="39">
        <f>SUM($BE133,$BF133:CV133)-SUM($CV$1:EM$1)*SUM($P133:$Q133,$W133)-SUM($CV$2:EM$2)*SUM($R133:$V133)-SUM($CV$3:EM$3)*$X133-SUM($CV$4:EM$4)*SUM($K133:$L133)-SUM($CV$5:EM$5)*SUM($M133:$N133)-SUM($CV$6:EM$6)*$O133-SUM($CV$7:EM$7)*SUM($Y133:$Z133,$AF133)-SUM($CV$8:EM$8)*SUM($AA133:$AE133)-SUM($CV$9:EM$9)*$AG133</f>
        <v>12133</v>
      </c>
      <c r="EN133" s="39">
        <f>SUM($BE133,$BF133:CW133)-SUM($CV$1:EN$1)*SUM($P133:$Q133,$W133)-SUM($CV$2:EN$2)*SUM($R133:$V133)-SUM($CV$3:EN$3)*$X133-SUM($CV$4:EN$4)*SUM($K133:$L133)-SUM($CV$5:EN$5)*SUM($M133:$N133)-SUM($CV$6:EN$6)*$O133-SUM($CV$7:EN$7)*SUM($Y133:$Z133,$AF133)-SUM($CV$8:EN$8)*SUM($AA133:$AE133)-SUM($CV$9:EN$9)*$AG133</f>
        <v>5133</v>
      </c>
      <c r="EO133" s="39">
        <f>SUM($BE133,$BF133:CX133)-SUM($CV$1:EO$1)*SUM($P133:$Q133,$W133)-SUM($CV$2:EO$2)*SUM($R133:$V133)-SUM($CV$3:EO$3)*$X133-SUM($CV$4:EO$4)*SUM($K133:$L133)-SUM($CV$5:EO$5)*SUM($M133:$N133)-SUM($CV$6:EO$6)*$O133-SUM($CV$7:EO$7)*SUM($Y133:$Z133,$AF133)-SUM($CV$8:EO$8)*SUM($AA133:$AE133)-SUM($CV$9:EO$9)*$AG133</f>
        <v>-677</v>
      </c>
      <c r="EP133" s="96" t="s">
        <v>640</v>
      </c>
      <c r="EQ133" s="103" t="str">
        <f>C133</f>
        <v>C0805C104K1RAC7025</v>
      </c>
      <c r="ER133" s="96" t="str">
        <f t="shared" si="166"/>
        <v>KEMET ELECTRONICS S A</v>
      </c>
      <c r="ES133" s="115">
        <v>1.5699999999999999E-2</v>
      </c>
      <c r="ET133" s="116" t="str">
        <f t="shared" si="168"/>
        <v>USD</v>
      </c>
      <c r="EU133" s="107" t="e">
        <f t="shared" ca="1" si="109"/>
        <v>#NAME?</v>
      </c>
      <c r="EV133" s="107" t="e">
        <f t="shared" ca="1" si="110"/>
        <v>#NAME?</v>
      </c>
      <c r="EW133" s="117">
        <f t="shared" si="158"/>
        <v>2500</v>
      </c>
      <c r="EX133" s="117">
        <f t="shared" si="159"/>
        <v>2500</v>
      </c>
      <c r="EY133" s="103"/>
      <c r="EZ133" s="117">
        <f t="shared" si="112"/>
        <v>250000</v>
      </c>
      <c r="FA133" s="118" t="e">
        <f t="shared" ca="1" si="113"/>
        <v>#NAME?</v>
      </c>
      <c r="FB133" s="117">
        <f t="shared" si="114"/>
        <v>1829</v>
      </c>
      <c r="FC133" s="118" t="e">
        <f t="shared" ca="1" si="115"/>
        <v>#NAME?</v>
      </c>
      <c r="FD133" s="119">
        <v>45523</v>
      </c>
      <c r="FE133" s="118" t="s">
        <v>130</v>
      </c>
      <c r="FF133" s="118" t="s">
        <v>26</v>
      </c>
      <c r="FG133" s="103" t="s">
        <v>144</v>
      </c>
      <c r="FH133" s="103" t="s">
        <v>145</v>
      </c>
      <c r="FI133" s="105">
        <f t="array" ref="FI133">SUMPRODUCT($AI133:$AL133,TRANSPOSE(FI$1:FI$4))</f>
        <v>21455</v>
      </c>
      <c r="FJ133" s="105">
        <f t="array" ref="FJ133">SUMPRODUCT($AI133:$AL133,TRANSPOSE(FJ$1:FJ$4))</f>
        <v>21455</v>
      </c>
      <c r="FK133" s="105">
        <f t="array" ref="FK133">SUMPRODUCT($AI133:$AL133,TRANSPOSE(FK$1:FK$4))</f>
        <v>21455</v>
      </c>
      <c r="FL133" s="105">
        <f t="array" ref="FL133">SUMPRODUCT($AI133:$AL133,TRANSPOSE(FL$1:FL$4))</f>
        <v>21455</v>
      </c>
      <c r="FM133" s="105">
        <f t="array" ref="FM133">SUMPRODUCT($AI133:$AL133,TRANSPOSE(FM$1:FM$4))</f>
        <v>21455</v>
      </c>
      <c r="FN133" s="105">
        <f t="array" ref="FN133">SUMPRODUCT($AI133:$AL133,TRANSPOSE(FN$1:FN$4))</f>
        <v>21455</v>
      </c>
      <c r="FO133" s="105">
        <f t="array" ref="FO133">SUMPRODUCT($AI133:$AL133,TRANSPOSE(FO$1:FO$4))</f>
        <v>21455</v>
      </c>
      <c r="FP133" s="105">
        <f t="array" ref="FP133">SUMPRODUCT($AI133:$AL133,TRANSPOSE(FP$1:FP$4))</f>
        <v>21455</v>
      </c>
      <c r="FQ133" s="105">
        <f t="array" ref="FQ133">SUMPRODUCT($AI133:$AL133,TRANSPOSE(FQ$1:FQ$4))</f>
        <v>21455</v>
      </c>
      <c r="FR133" s="105">
        <f t="array" ref="FR133">SUMPRODUCT($AI133:$AL133,TRANSPOSE(FR$1:FR$4))</f>
        <v>21350</v>
      </c>
      <c r="FS133" s="105">
        <f t="array" ref="FS133">SUMPRODUCT($AI133:$AL133,TRANSPOSE(FS$1:FS$4))</f>
        <v>21000</v>
      </c>
      <c r="FT133" s="105">
        <f t="array" ref="FT133">SUMPRODUCT($AI133:$AL133,TRANSPOSE(FT$1:FT$4))</f>
        <v>12726</v>
      </c>
      <c r="FU133" s="105">
        <f t="array" ref="FU133">SUMPRODUCT($AI133:$AL133,TRANSPOSE(FU$1:FU$4))</f>
        <v>0</v>
      </c>
      <c r="FV133" s="120"/>
      <c r="FW133" s="105">
        <f t="shared" si="116"/>
        <v>22500</v>
      </c>
      <c r="FX133" s="121">
        <f>CEILING(SUM($FI133:FJ133)-SUM($FW133:FW133),$EW133)</f>
        <v>22500</v>
      </c>
      <c r="FY133" s="121">
        <f>CEILING(SUM($FI133:FK133)-SUM($FW133:FX133),$EW133)</f>
        <v>20000</v>
      </c>
      <c r="FZ133" s="121">
        <f>CEILING(SUM($FI133:FL133)-SUM($FW133:FY133),$EW133)</f>
        <v>22500</v>
      </c>
      <c r="GA133" s="121">
        <f>CEILING(SUM($FI133:FM133)-SUM($FW133:FZ133),$EW133)</f>
        <v>20000</v>
      </c>
      <c r="GB133" s="121">
        <f>CEILING(SUM($FI133:FN133)-SUM($FW133:GA133),$EW133)</f>
        <v>22500</v>
      </c>
      <c r="GC133" s="121">
        <f>CEILING(SUM($FI133:FO133)-SUM($FW133:GB133),$EW133)</f>
        <v>22500</v>
      </c>
      <c r="GD133" s="121">
        <f>CEILING(SUM($FI133:FP133)-SUM($FW133:GC133),$EW133)</f>
        <v>20000</v>
      </c>
      <c r="GE133" s="121">
        <f>CEILING(SUM($FI133:FQ133)-SUM($FW133:GD133),$EW133)</f>
        <v>22500</v>
      </c>
      <c r="GF133" s="121">
        <f>CEILING(SUM($FI133:FR133)-SUM($FW133:GE133),$EW133)</f>
        <v>20000</v>
      </c>
      <c r="GG133" s="121">
        <f>CEILING(SUM($FI133:FS133)-SUM($FW133:GF133),$EW133)</f>
        <v>22500</v>
      </c>
      <c r="GH133" s="121">
        <f t="shared" si="117"/>
        <v>12500</v>
      </c>
      <c r="GI133" s="121">
        <f t="shared" si="118"/>
        <v>0</v>
      </c>
      <c r="GJ133" s="120"/>
      <c r="GK133" s="123" t="e">
        <f t="shared" ca="1" si="119"/>
        <v>#NAME?</v>
      </c>
      <c r="GL133" s="123" t="e">
        <f t="shared" ca="1" si="120"/>
        <v>#NAME?</v>
      </c>
      <c r="GM133" s="123" t="e">
        <f t="shared" ca="1" si="121"/>
        <v>#NAME?</v>
      </c>
      <c r="GN133" s="123" t="e">
        <f t="shared" ca="1" si="122"/>
        <v>#NAME?</v>
      </c>
      <c r="GO133" s="123" t="e">
        <f t="shared" ca="1" si="123"/>
        <v>#NAME?</v>
      </c>
      <c r="GP133" s="123" t="e">
        <f t="shared" ca="1" si="124"/>
        <v>#NAME?</v>
      </c>
      <c r="GQ133" s="123" t="e">
        <f t="shared" ca="1" si="125"/>
        <v>#NAME?</v>
      </c>
      <c r="GR133" s="123" t="e">
        <f t="shared" ca="1" si="126"/>
        <v>#NAME?</v>
      </c>
      <c r="GS133" s="123" t="e">
        <f t="shared" ca="1" si="127"/>
        <v>#NAME?</v>
      </c>
      <c r="GT133" s="123" t="e">
        <f t="shared" ca="1" si="128"/>
        <v>#NAME?</v>
      </c>
      <c r="GU133" s="123" t="e">
        <f t="shared" ca="1" si="129"/>
        <v>#NAME?</v>
      </c>
      <c r="GV133" s="123" t="e">
        <f t="shared" ca="1" si="130"/>
        <v>#NAME?</v>
      </c>
      <c r="GW133" s="123" t="e">
        <f t="shared" ca="1" si="131"/>
        <v>#NAME?</v>
      </c>
      <c r="GX133" s="123" t="e">
        <f t="shared" ca="1" si="132"/>
        <v>#NAME?</v>
      </c>
      <c r="GY133" s="120">
        <v>1</v>
      </c>
      <c r="GZ133" s="105">
        <f>SUM(FW133:GI133)</f>
        <v>250000</v>
      </c>
      <c r="HA133" s="105"/>
      <c r="HB133" s="105"/>
      <c r="HC133" s="105"/>
      <c r="HD133" s="105"/>
      <c r="HE133" s="105"/>
      <c r="HF133" s="105"/>
      <c r="HG133" s="105"/>
      <c r="HH133" s="105"/>
      <c r="HI133" s="105"/>
      <c r="HJ133" s="105"/>
      <c r="HK133" s="105"/>
      <c r="HL133" s="105">
        <f t="shared" ref="HL133:HL134" si="169">GI133</f>
        <v>0</v>
      </c>
      <c r="HM133" s="105"/>
      <c r="HN133" s="123" t="e">
        <f t="shared" ca="1" si="133"/>
        <v>#NAME?</v>
      </c>
      <c r="HO133" s="123" t="e">
        <f t="shared" ca="1" si="134"/>
        <v>#NAME?</v>
      </c>
      <c r="HP133" s="123" t="e">
        <f t="shared" ca="1" si="135"/>
        <v>#NAME?</v>
      </c>
      <c r="HQ133" s="123" t="e">
        <f t="shared" ca="1" si="136"/>
        <v>#NAME?</v>
      </c>
      <c r="HR133" s="123" t="e">
        <f t="shared" ca="1" si="137"/>
        <v>#NAME?</v>
      </c>
      <c r="HS133" s="123" t="e">
        <f t="shared" ca="1" si="138"/>
        <v>#NAME?</v>
      </c>
      <c r="HT133" s="123" t="e">
        <f t="shared" ca="1" si="139"/>
        <v>#NAME?</v>
      </c>
      <c r="HU133" s="123" t="e">
        <f t="shared" ca="1" si="140"/>
        <v>#NAME?</v>
      </c>
      <c r="HV133" s="123" t="e">
        <f t="shared" ca="1" si="141"/>
        <v>#NAME?</v>
      </c>
      <c r="HW133" s="123" t="e">
        <f t="shared" ca="1" si="142"/>
        <v>#NAME?</v>
      </c>
      <c r="HX133" s="123" t="e">
        <f t="shared" ca="1" si="143"/>
        <v>#NAME?</v>
      </c>
      <c r="HY133" s="123" t="e">
        <f t="shared" ca="1" si="144"/>
        <v>#NAME?</v>
      </c>
      <c r="HZ133" s="123" t="e">
        <f t="shared" ca="1" si="145"/>
        <v>#NAME?</v>
      </c>
      <c r="IA133" s="123" t="e">
        <f t="shared" ca="1" si="146"/>
        <v>#NAME?</v>
      </c>
      <c r="IB133" s="124" t="s">
        <v>689</v>
      </c>
      <c r="IC133" s="103" t="s">
        <v>641</v>
      </c>
      <c r="ID133" s="125">
        <v>45534</v>
      </c>
      <c r="IE133" s="103" t="s">
        <v>147</v>
      </c>
      <c r="IF133" s="103"/>
      <c r="IG133" s="103" t="s">
        <v>147</v>
      </c>
      <c r="IH133" s="103"/>
      <c r="II133" s="103" t="s">
        <v>642</v>
      </c>
    </row>
    <row r="134" spans="1:243" ht="14.25" x14ac:dyDescent="0.2">
      <c r="A134" s="39">
        <v>147</v>
      </c>
      <c r="B134" s="39" t="s">
        <v>692</v>
      </c>
      <c r="C134" s="56" t="s">
        <v>693</v>
      </c>
      <c r="D134" s="39" t="s">
        <v>137</v>
      </c>
      <c r="E134" s="39">
        <v>400539517</v>
      </c>
      <c r="F134" s="102" t="s">
        <v>669</v>
      </c>
      <c r="G134" s="39" t="s">
        <v>694</v>
      </c>
      <c r="H134" s="39" t="s">
        <v>128</v>
      </c>
      <c r="I134" s="39">
        <v>2</v>
      </c>
      <c r="J134" s="39">
        <v>9</v>
      </c>
      <c r="K134" s="39">
        <v>0</v>
      </c>
      <c r="L134" s="39">
        <v>0</v>
      </c>
      <c r="M134" s="39">
        <v>0</v>
      </c>
      <c r="N134" s="39">
        <v>0</v>
      </c>
      <c r="O134" s="39">
        <v>3</v>
      </c>
      <c r="P134" s="39">
        <v>0</v>
      </c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0</v>
      </c>
      <c r="X134" s="39">
        <v>3</v>
      </c>
      <c r="Y134" s="39">
        <v>0</v>
      </c>
      <c r="Z134" s="39">
        <v>0</v>
      </c>
      <c r="AA134" s="39">
        <v>0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3</v>
      </c>
      <c r="AH134" s="39">
        <f t="shared" si="98"/>
        <v>6</v>
      </c>
      <c r="AI134" s="39">
        <f t="shared" si="99"/>
        <v>3</v>
      </c>
      <c r="AJ134" s="39">
        <f t="shared" si="100"/>
        <v>3</v>
      </c>
      <c r="AK134" s="39">
        <f t="shared" si="101"/>
        <v>3</v>
      </c>
      <c r="AL134" s="39">
        <f t="shared" si="102"/>
        <v>6</v>
      </c>
      <c r="AM134" s="57">
        <f t="shared" si="103"/>
        <v>212043</v>
      </c>
      <c r="AN134" s="57">
        <v>4000</v>
      </c>
      <c r="AO134" s="57">
        <f t="shared" si="104"/>
        <v>216000</v>
      </c>
      <c r="AP134" s="39"/>
      <c r="AQ134" s="39" t="s">
        <v>638</v>
      </c>
      <c r="AR134" s="39" t="s">
        <v>649</v>
      </c>
      <c r="AS134" s="39"/>
      <c r="AT134" s="39" t="s">
        <v>179</v>
      </c>
      <c r="AU134" s="58">
        <v>1.2E-2</v>
      </c>
      <c r="AV134" s="58" t="s">
        <v>11</v>
      </c>
      <c r="AW134" s="39"/>
      <c r="AX134" s="39"/>
      <c r="AY134" s="59" t="s">
        <v>650</v>
      </c>
      <c r="AZ134" s="39"/>
      <c r="BA134" s="39" t="str">
        <f t="shared" si="105"/>
        <v>P0038</v>
      </c>
      <c r="BB134" s="78" t="e">
        <f t="shared" ca="1" si="106"/>
        <v>#NAME?</v>
      </c>
      <c r="BC134" s="75">
        <v>14</v>
      </c>
      <c r="BD134" s="75">
        <f t="shared" si="107"/>
        <v>216000</v>
      </c>
      <c r="BE134" s="39"/>
      <c r="BF134" s="39"/>
      <c r="BG134" s="39"/>
      <c r="BH134" s="39"/>
      <c r="BI134" s="39">
        <v>20000</v>
      </c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>
        <f>SUM($BE134,$BF134:BF134)-SUM($CV$1:CW$1)*SUM($P134:$Q134,$W134)-SUM($CV$2:CW$2)*SUM($R134:$V134)-SUM($CV$3:CW$3)*$X134-SUM($CV$4:CW$4)*SUM($K134:$L134)-SUM($CV$5:CW$5)*SUM($M134:$N134)-SUM($CV$6:CW$6)*$O134-SUM($CV$7:CW$7)*SUM($Y134:$Z134,$AF134)-SUM($CV$8:CW$8)*SUM($AA134:$AE134)-SUM($CV$9:CW$9)*$AG134</f>
        <v>0</v>
      </c>
      <c r="CX134" s="39">
        <f>SUM($BE134,$BF134:BG134)-SUM($CV$1:CX$1)*SUM($P134:$Q134,$W134)-SUM($CV$2:CX$2)*SUM($R134:$V134)-SUM($CV$3:CX$3)*$X134-SUM($CV$4:CX$4)*SUM($K134:$L134)-SUM($CV$5:CX$5)*SUM($M134:$N134)-SUM($CV$6:CX$6)*$O134-SUM($CV$7:CX$7)*SUM($Y134:$Z134,$AF134)-SUM($CV$8:CX$8)*SUM($AA134:$AE134)-SUM($CV$9:CX$9)*$AG134</f>
        <v>0</v>
      </c>
      <c r="CY134" s="39">
        <f>SUM($BE134,$BF134:BH134)-SUM($CV$1:CY$1)*SUM($P134:$Q134,$W134)-SUM($CV$2:CY$2)*SUM($R134:$V134)-SUM($CV$3:CY$3)*$X134-SUM($CV$4:CY$4)*SUM($K134:$L134)-SUM($CV$5:CY$5)*SUM($M134:$N134)-SUM($CV$6:CY$6)*$O134-SUM($CV$7:CY$7)*SUM($Y134:$Z134,$AF134)-SUM($CV$8:CY$8)*SUM($AA134:$AE134)-SUM($CV$9:CY$9)*$AG134</f>
        <v>0</v>
      </c>
      <c r="CZ134" s="39">
        <f>SUM($BE134,$BF134:BI134)-SUM($CV$1:CZ$1)*SUM($P134:$Q134,$W134)-SUM($CV$2:CZ$2)*SUM($R134:$V134)-SUM($CV$3:CZ$3)*$X134-SUM($CV$4:CZ$4)*SUM($K134:$L134)-SUM($CV$5:CZ$5)*SUM($M134:$N134)-SUM($CV$6:CZ$6)*$O134-SUM($CV$7:CZ$7)*SUM($Y134:$Z134,$AF134)-SUM($CV$8:CZ$8)*SUM($AA134:$AE134)-SUM($CV$9:CZ$9)*$AG134</f>
        <v>20000</v>
      </c>
      <c r="DA134" s="39">
        <f>SUM($BE134,$BF134:BJ134)-SUM($CV$1:DA$1)*SUM($P134:$Q134,$W134)-SUM($CV$2:DA$2)*SUM($R134:$V134)-SUM($CV$3:DA$3)*$X134-SUM($CV$4:DA$4)*SUM($K134:$L134)-SUM($CV$5:DA$5)*SUM($M134:$N134)-SUM($CV$6:DA$6)*$O134-SUM($CV$7:DA$7)*SUM($Y134:$Z134,$AF134)-SUM($CV$8:DA$8)*SUM($AA134:$AE134)-SUM($CV$9:DA$9)*$AG134</f>
        <v>20000</v>
      </c>
      <c r="DB134" s="39">
        <f>SUM($BE134,$BF134:BK134)-SUM($CV$1:DB$1)*SUM($P134:$Q134,$W134)-SUM($CV$2:DB$2)*SUM($R134:$V134)-SUM($CV$3:DB$3)*$X134-SUM($CV$4:DB$4)*SUM($K134:$L134)-SUM($CV$5:DB$5)*SUM($M134:$N134)-SUM($CV$6:DB$6)*$O134-SUM($CV$7:DB$7)*SUM($Y134:$Z134,$AF134)-SUM($CV$8:DB$8)*SUM($AA134:$AE134)-SUM($CV$9:DB$9)*$AG134</f>
        <v>19100</v>
      </c>
      <c r="DC134" s="39">
        <f>SUM($BE134,$BF134:BL134)-SUM($CV$1:DC$1)*SUM($P134:$Q134,$W134)-SUM($CV$2:DC$2)*SUM($R134:$V134)-SUM($CV$3:DC$3)*$X134-SUM($CV$4:DC$4)*SUM($K134:$L134)-SUM($CV$5:DC$5)*SUM($M134:$N134)-SUM($CV$6:DC$6)*$O134-SUM($CV$7:DC$7)*SUM($Y134:$Z134,$AF134)-SUM($CV$8:DC$8)*SUM($AA134:$AE134)-SUM($CV$9:DC$9)*$AG134</f>
        <v>17300</v>
      </c>
      <c r="DD134" s="39">
        <f>SUM($BE134,$BF134:BM134)-SUM($CV$1:DD$1)*SUM($P134:$Q134,$W134)-SUM($CV$2:DD$2)*SUM($R134:$V134)-SUM($CV$3:DD$3)*$X134-SUM($CV$4:DD$4)*SUM($K134:$L134)-SUM($CV$5:DD$5)*SUM($M134:$N134)-SUM($CV$6:DD$6)*$O134-SUM($CV$7:DD$7)*SUM($Y134:$Z134,$AF134)-SUM($CV$8:DD$8)*SUM($AA134:$AE134)-SUM($CV$9:DD$9)*$AG134</f>
        <v>14507</v>
      </c>
      <c r="DE134" s="39">
        <f>SUM($BE134,$BF134:BN134)-SUM($CV$1:DE$1)*SUM($P134:$Q134,$W134)-SUM($CV$2:DE$2)*SUM($R134:$V134)-SUM($CV$3:DE$3)*$X134-SUM($CV$4:DE$4)*SUM($K134:$L134)-SUM($CV$5:DE$5)*SUM($M134:$N134)-SUM($CV$6:DE$6)*$O134-SUM($CV$7:DE$7)*SUM($Y134:$Z134,$AF134)-SUM($CV$8:DE$8)*SUM($AA134:$AE134)-SUM($CV$9:DE$9)*$AG134</f>
        <v>11207</v>
      </c>
      <c r="DF134" s="39">
        <f>SUM($BE134,$BF134:BO134)-SUM($CV$1:DF$1)*SUM($P134:$Q134,$W134)-SUM($CV$2:DF$2)*SUM($R134:$V134)-SUM($CV$3:DF$3)*$X134-SUM($CV$4:DF$4)*SUM($K134:$L134)-SUM($CV$5:DF$5)*SUM($M134:$N134)-SUM($CV$6:DF$6)*$O134-SUM($CV$7:DF$7)*SUM($Y134:$Z134,$AF134)-SUM($CV$8:DF$8)*SUM($AA134:$AE134)-SUM($CV$9:DF$9)*$AG134</f>
        <v>7007</v>
      </c>
      <c r="DG134" s="39">
        <f>SUM($BE134,$BF134:BP134)-SUM($CV$1:DG$1)*SUM($P134:$Q134,$W134)-SUM($CV$2:DG$2)*SUM($R134:$V134)-SUM($CV$3:DG$3)*$X134-SUM($CV$4:DG$4)*SUM($K134:$L134)-SUM($CV$5:DG$5)*SUM($M134:$N134)-SUM($CV$6:DG$6)*$O134-SUM($CV$7:DG$7)*SUM($Y134:$Z134,$AF134)-SUM($CV$8:DG$8)*SUM($AA134:$AE134)-SUM($CV$9:DG$9)*$AG134</f>
        <v>2507</v>
      </c>
      <c r="DH134" s="39">
        <f>SUM($BE134,$BF134:BQ134)-SUM($CV$1:DH$1)*SUM($P134:$Q134,$W134)-SUM($CV$2:DH$2)*SUM($R134:$V134)-SUM($CV$3:DH$3)*$X134-SUM($CV$4:DH$4)*SUM($K134:$L134)-SUM($CV$5:DH$5)*SUM($M134:$N134)-SUM($CV$6:DH$6)*$O134-SUM($CV$7:DH$7)*SUM($Y134:$Z134,$AF134)-SUM($CV$8:DH$8)*SUM($AA134:$AE134)-SUM($CV$9:DH$9)*$AG134</f>
        <v>-1993</v>
      </c>
      <c r="DI134" s="39">
        <f>SUM($BE134,$BF134:BR134)-SUM($CV$1:DI$1)*SUM($P134:$Q134,$W134)-SUM($CV$2:DI$2)*SUM($R134:$V134)-SUM($CV$3:DI$3)*$X134-SUM($CV$4:DI$4)*SUM($K134:$L134)-SUM($CV$5:DI$5)*SUM($M134:$N134)-SUM($CV$6:DI$6)*$O134-SUM($CV$7:DI$7)*SUM($Y134:$Z134,$AF134)-SUM($CV$8:DI$8)*SUM($AA134:$AE134)-SUM($CV$9:DI$9)*$AG134</f>
        <v>-6493</v>
      </c>
      <c r="DJ134" s="39">
        <f>SUM($BE134,$BF134:BS134)-SUM($CV$1:DJ$1)*SUM($P134:$Q134,$W134)-SUM($CV$2:DJ$2)*SUM($R134:$V134)-SUM($CV$3:DJ$3)*$X134-SUM($CV$4:DJ$4)*SUM($K134:$L134)-SUM($CV$5:DJ$5)*SUM($M134:$N134)-SUM($CV$6:DJ$6)*$O134-SUM($CV$7:DJ$7)*SUM($Y134:$Z134,$AF134)-SUM($CV$8:DJ$8)*SUM($AA134:$AE134)-SUM($CV$9:DJ$9)*$AG134</f>
        <v>-10993</v>
      </c>
      <c r="DK134" s="39">
        <f>SUM($BE134,$BF134:BT134)-SUM($CV$1:DK$1)*SUM($P134:$Q134,$W134)-SUM($CV$2:DK$2)*SUM($R134:$V134)-SUM($CV$3:DK$3)*$X134-SUM($CV$4:DK$4)*SUM($K134:$L134)-SUM($CV$5:DK$5)*SUM($M134:$N134)-SUM($CV$6:DK$6)*$O134-SUM($CV$7:DK$7)*SUM($Y134:$Z134,$AF134)-SUM($CV$8:DK$8)*SUM($AA134:$AE134)-SUM($CV$9:DK$9)*$AG134</f>
        <v>-15493</v>
      </c>
      <c r="DL134" s="39">
        <f>SUM($BE134,$BF134:BU134)-SUM($CV$1:DL$1)*SUM($P134:$Q134,$W134)-SUM($CV$2:DL$2)*SUM($R134:$V134)-SUM($CV$3:DL$3)*$X134-SUM($CV$4:DL$4)*SUM($K134:$L134)-SUM($CV$5:DL$5)*SUM($M134:$N134)-SUM($CV$6:DL$6)*$O134-SUM($CV$7:DL$7)*SUM($Y134:$Z134,$AF134)-SUM($CV$8:DL$8)*SUM($AA134:$AE134)-SUM($CV$9:DL$9)*$AG134</f>
        <v>-19993</v>
      </c>
      <c r="DM134" s="39">
        <f>SUM($BE134,$BF134:BV134)-SUM($CV$1:DM$1)*SUM($P134:$Q134,$W134)-SUM($CV$2:DM$2)*SUM($R134:$V134)-SUM($CV$3:DM$3)*$X134-SUM($CV$4:DM$4)*SUM($K134:$L134)-SUM($CV$5:DM$5)*SUM($M134:$N134)-SUM($CV$6:DM$6)*$O134-SUM($CV$7:DM$7)*SUM($Y134:$Z134,$AF134)-SUM($CV$8:DM$8)*SUM($AA134:$AE134)-SUM($CV$9:DM$9)*$AG134</f>
        <v>-25993</v>
      </c>
      <c r="DN134" s="39">
        <f>SUM($BE134,$BF134:BW134)-SUM($CV$1:DN$1)*SUM($P134:$Q134,$W134)-SUM($CV$2:DN$2)*SUM($R134:$V134)-SUM($CV$3:DN$3)*$X134-SUM($CV$4:DN$4)*SUM($K134:$L134)-SUM($CV$5:DN$5)*SUM($M134:$N134)-SUM($CV$6:DN$6)*$O134-SUM($CV$7:DN$7)*SUM($Y134:$Z134,$AF134)-SUM($CV$8:DN$8)*SUM($AA134:$AE134)-SUM($CV$9:DN$9)*$AG134</f>
        <v>-31993</v>
      </c>
      <c r="DO134" s="39">
        <f>SUM($BE134,$BF134:BX134)-SUM($CV$1:DO$1)*SUM($P134:$Q134,$W134)-SUM($CV$2:DO$2)*SUM($R134:$V134)-SUM($CV$3:DO$3)*$X134-SUM($CV$4:DO$4)*SUM($K134:$L134)-SUM($CV$5:DO$5)*SUM($M134:$N134)-SUM($CV$6:DO$6)*$O134-SUM($CV$7:DO$7)*SUM($Y134:$Z134,$AF134)-SUM($CV$8:DO$8)*SUM($AA134:$AE134)-SUM($CV$9:DO$9)*$AG134</f>
        <v>-37993</v>
      </c>
      <c r="DP134" s="39">
        <f>SUM($BE134,$BF134:BY134)-SUM($CV$1:DP$1)*SUM($P134:$Q134,$W134)-SUM($CV$2:DP$2)*SUM($R134:$V134)-SUM($CV$3:DP$3)*$X134-SUM($CV$4:DP$4)*SUM($K134:$L134)-SUM($CV$5:DP$5)*SUM($M134:$N134)-SUM($CV$6:DP$6)*$O134-SUM($CV$7:DP$7)*SUM($Y134:$Z134,$AF134)-SUM($CV$8:DP$8)*SUM($AA134:$AE134)-SUM($CV$9:DP$9)*$AG134</f>
        <v>-43993</v>
      </c>
      <c r="DQ134" s="39">
        <f>SUM($BE134,$BF134:BZ134)-SUM($CV$1:DQ$1)*SUM($P134:$Q134,$W134)-SUM($CV$2:DQ$2)*SUM($R134:$V134)-SUM($CV$3:DQ$3)*$X134-SUM($CV$4:DQ$4)*SUM($K134:$L134)-SUM($CV$5:DQ$5)*SUM($M134:$N134)-SUM($CV$6:DQ$6)*$O134-SUM($CV$7:DQ$7)*SUM($Y134:$Z134,$AF134)-SUM($CV$8:DQ$8)*SUM($AA134:$AE134)-SUM($CV$9:DQ$9)*$AG134</f>
        <v>-49993</v>
      </c>
      <c r="DR134" s="39">
        <f>SUM($BE134,$BF134:CA134)-SUM($CV$1:DR$1)*SUM($P134:$Q134,$W134)-SUM($CV$2:DR$2)*SUM($R134:$V134)-SUM($CV$3:DR$3)*$X134-SUM($CV$4:DR$4)*SUM($K134:$L134)-SUM($CV$5:DR$5)*SUM($M134:$N134)-SUM($CV$6:DR$6)*$O134-SUM($CV$7:DR$7)*SUM($Y134:$Z134,$AF134)-SUM($CV$8:DR$8)*SUM($AA134:$AE134)-SUM($CV$9:DR$9)*$AG134</f>
        <v>-55993</v>
      </c>
      <c r="DS134" s="39">
        <f>SUM($BE134,$BF134:CB134)-SUM($CV$1:DS$1)*SUM($P134:$Q134,$W134)-SUM($CV$2:DS$2)*SUM($R134:$V134)-SUM($CV$3:DS$3)*$X134-SUM($CV$4:DS$4)*SUM($K134:$L134)-SUM($CV$5:DS$5)*SUM($M134:$N134)-SUM($CV$6:DS$6)*$O134-SUM($CV$7:DS$7)*SUM($Y134:$Z134,$AF134)-SUM($CV$8:DS$8)*SUM($AA134:$AE134)-SUM($CV$9:DS$9)*$AG134</f>
        <v>-61993</v>
      </c>
      <c r="DT134" s="39">
        <f>SUM($BE134,$BF134:CC134)-SUM($CV$1:DT$1)*SUM($P134:$Q134,$W134)-SUM($CV$2:DT$2)*SUM($R134:$V134)-SUM($CV$3:DT$3)*$X134-SUM($CV$4:DT$4)*SUM($K134:$L134)-SUM($CV$5:DT$5)*SUM($M134:$N134)-SUM($CV$6:DT$6)*$O134-SUM($CV$7:DT$7)*SUM($Y134:$Z134,$AF134)-SUM($CV$8:DT$8)*SUM($AA134:$AE134)-SUM($CV$9:DT$9)*$AG134</f>
        <v>-67993</v>
      </c>
      <c r="DU134" s="39">
        <f>SUM($BE134,$BF134:CD134)-SUM($CV$1:DU$1)*SUM($P134:$Q134,$W134)-SUM($CV$2:DU$2)*SUM($R134:$V134)-SUM($CV$3:DU$3)*$X134-SUM($CV$4:DU$4)*SUM($K134:$L134)-SUM($CV$5:DU$5)*SUM($M134:$N134)-SUM($CV$6:DU$6)*$O134-SUM($CV$7:DU$7)*SUM($Y134:$Z134,$AF134)-SUM($CV$8:DU$8)*SUM($AA134:$AE134)-SUM($CV$9:DU$9)*$AG134</f>
        <v>-73993</v>
      </c>
      <c r="DV134" s="39">
        <f>SUM($BE134,$BF134:CE134)-SUM($CV$1:DV$1)*SUM($P134:$Q134,$W134)-SUM($CV$2:DV$2)*SUM($R134:$V134)-SUM($CV$3:DV$3)*$X134-SUM($CV$4:DV$4)*SUM($K134:$L134)-SUM($CV$5:DV$5)*SUM($M134:$N134)-SUM($CV$6:DV$6)*$O134-SUM($CV$7:DV$7)*SUM($Y134:$Z134,$AF134)-SUM($CV$8:DV$8)*SUM($AA134:$AE134)-SUM($CV$9:DV$9)*$AG134</f>
        <v>-79993</v>
      </c>
      <c r="DW134" s="39">
        <f>SUM($BE134,$BF134:CF134)-SUM($CV$1:DW$1)*SUM($P134:$Q134,$W134)-SUM($CV$2:DW$2)*SUM($R134:$V134)-SUM($CV$3:DW$3)*$X134-SUM($CV$4:DW$4)*SUM($K134:$L134)-SUM($CV$5:DW$5)*SUM($M134:$N134)-SUM($CV$6:DW$6)*$O134-SUM($CV$7:DW$7)*SUM($Y134:$Z134,$AF134)-SUM($CV$8:DW$8)*SUM($AA134:$AE134)-SUM($CV$9:DW$9)*$AG134</f>
        <v>-85993</v>
      </c>
      <c r="DX134" s="39">
        <f>SUM($BE134,$BF134:CG134)-SUM($CV$1:DX$1)*SUM($P134:$Q134,$W134)-SUM($CV$2:DX$2)*SUM($R134:$V134)-SUM($CV$3:DX$3)*$X134-SUM($CV$4:DX$4)*SUM($K134:$L134)-SUM($CV$5:DX$5)*SUM($M134:$N134)-SUM($CV$6:DX$6)*$O134-SUM($CV$7:DX$7)*SUM($Y134:$Z134,$AF134)-SUM($CV$8:DX$8)*SUM($AA134:$AE134)-SUM($CV$9:DX$9)*$AG134</f>
        <v>-91993</v>
      </c>
      <c r="DY134" s="39">
        <f>SUM($BE134,$BF134:CH134)-SUM($CV$1:DY$1)*SUM($P134:$Q134,$W134)-SUM($CV$2:DY$2)*SUM($R134:$V134)-SUM($CV$3:DY$3)*$X134-SUM($CV$4:DY$4)*SUM($K134:$L134)-SUM($CV$5:DY$5)*SUM($M134:$N134)-SUM($CV$6:DY$6)*$O134-SUM($CV$7:DY$7)*SUM($Y134:$Z134,$AF134)-SUM($CV$8:DY$8)*SUM($AA134:$AE134)-SUM($CV$9:DY$9)*$AG134</f>
        <v>-97993</v>
      </c>
      <c r="DZ134" s="39">
        <f>SUM($BE134,$BF134:CI134)-SUM($CV$1:DZ$1)*SUM($P134:$Q134,$W134)-SUM($CV$2:DZ$2)*SUM($R134:$V134)-SUM($CV$3:DZ$3)*$X134-SUM($CV$4:DZ$4)*SUM($K134:$L134)-SUM($CV$5:DZ$5)*SUM($M134:$N134)-SUM($CV$6:DZ$6)*$O134-SUM($CV$7:DZ$7)*SUM($Y134:$Z134,$AF134)-SUM($CV$8:DZ$8)*SUM($AA134:$AE134)-SUM($CV$9:DZ$9)*$AG134</f>
        <v>-103993</v>
      </c>
      <c r="EA134" s="39">
        <f>SUM($BE134,$BF134:CJ134)-SUM($CV$1:EA$1)*SUM($P134:$Q134,$W134)-SUM($CV$2:EA$2)*SUM($R134:$V134)-SUM($CV$3:EA$3)*$X134-SUM($CV$4:EA$4)*SUM($K134:$L134)-SUM($CV$5:EA$5)*SUM($M134:$N134)-SUM($CV$6:EA$6)*$O134-SUM($CV$7:EA$7)*SUM($Y134:$Z134,$AF134)-SUM($CV$8:EA$8)*SUM($AA134:$AE134)-SUM($CV$9:EA$9)*$AG134</f>
        <v>-109993</v>
      </c>
      <c r="EB134" s="39">
        <f>SUM($BE134,$BF134:CK134)-SUM($CV$1:EB$1)*SUM($P134:$Q134,$W134)-SUM($CV$2:EB$2)*SUM($R134:$V134)-SUM($CV$3:EB$3)*$X134-SUM($CV$4:EB$4)*SUM($K134:$L134)-SUM($CV$5:EB$5)*SUM($M134:$N134)-SUM($CV$6:EB$6)*$O134-SUM($CV$7:EB$7)*SUM($Y134:$Z134,$AF134)-SUM($CV$8:EB$8)*SUM($AA134:$AE134)-SUM($CV$9:EB$9)*$AG134</f>
        <v>-115993</v>
      </c>
      <c r="EC134" s="39">
        <f>SUM($BE134,$BF134:CL134)-SUM($CV$1:EC$1)*SUM($P134:$Q134,$W134)-SUM($CV$2:EC$2)*SUM($R134:$V134)-SUM($CV$3:EC$3)*$X134-SUM($CV$4:EC$4)*SUM($K134:$L134)-SUM($CV$5:EC$5)*SUM($M134:$N134)-SUM($CV$6:EC$6)*$O134-SUM($CV$7:EC$7)*SUM($Y134:$Z134,$AF134)-SUM($CV$8:EC$8)*SUM($AA134:$AE134)-SUM($CV$9:EC$9)*$AG134</f>
        <v>-121993</v>
      </c>
      <c r="ED134" s="39">
        <f>SUM($BE134,$BF134:CM134)-SUM($CV$1:ED$1)*SUM($P134:$Q134,$W134)-SUM($CV$2:ED$2)*SUM($R134:$V134)-SUM($CV$3:ED$3)*$X134-SUM($CV$4:ED$4)*SUM($K134:$L134)-SUM($CV$5:ED$5)*SUM($M134:$N134)-SUM($CV$6:ED$6)*$O134-SUM($CV$7:ED$7)*SUM($Y134:$Z134,$AF134)-SUM($CV$8:ED$8)*SUM($AA134:$AE134)-SUM($CV$9:ED$9)*$AG134</f>
        <v>-127993</v>
      </c>
      <c r="EE134" s="39">
        <f>SUM($BE134,$BF134:CN134)-SUM($CV$1:EE$1)*SUM($P134:$Q134,$W134)-SUM($CV$2:EE$2)*SUM($R134:$V134)-SUM($CV$3:EE$3)*$X134-SUM($CV$4:EE$4)*SUM($K134:$L134)-SUM($CV$5:EE$5)*SUM($M134:$N134)-SUM($CV$6:EE$6)*$O134-SUM($CV$7:EE$7)*SUM($Y134:$Z134,$AF134)-SUM($CV$8:EE$8)*SUM($AA134:$AE134)-SUM($CV$9:EE$9)*$AG134</f>
        <v>-133993</v>
      </c>
      <c r="EF134" s="39">
        <f>SUM($BE134,$BF134:CO134)-SUM($CV$1:EF$1)*SUM($P134:$Q134,$W134)-SUM($CV$2:EF$2)*SUM($R134:$V134)-SUM($CV$3:EF$3)*$X134-SUM($CV$4:EF$4)*SUM($K134:$L134)-SUM($CV$5:EF$5)*SUM($M134:$N134)-SUM($CV$6:EF$6)*$O134-SUM($CV$7:EF$7)*SUM($Y134:$Z134,$AF134)-SUM($CV$8:EF$8)*SUM($AA134:$AE134)-SUM($CV$9:EF$9)*$AG134</f>
        <v>-139993</v>
      </c>
      <c r="EG134" s="39">
        <f>SUM($BE134,$BF134:CP134)-SUM($CV$1:EG$1)*SUM($P134:$Q134,$W134)-SUM($CV$2:EG$2)*SUM($R134:$V134)-SUM($CV$3:EG$3)*$X134-SUM($CV$4:EG$4)*SUM($K134:$L134)-SUM($CV$5:EG$5)*SUM($M134:$N134)-SUM($CV$6:EG$6)*$O134-SUM($CV$7:EG$7)*SUM($Y134:$Z134,$AF134)-SUM($CV$8:EG$8)*SUM($AA134:$AE134)-SUM($CV$9:EG$9)*$AG134</f>
        <v>-145993</v>
      </c>
      <c r="EH134" s="39">
        <f>SUM($BE134,$BF134:CQ134)-SUM($CV$1:EH$1)*SUM($P134:$Q134,$W134)-SUM($CV$2:EH$2)*SUM($R134:$V134)-SUM($CV$3:EH$3)*$X134-SUM($CV$4:EH$4)*SUM($K134:$L134)-SUM($CV$5:EH$5)*SUM($M134:$N134)-SUM($CV$6:EH$6)*$O134-SUM($CV$7:EH$7)*SUM($Y134:$Z134,$AF134)-SUM($CV$8:EH$8)*SUM($AA134:$AE134)-SUM($CV$9:EH$9)*$AG134</f>
        <v>-151993</v>
      </c>
      <c r="EI134" s="39">
        <f>SUM($BE134,$BF134:CR134)-SUM($CV$1:EI$1)*SUM($P134:$Q134,$W134)-SUM($CV$2:EI$2)*SUM($R134:$V134)-SUM($CV$3:EI$3)*$X134-SUM($CV$4:EI$4)*SUM($K134:$L134)-SUM($CV$5:EI$5)*SUM($M134:$N134)-SUM($CV$6:EI$6)*$O134-SUM($CV$7:EI$7)*SUM($Y134:$Z134,$AF134)-SUM($CV$8:EI$8)*SUM($AA134:$AE134)-SUM($CV$9:EI$9)*$AG134</f>
        <v>-157993</v>
      </c>
      <c r="EJ134" s="39">
        <f>SUM($BE134,$BF134:CS134)-SUM($CV$1:EJ$1)*SUM($P134:$Q134,$W134)-SUM($CV$2:EJ$2)*SUM($R134:$V134)-SUM($CV$3:EJ$3)*$X134-SUM($CV$4:EJ$4)*SUM($K134:$L134)-SUM($CV$5:EJ$5)*SUM($M134:$N134)-SUM($CV$6:EJ$6)*$O134-SUM($CV$7:EJ$7)*SUM($Y134:$Z134,$AF134)-SUM($CV$8:EJ$8)*SUM($AA134:$AE134)-SUM($CV$9:EJ$9)*$AG134</f>
        <v>-163993</v>
      </c>
      <c r="EK134" s="39">
        <f>SUM($BE134,$BF134:CT134)-SUM($CV$1:EK$1)*SUM($P134:$Q134,$W134)-SUM($CV$2:EK$2)*SUM($R134:$V134)-SUM($CV$3:EK$3)*$X134-SUM($CV$4:EK$4)*SUM($K134:$L134)-SUM($CV$5:EK$5)*SUM($M134:$N134)-SUM($CV$6:EK$6)*$O134-SUM($CV$7:EK$7)*SUM($Y134:$Z134,$AF134)-SUM($CV$8:EK$8)*SUM($AA134:$AE134)-SUM($CV$9:EK$9)*$AG134</f>
        <v>-169993</v>
      </c>
      <c r="EL134" s="39">
        <f>SUM($BE134,$BF134:CU134)-SUM($CV$1:EL$1)*SUM($P134:$Q134,$W134)-SUM($CV$2:EL$2)*SUM($R134:$V134)-SUM($CV$3:EL$3)*$X134-SUM($CV$4:EL$4)*SUM($K134:$L134)-SUM($CV$5:EL$5)*SUM($M134:$N134)-SUM($CV$6:EL$6)*$O134-SUM($CV$7:EL$7)*SUM($Y134:$Z134,$AF134)-SUM($CV$8:EL$8)*SUM($AA134:$AE134)-SUM($CV$9:EL$9)*$AG134</f>
        <v>-175993</v>
      </c>
      <c r="EM134" s="39">
        <f>SUM($BE134,$BF134:CV134)-SUM($CV$1:EM$1)*SUM($P134:$Q134,$W134)-SUM($CV$2:EM$2)*SUM($R134:$V134)-SUM($CV$3:EM$3)*$X134-SUM($CV$4:EM$4)*SUM($K134:$L134)-SUM($CV$5:EM$5)*SUM($M134:$N134)-SUM($CV$6:EM$6)*$O134-SUM($CV$7:EM$7)*SUM($Y134:$Z134,$AF134)-SUM($CV$8:EM$8)*SUM($AA134:$AE134)-SUM($CV$9:EM$9)*$AG134</f>
        <v>-181993</v>
      </c>
      <c r="EN134" s="39">
        <f>SUM($BE134,$BF134:CW134)-SUM($CV$1:EN$1)*SUM($P134:$Q134,$W134)-SUM($CV$2:EN$2)*SUM($R134:$V134)-SUM($CV$3:EN$3)*$X134-SUM($CV$4:EN$4)*SUM($K134:$L134)-SUM($CV$5:EN$5)*SUM($M134:$N134)-SUM($CV$6:EN$6)*$O134-SUM($CV$7:EN$7)*SUM($Y134:$Z134,$AF134)-SUM($CV$8:EN$8)*SUM($AA134:$AE134)-SUM($CV$9:EN$9)*$AG134</f>
        <v>-187993</v>
      </c>
      <c r="EO134" s="39">
        <f>SUM($BE134,$BF134:CX134)-SUM($CV$1:EO$1)*SUM($P134:$Q134,$W134)-SUM($CV$2:EO$2)*SUM($R134:$V134)-SUM($CV$3:EO$3)*$X134-SUM($CV$4:EO$4)*SUM($K134:$L134)-SUM($CV$5:EO$5)*SUM($M134:$N134)-SUM($CV$6:EO$6)*$O134-SUM($CV$7:EO$7)*SUM($Y134:$Z134,$AF134)-SUM($CV$8:EO$8)*SUM($AA134:$AE134)-SUM($CV$9:EO$9)*$AG134</f>
        <v>-191767</v>
      </c>
      <c r="EP134" s="96" t="s">
        <v>640</v>
      </c>
      <c r="EQ134" s="103" t="str">
        <f>C134</f>
        <v>C0805C104K5RACTU</v>
      </c>
      <c r="ER134" s="96" t="str">
        <f t="shared" si="166"/>
        <v>KEMET ELECTRONICS S A</v>
      </c>
      <c r="ES134" s="115">
        <v>6.0000000000000001E-3</v>
      </c>
      <c r="ET134" s="116" t="str">
        <f t="shared" si="168"/>
        <v>USD</v>
      </c>
      <c r="EU134" s="107" t="e">
        <f t="shared" ca="1" si="109"/>
        <v>#NAME?</v>
      </c>
      <c r="EV134" s="107" t="e">
        <f t="shared" ca="1" si="110"/>
        <v>#NAME?</v>
      </c>
      <c r="EW134" s="117">
        <f t="shared" si="158"/>
        <v>4000</v>
      </c>
      <c r="EX134" s="117">
        <f t="shared" si="159"/>
        <v>4000</v>
      </c>
      <c r="EY134" s="103"/>
      <c r="EZ134" s="117">
        <f t="shared" si="112"/>
        <v>216000</v>
      </c>
      <c r="FA134" s="118" t="e">
        <f t="shared" ca="1" si="113"/>
        <v>#NAME?</v>
      </c>
      <c r="FB134" s="117">
        <f t="shared" si="114"/>
        <v>3957</v>
      </c>
      <c r="FC134" s="118" t="e">
        <f t="shared" ca="1" si="115"/>
        <v>#NAME?</v>
      </c>
      <c r="FD134" s="119">
        <v>45523</v>
      </c>
      <c r="FE134" s="118" t="s">
        <v>130</v>
      </c>
      <c r="FF134" s="118" t="s">
        <v>26</v>
      </c>
      <c r="FG134" s="103" t="s">
        <v>144</v>
      </c>
      <c r="FH134" s="103" t="s">
        <v>145</v>
      </c>
      <c r="FI134" s="105">
        <f t="array" ref="FI134">SUMPRODUCT($AI134:$AL134,TRANSPOSE(FI$1:FI$4))</f>
        <v>18195</v>
      </c>
      <c r="FJ134" s="105">
        <f t="array" ref="FJ134">SUMPRODUCT($AI134:$AL134,TRANSPOSE(FJ$1:FJ$4))</f>
        <v>18195</v>
      </c>
      <c r="FK134" s="105">
        <f t="array" ref="FK134">SUMPRODUCT($AI134:$AL134,TRANSPOSE(FK$1:FK$4))</f>
        <v>18195</v>
      </c>
      <c r="FL134" s="105">
        <f t="array" ref="FL134">SUMPRODUCT($AI134:$AL134,TRANSPOSE(FL$1:FL$4))</f>
        <v>18195</v>
      </c>
      <c r="FM134" s="105">
        <f t="array" ref="FM134">SUMPRODUCT($AI134:$AL134,TRANSPOSE(FM$1:FM$4))</f>
        <v>18195</v>
      </c>
      <c r="FN134" s="105">
        <f t="array" ref="FN134">SUMPRODUCT($AI134:$AL134,TRANSPOSE(FN$1:FN$4))</f>
        <v>18195</v>
      </c>
      <c r="FO134" s="105">
        <f t="array" ref="FO134">SUMPRODUCT($AI134:$AL134,TRANSPOSE(FO$1:FO$4))</f>
        <v>18195</v>
      </c>
      <c r="FP134" s="105">
        <f t="array" ref="FP134">SUMPRODUCT($AI134:$AL134,TRANSPOSE(FP$1:FP$4))</f>
        <v>18195</v>
      </c>
      <c r="FQ134" s="105">
        <f t="array" ref="FQ134">SUMPRODUCT($AI134:$AL134,TRANSPOSE(FQ$1:FQ$4))</f>
        <v>18195</v>
      </c>
      <c r="FR134" s="105">
        <f t="array" ref="FR134">SUMPRODUCT($AI134:$AL134,TRANSPOSE(FR$1:FR$4))</f>
        <v>18150</v>
      </c>
      <c r="FS134" s="105">
        <f t="array" ref="FS134">SUMPRODUCT($AI134:$AL134,TRANSPOSE(FS$1:FS$4))</f>
        <v>18000</v>
      </c>
      <c r="FT134" s="105">
        <f t="array" ref="FT134">SUMPRODUCT($AI134:$AL134,TRANSPOSE(FT$1:FT$4))</f>
        <v>12138</v>
      </c>
      <c r="FU134" s="105">
        <f t="array" ref="FU134">SUMPRODUCT($AI134:$AL134,TRANSPOSE(FU$1:FU$4))</f>
        <v>0</v>
      </c>
      <c r="FV134" s="120"/>
      <c r="FW134" s="105">
        <f t="shared" si="116"/>
        <v>20000</v>
      </c>
      <c r="FX134" s="121">
        <f>CEILING(SUM($FI134:FJ134)-SUM($FW134:FW134),$EW134)</f>
        <v>20000</v>
      </c>
      <c r="FY134" s="121">
        <f>CEILING(SUM($FI134:FK134)-SUM($FW134:FX134),$EW134)</f>
        <v>16000</v>
      </c>
      <c r="FZ134" s="121">
        <f>CEILING(SUM($FI134:FL134)-SUM($FW134:FY134),$EW134)</f>
        <v>20000</v>
      </c>
      <c r="GA134" s="121">
        <f>CEILING(SUM($FI134:FM134)-SUM($FW134:FZ134),$EW134)</f>
        <v>16000</v>
      </c>
      <c r="GB134" s="121">
        <f>CEILING(SUM($FI134:FN134)-SUM($FW134:GA134),$EW134)</f>
        <v>20000</v>
      </c>
      <c r="GC134" s="121">
        <f>CEILING(SUM($FI134:FO134)-SUM($FW134:GB134),$EW134)</f>
        <v>16000</v>
      </c>
      <c r="GD134" s="121">
        <f>CEILING(SUM($FI134:FP134)-SUM($FW134:GC134),$EW134)</f>
        <v>20000</v>
      </c>
      <c r="GE134" s="121">
        <f>CEILING(SUM($FI134:FQ134)-SUM($FW134:GD134),$EW134)</f>
        <v>16000</v>
      </c>
      <c r="GF134" s="121">
        <f>CEILING(SUM($FI134:FR134)-SUM($FW134:GE134),$EW134)</f>
        <v>20000</v>
      </c>
      <c r="GG134" s="121">
        <f>CEILING(SUM($FI134:FS134)-SUM($FW134:GF134),$EW134)</f>
        <v>16000</v>
      </c>
      <c r="GH134" s="121">
        <f t="shared" si="117"/>
        <v>16000</v>
      </c>
      <c r="GI134" s="121">
        <f t="shared" si="118"/>
        <v>0</v>
      </c>
      <c r="GJ134" s="120"/>
      <c r="GK134" s="123" t="e">
        <f t="shared" ca="1" si="119"/>
        <v>#NAME?</v>
      </c>
      <c r="GL134" s="123" t="e">
        <f t="shared" ca="1" si="120"/>
        <v>#NAME?</v>
      </c>
      <c r="GM134" s="123" t="e">
        <f t="shared" ca="1" si="121"/>
        <v>#NAME?</v>
      </c>
      <c r="GN134" s="123" t="e">
        <f t="shared" ca="1" si="122"/>
        <v>#NAME?</v>
      </c>
      <c r="GO134" s="123" t="e">
        <f t="shared" ca="1" si="123"/>
        <v>#NAME?</v>
      </c>
      <c r="GP134" s="123" t="e">
        <f t="shared" ca="1" si="124"/>
        <v>#NAME?</v>
      </c>
      <c r="GQ134" s="123" t="e">
        <f t="shared" ca="1" si="125"/>
        <v>#NAME?</v>
      </c>
      <c r="GR134" s="123" t="e">
        <f t="shared" ca="1" si="126"/>
        <v>#NAME?</v>
      </c>
      <c r="GS134" s="123" t="e">
        <f t="shared" ca="1" si="127"/>
        <v>#NAME?</v>
      </c>
      <c r="GT134" s="123" t="e">
        <f t="shared" ca="1" si="128"/>
        <v>#NAME?</v>
      </c>
      <c r="GU134" s="123" t="e">
        <f t="shared" ca="1" si="129"/>
        <v>#NAME?</v>
      </c>
      <c r="GV134" s="123" t="e">
        <f t="shared" ca="1" si="130"/>
        <v>#NAME?</v>
      </c>
      <c r="GW134" s="123" t="e">
        <f t="shared" ca="1" si="131"/>
        <v>#NAME?</v>
      </c>
      <c r="GX134" s="123" t="e">
        <f t="shared" ca="1" si="132"/>
        <v>#NAME?</v>
      </c>
      <c r="GY134" s="120">
        <v>1</v>
      </c>
      <c r="GZ134" s="105">
        <f>SUM(FW134:GI134)</f>
        <v>216000</v>
      </c>
      <c r="HA134" s="105"/>
      <c r="HB134" s="105"/>
      <c r="HC134" s="105"/>
      <c r="HD134" s="105"/>
      <c r="HE134" s="105"/>
      <c r="HF134" s="105"/>
      <c r="HG134" s="105"/>
      <c r="HH134" s="105"/>
      <c r="HI134" s="105"/>
      <c r="HJ134" s="105"/>
      <c r="HK134" s="105"/>
      <c r="HL134" s="105">
        <f t="shared" si="169"/>
        <v>0</v>
      </c>
      <c r="HM134" s="105"/>
      <c r="HN134" s="123" t="e">
        <f t="shared" ca="1" si="133"/>
        <v>#NAME?</v>
      </c>
      <c r="HO134" s="123" t="e">
        <f t="shared" ca="1" si="134"/>
        <v>#NAME?</v>
      </c>
      <c r="HP134" s="123" t="e">
        <f t="shared" ca="1" si="135"/>
        <v>#NAME?</v>
      </c>
      <c r="HQ134" s="123" t="e">
        <f t="shared" ca="1" si="136"/>
        <v>#NAME?</v>
      </c>
      <c r="HR134" s="123" t="e">
        <f t="shared" ca="1" si="137"/>
        <v>#NAME?</v>
      </c>
      <c r="HS134" s="123" t="e">
        <f t="shared" ca="1" si="138"/>
        <v>#NAME?</v>
      </c>
      <c r="HT134" s="123" t="e">
        <f t="shared" ca="1" si="139"/>
        <v>#NAME?</v>
      </c>
      <c r="HU134" s="123" t="e">
        <f t="shared" ca="1" si="140"/>
        <v>#NAME?</v>
      </c>
      <c r="HV134" s="123" t="e">
        <f t="shared" ca="1" si="141"/>
        <v>#NAME?</v>
      </c>
      <c r="HW134" s="123" t="e">
        <f t="shared" ca="1" si="142"/>
        <v>#NAME?</v>
      </c>
      <c r="HX134" s="123" t="e">
        <f t="shared" ca="1" si="143"/>
        <v>#NAME?</v>
      </c>
      <c r="HY134" s="123" t="e">
        <f t="shared" ca="1" si="144"/>
        <v>#NAME?</v>
      </c>
      <c r="HZ134" s="123" t="e">
        <f t="shared" ca="1" si="145"/>
        <v>#NAME?</v>
      </c>
      <c r="IA134" s="123" t="e">
        <f t="shared" ca="1" si="146"/>
        <v>#NAME?</v>
      </c>
      <c r="IB134" s="124" t="s">
        <v>692</v>
      </c>
      <c r="IC134" s="103" t="s">
        <v>641</v>
      </c>
      <c r="ID134" s="125">
        <v>45534</v>
      </c>
      <c r="IE134" s="103" t="s">
        <v>147</v>
      </c>
      <c r="IF134" s="103"/>
      <c r="IG134" s="103" t="s">
        <v>147</v>
      </c>
      <c r="IH134" s="103"/>
      <c r="II134" s="103" t="s">
        <v>642</v>
      </c>
    </row>
    <row r="135" spans="1:243" ht="14.25" x14ac:dyDescent="0.2">
      <c r="A135" s="39">
        <v>148</v>
      </c>
      <c r="B135" s="39" t="s">
        <v>695</v>
      </c>
      <c r="C135" s="56" t="s">
        <v>696</v>
      </c>
      <c r="D135" s="39" t="s">
        <v>137</v>
      </c>
      <c r="E135" s="39">
        <v>401554938</v>
      </c>
      <c r="F135" s="102" t="s">
        <v>697</v>
      </c>
      <c r="G135" s="39">
        <v>401502404</v>
      </c>
      <c r="H135" s="39" t="s">
        <v>128</v>
      </c>
      <c r="I135" s="39">
        <v>2</v>
      </c>
      <c r="J135" s="39">
        <v>68</v>
      </c>
      <c r="K135" s="39">
        <v>0</v>
      </c>
      <c r="L135" s="39">
        <v>0</v>
      </c>
      <c r="M135" s="39">
        <v>0</v>
      </c>
      <c r="N135" s="39">
        <v>12</v>
      </c>
      <c r="O135" s="39">
        <v>8</v>
      </c>
      <c r="P135" s="39">
        <v>0</v>
      </c>
      <c r="Q135" s="39">
        <v>0</v>
      </c>
      <c r="R135" s="39">
        <v>0</v>
      </c>
      <c r="S135" s="39">
        <v>16</v>
      </c>
      <c r="T135" s="39">
        <v>0</v>
      </c>
      <c r="U135" s="39">
        <v>0</v>
      </c>
      <c r="V135" s="39">
        <v>0</v>
      </c>
      <c r="W135" s="39">
        <v>0</v>
      </c>
      <c r="X135" s="39">
        <v>8</v>
      </c>
      <c r="Y135" s="39">
        <v>0</v>
      </c>
      <c r="Z135" s="39">
        <v>0</v>
      </c>
      <c r="AA135" s="39">
        <v>0</v>
      </c>
      <c r="AB135" s="39">
        <v>16</v>
      </c>
      <c r="AC135" s="39">
        <v>0</v>
      </c>
      <c r="AD135" s="39">
        <v>0</v>
      </c>
      <c r="AE135" s="39">
        <v>0</v>
      </c>
      <c r="AF135" s="39">
        <v>0</v>
      </c>
      <c r="AG135" s="39">
        <v>8</v>
      </c>
      <c r="AH135" s="39">
        <f t="shared" si="98"/>
        <v>60</v>
      </c>
      <c r="AI135" s="39">
        <f t="shared" si="99"/>
        <v>20</v>
      </c>
      <c r="AJ135" s="39">
        <f t="shared" si="100"/>
        <v>24</v>
      </c>
      <c r="AK135" s="39">
        <f t="shared" si="101"/>
        <v>24</v>
      </c>
      <c r="AL135" s="39">
        <f t="shared" si="102"/>
        <v>44</v>
      </c>
      <c r="AM135" s="57">
        <f t="shared" si="103"/>
        <v>1555432</v>
      </c>
      <c r="AN135" s="57">
        <v>2500</v>
      </c>
      <c r="AO135" s="57">
        <f t="shared" si="104"/>
        <v>1557500</v>
      </c>
      <c r="AP135" s="39"/>
      <c r="AQ135" s="39" t="s">
        <v>638</v>
      </c>
      <c r="AR135" s="39" t="s">
        <v>649</v>
      </c>
      <c r="AS135" s="39"/>
      <c r="AT135" s="39" t="s">
        <v>179</v>
      </c>
      <c r="AU135" s="58">
        <v>3.7999999999999999E-2</v>
      </c>
      <c r="AV135" s="58" t="s">
        <v>11</v>
      </c>
      <c r="AW135" s="39"/>
      <c r="AX135" s="39"/>
      <c r="AY135" s="59" t="s">
        <v>650</v>
      </c>
      <c r="AZ135" s="39"/>
      <c r="BA135" s="39" t="str">
        <f t="shared" si="105"/>
        <v>P0038</v>
      </c>
      <c r="BB135" s="78" t="e">
        <f t="shared" ca="1" si="106"/>
        <v>#NAME?</v>
      </c>
      <c r="BC135" s="75">
        <v>14</v>
      </c>
      <c r="BD135" s="75">
        <f t="shared" si="107"/>
        <v>1557500</v>
      </c>
      <c r="BE135" s="39"/>
      <c r="BF135" s="39"/>
      <c r="BG135" s="39"/>
      <c r="BH135" s="39"/>
      <c r="BI135" s="39"/>
      <c r="BJ135" s="39"/>
      <c r="BK135" s="82"/>
      <c r="BL135" s="39">
        <v>660000</v>
      </c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>
        <f>SUM($BE135,$BF135:BF135)-SUM($CV$1:CW$1)*SUM($P135:$Q135,$W135)-SUM($CV$2:CW$2)*SUM($R135:$V135)-SUM($CV$3:CW$3)*$X135-SUM($CV$4:CW$4)*SUM($K135:$L135)-SUM($CV$5:CW$5)*SUM($M135:$N135)-SUM($CV$6:CW$6)*$O135-SUM($CV$7:CW$7)*SUM($Y135:$Z135,$AF135)-SUM($CV$8:CW$8)*SUM($AA135:$AE135)-SUM($CV$9:CW$9)*$AG135</f>
        <v>0</v>
      </c>
      <c r="CX135" s="39">
        <f>SUM($BE135,$BF135:BG135)-SUM($CV$1:CX$1)*SUM($P135:$Q135,$W135)-SUM($CV$2:CX$2)*SUM($R135:$V135)-SUM($CV$3:CX$3)*$X135-SUM($CV$4:CX$4)*SUM($K135:$L135)-SUM($CV$5:CX$5)*SUM($M135:$N135)-SUM($CV$6:CX$6)*$O135-SUM($CV$7:CX$7)*SUM($Y135:$Z135,$AF135)-SUM($CV$8:CX$8)*SUM($AA135:$AE135)-SUM($CV$9:CX$9)*$AG135</f>
        <v>0</v>
      </c>
      <c r="CY135" s="39">
        <f>SUM($BE135,$BF135:BH135)-SUM($CV$1:CY$1)*SUM($P135:$Q135,$W135)-SUM($CV$2:CY$2)*SUM($R135:$V135)-SUM($CV$3:CY$3)*$X135-SUM($CV$4:CY$4)*SUM($K135:$L135)-SUM($CV$5:CY$5)*SUM($M135:$N135)-SUM($CV$6:CY$6)*$O135-SUM($CV$7:CY$7)*SUM($Y135:$Z135,$AF135)-SUM($CV$8:CY$8)*SUM($AA135:$AE135)-SUM($CV$9:CY$9)*$AG135</f>
        <v>0</v>
      </c>
      <c r="CZ135" s="39">
        <f>SUM($BE135,$BF135:BI135)-SUM($CV$1:CZ$1)*SUM($P135:$Q135,$W135)-SUM($CV$2:CZ$2)*SUM($R135:$V135)-SUM($CV$3:CZ$3)*$X135-SUM($CV$4:CZ$4)*SUM($K135:$L135)-SUM($CV$5:CZ$5)*SUM($M135:$N135)-SUM($CV$6:CZ$6)*$O135-SUM($CV$7:CZ$7)*SUM($Y135:$Z135,$AF135)-SUM($CV$8:CZ$8)*SUM($AA135:$AE135)-SUM($CV$9:CZ$9)*$AG135</f>
        <v>0</v>
      </c>
      <c r="DA135" s="39">
        <f>SUM($BE135,$BF135:BJ135)-SUM($CV$1:DA$1)*SUM($P135:$Q135,$W135)-SUM($CV$2:DA$2)*SUM($R135:$V135)-SUM($CV$3:DA$3)*$X135-SUM($CV$4:DA$4)*SUM($K135:$L135)-SUM($CV$5:DA$5)*SUM($M135:$N135)-SUM($CV$6:DA$6)*$O135-SUM($CV$7:DA$7)*SUM($Y135:$Z135,$AF135)-SUM($CV$8:DA$8)*SUM($AA135:$AE135)-SUM($CV$9:DA$9)*$AG135</f>
        <v>0</v>
      </c>
      <c r="DB135" s="39">
        <f>SUM($BE135,$BF135:BK135)-SUM($CV$1:DB$1)*SUM($P135:$Q135,$W135)-SUM($CV$2:DB$2)*SUM($R135:$V135)-SUM($CV$3:DB$3)*$X135-SUM($CV$4:DB$4)*SUM($K135:$L135)-SUM($CV$5:DB$5)*SUM($M135:$N135)-SUM($CV$6:DB$6)*$O135-SUM($CV$7:DB$7)*SUM($Y135:$Z135,$AF135)-SUM($CV$8:DB$8)*SUM($AA135:$AE135)-SUM($CV$9:DB$9)*$AG135</f>
        <v>-6800</v>
      </c>
      <c r="DC135" s="39">
        <f>SUM($BE135,$BF135:BL135)-SUM($CV$1:DC$1)*SUM($P135:$Q135,$W135)-SUM($CV$2:DC$2)*SUM($R135:$V135)-SUM($CV$3:DC$3)*$X135-SUM($CV$4:DC$4)*SUM($K135:$L135)-SUM($CV$5:DC$5)*SUM($M135:$N135)-SUM($CV$6:DC$6)*$O135-SUM($CV$7:DC$7)*SUM($Y135:$Z135,$AF135)-SUM($CV$8:DC$8)*SUM($AA135:$AE135)-SUM($CV$9:DC$9)*$AG135</f>
        <v>639600</v>
      </c>
      <c r="DD135" s="39">
        <f>SUM($BE135,$BF135:BM135)-SUM($CV$1:DD$1)*SUM($P135:$Q135,$W135)-SUM($CV$2:DD$2)*SUM($R135:$V135)-SUM($CV$3:DD$3)*$X135-SUM($CV$4:DD$4)*SUM($K135:$L135)-SUM($CV$5:DD$5)*SUM($M135:$N135)-SUM($CV$6:DD$6)*$O135-SUM($CV$7:DD$7)*SUM($Y135:$Z135,$AF135)-SUM($CV$8:DD$8)*SUM($AA135:$AE135)-SUM($CV$9:DD$9)*$AG135</f>
        <v>618456</v>
      </c>
      <c r="DE135" s="39">
        <f>SUM($BE135,$BF135:BN135)-SUM($CV$1:DE$1)*SUM($P135:$Q135,$W135)-SUM($CV$2:DE$2)*SUM($R135:$V135)-SUM($CV$3:DE$3)*$X135-SUM($CV$4:DE$4)*SUM($K135:$L135)-SUM($CV$5:DE$5)*SUM($M135:$N135)-SUM($CV$6:DE$6)*$O135-SUM($CV$7:DE$7)*SUM($Y135:$Z135,$AF135)-SUM($CV$8:DE$8)*SUM($AA135:$AE135)-SUM($CV$9:DE$9)*$AG135</f>
        <v>594256</v>
      </c>
      <c r="DF135" s="39">
        <f>SUM($BE135,$BF135:BO135)-SUM($CV$1:DF$1)*SUM($P135:$Q135,$W135)-SUM($CV$2:DF$2)*SUM($R135:$V135)-SUM($CV$3:DF$3)*$X135-SUM($CV$4:DF$4)*SUM($K135:$L135)-SUM($CV$5:DF$5)*SUM($M135:$N135)-SUM($CV$6:DF$6)*$O135-SUM($CV$7:DF$7)*SUM($Y135:$Z135,$AF135)-SUM($CV$8:DF$8)*SUM($AA135:$AE135)-SUM($CV$9:DF$9)*$AG135</f>
        <v>563456</v>
      </c>
      <c r="DG135" s="39">
        <f>SUM($BE135,$BF135:BP135)-SUM($CV$1:DG$1)*SUM($P135:$Q135,$W135)-SUM($CV$2:DG$2)*SUM($R135:$V135)-SUM($CV$3:DG$3)*$X135-SUM($CV$4:DG$4)*SUM($K135:$L135)-SUM($CV$5:DG$5)*SUM($M135:$N135)-SUM($CV$6:DG$6)*$O135-SUM($CV$7:DG$7)*SUM($Y135:$Z135,$AF135)-SUM($CV$8:DG$8)*SUM($AA135:$AE135)-SUM($CV$9:DG$9)*$AG135</f>
        <v>530456</v>
      </c>
      <c r="DH135" s="39">
        <f>SUM($BE135,$BF135:BQ135)-SUM($CV$1:DH$1)*SUM($P135:$Q135,$W135)-SUM($CV$2:DH$2)*SUM($R135:$V135)-SUM($CV$3:DH$3)*$X135-SUM($CV$4:DH$4)*SUM($K135:$L135)-SUM($CV$5:DH$5)*SUM($M135:$N135)-SUM($CV$6:DH$6)*$O135-SUM($CV$7:DH$7)*SUM($Y135:$Z135,$AF135)-SUM($CV$8:DH$8)*SUM($AA135:$AE135)-SUM($CV$9:DH$9)*$AG135</f>
        <v>497456</v>
      </c>
      <c r="DI135" s="39">
        <f>SUM($BE135,$BF135:BR135)-SUM($CV$1:DI$1)*SUM($P135:$Q135,$W135)-SUM($CV$2:DI$2)*SUM($R135:$V135)-SUM($CV$3:DI$3)*$X135-SUM($CV$4:DI$4)*SUM($K135:$L135)-SUM($CV$5:DI$5)*SUM($M135:$N135)-SUM($CV$6:DI$6)*$O135-SUM($CV$7:DI$7)*SUM($Y135:$Z135,$AF135)-SUM($CV$8:DI$8)*SUM($AA135:$AE135)-SUM($CV$9:DI$9)*$AG135</f>
        <v>464456</v>
      </c>
      <c r="DJ135" s="39">
        <f>SUM($BE135,$BF135:BS135)-SUM($CV$1:DJ$1)*SUM($P135:$Q135,$W135)-SUM($CV$2:DJ$2)*SUM($R135:$V135)-SUM($CV$3:DJ$3)*$X135-SUM($CV$4:DJ$4)*SUM($K135:$L135)-SUM($CV$5:DJ$5)*SUM($M135:$N135)-SUM($CV$6:DJ$6)*$O135-SUM($CV$7:DJ$7)*SUM($Y135:$Z135,$AF135)-SUM($CV$8:DJ$8)*SUM($AA135:$AE135)-SUM($CV$9:DJ$9)*$AG135</f>
        <v>431456</v>
      </c>
      <c r="DK135" s="39">
        <f>SUM($BE135,$BF135:BT135)-SUM($CV$1:DK$1)*SUM($P135:$Q135,$W135)-SUM($CV$2:DK$2)*SUM($R135:$V135)-SUM($CV$3:DK$3)*$X135-SUM($CV$4:DK$4)*SUM($K135:$L135)-SUM($CV$5:DK$5)*SUM($M135:$N135)-SUM($CV$6:DK$6)*$O135-SUM($CV$7:DK$7)*SUM($Y135:$Z135,$AF135)-SUM($CV$8:DK$8)*SUM($AA135:$AE135)-SUM($CV$9:DK$9)*$AG135</f>
        <v>398456</v>
      </c>
      <c r="DL135" s="39">
        <f>SUM($BE135,$BF135:BU135)-SUM($CV$1:DL$1)*SUM($P135:$Q135,$W135)-SUM($CV$2:DL$2)*SUM($R135:$V135)-SUM($CV$3:DL$3)*$X135-SUM($CV$4:DL$4)*SUM($K135:$L135)-SUM($CV$5:DL$5)*SUM($M135:$N135)-SUM($CV$6:DL$6)*$O135-SUM($CV$7:DL$7)*SUM($Y135:$Z135,$AF135)-SUM($CV$8:DL$8)*SUM($AA135:$AE135)-SUM($CV$9:DL$9)*$AG135</f>
        <v>365456</v>
      </c>
      <c r="DM135" s="39">
        <f>SUM($BE135,$BF135:BV135)-SUM($CV$1:DM$1)*SUM($P135:$Q135,$W135)-SUM($CV$2:DM$2)*SUM($R135:$V135)-SUM($CV$3:DM$3)*$X135-SUM($CV$4:DM$4)*SUM($K135:$L135)-SUM($CV$5:DM$5)*SUM($M135:$N135)-SUM($CV$6:DM$6)*$O135-SUM($CV$7:DM$7)*SUM($Y135:$Z135,$AF135)-SUM($CV$8:DM$8)*SUM($AA135:$AE135)-SUM($CV$9:DM$9)*$AG135</f>
        <v>321456</v>
      </c>
      <c r="DN135" s="39">
        <f>SUM($BE135,$BF135:BW135)-SUM($CV$1:DN$1)*SUM($P135:$Q135,$W135)-SUM($CV$2:DN$2)*SUM($R135:$V135)-SUM($CV$3:DN$3)*$X135-SUM($CV$4:DN$4)*SUM($K135:$L135)-SUM($CV$5:DN$5)*SUM($M135:$N135)-SUM($CV$6:DN$6)*$O135-SUM($CV$7:DN$7)*SUM($Y135:$Z135,$AF135)-SUM($CV$8:DN$8)*SUM($AA135:$AE135)-SUM($CV$9:DN$9)*$AG135</f>
        <v>277456</v>
      </c>
      <c r="DO135" s="39">
        <f>SUM($BE135,$BF135:BX135)-SUM($CV$1:DO$1)*SUM($P135:$Q135,$W135)-SUM($CV$2:DO$2)*SUM($R135:$V135)-SUM($CV$3:DO$3)*$X135-SUM($CV$4:DO$4)*SUM($K135:$L135)-SUM($CV$5:DO$5)*SUM($M135:$N135)-SUM($CV$6:DO$6)*$O135-SUM($CV$7:DO$7)*SUM($Y135:$Z135,$AF135)-SUM($CV$8:DO$8)*SUM($AA135:$AE135)-SUM($CV$9:DO$9)*$AG135</f>
        <v>233456</v>
      </c>
      <c r="DP135" s="39">
        <f>SUM($BE135,$BF135:BY135)-SUM($CV$1:DP$1)*SUM($P135:$Q135,$W135)-SUM($CV$2:DP$2)*SUM($R135:$V135)-SUM($CV$3:DP$3)*$X135-SUM($CV$4:DP$4)*SUM($K135:$L135)-SUM($CV$5:DP$5)*SUM($M135:$N135)-SUM($CV$6:DP$6)*$O135-SUM($CV$7:DP$7)*SUM($Y135:$Z135,$AF135)-SUM($CV$8:DP$8)*SUM($AA135:$AE135)-SUM($CV$9:DP$9)*$AG135</f>
        <v>189456</v>
      </c>
      <c r="DQ135" s="39">
        <f>SUM($BE135,$BF135:BZ135)-SUM($CV$1:DQ$1)*SUM($P135:$Q135,$W135)-SUM($CV$2:DQ$2)*SUM($R135:$V135)-SUM($CV$3:DQ$3)*$X135-SUM($CV$4:DQ$4)*SUM($K135:$L135)-SUM($CV$5:DQ$5)*SUM($M135:$N135)-SUM($CV$6:DQ$6)*$O135-SUM($CV$7:DQ$7)*SUM($Y135:$Z135,$AF135)-SUM($CV$8:DQ$8)*SUM($AA135:$AE135)-SUM($CV$9:DQ$9)*$AG135</f>
        <v>145456</v>
      </c>
      <c r="DR135" s="39">
        <f>SUM($BE135,$BF135:CA135)-SUM($CV$1:DR$1)*SUM($P135:$Q135,$W135)-SUM($CV$2:DR$2)*SUM($R135:$V135)-SUM($CV$3:DR$3)*$X135-SUM($CV$4:DR$4)*SUM($K135:$L135)-SUM($CV$5:DR$5)*SUM($M135:$N135)-SUM($CV$6:DR$6)*$O135-SUM($CV$7:DR$7)*SUM($Y135:$Z135,$AF135)-SUM($CV$8:DR$8)*SUM($AA135:$AE135)-SUM($CV$9:DR$9)*$AG135</f>
        <v>101456</v>
      </c>
      <c r="DS135" s="39">
        <f>SUM($BE135,$BF135:CB135)-SUM($CV$1:DS$1)*SUM($P135:$Q135,$W135)-SUM($CV$2:DS$2)*SUM($R135:$V135)-SUM($CV$3:DS$3)*$X135-SUM($CV$4:DS$4)*SUM($K135:$L135)-SUM($CV$5:DS$5)*SUM($M135:$N135)-SUM($CV$6:DS$6)*$O135-SUM($CV$7:DS$7)*SUM($Y135:$Z135,$AF135)-SUM($CV$8:DS$8)*SUM($AA135:$AE135)-SUM($CV$9:DS$9)*$AG135</f>
        <v>57456</v>
      </c>
      <c r="DT135" s="39">
        <f>SUM($BE135,$BF135:CC135)-SUM($CV$1:DT$1)*SUM($P135:$Q135,$W135)-SUM($CV$2:DT$2)*SUM($R135:$V135)-SUM($CV$3:DT$3)*$X135-SUM($CV$4:DT$4)*SUM($K135:$L135)-SUM($CV$5:DT$5)*SUM($M135:$N135)-SUM($CV$6:DT$6)*$O135-SUM($CV$7:DT$7)*SUM($Y135:$Z135,$AF135)-SUM($CV$8:DT$8)*SUM($AA135:$AE135)-SUM($CV$9:DT$9)*$AG135</f>
        <v>13456</v>
      </c>
      <c r="DU135" s="39">
        <f>SUM($BE135,$BF135:CD135)-SUM($CV$1:DU$1)*SUM($P135:$Q135,$W135)-SUM($CV$2:DU$2)*SUM($R135:$V135)-SUM($CV$3:DU$3)*$X135-SUM($CV$4:DU$4)*SUM($K135:$L135)-SUM($CV$5:DU$5)*SUM($M135:$N135)-SUM($CV$6:DU$6)*$O135-SUM($CV$7:DU$7)*SUM($Y135:$Z135,$AF135)-SUM($CV$8:DU$8)*SUM($AA135:$AE135)-SUM($CV$9:DU$9)*$AG135</f>
        <v>-30544</v>
      </c>
      <c r="DV135" s="39">
        <f>SUM($BE135,$BF135:CE135)-SUM($CV$1:DV$1)*SUM($P135:$Q135,$W135)-SUM($CV$2:DV$2)*SUM($R135:$V135)-SUM($CV$3:DV$3)*$X135-SUM($CV$4:DV$4)*SUM($K135:$L135)-SUM($CV$5:DV$5)*SUM($M135:$N135)-SUM($CV$6:DV$6)*$O135-SUM($CV$7:DV$7)*SUM($Y135:$Z135,$AF135)-SUM($CV$8:DV$8)*SUM($AA135:$AE135)-SUM($CV$9:DV$9)*$AG135</f>
        <v>-74544</v>
      </c>
      <c r="DW135" s="39">
        <f>SUM($BE135,$BF135:CF135)-SUM($CV$1:DW$1)*SUM($P135:$Q135,$W135)-SUM($CV$2:DW$2)*SUM($R135:$V135)-SUM($CV$3:DW$3)*$X135-SUM($CV$4:DW$4)*SUM($K135:$L135)-SUM($CV$5:DW$5)*SUM($M135:$N135)-SUM($CV$6:DW$6)*$O135-SUM($CV$7:DW$7)*SUM($Y135:$Z135,$AF135)-SUM($CV$8:DW$8)*SUM($AA135:$AE135)-SUM($CV$9:DW$9)*$AG135</f>
        <v>-118544</v>
      </c>
      <c r="DX135" s="39">
        <f>SUM($BE135,$BF135:CG135)-SUM($CV$1:DX$1)*SUM($P135:$Q135,$W135)-SUM($CV$2:DX$2)*SUM($R135:$V135)-SUM($CV$3:DX$3)*$X135-SUM($CV$4:DX$4)*SUM($K135:$L135)-SUM($CV$5:DX$5)*SUM($M135:$N135)-SUM($CV$6:DX$6)*$O135-SUM($CV$7:DX$7)*SUM($Y135:$Z135,$AF135)-SUM($CV$8:DX$8)*SUM($AA135:$AE135)-SUM($CV$9:DX$9)*$AG135</f>
        <v>-162544</v>
      </c>
      <c r="DY135" s="39">
        <f>SUM($BE135,$BF135:CH135)-SUM($CV$1:DY$1)*SUM($P135:$Q135,$W135)-SUM($CV$2:DY$2)*SUM($R135:$V135)-SUM($CV$3:DY$3)*$X135-SUM($CV$4:DY$4)*SUM($K135:$L135)-SUM($CV$5:DY$5)*SUM($M135:$N135)-SUM($CV$6:DY$6)*$O135-SUM($CV$7:DY$7)*SUM($Y135:$Z135,$AF135)-SUM($CV$8:DY$8)*SUM($AA135:$AE135)-SUM($CV$9:DY$9)*$AG135</f>
        <v>-206544</v>
      </c>
      <c r="DZ135" s="39">
        <f>SUM($BE135,$BF135:CI135)-SUM($CV$1:DZ$1)*SUM($P135:$Q135,$W135)-SUM($CV$2:DZ$2)*SUM($R135:$V135)-SUM($CV$3:DZ$3)*$X135-SUM($CV$4:DZ$4)*SUM($K135:$L135)-SUM($CV$5:DZ$5)*SUM($M135:$N135)-SUM($CV$6:DZ$6)*$O135-SUM($CV$7:DZ$7)*SUM($Y135:$Z135,$AF135)-SUM($CV$8:DZ$8)*SUM($AA135:$AE135)-SUM($CV$9:DZ$9)*$AG135</f>
        <v>-250544</v>
      </c>
      <c r="EA135" s="39">
        <f>SUM($BE135,$BF135:CJ135)-SUM($CV$1:EA$1)*SUM($P135:$Q135,$W135)-SUM($CV$2:EA$2)*SUM($R135:$V135)-SUM($CV$3:EA$3)*$X135-SUM($CV$4:EA$4)*SUM($K135:$L135)-SUM($CV$5:EA$5)*SUM($M135:$N135)-SUM($CV$6:EA$6)*$O135-SUM($CV$7:EA$7)*SUM($Y135:$Z135,$AF135)-SUM($CV$8:EA$8)*SUM($AA135:$AE135)-SUM($CV$9:EA$9)*$AG135</f>
        <v>-294544</v>
      </c>
      <c r="EB135" s="39">
        <f>SUM($BE135,$BF135:CK135)-SUM($CV$1:EB$1)*SUM($P135:$Q135,$W135)-SUM($CV$2:EB$2)*SUM($R135:$V135)-SUM($CV$3:EB$3)*$X135-SUM($CV$4:EB$4)*SUM($K135:$L135)-SUM($CV$5:EB$5)*SUM($M135:$N135)-SUM($CV$6:EB$6)*$O135-SUM($CV$7:EB$7)*SUM($Y135:$Z135,$AF135)-SUM($CV$8:EB$8)*SUM($AA135:$AE135)-SUM($CV$9:EB$9)*$AG135</f>
        <v>-338544</v>
      </c>
      <c r="EC135" s="39">
        <f>SUM($BE135,$BF135:CL135)-SUM($CV$1:EC$1)*SUM($P135:$Q135,$W135)-SUM($CV$2:EC$2)*SUM($R135:$V135)-SUM($CV$3:EC$3)*$X135-SUM($CV$4:EC$4)*SUM($K135:$L135)-SUM($CV$5:EC$5)*SUM($M135:$N135)-SUM($CV$6:EC$6)*$O135-SUM($CV$7:EC$7)*SUM($Y135:$Z135,$AF135)-SUM($CV$8:EC$8)*SUM($AA135:$AE135)-SUM($CV$9:EC$9)*$AG135</f>
        <v>-382544</v>
      </c>
      <c r="ED135" s="39">
        <f>SUM($BE135,$BF135:CM135)-SUM($CV$1:ED$1)*SUM($P135:$Q135,$W135)-SUM($CV$2:ED$2)*SUM($R135:$V135)-SUM($CV$3:ED$3)*$X135-SUM($CV$4:ED$4)*SUM($K135:$L135)-SUM($CV$5:ED$5)*SUM($M135:$N135)-SUM($CV$6:ED$6)*$O135-SUM($CV$7:ED$7)*SUM($Y135:$Z135,$AF135)-SUM($CV$8:ED$8)*SUM($AA135:$AE135)-SUM($CV$9:ED$9)*$AG135</f>
        <v>-426544</v>
      </c>
      <c r="EE135" s="39">
        <f>SUM($BE135,$BF135:CN135)-SUM($CV$1:EE$1)*SUM($P135:$Q135,$W135)-SUM($CV$2:EE$2)*SUM($R135:$V135)-SUM($CV$3:EE$3)*$X135-SUM($CV$4:EE$4)*SUM($K135:$L135)-SUM($CV$5:EE$5)*SUM($M135:$N135)-SUM($CV$6:EE$6)*$O135-SUM($CV$7:EE$7)*SUM($Y135:$Z135,$AF135)-SUM($CV$8:EE$8)*SUM($AA135:$AE135)-SUM($CV$9:EE$9)*$AG135</f>
        <v>-470544</v>
      </c>
      <c r="EF135" s="39">
        <f>SUM($BE135,$BF135:CO135)-SUM($CV$1:EF$1)*SUM($P135:$Q135,$W135)-SUM($CV$2:EF$2)*SUM($R135:$V135)-SUM($CV$3:EF$3)*$X135-SUM($CV$4:EF$4)*SUM($K135:$L135)-SUM($CV$5:EF$5)*SUM($M135:$N135)-SUM($CV$6:EF$6)*$O135-SUM($CV$7:EF$7)*SUM($Y135:$Z135,$AF135)-SUM($CV$8:EF$8)*SUM($AA135:$AE135)-SUM($CV$9:EF$9)*$AG135</f>
        <v>-514544</v>
      </c>
      <c r="EG135" s="39">
        <f>SUM($BE135,$BF135:CP135)-SUM($CV$1:EG$1)*SUM($P135:$Q135,$W135)-SUM($CV$2:EG$2)*SUM($R135:$V135)-SUM($CV$3:EG$3)*$X135-SUM($CV$4:EG$4)*SUM($K135:$L135)-SUM($CV$5:EG$5)*SUM($M135:$N135)-SUM($CV$6:EG$6)*$O135-SUM($CV$7:EG$7)*SUM($Y135:$Z135,$AF135)-SUM($CV$8:EG$8)*SUM($AA135:$AE135)-SUM($CV$9:EG$9)*$AG135</f>
        <v>-558544</v>
      </c>
      <c r="EH135" s="39">
        <f>SUM($BE135,$BF135:CQ135)-SUM($CV$1:EH$1)*SUM($P135:$Q135,$W135)-SUM($CV$2:EH$2)*SUM($R135:$V135)-SUM($CV$3:EH$3)*$X135-SUM($CV$4:EH$4)*SUM($K135:$L135)-SUM($CV$5:EH$5)*SUM($M135:$N135)-SUM($CV$6:EH$6)*$O135-SUM($CV$7:EH$7)*SUM($Y135:$Z135,$AF135)-SUM($CV$8:EH$8)*SUM($AA135:$AE135)-SUM($CV$9:EH$9)*$AG135</f>
        <v>-602544</v>
      </c>
      <c r="EI135" s="39">
        <f>SUM($BE135,$BF135:CR135)-SUM($CV$1:EI$1)*SUM($P135:$Q135,$W135)-SUM($CV$2:EI$2)*SUM($R135:$V135)-SUM($CV$3:EI$3)*$X135-SUM($CV$4:EI$4)*SUM($K135:$L135)-SUM($CV$5:EI$5)*SUM($M135:$N135)-SUM($CV$6:EI$6)*$O135-SUM($CV$7:EI$7)*SUM($Y135:$Z135,$AF135)-SUM($CV$8:EI$8)*SUM($AA135:$AE135)-SUM($CV$9:EI$9)*$AG135</f>
        <v>-646544</v>
      </c>
      <c r="EJ135" s="39">
        <f>SUM($BE135,$BF135:CS135)-SUM($CV$1:EJ$1)*SUM($P135:$Q135,$W135)-SUM($CV$2:EJ$2)*SUM($R135:$V135)-SUM($CV$3:EJ$3)*$X135-SUM($CV$4:EJ$4)*SUM($K135:$L135)-SUM($CV$5:EJ$5)*SUM($M135:$N135)-SUM($CV$6:EJ$6)*$O135-SUM($CV$7:EJ$7)*SUM($Y135:$Z135,$AF135)-SUM($CV$8:EJ$8)*SUM($AA135:$AE135)-SUM($CV$9:EJ$9)*$AG135</f>
        <v>-690544</v>
      </c>
      <c r="EK135" s="39">
        <f>SUM($BE135,$BF135:CT135)-SUM($CV$1:EK$1)*SUM($P135:$Q135,$W135)-SUM($CV$2:EK$2)*SUM($R135:$V135)-SUM($CV$3:EK$3)*$X135-SUM($CV$4:EK$4)*SUM($K135:$L135)-SUM($CV$5:EK$5)*SUM($M135:$N135)-SUM($CV$6:EK$6)*$O135-SUM($CV$7:EK$7)*SUM($Y135:$Z135,$AF135)-SUM($CV$8:EK$8)*SUM($AA135:$AE135)-SUM($CV$9:EK$9)*$AG135</f>
        <v>-734544</v>
      </c>
      <c r="EL135" s="39">
        <f>SUM($BE135,$BF135:CU135)-SUM($CV$1:EL$1)*SUM($P135:$Q135,$W135)-SUM($CV$2:EL$2)*SUM($R135:$V135)-SUM($CV$3:EL$3)*$X135-SUM($CV$4:EL$4)*SUM($K135:$L135)-SUM($CV$5:EL$5)*SUM($M135:$N135)-SUM($CV$6:EL$6)*$O135-SUM($CV$7:EL$7)*SUM($Y135:$Z135,$AF135)-SUM($CV$8:EL$8)*SUM($AA135:$AE135)-SUM($CV$9:EL$9)*$AG135</f>
        <v>-778544</v>
      </c>
      <c r="EM135" s="39">
        <f>SUM($BE135,$BF135:CV135)-SUM($CV$1:EM$1)*SUM($P135:$Q135,$W135)-SUM($CV$2:EM$2)*SUM($R135:$V135)-SUM($CV$3:EM$3)*$X135-SUM($CV$4:EM$4)*SUM($K135:$L135)-SUM($CV$5:EM$5)*SUM($M135:$N135)-SUM($CV$6:EM$6)*$O135-SUM($CV$7:EM$7)*SUM($Y135:$Z135,$AF135)-SUM($CV$8:EM$8)*SUM($AA135:$AE135)-SUM($CV$9:EM$9)*$AG135</f>
        <v>-822544</v>
      </c>
      <c r="EN135" s="39">
        <f>SUM($BE135,$BF135:CW135)-SUM($CV$1:EN$1)*SUM($P135:$Q135,$W135)-SUM($CV$2:EN$2)*SUM($R135:$V135)-SUM($CV$3:EN$3)*$X135-SUM($CV$4:EN$4)*SUM($K135:$L135)-SUM($CV$5:EN$5)*SUM($M135:$N135)-SUM($CV$6:EN$6)*$O135-SUM($CV$7:EN$7)*SUM($Y135:$Z135,$AF135)-SUM($CV$8:EN$8)*SUM($AA135:$AE135)-SUM($CV$9:EN$9)*$AG135</f>
        <v>-866544</v>
      </c>
      <c r="EO135" s="39">
        <f>SUM($BE135,$BF135:CX135)-SUM($CV$1:EO$1)*SUM($P135:$Q135,$W135)-SUM($CV$2:EO$2)*SUM($R135:$V135)-SUM($CV$3:EO$3)*$X135-SUM($CV$4:EO$4)*SUM($K135:$L135)-SUM($CV$5:EO$5)*SUM($M135:$N135)-SUM($CV$6:EO$6)*$O135-SUM($CV$7:EO$7)*SUM($Y135:$Z135,$AF135)-SUM($CV$8:EO$8)*SUM($AA135:$AE135)-SUM($CV$9:EO$9)*$AG135</f>
        <v>-895024</v>
      </c>
      <c r="EP135" s="96" t="s">
        <v>640</v>
      </c>
      <c r="EQ135" s="103" t="str">
        <f>C135</f>
        <v>C0805C475K4RAC7025</v>
      </c>
      <c r="ER135" s="96" t="str">
        <f t="shared" si="166"/>
        <v>KEMET ELECTRONICS S A</v>
      </c>
      <c r="ES135" s="115">
        <v>3.0200000000000001E-2</v>
      </c>
      <c r="ET135" s="116" t="str">
        <f t="shared" si="168"/>
        <v>USD</v>
      </c>
      <c r="EU135" s="107" t="e">
        <f t="shared" ca="1" si="109"/>
        <v>#NAME?</v>
      </c>
      <c r="EV135" s="107" t="e">
        <f t="shared" ca="1" si="110"/>
        <v>#NAME?</v>
      </c>
      <c r="EW135" s="117">
        <f t="shared" si="158"/>
        <v>2500</v>
      </c>
      <c r="EX135" s="117">
        <f t="shared" si="159"/>
        <v>2500</v>
      </c>
      <c r="EY135" s="103"/>
      <c r="EZ135" s="117">
        <f t="shared" si="112"/>
        <v>1557500</v>
      </c>
      <c r="FA135" s="118" t="e">
        <f t="shared" ca="1" si="113"/>
        <v>#NAME?</v>
      </c>
      <c r="FB135" s="117">
        <f t="shared" si="114"/>
        <v>2068</v>
      </c>
      <c r="FC135" s="118" t="e">
        <f t="shared" ca="1" si="115"/>
        <v>#NAME?</v>
      </c>
      <c r="FD135" s="119">
        <v>45523</v>
      </c>
      <c r="FE135" s="118" t="s">
        <v>130</v>
      </c>
      <c r="FF135" s="118" t="s">
        <v>26</v>
      </c>
      <c r="FG135" s="103" t="s">
        <v>144</v>
      </c>
      <c r="FH135" s="103" t="s">
        <v>145</v>
      </c>
      <c r="FI135" s="105">
        <f t="array" ref="FI135">SUMPRODUCT($AI135:$AL135,TRANSPOSE(FI$1:FI$4))</f>
        <v>133560</v>
      </c>
      <c r="FJ135" s="105">
        <f t="array" ref="FJ135">SUMPRODUCT($AI135:$AL135,TRANSPOSE(FJ$1:FJ$4))</f>
        <v>133560</v>
      </c>
      <c r="FK135" s="105">
        <f t="array" ref="FK135">SUMPRODUCT($AI135:$AL135,TRANSPOSE(FK$1:FK$4))</f>
        <v>133560</v>
      </c>
      <c r="FL135" s="105">
        <f t="array" ref="FL135">SUMPRODUCT($AI135:$AL135,TRANSPOSE(FL$1:FL$4))</f>
        <v>133560</v>
      </c>
      <c r="FM135" s="105">
        <f t="array" ref="FM135">SUMPRODUCT($AI135:$AL135,TRANSPOSE(FM$1:FM$4))</f>
        <v>133560</v>
      </c>
      <c r="FN135" s="105">
        <f t="array" ref="FN135">SUMPRODUCT($AI135:$AL135,TRANSPOSE(FN$1:FN$4))</f>
        <v>133560</v>
      </c>
      <c r="FO135" s="105">
        <f t="array" ref="FO135">SUMPRODUCT($AI135:$AL135,TRANSPOSE(FO$1:FO$4))</f>
        <v>133560</v>
      </c>
      <c r="FP135" s="105">
        <f t="array" ref="FP135">SUMPRODUCT($AI135:$AL135,TRANSPOSE(FP$1:FP$4))</f>
        <v>133560</v>
      </c>
      <c r="FQ135" s="105">
        <f t="array" ref="FQ135">SUMPRODUCT($AI135:$AL135,TRANSPOSE(FQ$1:FQ$4))</f>
        <v>133560</v>
      </c>
      <c r="FR135" s="105">
        <f t="array" ref="FR135">SUMPRODUCT($AI135:$AL135,TRANSPOSE(FR$1:FR$4))</f>
        <v>133200</v>
      </c>
      <c r="FS135" s="105">
        <f t="array" ref="FS135">SUMPRODUCT($AI135:$AL135,TRANSPOSE(FS$1:FS$4))</f>
        <v>132000</v>
      </c>
      <c r="FT135" s="105">
        <f t="array" ref="FT135">SUMPRODUCT($AI135:$AL135,TRANSPOSE(FT$1:FT$4))</f>
        <v>88192</v>
      </c>
      <c r="FU135" s="105">
        <f t="array" ref="FU135">SUMPRODUCT($AI135:$AL135,TRANSPOSE(FU$1:FU$4))</f>
        <v>0</v>
      </c>
      <c r="FV135" s="120"/>
      <c r="FW135" s="105">
        <f t="shared" si="116"/>
        <v>135000</v>
      </c>
      <c r="FX135" s="121">
        <f>CEILING(SUM($FI135:FJ135)-SUM($FW135:FW135),$EW135)</f>
        <v>132500</v>
      </c>
      <c r="FY135" s="121">
        <f>CEILING(SUM($FI135:FK135)-SUM($FW135:FX135),$EW135)</f>
        <v>135000</v>
      </c>
      <c r="FZ135" s="121">
        <f>CEILING(SUM($FI135:FL135)-SUM($FW135:FY135),$EW135)</f>
        <v>132500</v>
      </c>
      <c r="GA135" s="121">
        <f>CEILING(SUM($FI135:FM135)-SUM($FW135:FZ135),$EW135)</f>
        <v>135000</v>
      </c>
      <c r="GB135" s="121">
        <f>CEILING(SUM($FI135:FN135)-SUM($FW135:GA135),$EW135)</f>
        <v>132500</v>
      </c>
      <c r="GC135" s="121">
        <f>CEILING(SUM($FI135:FO135)-SUM($FW135:GB135),$EW135)</f>
        <v>132500</v>
      </c>
      <c r="GD135" s="121">
        <f>CEILING(SUM($FI135:FP135)-SUM($FW135:GC135),$EW135)</f>
        <v>135000</v>
      </c>
      <c r="GE135" s="121">
        <f>CEILING(SUM($FI135:FQ135)-SUM($FW135:GD135),$EW135)</f>
        <v>132500</v>
      </c>
      <c r="GF135" s="121">
        <f>CEILING(SUM($FI135:FR135)-SUM($FW135:GE135),$EW135)</f>
        <v>135000</v>
      </c>
      <c r="GG135" s="121">
        <f>CEILING(SUM($FI135:FS135)-SUM($FW135:GF135),$EW135)</f>
        <v>130000</v>
      </c>
      <c r="GH135" s="121">
        <f t="shared" si="117"/>
        <v>90000</v>
      </c>
      <c r="GI135" s="121">
        <f t="shared" si="118"/>
        <v>0</v>
      </c>
      <c r="GJ135" s="120"/>
      <c r="GK135" s="123" t="e">
        <f t="shared" ca="1" si="119"/>
        <v>#NAME?</v>
      </c>
      <c r="GL135" s="123" t="e">
        <f t="shared" ca="1" si="120"/>
        <v>#NAME?</v>
      </c>
      <c r="GM135" s="123" t="e">
        <f t="shared" ca="1" si="121"/>
        <v>#NAME?</v>
      </c>
      <c r="GN135" s="123" t="e">
        <f t="shared" ca="1" si="122"/>
        <v>#NAME?</v>
      </c>
      <c r="GO135" s="123" t="e">
        <f t="shared" ca="1" si="123"/>
        <v>#NAME?</v>
      </c>
      <c r="GP135" s="123" t="e">
        <f t="shared" ca="1" si="124"/>
        <v>#NAME?</v>
      </c>
      <c r="GQ135" s="123" t="e">
        <f t="shared" ca="1" si="125"/>
        <v>#NAME?</v>
      </c>
      <c r="GR135" s="123" t="e">
        <f t="shared" ca="1" si="126"/>
        <v>#NAME?</v>
      </c>
      <c r="GS135" s="123" t="e">
        <f t="shared" ca="1" si="127"/>
        <v>#NAME?</v>
      </c>
      <c r="GT135" s="123" t="e">
        <f t="shared" ca="1" si="128"/>
        <v>#NAME?</v>
      </c>
      <c r="GU135" s="123" t="e">
        <f t="shared" ca="1" si="129"/>
        <v>#NAME?</v>
      </c>
      <c r="GV135" s="123" t="e">
        <f t="shared" ca="1" si="130"/>
        <v>#NAME?</v>
      </c>
      <c r="GW135" s="123" t="e">
        <f t="shared" ca="1" si="131"/>
        <v>#NAME?</v>
      </c>
      <c r="GX135" s="123" t="e">
        <f t="shared" ca="1" si="132"/>
        <v>#NAME?</v>
      </c>
      <c r="GY135" s="120">
        <v>4</v>
      </c>
      <c r="GZ135" s="105">
        <f>SUM(FW135:FY135)</f>
        <v>402500</v>
      </c>
      <c r="HA135" s="105"/>
      <c r="HB135" s="105"/>
      <c r="HC135" s="105">
        <f>SUM(FZ135:GB135)</f>
        <v>400000</v>
      </c>
      <c r="HD135" s="105"/>
      <c r="HE135" s="105"/>
      <c r="HF135" s="105">
        <f>SUM(GC135:GE135)</f>
        <v>400000</v>
      </c>
      <c r="HG135" s="105"/>
      <c r="HH135" s="105"/>
      <c r="HI135" s="105">
        <f>SUM(GF135:GI135)</f>
        <v>355000</v>
      </c>
      <c r="HJ135" s="105"/>
      <c r="HK135" s="105"/>
      <c r="HL135" s="105">
        <f>GI135</f>
        <v>0</v>
      </c>
      <c r="HM135" s="105"/>
      <c r="HN135" s="123" t="e">
        <f t="shared" ca="1" si="133"/>
        <v>#NAME?</v>
      </c>
      <c r="HO135" s="123" t="e">
        <f t="shared" ca="1" si="134"/>
        <v>#NAME?</v>
      </c>
      <c r="HP135" s="123" t="e">
        <f t="shared" ca="1" si="135"/>
        <v>#NAME?</v>
      </c>
      <c r="HQ135" s="123" t="e">
        <f t="shared" ca="1" si="136"/>
        <v>#NAME?</v>
      </c>
      <c r="HR135" s="123" t="e">
        <f t="shared" ca="1" si="137"/>
        <v>#NAME?</v>
      </c>
      <c r="HS135" s="123" t="e">
        <f t="shared" ca="1" si="138"/>
        <v>#NAME?</v>
      </c>
      <c r="HT135" s="123" t="e">
        <f t="shared" ca="1" si="139"/>
        <v>#NAME?</v>
      </c>
      <c r="HU135" s="123" t="e">
        <f t="shared" ca="1" si="140"/>
        <v>#NAME?</v>
      </c>
      <c r="HV135" s="123" t="e">
        <f t="shared" ca="1" si="141"/>
        <v>#NAME?</v>
      </c>
      <c r="HW135" s="123" t="e">
        <f t="shared" ca="1" si="142"/>
        <v>#NAME?</v>
      </c>
      <c r="HX135" s="123" t="e">
        <f t="shared" ca="1" si="143"/>
        <v>#NAME?</v>
      </c>
      <c r="HY135" s="123" t="e">
        <f t="shared" ca="1" si="144"/>
        <v>#NAME?</v>
      </c>
      <c r="HZ135" s="123" t="e">
        <f t="shared" ca="1" si="145"/>
        <v>#NAME?</v>
      </c>
      <c r="IA135" s="123" t="e">
        <f t="shared" ca="1" si="146"/>
        <v>#NAME?</v>
      </c>
      <c r="IB135" s="124" t="s">
        <v>695</v>
      </c>
      <c r="IC135" s="103" t="s">
        <v>641</v>
      </c>
      <c r="ID135" s="125">
        <v>45534</v>
      </c>
      <c r="IE135" s="103" t="s">
        <v>147</v>
      </c>
      <c r="IF135" s="103"/>
      <c r="IG135" s="103" t="s">
        <v>147</v>
      </c>
      <c r="IH135" s="103"/>
      <c r="II135" s="103" t="s">
        <v>642</v>
      </c>
    </row>
    <row r="136" spans="1:243" ht="14.25" x14ac:dyDescent="0.2">
      <c r="A136" s="39">
        <v>149</v>
      </c>
      <c r="B136" s="39" t="s">
        <v>698</v>
      </c>
      <c r="C136" s="56" t="s">
        <v>699</v>
      </c>
      <c r="D136" s="39" t="s">
        <v>137</v>
      </c>
      <c r="E136" s="39">
        <v>405656805</v>
      </c>
      <c r="F136" s="102" t="s">
        <v>700</v>
      </c>
      <c r="G136" s="39"/>
      <c r="H136" s="39" t="s">
        <v>128</v>
      </c>
      <c r="I136" s="39">
        <v>2</v>
      </c>
      <c r="J136" s="39">
        <v>8</v>
      </c>
      <c r="K136" s="39">
        <v>0</v>
      </c>
      <c r="L136" s="39">
        <v>0</v>
      </c>
      <c r="M136" s="39">
        <v>0</v>
      </c>
      <c r="N136" s="39">
        <v>0</v>
      </c>
      <c r="O136" s="39">
        <v>0</v>
      </c>
      <c r="P136" s="39">
        <v>0</v>
      </c>
      <c r="Q136" s="39">
        <v>0</v>
      </c>
      <c r="R136" s="39">
        <v>0</v>
      </c>
      <c r="S136" s="39">
        <v>4</v>
      </c>
      <c r="T136" s="39">
        <v>0</v>
      </c>
      <c r="U136" s="39">
        <v>0</v>
      </c>
      <c r="V136" s="39">
        <v>0</v>
      </c>
      <c r="W136" s="39">
        <v>0</v>
      </c>
      <c r="X136" s="39">
        <v>0</v>
      </c>
      <c r="Y136" s="39">
        <v>0</v>
      </c>
      <c r="Z136" s="39">
        <v>0</v>
      </c>
      <c r="AA136" s="39">
        <v>0</v>
      </c>
      <c r="AB136" s="39">
        <v>4</v>
      </c>
      <c r="AC136" s="39">
        <v>0</v>
      </c>
      <c r="AD136" s="39">
        <v>0</v>
      </c>
      <c r="AE136" s="39">
        <v>0</v>
      </c>
      <c r="AF136" s="39">
        <v>0</v>
      </c>
      <c r="AG136" s="39">
        <v>0</v>
      </c>
      <c r="AH136" s="39">
        <f t="shared" si="98"/>
        <v>8</v>
      </c>
      <c r="AI136" s="39">
        <f t="shared" si="99"/>
        <v>0</v>
      </c>
      <c r="AJ136" s="39">
        <f t="shared" si="100"/>
        <v>4</v>
      </c>
      <c r="AK136" s="39">
        <f t="shared" si="101"/>
        <v>4</v>
      </c>
      <c r="AL136" s="39">
        <f t="shared" si="102"/>
        <v>4</v>
      </c>
      <c r="AM136" s="57">
        <f t="shared" si="103"/>
        <v>141812</v>
      </c>
      <c r="AN136" s="57">
        <v>1000</v>
      </c>
      <c r="AO136" s="57">
        <f t="shared" si="104"/>
        <v>142000</v>
      </c>
      <c r="AP136" s="39"/>
      <c r="AQ136" s="39" t="s">
        <v>638</v>
      </c>
      <c r="AR136" s="39" t="s">
        <v>701</v>
      </c>
      <c r="AS136" s="39"/>
      <c r="AT136" s="39"/>
      <c r="AU136" s="58">
        <v>0.125</v>
      </c>
      <c r="AV136" s="58" t="s">
        <v>11</v>
      </c>
      <c r="AW136" s="39" t="s">
        <v>702</v>
      </c>
      <c r="AX136" s="39" t="s">
        <v>703</v>
      </c>
      <c r="AY136" s="39"/>
      <c r="AZ136" s="39" t="s">
        <v>704</v>
      </c>
      <c r="BA136" s="39" t="str">
        <f t="shared" si="105"/>
        <v>P0032</v>
      </c>
      <c r="BB136" s="78" t="e">
        <f t="shared" ca="1" si="106"/>
        <v>#NAME?</v>
      </c>
      <c r="BC136" s="39">
        <v>16</v>
      </c>
      <c r="BD136" s="75">
        <f t="shared" si="107"/>
        <v>142000</v>
      </c>
      <c r="BE136" s="39"/>
      <c r="BF136" s="39"/>
      <c r="BG136" s="39"/>
      <c r="BH136" s="39"/>
      <c r="BI136" s="39"/>
      <c r="BJ136" s="39"/>
      <c r="BK136" s="39"/>
      <c r="BL136" s="39"/>
      <c r="BM136" s="39"/>
      <c r="BN136" s="39">
        <v>142000</v>
      </c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>
        <f>SUM($BE136,$BF136:BF136)-SUM($CV$1:CW$1)*SUM($P136:$Q136,$W136)-SUM($CV$2:CW$2)*SUM($R136:$V136)-SUM($CV$3:CW$3)*$X136-SUM($CV$4:CW$4)*SUM($K136:$L136)-SUM($CV$5:CW$5)*SUM($M136:$N136)-SUM($CV$6:CW$6)*$O136-SUM($CV$7:CW$7)*SUM($Y136:$Z136,$AF136)-SUM($CV$8:CW$8)*SUM($AA136:$AE136)-SUM($CV$9:CW$9)*$AG136</f>
        <v>0</v>
      </c>
      <c r="CX136" s="39">
        <f>SUM($BE136,$BF136:BG136)-SUM($CV$1:CX$1)*SUM($P136:$Q136,$W136)-SUM($CV$2:CX$2)*SUM($R136:$V136)-SUM($CV$3:CX$3)*$X136-SUM($CV$4:CX$4)*SUM($K136:$L136)-SUM($CV$5:CX$5)*SUM($M136:$N136)-SUM($CV$6:CX$6)*$O136-SUM($CV$7:CX$7)*SUM($Y136:$Z136,$AF136)-SUM($CV$8:CX$8)*SUM($AA136:$AE136)-SUM($CV$9:CX$9)*$AG136</f>
        <v>0</v>
      </c>
      <c r="CY136" s="39">
        <f>SUM($BE136,$BF136:BH136)-SUM($CV$1:CY$1)*SUM($P136:$Q136,$W136)-SUM($CV$2:CY$2)*SUM($R136:$V136)-SUM($CV$3:CY$3)*$X136-SUM($CV$4:CY$4)*SUM($K136:$L136)-SUM($CV$5:CY$5)*SUM($M136:$N136)-SUM($CV$6:CY$6)*$O136-SUM($CV$7:CY$7)*SUM($Y136:$Z136,$AF136)-SUM($CV$8:CY$8)*SUM($AA136:$AE136)-SUM($CV$9:CY$9)*$AG136</f>
        <v>0</v>
      </c>
      <c r="CZ136" s="39">
        <f>SUM($BE136,$BF136:BI136)-SUM($CV$1:CZ$1)*SUM($P136:$Q136,$W136)-SUM($CV$2:CZ$2)*SUM($R136:$V136)-SUM($CV$3:CZ$3)*$X136-SUM($CV$4:CZ$4)*SUM($K136:$L136)-SUM($CV$5:CZ$5)*SUM($M136:$N136)-SUM($CV$6:CZ$6)*$O136-SUM($CV$7:CZ$7)*SUM($Y136:$Z136,$AF136)-SUM($CV$8:CZ$8)*SUM($AA136:$AE136)-SUM($CV$9:CZ$9)*$AG136</f>
        <v>0</v>
      </c>
      <c r="DA136" s="39">
        <f>SUM($BE136,$BF136:BJ136)-SUM($CV$1:DA$1)*SUM($P136:$Q136,$W136)-SUM($CV$2:DA$2)*SUM($R136:$V136)-SUM($CV$3:DA$3)*$X136-SUM($CV$4:DA$4)*SUM($K136:$L136)-SUM($CV$5:DA$5)*SUM($M136:$N136)-SUM($CV$6:DA$6)*$O136-SUM($CV$7:DA$7)*SUM($Y136:$Z136,$AF136)-SUM($CV$8:DA$8)*SUM($AA136:$AE136)-SUM($CV$9:DA$9)*$AG136</f>
        <v>0</v>
      </c>
      <c r="DB136" s="39">
        <f>SUM($BE136,$BF136:BK136)-SUM($CV$1:DB$1)*SUM($P136:$Q136,$W136)-SUM($CV$2:DB$2)*SUM($R136:$V136)-SUM($CV$3:DB$3)*$X136-SUM($CV$4:DB$4)*SUM($K136:$L136)-SUM($CV$5:DB$5)*SUM($M136:$N136)-SUM($CV$6:DB$6)*$O136-SUM($CV$7:DB$7)*SUM($Y136:$Z136,$AF136)-SUM($CV$8:DB$8)*SUM($AA136:$AE136)-SUM($CV$9:DB$9)*$AG136</f>
        <v>-800</v>
      </c>
      <c r="DC136" s="39">
        <f>SUM($BE136,$BF136:BL136)-SUM($CV$1:DC$1)*SUM($P136:$Q136,$W136)-SUM($CV$2:DC$2)*SUM($R136:$V136)-SUM($CV$3:DC$3)*$X136-SUM($CV$4:DC$4)*SUM($K136:$L136)-SUM($CV$5:DC$5)*SUM($M136:$N136)-SUM($CV$6:DC$6)*$O136-SUM($CV$7:DC$7)*SUM($Y136:$Z136,$AF136)-SUM($CV$8:DC$8)*SUM($AA136:$AE136)-SUM($CV$9:DC$9)*$AG136</f>
        <v>-2400</v>
      </c>
      <c r="DD136" s="39">
        <f>SUM($BE136,$BF136:BM136)-SUM($CV$1:DD$1)*SUM($P136:$Q136,$W136)-SUM($CV$2:DD$2)*SUM($R136:$V136)-SUM($CV$3:DD$3)*$X136-SUM($CV$4:DD$4)*SUM($K136:$L136)-SUM($CV$5:DD$5)*SUM($M136:$N136)-SUM($CV$6:DD$6)*$O136-SUM($CV$7:DD$7)*SUM($Y136:$Z136,$AF136)-SUM($CV$8:DD$8)*SUM($AA136:$AE136)-SUM($CV$9:DD$9)*$AG136</f>
        <v>-4924</v>
      </c>
      <c r="DE136" s="39">
        <f>SUM($BE136,$BF136:BN136)-SUM($CV$1:DE$1)*SUM($P136:$Q136,$W136)-SUM($CV$2:DE$2)*SUM($R136:$V136)-SUM($CV$3:DE$3)*$X136-SUM($CV$4:DE$4)*SUM($K136:$L136)-SUM($CV$5:DE$5)*SUM($M136:$N136)-SUM($CV$6:DE$6)*$O136-SUM($CV$7:DE$7)*SUM($Y136:$Z136,$AF136)-SUM($CV$8:DE$8)*SUM($AA136:$AE136)-SUM($CV$9:DE$9)*$AG136</f>
        <v>134876</v>
      </c>
      <c r="DF136" s="39">
        <f>SUM($BE136,$BF136:BO136)-SUM($CV$1:DF$1)*SUM($P136:$Q136,$W136)-SUM($CV$2:DF$2)*SUM($R136:$V136)-SUM($CV$3:DF$3)*$X136-SUM($CV$4:DF$4)*SUM($K136:$L136)-SUM($CV$5:DF$5)*SUM($M136:$N136)-SUM($CV$6:DF$6)*$O136-SUM($CV$7:DF$7)*SUM($Y136:$Z136,$AF136)-SUM($CV$8:DF$8)*SUM($AA136:$AE136)-SUM($CV$9:DF$9)*$AG136</f>
        <v>132076</v>
      </c>
      <c r="DG136" s="39">
        <f>SUM($BE136,$BF136:BP136)-SUM($CV$1:DG$1)*SUM($P136:$Q136,$W136)-SUM($CV$2:DG$2)*SUM($R136:$V136)-SUM($CV$3:DG$3)*$X136-SUM($CV$4:DG$4)*SUM($K136:$L136)-SUM($CV$5:DG$5)*SUM($M136:$N136)-SUM($CV$6:DG$6)*$O136-SUM($CV$7:DG$7)*SUM($Y136:$Z136,$AF136)-SUM($CV$8:DG$8)*SUM($AA136:$AE136)-SUM($CV$9:DG$9)*$AG136</f>
        <v>129076</v>
      </c>
      <c r="DH136" s="39">
        <f>SUM($BE136,$BF136:BQ136)-SUM($CV$1:DH$1)*SUM($P136:$Q136,$W136)-SUM($CV$2:DH$2)*SUM($R136:$V136)-SUM($CV$3:DH$3)*$X136-SUM($CV$4:DH$4)*SUM($K136:$L136)-SUM($CV$5:DH$5)*SUM($M136:$N136)-SUM($CV$6:DH$6)*$O136-SUM($CV$7:DH$7)*SUM($Y136:$Z136,$AF136)-SUM($CV$8:DH$8)*SUM($AA136:$AE136)-SUM($CV$9:DH$9)*$AG136</f>
        <v>126076</v>
      </c>
      <c r="DI136" s="39">
        <f>SUM($BE136,$BF136:BR136)-SUM($CV$1:DI$1)*SUM($P136:$Q136,$W136)-SUM($CV$2:DI$2)*SUM($R136:$V136)-SUM($CV$3:DI$3)*$X136-SUM($CV$4:DI$4)*SUM($K136:$L136)-SUM($CV$5:DI$5)*SUM($M136:$N136)-SUM($CV$6:DI$6)*$O136-SUM($CV$7:DI$7)*SUM($Y136:$Z136,$AF136)-SUM($CV$8:DI$8)*SUM($AA136:$AE136)-SUM($CV$9:DI$9)*$AG136</f>
        <v>123076</v>
      </c>
      <c r="DJ136" s="39">
        <f>SUM($BE136,$BF136:BS136)-SUM($CV$1:DJ$1)*SUM($P136:$Q136,$W136)-SUM($CV$2:DJ$2)*SUM($R136:$V136)-SUM($CV$3:DJ$3)*$X136-SUM($CV$4:DJ$4)*SUM($K136:$L136)-SUM($CV$5:DJ$5)*SUM($M136:$N136)-SUM($CV$6:DJ$6)*$O136-SUM($CV$7:DJ$7)*SUM($Y136:$Z136,$AF136)-SUM($CV$8:DJ$8)*SUM($AA136:$AE136)-SUM($CV$9:DJ$9)*$AG136</f>
        <v>120076</v>
      </c>
      <c r="DK136" s="39">
        <f>SUM($BE136,$BF136:BT136)-SUM($CV$1:DK$1)*SUM($P136:$Q136,$W136)-SUM($CV$2:DK$2)*SUM($R136:$V136)-SUM($CV$3:DK$3)*$X136-SUM($CV$4:DK$4)*SUM($K136:$L136)-SUM($CV$5:DK$5)*SUM($M136:$N136)-SUM($CV$6:DK$6)*$O136-SUM($CV$7:DK$7)*SUM($Y136:$Z136,$AF136)-SUM($CV$8:DK$8)*SUM($AA136:$AE136)-SUM($CV$9:DK$9)*$AG136</f>
        <v>117076</v>
      </c>
      <c r="DL136" s="39">
        <f>SUM($BE136,$BF136:BU136)-SUM($CV$1:DL$1)*SUM($P136:$Q136,$W136)-SUM($CV$2:DL$2)*SUM($R136:$V136)-SUM($CV$3:DL$3)*$X136-SUM($CV$4:DL$4)*SUM($K136:$L136)-SUM($CV$5:DL$5)*SUM($M136:$N136)-SUM($CV$6:DL$6)*$O136-SUM($CV$7:DL$7)*SUM($Y136:$Z136,$AF136)-SUM($CV$8:DL$8)*SUM($AA136:$AE136)-SUM($CV$9:DL$9)*$AG136</f>
        <v>114076</v>
      </c>
      <c r="DM136" s="39">
        <f>SUM($BE136,$BF136:BV136)-SUM($CV$1:DM$1)*SUM($P136:$Q136,$W136)-SUM($CV$2:DM$2)*SUM($R136:$V136)-SUM($CV$3:DM$3)*$X136-SUM($CV$4:DM$4)*SUM($K136:$L136)-SUM($CV$5:DM$5)*SUM($M136:$N136)-SUM($CV$6:DM$6)*$O136-SUM($CV$7:DM$7)*SUM($Y136:$Z136,$AF136)-SUM($CV$8:DM$8)*SUM($AA136:$AE136)-SUM($CV$9:DM$9)*$AG136</f>
        <v>110076</v>
      </c>
      <c r="DN136" s="39">
        <f>SUM($BE136,$BF136:BW136)-SUM($CV$1:DN$1)*SUM($P136:$Q136,$W136)-SUM($CV$2:DN$2)*SUM($R136:$V136)-SUM($CV$3:DN$3)*$X136-SUM($CV$4:DN$4)*SUM($K136:$L136)-SUM($CV$5:DN$5)*SUM($M136:$N136)-SUM($CV$6:DN$6)*$O136-SUM($CV$7:DN$7)*SUM($Y136:$Z136,$AF136)-SUM($CV$8:DN$8)*SUM($AA136:$AE136)-SUM($CV$9:DN$9)*$AG136</f>
        <v>106076</v>
      </c>
      <c r="DO136" s="39">
        <f>SUM($BE136,$BF136:BX136)-SUM($CV$1:DO$1)*SUM($P136:$Q136,$W136)-SUM($CV$2:DO$2)*SUM($R136:$V136)-SUM($CV$3:DO$3)*$X136-SUM($CV$4:DO$4)*SUM($K136:$L136)-SUM($CV$5:DO$5)*SUM($M136:$N136)-SUM($CV$6:DO$6)*$O136-SUM($CV$7:DO$7)*SUM($Y136:$Z136,$AF136)-SUM($CV$8:DO$8)*SUM($AA136:$AE136)-SUM($CV$9:DO$9)*$AG136</f>
        <v>102076</v>
      </c>
      <c r="DP136" s="39">
        <f>SUM($BE136,$BF136:BY136)-SUM($CV$1:DP$1)*SUM($P136:$Q136,$W136)-SUM($CV$2:DP$2)*SUM($R136:$V136)-SUM($CV$3:DP$3)*$X136-SUM($CV$4:DP$4)*SUM($K136:$L136)-SUM($CV$5:DP$5)*SUM($M136:$N136)-SUM($CV$6:DP$6)*$O136-SUM($CV$7:DP$7)*SUM($Y136:$Z136,$AF136)-SUM($CV$8:DP$8)*SUM($AA136:$AE136)-SUM($CV$9:DP$9)*$AG136</f>
        <v>98076</v>
      </c>
      <c r="DQ136" s="39">
        <f>SUM($BE136,$BF136:BZ136)-SUM($CV$1:DQ$1)*SUM($P136:$Q136,$W136)-SUM($CV$2:DQ$2)*SUM($R136:$V136)-SUM($CV$3:DQ$3)*$X136-SUM($CV$4:DQ$4)*SUM($K136:$L136)-SUM($CV$5:DQ$5)*SUM($M136:$N136)-SUM($CV$6:DQ$6)*$O136-SUM($CV$7:DQ$7)*SUM($Y136:$Z136,$AF136)-SUM($CV$8:DQ$8)*SUM($AA136:$AE136)-SUM($CV$9:DQ$9)*$AG136</f>
        <v>94076</v>
      </c>
      <c r="DR136" s="39">
        <f>SUM($BE136,$BF136:CA136)-SUM($CV$1:DR$1)*SUM($P136:$Q136,$W136)-SUM($CV$2:DR$2)*SUM($R136:$V136)-SUM($CV$3:DR$3)*$X136-SUM($CV$4:DR$4)*SUM($K136:$L136)-SUM($CV$5:DR$5)*SUM($M136:$N136)-SUM($CV$6:DR$6)*$O136-SUM($CV$7:DR$7)*SUM($Y136:$Z136,$AF136)-SUM($CV$8:DR$8)*SUM($AA136:$AE136)-SUM($CV$9:DR$9)*$AG136</f>
        <v>90076</v>
      </c>
      <c r="DS136" s="39">
        <f>SUM($BE136,$BF136:CB136)-SUM($CV$1:DS$1)*SUM($P136:$Q136,$W136)-SUM($CV$2:DS$2)*SUM($R136:$V136)-SUM($CV$3:DS$3)*$X136-SUM($CV$4:DS$4)*SUM($K136:$L136)-SUM($CV$5:DS$5)*SUM($M136:$N136)-SUM($CV$6:DS$6)*$O136-SUM($CV$7:DS$7)*SUM($Y136:$Z136,$AF136)-SUM($CV$8:DS$8)*SUM($AA136:$AE136)-SUM($CV$9:DS$9)*$AG136</f>
        <v>86076</v>
      </c>
      <c r="DT136" s="39">
        <f>SUM($BE136,$BF136:CC136)-SUM($CV$1:DT$1)*SUM($P136:$Q136,$W136)-SUM($CV$2:DT$2)*SUM($R136:$V136)-SUM($CV$3:DT$3)*$X136-SUM($CV$4:DT$4)*SUM($K136:$L136)-SUM($CV$5:DT$5)*SUM($M136:$N136)-SUM($CV$6:DT$6)*$O136-SUM($CV$7:DT$7)*SUM($Y136:$Z136,$AF136)-SUM($CV$8:DT$8)*SUM($AA136:$AE136)-SUM($CV$9:DT$9)*$AG136</f>
        <v>82076</v>
      </c>
      <c r="DU136" s="39">
        <f>SUM($BE136,$BF136:CD136)-SUM($CV$1:DU$1)*SUM($P136:$Q136,$W136)-SUM($CV$2:DU$2)*SUM($R136:$V136)-SUM($CV$3:DU$3)*$X136-SUM($CV$4:DU$4)*SUM($K136:$L136)-SUM($CV$5:DU$5)*SUM($M136:$N136)-SUM($CV$6:DU$6)*$O136-SUM($CV$7:DU$7)*SUM($Y136:$Z136,$AF136)-SUM($CV$8:DU$8)*SUM($AA136:$AE136)-SUM($CV$9:DU$9)*$AG136</f>
        <v>78076</v>
      </c>
      <c r="DV136" s="39">
        <f>SUM($BE136,$BF136:CE136)-SUM($CV$1:DV$1)*SUM($P136:$Q136,$W136)-SUM($CV$2:DV$2)*SUM($R136:$V136)-SUM($CV$3:DV$3)*$X136-SUM($CV$4:DV$4)*SUM($K136:$L136)-SUM($CV$5:DV$5)*SUM($M136:$N136)-SUM($CV$6:DV$6)*$O136-SUM($CV$7:DV$7)*SUM($Y136:$Z136,$AF136)-SUM($CV$8:DV$8)*SUM($AA136:$AE136)-SUM($CV$9:DV$9)*$AG136</f>
        <v>74076</v>
      </c>
      <c r="DW136" s="39">
        <f>SUM($BE136,$BF136:CF136)-SUM($CV$1:DW$1)*SUM($P136:$Q136,$W136)-SUM($CV$2:DW$2)*SUM($R136:$V136)-SUM($CV$3:DW$3)*$X136-SUM($CV$4:DW$4)*SUM($K136:$L136)-SUM($CV$5:DW$5)*SUM($M136:$N136)-SUM($CV$6:DW$6)*$O136-SUM($CV$7:DW$7)*SUM($Y136:$Z136,$AF136)-SUM($CV$8:DW$8)*SUM($AA136:$AE136)-SUM($CV$9:DW$9)*$AG136</f>
        <v>70076</v>
      </c>
      <c r="DX136" s="39">
        <f>SUM($BE136,$BF136:CG136)-SUM($CV$1:DX$1)*SUM($P136:$Q136,$W136)-SUM($CV$2:DX$2)*SUM($R136:$V136)-SUM($CV$3:DX$3)*$X136-SUM($CV$4:DX$4)*SUM($K136:$L136)-SUM($CV$5:DX$5)*SUM($M136:$N136)-SUM($CV$6:DX$6)*$O136-SUM($CV$7:DX$7)*SUM($Y136:$Z136,$AF136)-SUM($CV$8:DX$8)*SUM($AA136:$AE136)-SUM($CV$9:DX$9)*$AG136</f>
        <v>66076</v>
      </c>
      <c r="DY136" s="39">
        <f>SUM($BE136,$BF136:CH136)-SUM($CV$1:DY$1)*SUM($P136:$Q136,$W136)-SUM($CV$2:DY$2)*SUM($R136:$V136)-SUM($CV$3:DY$3)*$X136-SUM($CV$4:DY$4)*SUM($K136:$L136)-SUM($CV$5:DY$5)*SUM($M136:$N136)-SUM($CV$6:DY$6)*$O136-SUM($CV$7:DY$7)*SUM($Y136:$Z136,$AF136)-SUM($CV$8:DY$8)*SUM($AA136:$AE136)-SUM($CV$9:DY$9)*$AG136</f>
        <v>62076</v>
      </c>
      <c r="DZ136" s="39">
        <f>SUM($BE136,$BF136:CI136)-SUM($CV$1:DZ$1)*SUM($P136:$Q136,$W136)-SUM($CV$2:DZ$2)*SUM($R136:$V136)-SUM($CV$3:DZ$3)*$X136-SUM($CV$4:DZ$4)*SUM($K136:$L136)-SUM($CV$5:DZ$5)*SUM($M136:$N136)-SUM($CV$6:DZ$6)*$O136-SUM($CV$7:DZ$7)*SUM($Y136:$Z136,$AF136)-SUM($CV$8:DZ$8)*SUM($AA136:$AE136)-SUM($CV$9:DZ$9)*$AG136</f>
        <v>58076</v>
      </c>
      <c r="EA136" s="39">
        <f>SUM($BE136,$BF136:CJ136)-SUM($CV$1:EA$1)*SUM($P136:$Q136,$W136)-SUM($CV$2:EA$2)*SUM($R136:$V136)-SUM($CV$3:EA$3)*$X136-SUM($CV$4:EA$4)*SUM($K136:$L136)-SUM($CV$5:EA$5)*SUM($M136:$N136)-SUM($CV$6:EA$6)*$O136-SUM($CV$7:EA$7)*SUM($Y136:$Z136,$AF136)-SUM($CV$8:EA$8)*SUM($AA136:$AE136)-SUM($CV$9:EA$9)*$AG136</f>
        <v>54076</v>
      </c>
      <c r="EB136" s="39">
        <f>SUM($BE136,$BF136:CK136)-SUM($CV$1:EB$1)*SUM($P136:$Q136,$W136)-SUM($CV$2:EB$2)*SUM($R136:$V136)-SUM($CV$3:EB$3)*$X136-SUM($CV$4:EB$4)*SUM($K136:$L136)-SUM($CV$5:EB$5)*SUM($M136:$N136)-SUM($CV$6:EB$6)*$O136-SUM($CV$7:EB$7)*SUM($Y136:$Z136,$AF136)-SUM($CV$8:EB$8)*SUM($AA136:$AE136)-SUM($CV$9:EB$9)*$AG136</f>
        <v>50076</v>
      </c>
      <c r="EC136" s="39">
        <f>SUM($BE136,$BF136:CL136)-SUM($CV$1:EC$1)*SUM($P136:$Q136,$W136)-SUM($CV$2:EC$2)*SUM($R136:$V136)-SUM($CV$3:EC$3)*$X136-SUM($CV$4:EC$4)*SUM($K136:$L136)-SUM($CV$5:EC$5)*SUM($M136:$N136)-SUM($CV$6:EC$6)*$O136-SUM($CV$7:EC$7)*SUM($Y136:$Z136,$AF136)-SUM($CV$8:EC$8)*SUM($AA136:$AE136)-SUM($CV$9:EC$9)*$AG136</f>
        <v>46076</v>
      </c>
      <c r="ED136" s="39">
        <f>SUM($BE136,$BF136:CM136)-SUM($CV$1:ED$1)*SUM($P136:$Q136,$W136)-SUM($CV$2:ED$2)*SUM($R136:$V136)-SUM($CV$3:ED$3)*$X136-SUM($CV$4:ED$4)*SUM($K136:$L136)-SUM($CV$5:ED$5)*SUM($M136:$N136)-SUM($CV$6:ED$6)*$O136-SUM($CV$7:ED$7)*SUM($Y136:$Z136,$AF136)-SUM($CV$8:ED$8)*SUM($AA136:$AE136)-SUM($CV$9:ED$9)*$AG136</f>
        <v>42076</v>
      </c>
      <c r="EE136" s="39">
        <f>SUM($BE136,$BF136:CN136)-SUM($CV$1:EE$1)*SUM($P136:$Q136,$W136)-SUM($CV$2:EE$2)*SUM($R136:$V136)-SUM($CV$3:EE$3)*$X136-SUM($CV$4:EE$4)*SUM($K136:$L136)-SUM($CV$5:EE$5)*SUM($M136:$N136)-SUM($CV$6:EE$6)*$O136-SUM($CV$7:EE$7)*SUM($Y136:$Z136,$AF136)-SUM($CV$8:EE$8)*SUM($AA136:$AE136)-SUM($CV$9:EE$9)*$AG136</f>
        <v>38076</v>
      </c>
      <c r="EF136" s="39">
        <f>SUM($BE136,$BF136:CO136)-SUM($CV$1:EF$1)*SUM($P136:$Q136,$W136)-SUM($CV$2:EF$2)*SUM($R136:$V136)-SUM($CV$3:EF$3)*$X136-SUM($CV$4:EF$4)*SUM($K136:$L136)-SUM($CV$5:EF$5)*SUM($M136:$N136)-SUM($CV$6:EF$6)*$O136-SUM($CV$7:EF$7)*SUM($Y136:$Z136,$AF136)-SUM($CV$8:EF$8)*SUM($AA136:$AE136)-SUM($CV$9:EF$9)*$AG136</f>
        <v>34076</v>
      </c>
      <c r="EG136" s="39">
        <f>SUM($BE136,$BF136:CP136)-SUM($CV$1:EG$1)*SUM($P136:$Q136,$W136)-SUM($CV$2:EG$2)*SUM($R136:$V136)-SUM($CV$3:EG$3)*$X136-SUM($CV$4:EG$4)*SUM($K136:$L136)-SUM($CV$5:EG$5)*SUM($M136:$N136)-SUM($CV$6:EG$6)*$O136-SUM($CV$7:EG$7)*SUM($Y136:$Z136,$AF136)-SUM($CV$8:EG$8)*SUM($AA136:$AE136)-SUM($CV$9:EG$9)*$AG136</f>
        <v>30076</v>
      </c>
      <c r="EH136" s="39">
        <f>SUM($BE136,$BF136:CQ136)-SUM($CV$1:EH$1)*SUM($P136:$Q136,$W136)-SUM($CV$2:EH$2)*SUM($R136:$V136)-SUM($CV$3:EH$3)*$X136-SUM($CV$4:EH$4)*SUM($K136:$L136)-SUM($CV$5:EH$5)*SUM($M136:$N136)-SUM($CV$6:EH$6)*$O136-SUM($CV$7:EH$7)*SUM($Y136:$Z136,$AF136)-SUM($CV$8:EH$8)*SUM($AA136:$AE136)-SUM($CV$9:EH$9)*$AG136</f>
        <v>26076</v>
      </c>
      <c r="EI136" s="39">
        <f>SUM($BE136,$BF136:CR136)-SUM($CV$1:EI$1)*SUM($P136:$Q136,$W136)-SUM($CV$2:EI$2)*SUM($R136:$V136)-SUM($CV$3:EI$3)*$X136-SUM($CV$4:EI$4)*SUM($K136:$L136)-SUM($CV$5:EI$5)*SUM($M136:$N136)-SUM($CV$6:EI$6)*$O136-SUM($CV$7:EI$7)*SUM($Y136:$Z136,$AF136)-SUM($CV$8:EI$8)*SUM($AA136:$AE136)-SUM($CV$9:EI$9)*$AG136</f>
        <v>22076</v>
      </c>
      <c r="EJ136" s="39">
        <f>SUM($BE136,$BF136:CS136)-SUM($CV$1:EJ$1)*SUM($P136:$Q136,$W136)-SUM($CV$2:EJ$2)*SUM($R136:$V136)-SUM($CV$3:EJ$3)*$X136-SUM($CV$4:EJ$4)*SUM($K136:$L136)-SUM($CV$5:EJ$5)*SUM($M136:$N136)-SUM($CV$6:EJ$6)*$O136-SUM($CV$7:EJ$7)*SUM($Y136:$Z136,$AF136)-SUM($CV$8:EJ$8)*SUM($AA136:$AE136)-SUM($CV$9:EJ$9)*$AG136</f>
        <v>18076</v>
      </c>
      <c r="EK136" s="39">
        <f>SUM($BE136,$BF136:CT136)-SUM($CV$1:EK$1)*SUM($P136:$Q136,$W136)-SUM($CV$2:EK$2)*SUM($R136:$V136)-SUM($CV$3:EK$3)*$X136-SUM($CV$4:EK$4)*SUM($K136:$L136)-SUM($CV$5:EK$5)*SUM($M136:$N136)-SUM($CV$6:EK$6)*$O136-SUM($CV$7:EK$7)*SUM($Y136:$Z136,$AF136)-SUM($CV$8:EK$8)*SUM($AA136:$AE136)-SUM($CV$9:EK$9)*$AG136</f>
        <v>14076</v>
      </c>
      <c r="EL136" s="39">
        <f>SUM($BE136,$BF136:CU136)-SUM($CV$1:EL$1)*SUM($P136:$Q136,$W136)-SUM($CV$2:EL$2)*SUM($R136:$V136)-SUM($CV$3:EL$3)*$X136-SUM($CV$4:EL$4)*SUM($K136:$L136)-SUM($CV$5:EL$5)*SUM($M136:$N136)-SUM($CV$6:EL$6)*$O136-SUM($CV$7:EL$7)*SUM($Y136:$Z136,$AF136)-SUM($CV$8:EL$8)*SUM($AA136:$AE136)-SUM($CV$9:EL$9)*$AG136</f>
        <v>10076</v>
      </c>
      <c r="EM136" s="39">
        <f>SUM($BE136,$BF136:CV136)-SUM($CV$1:EM$1)*SUM($P136:$Q136,$W136)-SUM($CV$2:EM$2)*SUM($R136:$V136)-SUM($CV$3:EM$3)*$X136-SUM($CV$4:EM$4)*SUM($K136:$L136)-SUM($CV$5:EM$5)*SUM($M136:$N136)-SUM($CV$6:EM$6)*$O136-SUM($CV$7:EM$7)*SUM($Y136:$Z136,$AF136)-SUM($CV$8:EM$8)*SUM($AA136:$AE136)-SUM($CV$9:EM$9)*$AG136</f>
        <v>6076</v>
      </c>
      <c r="EN136" s="39">
        <f>SUM($BE136,$BF136:CW136)-SUM($CV$1:EN$1)*SUM($P136:$Q136,$W136)-SUM($CV$2:EN$2)*SUM($R136:$V136)-SUM($CV$3:EN$3)*$X136-SUM($CV$4:EN$4)*SUM($K136:$L136)-SUM($CV$5:EN$5)*SUM($M136:$N136)-SUM($CV$6:EN$6)*$O136-SUM($CV$7:EN$7)*SUM($Y136:$Z136,$AF136)-SUM($CV$8:EN$8)*SUM($AA136:$AE136)-SUM($CV$9:EN$9)*$AG136</f>
        <v>2076</v>
      </c>
      <c r="EO136" s="39">
        <f>SUM($BE136,$BF136:CX136)-SUM($CV$1:EO$1)*SUM($P136:$Q136,$W136)-SUM($CV$2:EO$2)*SUM($R136:$V136)-SUM($CV$3:EO$3)*$X136-SUM($CV$4:EO$4)*SUM($K136:$L136)-SUM($CV$5:EO$5)*SUM($M136:$N136)-SUM($CV$6:EO$6)*$O136-SUM($CV$7:EO$7)*SUM($Y136:$Z136,$AF136)-SUM($CV$8:EO$8)*SUM($AA136:$AE136)-SUM($CV$9:EO$9)*$AG136</f>
        <v>-1244</v>
      </c>
      <c r="EP136" s="96" t="s">
        <v>705</v>
      </c>
      <c r="EQ136" s="103" t="s">
        <v>706</v>
      </c>
      <c r="ER136" s="96" t="s">
        <v>707</v>
      </c>
      <c r="ES136" s="115">
        <v>9.8000000000000004E-2</v>
      </c>
      <c r="ET136" s="116" t="str">
        <f t="shared" si="168"/>
        <v>USD</v>
      </c>
      <c r="EU136" s="107" t="e">
        <f t="shared" ca="1" si="109"/>
        <v>#NAME?</v>
      </c>
      <c r="EV136" s="107" t="e">
        <f t="shared" ca="1" si="110"/>
        <v>#NAME?</v>
      </c>
      <c r="EW136" s="117">
        <f t="shared" si="158"/>
        <v>1000</v>
      </c>
      <c r="EX136" s="117">
        <f t="shared" si="159"/>
        <v>1000</v>
      </c>
      <c r="EY136" s="103"/>
      <c r="EZ136" s="117">
        <f t="shared" si="112"/>
        <v>142000</v>
      </c>
      <c r="FA136" s="118" t="e">
        <f t="shared" ca="1" si="113"/>
        <v>#NAME?</v>
      </c>
      <c r="FB136" s="117">
        <f t="shared" si="114"/>
        <v>188</v>
      </c>
      <c r="FC136" s="118" t="e">
        <f t="shared" ca="1" si="115"/>
        <v>#NAME?</v>
      </c>
      <c r="FD136" s="119">
        <v>45523</v>
      </c>
      <c r="FE136" s="118" t="s">
        <v>130</v>
      </c>
      <c r="FF136" s="118" t="s">
        <v>26</v>
      </c>
      <c r="FG136" s="103" t="s">
        <v>144</v>
      </c>
      <c r="FH136" s="103" t="s">
        <v>145</v>
      </c>
      <c r="FI136" s="105">
        <f t="array" ref="FI136">SUMPRODUCT($AI136:$AL136,TRANSPOSE(FI$1:FI$4))</f>
        <v>12260</v>
      </c>
      <c r="FJ136" s="105">
        <f t="array" ref="FJ136">SUMPRODUCT($AI136:$AL136,TRANSPOSE(FJ$1:FJ$4))</f>
        <v>12260</v>
      </c>
      <c r="FK136" s="105">
        <f t="array" ref="FK136">SUMPRODUCT($AI136:$AL136,TRANSPOSE(FK$1:FK$4))</f>
        <v>12260</v>
      </c>
      <c r="FL136" s="105">
        <f t="array" ref="FL136">SUMPRODUCT($AI136:$AL136,TRANSPOSE(FL$1:FL$4))</f>
        <v>12260</v>
      </c>
      <c r="FM136" s="105">
        <f t="array" ref="FM136">SUMPRODUCT($AI136:$AL136,TRANSPOSE(FM$1:FM$4))</f>
        <v>12260</v>
      </c>
      <c r="FN136" s="105">
        <f t="array" ref="FN136">SUMPRODUCT($AI136:$AL136,TRANSPOSE(FN$1:FN$4))</f>
        <v>12260</v>
      </c>
      <c r="FO136" s="105">
        <f t="array" ref="FO136">SUMPRODUCT($AI136:$AL136,TRANSPOSE(FO$1:FO$4))</f>
        <v>12260</v>
      </c>
      <c r="FP136" s="105">
        <f t="array" ref="FP136">SUMPRODUCT($AI136:$AL136,TRANSPOSE(FP$1:FP$4))</f>
        <v>12260</v>
      </c>
      <c r="FQ136" s="105">
        <f t="array" ref="FQ136">SUMPRODUCT($AI136:$AL136,TRANSPOSE(FQ$1:FQ$4))</f>
        <v>12260</v>
      </c>
      <c r="FR136" s="105">
        <f t="array" ref="FR136">SUMPRODUCT($AI136:$AL136,TRANSPOSE(FR$1:FR$4))</f>
        <v>12200</v>
      </c>
      <c r="FS136" s="105">
        <f t="array" ref="FS136">SUMPRODUCT($AI136:$AL136,TRANSPOSE(FS$1:FS$4))</f>
        <v>12000</v>
      </c>
      <c r="FT136" s="105">
        <f t="array" ref="FT136">SUMPRODUCT($AI136:$AL136,TRANSPOSE(FT$1:FT$4))</f>
        <v>7272</v>
      </c>
      <c r="FU136" s="105">
        <f t="array" ref="FU136">SUMPRODUCT($AI136:$AL136,TRANSPOSE(FU$1:FU$4))</f>
        <v>0</v>
      </c>
      <c r="FV136" s="120"/>
      <c r="FW136" s="105">
        <f t="shared" si="116"/>
        <v>13000</v>
      </c>
      <c r="FX136" s="121">
        <f>CEILING(SUM($FI136:FJ136)-SUM($FW136:FW136),$EW136)</f>
        <v>12000</v>
      </c>
      <c r="FY136" s="121">
        <f>CEILING(SUM($FI136:FK136)-SUM($FW136:FX136),$EW136)</f>
        <v>12000</v>
      </c>
      <c r="FZ136" s="121">
        <f>CEILING(SUM($FI136:FL136)-SUM($FW136:FY136),$EW136)</f>
        <v>13000</v>
      </c>
      <c r="GA136" s="121">
        <f>CEILING(SUM($FI136:FM136)-SUM($FW136:FZ136),$EW136)</f>
        <v>12000</v>
      </c>
      <c r="GB136" s="121">
        <f>CEILING(SUM($FI136:FN136)-SUM($FW136:GA136),$EW136)</f>
        <v>12000</v>
      </c>
      <c r="GC136" s="121">
        <f>CEILING(SUM($FI136:FO136)-SUM($FW136:GB136),$EW136)</f>
        <v>12000</v>
      </c>
      <c r="GD136" s="121">
        <f>CEILING(SUM($FI136:FP136)-SUM($FW136:GC136),$EW136)</f>
        <v>13000</v>
      </c>
      <c r="GE136" s="121">
        <f>CEILING(SUM($FI136:FQ136)-SUM($FW136:GD136),$EW136)</f>
        <v>12000</v>
      </c>
      <c r="GF136" s="121">
        <f>CEILING(SUM($FI136:FR136)-SUM($FW136:GE136),$EW136)</f>
        <v>12000</v>
      </c>
      <c r="GG136" s="121">
        <f>CEILING(SUM($FI136:FS136)-SUM($FW136:GF136),$EW136)</f>
        <v>12000</v>
      </c>
      <c r="GH136" s="121">
        <f t="shared" si="117"/>
        <v>7000</v>
      </c>
      <c r="GI136" s="121">
        <f t="shared" si="118"/>
        <v>0</v>
      </c>
      <c r="GJ136" s="120"/>
      <c r="GK136" s="123" t="e">
        <f t="shared" ca="1" si="119"/>
        <v>#NAME?</v>
      </c>
      <c r="GL136" s="123" t="e">
        <f t="shared" ca="1" si="120"/>
        <v>#NAME?</v>
      </c>
      <c r="GM136" s="123" t="e">
        <f t="shared" ca="1" si="121"/>
        <v>#NAME?</v>
      </c>
      <c r="GN136" s="123" t="e">
        <f t="shared" ca="1" si="122"/>
        <v>#NAME?</v>
      </c>
      <c r="GO136" s="123" t="e">
        <f t="shared" ca="1" si="123"/>
        <v>#NAME?</v>
      </c>
      <c r="GP136" s="123" t="e">
        <f t="shared" ca="1" si="124"/>
        <v>#NAME?</v>
      </c>
      <c r="GQ136" s="123" t="e">
        <f t="shared" ca="1" si="125"/>
        <v>#NAME?</v>
      </c>
      <c r="GR136" s="123" t="e">
        <f t="shared" ca="1" si="126"/>
        <v>#NAME?</v>
      </c>
      <c r="GS136" s="123" t="e">
        <f t="shared" ca="1" si="127"/>
        <v>#NAME?</v>
      </c>
      <c r="GT136" s="123" t="e">
        <f t="shared" ca="1" si="128"/>
        <v>#NAME?</v>
      </c>
      <c r="GU136" s="123" t="e">
        <f t="shared" ca="1" si="129"/>
        <v>#NAME?</v>
      </c>
      <c r="GV136" s="123" t="e">
        <f t="shared" ca="1" si="130"/>
        <v>#NAME?</v>
      </c>
      <c r="GW136" s="123" t="e">
        <f t="shared" ca="1" si="131"/>
        <v>#NAME?</v>
      </c>
      <c r="GX136" s="123" t="e">
        <f t="shared" ca="1" si="132"/>
        <v>#NAME?</v>
      </c>
      <c r="GY136" s="120">
        <v>1</v>
      </c>
      <c r="GZ136" s="105">
        <f t="shared" ref="GZ136:GZ146" si="170">SUM(FW136:GI136)</f>
        <v>142000</v>
      </c>
      <c r="HA136" s="105"/>
      <c r="HB136" s="105"/>
      <c r="HC136" s="105"/>
      <c r="HD136" s="105"/>
      <c r="HE136" s="105"/>
      <c r="HF136" s="105"/>
      <c r="HG136" s="105"/>
      <c r="HH136" s="105"/>
      <c r="HI136" s="105"/>
      <c r="HJ136" s="105"/>
      <c r="HK136" s="105"/>
      <c r="HL136" s="105">
        <f t="shared" ref="HL136:HL196" si="171">GI136</f>
        <v>0</v>
      </c>
      <c r="HM136" s="105"/>
      <c r="HN136" s="123" t="e">
        <f t="shared" ca="1" si="133"/>
        <v>#NAME?</v>
      </c>
      <c r="HO136" s="123" t="e">
        <f t="shared" ca="1" si="134"/>
        <v>#NAME?</v>
      </c>
      <c r="HP136" s="123" t="e">
        <f t="shared" ca="1" si="135"/>
        <v>#NAME?</v>
      </c>
      <c r="HQ136" s="123" t="e">
        <f t="shared" ca="1" si="136"/>
        <v>#NAME?</v>
      </c>
      <c r="HR136" s="123" t="e">
        <f t="shared" ca="1" si="137"/>
        <v>#NAME?</v>
      </c>
      <c r="HS136" s="123" t="e">
        <f t="shared" ca="1" si="138"/>
        <v>#NAME?</v>
      </c>
      <c r="HT136" s="123" t="e">
        <f t="shared" ca="1" si="139"/>
        <v>#NAME?</v>
      </c>
      <c r="HU136" s="123" t="e">
        <f t="shared" ca="1" si="140"/>
        <v>#NAME?</v>
      </c>
      <c r="HV136" s="123" t="e">
        <f t="shared" ca="1" si="141"/>
        <v>#NAME?</v>
      </c>
      <c r="HW136" s="123" t="e">
        <f t="shared" ca="1" si="142"/>
        <v>#NAME?</v>
      </c>
      <c r="HX136" s="123" t="e">
        <f t="shared" ca="1" si="143"/>
        <v>#NAME?</v>
      </c>
      <c r="HY136" s="123" t="e">
        <f t="shared" ca="1" si="144"/>
        <v>#NAME?</v>
      </c>
      <c r="HZ136" s="123" t="e">
        <f t="shared" ca="1" si="145"/>
        <v>#NAME?</v>
      </c>
      <c r="IA136" s="123" t="e">
        <f t="shared" ca="1" si="146"/>
        <v>#NAME?</v>
      </c>
      <c r="IB136" s="124" t="s">
        <v>698</v>
      </c>
      <c r="IC136" s="103" t="s">
        <v>484</v>
      </c>
      <c r="ID136" s="125">
        <v>45535</v>
      </c>
      <c r="IE136" s="103" t="s">
        <v>147</v>
      </c>
      <c r="IF136" s="103" t="s">
        <v>147</v>
      </c>
      <c r="IG136" s="103" t="s">
        <v>147</v>
      </c>
      <c r="IH136" s="103"/>
      <c r="II136" s="103" t="s">
        <v>708</v>
      </c>
    </row>
    <row r="137" spans="1:243" ht="14.25" x14ac:dyDescent="0.2">
      <c r="A137" s="39">
        <v>150</v>
      </c>
      <c r="B137" s="39" t="s">
        <v>709</v>
      </c>
      <c r="C137" s="56" t="s">
        <v>710</v>
      </c>
      <c r="D137" s="39" t="s">
        <v>137</v>
      </c>
      <c r="E137" s="39">
        <v>417983143</v>
      </c>
      <c r="F137" s="102" t="s">
        <v>711</v>
      </c>
      <c r="G137" s="39"/>
      <c r="H137" s="39" t="s">
        <v>128</v>
      </c>
      <c r="I137" s="39">
        <v>2</v>
      </c>
      <c r="J137" s="39">
        <v>2</v>
      </c>
      <c r="K137" s="39">
        <v>0</v>
      </c>
      <c r="L137" s="39">
        <v>0</v>
      </c>
      <c r="M137" s="39">
        <v>0</v>
      </c>
      <c r="N137" s="39">
        <v>0</v>
      </c>
      <c r="O137" s="39">
        <v>0</v>
      </c>
      <c r="P137" s="39">
        <v>0</v>
      </c>
      <c r="Q137" s="39">
        <v>0</v>
      </c>
      <c r="R137" s="39">
        <v>0</v>
      </c>
      <c r="S137" s="39">
        <v>1</v>
      </c>
      <c r="T137" s="39">
        <v>0</v>
      </c>
      <c r="U137" s="39">
        <v>0</v>
      </c>
      <c r="V137" s="39">
        <v>0</v>
      </c>
      <c r="W137" s="39">
        <v>0</v>
      </c>
      <c r="X137" s="39">
        <v>0</v>
      </c>
      <c r="Y137" s="39">
        <v>0</v>
      </c>
      <c r="Z137" s="39">
        <v>0</v>
      </c>
      <c r="AA137" s="39">
        <v>0</v>
      </c>
      <c r="AB137" s="39">
        <v>1</v>
      </c>
      <c r="AC137" s="39">
        <v>0</v>
      </c>
      <c r="AD137" s="39">
        <v>0</v>
      </c>
      <c r="AE137" s="39">
        <v>0</v>
      </c>
      <c r="AF137" s="39">
        <v>0</v>
      </c>
      <c r="AG137" s="39">
        <v>0</v>
      </c>
      <c r="AH137" s="39">
        <f t="shared" si="98"/>
        <v>2</v>
      </c>
      <c r="AI137" s="39">
        <f t="shared" si="99"/>
        <v>0</v>
      </c>
      <c r="AJ137" s="39">
        <f t="shared" si="100"/>
        <v>1</v>
      </c>
      <c r="AK137" s="39">
        <f t="shared" si="101"/>
        <v>1</v>
      </c>
      <c r="AL137" s="39">
        <f t="shared" si="102"/>
        <v>1</v>
      </c>
      <c r="AM137" s="57">
        <f t="shared" si="103"/>
        <v>35453</v>
      </c>
      <c r="AN137" s="57">
        <v>4000</v>
      </c>
      <c r="AO137" s="57">
        <f t="shared" si="104"/>
        <v>36000</v>
      </c>
      <c r="AP137" s="39"/>
      <c r="AQ137" s="39" t="s">
        <v>638</v>
      </c>
      <c r="AR137" s="39" t="s">
        <v>701</v>
      </c>
      <c r="AS137" s="39"/>
      <c r="AT137" s="39"/>
      <c r="AU137" s="58">
        <v>0.1</v>
      </c>
      <c r="AV137" s="58" t="s">
        <v>11</v>
      </c>
      <c r="AW137" s="39" t="s">
        <v>702</v>
      </c>
      <c r="AX137" s="61" t="s">
        <v>703</v>
      </c>
      <c r="AY137" s="59" t="s">
        <v>712</v>
      </c>
      <c r="AZ137" s="39" t="s">
        <v>477</v>
      </c>
      <c r="BA137" s="39" t="str">
        <f t="shared" si="105"/>
        <v>P0038</v>
      </c>
      <c r="BB137" s="78" t="e">
        <f t="shared" ca="1" si="106"/>
        <v>#NAME?</v>
      </c>
      <c r="BC137" s="39">
        <v>18</v>
      </c>
      <c r="BD137" s="75">
        <f t="shared" si="107"/>
        <v>36000</v>
      </c>
      <c r="BE137" s="39"/>
      <c r="BF137" s="39"/>
      <c r="BG137" s="39"/>
      <c r="BH137" s="39"/>
      <c r="BJ137" s="39"/>
      <c r="BK137" s="39"/>
      <c r="BL137" s="39"/>
      <c r="BM137" s="39"/>
      <c r="BN137" s="39">
        <v>36000</v>
      </c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>
        <f>SUM($BE137,$BF137:BF137)-SUM($CV$1:CW$1)*SUM($P137:$Q137,$W137)-SUM($CV$2:CW$2)*SUM($R137:$V137)-SUM($CV$3:CW$3)*$X137-SUM($CV$4:CW$4)*SUM($K137:$L137)-SUM($CV$5:CW$5)*SUM($M137:$N137)-SUM($CV$6:CW$6)*$O137-SUM($CV$7:CW$7)*SUM($Y137:$Z137,$AF137)-SUM($CV$8:CW$8)*SUM($AA137:$AE137)-SUM($CV$9:CW$9)*$AG137</f>
        <v>0</v>
      </c>
      <c r="CX137" s="39">
        <f>SUM($BE137,$BF137:BG137)-SUM($CV$1:CX$1)*SUM($P137:$Q137,$W137)-SUM($CV$2:CX$2)*SUM($R137:$V137)-SUM($CV$3:CX$3)*$X137-SUM($CV$4:CX$4)*SUM($K137:$L137)-SUM($CV$5:CX$5)*SUM($M137:$N137)-SUM($CV$6:CX$6)*$O137-SUM($CV$7:CX$7)*SUM($Y137:$Z137,$AF137)-SUM($CV$8:CX$8)*SUM($AA137:$AE137)-SUM($CV$9:CX$9)*$AG137</f>
        <v>0</v>
      </c>
      <c r="CY137" s="39">
        <f>SUM($BE137,$BF137:BH137)-SUM($CV$1:CY$1)*SUM($P137:$Q137,$W137)-SUM($CV$2:CY$2)*SUM($R137:$V137)-SUM($CV$3:CY$3)*$X137-SUM($CV$4:CY$4)*SUM($K137:$L137)-SUM($CV$5:CY$5)*SUM($M137:$N137)-SUM($CV$6:CY$6)*$O137-SUM($CV$7:CY$7)*SUM($Y137:$Z137,$AF137)-SUM($CV$8:CY$8)*SUM($AA137:$AE137)-SUM($CV$9:CY$9)*$AG137</f>
        <v>0</v>
      </c>
      <c r="CZ137" s="39">
        <f>SUM($BE137,$BF137:BL137)-SUM($CV$1:CZ$1)*SUM($P137:$Q137,$W137)-SUM($CV$2:CZ$2)*SUM($R137:$V137)-SUM($CV$3:CZ$3)*$X137-SUM($CV$4:CZ$4)*SUM($K137:$L137)-SUM($CV$5:CZ$5)*SUM($M137:$N137)-SUM($CV$6:CZ$6)*$O137-SUM($CV$7:CZ$7)*SUM($Y137:$Z137,$AF137)-SUM($CV$8:CZ$8)*SUM($AA137:$AE137)-SUM($CV$9:CZ$9)*$AG137</f>
        <v>0</v>
      </c>
      <c r="DA137" s="39">
        <f>SUM($BE137,$BF137:BJ137)-SUM($CV$1:DA$1)*SUM($P137:$Q137,$W137)-SUM($CV$2:DA$2)*SUM($R137:$V137)-SUM($CV$3:DA$3)*$X137-SUM($CV$4:DA$4)*SUM($K137:$L137)-SUM($CV$5:DA$5)*SUM($M137:$N137)-SUM($CV$6:DA$6)*$O137-SUM($CV$7:DA$7)*SUM($Y137:$Z137,$AF137)-SUM($CV$8:DA$8)*SUM($AA137:$AE137)-SUM($CV$9:DA$9)*$AG137</f>
        <v>0</v>
      </c>
      <c r="DB137" s="39">
        <f>SUM($BE137,$BF137:BK137)-SUM($CV$1:DB$1)*SUM($P137:$Q137,$W137)-SUM($CV$2:DB$2)*SUM($R137:$V137)-SUM($CV$3:DB$3)*$X137-SUM($CV$4:DB$4)*SUM($K137:$L137)-SUM($CV$5:DB$5)*SUM($M137:$N137)-SUM($CV$6:DB$6)*$O137-SUM($CV$7:DB$7)*SUM($Y137:$Z137,$AF137)-SUM($CV$8:DB$8)*SUM($AA137:$AE137)-SUM($CV$9:DB$9)*$AG137</f>
        <v>-200</v>
      </c>
      <c r="DC137" s="39">
        <f>SUM($BE137,$BF137:BL137)-SUM($CV$1:DC$1)*SUM($P137:$Q137,$W137)-SUM($CV$2:DC$2)*SUM($R137:$V137)-SUM($CV$3:DC$3)*$X137-SUM($CV$4:DC$4)*SUM($K137:$L137)-SUM($CV$5:DC$5)*SUM($M137:$N137)-SUM($CV$6:DC$6)*$O137-SUM($CV$7:DC$7)*SUM($Y137:$Z137,$AF137)-SUM($CV$8:DC$8)*SUM($AA137:$AE137)-SUM($CV$9:DC$9)*$AG137</f>
        <v>-600</v>
      </c>
      <c r="DD137" s="39">
        <f>SUM($BE137,$BF137:BM137)-SUM($CV$1:DD$1)*SUM($P137:$Q137,$W137)-SUM($CV$2:DD$2)*SUM($R137:$V137)-SUM($CV$3:DD$3)*$X137-SUM($CV$4:DD$4)*SUM($K137:$L137)-SUM($CV$5:DD$5)*SUM($M137:$N137)-SUM($CV$6:DD$6)*$O137-SUM($CV$7:DD$7)*SUM($Y137:$Z137,$AF137)-SUM($CV$8:DD$8)*SUM($AA137:$AE137)-SUM($CV$9:DD$9)*$AG137</f>
        <v>-1231</v>
      </c>
      <c r="DE137" s="39">
        <f>SUM($BE137,$BF137:BN137)-SUM($CV$1:DE$1)*SUM($P137:$Q137,$W137)-SUM($CV$2:DE$2)*SUM($R137:$V137)-SUM($CV$3:DE$3)*$X137-SUM($CV$4:DE$4)*SUM($K137:$L137)-SUM($CV$5:DE$5)*SUM($M137:$N137)-SUM($CV$6:DE$6)*$O137-SUM($CV$7:DE$7)*SUM($Y137:$Z137,$AF137)-SUM($CV$8:DE$8)*SUM($AA137:$AE137)-SUM($CV$9:DE$9)*$AG137</f>
        <v>34219</v>
      </c>
      <c r="DF137" s="39">
        <f>SUM($BE137,$BF137:BO137)-SUM($CV$1:DF$1)*SUM($P137:$Q137,$W137)-SUM($CV$2:DF$2)*SUM($R137:$V137)-SUM($CV$3:DF$3)*$X137-SUM($CV$4:DF$4)*SUM($K137:$L137)-SUM($CV$5:DF$5)*SUM($M137:$N137)-SUM($CV$6:DF$6)*$O137-SUM($CV$7:DF$7)*SUM($Y137:$Z137,$AF137)-SUM($CV$8:DF$8)*SUM($AA137:$AE137)-SUM($CV$9:DF$9)*$AG137</f>
        <v>33519</v>
      </c>
      <c r="DG137" s="39">
        <f>SUM($BE137,$BF137:BP137)-SUM($CV$1:DG$1)*SUM($P137:$Q137,$W137)-SUM($CV$2:DG$2)*SUM($R137:$V137)-SUM($CV$3:DG$3)*$X137-SUM($CV$4:DG$4)*SUM($K137:$L137)-SUM($CV$5:DG$5)*SUM($M137:$N137)-SUM($CV$6:DG$6)*$O137-SUM($CV$7:DG$7)*SUM($Y137:$Z137,$AF137)-SUM($CV$8:DG$8)*SUM($AA137:$AE137)-SUM($CV$9:DG$9)*$AG137</f>
        <v>32769</v>
      </c>
      <c r="DH137" s="39">
        <f>SUM($BE137,$BF137:BQ137)-SUM($CV$1:DH$1)*SUM($P137:$Q137,$W137)-SUM($CV$2:DH$2)*SUM($R137:$V137)-SUM($CV$3:DH$3)*$X137-SUM($CV$4:DH$4)*SUM($K137:$L137)-SUM($CV$5:DH$5)*SUM($M137:$N137)-SUM($CV$6:DH$6)*$O137-SUM($CV$7:DH$7)*SUM($Y137:$Z137,$AF137)-SUM($CV$8:DH$8)*SUM($AA137:$AE137)-SUM($CV$9:DH$9)*$AG137</f>
        <v>32019</v>
      </c>
      <c r="DI137" s="39">
        <f>SUM($BE137,$BF137:BR137)-SUM($CV$1:DI$1)*SUM($P137:$Q137,$W137)-SUM($CV$2:DI$2)*SUM($R137:$V137)-SUM($CV$3:DI$3)*$X137-SUM($CV$4:DI$4)*SUM($K137:$L137)-SUM($CV$5:DI$5)*SUM($M137:$N137)-SUM($CV$6:DI$6)*$O137-SUM($CV$7:DI$7)*SUM($Y137:$Z137,$AF137)-SUM($CV$8:DI$8)*SUM($AA137:$AE137)-SUM($CV$9:DI$9)*$AG137</f>
        <v>31269</v>
      </c>
      <c r="DJ137" s="39">
        <f>SUM($BE137,$BF137:BS137)-SUM($CV$1:DJ$1)*SUM($P137:$Q137,$W137)-SUM($CV$2:DJ$2)*SUM($R137:$V137)-SUM($CV$3:DJ$3)*$X137-SUM($CV$4:DJ$4)*SUM($K137:$L137)-SUM($CV$5:DJ$5)*SUM($M137:$N137)-SUM($CV$6:DJ$6)*$O137-SUM($CV$7:DJ$7)*SUM($Y137:$Z137,$AF137)-SUM($CV$8:DJ$8)*SUM($AA137:$AE137)-SUM($CV$9:DJ$9)*$AG137</f>
        <v>30519</v>
      </c>
      <c r="DK137" s="39">
        <f>SUM($BE137,$BF137:BT137)-SUM($CV$1:DK$1)*SUM($P137:$Q137,$W137)-SUM($CV$2:DK$2)*SUM($R137:$V137)-SUM($CV$3:DK$3)*$X137-SUM($CV$4:DK$4)*SUM($K137:$L137)-SUM($CV$5:DK$5)*SUM($M137:$N137)-SUM($CV$6:DK$6)*$O137-SUM($CV$7:DK$7)*SUM($Y137:$Z137,$AF137)-SUM($CV$8:DK$8)*SUM($AA137:$AE137)-SUM($CV$9:DK$9)*$AG137</f>
        <v>29769</v>
      </c>
      <c r="DL137" s="39">
        <f>SUM($BE137,$BF137:BU137)-SUM($CV$1:DL$1)*SUM($P137:$Q137,$W137)-SUM($CV$2:DL$2)*SUM($R137:$V137)-SUM($CV$3:DL$3)*$X137-SUM($CV$4:DL$4)*SUM($K137:$L137)-SUM($CV$5:DL$5)*SUM($M137:$N137)-SUM($CV$6:DL$6)*$O137-SUM($CV$7:DL$7)*SUM($Y137:$Z137,$AF137)-SUM($CV$8:DL$8)*SUM($AA137:$AE137)-SUM($CV$9:DL$9)*$AG137</f>
        <v>29019</v>
      </c>
      <c r="DM137" s="39">
        <f>SUM($BE137,$BF137:BV137)-SUM($CV$1:DM$1)*SUM($P137:$Q137,$W137)-SUM($CV$2:DM$2)*SUM($R137:$V137)-SUM($CV$3:DM$3)*$X137-SUM($CV$4:DM$4)*SUM($K137:$L137)-SUM($CV$5:DM$5)*SUM($M137:$N137)-SUM($CV$6:DM$6)*$O137-SUM($CV$7:DM$7)*SUM($Y137:$Z137,$AF137)-SUM($CV$8:DM$8)*SUM($AA137:$AE137)-SUM($CV$9:DM$9)*$AG137</f>
        <v>28019</v>
      </c>
      <c r="DN137" s="39">
        <f>SUM($BE137,$BF137:BW137)-SUM($CV$1:DN$1)*SUM($P137:$Q137,$W137)-SUM($CV$2:DN$2)*SUM($R137:$V137)-SUM($CV$3:DN$3)*$X137-SUM($CV$4:DN$4)*SUM($K137:$L137)-SUM($CV$5:DN$5)*SUM($M137:$N137)-SUM($CV$6:DN$6)*$O137-SUM($CV$7:DN$7)*SUM($Y137:$Z137,$AF137)-SUM($CV$8:DN$8)*SUM($AA137:$AE137)-SUM($CV$9:DN$9)*$AG137</f>
        <v>27019</v>
      </c>
      <c r="DO137" s="39">
        <f>SUM($BE137,$BF137:BX137)-SUM($CV$1:DO$1)*SUM($P137:$Q137,$W137)-SUM($CV$2:DO$2)*SUM($R137:$V137)-SUM($CV$3:DO$3)*$X137-SUM($CV$4:DO$4)*SUM($K137:$L137)-SUM($CV$5:DO$5)*SUM($M137:$N137)-SUM($CV$6:DO$6)*$O137-SUM($CV$7:DO$7)*SUM($Y137:$Z137,$AF137)-SUM($CV$8:DO$8)*SUM($AA137:$AE137)-SUM($CV$9:DO$9)*$AG137</f>
        <v>26019</v>
      </c>
      <c r="DP137" s="39">
        <f>SUM($BE137,$BF137:BY137)-SUM($CV$1:DP$1)*SUM($P137:$Q137,$W137)-SUM($CV$2:DP$2)*SUM($R137:$V137)-SUM($CV$3:DP$3)*$X137-SUM($CV$4:DP$4)*SUM($K137:$L137)-SUM($CV$5:DP$5)*SUM($M137:$N137)-SUM($CV$6:DP$6)*$O137-SUM($CV$7:DP$7)*SUM($Y137:$Z137,$AF137)-SUM($CV$8:DP$8)*SUM($AA137:$AE137)-SUM($CV$9:DP$9)*$AG137</f>
        <v>25019</v>
      </c>
      <c r="DQ137" s="39">
        <f>SUM($BE137,$BF137:BZ137)-SUM($CV$1:DQ$1)*SUM($P137:$Q137,$W137)-SUM($CV$2:DQ$2)*SUM($R137:$V137)-SUM($CV$3:DQ$3)*$X137-SUM($CV$4:DQ$4)*SUM($K137:$L137)-SUM($CV$5:DQ$5)*SUM($M137:$N137)-SUM($CV$6:DQ$6)*$O137-SUM($CV$7:DQ$7)*SUM($Y137:$Z137,$AF137)-SUM($CV$8:DQ$8)*SUM($AA137:$AE137)-SUM($CV$9:DQ$9)*$AG137</f>
        <v>24019</v>
      </c>
      <c r="DR137" s="39">
        <f>SUM($BE137,$BF137:CA137)-SUM($CV$1:DR$1)*SUM($P137:$Q137,$W137)-SUM($CV$2:DR$2)*SUM($R137:$V137)-SUM($CV$3:DR$3)*$X137-SUM($CV$4:DR$4)*SUM($K137:$L137)-SUM($CV$5:DR$5)*SUM($M137:$N137)-SUM($CV$6:DR$6)*$O137-SUM($CV$7:DR$7)*SUM($Y137:$Z137,$AF137)-SUM($CV$8:DR$8)*SUM($AA137:$AE137)-SUM($CV$9:DR$9)*$AG137</f>
        <v>23019</v>
      </c>
      <c r="DS137" s="39">
        <f>SUM($BE137,$BF137:CB137)-SUM($CV$1:DS$1)*SUM($P137:$Q137,$W137)-SUM($CV$2:DS$2)*SUM($R137:$V137)-SUM($CV$3:DS$3)*$X137-SUM($CV$4:DS$4)*SUM($K137:$L137)-SUM($CV$5:DS$5)*SUM($M137:$N137)-SUM($CV$6:DS$6)*$O137-SUM($CV$7:DS$7)*SUM($Y137:$Z137,$AF137)-SUM($CV$8:DS$8)*SUM($AA137:$AE137)-SUM($CV$9:DS$9)*$AG137</f>
        <v>22019</v>
      </c>
      <c r="DT137" s="39">
        <f>SUM($BE137,$BF137:CC137)-SUM($CV$1:DT$1)*SUM($P137:$Q137,$W137)-SUM($CV$2:DT$2)*SUM($R137:$V137)-SUM($CV$3:DT$3)*$X137-SUM($CV$4:DT$4)*SUM($K137:$L137)-SUM($CV$5:DT$5)*SUM($M137:$N137)-SUM($CV$6:DT$6)*$O137-SUM($CV$7:DT$7)*SUM($Y137:$Z137,$AF137)-SUM($CV$8:DT$8)*SUM($AA137:$AE137)-SUM($CV$9:DT$9)*$AG137</f>
        <v>21019</v>
      </c>
      <c r="DU137" s="39">
        <f>SUM($BE137,$BF137:CD137)-SUM($CV$1:DU$1)*SUM($P137:$Q137,$W137)-SUM($CV$2:DU$2)*SUM($R137:$V137)-SUM($CV$3:DU$3)*$X137-SUM($CV$4:DU$4)*SUM($K137:$L137)-SUM($CV$5:DU$5)*SUM($M137:$N137)-SUM($CV$6:DU$6)*$O137-SUM($CV$7:DU$7)*SUM($Y137:$Z137,$AF137)-SUM($CV$8:DU$8)*SUM($AA137:$AE137)-SUM($CV$9:DU$9)*$AG137</f>
        <v>20019</v>
      </c>
      <c r="DV137" s="39">
        <f>SUM($BE137,$BF137:CE137)-SUM($CV$1:DV$1)*SUM($P137:$Q137,$W137)-SUM($CV$2:DV$2)*SUM($R137:$V137)-SUM($CV$3:DV$3)*$X137-SUM($CV$4:DV$4)*SUM($K137:$L137)-SUM($CV$5:DV$5)*SUM($M137:$N137)-SUM($CV$6:DV$6)*$O137-SUM($CV$7:DV$7)*SUM($Y137:$Z137,$AF137)-SUM($CV$8:DV$8)*SUM($AA137:$AE137)-SUM($CV$9:DV$9)*$AG137</f>
        <v>19019</v>
      </c>
      <c r="DW137" s="39">
        <f>SUM($BE137,$BF137:CF137)-SUM($CV$1:DW$1)*SUM($P137:$Q137,$W137)-SUM($CV$2:DW$2)*SUM($R137:$V137)-SUM($CV$3:DW$3)*$X137-SUM($CV$4:DW$4)*SUM($K137:$L137)-SUM($CV$5:DW$5)*SUM($M137:$N137)-SUM($CV$6:DW$6)*$O137-SUM($CV$7:DW$7)*SUM($Y137:$Z137,$AF137)-SUM($CV$8:DW$8)*SUM($AA137:$AE137)-SUM($CV$9:DW$9)*$AG137</f>
        <v>18019</v>
      </c>
      <c r="DX137" s="39">
        <f>SUM($BE137,$BF137:CG137)-SUM($CV$1:DX$1)*SUM($P137:$Q137,$W137)-SUM($CV$2:DX$2)*SUM($R137:$V137)-SUM($CV$3:DX$3)*$X137-SUM($CV$4:DX$4)*SUM($K137:$L137)-SUM($CV$5:DX$5)*SUM($M137:$N137)-SUM($CV$6:DX$6)*$O137-SUM($CV$7:DX$7)*SUM($Y137:$Z137,$AF137)-SUM($CV$8:DX$8)*SUM($AA137:$AE137)-SUM($CV$9:DX$9)*$AG137</f>
        <v>17019</v>
      </c>
      <c r="DY137" s="39">
        <f>SUM($BE137,$BF137:CH137)-SUM($CV$1:DY$1)*SUM($P137:$Q137,$W137)-SUM($CV$2:DY$2)*SUM($R137:$V137)-SUM($CV$3:DY$3)*$X137-SUM($CV$4:DY$4)*SUM($K137:$L137)-SUM($CV$5:DY$5)*SUM($M137:$N137)-SUM($CV$6:DY$6)*$O137-SUM($CV$7:DY$7)*SUM($Y137:$Z137,$AF137)-SUM($CV$8:DY$8)*SUM($AA137:$AE137)-SUM($CV$9:DY$9)*$AG137</f>
        <v>16019</v>
      </c>
      <c r="DZ137" s="39">
        <f>SUM($BE137,$BF137:CI137)-SUM($CV$1:DZ$1)*SUM($P137:$Q137,$W137)-SUM($CV$2:DZ$2)*SUM($R137:$V137)-SUM($CV$3:DZ$3)*$X137-SUM($CV$4:DZ$4)*SUM($K137:$L137)-SUM($CV$5:DZ$5)*SUM($M137:$N137)-SUM($CV$6:DZ$6)*$O137-SUM($CV$7:DZ$7)*SUM($Y137:$Z137,$AF137)-SUM($CV$8:DZ$8)*SUM($AA137:$AE137)-SUM($CV$9:DZ$9)*$AG137</f>
        <v>15019</v>
      </c>
      <c r="EA137" s="39">
        <f>SUM($BE137,$BF137:CJ137)-SUM($CV$1:EA$1)*SUM($P137:$Q137,$W137)-SUM($CV$2:EA$2)*SUM($R137:$V137)-SUM($CV$3:EA$3)*$X137-SUM($CV$4:EA$4)*SUM($K137:$L137)-SUM($CV$5:EA$5)*SUM($M137:$N137)-SUM($CV$6:EA$6)*$O137-SUM($CV$7:EA$7)*SUM($Y137:$Z137,$AF137)-SUM($CV$8:EA$8)*SUM($AA137:$AE137)-SUM($CV$9:EA$9)*$AG137</f>
        <v>14019</v>
      </c>
      <c r="EB137" s="39">
        <f>SUM($BE137,$BF137:CK137)-SUM($CV$1:EB$1)*SUM($P137:$Q137,$W137)-SUM($CV$2:EB$2)*SUM($R137:$V137)-SUM($CV$3:EB$3)*$X137-SUM($CV$4:EB$4)*SUM($K137:$L137)-SUM($CV$5:EB$5)*SUM($M137:$N137)-SUM($CV$6:EB$6)*$O137-SUM($CV$7:EB$7)*SUM($Y137:$Z137,$AF137)-SUM($CV$8:EB$8)*SUM($AA137:$AE137)-SUM($CV$9:EB$9)*$AG137</f>
        <v>13019</v>
      </c>
      <c r="EC137" s="39">
        <f>SUM($BE137,$BF137:CL137)-SUM($CV$1:EC$1)*SUM($P137:$Q137,$W137)-SUM($CV$2:EC$2)*SUM($R137:$V137)-SUM($CV$3:EC$3)*$X137-SUM($CV$4:EC$4)*SUM($K137:$L137)-SUM($CV$5:EC$5)*SUM($M137:$N137)-SUM($CV$6:EC$6)*$O137-SUM($CV$7:EC$7)*SUM($Y137:$Z137,$AF137)-SUM($CV$8:EC$8)*SUM($AA137:$AE137)-SUM($CV$9:EC$9)*$AG137</f>
        <v>12019</v>
      </c>
      <c r="ED137" s="39">
        <f>SUM($BE137,$BF137:CM137)-SUM($CV$1:ED$1)*SUM($P137:$Q137,$W137)-SUM($CV$2:ED$2)*SUM($R137:$V137)-SUM($CV$3:ED$3)*$X137-SUM($CV$4:ED$4)*SUM($K137:$L137)-SUM($CV$5:ED$5)*SUM($M137:$N137)-SUM($CV$6:ED$6)*$O137-SUM($CV$7:ED$7)*SUM($Y137:$Z137,$AF137)-SUM($CV$8:ED$8)*SUM($AA137:$AE137)-SUM($CV$9:ED$9)*$AG137</f>
        <v>11019</v>
      </c>
      <c r="EE137" s="39">
        <f>SUM($BE137,$BF137:CN137)-SUM($CV$1:EE$1)*SUM($P137:$Q137,$W137)-SUM($CV$2:EE$2)*SUM($R137:$V137)-SUM($CV$3:EE$3)*$X137-SUM($CV$4:EE$4)*SUM($K137:$L137)-SUM($CV$5:EE$5)*SUM($M137:$N137)-SUM($CV$6:EE$6)*$O137-SUM($CV$7:EE$7)*SUM($Y137:$Z137,$AF137)-SUM($CV$8:EE$8)*SUM($AA137:$AE137)-SUM($CV$9:EE$9)*$AG137</f>
        <v>10019</v>
      </c>
      <c r="EF137" s="39">
        <f>SUM($BE137,$BF137:CO137)-SUM($CV$1:EF$1)*SUM($P137:$Q137,$W137)-SUM($CV$2:EF$2)*SUM($R137:$V137)-SUM($CV$3:EF$3)*$X137-SUM($CV$4:EF$4)*SUM($K137:$L137)-SUM($CV$5:EF$5)*SUM($M137:$N137)-SUM($CV$6:EF$6)*$O137-SUM($CV$7:EF$7)*SUM($Y137:$Z137,$AF137)-SUM($CV$8:EF$8)*SUM($AA137:$AE137)-SUM($CV$9:EF$9)*$AG137</f>
        <v>9019</v>
      </c>
      <c r="EG137" s="39">
        <f>SUM($BE137,$BF137:CP137)-SUM($CV$1:EG$1)*SUM($P137:$Q137,$W137)-SUM($CV$2:EG$2)*SUM($R137:$V137)-SUM($CV$3:EG$3)*$X137-SUM($CV$4:EG$4)*SUM($K137:$L137)-SUM($CV$5:EG$5)*SUM($M137:$N137)-SUM($CV$6:EG$6)*$O137-SUM($CV$7:EG$7)*SUM($Y137:$Z137,$AF137)-SUM($CV$8:EG$8)*SUM($AA137:$AE137)-SUM($CV$9:EG$9)*$AG137</f>
        <v>8019</v>
      </c>
      <c r="EH137" s="39">
        <f>SUM($BE137,$BF137:CQ137)-SUM($CV$1:EH$1)*SUM($P137:$Q137,$W137)-SUM($CV$2:EH$2)*SUM($R137:$V137)-SUM($CV$3:EH$3)*$X137-SUM($CV$4:EH$4)*SUM($K137:$L137)-SUM($CV$5:EH$5)*SUM($M137:$N137)-SUM($CV$6:EH$6)*$O137-SUM($CV$7:EH$7)*SUM($Y137:$Z137,$AF137)-SUM($CV$8:EH$8)*SUM($AA137:$AE137)-SUM($CV$9:EH$9)*$AG137</f>
        <v>7019</v>
      </c>
      <c r="EI137" s="39">
        <f>SUM($BE137,$BF137:CR137)-SUM($CV$1:EI$1)*SUM($P137:$Q137,$W137)-SUM($CV$2:EI$2)*SUM($R137:$V137)-SUM($CV$3:EI$3)*$X137-SUM($CV$4:EI$4)*SUM($K137:$L137)-SUM($CV$5:EI$5)*SUM($M137:$N137)-SUM($CV$6:EI$6)*$O137-SUM($CV$7:EI$7)*SUM($Y137:$Z137,$AF137)-SUM($CV$8:EI$8)*SUM($AA137:$AE137)-SUM($CV$9:EI$9)*$AG137</f>
        <v>6019</v>
      </c>
      <c r="EJ137" s="39">
        <f>SUM($BE137,$BF137:CS137)-SUM($CV$1:EJ$1)*SUM($P137:$Q137,$W137)-SUM($CV$2:EJ$2)*SUM($R137:$V137)-SUM($CV$3:EJ$3)*$X137-SUM($CV$4:EJ$4)*SUM($K137:$L137)-SUM($CV$5:EJ$5)*SUM($M137:$N137)-SUM($CV$6:EJ$6)*$O137-SUM($CV$7:EJ$7)*SUM($Y137:$Z137,$AF137)-SUM($CV$8:EJ$8)*SUM($AA137:$AE137)-SUM($CV$9:EJ$9)*$AG137</f>
        <v>5019</v>
      </c>
      <c r="EK137" s="39">
        <f>SUM($BE137,$BF137:CT137)-SUM($CV$1:EK$1)*SUM($P137:$Q137,$W137)-SUM($CV$2:EK$2)*SUM($R137:$V137)-SUM($CV$3:EK$3)*$X137-SUM($CV$4:EK$4)*SUM($K137:$L137)-SUM($CV$5:EK$5)*SUM($M137:$N137)-SUM($CV$6:EK$6)*$O137-SUM($CV$7:EK$7)*SUM($Y137:$Z137,$AF137)-SUM($CV$8:EK$8)*SUM($AA137:$AE137)-SUM($CV$9:EK$9)*$AG137</f>
        <v>4019</v>
      </c>
      <c r="EL137" s="39">
        <f>SUM($BE137,$BF137:CU137)-SUM($CV$1:EL$1)*SUM($P137:$Q137,$W137)-SUM($CV$2:EL$2)*SUM($R137:$V137)-SUM($CV$3:EL$3)*$X137-SUM($CV$4:EL$4)*SUM($K137:$L137)-SUM($CV$5:EL$5)*SUM($M137:$N137)-SUM($CV$6:EL$6)*$O137-SUM($CV$7:EL$7)*SUM($Y137:$Z137,$AF137)-SUM($CV$8:EL$8)*SUM($AA137:$AE137)-SUM($CV$9:EL$9)*$AG137</f>
        <v>3019</v>
      </c>
      <c r="EM137" s="39">
        <f>SUM($BE137,$BF137:CV137)-SUM($CV$1:EM$1)*SUM($P137:$Q137,$W137)-SUM($CV$2:EM$2)*SUM($R137:$V137)-SUM($CV$3:EM$3)*$X137-SUM($CV$4:EM$4)*SUM($K137:$L137)-SUM($CV$5:EM$5)*SUM($M137:$N137)-SUM($CV$6:EM$6)*$O137-SUM($CV$7:EM$7)*SUM($Y137:$Z137,$AF137)-SUM($CV$8:EM$8)*SUM($AA137:$AE137)-SUM($CV$9:EM$9)*$AG137</f>
        <v>2019</v>
      </c>
      <c r="EN137" s="39">
        <f>SUM($BE137,$BF137:CW137)-SUM($CV$1:EN$1)*SUM($P137:$Q137,$W137)-SUM($CV$2:EN$2)*SUM($R137:$V137)-SUM($CV$3:EN$3)*$X137-SUM($CV$4:EN$4)*SUM($K137:$L137)-SUM($CV$5:EN$5)*SUM($M137:$N137)-SUM($CV$6:EN$6)*$O137-SUM($CV$7:EN$7)*SUM($Y137:$Z137,$AF137)-SUM($CV$8:EN$8)*SUM($AA137:$AE137)-SUM($CV$9:EN$9)*$AG137</f>
        <v>1019</v>
      </c>
      <c r="EO137" s="39">
        <f>SUM($BE137,$BF137:CX137)-SUM($CV$1:EO$1)*SUM($P137:$Q137,$W137)-SUM($CV$2:EO$2)*SUM($R137:$V137)-SUM($CV$3:EO$3)*$X137-SUM($CV$4:EO$4)*SUM($K137:$L137)-SUM($CV$5:EO$5)*SUM($M137:$N137)-SUM($CV$6:EO$6)*$O137-SUM($CV$7:EO$7)*SUM($Y137:$Z137,$AF137)-SUM($CV$8:EO$8)*SUM($AA137:$AE137)-SUM($CV$9:EO$9)*$AG137</f>
        <v>189</v>
      </c>
      <c r="EP137" s="96" t="s">
        <v>640</v>
      </c>
      <c r="EQ137" s="103" t="str">
        <f t="shared" ref="EQ137:EQ168" si="172">C137</f>
        <v>CC1210KKX7R0BB334</v>
      </c>
      <c r="ER137" s="96" t="s">
        <v>713</v>
      </c>
      <c r="ES137" s="115">
        <v>0.06</v>
      </c>
      <c r="ET137" s="116" t="str">
        <f t="shared" si="168"/>
        <v>USD</v>
      </c>
      <c r="EU137" s="107" t="e">
        <f t="shared" ca="1" si="109"/>
        <v>#NAME?</v>
      </c>
      <c r="EV137" s="107" t="e">
        <f t="shared" ca="1" si="110"/>
        <v>#NAME?</v>
      </c>
      <c r="EW137" s="117">
        <f t="shared" si="158"/>
        <v>4000</v>
      </c>
      <c r="EX137" s="117">
        <f t="shared" si="159"/>
        <v>4000</v>
      </c>
      <c r="EY137" s="103"/>
      <c r="EZ137" s="117">
        <f t="shared" si="112"/>
        <v>36000</v>
      </c>
      <c r="FA137" s="118" t="e">
        <f t="shared" ca="1" si="113"/>
        <v>#NAME?</v>
      </c>
      <c r="FB137" s="117">
        <f t="shared" si="114"/>
        <v>547</v>
      </c>
      <c r="FC137" s="118" t="e">
        <f t="shared" ca="1" si="115"/>
        <v>#NAME?</v>
      </c>
      <c r="FD137" s="119">
        <v>45523</v>
      </c>
      <c r="FE137" s="118" t="s">
        <v>130</v>
      </c>
      <c r="FF137" s="118" t="s">
        <v>26</v>
      </c>
      <c r="FG137" s="103" t="s">
        <v>144</v>
      </c>
      <c r="FH137" s="103" t="s">
        <v>145</v>
      </c>
      <c r="FI137" s="105">
        <f t="array" ref="FI137">SUMPRODUCT($AI137:$AL137,TRANSPOSE(FI$1:FI$4))</f>
        <v>3065</v>
      </c>
      <c r="FJ137" s="105">
        <f t="array" ref="FJ137">SUMPRODUCT($AI137:$AL137,TRANSPOSE(FJ$1:FJ$4))</f>
        <v>3065</v>
      </c>
      <c r="FK137" s="105">
        <f t="array" ref="FK137">SUMPRODUCT($AI137:$AL137,TRANSPOSE(FK$1:FK$4))</f>
        <v>3065</v>
      </c>
      <c r="FL137" s="105">
        <f t="array" ref="FL137">SUMPRODUCT($AI137:$AL137,TRANSPOSE(FL$1:FL$4))</f>
        <v>3065</v>
      </c>
      <c r="FM137" s="105">
        <f t="array" ref="FM137">SUMPRODUCT($AI137:$AL137,TRANSPOSE(FM$1:FM$4))</f>
        <v>3065</v>
      </c>
      <c r="FN137" s="105">
        <f t="array" ref="FN137">SUMPRODUCT($AI137:$AL137,TRANSPOSE(FN$1:FN$4))</f>
        <v>3065</v>
      </c>
      <c r="FO137" s="105">
        <f t="array" ref="FO137">SUMPRODUCT($AI137:$AL137,TRANSPOSE(FO$1:FO$4))</f>
        <v>3065</v>
      </c>
      <c r="FP137" s="105">
        <f t="array" ref="FP137">SUMPRODUCT($AI137:$AL137,TRANSPOSE(FP$1:FP$4))</f>
        <v>3065</v>
      </c>
      <c r="FQ137" s="105">
        <f t="array" ref="FQ137">SUMPRODUCT($AI137:$AL137,TRANSPOSE(FQ$1:FQ$4))</f>
        <v>3065</v>
      </c>
      <c r="FR137" s="105">
        <f t="array" ref="FR137">SUMPRODUCT($AI137:$AL137,TRANSPOSE(FR$1:FR$4))</f>
        <v>3050</v>
      </c>
      <c r="FS137" s="105">
        <f t="array" ref="FS137">SUMPRODUCT($AI137:$AL137,TRANSPOSE(FS$1:FS$4))</f>
        <v>3000</v>
      </c>
      <c r="FT137" s="105">
        <f t="array" ref="FT137">SUMPRODUCT($AI137:$AL137,TRANSPOSE(FT$1:FT$4))</f>
        <v>1818</v>
      </c>
      <c r="FU137" s="105">
        <f t="array" ref="FU137">SUMPRODUCT($AI137:$AL137,TRANSPOSE(FU$1:FU$4))</f>
        <v>0</v>
      </c>
      <c r="FV137" s="120"/>
      <c r="FW137" s="105">
        <f t="shared" si="116"/>
        <v>4000</v>
      </c>
      <c r="FX137" s="121">
        <f>CEILING(SUM($FI137:FJ137)-SUM($FW137:FW137),$EW137)</f>
        <v>4000</v>
      </c>
      <c r="FY137" s="121">
        <f>CEILING(SUM($FI137:FK137)-SUM($FW137:FX137),$EW137)</f>
        <v>4000</v>
      </c>
      <c r="FZ137" s="121">
        <f>CEILING(SUM($FI137:FL137)-SUM($FW137:FY137),$EW137)</f>
        <v>4000</v>
      </c>
      <c r="GA137" s="121">
        <f>CEILING(SUM($FI137:FM137)-SUM($FW137:FZ137),$EW137)</f>
        <v>0</v>
      </c>
      <c r="GB137" s="121">
        <f>CEILING(SUM($FI137:FN137)-SUM($FW137:GA137),$EW137)</f>
        <v>4000</v>
      </c>
      <c r="GC137" s="121">
        <f>CEILING(SUM($FI137:FO137)-SUM($FW137:GB137),$EW137)</f>
        <v>4000</v>
      </c>
      <c r="GD137" s="121">
        <f>CEILING(SUM($FI137:FP137)-SUM($FW137:GC137),$EW137)</f>
        <v>4000</v>
      </c>
      <c r="GE137" s="121">
        <f>CEILING(SUM($FI137:FQ137)-SUM($FW137:GD137),$EW137)</f>
        <v>0</v>
      </c>
      <c r="GF137" s="121">
        <f>CEILING(SUM($FI137:FR137)-SUM($FW137:GE137),$EW137)</f>
        <v>4000</v>
      </c>
      <c r="GG137" s="121">
        <f>CEILING(SUM($FI137:FS137)-SUM($FW137:GF137),$EW137)</f>
        <v>4000</v>
      </c>
      <c r="GH137" s="121">
        <f t="shared" si="117"/>
        <v>0</v>
      </c>
      <c r="GI137" s="121">
        <f t="shared" si="118"/>
        <v>0</v>
      </c>
      <c r="GJ137" s="120"/>
      <c r="GK137" s="123" t="e">
        <f t="shared" ca="1" si="119"/>
        <v>#NAME?</v>
      </c>
      <c r="GL137" s="123" t="e">
        <f t="shared" ca="1" si="120"/>
        <v>#NAME?</v>
      </c>
      <c r="GM137" s="123" t="e">
        <f t="shared" ca="1" si="121"/>
        <v>#NAME?</v>
      </c>
      <c r="GN137" s="123" t="e">
        <f t="shared" ca="1" si="122"/>
        <v>#NAME?</v>
      </c>
      <c r="GO137" s="123" t="e">
        <f t="shared" ca="1" si="123"/>
        <v>#NAME?</v>
      </c>
      <c r="GP137" s="123" t="e">
        <f t="shared" ca="1" si="124"/>
        <v>#NAME?</v>
      </c>
      <c r="GQ137" s="123" t="e">
        <f t="shared" ca="1" si="125"/>
        <v>#NAME?</v>
      </c>
      <c r="GR137" s="123" t="e">
        <f t="shared" ca="1" si="126"/>
        <v>#NAME?</v>
      </c>
      <c r="GS137" s="123" t="e">
        <f t="shared" ca="1" si="127"/>
        <v>#NAME?</v>
      </c>
      <c r="GT137" s="123" t="e">
        <f t="shared" ca="1" si="128"/>
        <v>#NAME?</v>
      </c>
      <c r="GU137" s="123" t="e">
        <f t="shared" ca="1" si="129"/>
        <v>#NAME?</v>
      </c>
      <c r="GV137" s="123" t="e">
        <f t="shared" ca="1" si="130"/>
        <v>#NAME?</v>
      </c>
      <c r="GW137" s="123" t="e">
        <f t="shared" ca="1" si="131"/>
        <v>#NAME?</v>
      </c>
      <c r="GX137" s="123" t="e">
        <f t="shared" ca="1" si="132"/>
        <v>#NAME?</v>
      </c>
      <c r="GY137" s="120">
        <v>1</v>
      </c>
      <c r="GZ137" s="105">
        <f t="shared" si="170"/>
        <v>36000</v>
      </c>
      <c r="HA137" s="105"/>
      <c r="HB137" s="105"/>
      <c r="HC137" s="105"/>
      <c r="HD137" s="105"/>
      <c r="HE137" s="105"/>
      <c r="HF137" s="105"/>
      <c r="HG137" s="105"/>
      <c r="HH137" s="105"/>
      <c r="HI137" s="105"/>
      <c r="HJ137" s="105"/>
      <c r="HK137" s="105"/>
      <c r="HL137" s="105">
        <f t="shared" si="171"/>
        <v>0</v>
      </c>
      <c r="HM137" s="105"/>
      <c r="HN137" s="123" t="e">
        <f t="shared" ca="1" si="133"/>
        <v>#NAME?</v>
      </c>
      <c r="HO137" s="123" t="e">
        <f t="shared" ca="1" si="134"/>
        <v>#NAME?</v>
      </c>
      <c r="HP137" s="123" t="e">
        <f t="shared" ca="1" si="135"/>
        <v>#NAME?</v>
      </c>
      <c r="HQ137" s="123" t="e">
        <f t="shared" ca="1" si="136"/>
        <v>#NAME?</v>
      </c>
      <c r="HR137" s="123" t="e">
        <f t="shared" ca="1" si="137"/>
        <v>#NAME?</v>
      </c>
      <c r="HS137" s="123" t="e">
        <f t="shared" ca="1" si="138"/>
        <v>#NAME?</v>
      </c>
      <c r="HT137" s="123" t="e">
        <f t="shared" ca="1" si="139"/>
        <v>#NAME?</v>
      </c>
      <c r="HU137" s="123" t="e">
        <f t="shared" ca="1" si="140"/>
        <v>#NAME?</v>
      </c>
      <c r="HV137" s="123" t="e">
        <f t="shared" ca="1" si="141"/>
        <v>#NAME?</v>
      </c>
      <c r="HW137" s="123" t="e">
        <f t="shared" ca="1" si="142"/>
        <v>#NAME?</v>
      </c>
      <c r="HX137" s="123" t="e">
        <f t="shared" ca="1" si="143"/>
        <v>#NAME?</v>
      </c>
      <c r="HY137" s="123" t="e">
        <f t="shared" ca="1" si="144"/>
        <v>#NAME?</v>
      </c>
      <c r="HZ137" s="123" t="e">
        <f t="shared" ca="1" si="145"/>
        <v>#NAME?</v>
      </c>
      <c r="IA137" s="123" t="e">
        <f t="shared" ca="1" si="146"/>
        <v>#NAME?</v>
      </c>
      <c r="IB137" s="124" t="s">
        <v>709</v>
      </c>
      <c r="IC137" s="103" t="s">
        <v>641</v>
      </c>
      <c r="ID137" s="125">
        <v>45534</v>
      </c>
      <c r="IE137" s="103" t="s">
        <v>147</v>
      </c>
      <c r="IF137" s="103"/>
      <c r="IG137" s="103" t="s">
        <v>147</v>
      </c>
      <c r="IH137" s="103"/>
      <c r="II137" s="103" t="s">
        <v>337</v>
      </c>
    </row>
    <row r="138" spans="1:243" ht="14.25" x14ac:dyDescent="0.2">
      <c r="A138" s="39">
        <v>151</v>
      </c>
      <c r="B138" s="39" t="s">
        <v>714</v>
      </c>
      <c r="C138" s="56" t="s">
        <v>715</v>
      </c>
      <c r="D138" s="39" t="s">
        <v>137</v>
      </c>
      <c r="E138" s="39">
        <v>417983113</v>
      </c>
      <c r="F138" s="102" t="s">
        <v>716</v>
      </c>
      <c r="G138" s="39">
        <v>400326579</v>
      </c>
      <c r="H138" s="39" t="s">
        <v>128</v>
      </c>
      <c r="I138" s="39">
        <v>2</v>
      </c>
      <c r="J138" s="39">
        <v>8</v>
      </c>
      <c r="K138" s="39">
        <v>0</v>
      </c>
      <c r="L138" s="39">
        <v>0</v>
      </c>
      <c r="M138" s="39">
        <v>0</v>
      </c>
      <c r="N138" s="39">
        <v>0</v>
      </c>
      <c r="O138" s="39">
        <v>0</v>
      </c>
      <c r="P138" s="39">
        <v>0</v>
      </c>
      <c r="Q138" s="39">
        <v>0</v>
      </c>
      <c r="R138" s="39">
        <v>0</v>
      </c>
      <c r="S138" s="39">
        <v>4</v>
      </c>
      <c r="T138" s="39">
        <v>0</v>
      </c>
      <c r="U138" s="39">
        <v>0</v>
      </c>
      <c r="V138" s="39">
        <v>0</v>
      </c>
      <c r="W138" s="39">
        <v>0</v>
      </c>
      <c r="X138" s="39">
        <v>0</v>
      </c>
      <c r="Y138" s="39">
        <v>0</v>
      </c>
      <c r="Z138" s="39">
        <v>0</v>
      </c>
      <c r="AA138" s="39">
        <v>0</v>
      </c>
      <c r="AB138" s="39">
        <v>4</v>
      </c>
      <c r="AC138" s="39">
        <v>0</v>
      </c>
      <c r="AD138" s="39">
        <v>0</v>
      </c>
      <c r="AE138" s="39">
        <v>0</v>
      </c>
      <c r="AF138" s="39">
        <v>0</v>
      </c>
      <c r="AG138" s="39">
        <v>0</v>
      </c>
      <c r="AH138" s="39">
        <f t="shared" si="98"/>
        <v>8</v>
      </c>
      <c r="AI138" s="39">
        <f t="shared" si="99"/>
        <v>0</v>
      </c>
      <c r="AJ138" s="39">
        <f t="shared" si="100"/>
        <v>4</v>
      </c>
      <c r="AK138" s="39">
        <f t="shared" si="101"/>
        <v>4</v>
      </c>
      <c r="AL138" s="39">
        <f t="shared" si="102"/>
        <v>4</v>
      </c>
      <c r="AM138" s="57">
        <f t="shared" si="103"/>
        <v>141812</v>
      </c>
      <c r="AN138" s="57">
        <v>10000</v>
      </c>
      <c r="AO138" s="57">
        <f t="shared" si="104"/>
        <v>150000</v>
      </c>
      <c r="AP138" s="39"/>
      <c r="AQ138" s="39" t="s">
        <v>707</v>
      </c>
      <c r="AR138" s="39" t="s">
        <v>717</v>
      </c>
      <c r="AS138" s="39"/>
      <c r="AT138" s="39" t="s">
        <v>179</v>
      </c>
      <c r="AU138" s="58">
        <v>6.9999999999999999E-4</v>
      </c>
      <c r="AV138" s="58" t="s">
        <v>11</v>
      </c>
      <c r="AW138" s="39"/>
      <c r="AX138" s="39"/>
      <c r="AY138" s="59" t="s">
        <v>718</v>
      </c>
      <c r="AZ138" s="39"/>
      <c r="BA138" s="39" t="str">
        <f t="shared" si="105"/>
        <v>P0032</v>
      </c>
      <c r="BB138" s="78" t="e">
        <f t="shared" ca="1" si="106"/>
        <v>#NAME?</v>
      </c>
      <c r="BC138" s="39">
        <v>18</v>
      </c>
      <c r="BD138" s="75">
        <f t="shared" si="107"/>
        <v>150000</v>
      </c>
      <c r="BE138" s="39"/>
      <c r="BF138" s="39"/>
      <c r="BG138" s="39"/>
      <c r="BH138" s="39"/>
      <c r="BI138" s="39"/>
      <c r="BJ138" s="39"/>
      <c r="BK138" s="39"/>
      <c r="BL138" s="39"/>
      <c r="BM138" s="39"/>
      <c r="BN138" s="39">
        <v>15000</v>
      </c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>
        <f>SUM($BE138,$BF138:BF138)-SUM($CV$1:CW$1)*SUM($P138:$Q138,$W138)-SUM($CV$2:CW$2)*SUM($R138:$V138)-SUM($CV$3:CW$3)*$X138-SUM($CV$4:CW$4)*SUM($K138:$L138)-SUM($CV$5:CW$5)*SUM($M138:$N138)-SUM($CV$6:CW$6)*$O138-SUM($CV$7:CW$7)*SUM($Y138:$Z138,$AF138)-SUM($CV$8:CW$8)*SUM($AA138:$AE138)-SUM($CV$9:CW$9)*$AG138</f>
        <v>0</v>
      </c>
      <c r="CX138" s="39">
        <f>SUM($BE138,$BF138:BG138)-SUM($CV$1:CX$1)*SUM($P138:$Q138,$W138)-SUM($CV$2:CX$2)*SUM($R138:$V138)-SUM($CV$3:CX$3)*$X138-SUM($CV$4:CX$4)*SUM($K138:$L138)-SUM($CV$5:CX$5)*SUM($M138:$N138)-SUM($CV$6:CX$6)*$O138-SUM($CV$7:CX$7)*SUM($Y138:$Z138,$AF138)-SUM($CV$8:CX$8)*SUM($AA138:$AE138)-SUM($CV$9:CX$9)*$AG138</f>
        <v>0</v>
      </c>
      <c r="CY138" s="39">
        <f>SUM($BE138,$BF138:BH138)-SUM($CV$1:CY$1)*SUM($P138:$Q138,$W138)-SUM($CV$2:CY$2)*SUM($R138:$V138)-SUM($CV$3:CY$3)*$X138-SUM($CV$4:CY$4)*SUM($K138:$L138)-SUM($CV$5:CY$5)*SUM($M138:$N138)-SUM($CV$6:CY$6)*$O138-SUM($CV$7:CY$7)*SUM($Y138:$Z138,$AF138)-SUM($CV$8:CY$8)*SUM($AA138:$AE138)-SUM($CV$9:CY$9)*$AG138</f>
        <v>0</v>
      </c>
      <c r="CZ138" s="39">
        <f>SUM($BE138,$BF138:BI138)-SUM($CV$1:CZ$1)*SUM($P138:$Q138,$W138)-SUM($CV$2:CZ$2)*SUM($R138:$V138)-SUM($CV$3:CZ$3)*$X138-SUM($CV$4:CZ$4)*SUM($K138:$L138)-SUM($CV$5:CZ$5)*SUM($M138:$N138)-SUM($CV$6:CZ$6)*$O138-SUM($CV$7:CZ$7)*SUM($Y138:$Z138,$AF138)-SUM($CV$8:CZ$8)*SUM($AA138:$AE138)-SUM($CV$9:CZ$9)*$AG138</f>
        <v>0</v>
      </c>
      <c r="DA138" s="39">
        <f>SUM($BE138,$BF138:BJ138)-SUM($CV$1:DA$1)*SUM($P138:$Q138,$W138)-SUM($CV$2:DA$2)*SUM($R138:$V138)-SUM($CV$3:DA$3)*$X138-SUM($CV$4:DA$4)*SUM($K138:$L138)-SUM($CV$5:DA$5)*SUM($M138:$N138)-SUM($CV$6:DA$6)*$O138-SUM($CV$7:DA$7)*SUM($Y138:$Z138,$AF138)-SUM($CV$8:DA$8)*SUM($AA138:$AE138)-SUM($CV$9:DA$9)*$AG138</f>
        <v>0</v>
      </c>
      <c r="DB138" s="39">
        <f>SUM($BE138,$BF138:BK138)-SUM($CV$1:DB$1)*SUM($P138:$Q138,$W138)-SUM($CV$2:DB$2)*SUM($R138:$V138)-SUM($CV$3:DB$3)*$X138-SUM($CV$4:DB$4)*SUM($K138:$L138)-SUM($CV$5:DB$5)*SUM($M138:$N138)-SUM($CV$6:DB$6)*$O138-SUM($CV$7:DB$7)*SUM($Y138:$Z138,$AF138)-SUM($CV$8:DB$8)*SUM($AA138:$AE138)-SUM($CV$9:DB$9)*$AG138</f>
        <v>-800</v>
      </c>
      <c r="DC138" s="39">
        <f>SUM($BE138,$BF138:BL138)-SUM($CV$1:DC$1)*SUM($P138:$Q138,$W138)-SUM($CV$2:DC$2)*SUM($R138:$V138)-SUM($CV$3:DC$3)*$X138-SUM($CV$4:DC$4)*SUM($K138:$L138)-SUM($CV$5:DC$5)*SUM($M138:$N138)-SUM($CV$6:DC$6)*$O138-SUM($CV$7:DC$7)*SUM($Y138:$Z138,$AF138)-SUM($CV$8:DC$8)*SUM($AA138:$AE138)-SUM($CV$9:DC$9)*$AG138</f>
        <v>-2400</v>
      </c>
      <c r="DD138" s="39">
        <f>SUM($BE138,$BF138:BM138)-SUM($CV$1:DD$1)*SUM($P138:$Q138,$W138)-SUM($CV$2:DD$2)*SUM($R138:$V138)-SUM($CV$3:DD$3)*$X138-SUM($CV$4:DD$4)*SUM($K138:$L138)-SUM($CV$5:DD$5)*SUM($M138:$N138)-SUM($CV$6:DD$6)*$O138-SUM($CV$7:DD$7)*SUM($Y138:$Z138,$AF138)-SUM($CV$8:DD$8)*SUM($AA138:$AE138)-SUM($CV$9:DD$9)*$AG138</f>
        <v>-4924</v>
      </c>
      <c r="DE138" s="39">
        <f>SUM($BE138,$BF138:BN138)-SUM($CV$1:DE$1)*SUM($P138:$Q138,$W138)-SUM($CV$2:DE$2)*SUM($R138:$V138)-SUM($CV$3:DE$3)*$X138-SUM($CV$4:DE$4)*SUM($K138:$L138)-SUM($CV$5:DE$5)*SUM($M138:$N138)-SUM($CV$6:DE$6)*$O138-SUM($CV$7:DE$7)*SUM($Y138:$Z138,$AF138)-SUM($CV$8:DE$8)*SUM($AA138:$AE138)-SUM($CV$9:DE$9)*$AG138</f>
        <v>7876</v>
      </c>
      <c r="DF138" s="39">
        <f>SUM($BE138,$BF138:BO138)-SUM($CV$1:DF$1)*SUM($P138:$Q138,$W138)-SUM($CV$2:DF$2)*SUM($R138:$V138)-SUM($CV$3:DF$3)*$X138-SUM($CV$4:DF$4)*SUM($K138:$L138)-SUM($CV$5:DF$5)*SUM($M138:$N138)-SUM($CV$6:DF$6)*$O138-SUM($CV$7:DF$7)*SUM($Y138:$Z138,$AF138)-SUM($CV$8:DF$8)*SUM($AA138:$AE138)-SUM($CV$9:DF$9)*$AG138</f>
        <v>5076</v>
      </c>
      <c r="DG138" s="39">
        <f>SUM($BE138,$BF138:BP138)-SUM($CV$1:DG$1)*SUM($P138:$Q138,$W138)-SUM($CV$2:DG$2)*SUM($R138:$V138)-SUM($CV$3:DG$3)*$X138-SUM($CV$4:DG$4)*SUM($K138:$L138)-SUM($CV$5:DG$5)*SUM($M138:$N138)-SUM($CV$6:DG$6)*$O138-SUM($CV$7:DG$7)*SUM($Y138:$Z138,$AF138)-SUM($CV$8:DG$8)*SUM($AA138:$AE138)-SUM($CV$9:DG$9)*$AG138</f>
        <v>2076</v>
      </c>
      <c r="DH138" s="39">
        <f>SUM($BE138,$BF138:BQ138)-SUM($CV$1:DH$1)*SUM($P138:$Q138,$W138)-SUM($CV$2:DH$2)*SUM($R138:$V138)-SUM($CV$3:DH$3)*$X138-SUM($CV$4:DH$4)*SUM($K138:$L138)-SUM($CV$5:DH$5)*SUM($M138:$N138)-SUM($CV$6:DH$6)*$O138-SUM($CV$7:DH$7)*SUM($Y138:$Z138,$AF138)-SUM($CV$8:DH$8)*SUM($AA138:$AE138)-SUM($CV$9:DH$9)*$AG138</f>
        <v>-924</v>
      </c>
      <c r="DI138" s="39">
        <f>SUM($BE138,$BF138:BR138)-SUM($CV$1:DI$1)*SUM($P138:$Q138,$W138)-SUM($CV$2:DI$2)*SUM($R138:$V138)-SUM($CV$3:DI$3)*$X138-SUM($CV$4:DI$4)*SUM($K138:$L138)-SUM($CV$5:DI$5)*SUM($M138:$N138)-SUM($CV$6:DI$6)*$O138-SUM($CV$7:DI$7)*SUM($Y138:$Z138,$AF138)-SUM($CV$8:DI$8)*SUM($AA138:$AE138)-SUM($CV$9:DI$9)*$AG138</f>
        <v>-3924</v>
      </c>
      <c r="DJ138" s="39">
        <f>SUM($BE138,$BF138:BS138)-SUM($CV$1:DJ$1)*SUM($P138:$Q138,$W138)-SUM($CV$2:DJ$2)*SUM($R138:$V138)-SUM($CV$3:DJ$3)*$X138-SUM($CV$4:DJ$4)*SUM($K138:$L138)-SUM($CV$5:DJ$5)*SUM($M138:$N138)-SUM($CV$6:DJ$6)*$O138-SUM($CV$7:DJ$7)*SUM($Y138:$Z138,$AF138)-SUM($CV$8:DJ$8)*SUM($AA138:$AE138)-SUM($CV$9:DJ$9)*$AG138</f>
        <v>-6924</v>
      </c>
      <c r="DK138" s="39">
        <f>SUM($BE138,$BF138:BT138)-SUM($CV$1:DK$1)*SUM($P138:$Q138,$W138)-SUM($CV$2:DK$2)*SUM($R138:$V138)-SUM($CV$3:DK$3)*$X138-SUM($CV$4:DK$4)*SUM($K138:$L138)-SUM($CV$5:DK$5)*SUM($M138:$N138)-SUM($CV$6:DK$6)*$O138-SUM($CV$7:DK$7)*SUM($Y138:$Z138,$AF138)-SUM($CV$8:DK$8)*SUM($AA138:$AE138)-SUM($CV$9:DK$9)*$AG138</f>
        <v>-9924</v>
      </c>
      <c r="DL138" s="39">
        <f>SUM($BE138,$BF138:BU138)-SUM($CV$1:DL$1)*SUM($P138:$Q138,$W138)-SUM($CV$2:DL$2)*SUM($R138:$V138)-SUM($CV$3:DL$3)*$X138-SUM($CV$4:DL$4)*SUM($K138:$L138)-SUM($CV$5:DL$5)*SUM($M138:$N138)-SUM($CV$6:DL$6)*$O138-SUM($CV$7:DL$7)*SUM($Y138:$Z138,$AF138)-SUM($CV$8:DL$8)*SUM($AA138:$AE138)-SUM($CV$9:DL$9)*$AG138</f>
        <v>-12924</v>
      </c>
      <c r="DM138" s="39">
        <f>SUM($BE138,$BF138:BV138)-SUM($CV$1:DM$1)*SUM($P138:$Q138,$W138)-SUM($CV$2:DM$2)*SUM($R138:$V138)-SUM($CV$3:DM$3)*$X138-SUM($CV$4:DM$4)*SUM($K138:$L138)-SUM($CV$5:DM$5)*SUM($M138:$N138)-SUM($CV$6:DM$6)*$O138-SUM($CV$7:DM$7)*SUM($Y138:$Z138,$AF138)-SUM($CV$8:DM$8)*SUM($AA138:$AE138)-SUM($CV$9:DM$9)*$AG138</f>
        <v>-16924</v>
      </c>
      <c r="DN138" s="39">
        <f>SUM($BE138,$BF138:BW138)-SUM($CV$1:DN$1)*SUM($P138:$Q138,$W138)-SUM($CV$2:DN$2)*SUM($R138:$V138)-SUM($CV$3:DN$3)*$X138-SUM($CV$4:DN$4)*SUM($K138:$L138)-SUM($CV$5:DN$5)*SUM($M138:$N138)-SUM($CV$6:DN$6)*$O138-SUM($CV$7:DN$7)*SUM($Y138:$Z138,$AF138)-SUM($CV$8:DN$8)*SUM($AA138:$AE138)-SUM($CV$9:DN$9)*$AG138</f>
        <v>-20924</v>
      </c>
      <c r="DO138" s="39">
        <f>SUM($BE138,$BF138:BX138)-SUM($CV$1:DO$1)*SUM($P138:$Q138,$W138)-SUM($CV$2:DO$2)*SUM($R138:$V138)-SUM($CV$3:DO$3)*$X138-SUM($CV$4:DO$4)*SUM($K138:$L138)-SUM($CV$5:DO$5)*SUM($M138:$N138)-SUM($CV$6:DO$6)*$O138-SUM($CV$7:DO$7)*SUM($Y138:$Z138,$AF138)-SUM($CV$8:DO$8)*SUM($AA138:$AE138)-SUM($CV$9:DO$9)*$AG138</f>
        <v>-24924</v>
      </c>
      <c r="DP138" s="39">
        <f>SUM($BE138,$BF138:BY138)-SUM($CV$1:DP$1)*SUM($P138:$Q138,$W138)-SUM($CV$2:DP$2)*SUM($R138:$V138)-SUM($CV$3:DP$3)*$X138-SUM($CV$4:DP$4)*SUM($K138:$L138)-SUM($CV$5:DP$5)*SUM($M138:$N138)-SUM($CV$6:DP$6)*$O138-SUM($CV$7:DP$7)*SUM($Y138:$Z138,$AF138)-SUM($CV$8:DP$8)*SUM($AA138:$AE138)-SUM($CV$9:DP$9)*$AG138</f>
        <v>-28924</v>
      </c>
      <c r="DQ138" s="39">
        <f>SUM($BE138,$BF138:BZ138)-SUM($CV$1:DQ$1)*SUM($P138:$Q138,$W138)-SUM($CV$2:DQ$2)*SUM($R138:$V138)-SUM($CV$3:DQ$3)*$X138-SUM($CV$4:DQ$4)*SUM($K138:$L138)-SUM($CV$5:DQ$5)*SUM($M138:$N138)-SUM($CV$6:DQ$6)*$O138-SUM($CV$7:DQ$7)*SUM($Y138:$Z138,$AF138)-SUM($CV$8:DQ$8)*SUM($AA138:$AE138)-SUM($CV$9:DQ$9)*$AG138</f>
        <v>-32924</v>
      </c>
      <c r="DR138" s="39">
        <f>SUM($BE138,$BF138:CA138)-SUM($CV$1:DR$1)*SUM($P138:$Q138,$W138)-SUM($CV$2:DR$2)*SUM($R138:$V138)-SUM($CV$3:DR$3)*$X138-SUM($CV$4:DR$4)*SUM($K138:$L138)-SUM($CV$5:DR$5)*SUM($M138:$N138)-SUM($CV$6:DR$6)*$O138-SUM($CV$7:DR$7)*SUM($Y138:$Z138,$AF138)-SUM($CV$8:DR$8)*SUM($AA138:$AE138)-SUM($CV$9:DR$9)*$AG138</f>
        <v>-36924</v>
      </c>
      <c r="DS138" s="39">
        <f>SUM($BE138,$BF138:CB138)-SUM($CV$1:DS$1)*SUM($P138:$Q138,$W138)-SUM($CV$2:DS$2)*SUM($R138:$V138)-SUM($CV$3:DS$3)*$X138-SUM($CV$4:DS$4)*SUM($K138:$L138)-SUM($CV$5:DS$5)*SUM($M138:$N138)-SUM($CV$6:DS$6)*$O138-SUM($CV$7:DS$7)*SUM($Y138:$Z138,$AF138)-SUM($CV$8:DS$8)*SUM($AA138:$AE138)-SUM($CV$9:DS$9)*$AG138</f>
        <v>-40924</v>
      </c>
      <c r="DT138" s="39">
        <f>SUM($BE138,$BF138:CC138)-SUM($CV$1:DT$1)*SUM($P138:$Q138,$W138)-SUM($CV$2:DT$2)*SUM($R138:$V138)-SUM($CV$3:DT$3)*$X138-SUM($CV$4:DT$4)*SUM($K138:$L138)-SUM($CV$5:DT$5)*SUM($M138:$N138)-SUM($CV$6:DT$6)*$O138-SUM($CV$7:DT$7)*SUM($Y138:$Z138,$AF138)-SUM($CV$8:DT$8)*SUM($AA138:$AE138)-SUM($CV$9:DT$9)*$AG138</f>
        <v>-44924</v>
      </c>
      <c r="DU138" s="39">
        <f>SUM($BE138,$BF138:CD138)-SUM($CV$1:DU$1)*SUM($P138:$Q138,$W138)-SUM($CV$2:DU$2)*SUM($R138:$V138)-SUM($CV$3:DU$3)*$X138-SUM($CV$4:DU$4)*SUM($K138:$L138)-SUM($CV$5:DU$5)*SUM($M138:$N138)-SUM($CV$6:DU$6)*$O138-SUM($CV$7:DU$7)*SUM($Y138:$Z138,$AF138)-SUM($CV$8:DU$8)*SUM($AA138:$AE138)-SUM($CV$9:DU$9)*$AG138</f>
        <v>-48924</v>
      </c>
      <c r="DV138" s="39">
        <f>SUM($BE138,$BF138:CE138)-SUM($CV$1:DV$1)*SUM($P138:$Q138,$W138)-SUM($CV$2:DV$2)*SUM($R138:$V138)-SUM($CV$3:DV$3)*$X138-SUM($CV$4:DV$4)*SUM($K138:$L138)-SUM($CV$5:DV$5)*SUM($M138:$N138)-SUM($CV$6:DV$6)*$O138-SUM($CV$7:DV$7)*SUM($Y138:$Z138,$AF138)-SUM($CV$8:DV$8)*SUM($AA138:$AE138)-SUM($CV$9:DV$9)*$AG138</f>
        <v>-52924</v>
      </c>
      <c r="DW138" s="39">
        <f>SUM($BE138,$BF138:CF138)-SUM($CV$1:DW$1)*SUM($P138:$Q138,$W138)-SUM($CV$2:DW$2)*SUM($R138:$V138)-SUM($CV$3:DW$3)*$X138-SUM($CV$4:DW$4)*SUM($K138:$L138)-SUM($CV$5:DW$5)*SUM($M138:$N138)-SUM($CV$6:DW$6)*$O138-SUM($CV$7:DW$7)*SUM($Y138:$Z138,$AF138)-SUM($CV$8:DW$8)*SUM($AA138:$AE138)-SUM($CV$9:DW$9)*$AG138</f>
        <v>-56924</v>
      </c>
      <c r="DX138" s="39">
        <f>SUM($BE138,$BF138:CG138)-SUM($CV$1:DX$1)*SUM($P138:$Q138,$W138)-SUM($CV$2:DX$2)*SUM($R138:$V138)-SUM($CV$3:DX$3)*$X138-SUM($CV$4:DX$4)*SUM($K138:$L138)-SUM($CV$5:DX$5)*SUM($M138:$N138)-SUM($CV$6:DX$6)*$O138-SUM($CV$7:DX$7)*SUM($Y138:$Z138,$AF138)-SUM($CV$8:DX$8)*SUM($AA138:$AE138)-SUM($CV$9:DX$9)*$AG138</f>
        <v>-60924</v>
      </c>
      <c r="DY138" s="39">
        <f>SUM($BE138,$BF138:CH138)-SUM($CV$1:DY$1)*SUM($P138:$Q138,$W138)-SUM($CV$2:DY$2)*SUM($R138:$V138)-SUM($CV$3:DY$3)*$X138-SUM($CV$4:DY$4)*SUM($K138:$L138)-SUM($CV$5:DY$5)*SUM($M138:$N138)-SUM($CV$6:DY$6)*$O138-SUM($CV$7:DY$7)*SUM($Y138:$Z138,$AF138)-SUM($CV$8:DY$8)*SUM($AA138:$AE138)-SUM($CV$9:DY$9)*$AG138</f>
        <v>-64924</v>
      </c>
      <c r="DZ138" s="39">
        <f>SUM($BE138,$BF138:CI138)-SUM($CV$1:DZ$1)*SUM($P138:$Q138,$W138)-SUM($CV$2:DZ$2)*SUM($R138:$V138)-SUM($CV$3:DZ$3)*$X138-SUM($CV$4:DZ$4)*SUM($K138:$L138)-SUM($CV$5:DZ$5)*SUM($M138:$N138)-SUM($CV$6:DZ$6)*$O138-SUM($CV$7:DZ$7)*SUM($Y138:$Z138,$AF138)-SUM($CV$8:DZ$8)*SUM($AA138:$AE138)-SUM($CV$9:DZ$9)*$AG138</f>
        <v>-68924</v>
      </c>
      <c r="EA138" s="39">
        <f>SUM($BE138,$BF138:CJ138)-SUM($CV$1:EA$1)*SUM($P138:$Q138,$W138)-SUM($CV$2:EA$2)*SUM($R138:$V138)-SUM($CV$3:EA$3)*$X138-SUM($CV$4:EA$4)*SUM($K138:$L138)-SUM($CV$5:EA$5)*SUM($M138:$N138)-SUM($CV$6:EA$6)*$O138-SUM($CV$7:EA$7)*SUM($Y138:$Z138,$AF138)-SUM($CV$8:EA$8)*SUM($AA138:$AE138)-SUM($CV$9:EA$9)*$AG138</f>
        <v>-72924</v>
      </c>
      <c r="EB138" s="39">
        <f>SUM($BE138,$BF138:CK138)-SUM($CV$1:EB$1)*SUM($P138:$Q138,$W138)-SUM($CV$2:EB$2)*SUM($R138:$V138)-SUM($CV$3:EB$3)*$X138-SUM($CV$4:EB$4)*SUM($K138:$L138)-SUM($CV$5:EB$5)*SUM($M138:$N138)-SUM($CV$6:EB$6)*$O138-SUM($CV$7:EB$7)*SUM($Y138:$Z138,$AF138)-SUM($CV$8:EB$8)*SUM($AA138:$AE138)-SUM($CV$9:EB$9)*$AG138</f>
        <v>-76924</v>
      </c>
      <c r="EC138" s="39">
        <f>SUM($BE138,$BF138:CL138)-SUM($CV$1:EC$1)*SUM($P138:$Q138,$W138)-SUM($CV$2:EC$2)*SUM($R138:$V138)-SUM($CV$3:EC$3)*$X138-SUM($CV$4:EC$4)*SUM($K138:$L138)-SUM($CV$5:EC$5)*SUM($M138:$N138)-SUM($CV$6:EC$6)*$O138-SUM($CV$7:EC$7)*SUM($Y138:$Z138,$AF138)-SUM($CV$8:EC$8)*SUM($AA138:$AE138)-SUM($CV$9:EC$9)*$AG138</f>
        <v>-80924</v>
      </c>
      <c r="ED138" s="39">
        <f>SUM($BE138,$BF138:CM138)-SUM($CV$1:ED$1)*SUM($P138:$Q138,$W138)-SUM($CV$2:ED$2)*SUM($R138:$V138)-SUM($CV$3:ED$3)*$X138-SUM($CV$4:ED$4)*SUM($K138:$L138)-SUM($CV$5:ED$5)*SUM($M138:$N138)-SUM($CV$6:ED$6)*$O138-SUM($CV$7:ED$7)*SUM($Y138:$Z138,$AF138)-SUM($CV$8:ED$8)*SUM($AA138:$AE138)-SUM($CV$9:ED$9)*$AG138</f>
        <v>-84924</v>
      </c>
      <c r="EE138" s="39">
        <f>SUM($BE138,$BF138:CN138)-SUM($CV$1:EE$1)*SUM($P138:$Q138,$W138)-SUM($CV$2:EE$2)*SUM($R138:$V138)-SUM($CV$3:EE$3)*$X138-SUM($CV$4:EE$4)*SUM($K138:$L138)-SUM($CV$5:EE$5)*SUM($M138:$N138)-SUM($CV$6:EE$6)*$O138-SUM($CV$7:EE$7)*SUM($Y138:$Z138,$AF138)-SUM($CV$8:EE$8)*SUM($AA138:$AE138)-SUM($CV$9:EE$9)*$AG138</f>
        <v>-88924</v>
      </c>
      <c r="EF138" s="39">
        <f>SUM($BE138,$BF138:CO138)-SUM($CV$1:EF$1)*SUM($P138:$Q138,$W138)-SUM($CV$2:EF$2)*SUM($R138:$V138)-SUM($CV$3:EF$3)*$X138-SUM($CV$4:EF$4)*SUM($K138:$L138)-SUM($CV$5:EF$5)*SUM($M138:$N138)-SUM($CV$6:EF$6)*$O138-SUM($CV$7:EF$7)*SUM($Y138:$Z138,$AF138)-SUM($CV$8:EF$8)*SUM($AA138:$AE138)-SUM($CV$9:EF$9)*$AG138</f>
        <v>-92924</v>
      </c>
      <c r="EG138" s="39">
        <f>SUM($BE138,$BF138:CP138)-SUM($CV$1:EG$1)*SUM($P138:$Q138,$W138)-SUM($CV$2:EG$2)*SUM($R138:$V138)-SUM($CV$3:EG$3)*$X138-SUM($CV$4:EG$4)*SUM($K138:$L138)-SUM($CV$5:EG$5)*SUM($M138:$N138)-SUM($CV$6:EG$6)*$O138-SUM($CV$7:EG$7)*SUM($Y138:$Z138,$AF138)-SUM($CV$8:EG$8)*SUM($AA138:$AE138)-SUM($CV$9:EG$9)*$AG138</f>
        <v>-96924</v>
      </c>
      <c r="EH138" s="39">
        <f>SUM($BE138,$BF138:CQ138)-SUM($CV$1:EH$1)*SUM($P138:$Q138,$W138)-SUM($CV$2:EH$2)*SUM($R138:$V138)-SUM($CV$3:EH$3)*$X138-SUM($CV$4:EH$4)*SUM($K138:$L138)-SUM($CV$5:EH$5)*SUM($M138:$N138)-SUM($CV$6:EH$6)*$O138-SUM($CV$7:EH$7)*SUM($Y138:$Z138,$AF138)-SUM($CV$8:EH$8)*SUM($AA138:$AE138)-SUM($CV$9:EH$9)*$AG138</f>
        <v>-100924</v>
      </c>
      <c r="EI138" s="39">
        <f>SUM($BE138,$BF138:CR138)-SUM($CV$1:EI$1)*SUM($P138:$Q138,$W138)-SUM($CV$2:EI$2)*SUM($R138:$V138)-SUM($CV$3:EI$3)*$X138-SUM($CV$4:EI$4)*SUM($K138:$L138)-SUM($CV$5:EI$5)*SUM($M138:$N138)-SUM($CV$6:EI$6)*$O138-SUM($CV$7:EI$7)*SUM($Y138:$Z138,$AF138)-SUM($CV$8:EI$8)*SUM($AA138:$AE138)-SUM($CV$9:EI$9)*$AG138</f>
        <v>-104924</v>
      </c>
      <c r="EJ138" s="39">
        <f>SUM($BE138,$BF138:CS138)-SUM($CV$1:EJ$1)*SUM($P138:$Q138,$W138)-SUM($CV$2:EJ$2)*SUM($R138:$V138)-SUM($CV$3:EJ$3)*$X138-SUM($CV$4:EJ$4)*SUM($K138:$L138)-SUM($CV$5:EJ$5)*SUM($M138:$N138)-SUM($CV$6:EJ$6)*$O138-SUM($CV$7:EJ$7)*SUM($Y138:$Z138,$AF138)-SUM($CV$8:EJ$8)*SUM($AA138:$AE138)-SUM($CV$9:EJ$9)*$AG138</f>
        <v>-108924</v>
      </c>
      <c r="EK138" s="39">
        <f>SUM($BE138,$BF138:CT138)-SUM($CV$1:EK$1)*SUM($P138:$Q138,$W138)-SUM($CV$2:EK$2)*SUM($R138:$V138)-SUM($CV$3:EK$3)*$X138-SUM($CV$4:EK$4)*SUM($K138:$L138)-SUM($CV$5:EK$5)*SUM($M138:$N138)-SUM($CV$6:EK$6)*$O138-SUM($CV$7:EK$7)*SUM($Y138:$Z138,$AF138)-SUM($CV$8:EK$8)*SUM($AA138:$AE138)-SUM($CV$9:EK$9)*$AG138</f>
        <v>-112924</v>
      </c>
      <c r="EL138" s="39">
        <f>SUM($BE138,$BF138:CU138)-SUM($CV$1:EL$1)*SUM($P138:$Q138,$W138)-SUM($CV$2:EL$2)*SUM($R138:$V138)-SUM($CV$3:EL$3)*$X138-SUM($CV$4:EL$4)*SUM($K138:$L138)-SUM($CV$5:EL$5)*SUM($M138:$N138)-SUM($CV$6:EL$6)*$O138-SUM($CV$7:EL$7)*SUM($Y138:$Z138,$AF138)-SUM($CV$8:EL$8)*SUM($AA138:$AE138)-SUM($CV$9:EL$9)*$AG138</f>
        <v>-116924</v>
      </c>
      <c r="EM138" s="39">
        <f>SUM($BE138,$BF138:CV138)-SUM($CV$1:EM$1)*SUM($P138:$Q138,$W138)-SUM($CV$2:EM$2)*SUM($R138:$V138)-SUM($CV$3:EM$3)*$X138-SUM($CV$4:EM$4)*SUM($K138:$L138)-SUM($CV$5:EM$5)*SUM($M138:$N138)-SUM($CV$6:EM$6)*$O138-SUM($CV$7:EM$7)*SUM($Y138:$Z138,$AF138)-SUM($CV$8:EM$8)*SUM($AA138:$AE138)-SUM($CV$9:EM$9)*$AG138</f>
        <v>-120924</v>
      </c>
      <c r="EN138" s="39">
        <f>SUM($BE138,$BF138:CW138)-SUM($CV$1:EN$1)*SUM($P138:$Q138,$W138)-SUM($CV$2:EN$2)*SUM($R138:$V138)-SUM($CV$3:EN$3)*$X138-SUM($CV$4:EN$4)*SUM($K138:$L138)-SUM($CV$5:EN$5)*SUM($M138:$N138)-SUM($CV$6:EN$6)*$O138-SUM($CV$7:EN$7)*SUM($Y138:$Z138,$AF138)-SUM($CV$8:EN$8)*SUM($AA138:$AE138)-SUM($CV$9:EN$9)*$AG138</f>
        <v>-124924</v>
      </c>
      <c r="EO138" s="39">
        <f>SUM($BE138,$BF138:CX138)-SUM($CV$1:EO$1)*SUM($P138:$Q138,$W138)-SUM($CV$2:EO$2)*SUM($R138:$V138)-SUM($CV$3:EO$3)*$X138-SUM($CV$4:EO$4)*SUM($K138:$L138)-SUM($CV$5:EO$5)*SUM($M138:$N138)-SUM($CV$6:EO$6)*$O138-SUM($CV$7:EO$7)*SUM($Y138:$Z138,$AF138)-SUM($CV$8:EO$8)*SUM($AA138:$AE138)-SUM($CV$9:EO$9)*$AG138</f>
        <v>-128244</v>
      </c>
      <c r="EP138" s="96" t="s">
        <v>705</v>
      </c>
      <c r="EQ138" s="103" t="str">
        <f t="shared" si="172"/>
        <v>CL05B682KB5NNNC</v>
      </c>
      <c r="ER138" s="96" t="str">
        <f>AQ138</f>
        <v>SAMSUNG</v>
      </c>
      <c r="ES138" s="115">
        <v>1.5900000000000001E-3</v>
      </c>
      <c r="ET138" s="116" t="str">
        <f t="shared" si="168"/>
        <v>USD</v>
      </c>
      <c r="EU138" s="107" t="e">
        <f t="shared" ca="1" si="109"/>
        <v>#NAME?</v>
      </c>
      <c r="EV138" s="107" t="e">
        <f t="shared" ca="1" si="110"/>
        <v>#NAME?</v>
      </c>
      <c r="EW138" s="117">
        <f t="shared" si="158"/>
        <v>10000</v>
      </c>
      <c r="EX138" s="117">
        <f t="shared" si="159"/>
        <v>10000</v>
      </c>
      <c r="EY138" s="103"/>
      <c r="EZ138" s="117">
        <f t="shared" si="112"/>
        <v>150000</v>
      </c>
      <c r="FA138" s="118" t="e">
        <f t="shared" ca="1" si="113"/>
        <v>#NAME?</v>
      </c>
      <c r="FB138" s="117">
        <f t="shared" si="114"/>
        <v>8188</v>
      </c>
      <c r="FC138" s="118" t="e">
        <f t="shared" ca="1" si="115"/>
        <v>#NAME?</v>
      </c>
      <c r="FD138" s="119">
        <v>45523</v>
      </c>
      <c r="FE138" s="118" t="s">
        <v>130</v>
      </c>
      <c r="FF138" s="118" t="s">
        <v>456</v>
      </c>
      <c r="FG138" s="103" t="s">
        <v>144</v>
      </c>
      <c r="FH138" s="103" t="s">
        <v>145</v>
      </c>
      <c r="FI138" s="105">
        <f t="array" ref="FI138">SUMPRODUCT($AI138:$AL138,TRANSPOSE(FI$1:FI$4))</f>
        <v>12260</v>
      </c>
      <c r="FJ138" s="105">
        <f t="array" ref="FJ138">SUMPRODUCT($AI138:$AL138,TRANSPOSE(FJ$1:FJ$4))</f>
        <v>12260</v>
      </c>
      <c r="FK138" s="105">
        <f t="array" ref="FK138">SUMPRODUCT($AI138:$AL138,TRANSPOSE(FK$1:FK$4))</f>
        <v>12260</v>
      </c>
      <c r="FL138" s="105">
        <f t="array" ref="FL138">SUMPRODUCT($AI138:$AL138,TRANSPOSE(FL$1:FL$4))</f>
        <v>12260</v>
      </c>
      <c r="FM138" s="105">
        <f t="array" ref="FM138">SUMPRODUCT($AI138:$AL138,TRANSPOSE(FM$1:FM$4))</f>
        <v>12260</v>
      </c>
      <c r="FN138" s="105">
        <f t="array" ref="FN138">SUMPRODUCT($AI138:$AL138,TRANSPOSE(FN$1:FN$4))</f>
        <v>12260</v>
      </c>
      <c r="FO138" s="105">
        <f t="array" ref="FO138">SUMPRODUCT($AI138:$AL138,TRANSPOSE(FO$1:FO$4))</f>
        <v>12260</v>
      </c>
      <c r="FP138" s="105">
        <f t="array" ref="FP138">SUMPRODUCT($AI138:$AL138,TRANSPOSE(FP$1:FP$4))</f>
        <v>12260</v>
      </c>
      <c r="FQ138" s="105">
        <f t="array" ref="FQ138">SUMPRODUCT($AI138:$AL138,TRANSPOSE(FQ$1:FQ$4))</f>
        <v>12260</v>
      </c>
      <c r="FR138" s="105">
        <f t="array" ref="FR138">SUMPRODUCT($AI138:$AL138,TRANSPOSE(FR$1:FR$4))</f>
        <v>12200</v>
      </c>
      <c r="FS138" s="105">
        <f t="array" ref="FS138">SUMPRODUCT($AI138:$AL138,TRANSPOSE(FS$1:FS$4))</f>
        <v>12000</v>
      </c>
      <c r="FT138" s="105">
        <f t="array" ref="FT138">SUMPRODUCT($AI138:$AL138,TRANSPOSE(FT$1:FT$4))</f>
        <v>7272</v>
      </c>
      <c r="FU138" s="105">
        <f t="array" ref="FU138">SUMPRODUCT($AI138:$AL138,TRANSPOSE(FU$1:FU$4))</f>
        <v>0</v>
      </c>
      <c r="FV138" s="120"/>
      <c r="FW138" s="105">
        <f t="shared" si="116"/>
        <v>20000</v>
      </c>
      <c r="FX138" s="121">
        <f>CEILING(SUM($FI138:FJ138)-SUM($FW138:FW138),$EW138)</f>
        <v>10000</v>
      </c>
      <c r="FY138" s="121">
        <f>CEILING(SUM($FI138:FK138)-SUM($FW138:FX138),$EW138)</f>
        <v>10000</v>
      </c>
      <c r="FZ138" s="121">
        <f>CEILING(SUM($FI138:FL138)-SUM($FW138:FY138),$EW138)</f>
        <v>10000</v>
      </c>
      <c r="GA138" s="121">
        <f>CEILING(SUM($FI138:FM138)-SUM($FW138:FZ138),$EW138)</f>
        <v>20000</v>
      </c>
      <c r="GB138" s="121">
        <f>CEILING(SUM($FI138:FN138)-SUM($FW138:GA138),$EW138)</f>
        <v>10000</v>
      </c>
      <c r="GC138" s="121">
        <f>CEILING(SUM($FI138:FO138)-SUM($FW138:GB138),$EW138)</f>
        <v>10000</v>
      </c>
      <c r="GD138" s="121">
        <f>CEILING(SUM($FI138:FP138)-SUM($FW138:GC138),$EW138)</f>
        <v>10000</v>
      </c>
      <c r="GE138" s="121">
        <f>CEILING(SUM($FI138:FQ138)-SUM($FW138:GD138),$EW138)</f>
        <v>20000</v>
      </c>
      <c r="GF138" s="121">
        <f>CEILING(SUM($FI138:FR138)-SUM($FW138:GE138),$EW138)</f>
        <v>10000</v>
      </c>
      <c r="GG138" s="121">
        <f>CEILING(SUM($FI138:FS138)-SUM($FW138:GF138),$EW138)</f>
        <v>10000</v>
      </c>
      <c r="GH138" s="121">
        <f t="shared" si="117"/>
        <v>10000</v>
      </c>
      <c r="GI138" s="121">
        <f t="shared" si="118"/>
        <v>0</v>
      </c>
      <c r="GJ138" s="120"/>
      <c r="GK138" s="123" t="e">
        <f t="shared" ca="1" si="119"/>
        <v>#NAME?</v>
      </c>
      <c r="GL138" s="123" t="e">
        <f t="shared" ca="1" si="120"/>
        <v>#NAME?</v>
      </c>
      <c r="GM138" s="123" t="e">
        <f t="shared" ca="1" si="121"/>
        <v>#NAME?</v>
      </c>
      <c r="GN138" s="123" t="e">
        <f t="shared" ca="1" si="122"/>
        <v>#NAME?</v>
      </c>
      <c r="GO138" s="123" t="e">
        <f t="shared" ca="1" si="123"/>
        <v>#NAME?</v>
      </c>
      <c r="GP138" s="123" t="e">
        <f t="shared" ca="1" si="124"/>
        <v>#NAME?</v>
      </c>
      <c r="GQ138" s="123" t="e">
        <f t="shared" ca="1" si="125"/>
        <v>#NAME?</v>
      </c>
      <c r="GR138" s="123" t="e">
        <f t="shared" ca="1" si="126"/>
        <v>#NAME?</v>
      </c>
      <c r="GS138" s="123" t="e">
        <f t="shared" ca="1" si="127"/>
        <v>#NAME?</v>
      </c>
      <c r="GT138" s="123" t="e">
        <f t="shared" ca="1" si="128"/>
        <v>#NAME?</v>
      </c>
      <c r="GU138" s="123" t="e">
        <f t="shared" ca="1" si="129"/>
        <v>#NAME?</v>
      </c>
      <c r="GV138" s="123" t="e">
        <f t="shared" ca="1" si="130"/>
        <v>#NAME?</v>
      </c>
      <c r="GW138" s="123" t="e">
        <f t="shared" ca="1" si="131"/>
        <v>#NAME?</v>
      </c>
      <c r="GX138" s="123" t="e">
        <f t="shared" ca="1" si="132"/>
        <v>#NAME?</v>
      </c>
      <c r="GY138" s="120">
        <v>1</v>
      </c>
      <c r="GZ138" s="105">
        <f t="shared" si="170"/>
        <v>150000</v>
      </c>
      <c r="HA138" s="105"/>
      <c r="HB138" s="105"/>
      <c r="HC138" s="105"/>
      <c r="HD138" s="105"/>
      <c r="HE138" s="105"/>
      <c r="HF138" s="105"/>
      <c r="HG138" s="105"/>
      <c r="HH138" s="105"/>
      <c r="HI138" s="105"/>
      <c r="HJ138" s="105"/>
      <c r="HK138" s="105"/>
      <c r="HL138" s="105">
        <f t="shared" si="171"/>
        <v>0</v>
      </c>
      <c r="HM138" s="105"/>
      <c r="HN138" s="123" t="e">
        <f t="shared" ca="1" si="133"/>
        <v>#NAME?</v>
      </c>
      <c r="HO138" s="123" t="e">
        <f t="shared" ca="1" si="134"/>
        <v>#NAME?</v>
      </c>
      <c r="HP138" s="123" t="e">
        <f t="shared" ca="1" si="135"/>
        <v>#NAME?</v>
      </c>
      <c r="HQ138" s="123" t="e">
        <f t="shared" ca="1" si="136"/>
        <v>#NAME?</v>
      </c>
      <c r="HR138" s="123" t="e">
        <f t="shared" ca="1" si="137"/>
        <v>#NAME?</v>
      </c>
      <c r="HS138" s="123" t="e">
        <f t="shared" ca="1" si="138"/>
        <v>#NAME?</v>
      </c>
      <c r="HT138" s="123" t="e">
        <f t="shared" ca="1" si="139"/>
        <v>#NAME?</v>
      </c>
      <c r="HU138" s="123" t="e">
        <f t="shared" ca="1" si="140"/>
        <v>#NAME?</v>
      </c>
      <c r="HV138" s="123" t="e">
        <f t="shared" ca="1" si="141"/>
        <v>#NAME?</v>
      </c>
      <c r="HW138" s="123" t="e">
        <f t="shared" ca="1" si="142"/>
        <v>#NAME?</v>
      </c>
      <c r="HX138" s="123" t="e">
        <f t="shared" ca="1" si="143"/>
        <v>#NAME?</v>
      </c>
      <c r="HY138" s="123" t="e">
        <f t="shared" ca="1" si="144"/>
        <v>#NAME?</v>
      </c>
      <c r="HZ138" s="123" t="e">
        <f t="shared" ca="1" si="145"/>
        <v>#NAME?</v>
      </c>
      <c r="IA138" s="123" t="e">
        <f t="shared" ca="1" si="146"/>
        <v>#NAME?</v>
      </c>
      <c r="IB138" s="124" t="s">
        <v>714</v>
      </c>
      <c r="IC138" s="103" t="s">
        <v>484</v>
      </c>
      <c r="ID138" s="125">
        <v>45535</v>
      </c>
      <c r="IE138" s="103" t="s">
        <v>147</v>
      </c>
      <c r="IF138" s="103" t="s">
        <v>147</v>
      </c>
      <c r="IG138" s="103" t="s">
        <v>147</v>
      </c>
      <c r="IH138" s="103"/>
      <c r="II138" s="103" t="s">
        <v>708</v>
      </c>
    </row>
    <row r="139" spans="1:243" ht="15" thickBot="1" x14ac:dyDescent="0.25">
      <c r="A139" s="39">
        <v>152</v>
      </c>
      <c r="B139" s="39" t="s">
        <v>719</v>
      </c>
      <c r="C139" s="56" t="s">
        <v>720</v>
      </c>
      <c r="D139" s="39" t="s">
        <v>137</v>
      </c>
      <c r="E139" s="39">
        <v>417983109</v>
      </c>
      <c r="F139" s="102" t="s">
        <v>721</v>
      </c>
      <c r="G139" s="39">
        <v>401502416</v>
      </c>
      <c r="H139" s="39" t="s">
        <v>128</v>
      </c>
      <c r="I139" s="39">
        <v>2</v>
      </c>
      <c r="J139" s="39">
        <v>36</v>
      </c>
      <c r="K139" s="39">
        <v>0</v>
      </c>
      <c r="L139" s="39">
        <v>0</v>
      </c>
      <c r="M139" s="39">
        <v>0</v>
      </c>
      <c r="N139" s="39">
        <v>0</v>
      </c>
      <c r="O139" s="39">
        <v>12</v>
      </c>
      <c r="P139" s="39">
        <v>0</v>
      </c>
      <c r="Q139" s="39">
        <v>0</v>
      </c>
      <c r="R139" s="39">
        <v>0</v>
      </c>
      <c r="S139" s="39">
        <v>0</v>
      </c>
      <c r="T139" s="39">
        <v>0</v>
      </c>
      <c r="U139" s="39">
        <v>0</v>
      </c>
      <c r="V139" s="39">
        <v>0</v>
      </c>
      <c r="W139" s="39">
        <v>0</v>
      </c>
      <c r="X139" s="39">
        <v>12</v>
      </c>
      <c r="Y139" s="39">
        <v>0</v>
      </c>
      <c r="Z139" s="39">
        <v>0</v>
      </c>
      <c r="AA139" s="39">
        <v>0</v>
      </c>
      <c r="AB139" s="39">
        <v>0</v>
      </c>
      <c r="AC139" s="39">
        <v>0</v>
      </c>
      <c r="AD139" s="39">
        <v>0</v>
      </c>
      <c r="AE139" s="39">
        <v>0</v>
      </c>
      <c r="AF139" s="39">
        <v>0</v>
      </c>
      <c r="AG139" s="39">
        <v>12</v>
      </c>
      <c r="AH139" s="39">
        <f t="shared" ref="AH139:AH202" si="173">SUM(K139:AB139)</f>
        <v>24</v>
      </c>
      <c r="AI139" s="39">
        <f t="shared" ref="AI139:AI202" si="174">SUMPRODUCT($K$1:$AG$1,$K139:$AG139)</f>
        <v>12</v>
      </c>
      <c r="AJ139" s="39">
        <f t="shared" ref="AJ139:AJ202" si="175">SUMPRODUCT($K$2:$AG$2,$K139:$AG139)</f>
        <v>12</v>
      </c>
      <c r="AK139" s="39">
        <f t="shared" ref="AK139:AK202" si="176">SUMPRODUCT($K$3:$AG$3,$K139:$AG139)</f>
        <v>12</v>
      </c>
      <c r="AL139" s="39">
        <f t="shared" ref="AL139:AL202" si="177">SUMPRODUCT($K$4:$AG$4,$K139:$AG139)</f>
        <v>24</v>
      </c>
      <c r="AM139" s="57">
        <f t="shared" ref="AM139:AM202" si="178">SUMPRODUCT(K139:AG139,$K$6:$AG$6)</f>
        <v>848172</v>
      </c>
      <c r="AN139" s="57">
        <v>10000</v>
      </c>
      <c r="AO139" s="57">
        <f t="shared" ref="AO139:AO202" si="179">CEILING(AM139,AN139)</f>
        <v>850000</v>
      </c>
      <c r="AP139" s="39"/>
      <c r="AQ139" s="39" t="s">
        <v>707</v>
      </c>
      <c r="AR139" s="39" t="s">
        <v>701</v>
      </c>
      <c r="AS139" s="39"/>
      <c r="AT139" s="39"/>
      <c r="AU139" s="58">
        <v>6.9999999999999999E-4</v>
      </c>
      <c r="AV139" s="58" t="s">
        <v>11</v>
      </c>
      <c r="AW139" s="39" t="s">
        <v>702</v>
      </c>
      <c r="AX139" s="39" t="s">
        <v>703</v>
      </c>
      <c r="AY139" s="39"/>
      <c r="AZ139" s="39" t="s">
        <v>704</v>
      </c>
      <c r="BA139" s="39" t="str">
        <f t="shared" ref="BA139:BA202" si="180">IC139</f>
        <v>P0032</v>
      </c>
      <c r="BB139" s="78" t="e">
        <f t="shared" ref="BB139:BB202" ca="1" si="181">EV139</f>
        <v>#NAME?</v>
      </c>
      <c r="BC139" s="39">
        <v>18</v>
      </c>
      <c r="BD139" s="75">
        <f t="shared" ref="BD139:BD202" si="182">EZ139</f>
        <v>850000</v>
      </c>
      <c r="BE139" s="39"/>
      <c r="BF139" s="39"/>
      <c r="BG139" s="39"/>
      <c r="BH139" s="39"/>
      <c r="BI139" s="39"/>
      <c r="BJ139" s="39"/>
      <c r="BK139" s="39"/>
      <c r="BL139" s="39"/>
      <c r="BM139" s="39">
        <v>850000</v>
      </c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>
        <f>SUM($BE139,$BF139:BF139)-SUM($CV$1:CW$1)*SUM($P139:$Q139,$W139)-SUM($CV$2:CW$2)*SUM($R139:$V139)-SUM($CV$3:CW$3)*$X139-SUM($CV$4:CW$4)*SUM($K139:$L139)-SUM($CV$5:CW$5)*SUM($M139:$N139)-SUM($CV$6:CW$6)*$O139-SUM($CV$7:CW$7)*SUM($Y139:$Z139,$AF139)-SUM($CV$8:CW$8)*SUM($AA139:$AE139)-SUM($CV$9:CW$9)*$AG139</f>
        <v>0</v>
      </c>
      <c r="CX139" s="39">
        <f>SUM($BE139,$BF139:BG139)-SUM($CV$1:CX$1)*SUM($P139:$Q139,$W139)-SUM($CV$2:CX$2)*SUM($R139:$V139)-SUM($CV$3:CX$3)*$X139-SUM($CV$4:CX$4)*SUM($K139:$L139)-SUM($CV$5:CX$5)*SUM($M139:$N139)-SUM($CV$6:CX$6)*$O139-SUM($CV$7:CX$7)*SUM($Y139:$Z139,$AF139)-SUM($CV$8:CX$8)*SUM($AA139:$AE139)-SUM($CV$9:CX$9)*$AG139</f>
        <v>0</v>
      </c>
      <c r="CY139" s="39">
        <f>SUM($BE139,$BF139:BH139)-SUM($CV$1:CY$1)*SUM($P139:$Q139,$W139)-SUM($CV$2:CY$2)*SUM($R139:$V139)-SUM($CV$3:CY$3)*$X139-SUM($CV$4:CY$4)*SUM($K139:$L139)-SUM($CV$5:CY$5)*SUM($M139:$N139)-SUM($CV$6:CY$6)*$O139-SUM($CV$7:CY$7)*SUM($Y139:$Z139,$AF139)-SUM($CV$8:CY$8)*SUM($AA139:$AE139)-SUM($CV$9:CY$9)*$AG139</f>
        <v>0</v>
      </c>
      <c r="CZ139" s="39">
        <f>SUM($BE139,$BF139:BI139)-SUM($CV$1:CZ$1)*SUM($P139:$Q139,$W139)-SUM($CV$2:CZ$2)*SUM($R139:$V139)-SUM($CV$3:CZ$3)*$X139-SUM($CV$4:CZ$4)*SUM($K139:$L139)-SUM($CV$5:CZ$5)*SUM($M139:$N139)-SUM($CV$6:CZ$6)*$O139-SUM($CV$7:CZ$7)*SUM($Y139:$Z139,$AF139)-SUM($CV$8:CZ$8)*SUM($AA139:$AE139)-SUM($CV$9:CZ$9)*$AG139</f>
        <v>0</v>
      </c>
      <c r="DA139" s="39">
        <f>SUM($BE139,$BF139:BJ139)-SUM($CV$1:DA$1)*SUM($P139:$Q139,$W139)-SUM($CV$2:DA$2)*SUM($R139:$V139)-SUM($CV$3:DA$3)*$X139-SUM($CV$4:DA$4)*SUM($K139:$L139)-SUM($CV$5:DA$5)*SUM($M139:$N139)-SUM($CV$6:DA$6)*$O139-SUM($CV$7:DA$7)*SUM($Y139:$Z139,$AF139)-SUM($CV$8:DA$8)*SUM($AA139:$AE139)-SUM($CV$9:DA$9)*$AG139</f>
        <v>0</v>
      </c>
      <c r="DB139" s="39">
        <f>SUM($BE139,$BF139:BK139)-SUM($CV$1:DB$1)*SUM($P139:$Q139,$W139)-SUM($CV$2:DB$2)*SUM($R139:$V139)-SUM($CV$3:DB$3)*$X139-SUM($CV$4:DB$4)*SUM($K139:$L139)-SUM($CV$5:DB$5)*SUM($M139:$N139)-SUM($CV$6:DB$6)*$O139-SUM($CV$7:DB$7)*SUM($Y139:$Z139,$AF139)-SUM($CV$8:DB$8)*SUM($AA139:$AE139)-SUM($CV$9:DB$9)*$AG139</f>
        <v>-3600</v>
      </c>
      <c r="DC139" s="39">
        <f>SUM($BE139,$BF139:BL139)-SUM($CV$1:DC$1)*SUM($P139:$Q139,$W139)-SUM($CV$2:DC$2)*SUM($R139:$V139)-SUM($CV$3:DC$3)*$X139-SUM($CV$4:DC$4)*SUM($K139:$L139)-SUM($CV$5:DC$5)*SUM($M139:$N139)-SUM($CV$6:DC$6)*$O139-SUM($CV$7:DC$7)*SUM($Y139:$Z139,$AF139)-SUM($CV$8:DC$8)*SUM($AA139:$AE139)-SUM($CV$9:DC$9)*$AG139</f>
        <v>-10800</v>
      </c>
      <c r="DD139" s="39">
        <f>SUM($BE139,$BF139:BM139)-SUM($CV$1:DD$1)*SUM($P139:$Q139,$W139)-SUM($CV$2:DD$2)*SUM($R139:$V139)-SUM($CV$3:DD$3)*$X139-SUM($CV$4:DD$4)*SUM($K139:$L139)-SUM($CV$5:DD$5)*SUM($M139:$N139)-SUM($CV$6:DD$6)*$O139-SUM($CV$7:DD$7)*SUM($Y139:$Z139,$AF139)-SUM($CV$8:DD$8)*SUM($AA139:$AE139)-SUM($CV$9:DD$9)*$AG139</f>
        <v>828028</v>
      </c>
      <c r="DE139" s="39">
        <f>SUM($BE139,$BF139:BN139)-SUM($CV$1:DE$1)*SUM($P139:$Q139,$W139)-SUM($CV$2:DE$2)*SUM($R139:$V139)-SUM($CV$3:DE$3)*$X139-SUM($CV$4:DE$4)*SUM($K139:$L139)-SUM($CV$5:DE$5)*SUM($M139:$N139)-SUM($CV$6:DE$6)*$O139-SUM($CV$7:DE$7)*SUM($Y139:$Z139,$AF139)-SUM($CV$8:DE$8)*SUM($AA139:$AE139)-SUM($CV$9:DE$9)*$AG139</f>
        <v>814828</v>
      </c>
      <c r="DF139" s="39">
        <f>SUM($BE139,$BF139:BO139)-SUM($CV$1:DF$1)*SUM($P139:$Q139,$W139)-SUM($CV$2:DF$2)*SUM($R139:$V139)-SUM($CV$3:DF$3)*$X139-SUM($CV$4:DF$4)*SUM($K139:$L139)-SUM($CV$5:DF$5)*SUM($M139:$N139)-SUM($CV$6:DF$6)*$O139-SUM($CV$7:DF$7)*SUM($Y139:$Z139,$AF139)-SUM($CV$8:DF$8)*SUM($AA139:$AE139)-SUM($CV$9:DF$9)*$AG139</f>
        <v>798028</v>
      </c>
      <c r="DG139" s="39">
        <f>SUM($BE139,$BF139:BP139)-SUM($CV$1:DG$1)*SUM($P139:$Q139,$W139)-SUM($CV$2:DG$2)*SUM($R139:$V139)-SUM($CV$3:DG$3)*$X139-SUM($CV$4:DG$4)*SUM($K139:$L139)-SUM($CV$5:DG$5)*SUM($M139:$N139)-SUM($CV$6:DG$6)*$O139-SUM($CV$7:DG$7)*SUM($Y139:$Z139,$AF139)-SUM($CV$8:DG$8)*SUM($AA139:$AE139)-SUM($CV$9:DG$9)*$AG139</f>
        <v>780028</v>
      </c>
      <c r="DH139" s="39">
        <f>SUM($BE139,$BF139:BQ139)-SUM($CV$1:DH$1)*SUM($P139:$Q139,$W139)-SUM($CV$2:DH$2)*SUM($R139:$V139)-SUM($CV$3:DH$3)*$X139-SUM($CV$4:DH$4)*SUM($K139:$L139)-SUM($CV$5:DH$5)*SUM($M139:$N139)-SUM($CV$6:DH$6)*$O139-SUM($CV$7:DH$7)*SUM($Y139:$Z139,$AF139)-SUM($CV$8:DH$8)*SUM($AA139:$AE139)-SUM($CV$9:DH$9)*$AG139</f>
        <v>762028</v>
      </c>
      <c r="DI139" s="39">
        <f>SUM($BE139,$BF139:BR139)-SUM($CV$1:DI$1)*SUM($P139:$Q139,$W139)-SUM($CV$2:DI$2)*SUM($R139:$V139)-SUM($CV$3:DI$3)*$X139-SUM($CV$4:DI$4)*SUM($K139:$L139)-SUM($CV$5:DI$5)*SUM($M139:$N139)-SUM($CV$6:DI$6)*$O139-SUM($CV$7:DI$7)*SUM($Y139:$Z139,$AF139)-SUM($CV$8:DI$8)*SUM($AA139:$AE139)-SUM($CV$9:DI$9)*$AG139</f>
        <v>744028</v>
      </c>
      <c r="DJ139" s="39">
        <f>SUM($BE139,$BF139:BS139)-SUM($CV$1:DJ$1)*SUM($P139:$Q139,$W139)-SUM($CV$2:DJ$2)*SUM($R139:$V139)-SUM($CV$3:DJ$3)*$X139-SUM($CV$4:DJ$4)*SUM($K139:$L139)-SUM($CV$5:DJ$5)*SUM($M139:$N139)-SUM($CV$6:DJ$6)*$O139-SUM($CV$7:DJ$7)*SUM($Y139:$Z139,$AF139)-SUM($CV$8:DJ$8)*SUM($AA139:$AE139)-SUM($CV$9:DJ$9)*$AG139</f>
        <v>726028</v>
      </c>
      <c r="DK139" s="39">
        <f>SUM($BE139,$BF139:BT139)-SUM($CV$1:DK$1)*SUM($P139:$Q139,$W139)-SUM($CV$2:DK$2)*SUM($R139:$V139)-SUM($CV$3:DK$3)*$X139-SUM($CV$4:DK$4)*SUM($K139:$L139)-SUM($CV$5:DK$5)*SUM($M139:$N139)-SUM($CV$6:DK$6)*$O139-SUM($CV$7:DK$7)*SUM($Y139:$Z139,$AF139)-SUM($CV$8:DK$8)*SUM($AA139:$AE139)-SUM($CV$9:DK$9)*$AG139</f>
        <v>708028</v>
      </c>
      <c r="DL139" s="39">
        <f>SUM($BE139,$BF139:BU139)-SUM($CV$1:DL$1)*SUM($P139:$Q139,$W139)-SUM($CV$2:DL$2)*SUM($R139:$V139)-SUM($CV$3:DL$3)*$X139-SUM($CV$4:DL$4)*SUM($K139:$L139)-SUM($CV$5:DL$5)*SUM($M139:$N139)-SUM($CV$6:DL$6)*$O139-SUM($CV$7:DL$7)*SUM($Y139:$Z139,$AF139)-SUM($CV$8:DL$8)*SUM($AA139:$AE139)-SUM($CV$9:DL$9)*$AG139</f>
        <v>690028</v>
      </c>
      <c r="DM139" s="39">
        <f>SUM($BE139,$BF139:BV139)-SUM($CV$1:DM$1)*SUM($P139:$Q139,$W139)-SUM($CV$2:DM$2)*SUM($R139:$V139)-SUM($CV$3:DM$3)*$X139-SUM($CV$4:DM$4)*SUM($K139:$L139)-SUM($CV$5:DM$5)*SUM($M139:$N139)-SUM($CV$6:DM$6)*$O139-SUM($CV$7:DM$7)*SUM($Y139:$Z139,$AF139)-SUM($CV$8:DM$8)*SUM($AA139:$AE139)-SUM($CV$9:DM$9)*$AG139</f>
        <v>666028</v>
      </c>
      <c r="DN139" s="39">
        <f>SUM($BE139,$BF139:BW139)-SUM($CV$1:DN$1)*SUM($P139:$Q139,$W139)-SUM($CV$2:DN$2)*SUM($R139:$V139)-SUM($CV$3:DN$3)*$X139-SUM($CV$4:DN$4)*SUM($K139:$L139)-SUM($CV$5:DN$5)*SUM($M139:$N139)-SUM($CV$6:DN$6)*$O139-SUM($CV$7:DN$7)*SUM($Y139:$Z139,$AF139)-SUM($CV$8:DN$8)*SUM($AA139:$AE139)-SUM($CV$9:DN$9)*$AG139</f>
        <v>642028</v>
      </c>
      <c r="DO139" s="39">
        <f>SUM($BE139,$BF139:BX139)-SUM($CV$1:DO$1)*SUM($P139:$Q139,$W139)-SUM($CV$2:DO$2)*SUM($R139:$V139)-SUM($CV$3:DO$3)*$X139-SUM($CV$4:DO$4)*SUM($K139:$L139)-SUM($CV$5:DO$5)*SUM($M139:$N139)-SUM($CV$6:DO$6)*$O139-SUM($CV$7:DO$7)*SUM($Y139:$Z139,$AF139)-SUM($CV$8:DO$8)*SUM($AA139:$AE139)-SUM($CV$9:DO$9)*$AG139</f>
        <v>618028</v>
      </c>
      <c r="DP139" s="39">
        <f>SUM($BE139,$BF139:BY139)-SUM($CV$1:DP$1)*SUM($P139:$Q139,$W139)-SUM($CV$2:DP$2)*SUM($R139:$V139)-SUM($CV$3:DP$3)*$X139-SUM($CV$4:DP$4)*SUM($K139:$L139)-SUM($CV$5:DP$5)*SUM($M139:$N139)-SUM($CV$6:DP$6)*$O139-SUM($CV$7:DP$7)*SUM($Y139:$Z139,$AF139)-SUM($CV$8:DP$8)*SUM($AA139:$AE139)-SUM($CV$9:DP$9)*$AG139</f>
        <v>594028</v>
      </c>
      <c r="DQ139" s="39">
        <f>SUM($BE139,$BF139:BZ139)-SUM($CV$1:DQ$1)*SUM($P139:$Q139,$W139)-SUM($CV$2:DQ$2)*SUM($R139:$V139)-SUM($CV$3:DQ$3)*$X139-SUM($CV$4:DQ$4)*SUM($K139:$L139)-SUM($CV$5:DQ$5)*SUM($M139:$N139)-SUM($CV$6:DQ$6)*$O139-SUM($CV$7:DQ$7)*SUM($Y139:$Z139,$AF139)-SUM($CV$8:DQ$8)*SUM($AA139:$AE139)-SUM($CV$9:DQ$9)*$AG139</f>
        <v>570028</v>
      </c>
      <c r="DR139" s="39">
        <f>SUM($BE139,$BF139:CA139)-SUM($CV$1:DR$1)*SUM($P139:$Q139,$W139)-SUM($CV$2:DR$2)*SUM($R139:$V139)-SUM($CV$3:DR$3)*$X139-SUM($CV$4:DR$4)*SUM($K139:$L139)-SUM($CV$5:DR$5)*SUM($M139:$N139)-SUM($CV$6:DR$6)*$O139-SUM($CV$7:DR$7)*SUM($Y139:$Z139,$AF139)-SUM($CV$8:DR$8)*SUM($AA139:$AE139)-SUM($CV$9:DR$9)*$AG139</f>
        <v>546028</v>
      </c>
      <c r="DS139" s="39">
        <f>SUM($BE139,$BF139:CB139)-SUM($CV$1:DS$1)*SUM($P139:$Q139,$W139)-SUM($CV$2:DS$2)*SUM($R139:$V139)-SUM($CV$3:DS$3)*$X139-SUM($CV$4:DS$4)*SUM($K139:$L139)-SUM($CV$5:DS$5)*SUM($M139:$N139)-SUM($CV$6:DS$6)*$O139-SUM($CV$7:DS$7)*SUM($Y139:$Z139,$AF139)-SUM($CV$8:DS$8)*SUM($AA139:$AE139)-SUM($CV$9:DS$9)*$AG139</f>
        <v>522028</v>
      </c>
      <c r="DT139" s="39">
        <f>SUM($BE139,$BF139:CC139)-SUM($CV$1:DT$1)*SUM($P139:$Q139,$W139)-SUM($CV$2:DT$2)*SUM($R139:$V139)-SUM($CV$3:DT$3)*$X139-SUM($CV$4:DT$4)*SUM($K139:$L139)-SUM($CV$5:DT$5)*SUM($M139:$N139)-SUM($CV$6:DT$6)*$O139-SUM($CV$7:DT$7)*SUM($Y139:$Z139,$AF139)-SUM($CV$8:DT$8)*SUM($AA139:$AE139)-SUM($CV$9:DT$9)*$AG139</f>
        <v>498028</v>
      </c>
      <c r="DU139" s="39">
        <f>SUM($BE139,$BF139:CD139)-SUM($CV$1:DU$1)*SUM($P139:$Q139,$W139)-SUM($CV$2:DU$2)*SUM($R139:$V139)-SUM($CV$3:DU$3)*$X139-SUM($CV$4:DU$4)*SUM($K139:$L139)-SUM($CV$5:DU$5)*SUM($M139:$N139)-SUM($CV$6:DU$6)*$O139-SUM($CV$7:DU$7)*SUM($Y139:$Z139,$AF139)-SUM($CV$8:DU$8)*SUM($AA139:$AE139)-SUM($CV$9:DU$9)*$AG139</f>
        <v>474028</v>
      </c>
      <c r="DV139" s="39">
        <f>SUM($BE139,$BF139:CE139)-SUM($CV$1:DV$1)*SUM($P139:$Q139,$W139)-SUM($CV$2:DV$2)*SUM($R139:$V139)-SUM($CV$3:DV$3)*$X139-SUM($CV$4:DV$4)*SUM($K139:$L139)-SUM($CV$5:DV$5)*SUM($M139:$N139)-SUM($CV$6:DV$6)*$O139-SUM($CV$7:DV$7)*SUM($Y139:$Z139,$AF139)-SUM($CV$8:DV$8)*SUM($AA139:$AE139)-SUM($CV$9:DV$9)*$AG139</f>
        <v>450028</v>
      </c>
      <c r="DW139" s="39">
        <f>SUM($BE139,$BF139:CF139)-SUM($CV$1:DW$1)*SUM($P139:$Q139,$W139)-SUM($CV$2:DW$2)*SUM($R139:$V139)-SUM($CV$3:DW$3)*$X139-SUM($CV$4:DW$4)*SUM($K139:$L139)-SUM($CV$5:DW$5)*SUM($M139:$N139)-SUM($CV$6:DW$6)*$O139-SUM($CV$7:DW$7)*SUM($Y139:$Z139,$AF139)-SUM($CV$8:DW$8)*SUM($AA139:$AE139)-SUM($CV$9:DW$9)*$AG139</f>
        <v>426028</v>
      </c>
      <c r="DX139" s="39">
        <f>SUM($BE139,$BF139:CG139)-SUM($CV$1:DX$1)*SUM($P139:$Q139,$W139)-SUM($CV$2:DX$2)*SUM($R139:$V139)-SUM($CV$3:DX$3)*$X139-SUM($CV$4:DX$4)*SUM($K139:$L139)-SUM($CV$5:DX$5)*SUM($M139:$N139)-SUM($CV$6:DX$6)*$O139-SUM($CV$7:DX$7)*SUM($Y139:$Z139,$AF139)-SUM($CV$8:DX$8)*SUM($AA139:$AE139)-SUM($CV$9:DX$9)*$AG139</f>
        <v>402028</v>
      </c>
      <c r="DY139" s="39">
        <f>SUM($BE139,$BF139:CH139)-SUM($CV$1:DY$1)*SUM($P139:$Q139,$W139)-SUM($CV$2:DY$2)*SUM($R139:$V139)-SUM($CV$3:DY$3)*$X139-SUM($CV$4:DY$4)*SUM($K139:$L139)-SUM($CV$5:DY$5)*SUM($M139:$N139)-SUM($CV$6:DY$6)*$O139-SUM($CV$7:DY$7)*SUM($Y139:$Z139,$AF139)-SUM($CV$8:DY$8)*SUM($AA139:$AE139)-SUM($CV$9:DY$9)*$AG139</f>
        <v>378028</v>
      </c>
      <c r="DZ139" s="39">
        <f>SUM($BE139,$BF139:CI139)-SUM($CV$1:DZ$1)*SUM($P139:$Q139,$W139)-SUM($CV$2:DZ$2)*SUM($R139:$V139)-SUM($CV$3:DZ$3)*$X139-SUM($CV$4:DZ$4)*SUM($K139:$L139)-SUM($CV$5:DZ$5)*SUM($M139:$N139)-SUM($CV$6:DZ$6)*$O139-SUM($CV$7:DZ$7)*SUM($Y139:$Z139,$AF139)-SUM($CV$8:DZ$8)*SUM($AA139:$AE139)-SUM($CV$9:DZ$9)*$AG139</f>
        <v>354028</v>
      </c>
      <c r="EA139" s="39">
        <f>SUM($BE139,$BF139:CJ139)-SUM($CV$1:EA$1)*SUM($P139:$Q139,$W139)-SUM($CV$2:EA$2)*SUM($R139:$V139)-SUM($CV$3:EA$3)*$X139-SUM($CV$4:EA$4)*SUM($K139:$L139)-SUM($CV$5:EA$5)*SUM($M139:$N139)-SUM($CV$6:EA$6)*$O139-SUM($CV$7:EA$7)*SUM($Y139:$Z139,$AF139)-SUM($CV$8:EA$8)*SUM($AA139:$AE139)-SUM($CV$9:EA$9)*$AG139</f>
        <v>330028</v>
      </c>
      <c r="EB139" s="39">
        <f>SUM($BE139,$BF139:CK139)-SUM($CV$1:EB$1)*SUM($P139:$Q139,$W139)-SUM($CV$2:EB$2)*SUM($R139:$V139)-SUM($CV$3:EB$3)*$X139-SUM($CV$4:EB$4)*SUM($K139:$L139)-SUM($CV$5:EB$5)*SUM($M139:$N139)-SUM($CV$6:EB$6)*$O139-SUM($CV$7:EB$7)*SUM($Y139:$Z139,$AF139)-SUM($CV$8:EB$8)*SUM($AA139:$AE139)-SUM($CV$9:EB$9)*$AG139</f>
        <v>306028</v>
      </c>
      <c r="EC139" s="39">
        <f>SUM($BE139,$BF139:CL139)-SUM($CV$1:EC$1)*SUM($P139:$Q139,$W139)-SUM($CV$2:EC$2)*SUM($R139:$V139)-SUM($CV$3:EC$3)*$X139-SUM($CV$4:EC$4)*SUM($K139:$L139)-SUM($CV$5:EC$5)*SUM($M139:$N139)-SUM($CV$6:EC$6)*$O139-SUM($CV$7:EC$7)*SUM($Y139:$Z139,$AF139)-SUM($CV$8:EC$8)*SUM($AA139:$AE139)-SUM($CV$9:EC$9)*$AG139</f>
        <v>282028</v>
      </c>
      <c r="ED139" s="39">
        <f>SUM($BE139,$BF139:CM139)-SUM($CV$1:ED$1)*SUM($P139:$Q139,$W139)-SUM($CV$2:ED$2)*SUM($R139:$V139)-SUM($CV$3:ED$3)*$X139-SUM($CV$4:ED$4)*SUM($K139:$L139)-SUM($CV$5:ED$5)*SUM($M139:$N139)-SUM($CV$6:ED$6)*$O139-SUM($CV$7:ED$7)*SUM($Y139:$Z139,$AF139)-SUM($CV$8:ED$8)*SUM($AA139:$AE139)-SUM($CV$9:ED$9)*$AG139</f>
        <v>258028</v>
      </c>
      <c r="EE139" s="39">
        <f>SUM($BE139,$BF139:CN139)-SUM($CV$1:EE$1)*SUM($P139:$Q139,$W139)-SUM($CV$2:EE$2)*SUM($R139:$V139)-SUM($CV$3:EE$3)*$X139-SUM($CV$4:EE$4)*SUM($K139:$L139)-SUM($CV$5:EE$5)*SUM($M139:$N139)-SUM($CV$6:EE$6)*$O139-SUM($CV$7:EE$7)*SUM($Y139:$Z139,$AF139)-SUM($CV$8:EE$8)*SUM($AA139:$AE139)-SUM($CV$9:EE$9)*$AG139</f>
        <v>234028</v>
      </c>
      <c r="EF139" s="39">
        <f>SUM($BE139,$BF139:CO139)-SUM($CV$1:EF$1)*SUM($P139:$Q139,$W139)-SUM($CV$2:EF$2)*SUM($R139:$V139)-SUM($CV$3:EF$3)*$X139-SUM($CV$4:EF$4)*SUM($K139:$L139)-SUM($CV$5:EF$5)*SUM($M139:$N139)-SUM($CV$6:EF$6)*$O139-SUM($CV$7:EF$7)*SUM($Y139:$Z139,$AF139)-SUM($CV$8:EF$8)*SUM($AA139:$AE139)-SUM($CV$9:EF$9)*$AG139</f>
        <v>210028</v>
      </c>
      <c r="EG139" s="39">
        <f>SUM($BE139,$BF139:CP139)-SUM($CV$1:EG$1)*SUM($P139:$Q139,$W139)-SUM($CV$2:EG$2)*SUM($R139:$V139)-SUM($CV$3:EG$3)*$X139-SUM($CV$4:EG$4)*SUM($K139:$L139)-SUM($CV$5:EG$5)*SUM($M139:$N139)-SUM($CV$6:EG$6)*$O139-SUM($CV$7:EG$7)*SUM($Y139:$Z139,$AF139)-SUM($CV$8:EG$8)*SUM($AA139:$AE139)-SUM($CV$9:EG$9)*$AG139</f>
        <v>186028</v>
      </c>
      <c r="EH139" s="39">
        <f>SUM($BE139,$BF139:CQ139)-SUM($CV$1:EH$1)*SUM($P139:$Q139,$W139)-SUM($CV$2:EH$2)*SUM($R139:$V139)-SUM($CV$3:EH$3)*$X139-SUM($CV$4:EH$4)*SUM($K139:$L139)-SUM($CV$5:EH$5)*SUM($M139:$N139)-SUM($CV$6:EH$6)*$O139-SUM($CV$7:EH$7)*SUM($Y139:$Z139,$AF139)-SUM($CV$8:EH$8)*SUM($AA139:$AE139)-SUM($CV$9:EH$9)*$AG139</f>
        <v>162028</v>
      </c>
      <c r="EI139" s="39">
        <f>SUM($BE139,$BF139:CR139)-SUM($CV$1:EI$1)*SUM($P139:$Q139,$W139)-SUM($CV$2:EI$2)*SUM($R139:$V139)-SUM($CV$3:EI$3)*$X139-SUM($CV$4:EI$4)*SUM($K139:$L139)-SUM($CV$5:EI$5)*SUM($M139:$N139)-SUM($CV$6:EI$6)*$O139-SUM($CV$7:EI$7)*SUM($Y139:$Z139,$AF139)-SUM($CV$8:EI$8)*SUM($AA139:$AE139)-SUM($CV$9:EI$9)*$AG139</f>
        <v>138028</v>
      </c>
      <c r="EJ139" s="39">
        <f>SUM($BE139,$BF139:CS139)-SUM($CV$1:EJ$1)*SUM($P139:$Q139,$W139)-SUM($CV$2:EJ$2)*SUM($R139:$V139)-SUM($CV$3:EJ$3)*$X139-SUM($CV$4:EJ$4)*SUM($K139:$L139)-SUM($CV$5:EJ$5)*SUM($M139:$N139)-SUM($CV$6:EJ$6)*$O139-SUM($CV$7:EJ$7)*SUM($Y139:$Z139,$AF139)-SUM($CV$8:EJ$8)*SUM($AA139:$AE139)-SUM($CV$9:EJ$9)*$AG139</f>
        <v>114028</v>
      </c>
      <c r="EK139" s="39">
        <f>SUM($BE139,$BF139:CT139)-SUM($CV$1:EK$1)*SUM($P139:$Q139,$W139)-SUM($CV$2:EK$2)*SUM($R139:$V139)-SUM($CV$3:EK$3)*$X139-SUM($CV$4:EK$4)*SUM($K139:$L139)-SUM($CV$5:EK$5)*SUM($M139:$N139)-SUM($CV$6:EK$6)*$O139-SUM($CV$7:EK$7)*SUM($Y139:$Z139,$AF139)-SUM($CV$8:EK$8)*SUM($AA139:$AE139)-SUM($CV$9:EK$9)*$AG139</f>
        <v>90028</v>
      </c>
      <c r="EL139" s="39">
        <f>SUM($BE139,$BF139:CU139)-SUM($CV$1:EL$1)*SUM($P139:$Q139,$W139)-SUM($CV$2:EL$2)*SUM($R139:$V139)-SUM($CV$3:EL$3)*$X139-SUM($CV$4:EL$4)*SUM($K139:$L139)-SUM($CV$5:EL$5)*SUM($M139:$N139)-SUM($CV$6:EL$6)*$O139-SUM($CV$7:EL$7)*SUM($Y139:$Z139,$AF139)-SUM($CV$8:EL$8)*SUM($AA139:$AE139)-SUM($CV$9:EL$9)*$AG139</f>
        <v>66028</v>
      </c>
      <c r="EM139" s="39">
        <f>SUM($BE139,$BF139:CV139)-SUM($CV$1:EM$1)*SUM($P139:$Q139,$W139)-SUM($CV$2:EM$2)*SUM($R139:$V139)-SUM($CV$3:EM$3)*$X139-SUM($CV$4:EM$4)*SUM($K139:$L139)-SUM($CV$5:EM$5)*SUM($M139:$N139)-SUM($CV$6:EM$6)*$O139-SUM($CV$7:EM$7)*SUM($Y139:$Z139,$AF139)-SUM($CV$8:EM$8)*SUM($AA139:$AE139)-SUM($CV$9:EM$9)*$AG139</f>
        <v>42028</v>
      </c>
      <c r="EN139" s="39">
        <f>SUM($BE139,$BF139:CW139)-SUM($CV$1:EN$1)*SUM($P139:$Q139,$W139)-SUM($CV$2:EN$2)*SUM($R139:$V139)-SUM($CV$3:EN$3)*$X139-SUM($CV$4:EN$4)*SUM($K139:$L139)-SUM($CV$5:EN$5)*SUM($M139:$N139)-SUM($CV$6:EN$6)*$O139-SUM($CV$7:EN$7)*SUM($Y139:$Z139,$AF139)-SUM($CV$8:EN$8)*SUM($AA139:$AE139)-SUM($CV$9:EN$9)*$AG139</f>
        <v>18028</v>
      </c>
      <c r="EO139" s="39">
        <f>SUM($BE139,$BF139:CX139)-SUM($CV$1:EO$1)*SUM($P139:$Q139,$W139)-SUM($CV$2:EO$2)*SUM($R139:$V139)-SUM($CV$3:EO$3)*$X139-SUM($CV$4:EO$4)*SUM($K139:$L139)-SUM($CV$5:EO$5)*SUM($M139:$N139)-SUM($CV$6:EO$6)*$O139-SUM($CV$7:EO$7)*SUM($Y139:$Z139,$AF139)-SUM($CV$8:EO$8)*SUM($AA139:$AE139)-SUM($CV$9:EO$9)*$AG139</f>
        <v>2932</v>
      </c>
      <c r="EP139" s="96" t="s">
        <v>705</v>
      </c>
      <c r="EQ139" s="103" t="str">
        <f t="shared" si="172"/>
        <v>CL05C2R7CB5NNNC</v>
      </c>
      <c r="ER139" s="96" t="str">
        <f>AQ139</f>
        <v>SAMSUNG</v>
      </c>
      <c r="ES139" s="115">
        <v>1.4499999999999999E-3</v>
      </c>
      <c r="ET139" s="116" t="str">
        <f t="shared" si="168"/>
        <v>USD</v>
      </c>
      <c r="EU139" s="107" t="e">
        <f t="shared" ref="EU139:EU202" ca="1" si="183">_xlfn.XLOOKUP(ET139,ET$3:ET$6,EU$3:EU$6,0)</f>
        <v>#NAME?</v>
      </c>
      <c r="EV139" s="107" t="e">
        <f t="shared" ref="EV139:EV202" ca="1" si="184">ES139*EU139</f>
        <v>#NAME?</v>
      </c>
      <c r="EW139" s="117">
        <f t="shared" ref="EW139:EW170" si="185">AN139</f>
        <v>10000</v>
      </c>
      <c r="EX139" s="117">
        <f t="shared" ref="EX139:EX172" si="186">AN139</f>
        <v>10000</v>
      </c>
      <c r="EY139" s="103"/>
      <c r="EZ139" s="117">
        <f t="shared" ref="EZ139:EZ202" si="187">MAX(EX139,CEILING(AM139+EY139,EW139))</f>
        <v>850000</v>
      </c>
      <c r="FA139" s="118" t="e">
        <f t="shared" ref="FA139:FA202" ca="1" si="188">EZ139*EV139</f>
        <v>#NAME?</v>
      </c>
      <c r="FB139" s="117">
        <f t="shared" ref="FB139:FB202" si="189">EZ139-AM139</f>
        <v>1828</v>
      </c>
      <c r="FC139" s="118" t="e">
        <f t="shared" ref="FC139:FC202" ca="1" si="190">FB139*EV139</f>
        <v>#NAME?</v>
      </c>
      <c r="FD139" s="119">
        <v>45523</v>
      </c>
      <c r="FE139" s="118" t="s">
        <v>130</v>
      </c>
      <c r="FF139" s="118" t="s">
        <v>456</v>
      </c>
      <c r="FG139" s="103" t="s">
        <v>144</v>
      </c>
      <c r="FH139" s="103" t="s">
        <v>145</v>
      </c>
      <c r="FI139" s="105">
        <f t="array" ref="FI139">SUMPRODUCT($AI139:$AL139,TRANSPOSE(FI$1:FI$4))</f>
        <v>72780</v>
      </c>
      <c r="FJ139" s="105">
        <f t="array" ref="FJ139">SUMPRODUCT($AI139:$AL139,TRANSPOSE(FJ$1:FJ$4))</f>
        <v>72780</v>
      </c>
      <c r="FK139" s="105">
        <f t="array" ref="FK139">SUMPRODUCT($AI139:$AL139,TRANSPOSE(FK$1:FK$4))</f>
        <v>72780</v>
      </c>
      <c r="FL139" s="105">
        <f t="array" ref="FL139">SUMPRODUCT($AI139:$AL139,TRANSPOSE(FL$1:FL$4))</f>
        <v>72780</v>
      </c>
      <c r="FM139" s="105">
        <f t="array" ref="FM139">SUMPRODUCT($AI139:$AL139,TRANSPOSE(FM$1:FM$4))</f>
        <v>72780</v>
      </c>
      <c r="FN139" s="105">
        <f t="array" ref="FN139">SUMPRODUCT($AI139:$AL139,TRANSPOSE(FN$1:FN$4))</f>
        <v>72780</v>
      </c>
      <c r="FO139" s="105">
        <f t="array" ref="FO139">SUMPRODUCT($AI139:$AL139,TRANSPOSE(FO$1:FO$4))</f>
        <v>72780</v>
      </c>
      <c r="FP139" s="105">
        <f t="array" ref="FP139">SUMPRODUCT($AI139:$AL139,TRANSPOSE(FP$1:FP$4))</f>
        <v>72780</v>
      </c>
      <c r="FQ139" s="105">
        <f t="array" ref="FQ139">SUMPRODUCT($AI139:$AL139,TRANSPOSE(FQ$1:FQ$4))</f>
        <v>72780</v>
      </c>
      <c r="FR139" s="105">
        <f t="array" ref="FR139">SUMPRODUCT($AI139:$AL139,TRANSPOSE(FR$1:FR$4))</f>
        <v>72600</v>
      </c>
      <c r="FS139" s="105">
        <f t="array" ref="FS139">SUMPRODUCT($AI139:$AL139,TRANSPOSE(FS$1:FS$4))</f>
        <v>72000</v>
      </c>
      <c r="FT139" s="105">
        <f t="array" ref="FT139">SUMPRODUCT($AI139:$AL139,TRANSPOSE(FT$1:FT$4))</f>
        <v>48552</v>
      </c>
      <c r="FU139" s="105">
        <f t="array" ref="FU139">SUMPRODUCT($AI139:$AL139,TRANSPOSE(FU$1:FU$4))</f>
        <v>0</v>
      </c>
      <c r="FV139" s="120"/>
      <c r="FW139" s="105">
        <f t="shared" ref="FW139:FW202" si="191">CEILING(FI139,$EW139)</f>
        <v>80000</v>
      </c>
      <c r="FX139" s="121">
        <f>CEILING(SUM($FI139:FJ139)-SUM($FW139:FW139),$EW139)</f>
        <v>70000</v>
      </c>
      <c r="FY139" s="121">
        <f>CEILING(SUM($FI139:FK139)-SUM($FW139:FX139),$EW139)</f>
        <v>70000</v>
      </c>
      <c r="FZ139" s="121">
        <f>CEILING(SUM($FI139:FL139)-SUM($FW139:FY139),$EW139)</f>
        <v>80000</v>
      </c>
      <c r="GA139" s="121">
        <f>CEILING(SUM($FI139:FM139)-SUM($FW139:FZ139),$EW139)</f>
        <v>70000</v>
      </c>
      <c r="GB139" s="121">
        <f>CEILING(SUM($FI139:FN139)-SUM($FW139:GA139),$EW139)</f>
        <v>70000</v>
      </c>
      <c r="GC139" s="121">
        <f>CEILING(SUM($FI139:FO139)-SUM($FW139:GB139),$EW139)</f>
        <v>70000</v>
      </c>
      <c r="GD139" s="121">
        <f>CEILING(SUM($FI139:FP139)-SUM($FW139:GC139),$EW139)</f>
        <v>80000</v>
      </c>
      <c r="GE139" s="121">
        <f>CEILING(SUM($FI139:FQ139)-SUM($FW139:GD139),$EW139)</f>
        <v>70000</v>
      </c>
      <c r="GF139" s="121">
        <f>CEILING(SUM($FI139:FR139)-SUM($FW139:GE139),$EW139)</f>
        <v>70000</v>
      </c>
      <c r="GG139" s="121">
        <f>CEILING(SUM($FI139:FS139)-SUM($FW139:GF139),$EW139)</f>
        <v>70000</v>
      </c>
      <c r="GH139" s="121">
        <f t="shared" ref="GH139:GH202" si="192">EZ139-SUM(FW139:GG139)</f>
        <v>50000</v>
      </c>
      <c r="GI139" s="121">
        <f t="shared" ref="GI139:GI202" si="193">EZ139-SUM(FW139:GH139)</f>
        <v>0</v>
      </c>
      <c r="GJ139" s="120"/>
      <c r="GK139" s="123" t="e">
        <f t="shared" ref="GK139:GK202" ca="1" si="194">FW139*$EV139</f>
        <v>#NAME?</v>
      </c>
      <c r="GL139" s="123" t="e">
        <f t="shared" ref="GL139:GL202" ca="1" si="195">FX139*$EV139</f>
        <v>#NAME?</v>
      </c>
      <c r="GM139" s="123" t="e">
        <f t="shared" ref="GM139:GM202" ca="1" si="196">FY139*$EV139</f>
        <v>#NAME?</v>
      </c>
      <c r="GN139" s="123" t="e">
        <f t="shared" ref="GN139:GN202" ca="1" si="197">FZ139*$EV139</f>
        <v>#NAME?</v>
      </c>
      <c r="GO139" s="123" t="e">
        <f t="shared" ref="GO139:GO202" ca="1" si="198">GA139*$EV139</f>
        <v>#NAME?</v>
      </c>
      <c r="GP139" s="123" t="e">
        <f t="shared" ref="GP139:GP202" ca="1" si="199">GB139*$EV139</f>
        <v>#NAME?</v>
      </c>
      <c r="GQ139" s="123" t="e">
        <f t="shared" ref="GQ139:GQ202" ca="1" si="200">GC139*$EV139</f>
        <v>#NAME?</v>
      </c>
      <c r="GR139" s="123" t="e">
        <f t="shared" ref="GR139:GR202" ca="1" si="201">GD139*$EV139</f>
        <v>#NAME?</v>
      </c>
      <c r="GS139" s="123" t="e">
        <f t="shared" ref="GS139:GS202" ca="1" si="202">GE139*$EV139</f>
        <v>#NAME?</v>
      </c>
      <c r="GT139" s="123" t="e">
        <f t="shared" ref="GT139:GT202" ca="1" si="203">GF139*$EV139</f>
        <v>#NAME?</v>
      </c>
      <c r="GU139" s="123" t="e">
        <f t="shared" ref="GU139:GU202" ca="1" si="204">GG139*$EV139</f>
        <v>#NAME?</v>
      </c>
      <c r="GV139" s="123" t="e">
        <f t="shared" ref="GV139:GV202" ca="1" si="205">GH139*$EV139</f>
        <v>#NAME?</v>
      </c>
      <c r="GW139" s="123" t="e">
        <f t="shared" ref="GW139:GW202" ca="1" si="206">GI139*$EV139</f>
        <v>#NAME?</v>
      </c>
      <c r="GX139" s="123" t="e">
        <f t="shared" ref="GX139:GX202" ca="1" si="207">SUM(GK139:GW139)</f>
        <v>#NAME?</v>
      </c>
      <c r="GY139" s="120">
        <v>1</v>
      </c>
      <c r="GZ139" s="105">
        <f t="shared" si="170"/>
        <v>850000</v>
      </c>
      <c r="HA139" s="105"/>
      <c r="HB139" s="105"/>
      <c r="HC139" s="105"/>
      <c r="HD139" s="105"/>
      <c r="HE139" s="105"/>
      <c r="HF139" s="105"/>
      <c r="HG139" s="105"/>
      <c r="HH139" s="105"/>
      <c r="HI139" s="105"/>
      <c r="HJ139" s="105"/>
      <c r="HK139" s="105"/>
      <c r="HL139" s="105">
        <f t="shared" si="171"/>
        <v>0</v>
      </c>
      <c r="HM139" s="105"/>
      <c r="HN139" s="123" t="e">
        <f t="shared" ref="HN139:HN202" ca="1" si="208">GZ139*$EV139</f>
        <v>#NAME?</v>
      </c>
      <c r="HO139" s="123" t="e">
        <f t="shared" ref="HO139:HO202" ca="1" si="209">HA139*$EV139</f>
        <v>#NAME?</v>
      </c>
      <c r="HP139" s="123" t="e">
        <f t="shared" ref="HP139:HP202" ca="1" si="210">HB139*$EV139</f>
        <v>#NAME?</v>
      </c>
      <c r="HQ139" s="123" t="e">
        <f t="shared" ref="HQ139:HQ202" ca="1" si="211">HC139*$EV139</f>
        <v>#NAME?</v>
      </c>
      <c r="HR139" s="123" t="e">
        <f t="shared" ref="HR139:HR202" ca="1" si="212">HD139*$EV139</f>
        <v>#NAME?</v>
      </c>
      <c r="HS139" s="123" t="e">
        <f t="shared" ref="HS139:HS202" ca="1" si="213">HE139*$EV139</f>
        <v>#NAME?</v>
      </c>
      <c r="HT139" s="123" t="e">
        <f t="shared" ref="HT139:HT202" ca="1" si="214">HF139*$EV139</f>
        <v>#NAME?</v>
      </c>
      <c r="HU139" s="123" t="e">
        <f t="shared" ref="HU139:HU202" ca="1" si="215">HG139*$EV139</f>
        <v>#NAME?</v>
      </c>
      <c r="HV139" s="123" t="e">
        <f t="shared" ref="HV139:HV202" ca="1" si="216">HH139*$EV139</f>
        <v>#NAME?</v>
      </c>
      <c r="HW139" s="123" t="e">
        <f t="shared" ref="HW139:HW202" ca="1" si="217">HI139*$EV139</f>
        <v>#NAME?</v>
      </c>
      <c r="HX139" s="123" t="e">
        <f t="shared" ref="HX139:HX202" ca="1" si="218">HJ139*$EV139</f>
        <v>#NAME?</v>
      </c>
      <c r="HY139" s="123" t="e">
        <f t="shared" ref="HY139:HY202" ca="1" si="219">HK139*$EV139</f>
        <v>#NAME?</v>
      </c>
      <c r="HZ139" s="123" t="e">
        <f t="shared" ref="HZ139:HZ202" ca="1" si="220">HL139*$EV139</f>
        <v>#NAME?</v>
      </c>
      <c r="IA139" s="123" t="e">
        <f t="shared" ref="IA139:IA202" ca="1" si="221">SUM(HN139:HZ139)</f>
        <v>#NAME?</v>
      </c>
      <c r="IB139" s="124" t="s">
        <v>719</v>
      </c>
      <c r="IC139" s="103" t="s">
        <v>484</v>
      </c>
      <c r="ID139" s="125">
        <v>45535</v>
      </c>
      <c r="IE139" s="103" t="s">
        <v>147</v>
      </c>
      <c r="IF139" s="103" t="s">
        <v>147</v>
      </c>
      <c r="IG139" s="103" t="s">
        <v>147</v>
      </c>
      <c r="IH139" s="103"/>
      <c r="II139" s="103" t="s">
        <v>708</v>
      </c>
    </row>
    <row r="140" spans="1:243" ht="15" thickBot="1" x14ac:dyDescent="0.25">
      <c r="A140" s="39">
        <v>153</v>
      </c>
      <c r="B140" s="39" t="s">
        <v>722</v>
      </c>
      <c r="C140" s="56" t="s">
        <v>723</v>
      </c>
      <c r="D140" s="39" t="s">
        <v>137</v>
      </c>
      <c r="E140" s="39">
        <v>417983111</v>
      </c>
      <c r="F140" s="102" t="s">
        <v>724</v>
      </c>
      <c r="G140" s="39"/>
      <c r="H140" s="39" t="s">
        <v>128</v>
      </c>
      <c r="I140" s="39">
        <v>2</v>
      </c>
      <c r="J140" s="39">
        <v>28</v>
      </c>
      <c r="K140" s="39">
        <v>0</v>
      </c>
      <c r="L140" s="39">
        <v>0</v>
      </c>
      <c r="M140" s="39">
        <v>0</v>
      </c>
      <c r="N140" s="39">
        <v>28</v>
      </c>
      <c r="O140" s="39">
        <v>0</v>
      </c>
      <c r="P140" s="39">
        <v>0</v>
      </c>
      <c r="Q140" s="39">
        <v>0</v>
      </c>
      <c r="R140" s="39">
        <v>0</v>
      </c>
      <c r="S140" s="39">
        <v>0</v>
      </c>
      <c r="T140" s="39">
        <v>0</v>
      </c>
      <c r="U140" s="39">
        <v>0</v>
      </c>
      <c r="V140" s="39">
        <v>0</v>
      </c>
      <c r="W140" s="39">
        <v>0</v>
      </c>
      <c r="X140" s="39">
        <v>0</v>
      </c>
      <c r="Y140" s="39">
        <v>0</v>
      </c>
      <c r="Z140" s="39">
        <v>0</v>
      </c>
      <c r="AA140" s="39">
        <v>0</v>
      </c>
      <c r="AB140" s="39">
        <v>0</v>
      </c>
      <c r="AC140" s="39">
        <v>0</v>
      </c>
      <c r="AD140" s="39">
        <v>0</v>
      </c>
      <c r="AE140" s="39">
        <v>0</v>
      </c>
      <c r="AF140" s="39">
        <v>0</v>
      </c>
      <c r="AG140" s="39">
        <v>0</v>
      </c>
      <c r="AH140" s="39">
        <f t="shared" si="173"/>
        <v>28</v>
      </c>
      <c r="AI140" s="39">
        <f t="shared" si="174"/>
        <v>28</v>
      </c>
      <c r="AJ140" s="39">
        <f t="shared" si="175"/>
        <v>0</v>
      </c>
      <c r="AK140" s="39">
        <f t="shared" si="176"/>
        <v>0</v>
      </c>
      <c r="AL140" s="39">
        <f t="shared" si="177"/>
        <v>28</v>
      </c>
      <c r="AM140" s="57">
        <f t="shared" si="178"/>
        <v>986384</v>
      </c>
      <c r="AN140" s="57">
        <v>10000</v>
      </c>
      <c r="AO140" s="57">
        <f t="shared" si="179"/>
        <v>990000</v>
      </c>
      <c r="AP140" s="49"/>
      <c r="AQ140" s="39" t="s">
        <v>638</v>
      </c>
      <c r="AR140" s="39" t="s">
        <v>717</v>
      </c>
      <c r="AS140" s="39"/>
      <c r="AT140" s="39" t="s">
        <v>179</v>
      </c>
      <c r="AU140" s="58">
        <v>6.9999999999999999E-4</v>
      </c>
      <c r="AV140" s="58" t="s">
        <v>11</v>
      </c>
      <c r="AW140" s="39"/>
      <c r="AX140" s="39"/>
      <c r="AY140" s="59" t="s">
        <v>718</v>
      </c>
      <c r="AZ140" s="39"/>
      <c r="BA140" s="39" t="str">
        <f t="shared" si="180"/>
        <v>P0032</v>
      </c>
      <c r="BB140" s="78" t="e">
        <f t="shared" ca="1" si="181"/>
        <v>#NAME?</v>
      </c>
      <c r="BC140" s="39">
        <v>18</v>
      </c>
      <c r="BD140" s="75">
        <f t="shared" si="182"/>
        <v>990000</v>
      </c>
      <c r="BE140" s="39"/>
      <c r="BF140" s="39"/>
      <c r="BG140" s="39"/>
      <c r="BH140" s="39"/>
      <c r="BI140" s="39"/>
      <c r="BJ140" s="39"/>
      <c r="BK140" s="39"/>
      <c r="BL140" s="39"/>
      <c r="BM140" s="39">
        <v>990000</v>
      </c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>
        <f>SUM($BE140,$BF140:BF140)-SUM($CV$1:CW$1)*SUM($P140:$Q140,$W140)-SUM($CV$2:CW$2)*SUM($R140:$V140)-SUM($CV$3:CW$3)*$X140-SUM($CV$4:CW$4)*SUM($K140:$L140)-SUM($CV$5:CW$5)*SUM($M140:$N140)-SUM($CV$6:CW$6)*$O140-SUM($CV$7:CW$7)*SUM($Y140:$Z140,$AF140)-SUM($CV$8:CW$8)*SUM($AA140:$AE140)-SUM($CV$9:CW$9)*$AG140</f>
        <v>0</v>
      </c>
      <c r="CX140" s="39">
        <f>SUM($BE140,$BF140:BG140)-SUM($CV$1:CX$1)*SUM($P140:$Q140,$W140)-SUM($CV$2:CX$2)*SUM($R140:$V140)-SUM($CV$3:CX$3)*$X140-SUM($CV$4:CX$4)*SUM($K140:$L140)-SUM($CV$5:CX$5)*SUM($M140:$N140)-SUM($CV$6:CX$6)*$O140-SUM($CV$7:CX$7)*SUM($Y140:$Z140,$AF140)-SUM($CV$8:CX$8)*SUM($AA140:$AE140)-SUM($CV$9:CX$9)*$AG140</f>
        <v>0</v>
      </c>
      <c r="CY140" s="39">
        <f>SUM($BE140,$BF140:BH140)-SUM($CV$1:CY$1)*SUM($P140:$Q140,$W140)-SUM($CV$2:CY$2)*SUM($R140:$V140)-SUM($CV$3:CY$3)*$X140-SUM($CV$4:CY$4)*SUM($K140:$L140)-SUM($CV$5:CY$5)*SUM($M140:$N140)-SUM($CV$6:CY$6)*$O140-SUM($CV$7:CY$7)*SUM($Y140:$Z140,$AF140)-SUM($CV$8:CY$8)*SUM($AA140:$AE140)-SUM($CV$9:CY$9)*$AG140</f>
        <v>0</v>
      </c>
      <c r="CZ140" s="39">
        <f>SUM($BE140,$BF140:BI140)-SUM($CV$1:CZ$1)*SUM($P140:$Q140,$W140)-SUM($CV$2:CZ$2)*SUM($R140:$V140)-SUM($CV$3:CZ$3)*$X140-SUM($CV$4:CZ$4)*SUM($K140:$L140)-SUM($CV$5:CZ$5)*SUM($M140:$N140)-SUM($CV$6:CZ$6)*$O140-SUM($CV$7:CZ$7)*SUM($Y140:$Z140,$AF140)-SUM($CV$8:CZ$8)*SUM($AA140:$AE140)-SUM($CV$9:CZ$9)*$AG140</f>
        <v>0</v>
      </c>
      <c r="DA140" s="39">
        <f>SUM($BE140,$BF140:BJ140)-SUM($CV$1:DA$1)*SUM($P140:$Q140,$W140)-SUM($CV$2:DA$2)*SUM($R140:$V140)-SUM($CV$3:DA$3)*$X140-SUM($CV$4:DA$4)*SUM($K140:$L140)-SUM($CV$5:DA$5)*SUM($M140:$N140)-SUM($CV$6:DA$6)*$O140-SUM($CV$7:DA$7)*SUM($Y140:$Z140,$AF140)-SUM($CV$8:DA$8)*SUM($AA140:$AE140)-SUM($CV$9:DA$9)*$AG140</f>
        <v>0</v>
      </c>
      <c r="DB140" s="39">
        <f>SUM($BE140,$BF140:BK140)-SUM($CV$1:DB$1)*SUM($P140:$Q140,$W140)-SUM($CV$2:DB$2)*SUM($R140:$V140)-SUM($CV$3:DB$3)*$X140-SUM($CV$4:DB$4)*SUM($K140:$L140)-SUM($CV$5:DB$5)*SUM($M140:$N140)-SUM($CV$6:DB$6)*$O140-SUM($CV$7:DB$7)*SUM($Y140:$Z140,$AF140)-SUM($CV$8:DB$8)*SUM($AA140:$AE140)-SUM($CV$9:DB$9)*$AG140</f>
        <v>-2800</v>
      </c>
      <c r="DC140" s="39">
        <f>SUM($BE140,$BF140:BL140)-SUM($CV$1:DC$1)*SUM($P140:$Q140,$W140)-SUM($CV$2:DC$2)*SUM($R140:$V140)-SUM($CV$3:DC$3)*$X140-SUM($CV$4:DC$4)*SUM($K140:$L140)-SUM($CV$5:DC$5)*SUM($M140:$N140)-SUM($CV$6:DC$6)*$O140-SUM($CV$7:DC$7)*SUM($Y140:$Z140,$AF140)-SUM($CV$8:DC$8)*SUM($AA140:$AE140)-SUM($CV$9:DC$9)*$AG140</f>
        <v>-8400</v>
      </c>
      <c r="DD140" s="39">
        <f>SUM($BE140,$BF140:BM140)-SUM($CV$1:DD$1)*SUM($P140:$Q140,$W140)-SUM($CV$2:DD$2)*SUM($R140:$V140)-SUM($CV$3:DD$3)*$X140-SUM($CV$4:DD$4)*SUM($K140:$L140)-SUM($CV$5:DD$5)*SUM($M140:$N140)-SUM($CV$6:DD$6)*$O140-SUM($CV$7:DD$7)*SUM($Y140:$Z140,$AF140)-SUM($CV$8:DD$8)*SUM($AA140:$AE140)-SUM($CV$9:DD$9)*$AG140</f>
        <v>973200</v>
      </c>
      <c r="DE140" s="39">
        <f>SUM($BE140,$BF140:BN140)-SUM($CV$1:DE$1)*SUM($P140:$Q140,$W140)-SUM($CV$2:DE$2)*SUM($R140:$V140)-SUM($CV$3:DE$3)*$X140-SUM($CV$4:DE$4)*SUM($K140:$L140)-SUM($CV$5:DE$5)*SUM($M140:$N140)-SUM($CV$6:DE$6)*$O140-SUM($CV$7:DE$7)*SUM($Y140:$Z140,$AF140)-SUM($CV$8:DE$8)*SUM($AA140:$AE140)-SUM($CV$9:DE$9)*$AG140</f>
        <v>957800</v>
      </c>
      <c r="DF140" s="39">
        <f>SUM($BE140,$BF140:BO140)-SUM($CV$1:DF$1)*SUM($P140:$Q140,$W140)-SUM($CV$2:DF$2)*SUM($R140:$V140)-SUM($CV$3:DF$3)*$X140-SUM($CV$4:DF$4)*SUM($K140:$L140)-SUM($CV$5:DF$5)*SUM($M140:$N140)-SUM($CV$6:DF$6)*$O140-SUM($CV$7:DF$7)*SUM($Y140:$Z140,$AF140)-SUM($CV$8:DF$8)*SUM($AA140:$AE140)-SUM($CV$9:DF$9)*$AG140</f>
        <v>938200</v>
      </c>
      <c r="DG140" s="39">
        <f>SUM($BE140,$BF140:BP140)-SUM($CV$1:DG$1)*SUM($P140:$Q140,$W140)-SUM($CV$2:DG$2)*SUM($R140:$V140)-SUM($CV$3:DG$3)*$X140-SUM($CV$4:DG$4)*SUM($K140:$L140)-SUM($CV$5:DG$5)*SUM($M140:$N140)-SUM($CV$6:DG$6)*$O140-SUM($CV$7:DG$7)*SUM($Y140:$Z140,$AF140)-SUM($CV$8:DG$8)*SUM($AA140:$AE140)-SUM($CV$9:DG$9)*$AG140</f>
        <v>917200</v>
      </c>
      <c r="DH140" s="39">
        <f>SUM($BE140,$BF140:BQ140)-SUM($CV$1:DH$1)*SUM($P140:$Q140,$W140)-SUM($CV$2:DH$2)*SUM($R140:$V140)-SUM($CV$3:DH$3)*$X140-SUM($CV$4:DH$4)*SUM($K140:$L140)-SUM($CV$5:DH$5)*SUM($M140:$N140)-SUM($CV$6:DH$6)*$O140-SUM($CV$7:DH$7)*SUM($Y140:$Z140,$AF140)-SUM($CV$8:DH$8)*SUM($AA140:$AE140)-SUM($CV$9:DH$9)*$AG140</f>
        <v>896200</v>
      </c>
      <c r="DI140" s="39">
        <f>SUM($BE140,$BF140:BR140)-SUM($CV$1:DI$1)*SUM($P140:$Q140,$W140)-SUM($CV$2:DI$2)*SUM($R140:$V140)-SUM($CV$3:DI$3)*$X140-SUM($CV$4:DI$4)*SUM($K140:$L140)-SUM($CV$5:DI$5)*SUM($M140:$N140)-SUM($CV$6:DI$6)*$O140-SUM($CV$7:DI$7)*SUM($Y140:$Z140,$AF140)-SUM($CV$8:DI$8)*SUM($AA140:$AE140)-SUM($CV$9:DI$9)*$AG140</f>
        <v>875200</v>
      </c>
      <c r="DJ140" s="39">
        <f>SUM($BE140,$BF140:BS140)-SUM($CV$1:DJ$1)*SUM($P140:$Q140,$W140)-SUM($CV$2:DJ$2)*SUM($R140:$V140)-SUM($CV$3:DJ$3)*$X140-SUM($CV$4:DJ$4)*SUM($K140:$L140)-SUM($CV$5:DJ$5)*SUM($M140:$N140)-SUM($CV$6:DJ$6)*$O140-SUM($CV$7:DJ$7)*SUM($Y140:$Z140,$AF140)-SUM($CV$8:DJ$8)*SUM($AA140:$AE140)-SUM($CV$9:DJ$9)*$AG140</f>
        <v>854200</v>
      </c>
      <c r="DK140" s="39">
        <f>SUM($BE140,$BF140:BT140)-SUM($CV$1:DK$1)*SUM($P140:$Q140,$W140)-SUM($CV$2:DK$2)*SUM($R140:$V140)-SUM($CV$3:DK$3)*$X140-SUM($CV$4:DK$4)*SUM($K140:$L140)-SUM($CV$5:DK$5)*SUM($M140:$N140)-SUM($CV$6:DK$6)*$O140-SUM($CV$7:DK$7)*SUM($Y140:$Z140,$AF140)-SUM($CV$8:DK$8)*SUM($AA140:$AE140)-SUM($CV$9:DK$9)*$AG140</f>
        <v>833200</v>
      </c>
      <c r="DL140" s="39">
        <f>SUM($BE140,$BF140:BU140)-SUM($CV$1:DL$1)*SUM($P140:$Q140,$W140)-SUM($CV$2:DL$2)*SUM($R140:$V140)-SUM($CV$3:DL$3)*$X140-SUM($CV$4:DL$4)*SUM($K140:$L140)-SUM($CV$5:DL$5)*SUM($M140:$N140)-SUM($CV$6:DL$6)*$O140-SUM($CV$7:DL$7)*SUM($Y140:$Z140,$AF140)-SUM($CV$8:DL$8)*SUM($AA140:$AE140)-SUM($CV$9:DL$9)*$AG140</f>
        <v>812200</v>
      </c>
      <c r="DM140" s="39">
        <f>SUM($BE140,$BF140:BV140)-SUM($CV$1:DM$1)*SUM($P140:$Q140,$W140)-SUM($CV$2:DM$2)*SUM($R140:$V140)-SUM($CV$3:DM$3)*$X140-SUM($CV$4:DM$4)*SUM($K140:$L140)-SUM($CV$5:DM$5)*SUM($M140:$N140)-SUM($CV$6:DM$6)*$O140-SUM($CV$7:DM$7)*SUM($Y140:$Z140,$AF140)-SUM($CV$8:DM$8)*SUM($AA140:$AE140)-SUM($CV$9:DM$9)*$AG140</f>
        <v>784200</v>
      </c>
      <c r="DN140" s="39">
        <f>SUM($BE140,$BF140:BW140)-SUM($CV$1:DN$1)*SUM($P140:$Q140,$W140)-SUM($CV$2:DN$2)*SUM($R140:$V140)-SUM($CV$3:DN$3)*$X140-SUM($CV$4:DN$4)*SUM($K140:$L140)-SUM($CV$5:DN$5)*SUM($M140:$N140)-SUM($CV$6:DN$6)*$O140-SUM($CV$7:DN$7)*SUM($Y140:$Z140,$AF140)-SUM($CV$8:DN$8)*SUM($AA140:$AE140)-SUM($CV$9:DN$9)*$AG140</f>
        <v>756200</v>
      </c>
      <c r="DO140" s="39">
        <f>SUM($BE140,$BF140:BX140)-SUM($CV$1:DO$1)*SUM($P140:$Q140,$W140)-SUM($CV$2:DO$2)*SUM($R140:$V140)-SUM($CV$3:DO$3)*$X140-SUM($CV$4:DO$4)*SUM($K140:$L140)-SUM($CV$5:DO$5)*SUM($M140:$N140)-SUM($CV$6:DO$6)*$O140-SUM($CV$7:DO$7)*SUM($Y140:$Z140,$AF140)-SUM($CV$8:DO$8)*SUM($AA140:$AE140)-SUM($CV$9:DO$9)*$AG140</f>
        <v>728200</v>
      </c>
      <c r="DP140" s="39">
        <f>SUM($BE140,$BF140:BY140)-SUM($CV$1:DP$1)*SUM($P140:$Q140,$W140)-SUM($CV$2:DP$2)*SUM($R140:$V140)-SUM($CV$3:DP$3)*$X140-SUM($CV$4:DP$4)*SUM($K140:$L140)-SUM($CV$5:DP$5)*SUM($M140:$N140)-SUM($CV$6:DP$6)*$O140-SUM($CV$7:DP$7)*SUM($Y140:$Z140,$AF140)-SUM($CV$8:DP$8)*SUM($AA140:$AE140)-SUM($CV$9:DP$9)*$AG140</f>
        <v>700200</v>
      </c>
      <c r="DQ140" s="39">
        <f>SUM($BE140,$BF140:BZ140)-SUM($CV$1:DQ$1)*SUM($P140:$Q140,$W140)-SUM($CV$2:DQ$2)*SUM($R140:$V140)-SUM($CV$3:DQ$3)*$X140-SUM($CV$4:DQ$4)*SUM($K140:$L140)-SUM($CV$5:DQ$5)*SUM($M140:$N140)-SUM($CV$6:DQ$6)*$O140-SUM($CV$7:DQ$7)*SUM($Y140:$Z140,$AF140)-SUM($CV$8:DQ$8)*SUM($AA140:$AE140)-SUM($CV$9:DQ$9)*$AG140</f>
        <v>672200</v>
      </c>
      <c r="DR140" s="39">
        <f>SUM($BE140,$BF140:CA140)-SUM($CV$1:DR$1)*SUM($P140:$Q140,$W140)-SUM($CV$2:DR$2)*SUM($R140:$V140)-SUM($CV$3:DR$3)*$X140-SUM($CV$4:DR$4)*SUM($K140:$L140)-SUM($CV$5:DR$5)*SUM($M140:$N140)-SUM($CV$6:DR$6)*$O140-SUM($CV$7:DR$7)*SUM($Y140:$Z140,$AF140)-SUM($CV$8:DR$8)*SUM($AA140:$AE140)-SUM($CV$9:DR$9)*$AG140</f>
        <v>644200</v>
      </c>
      <c r="DS140" s="39">
        <f>SUM($BE140,$BF140:CB140)-SUM($CV$1:DS$1)*SUM($P140:$Q140,$W140)-SUM($CV$2:DS$2)*SUM($R140:$V140)-SUM($CV$3:DS$3)*$X140-SUM($CV$4:DS$4)*SUM($K140:$L140)-SUM($CV$5:DS$5)*SUM($M140:$N140)-SUM($CV$6:DS$6)*$O140-SUM($CV$7:DS$7)*SUM($Y140:$Z140,$AF140)-SUM($CV$8:DS$8)*SUM($AA140:$AE140)-SUM($CV$9:DS$9)*$AG140</f>
        <v>616200</v>
      </c>
      <c r="DT140" s="39">
        <f>SUM($BE140,$BF140:CC140)-SUM($CV$1:DT$1)*SUM($P140:$Q140,$W140)-SUM($CV$2:DT$2)*SUM($R140:$V140)-SUM($CV$3:DT$3)*$X140-SUM($CV$4:DT$4)*SUM($K140:$L140)-SUM($CV$5:DT$5)*SUM($M140:$N140)-SUM($CV$6:DT$6)*$O140-SUM($CV$7:DT$7)*SUM($Y140:$Z140,$AF140)-SUM($CV$8:DT$8)*SUM($AA140:$AE140)-SUM($CV$9:DT$9)*$AG140</f>
        <v>588200</v>
      </c>
      <c r="DU140" s="39">
        <f>SUM($BE140,$BF140:CD140)-SUM($CV$1:DU$1)*SUM($P140:$Q140,$W140)-SUM($CV$2:DU$2)*SUM($R140:$V140)-SUM($CV$3:DU$3)*$X140-SUM($CV$4:DU$4)*SUM($K140:$L140)-SUM($CV$5:DU$5)*SUM($M140:$N140)-SUM($CV$6:DU$6)*$O140-SUM($CV$7:DU$7)*SUM($Y140:$Z140,$AF140)-SUM($CV$8:DU$8)*SUM($AA140:$AE140)-SUM($CV$9:DU$9)*$AG140</f>
        <v>560200</v>
      </c>
      <c r="DV140" s="39">
        <f>SUM($BE140,$BF140:CE140)-SUM($CV$1:DV$1)*SUM($P140:$Q140,$W140)-SUM($CV$2:DV$2)*SUM($R140:$V140)-SUM($CV$3:DV$3)*$X140-SUM($CV$4:DV$4)*SUM($K140:$L140)-SUM($CV$5:DV$5)*SUM($M140:$N140)-SUM($CV$6:DV$6)*$O140-SUM($CV$7:DV$7)*SUM($Y140:$Z140,$AF140)-SUM($CV$8:DV$8)*SUM($AA140:$AE140)-SUM($CV$9:DV$9)*$AG140</f>
        <v>532200</v>
      </c>
      <c r="DW140" s="39">
        <f>SUM($BE140,$BF140:CF140)-SUM($CV$1:DW$1)*SUM($P140:$Q140,$W140)-SUM($CV$2:DW$2)*SUM($R140:$V140)-SUM($CV$3:DW$3)*$X140-SUM($CV$4:DW$4)*SUM($K140:$L140)-SUM($CV$5:DW$5)*SUM($M140:$N140)-SUM($CV$6:DW$6)*$O140-SUM($CV$7:DW$7)*SUM($Y140:$Z140,$AF140)-SUM($CV$8:DW$8)*SUM($AA140:$AE140)-SUM($CV$9:DW$9)*$AG140</f>
        <v>504200</v>
      </c>
      <c r="DX140" s="39">
        <f>SUM($BE140,$BF140:CG140)-SUM($CV$1:DX$1)*SUM($P140:$Q140,$W140)-SUM($CV$2:DX$2)*SUM($R140:$V140)-SUM($CV$3:DX$3)*$X140-SUM($CV$4:DX$4)*SUM($K140:$L140)-SUM($CV$5:DX$5)*SUM($M140:$N140)-SUM($CV$6:DX$6)*$O140-SUM($CV$7:DX$7)*SUM($Y140:$Z140,$AF140)-SUM($CV$8:DX$8)*SUM($AA140:$AE140)-SUM($CV$9:DX$9)*$AG140</f>
        <v>476200</v>
      </c>
      <c r="DY140" s="39">
        <f>SUM($BE140,$BF140:CH140)-SUM($CV$1:DY$1)*SUM($P140:$Q140,$W140)-SUM($CV$2:DY$2)*SUM($R140:$V140)-SUM($CV$3:DY$3)*$X140-SUM($CV$4:DY$4)*SUM($K140:$L140)-SUM($CV$5:DY$5)*SUM($M140:$N140)-SUM($CV$6:DY$6)*$O140-SUM($CV$7:DY$7)*SUM($Y140:$Z140,$AF140)-SUM($CV$8:DY$8)*SUM($AA140:$AE140)-SUM($CV$9:DY$9)*$AG140</f>
        <v>448200</v>
      </c>
      <c r="DZ140" s="39">
        <f>SUM($BE140,$BF140:CI140)-SUM($CV$1:DZ$1)*SUM($P140:$Q140,$W140)-SUM($CV$2:DZ$2)*SUM($R140:$V140)-SUM($CV$3:DZ$3)*$X140-SUM($CV$4:DZ$4)*SUM($K140:$L140)-SUM($CV$5:DZ$5)*SUM($M140:$N140)-SUM($CV$6:DZ$6)*$O140-SUM($CV$7:DZ$7)*SUM($Y140:$Z140,$AF140)-SUM($CV$8:DZ$8)*SUM($AA140:$AE140)-SUM($CV$9:DZ$9)*$AG140</f>
        <v>420200</v>
      </c>
      <c r="EA140" s="39">
        <f>SUM($BE140,$BF140:CJ140)-SUM($CV$1:EA$1)*SUM($P140:$Q140,$W140)-SUM($CV$2:EA$2)*SUM($R140:$V140)-SUM($CV$3:EA$3)*$X140-SUM($CV$4:EA$4)*SUM($K140:$L140)-SUM($CV$5:EA$5)*SUM($M140:$N140)-SUM($CV$6:EA$6)*$O140-SUM($CV$7:EA$7)*SUM($Y140:$Z140,$AF140)-SUM($CV$8:EA$8)*SUM($AA140:$AE140)-SUM($CV$9:EA$9)*$AG140</f>
        <v>392200</v>
      </c>
      <c r="EB140" s="39">
        <f>SUM($BE140,$BF140:CK140)-SUM($CV$1:EB$1)*SUM($P140:$Q140,$W140)-SUM($CV$2:EB$2)*SUM($R140:$V140)-SUM($CV$3:EB$3)*$X140-SUM($CV$4:EB$4)*SUM($K140:$L140)-SUM($CV$5:EB$5)*SUM($M140:$N140)-SUM($CV$6:EB$6)*$O140-SUM($CV$7:EB$7)*SUM($Y140:$Z140,$AF140)-SUM($CV$8:EB$8)*SUM($AA140:$AE140)-SUM($CV$9:EB$9)*$AG140</f>
        <v>364200</v>
      </c>
      <c r="EC140" s="39">
        <f>SUM($BE140,$BF140:CL140)-SUM($CV$1:EC$1)*SUM($P140:$Q140,$W140)-SUM($CV$2:EC$2)*SUM($R140:$V140)-SUM($CV$3:EC$3)*$X140-SUM($CV$4:EC$4)*SUM($K140:$L140)-SUM($CV$5:EC$5)*SUM($M140:$N140)-SUM($CV$6:EC$6)*$O140-SUM($CV$7:EC$7)*SUM($Y140:$Z140,$AF140)-SUM($CV$8:EC$8)*SUM($AA140:$AE140)-SUM($CV$9:EC$9)*$AG140</f>
        <v>336200</v>
      </c>
      <c r="ED140" s="39">
        <f>SUM($BE140,$BF140:CM140)-SUM($CV$1:ED$1)*SUM($P140:$Q140,$W140)-SUM($CV$2:ED$2)*SUM($R140:$V140)-SUM($CV$3:ED$3)*$X140-SUM($CV$4:ED$4)*SUM($K140:$L140)-SUM($CV$5:ED$5)*SUM($M140:$N140)-SUM($CV$6:ED$6)*$O140-SUM($CV$7:ED$7)*SUM($Y140:$Z140,$AF140)-SUM($CV$8:ED$8)*SUM($AA140:$AE140)-SUM($CV$9:ED$9)*$AG140</f>
        <v>308200</v>
      </c>
      <c r="EE140" s="39">
        <f>SUM($BE140,$BF140:CN140)-SUM($CV$1:EE$1)*SUM($P140:$Q140,$W140)-SUM($CV$2:EE$2)*SUM($R140:$V140)-SUM($CV$3:EE$3)*$X140-SUM($CV$4:EE$4)*SUM($K140:$L140)-SUM($CV$5:EE$5)*SUM($M140:$N140)-SUM($CV$6:EE$6)*$O140-SUM($CV$7:EE$7)*SUM($Y140:$Z140,$AF140)-SUM($CV$8:EE$8)*SUM($AA140:$AE140)-SUM($CV$9:EE$9)*$AG140</f>
        <v>280200</v>
      </c>
      <c r="EF140" s="39">
        <f>SUM($BE140,$BF140:CO140)-SUM($CV$1:EF$1)*SUM($P140:$Q140,$W140)-SUM($CV$2:EF$2)*SUM($R140:$V140)-SUM($CV$3:EF$3)*$X140-SUM($CV$4:EF$4)*SUM($K140:$L140)-SUM($CV$5:EF$5)*SUM($M140:$N140)-SUM($CV$6:EF$6)*$O140-SUM($CV$7:EF$7)*SUM($Y140:$Z140,$AF140)-SUM($CV$8:EF$8)*SUM($AA140:$AE140)-SUM($CV$9:EF$9)*$AG140</f>
        <v>252200</v>
      </c>
      <c r="EG140" s="39">
        <f>SUM($BE140,$BF140:CP140)-SUM($CV$1:EG$1)*SUM($P140:$Q140,$W140)-SUM($CV$2:EG$2)*SUM($R140:$V140)-SUM($CV$3:EG$3)*$X140-SUM($CV$4:EG$4)*SUM($K140:$L140)-SUM($CV$5:EG$5)*SUM($M140:$N140)-SUM($CV$6:EG$6)*$O140-SUM($CV$7:EG$7)*SUM($Y140:$Z140,$AF140)-SUM($CV$8:EG$8)*SUM($AA140:$AE140)-SUM($CV$9:EG$9)*$AG140</f>
        <v>224200</v>
      </c>
      <c r="EH140" s="39">
        <f>SUM($BE140,$BF140:CQ140)-SUM($CV$1:EH$1)*SUM($P140:$Q140,$W140)-SUM($CV$2:EH$2)*SUM($R140:$V140)-SUM($CV$3:EH$3)*$X140-SUM($CV$4:EH$4)*SUM($K140:$L140)-SUM($CV$5:EH$5)*SUM($M140:$N140)-SUM($CV$6:EH$6)*$O140-SUM($CV$7:EH$7)*SUM($Y140:$Z140,$AF140)-SUM($CV$8:EH$8)*SUM($AA140:$AE140)-SUM($CV$9:EH$9)*$AG140</f>
        <v>196200</v>
      </c>
      <c r="EI140" s="39">
        <f>SUM($BE140,$BF140:CR140)-SUM($CV$1:EI$1)*SUM($P140:$Q140,$W140)-SUM($CV$2:EI$2)*SUM($R140:$V140)-SUM($CV$3:EI$3)*$X140-SUM($CV$4:EI$4)*SUM($K140:$L140)-SUM($CV$5:EI$5)*SUM($M140:$N140)-SUM($CV$6:EI$6)*$O140-SUM($CV$7:EI$7)*SUM($Y140:$Z140,$AF140)-SUM($CV$8:EI$8)*SUM($AA140:$AE140)-SUM($CV$9:EI$9)*$AG140</f>
        <v>168200</v>
      </c>
      <c r="EJ140" s="39">
        <f>SUM($BE140,$BF140:CS140)-SUM($CV$1:EJ$1)*SUM($P140:$Q140,$W140)-SUM($CV$2:EJ$2)*SUM($R140:$V140)-SUM($CV$3:EJ$3)*$X140-SUM($CV$4:EJ$4)*SUM($K140:$L140)-SUM($CV$5:EJ$5)*SUM($M140:$N140)-SUM($CV$6:EJ$6)*$O140-SUM($CV$7:EJ$7)*SUM($Y140:$Z140,$AF140)-SUM($CV$8:EJ$8)*SUM($AA140:$AE140)-SUM($CV$9:EJ$9)*$AG140</f>
        <v>140200</v>
      </c>
      <c r="EK140" s="39">
        <f>SUM($BE140,$BF140:CT140)-SUM($CV$1:EK$1)*SUM($P140:$Q140,$W140)-SUM($CV$2:EK$2)*SUM($R140:$V140)-SUM($CV$3:EK$3)*$X140-SUM($CV$4:EK$4)*SUM($K140:$L140)-SUM($CV$5:EK$5)*SUM($M140:$N140)-SUM($CV$6:EK$6)*$O140-SUM($CV$7:EK$7)*SUM($Y140:$Z140,$AF140)-SUM($CV$8:EK$8)*SUM($AA140:$AE140)-SUM($CV$9:EK$9)*$AG140</f>
        <v>112200</v>
      </c>
      <c r="EL140" s="39">
        <f>SUM($BE140,$BF140:CU140)-SUM($CV$1:EL$1)*SUM($P140:$Q140,$W140)-SUM($CV$2:EL$2)*SUM($R140:$V140)-SUM($CV$3:EL$3)*$X140-SUM($CV$4:EL$4)*SUM($K140:$L140)-SUM($CV$5:EL$5)*SUM($M140:$N140)-SUM($CV$6:EL$6)*$O140-SUM($CV$7:EL$7)*SUM($Y140:$Z140,$AF140)-SUM($CV$8:EL$8)*SUM($AA140:$AE140)-SUM($CV$9:EL$9)*$AG140</f>
        <v>84200</v>
      </c>
      <c r="EM140" s="39">
        <f>SUM($BE140,$BF140:CV140)-SUM($CV$1:EM$1)*SUM($P140:$Q140,$W140)-SUM($CV$2:EM$2)*SUM($R140:$V140)-SUM($CV$3:EM$3)*$X140-SUM($CV$4:EM$4)*SUM($K140:$L140)-SUM($CV$5:EM$5)*SUM($M140:$N140)-SUM($CV$6:EM$6)*$O140-SUM($CV$7:EM$7)*SUM($Y140:$Z140,$AF140)-SUM($CV$8:EM$8)*SUM($AA140:$AE140)-SUM($CV$9:EM$9)*$AG140</f>
        <v>56200</v>
      </c>
      <c r="EN140" s="39">
        <f>SUM($BE140,$BF140:CW140)-SUM($CV$1:EN$1)*SUM($P140:$Q140,$W140)-SUM($CV$2:EN$2)*SUM($R140:$V140)-SUM($CV$3:EN$3)*$X140-SUM($CV$4:EN$4)*SUM($K140:$L140)-SUM($CV$5:EN$5)*SUM($M140:$N140)-SUM($CV$6:EN$6)*$O140-SUM($CV$7:EN$7)*SUM($Y140:$Z140,$AF140)-SUM($CV$8:EN$8)*SUM($AA140:$AE140)-SUM($CV$9:EN$9)*$AG140</f>
        <v>28200</v>
      </c>
      <c r="EO140" s="39">
        <f>SUM($BE140,$BF140:CX140)-SUM($CV$1:EO$1)*SUM($P140:$Q140,$W140)-SUM($CV$2:EO$2)*SUM($R140:$V140)-SUM($CV$3:EO$3)*$X140-SUM($CV$4:EO$4)*SUM($K140:$L140)-SUM($CV$5:EO$5)*SUM($M140:$N140)-SUM($CV$6:EO$6)*$O140-SUM($CV$7:EO$7)*SUM($Y140:$Z140,$AF140)-SUM($CV$8:EO$8)*SUM($AA140:$AE140)-SUM($CV$9:EO$9)*$AG140</f>
        <v>16216</v>
      </c>
      <c r="EP140" s="96" t="s">
        <v>705</v>
      </c>
      <c r="EQ140" s="103" t="str">
        <f t="shared" si="172"/>
        <v>CL05C4R7CB5NNNC</v>
      </c>
      <c r="ER140" s="96" t="s">
        <v>707</v>
      </c>
      <c r="ES140" s="115">
        <v>1.6000000000000001E-3</v>
      </c>
      <c r="ET140" s="116" t="str">
        <f t="shared" si="168"/>
        <v>USD</v>
      </c>
      <c r="EU140" s="107" t="e">
        <f t="shared" ca="1" si="183"/>
        <v>#NAME?</v>
      </c>
      <c r="EV140" s="107" t="e">
        <f t="shared" ca="1" si="184"/>
        <v>#NAME?</v>
      </c>
      <c r="EW140" s="117">
        <f t="shared" si="185"/>
        <v>10000</v>
      </c>
      <c r="EX140" s="117">
        <f t="shared" si="186"/>
        <v>10000</v>
      </c>
      <c r="EY140" s="103"/>
      <c r="EZ140" s="117">
        <f t="shared" si="187"/>
        <v>990000</v>
      </c>
      <c r="FA140" s="118" t="e">
        <f t="shared" ca="1" si="188"/>
        <v>#NAME?</v>
      </c>
      <c r="FB140" s="117">
        <f t="shared" si="189"/>
        <v>3616</v>
      </c>
      <c r="FC140" s="118" t="e">
        <f t="shared" ca="1" si="190"/>
        <v>#NAME?</v>
      </c>
      <c r="FD140" s="119">
        <v>45546</v>
      </c>
      <c r="FE140" s="118" t="s">
        <v>725</v>
      </c>
      <c r="FF140" s="118" t="s">
        <v>456</v>
      </c>
      <c r="FG140" s="103" t="s">
        <v>144</v>
      </c>
      <c r="FH140" s="103" t="s">
        <v>145</v>
      </c>
      <c r="FI140" s="105">
        <f t="array" ref="FI140">SUMPRODUCT($AI140:$AL140,TRANSPOSE(FI$1:FI$4))</f>
        <v>84000</v>
      </c>
      <c r="FJ140" s="105">
        <f t="array" ref="FJ140">SUMPRODUCT($AI140:$AL140,TRANSPOSE(FJ$1:FJ$4))</f>
        <v>84000</v>
      </c>
      <c r="FK140" s="105">
        <f t="array" ref="FK140">SUMPRODUCT($AI140:$AL140,TRANSPOSE(FK$1:FK$4))</f>
        <v>84000</v>
      </c>
      <c r="FL140" s="105">
        <f t="array" ref="FL140">SUMPRODUCT($AI140:$AL140,TRANSPOSE(FL$1:FL$4))</f>
        <v>84000</v>
      </c>
      <c r="FM140" s="105">
        <f t="array" ref="FM140">SUMPRODUCT($AI140:$AL140,TRANSPOSE(FM$1:FM$4))</f>
        <v>84000</v>
      </c>
      <c r="FN140" s="105">
        <f t="array" ref="FN140">SUMPRODUCT($AI140:$AL140,TRANSPOSE(FN$1:FN$4))</f>
        <v>84000</v>
      </c>
      <c r="FO140" s="105">
        <f t="array" ref="FO140">SUMPRODUCT($AI140:$AL140,TRANSPOSE(FO$1:FO$4))</f>
        <v>84000</v>
      </c>
      <c r="FP140" s="105">
        <f t="array" ref="FP140">SUMPRODUCT($AI140:$AL140,TRANSPOSE(FP$1:FP$4))</f>
        <v>84000</v>
      </c>
      <c r="FQ140" s="105">
        <f t="array" ref="FQ140">SUMPRODUCT($AI140:$AL140,TRANSPOSE(FQ$1:FQ$4))</f>
        <v>84000</v>
      </c>
      <c r="FR140" s="105">
        <f t="array" ref="FR140">SUMPRODUCT($AI140:$AL140,TRANSPOSE(FR$1:FR$4))</f>
        <v>84000</v>
      </c>
      <c r="FS140" s="105">
        <f t="array" ref="FS140">SUMPRODUCT($AI140:$AL140,TRANSPOSE(FS$1:FS$4))</f>
        <v>84000</v>
      </c>
      <c r="FT140" s="105">
        <f t="array" ref="FT140">SUMPRODUCT($AI140:$AL140,TRANSPOSE(FT$1:FT$4))</f>
        <v>62384</v>
      </c>
      <c r="FU140" s="105">
        <f t="array" ref="FU140">SUMPRODUCT($AI140:$AL140,TRANSPOSE(FU$1:FU$4))</f>
        <v>0</v>
      </c>
      <c r="FV140" s="120"/>
      <c r="FW140" s="105">
        <f t="shared" si="191"/>
        <v>90000</v>
      </c>
      <c r="FX140" s="121">
        <f>CEILING(SUM($FI140:FJ140)-SUM($FW140:FW140),$EW140)</f>
        <v>80000</v>
      </c>
      <c r="FY140" s="121">
        <f>CEILING(SUM($FI140:FK140)-SUM($FW140:FX140),$EW140)</f>
        <v>90000</v>
      </c>
      <c r="FZ140" s="121">
        <f>CEILING(SUM($FI140:FL140)-SUM($FW140:FY140),$EW140)</f>
        <v>80000</v>
      </c>
      <c r="GA140" s="121">
        <f>CEILING(SUM($FI140:FM140)-SUM($FW140:FZ140),$EW140)</f>
        <v>80000</v>
      </c>
      <c r="GB140" s="121">
        <f>CEILING(SUM($FI140:FN140)-SUM($FW140:GA140),$EW140)</f>
        <v>90000</v>
      </c>
      <c r="GC140" s="121">
        <f>CEILING(SUM($FI140:FO140)-SUM($FW140:GB140),$EW140)</f>
        <v>80000</v>
      </c>
      <c r="GD140" s="121">
        <f>CEILING(SUM($FI140:FP140)-SUM($FW140:GC140),$EW140)</f>
        <v>90000</v>
      </c>
      <c r="GE140" s="121">
        <f>CEILING(SUM($FI140:FQ140)-SUM($FW140:GD140),$EW140)</f>
        <v>80000</v>
      </c>
      <c r="GF140" s="121">
        <f>CEILING(SUM($FI140:FR140)-SUM($FW140:GE140),$EW140)</f>
        <v>80000</v>
      </c>
      <c r="GG140" s="121">
        <f>CEILING(SUM($FI140:FS140)-SUM($FW140:GF140),$EW140)</f>
        <v>90000</v>
      </c>
      <c r="GH140" s="121">
        <f t="shared" si="192"/>
        <v>60000</v>
      </c>
      <c r="GI140" s="121">
        <f t="shared" si="193"/>
        <v>0</v>
      </c>
      <c r="GJ140" s="120"/>
      <c r="GK140" s="123" t="e">
        <f t="shared" ca="1" si="194"/>
        <v>#NAME?</v>
      </c>
      <c r="GL140" s="123" t="e">
        <f t="shared" ca="1" si="195"/>
        <v>#NAME?</v>
      </c>
      <c r="GM140" s="123" t="e">
        <f t="shared" ca="1" si="196"/>
        <v>#NAME?</v>
      </c>
      <c r="GN140" s="123" t="e">
        <f t="shared" ca="1" si="197"/>
        <v>#NAME?</v>
      </c>
      <c r="GO140" s="123" t="e">
        <f t="shared" ca="1" si="198"/>
        <v>#NAME?</v>
      </c>
      <c r="GP140" s="123" t="e">
        <f t="shared" ca="1" si="199"/>
        <v>#NAME?</v>
      </c>
      <c r="GQ140" s="123" t="e">
        <f t="shared" ca="1" si="200"/>
        <v>#NAME?</v>
      </c>
      <c r="GR140" s="123" t="e">
        <f t="shared" ca="1" si="201"/>
        <v>#NAME?</v>
      </c>
      <c r="GS140" s="123" t="e">
        <f t="shared" ca="1" si="202"/>
        <v>#NAME?</v>
      </c>
      <c r="GT140" s="123" t="e">
        <f t="shared" ca="1" si="203"/>
        <v>#NAME?</v>
      </c>
      <c r="GU140" s="123" t="e">
        <f t="shared" ca="1" si="204"/>
        <v>#NAME?</v>
      </c>
      <c r="GV140" s="123" t="e">
        <f t="shared" ca="1" si="205"/>
        <v>#NAME?</v>
      </c>
      <c r="GW140" s="123" t="e">
        <f t="shared" ca="1" si="206"/>
        <v>#NAME?</v>
      </c>
      <c r="GX140" s="123" t="e">
        <f t="shared" ca="1" si="207"/>
        <v>#NAME?</v>
      </c>
      <c r="GY140" s="120">
        <v>1</v>
      </c>
      <c r="GZ140" s="105">
        <f t="shared" si="170"/>
        <v>990000</v>
      </c>
      <c r="HA140" s="105"/>
      <c r="HB140" s="105"/>
      <c r="HC140" s="105"/>
      <c r="HD140" s="105"/>
      <c r="HE140" s="105"/>
      <c r="HF140" s="105"/>
      <c r="HG140" s="105"/>
      <c r="HH140" s="105"/>
      <c r="HI140" s="105"/>
      <c r="HJ140" s="105"/>
      <c r="HK140" s="105"/>
      <c r="HL140" s="105">
        <f t="shared" si="171"/>
        <v>0</v>
      </c>
      <c r="HM140" s="105"/>
      <c r="HN140" s="123" t="e">
        <f t="shared" ca="1" si="208"/>
        <v>#NAME?</v>
      </c>
      <c r="HO140" s="123" t="e">
        <f t="shared" ca="1" si="209"/>
        <v>#NAME?</v>
      </c>
      <c r="HP140" s="123" t="e">
        <f t="shared" ca="1" si="210"/>
        <v>#NAME?</v>
      </c>
      <c r="HQ140" s="123" t="e">
        <f t="shared" ca="1" si="211"/>
        <v>#NAME?</v>
      </c>
      <c r="HR140" s="123" t="e">
        <f t="shared" ca="1" si="212"/>
        <v>#NAME?</v>
      </c>
      <c r="HS140" s="123" t="e">
        <f t="shared" ca="1" si="213"/>
        <v>#NAME?</v>
      </c>
      <c r="HT140" s="123" t="e">
        <f t="shared" ca="1" si="214"/>
        <v>#NAME?</v>
      </c>
      <c r="HU140" s="123" t="e">
        <f t="shared" ca="1" si="215"/>
        <v>#NAME?</v>
      </c>
      <c r="HV140" s="123" t="e">
        <f t="shared" ca="1" si="216"/>
        <v>#NAME?</v>
      </c>
      <c r="HW140" s="123" t="e">
        <f t="shared" ca="1" si="217"/>
        <v>#NAME?</v>
      </c>
      <c r="HX140" s="123" t="e">
        <f t="shared" ca="1" si="218"/>
        <v>#NAME?</v>
      </c>
      <c r="HY140" s="123" t="e">
        <f t="shared" ca="1" si="219"/>
        <v>#NAME?</v>
      </c>
      <c r="HZ140" s="123" t="e">
        <f t="shared" ca="1" si="220"/>
        <v>#NAME?</v>
      </c>
      <c r="IA140" s="123" t="e">
        <f t="shared" ca="1" si="221"/>
        <v>#NAME?</v>
      </c>
      <c r="IB140" s="124" t="s">
        <v>722</v>
      </c>
      <c r="IC140" s="103" t="s">
        <v>484</v>
      </c>
      <c r="ID140" s="125">
        <v>45535</v>
      </c>
      <c r="IE140" s="103" t="s">
        <v>147</v>
      </c>
      <c r="IF140" s="103" t="s">
        <v>147</v>
      </c>
      <c r="IG140" s="103" t="s">
        <v>147</v>
      </c>
      <c r="IH140" s="103"/>
      <c r="II140" s="103" t="s">
        <v>708</v>
      </c>
    </row>
    <row r="141" spans="1:243" ht="15" thickBot="1" x14ac:dyDescent="0.25">
      <c r="A141" s="39">
        <v>154</v>
      </c>
      <c r="B141" s="39" t="s">
        <v>726</v>
      </c>
      <c r="C141" s="56" t="s">
        <v>727</v>
      </c>
      <c r="D141" s="39" t="s">
        <v>137</v>
      </c>
      <c r="E141" s="39">
        <v>417983120</v>
      </c>
      <c r="F141" s="102" t="s">
        <v>728</v>
      </c>
      <c r="G141" s="39" t="s">
        <v>729</v>
      </c>
      <c r="H141" s="39" t="s">
        <v>128</v>
      </c>
      <c r="I141" s="39">
        <v>2</v>
      </c>
      <c r="J141" s="39">
        <v>75</v>
      </c>
      <c r="K141" s="39">
        <v>0</v>
      </c>
      <c r="L141" s="39">
        <v>0</v>
      </c>
      <c r="M141" s="39">
        <v>0</v>
      </c>
      <c r="N141" s="39">
        <v>0</v>
      </c>
      <c r="O141" s="39">
        <v>25</v>
      </c>
      <c r="P141" s="39">
        <v>0</v>
      </c>
      <c r="Q141" s="39">
        <v>0</v>
      </c>
      <c r="R141" s="39">
        <v>0</v>
      </c>
      <c r="S141" s="39">
        <v>0</v>
      </c>
      <c r="T141" s="39">
        <v>0</v>
      </c>
      <c r="U141" s="39">
        <v>0</v>
      </c>
      <c r="V141" s="39">
        <v>0</v>
      </c>
      <c r="W141" s="39">
        <v>0</v>
      </c>
      <c r="X141" s="39">
        <v>25</v>
      </c>
      <c r="Y141" s="39">
        <v>0</v>
      </c>
      <c r="Z141" s="39">
        <v>0</v>
      </c>
      <c r="AA141" s="39">
        <v>0</v>
      </c>
      <c r="AB141" s="39">
        <v>0</v>
      </c>
      <c r="AC141" s="39">
        <v>0</v>
      </c>
      <c r="AD141" s="39">
        <v>0</v>
      </c>
      <c r="AE141" s="39">
        <v>0</v>
      </c>
      <c r="AF141" s="39">
        <v>0</v>
      </c>
      <c r="AG141" s="39">
        <v>25</v>
      </c>
      <c r="AH141" s="39">
        <f t="shared" si="173"/>
        <v>50</v>
      </c>
      <c r="AI141" s="39">
        <f t="shared" si="174"/>
        <v>25</v>
      </c>
      <c r="AJ141" s="39">
        <f t="shared" si="175"/>
        <v>25</v>
      </c>
      <c r="AK141" s="39">
        <f t="shared" si="176"/>
        <v>25</v>
      </c>
      <c r="AL141" s="39">
        <f t="shared" si="177"/>
        <v>50</v>
      </c>
      <c r="AM141" s="57">
        <f t="shared" si="178"/>
        <v>1767025</v>
      </c>
      <c r="AN141" s="57">
        <v>4000</v>
      </c>
      <c r="AO141" s="57">
        <f t="shared" si="179"/>
        <v>1768000</v>
      </c>
      <c r="AP141" s="49"/>
      <c r="AQ141" s="39" t="s">
        <v>707</v>
      </c>
      <c r="AR141" s="39" t="s">
        <v>730</v>
      </c>
      <c r="AS141" s="39"/>
      <c r="AT141" s="39" t="s">
        <v>179</v>
      </c>
      <c r="AU141" s="58">
        <v>1.2600000000000001E-3</v>
      </c>
      <c r="AV141" s="58" t="s">
        <v>11</v>
      </c>
      <c r="AW141" s="39"/>
      <c r="AX141" s="39"/>
      <c r="AY141" s="59" t="s">
        <v>731</v>
      </c>
      <c r="AZ141" s="39"/>
      <c r="BA141" s="39" t="str">
        <f t="shared" si="180"/>
        <v>P0032</v>
      </c>
      <c r="BB141" s="78" t="e">
        <f t="shared" ca="1" si="181"/>
        <v>#NAME?</v>
      </c>
      <c r="BC141" s="39">
        <v>16</v>
      </c>
      <c r="BD141" s="75">
        <f t="shared" si="182"/>
        <v>1768000</v>
      </c>
      <c r="BE141" s="39"/>
      <c r="BF141" s="39"/>
      <c r="BG141" s="39"/>
      <c r="BH141" s="39"/>
      <c r="BI141" s="39"/>
      <c r="BJ141" s="39">
        <v>1768000</v>
      </c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>
        <f>SUM($BE141,$BF141:BF141)-SUM($CV$1:CW$1)*SUM($P141:$Q141,$W141)-SUM($CV$2:CW$2)*SUM($R141:$V141)-SUM($CV$3:CW$3)*$X141-SUM($CV$4:CW$4)*SUM($K141:$L141)-SUM($CV$5:CW$5)*SUM($M141:$N141)-SUM($CV$6:CW$6)*$O141-SUM($CV$7:CW$7)*SUM($Y141:$Z141,$AF141)-SUM($CV$8:CW$8)*SUM($AA141:$AE141)-SUM($CV$9:CW$9)*$AG141</f>
        <v>0</v>
      </c>
      <c r="CX141" s="39">
        <f>SUM($BE141,$BF141:BG141)-SUM($CV$1:CX$1)*SUM($P141:$Q141,$W141)-SUM($CV$2:CX$2)*SUM($R141:$V141)-SUM($CV$3:CX$3)*$X141-SUM($CV$4:CX$4)*SUM($K141:$L141)-SUM($CV$5:CX$5)*SUM($M141:$N141)-SUM($CV$6:CX$6)*$O141-SUM($CV$7:CX$7)*SUM($Y141:$Z141,$AF141)-SUM($CV$8:CX$8)*SUM($AA141:$AE141)-SUM($CV$9:CX$9)*$AG141</f>
        <v>0</v>
      </c>
      <c r="CY141" s="39">
        <f>SUM($BE141,$BF141:BH141)-SUM($CV$1:CY$1)*SUM($P141:$Q141,$W141)-SUM($CV$2:CY$2)*SUM($R141:$V141)-SUM($CV$3:CY$3)*$X141-SUM($CV$4:CY$4)*SUM($K141:$L141)-SUM($CV$5:CY$5)*SUM($M141:$N141)-SUM($CV$6:CY$6)*$O141-SUM($CV$7:CY$7)*SUM($Y141:$Z141,$AF141)-SUM($CV$8:CY$8)*SUM($AA141:$AE141)-SUM($CV$9:CY$9)*$AG141</f>
        <v>0</v>
      </c>
      <c r="CZ141" s="39">
        <f>SUM($BE141,$BF141:BI141)-SUM($CV$1:CZ$1)*SUM($P141:$Q141,$W141)-SUM($CV$2:CZ$2)*SUM($R141:$V141)-SUM($CV$3:CZ$3)*$X141-SUM($CV$4:CZ$4)*SUM($K141:$L141)-SUM($CV$5:CZ$5)*SUM($M141:$N141)-SUM($CV$6:CZ$6)*$O141-SUM($CV$7:CZ$7)*SUM($Y141:$Z141,$AF141)-SUM($CV$8:CZ$8)*SUM($AA141:$AE141)-SUM($CV$9:CZ$9)*$AG141</f>
        <v>0</v>
      </c>
      <c r="DA141" s="39">
        <f>SUM($BE141,$BF141:BJ141)-SUM($CV$1:DA$1)*SUM($P141:$Q141,$W141)-SUM($CV$2:DA$2)*SUM($R141:$V141)-SUM($CV$3:DA$3)*$X141-SUM($CV$4:DA$4)*SUM($K141:$L141)-SUM($CV$5:DA$5)*SUM($M141:$N141)-SUM($CV$6:DA$6)*$O141-SUM($CV$7:DA$7)*SUM($Y141:$Z141,$AF141)-SUM($CV$8:DA$8)*SUM($AA141:$AE141)-SUM($CV$9:DA$9)*$AG141</f>
        <v>1768000</v>
      </c>
      <c r="DB141" s="39">
        <f>SUM($BE141,$BF141:BK141)-SUM($CV$1:DB$1)*SUM($P141:$Q141,$W141)-SUM($CV$2:DB$2)*SUM($R141:$V141)-SUM($CV$3:DB$3)*$X141-SUM($CV$4:DB$4)*SUM($K141:$L141)-SUM($CV$5:DB$5)*SUM($M141:$N141)-SUM($CV$6:DB$6)*$O141-SUM($CV$7:DB$7)*SUM($Y141:$Z141,$AF141)-SUM($CV$8:DB$8)*SUM($AA141:$AE141)-SUM($CV$9:DB$9)*$AG141</f>
        <v>1760500</v>
      </c>
      <c r="DC141" s="39">
        <f>SUM($BE141,$BF141:BL141)-SUM($CV$1:DC$1)*SUM($P141:$Q141,$W141)-SUM($CV$2:DC$2)*SUM($R141:$V141)-SUM($CV$3:DC$3)*$X141-SUM($CV$4:DC$4)*SUM($K141:$L141)-SUM($CV$5:DC$5)*SUM($M141:$N141)-SUM($CV$6:DC$6)*$O141-SUM($CV$7:DC$7)*SUM($Y141:$Z141,$AF141)-SUM($CV$8:DC$8)*SUM($AA141:$AE141)-SUM($CV$9:DC$9)*$AG141</f>
        <v>1745500</v>
      </c>
      <c r="DD141" s="39">
        <f>SUM($BE141,$BF141:BM141)-SUM($CV$1:DD$1)*SUM($P141:$Q141,$W141)-SUM($CV$2:DD$2)*SUM($R141:$V141)-SUM($CV$3:DD$3)*$X141-SUM($CV$4:DD$4)*SUM($K141:$L141)-SUM($CV$5:DD$5)*SUM($M141:$N141)-SUM($CV$6:DD$6)*$O141-SUM($CV$7:DD$7)*SUM($Y141:$Z141,$AF141)-SUM($CV$8:DD$8)*SUM($AA141:$AE141)-SUM($CV$9:DD$9)*$AG141</f>
        <v>1722225</v>
      </c>
      <c r="DE141" s="39">
        <f>SUM($BE141,$BF141:BN141)-SUM($CV$1:DE$1)*SUM($P141:$Q141,$W141)-SUM($CV$2:DE$2)*SUM($R141:$V141)-SUM($CV$3:DE$3)*$X141-SUM($CV$4:DE$4)*SUM($K141:$L141)-SUM($CV$5:DE$5)*SUM($M141:$N141)-SUM($CV$6:DE$6)*$O141-SUM($CV$7:DE$7)*SUM($Y141:$Z141,$AF141)-SUM($CV$8:DE$8)*SUM($AA141:$AE141)-SUM($CV$9:DE$9)*$AG141</f>
        <v>1694725</v>
      </c>
      <c r="DF141" s="39">
        <f>SUM($BE141,$BF141:BO141)-SUM($CV$1:DF$1)*SUM($P141:$Q141,$W141)-SUM($CV$2:DF$2)*SUM($R141:$V141)-SUM($CV$3:DF$3)*$X141-SUM($CV$4:DF$4)*SUM($K141:$L141)-SUM($CV$5:DF$5)*SUM($M141:$N141)-SUM($CV$6:DF$6)*$O141-SUM($CV$7:DF$7)*SUM($Y141:$Z141,$AF141)-SUM($CV$8:DF$8)*SUM($AA141:$AE141)-SUM($CV$9:DF$9)*$AG141</f>
        <v>1659725</v>
      </c>
      <c r="DG141" s="39">
        <f>SUM($BE141,$BF141:BP141)-SUM($CV$1:DG$1)*SUM($P141:$Q141,$W141)-SUM($CV$2:DG$2)*SUM($R141:$V141)-SUM($CV$3:DG$3)*$X141-SUM($CV$4:DG$4)*SUM($K141:$L141)-SUM($CV$5:DG$5)*SUM($M141:$N141)-SUM($CV$6:DG$6)*$O141-SUM($CV$7:DG$7)*SUM($Y141:$Z141,$AF141)-SUM($CV$8:DG$8)*SUM($AA141:$AE141)-SUM($CV$9:DG$9)*$AG141</f>
        <v>1622225</v>
      </c>
      <c r="DH141" s="39">
        <f>SUM($BE141,$BF141:BQ141)-SUM($CV$1:DH$1)*SUM($P141:$Q141,$W141)-SUM($CV$2:DH$2)*SUM($R141:$V141)-SUM($CV$3:DH$3)*$X141-SUM($CV$4:DH$4)*SUM($K141:$L141)-SUM($CV$5:DH$5)*SUM($M141:$N141)-SUM($CV$6:DH$6)*$O141-SUM($CV$7:DH$7)*SUM($Y141:$Z141,$AF141)-SUM($CV$8:DH$8)*SUM($AA141:$AE141)-SUM($CV$9:DH$9)*$AG141</f>
        <v>1584725</v>
      </c>
      <c r="DI141" s="39">
        <f>SUM($BE141,$BF141:BR141)-SUM($CV$1:DI$1)*SUM($P141:$Q141,$W141)-SUM($CV$2:DI$2)*SUM($R141:$V141)-SUM($CV$3:DI$3)*$X141-SUM($CV$4:DI$4)*SUM($K141:$L141)-SUM($CV$5:DI$5)*SUM($M141:$N141)-SUM($CV$6:DI$6)*$O141-SUM($CV$7:DI$7)*SUM($Y141:$Z141,$AF141)-SUM($CV$8:DI$8)*SUM($AA141:$AE141)-SUM($CV$9:DI$9)*$AG141</f>
        <v>1547225</v>
      </c>
      <c r="DJ141" s="39">
        <f>SUM($BE141,$BF141:BS141)-SUM($CV$1:DJ$1)*SUM($P141:$Q141,$W141)-SUM($CV$2:DJ$2)*SUM($R141:$V141)-SUM($CV$3:DJ$3)*$X141-SUM($CV$4:DJ$4)*SUM($K141:$L141)-SUM($CV$5:DJ$5)*SUM($M141:$N141)-SUM($CV$6:DJ$6)*$O141-SUM($CV$7:DJ$7)*SUM($Y141:$Z141,$AF141)-SUM($CV$8:DJ$8)*SUM($AA141:$AE141)-SUM($CV$9:DJ$9)*$AG141</f>
        <v>1509725</v>
      </c>
      <c r="DK141" s="39">
        <f>SUM($BE141,$BF141:BT141)-SUM($CV$1:DK$1)*SUM($P141:$Q141,$W141)-SUM($CV$2:DK$2)*SUM($R141:$V141)-SUM($CV$3:DK$3)*$X141-SUM($CV$4:DK$4)*SUM($K141:$L141)-SUM($CV$5:DK$5)*SUM($M141:$N141)-SUM($CV$6:DK$6)*$O141-SUM($CV$7:DK$7)*SUM($Y141:$Z141,$AF141)-SUM($CV$8:DK$8)*SUM($AA141:$AE141)-SUM($CV$9:DK$9)*$AG141</f>
        <v>1472225</v>
      </c>
      <c r="DL141" s="39">
        <f>SUM($BE141,$BF141:BU141)-SUM($CV$1:DL$1)*SUM($P141:$Q141,$W141)-SUM($CV$2:DL$2)*SUM($R141:$V141)-SUM($CV$3:DL$3)*$X141-SUM($CV$4:DL$4)*SUM($K141:$L141)-SUM($CV$5:DL$5)*SUM($M141:$N141)-SUM($CV$6:DL$6)*$O141-SUM($CV$7:DL$7)*SUM($Y141:$Z141,$AF141)-SUM($CV$8:DL$8)*SUM($AA141:$AE141)-SUM($CV$9:DL$9)*$AG141</f>
        <v>1434725</v>
      </c>
      <c r="DM141" s="39">
        <f>SUM($BE141,$BF141:BV141)-SUM($CV$1:DM$1)*SUM($P141:$Q141,$W141)-SUM($CV$2:DM$2)*SUM($R141:$V141)-SUM($CV$3:DM$3)*$X141-SUM($CV$4:DM$4)*SUM($K141:$L141)-SUM($CV$5:DM$5)*SUM($M141:$N141)-SUM($CV$6:DM$6)*$O141-SUM($CV$7:DM$7)*SUM($Y141:$Z141,$AF141)-SUM($CV$8:DM$8)*SUM($AA141:$AE141)-SUM($CV$9:DM$9)*$AG141</f>
        <v>1384725</v>
      </c>
      <c r="DN141" s="39">
        <f>SUM($BE141,$BF141:BW141)-SUM($CV$1:DN$1)*SUM($P141:$Q141,$W141)-SUM($CV$2:DN$2)*SUM($R141:$V141)-SUM($CV$3:DN$3)*$X141-SUM($CV$4:DN$4)*SUM($K141:$L141)-SUM($CV$5:DN$5)*SUM($M141:$N141)-SUM($CV$6:DN$6)*$O141-SUM($CV$7:DN$7)*SUM($Y141:$Z141,$AF141)-SUM($CV$8:DN$8)*SUM($AA141:$AE141)-SUM($CV$9:DN$9)*$AG141</f>
        <v>1334725</v>
      </c>
      <c r="DO141" s="39">
        <f>SUM($BE141,$BF141:BX141)-SUM($CV$1:DO$1)*SUM($P141:$Q141,$W141)-SUM($CV$2:DO$2)*SUM($R141:$V141)-SUM($CV$3:DO$3)*$X141-SUM($CV$4:DO$4)*SUM($K141:$L141)-SUM($CV$5:DO$5)*SUM($M141:$N141)-SUM($CV$6:DO$6)*$O141-SUM($CV$7:DO$7)*SUM($Y141:$Z141,$AF141)-SUM($CV$8:DO$8)*SUM($AA141:$AE141)-SUM($CV$9:DO$9)*$AG141</f>
        <v>1284725</v>
      </c>
      <c r="DP141" s="39">
        <f>SUM($BE141,$BF141:BY141)-SUM($CV$1:DP$1)*SUM($P141:$Q141,$W141)-SUM($CV$2:DP$2)*SUM($R141:$V141)-SUM($CV$3:DP$3)*$X141-SUM($CV$4:DP$4)*SUM($K141:$L141)-SUM($CV$5:DP$5)*SUM($M141:$N141)-SUM($CV$6:DP$6)*$O141-SUM($CV$7:DP$7)*SUM($Y141:$Z141,$AF141)-SUM($CV$8:DP$8)*SUM($AA141:$AE141)-SUM($CV$9:DP$9)*$AG141</f>
        <v>1234725</v>
      </c>
      <c r="DQ141" s="39">
        <f>SUM($BE141,$BF141:BZ141)-SUM($CV$1:DQ$1)*SUM($P141:$Q141,$W141)-SUM($CV$2:DQ$2)*SUM($R141:$V141)-SUM($CV$3:DQ$3)*$X141-SUM($CV$4:DQ$4)*SUM($K141:$L141)-SUM($CV$5:DQ$5)*SUM($M141:$N141)-SUM($CV$6:DQ$6)*$O141-SUM($CV$7:DQ$7)*SUM($Y141:$Z141,$AF141)-SUM($CV$8:DQ$8)*SUM($AA141:$AE141)-SUM($CV$9:DQ$9)*$AG141</f>
        <v>1184725</v>
      </c>
      <c r="DR141" s="39">
        <f>SUM($BE141,$BF141:CA141)-SUM($CV$1:DR$1)*SUM($P141:$Q141,$W141)-SUM($CV$2:DR$2)*SUM($R141:$V141)-SUM($CV$3:DR$3)*$X141-SUM($CV$4:DR$4)*SUM($K141:$L141)-SUM($CV$5:DR$5)*SUM($M141:$N141)-SUM($CV$6:DR$6)*$O141-SUM($CV$7:DR$7)*SUM($Y141:$Z141,$AF141)-SUM($CV$8:DR$8)*SUM($AA141:$AE141)-SUM($CV$9:DR$9)*$AG141</f>
        <v>1134725</v>
      </c>
      <c r="DS141" s="39">
        <f>SUM($BE141,$BF141:CB141)-SUM($CV$1:DS$1)*SUM($P141:$Q141,$W141)-SUM($CV$2:DS$2)*SUM($R141:$V141)-SUM($CV$3:DS$3)*$X141-SUM($CV$4:DS$4)*SUM($K141:$L141)-SUM($CV$5:DS$5)*SUM($M141:$N141)-SUM($CV$6:DS$6)*$O141-SUM($CV$7:DS$7)*SUM($Y141:$Z141,$AF141)-SUM($CV$8:DS$8)*SUM($AA141:$AE141)-SUM($CV$9:DS$9)*$AG141</f>
        <v>1084725</v>
      </c>
      <c r="DT141" s="39">
        <f>SUM($BE141,$BF141:CC141)-SUM($CV$1:DT$1)*SUM($P141:$Q141,$W141)-SUM($CV$2:DT$2)*SUM($R141:$V141)-SUM($CV$3:DT$3)*$X141-SUM($CV$4:DT$4)*SUM($K141:$L141)-SUM($CV$5:DT$5)*SUM($M141:$N141)-SUM($CV$6:DT$6)*$O141-SUM($CV$7:DT$7)*SUM($Y141:$Z141,$AF141)-SUM($CV$8:DT$8)*SUM($AA141:$AE141)-SUM($CV$9:DT$9)*$AG141</f>
        <v>1034725</v>
      </c>
      <c r="DU141" s="39">
        <f>SUM($BE141,$BF141:CD141)-SUM($CV$1:DU$1)*SUM($P141:$Q141,$W141)-SUM($CV$2:DU$2)*SUM($R141:$V141)-SUM($CV$3:DU$3)*$X141-SUM($CV$4:DU$4)*SUM($K141:$L141)-SUM($CV$5:DU$5)*SUM($M141:$N141)-SUM($CV$6:DU$6)*$O141-SUM($CV$7:DU$7)*SUM($Y141:$Z141,$AF141)-SUM($CV$8:DU$8)*SUM($AA141:$AE141)-SUM($CV$9:DU$9)*$AG141</f>
        <v>984725</v>
      </c>
      <c r="DV141" s="39">
        <f>SUM($BE141,$BF141:CE141)-SUM($CV$1:DV$1)*SUM($P141:$Q141,$W141)-SUM($CV$2:DV$2)*SUM($R141:$V141)-SUM($CV$3:DV$3)*$X141-SUM($CV$4:DV$4)*SUM($K141:$L141)-SUM($CV$5:DV$5)*SUM($M141:$N141)-SUM($CV$6:DV$6)*$O141-SUM($CV$7:DV$7)*SUM($Y141:$Z141,$AF141)-SUM($CV$8:DV$8)*SUM($AA141:$AE141)-SUM($CV$9:DV$9)*$AG141</f>
        <v>934725</v>
      </c>
      <c r="DW141" s="39">
        <f>SUM($BE141,$BF141:CF141)-SUM($CV$1:DW$1)*SUM($P141:$Q141,$W141)-SUM($CV$2:DW$2)*SUM($R141:$V141)-SUM($CV$3:DW$3)*$X141-SUM($CV$4:DW$4)*SUM($K141:$L141)-SUM($CV$5:DW$5)*SUM($M141:$N141)-SUM($CV$6:DW$6)*$O141-SUM($CV$7:DW$7)*SUM($Y141:$Z141,$AF141)-SUM($CV$8:DW$8)*SUM($AA141:$AE141)-SUM($CV$9:DW$9)*$AG141</f>
        <v>884725</v>
      </c>
      <c r="DX141" s="39">
        <f>SUM($BE141,$BF141:CG141)-SUM($CV$1:DX$1)*SUM($P141:$Q141,$W141)-SUM($CV$2:DX$2)*SUM($R141:$V141)-SUM($CV$3:DX$3)*$X141-SUM($CV$4:DX$4)*SUM($K141:$L141)-SUM($CV$5:DX$5)*SUM($M141:$N141)-SUM($CV$6:DX$6)*$O141-SUM($CV$7:DX$7)*SUM($Y141:$Z141,$AF141)-SUM($CV$8:DX$8)*SUM($AA141:$AE141)-SUM($CV$9:DX$9)*$AG141</f>
        <v>834725</v>
      </c>
      <c r="DY141" s="39">
        <f>SUM($BE141,$BF141:CH141)-SUM($CV$1:DY$1)*SUM($P141:$Q141,$W141)-SUM($CV$2:DY$2)*SUM($R141:$V141)-SUM($CV$3:DY$3)*$X141-SUM($CV$4:DY$4)*SUM($K141:$L141)-SUM($CV$5:DY$5)*SUM($M141:$N141)-SUM($CV$6:DY$6)*$O141-SUM($CV$7:DY$7)*SUM($Y141:$Z141,$AF141)-SUM($CV$8:DY$8)*SUM($AA141:$AE141)-SUM($CV$9:DY$9)*$AG141</f>
        <v>784725</v>
      </c>
      <c r="DZ141" s="39">
        <f>SUM($BE141,$BF141:CI141)-SUM($CV$1:DZ$1)*SUM($P141:$Q141,$W141)-SUM($CV$2:DZ$2)*SUM($R141:$V141)-SUM($CV$3:DZ$3)*$X141-SUM($CV$4:DZ$4)*SUM($K141:$L141)-SUM($CV$5:DZ$5)*SUM($M141:$N141)-SUM($CV$6:DZ$6)*$O141-SUM($CV$7:DZ$7)*SUM($Y141:$Z141,$AF141)-SUM($CV$8:DZ$8)*SUM($AA141:$AE141)-SUM($CV$9:DZ$9)*$AG141</f>
        <v>734725</v>
      </c>
      <c r="EA141" s="39">
        <f>SUM($BE141,$BF141:CJ141)-SUM($CV$1:EA$1)*SUM($P141:$Q141,$W141)-SUM($CV$2:EA$2)*SUM($R141:$V141)-SUM($CV$3:EA$3)*$X141-SUM($CV$4:EA$4)*SUM($K141:$L141)-SUM($CV$5:EA$5)*SUM($M141:$N141)-SUM($CV$6:EA$6)*$O141-SUM($CV$7:EA$7)*SUM($Y141:$Z141,$AF141)-SUM($CV$8:EA$8)*SUM($AA141:$AE141)-SUM($CV$9:EA$9)*$AG141</f>
        <v>684725</v>
      </c>
      <c r="EB141" s="39">
        <f>SUM($BE141,$BF141:CK141)-SUM($CV$1:EB$1)*SUM($P141:$Q141,$W141)-SUM($CV$2:EB$2)*SUM($R141:$V141)-SUM($CV$3:EB$3)*$X141-SUM($CV$4:EB$4)*SUM($K141:$L141)-SUM($CV$5:EB$5)*SUM($M141:$N141)-SUM($CV$6:EB$6)*$O141-SUM($CV$7:EB$7)*SUM($Y141:$Z141,$AF141)-SUM($CV$8:EB$8)*SUM($AA141:$AE141)-SUM($CV$9:EB$9)*$AG141</f>
        <v>634725</v>
      </c>
      <c r="EC141" s="39">
        <f>SUM($BE141,$BF141:CL141)-SUM($CV$1:EC$1)*SUM($P141:$Q141,$W141)-SUM($CV$2:EC$2)*SUM($R141:$V141)-SUM($CV$3:EC$3)*$X141-SUM($CV$4:EC$4)*SUM($K141:$L141)-SUM($CV$5:EC$5)*SUM($M141:$N141)-SUM($CV$6:EC$6)*$O141-SUM($CV$7:EC$7)*SUM($Y141:$Z141,$AF141)-SUM($CV$8:EC$8)*SUM($AA141:$AE141)-SUM($CV$9:EC$9)*$AG141</f>
        <v>584725</v>
      </c>
      <c r="ED141" s="39">
        <f>SUM($BE141,$BF141:CM141)-SUM($CV$1:ED$1)*SUM($P141:$Q141,$W141)-SUM($CV$2:ED$2)*SUM($R141:$V141)-SUM($CV$3:ED$3)*$X141-SUM($CV$4:ED$4)*SUM($K141:$L141)-SUM($CV$5:ED$5)*SUM($M141:$N141)-SUM($CV$6:ED$6)*$O141-SUM($CV$7:ED$7)*SUM($Y141:$Z141,$AF141)-SUM($CV$8:ED$8)*SUM($AA141:$AE141)-SUM($CV$9:ED$9)*$AG141</f>
        <v>534725</v>
      </c>
      <c r="EE141" s="39">
        <f>SUM($BE141,$BF141:CN141)-SUM($CV$1:EE$1)*SUM($P141:$Q141,$W141)-SUM($CV$2:EE$2)*SUM($R141:$V141)-SUM($CV$3:EE$3)*$X141-SUM($CV$4:EE$4)*SUM($K141:$L141)-SUM($CV$5:EE$5)*SUM($M141:$N141)-SUM($CV$6:EE$6)*$O141-SUM($CV$7:EE$7)*SUM($Y141:$Z141,$AF141)-SUM($CV$8:EE$8)*SUM($AA141:$AE141)-SUM($CV$9:EE$9)*$AG141</f>
        <v>484725</v>
      </c>
      <c r="EF141" s="39">
        <f>SUM($BE141,$BF141:CO141)-SUM($CV$1:EF$1)*SUM($P141:$Q141,$W141)-SUM($CV$2:EF$2)*SUM($R141:$V141)-SUM($CV$3:EF$3)*$X141-SUM($CV$4:EF$4)*SUM($K141:$L141)-SUM($CV$5:EF$5)*SUM($M141:$N141)-SUM($CV$6:EF$6)*$O141-SUM($CV$7:EF$7)*SUM($Y141:$Z141,$AF141)-SUM($CV$8:EF$8)*SUM($AA141:$AE141)-SUM($CV$9:EF$9)*$AG141</f>
        <v>434725</v>
      </c>
      <c r="EG141" s="39">
        <f>SUM($BE141,$BF141:CP141)-SUM($CV$1:EG$1)*SUM($P141:$Q141,$W141)-SUM($CV$2:EG$2)*SUM($R141:$V141)-SUM($CV$3:EG$3)*$X141-SUM($CV$4:EG$4)*SUM($K141:$L141)-SUM($CV$5:EG$5)*SUM($M141:$N141)-SUM($CV$6:EG$6)*$O141-SUM($CV$7:EG$7)*SUM($Y141:$Z141,$AF141)-SUM($CV$8:EG$8)*SUM($AA141:$AE141)-SUM($CV$9:EG$9)*$AG141</f>
        <v>384725</v>
      </c>
      <c r="EH141" s="39">
        <f>SUM($BE141,$BF141:CQ141)-SUM($CV$1:EH$1)*SUM($P141:$Q141,$W141)-SUM($CV$2:EH$2)*SUM($R141:$V141)-SUM($CV$3:EH$3)*$X141-SUM($CV$4:EH$4)*SUM($K141:$L141)-SUM($CV$5:EH$5)*SUM($M141:$N141)-SUM($CV$6:EH$6)*$O141-SUM($CV$7:EH$7)*SUM($Y141:$Z141,$AF141)-SUM($CV$8:EH$8)*SUM($AA141:$AE141)-SUM($CV$9:EH$9)*$AG141</f>
        <v>334725</v>
      </c>
      <c r="EI141" s="39">
        <f>SUM($BE141,$BF141:CR141)-SUM($CV$1:EI$1)*SUM($P141:$Q141,$W141)-SUM($CV$2:EI$2)*SUM($R141:$V141)-SUM($CV$3:EI$3)*$X141-SUM($CV$4:EI$4)*SUM($K141:$L141)-SUM($CV$5:EI$5)*SUM($M141:$N141)-SUM($CV$6:EI$6)*$O141-SUM($CV$7:EI$7)*SUM($Y141:$Z141,$AF141)-SUM($CV$8:EI$8)*SUM($AA141:$AE141)-SUM($CV$9:EI$9)*$AG141</f>
        <v>284725</v>
      </c>
      <c r="EJ141" s="39">
        <f>SUM($BE141,$BF141:CS141)-SUM($CV$1:EJ$1)*SUM($P141:$Q141,$W141)-SUM($CV$2:EJ$2)*SUM($R141:$V141)-SUM($CV$3:EJ$3)*$X141-SUM($CV$4:EJ$4)*SUM($K141:$L141)-SUM($CV$5:EJ$5)*SUM($M141:$N141)-SUM($CV$6:EJ$6)*$O141-SUM($CV$7:EJ$7)*SUM($Y141:$Z141,$AF141)-SUM($CV$8:EJ$8)*SUM($AA141:$AE141)-SUM($CV$9:EJ$9)*$AG141</f>
        <v>234725</v>
      </c>
      <c r="EK141" s="39">
        <f>SUM($BE141,$BF141:CT141)-SUM($CV$1:EK$1)*SUM($P141:$Q141,$W141)-SUM($CV$2:EK$2)*SUM($R141:$V141)-SUM($CV$3:EK$3)*$X141-SUM($CV$4:EK$4)*SUM($K141:$L141)-SUM($CV$5:EK$5)*SUM($M141:$N141)-SUM($CV$6:EK$6)*$O141-SUM($CV$7:EK$7)*SUM($Y141:$Z141,$AF141)-SUM($CV$8:EK$8)*SUM($AA141:$AE141)-SUM($CV$9:EK$9)*$AG141</f>
        <v>184725</v>
      </c>
      <c r="EL141" s="39">
        <f>SUM($BE141,$BF141:CU141)-SUM($CV$1:EL$1)*SUM($P141:$Q141,$W141)-SUM($CV$2:EL$2)*SUM($R141:$V141)-SUM($CV$3:EL$3)*$X141-SUM($CV$4:EL$4)*SUM($K141:$L141)-SUM($CV$5:EL$5)*SUM($M141:$N141)-SUM($CV$6:EL$6)*$O141-SUM($CV$7:EL$7)*SUM($Y141:$Z141,$AF141)-SUM($CV$8:EL$8)*SUM($AA141:$AE141)-SUM($CV$9:EL$9)*$AG141</f>
        <v>134725</v>
      </c>
      <c r="EM141" s="39">
        <f>SUM($BE141,$BF141:CV141)-SUM($CV$1:EM$1)*SUM($P141:$Q141,$W141)-SUM($CV$2:EM$2)*SUM($R141:$V141)-SUM($CV$3:EM$3)*$X141-SUM($CV$4:EM$4)*SUM($K141:$L141)-SUM($CV$5:EM$5)*SUM($M141:$N141)-SUM($CV$6:EM$6)*$O141-SUM($CV$7:EM$7)*SUM($Y141:$Z141,$AF141)-SUM($CV$8:EM$8)*SUM($AA141:$AE141)-SUM($CV$9:EM$9)*$AG141</f>
        <v>84725</v>
      </c>
      <c r="EN141" s="39">
        <f>SUM($BE141,$BF141:CW141)-SUM($CV$1:EN$1)*SUM($P141:$Q141,$W141)-SUM($CV$2:EN$2)*SUM($R141:$V141)-SUM($CV$3:EN$3)*$X141-SUM($CV$4:EN$4)*SUM($K141:$L141)-SUM($CV$5:EN$5)*SUM($M141:$N141)-SUM($CV$6:EN$6)*$O141-SUM($CV$7:EN$7)*SUM($Y141:$Z141,$AF141)-SUM($CV$8:EN$8)*SUM($AA141:$AE141)-SUM($CV$9:EN$9)*$AG141</f>
        <v>34725</v>
      </c>
      <c r="EO141" s="39">
        <f>SUM($BE141,$BF141:CX141)-SUM($CV$1:EO$1)*SUM($P141:$Q141,$W141)-SUM($CV$2:EO$2)*SUM($R141:$V141)-SUM($CV$3:EO$3)*$X141-SUM($CV$4:EO$4)*SUM($K141:$L141)-SUM($CV$5:EO$5)*SUM($M141:$N141)-SUM($CV$6:EO$6)*$O141-SUM($CV$7:EO$7)*SUM($Y141:$Z141,$AF141)-SUM($CV$8:EO$8)*SUM($AA141:$AE141)-SUM($CV$9:EO$9)*$AG141</f>
        <v>3275</v>
      </c>
      <c r="EP141" s="96" t="s">
        <v>705</v>
      </c>
      <c r="EQ141" s="103" t="str">
        <f t="shared" si="172"/>
        <v>CL10B104KO8NNNC</v>
      </c>
      <c r="ER141" s="96" t="str">
        <f t="shared" ref="ER141:ER172" si="222">AQ141</f>
        <v>SAMSUNG</v>
      </c>
      <c r="ES141" s="115">
        <v>1.2800000000000001E-3</v>
      </c>
      <c r="ET141" s="116" t="str">
        <f t="shared" si="168"/>
        <v>USD</v>
      </c>
      <c r="EU141" s="107" t="e">
        <f t="shared" ca="1" si="183"/>
        <v>#NAME?</v>
      </c>
      <c r="EV141" s="107" t="e">
        <f t="shared" ca="1" si="184"/>
        <v>#NAME?</v>
      </c>
      <c r="EW141" s="117">
        <f t="shared" si="185"/>
        <v>4000</v>
      </c>
      <c r="EX141" s="117">
        <f t="shared" si="186"/>
        <v>4000</v>
      </c>
      <c r="EY141" s="103"/>
      <c r="EZ141" s="117">
        <f t="shared" si="187"/>
        <v>1768000</v>
      </c>
      <c r="FA141" s="118" t="e">
        <f t="shared" ca="1" si="188"/>
        <v>#NAME?</v>
      </c>
      <c r="FB141" s="117">
        <f t="shared" si="189"/>
        <v>975</v>
      </c>
      <c r="FC141" s="118" t="e">
        <f t="shared" ca="1" si="190"/>
        <v>#NAME?</v>
      </c>
      <c r="FD141" s="119">
        <v>45546</v>
      </c>
      <c r="FE141" s="118" t="s">
        <v>725</v>
      </c>
      <c r="FF141" s="118" t="s">
        <v>456</v>
      </c>
      <c r="FG141" s="103" t="s">
        <v>144</v>
      </c>
      <c r="FH141" s="103" t="s">
        <v>145</v>
      </c>
      <c r="FI141" s="105">
        <f t="array" ref="FI141">SUMPRODUCT($AI141:$AL141,TRANSPOSE(FI$1:FI$4))</f>
        <v>151625</v>
      </c>
      <c r="FJ141" s="105">
        <f t="array" ref="FJ141">SUMPRODUCT($AI141:$AL141,TRANSPOSE(FJ$1:FJ$4))</f>
        <v>151625</v>
      </c>
      <c r="FK141" s="105">
        <f t="array" ref="FK141">SUMPRODUCT($AI141:$AL141,TRANSPOSE(FK$1:FK$4))</f>
        <v>151625</v>
      </c>
      <c r="FL141" s="105">
        <f t="array" ref="FL141">SUMPRODUCT($AI141:$AL141,TRANSPOSE(FL$1:FL$4))</f>
        <v>151625</v>
      </c>
      <c r="FM141" s="105">
        <f t="array" ref="FM141">SUMPRODUCT($AI141:$AL141,TRANSPOSE(FM$1:FM$4))</f>
        <v>151625</v>
      </c>
      <c r="FN141" s="105">
        <f t="array" ref="FN141">SUMPRODUCT($AI141:$AL141,TRANSPOSE(FN$1:FN$4))</f>
        <v>151625</v>
      </c>
      <c r="FO141" s="105">
        <f t="array" ref="FO141">SUMPRODUCT($AI141:$AL141,TRANSPOSE(FO$1:FO$4))</f>
        <v>151625</v>
      </c>
      <c r="FP141" s="105">
        <f t="array" ref="FP141">SUMPRODUCT($AI141:$AL141,TRANSPOSE(FP$1:FP$4))</f>
        <v>151625</v>
      </c>
      <c r="FQ141" s="105">
        <f t="array" ref="FQ141">SUMPRODUCT($AI141:$AL141,TRANSPOSE(FQ$1:FQ$4))</f>
        <v>151625</v>
      </c>
      <c r="FR141" s="105">
        <f t="array" ref="FR141">SUMPRODUCT($AI141:$AL141,TRANSPOSE(FR$1:FR$4))</f>
        <v>151250</v>
      </c>
      <c r="FS141" s="105">
        <f t="array" ref="FS141">SUMPRODUCT($AI141:$AL141,TRANSPOSE(FS$1:FS$4))</f>
        <v>150000</v>
      </c>
      <c r="FT141" s="105">
        <f t="array" ref="FT141">SUMPRODUCT($AI141:$AL141,TRANSPOSE(FT$1:FT$4))</f>
        <v>101150</v>
      </c>
      <c r="FU141" s="105">
        <f t="array" ref="FU141">SUMPRODUCT($AI141:$AL141,TRANSPOSE(FU$1:FU$4))</f>
        <v>0</v>
      </c>
      <c r="FV141" s="120"/>
      <c r="FW141" s="105">
        <f t="shared" si="191"/>
        <v>152000</v>
      </c>
      <c r="FX141" s="121">
        <f>CEILING(SUM($FI141:FJ141)-SUM($FW141:FW141),$EW141)</f>
        <v>152000</v>
      </c>
      <c r="FY141" s="121">
        <f>CEILING(SUM($FI141:FK141)-SUM($FW141:FX141),$EW141)</f>
        <v>152000</v>
      </c>
      <c r="FZ141" s="121">
        <f>CEILING(SUM($FI141:FL141)-SUM($FW141:FY141),$EW141)</f>
        <v>152000</v>
      </c>
      <c r="GA141" s="121">
        <f>CEILING(SUM($FI141:FM141)-SUM($FW141:FZ141),$EW141)</f>
        <v>152000</v>
      </c>
      <c r="GB141" s="121">
        <f>CEILING(SUM($FI141:FN141)-SUM($FW141:GA141),$EW141)</f>
        <v>152000</v>
      </c>
      <c r="GC141" s="121">
        <f>CEILING(SUM($FI141:FO141)-SUM($FW141:GB141),$EW141)</f>
        <v>152000</v>
      </c>
      <c r="GD141" s="121">
        <f>CEILING(SUM($FI141:FP141)-SUM($FW141:GC141),$EW141)</f>
        <v>152000</v>
      </c>
      <c r="GE141" s="121">
        <f>CEILING(SUM($FI141:FQ141)-SUM($FW141:GD141),$EW141)</f>
        <v>152000</v>
      </c>
      <c r="GF141" s="121">
        <f>CEILING(SUM($FI141:FR141)-SUM($FW141:GE141),$EW141)</f>
        <v>148000</v>
      </c>
      <c r="GG141" s="121">
        <f>CEILING(SUM($FI141:FS141)-SUM($FW141:GF141),$EW141)</f>
        <v>152000</v>
      </c>
      <c r="GH141" s="121">
        <f t="shared" si="192"/>
        <v>100000</v>
      </c>
      <c r="GI141" s="121">
        <f t="shared" si="193"/>
        <v>0</v>
      </c>
      <c r="GJ141" s="120"/>
      <c r="GK141" s="123" t="e">
        <f t="shared" ca="1" si="194"/>
        <v>#NAME?</v>
      </c>
      <c r="GL141" s="123" t="e">
        <f t="shared" ca="1" si="195"/>
        <v>#NAME?</v>
      </c>
      <c r="GM141" s="123" t="e">
        <f t="shared" ca="1" si="196"/>
        <v>#NAME?</v>
      </c>
      <c r="GN141" s="123" t="e">
        <f t="shared" ca="1" si="197"/>
        <v>#NAME?</v>
      </c>
      <c r="GO141" s="123" t="e">
        <f t="shared" ca="1" si="198"/>
        <v>#NAME?</v>
      </c>
      <c r="GP141" s="123" t="e">
        <f t="shared" ca="1" si="199"/>
        <v>#NAME?</v>
      </c>
      <c r="GQ141" s="123" t="e">
        <f t="shared" ca="1" si="200"/>
        <v>#NAME?</v>
      </c>
      <c r="GR141" s="123" t="e">
        <f t="shared" ca="1" si="201"/>
        <v>#NAME?</v>
      </c>
      <c r="GS141" s="123" t="e">
        <f t="shared" ca="1" si="202"/>
        <v>#NAME?</v>
      </c>
      <c r="GT141" s="123" t="e">
        <f t="shared" ca="1" si="203"/>
        <v>#NAME?</v>
      </c>
      <c r="GU141" s="123" t="e">
        <f t="shared" ca="1" si="204"/>
        <v>#NAME?</v>
      </c>
      <c r="GV141" s="123" t="e">
        <f t="shared" ca="1" si="205"/>
        <v>#NAME?</v>
      </c>
      <c r="GW141" s="123" t="e">
        <f t="shared" ca="1" si="206"/>
        <v>#NAME?</v>
      </c>
      <c r="GX141" s="123" t="e">
        <f t="shared" ca="1" si="207"/>
        <v>#NAME?</v>
      </c>
      <c r="GY141" s="120">
        <v>1</v>
      </c>
      <c r="GZ141" s="105">
        <f t="shared" si="170"/>
        <v>1768000</v>
      </c>
      <c r="HA141" s="105"/>
      <c r="HB141" s="105"/>
      <c r="HC141" s="105"/>
      <c r="HD141" s="105"/>
      <c r="HE141" s="105"/>
      <c r="HF141" s="105"/>
      <c r="HG141" s="105"/>
      <c r="HH141" s="105"/>
      <c r="HI141" s="105"/>
      <c r="HJ141" s="105"/>
      <c r="HK141" s="105"/>
      <c r="HL141" s="105">
        <f t="shared" si="171"/>
        <v>0</v>
      </c>
      <c r="HM141" s="105"/>
      <c r="HN141" s="123" t="e">
        <f t="shared" ca="1" si="208"/>
        <v>#NAME?</v>
      </c>
      <c r="HO141" s="123" t="e">
        <f t="shared" ca="1" si="209"/>
        <v>#NAME?</v>
      </c>
      <c r="HP141" s="123" t="e">
        <f t="shared" ca="1" si="210"/>
        <v>#NAME?</v>
      </c>
      <c r="HQ141" s="123" t="e">
        <f t="shared" ca="1" si="211"/>
        <v>#NAME?</v>
      </c>
      <c r="HR141" s="123" t="e">
        <f t="shared" ca="1" si="212"/>
        <v>#NAME?</v>
      </c>
      <c r="HS141" s="123" t="e">
        <f t="shared" ca="1" si="213"/>
        <v>#NAME?</v>
      </c>
      <c r="HT141" s="123" t="e">
        <f t="shared" ca="1" si="214"/>
        <v>#NAME?</v>
      </c>
      <c r="HU141" s="123" t="e">
        <f t="shared" ca="1" si="215"/>
        <v>#NAME?</v>
      </c>
      <c r="HV141" s="123" t="e">
        <f t="shared" ca="1" si="216"/>
        <v>#NAME?</v>
      </c>
      <c r="HW141" s="123" t="e">
        <f t="shared" ca="1" si="217"/>
        <v>#NAME?</v>
      </c>
      <c r="HX141" s="123" t="e">
        <f t="shared" ca="1" si="218"/>
        <v>#NAME?</v>
      </c>
      <c r="HY141" s="123" t="e">
        <f t="shared" ca="1" si="219"/>
        <v>#NAME?</v>
      </c>
      <c r="HZ141" s="123" t="e">
        <f t="shared" ca="1" si="220"/>
        <v>#NAME?</v>
      </c>
      <c r="IA141" s="123" t="e">
        <f t="shared" ca="1" si="221"/>
        <v>#NAME?</v>
      </c>
      <c r="IB141" s="124" t="s">
        <v>726</v>
      </c>
      <c r="IC141" s="103" t="s">
        <v>484</v>
      </c>
      <c r="ID141" s="125">
        <v>45535</v>
      </c>
      <c r="IE141" s="103" t="s">
        <v>147</v>
      </c>
      <c r="IF141" s="103" t="s">
        <v>147</v>
      </c>
      <c r="IG141" s="103" t="s">
        <v>147</v>
      </c>
      <c r="IH141" s="103"/>
      <c r="II141" s="103" t="s">
        <v>708</v>
      </c>
    </row>
    <row r="142" spans="1:243" ht="15" thickBot="1" x14ac:dyDescent="0.25">
      <c r="A142" s="39">
        <v>155</v>
      </c>
      <c r="B142" s="39" t="s">
        <v>732</v>
      </c>
      <c r="C142" s="56" t="s">
        <v>733</v>
      </c>
      <c r="D142" s="39" t="s">
        <v>137</v>
      </c>
      <c r="E142" s="39">
        <v>417983123</v>
      </c>
      <c r="F142" s="102" t="s">
        <v>734</v>
      </c>
      <c r="G142" s="39">
        <v>400326635</v>
      </c>
      <c r="H142" s="39" t="s">
        <v>128</v>
      </c>
      <c r="I142" s="39">
        <v>2</v>
      </c>
      <c r="J142" s="39">
        <v>4</v>
      </c>
      <c r="K142" s="39">
        <v>0</v>
      </c>
      <c r="L142" s="39">
        <v>0</v>
      </c>
      <c r="M142" s="39">
        <v>0</v>
      </c>
      <c r="N142" s="39">
        <v>0</v>
      </c>
      <c r="O142" s="39">
        <v>0</v>
      </c>
      <c r="P142" s="39">
        <v>0</v>
      </c>
      <c r="Q142" s="39">
        <v>0</v>
      </c>
      <c r="R142" s="39">
        <v>0</v>
      </c>
      <c r="S142" s="39">
        <v>2</v>
      </c>
      <c r="T142" s="39">
        <v>0</v>
      </c>
      <c r="U142" s="39">
        <v>0</v>
      </c>
      <c r="V142" s="39">
        <v>0</v>
      </c>
      <c r="W142" s="39">
        <v>0</v>
      </c>
      <c r="X142" s="39">
        <v>0</v>
      </c>
      <c r="Y142" s="39">
        <v>0</v>
      </c>
      <c r="Z142" s="39">
        <v>0</v>
      </c>
      <c r="AA142" s="39">
        <v>0</v>
      </c>
      <c r="AB142" s="39">
        <v>2</v>
      </c>
      <c r="AC142" s="39">
        <v>0</v>
      </c>
      <c r="AD142" s="39">
        <v>0</v>
      </c>
      <c r="AE142" s="39">
        <v>0</v>
      </c>
      <c r="AF142" s="39">
        <v>0</v>
      </c>
      <c r="AG142" s="39">
        <v>0</v>
      </c>
      <c r="AH142" s="39">
        <f t="shared" si="173"/>
        <v>4</v>
      </c>
      <c r="AI142" s="39">
        <f t="shared" si="174"/>
        <v>0</v>
      </c>
      <c r="AJ142" s="39">
        <f t="shared" si="175"/>
        <v>2</v>
      </c>
      <c r="AK142" s="39">
        <f t="shared" si="176"/>
        <v>2</v>
      </c>
      <c r="AL142" s="39">
        <f t="shared" si="177"/>
        <v>2</v>
      </c>
      <c r="AM142" s="57">
        <f t="shared" si="178"/>
        <v>70906</v>
      </c>
      <c r="AN142" s="57">
        <v>4000</v>
      </c>
      <c r="AO142" s="57">
        <f t="shared" si="179"/>
        <v>72000</v>
      </c>
      <c r="AP142" s="39"/>
      <c r="AQ142" s="39" t="s">
        <v>707</v>
      </c>
      <c r="AR142" s="39" t="s">
        <v>717</v>
      </c>
      <c r="AS142" s="39"/>
      <c r="AT142" s="39" t="s">
        <v>179</v>
      </c>
      <c r="AU142" s="58">
        <v>2.5000000000000001E-3</v>
      </c>
      <c r="AV142" s="58" t="s">
        <v>11</v>
      </c>
      <c r="AW142" s="39"/>
      <c r="AX142" s="39"/>
      <c r="AY142" s="59" t="s">
        <v>718</v>
      </c>
      <c r="AZ142" s="39"/>
      <c r="BA142" s="39" t="str">
        <f t="shared" si="180"/>
        <v>P0032</v>
      </c>
      <c r="BB142" s="78" t="e">
        <f t="shared" ca="1" si="181"/>
        <v>#NAME?</v>
      </c>
      <c r="BC142" s="39">
        <v>16</v>
      </c>
      <c r="BD142" s="75">
        <f t="shared" si="182"/>
        <v>72000</v>
      </c>
      <c r="BE142" s="39"/>
      <c r="BF142" s="39"/>
      <c r="BG142" s="39"/>
      <c r="BH142" s="39"/>
      <c r="BI142" s="39"/>
      <c r="BJ142" s="39">
        <v>72000</v>
      </c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>
        <f>SUM($BE142,$BF142:BF142)-SUM($CV$1:CW$1)*SUM($P142:$Q142,$W142)-SUM($CV$2:CW$2)*SUM($R142:$V142)-SUM($CV$3:CW$3)*$X142-SUM($CV$4:CW$4)*SUM($K142:$L142)-SUM($CV$5:CW$5)*SUM($M142:$N142)-SUM($CV$6:CW$6)*$O142-SUM($CV$7:CW$7)*SUM($Y142:$Z142,$AF142)-SUM($CV$8:CW$8)*SUM($AA142:$AE142)-SUM($CV$9:CW$9)*$AG142</f>
        <v>0</v>
      </c>
      <c r="CX142" s="39">
        <f>SUM($BE142,$BF142:BG142)-SUM($CV$1:CX$1)*SUM($P142:$Q142,$W142)-SUM($CV$2:CX$2)*SUM($R142:$V142)-SUM($CV$3:CX$3)*$X142-SUM($CV$4:CX$4)*SUM($K142:$L142)-SUM($CV$5:CX$5)*SUM($M142:$N142)-SUM($CV$6:CX$6)*$O142-SUM($CV$7:CX$7)*SUM($Y142:$Z142,$AF142)-SUM($CV$8:CX$8)*SUM($AA142:$AE142)-SUM($CV$9:CX$9)*$AG142</f>
        <v>0</v>
      </c>
      <c r="CY142" s="39">
        <f>SUM($BE142,$BF142:BH142)-SUM($CV$1:CY$1)*SUM($P142:$Q142,$W142)-SUM($CV$2:CY$2)*SUM($R142:$V142)-SUM($CV$3:CY$3)*$X142-SUM($CV$4:CY$4)*SUM($K142:$L142)-SUM($CV$5:CY$5)*SUM($M142:$N142)-SUM($CV$6:CY$6)*$O142-SUM($CV$7:CY$7)*SUM($Y142:$Z142,$AF142)-SUM($CV$8:CY$8)*SUM($AA142:$AE142)-SUM($CV$9:CY$9)*$AG142</f>
        <v>0</v>
      </c>
      <c r="CZ142" s="39">
        <f>SUM($BE142,$BF142:BI142)-SUM($CV$1:CZ$1)*SUM($P142:$Q142,$W142)-SUM($CV$2:CZ$2)*SUM($R142:$V142)-SUM($CV$3:CZ$3)*$X142-SUM($CV$4:CZ$4)*SUM($K142:$L142)-SUM($CV$5:CZ$5)*SUM($M142:$N142)-SUM($CV$6:CZ$6)*$O142-SUM($CV$7:CZ$7)*SUM($Y142:$Z142,$AF142)-SUM($CV$8:CZ$8)*SUM($AA142:$AE142)-SUM($CV$9:CZ$9)*$AG142</f>
        <v>0</v>
      </c>
      <c r="DA142" s="39">
        <f>SUM($BE142,$BF142:BJ142)-SUM($CV$1:DA$1)*SUM($P142:$Q142,$W142)-SUM($CV$2:DA$2)*SUM($R142:$V142)-SUM($CV$3:DA$3)*$X142-SUM($CV$4:DA$4)*SUM($K142:$L142)-SUM($CV$5:DA$5)*SUM($M142:$N142)-SUM($CV$6:DA$6)*$O142-SUM($CV$7:DA$7)*SUM($Y142:$Z142,$AF142)-SUM($CV$8:DA$8)*SUM($AA142:$AE142)-SUM($CV$9:DA$9)*$AG142</f>
        <v>72000</v>
      </c>
      <c r="DB142" s="39">
        <f>SUM($BE142,$BF142:BK142)-SUM($CV$1:DB$1)*SUM($P142:$Q142,$W142)-SUM($CV$2:DB$2)*SUM($R142:$V142)-SUM($CV$3:DB$3)*$X142-SUM($CV$4:DB$4)*SUM($K142:$L142)-SUM($CV$5:DB$5)*SUM($M142:$N142)-SUM($CV$6:DB$6)*$O142-SUM($CV$7:DB$7)*SUM($Y142:$Z142,$AF142)-SUM($CV$8:DB$8)*SUM($AA142:$AE142)-SUM($CV$9:DB$9)*$AG142</f>
        <v>71600</v>
      </c>
      <c r="DC142" s="39">
        <f>SUM($BE142,$BF142:BL142)-SUM($CV$1:DC$1)*SUM($P142:$Q142,$W142)-SUM($CV$2:DC$2)*SUM($R142:$V142)-SUM($CV$3:DC$3)*$X142-SUM($CV$4:DC$4)*SUM($K142:$L142)-SUM($CV$5:DC$5)*SUM($M142:$N142)-SUM($CV$6:DC$6)*$O142-SUM($CV$7:DC$7)*SUM($Y142:$Z142,$AF142)-SUM($CV$8:DC$8)*SUM($AA142:$AE142)-SUM($CV$9:DC$9)*$AG142</f>
        <v>70800</v>
      </c>
      <c r="DD142" s="39">
        <f>SUM($BE142,$BF142:BM142)-SUM($CV$1:DD$1)*SUM($P142:$Q142,$W142)-SUM($CV$2:DD$2)*SUM($R142:$V142)-SUM($CV$3:DD$3)*$X142-SUM($CV$4:DD$4)*SUM($K142:$L142)-SUM($CV$5:DD$5)*SUM($M142:$N142)-SUM($CV$6:DD$6)*$O142-SUM($CV$7:DD$7)*SUM($Y142:$Z142,$AF142)-SUM($CV$8:DD$8)*SUM($AA142:$AE142)-SUM($CV$9:DD$9)*$AG142</f>
        <v>69538</v>
      </c>
      <c r="DE142" s="39">
        <f>SUM($BE142,$BF142:BN142)-SUM($CV$1:DE$1)*SUM($P142:$Q142,$W142)-SUM($CV$2:DE$2)*SUM($R142:$V142)-SUM($CV$3:DE$3)*$X142-SUM($CV$4:DE$4)*SUM($K142:$L142)-SUM($CV$5:DE$5)*SUM($M142:$N142)-SUM($CV$6:DE$6)*$O142-SUM($CV$7:DE$7)*SUM($Y142:$Z142,$AF142)-SUM($CV$8:DE$8)*SUM($AA142:$AE142)-SUM($CV$9:DE$9)*$AG142</f>
        <v>68438</v>
      </c>
      <c r="DF142" s="39">
        <f>SUM($BE142,$BF142:BO142)-SUM($CV$1:DF$1)*SUM($P142:$Q142,$W142)-SUM($CV$2:DF$2)*SUM($R142:$V142)-SUM($CV$3:DF$3)*$X142-SUM($CV$4:DF$4)*SUM($K142:$L142)-SUM($CV$5:DF$5)*SUM($M142:$N142)-SUM($CV$6:DF$6)*$O142-SUM($CV$7:DF$7)*SUM($Y142:$Z142,$AF142)-SUM($CV$8:DF$8)*SUM($AA142:$AE142)-SUM($CV$9:DF$9)*$AG142</f>
        <v>67038</v>
      </c>
      <c r="DG142" s="39">
        <f>SUM($BE142,$BF142:BP142)-SUM($CV$1:DG$1)*SUM($P142:$Q142,$W142)-SUM($CV$2:DG$2)*SUM($R142:$V142)-SUM($CV$3:DG$3)*$X142-SUM($CV$4:DG$4)*SUM($K142:$L142)-SUM($CV$5:DG$5)*SUM($M142:$N142)-SUM($CV$6:DG$6)*$O142-SUM($CV$7:DG$7)*SUM($Y142:$Z142,$AF142)-SUM($CV$8:DG$8)*SUM($AA142:$AE142)-SUM($CV$9:DG$9)*$AG142</f>
        <v>65538</v>
      </c>
      <c r="DH142" s="39">
        <f>SUM($BE142,$BF142:BQ142)-SUM($CV$1:DH$1)*SUM($P142:$Q142,$W142)-SUM($CV$2:DH$2)*SUM($R142:$V142)-SUM($CV$3:DH$3)*$X142-SUM($CV$4:DH$4)*SUM($K142:$L142)-SUM($CV$5:DH$5)*SUM($M142:$N142)-SUM($CV$6:DH$6)*$O142-SUM($CV$7:DH$7)*SUM($Y142:$Z142,$AF142)-SUM($CV$8:DH$8)*SUM($AA142:$AE142)-SUM($CV$9:DH$9)*$AG142</f>
        <v>64038</v>
      </c>
      <c r="DI142" s="39">
        <f>SUM($BE142,$BF142:BR142)-SUM($CV$1:DI$1)*SUM($P142:$Q142,$W142)-SUM($CV$2:DI$2)*SUM($R142:$V142)-SUM($CV$3:DI$3)*$X142-SUM($CV$4:DI$4)*SUM($K142:$L142)-SUM($CV$5:DI$5)*SUM($M142:$N142)-SUM($CV$6:DI$6)*$O142-SUM($CV$7:DI$7)*SUM($Y142:$Z142,$AF142)-SUM($CV$8:DI$8)*SUM($AA142:$AE142)-SUM($CV$9:DI$9)*$AG142</f>
        <v>62538</v>
      </c>
      <c r="DJ142" s="39">
        <f>SUM($BE142,$BF142:BS142)-SUM($CV$1:DJ$1)*SUM($P142:$Q142,$W142)-SUM($CV$2:DJ$2)*SUM($R142:$V142)-SUM($CV$3:DJ$3)*$X142-SUM($CV$4:DJ$4)*SUM($K142:$L142)-SUM($CV$5:DJ$5)*SUM($M142:$N142)-SUM($CV$6:DJ$6)*$O142-SUM($CV$7:DJ$7)*SUM($Y142:$Z142,$AF142)-SUM($CV$8:DJ$8)*SUM($AA142:$AE142)-SUM($CV$9:DJ$9)*$AG142</f>
        <v>61038</v>
      </c>
      <c r="DK142" s="39">
        <f>SUM($BE142,$BF142:BT142)-SUM($CV$1:DK$1)*SUM($P142:$Q142,$W142)-SUM($CV$2:DK$2)*SUM($R142:$V142)-SUM($CV$3:DK$3)*$X142-SUM($CV$4:DK$4)*SUM($K142:$L142)-SUM($CV$5:DK$5)*SUM($M142:$N142)-SUM($CV$6:DK$6)*$O142-SUM($CV$7:DK$7)*SUM($Y142:$Z142,$AF142)-SUM($CV$8:DK$8)*SUM($AA142:$AE142)-SUM($CV$9:DK$9)*$AG142</f>
        <v>59538</v>
      </c>
      <c r="DL142" s="39">
        <f>SUM($BE142,$BF142:BU142)-SUM($CV$1:DL$1)*SUM($P142:$Q142,$W142)-SUM($CV$2:DL$2)*SUM($R142:$V142)-SUM($CV$3:DL$3)*$X142-SUM($CV$4:DL$4)*SUM($K142:$L142)-SUM($CV$5:DL$5)*SUM($M142:$N142)-SUM($CV$6:DL$6)*$O142-SUM($CV$7:DL$7)*SUM($Y142:$Z142,$AF142)-SUM($CV$8:DL$8)*SUM($AA142:$AE142)-SUM($CV$9:DL$9)*$AG142</f>
        <v>58038</v>
      </c>
      <c r="DM142" s="39">
        <f>SUM($BE142,$BF142:BV142)-SUM($CV$1:DM$1)*SUM($P142:$Q142,$W142)-SUM($CV$2:DM$2)*SUM($R142:$V142)-SUM($CV$3:DM$3)*$X142-SUM($CV$4:DM$4)*SUM($K142:$L142)-SUM($CV$5:DM$5)*SUM($M142:$N142)-SUM($CV$6:DM$6)*$O142-SUM($CV$7:DM$7)*SUM($Y142:$Z142,$AF142)-SUM($CV$8:DM$8)*SUM($AA142:$AE142)-SUM($CV$9:DM$9)*$AG142</f>
        <v>56038</v>
      </c>
      <c r="DN142" s="39">
        <f>SUM($BE142,$BF142:BW142)-SUM($CV$1:DN$1)*SUM($P142:$Q142,$W142)-SUM($CV$2:DN$2)*SUM($R142:$V142)-SUM($CV$3:DN$3)*$X142-SUM($CV$4:DN$4)*SUM($K142:$L142)-SUM($CV$5:DN$5)*SUM($M142:$N142)-SUM($CV$6:DN$6)*$O142-SUM($CV$7:DN$7)*SUM($Y142:$Z142,$AF142)-SUM($CV$8:DN$8)*SUM($AA142:$AE142)-SUM($CV$9:DN$9)*$AG142</f>
        <v>54038</v>
      </c>
      <c r="DO142" s="39">
        <f>SUM($BE142,$BF142:BX142)-SUM($CV$1:DO$1)*SUM($P142:$Q142,$W142)-SUM($CV$2:DO$2)*SUM($R142:$V142)-SUM($CV$3:DO$3)*$X142-SUM($CV$4:DO$4)*SUM($K142:$L142)-SUM($CV$5:DO$5)*SUM($M142:$N142)-SUM($CV$6:DO$6)*$O142-SUM($CV$7:DO$7)*SUM($Y142:$Z142,$AF142)-SUM($CV$8:DO$8)*SUM($AA142:$AE142)-SUM($CV$9:DO$9)*$AG142</f>
        <v>52038</v>
      </c>
      <c r="DP142" s="39">
        <f>SUM($BE142,$BF142:BY142)-SUM($CV$1:DP$1)*SUM($P142:$Q142,$W142)-SUM($CV$2:DP$2)*SUM($R142:$V142)-SUM($CV$3:DP$3)*$X142-SUM($CV$4:DP$4)*SUM($K142:$L142)-SUM($CV$5:DP$5)*SUM($M142:$N142)-SUM($CV$6:DP$6)*$O142-SUM($CV$7:DP$7)*SUM($Y142:$Z142,$AF142)-SUM($CV$8:DP$8)*SUM($AA142:$AE142)-SUM($CV$9:DP$9)*$AG142</f>
        <v>50038</v>
      </c>
      <c r="DQ142" s="39">
        <f>SUM($BE142,$BF142:BZ142)-SUM($CV$1:DQ$1)*SUM($P142:$Q142,$W142)-SUM($CV$2:DQ$2)*SUM($R142:$V142)-SUM($CV$3:DQ$3)*$X142-SUM($CV$4:DQ$4)*SUM($K142:$L142)-SUM($CV$5:DQ$5)*SUM($M142:$N142)-SUM($CV$6:DQ$6)*$O142-SUM($CV$7:DQ$7)*SUM($Y142:$Z142,$AF142)-SUM($CV$8:DQ$8)*SUM($AA142:$AE142)-SUM($CV$9:DQ$9)*$AG142</f>
        <v>48038</v>
      </c>
      <c r="DR142" s="39">
        <f>SUM($BE142,$BF142:CA142)-SUM($CV$1:DR$1)*SUM($P142:$Q142,$W142)-SUM($CV$2:DR$2)*SUM($R142:$V142)-SUM($CV$3:DR$3)*$X142-SUM($CV$4:DR$4)*SUM($K142:$L142)-SUM($CV$5:DR$5)*SUM($M142:$N142)-SUM($CV$6:DR$6)*$O142-SUM($CV$7:DR$7)*SUM($Y142:$Z142,$AF142)-SUM($CV$8:DR$8)*SUM($AA142:$AE142)-SUM($CV$9:DR$9)*$AG142</f>
        <v>46038</v>
      </c>
      <c r="DS142" s="39">
        <f>SUM($BE142,$BF142:CB142)-SUM($CV$1:DS$1)*SUM($P142:$Q142,$W142)-SUM($CV$2:DS$2)*SUM($R142:$V142)-SUM($CV$3:DS$3)*$X142-SUM($CV$4:DS$4)*SUM($K142:$L142)-SUM($CV$5:DS$5)*SUM($M142:$N142)-SUM($CV$6:DS$6)*$O142-SUM($CV$7:DS$7)*SUM($Y142:$Z142,$AF142)-SUM($CV$8:DS$8)*SUM($AA142:$AE142)-SUM($CV$9:DS$9)*$AG142</f>
        <v>44038</v>
      </c>
      <c r="DT142" s="39">
        <f>SUM($BE142,$BF142:CC142)-SUM($CV$1:DT$1)*SUM($P142:$Q142,$W142)-SUM($CV$2:DT$2)*SUM($R142:$V142)-SUM($CV$3:DT$3)*$X142-SUM($CV$4:DT$4)*SUM($K142:$L142)-SUM($CV$5:DT$5)*SUM($M142:$N142)-SUM($CV$6:DT$6)*$O142-SUM($CV$7:DT$7)*SUM($Y142:$Z142,$AF142)-SUM($CV$8:DT$8)*SUM($AA142:$AE142)-SUM($CV$9:DT$9)*$AG142</f>
        <v>42038</v>
      </c>
      <c r="DU142" s="39">
        <f>SUM($BE142,$BF142:CD142)-SUM($CV$1:DU$1)*SUM($P142:$Q142,$W142)-SUM($CV$2:DU$2)*SUM($R142:$V142)-SUM($CV$3:DU$3)*$X142-SUM($CV$4:DU$4)*SUM($K142:$L142)-SUM($CV$5:DU$5)*SUM($M142:$N142)-SUM($CV$6:DU$6)*$O142-SUM($CV$7:DU$7)*SUM($Y142:$Z142,$AF142)-SUM($CV$8:DU$8)*SUM($AA142:$AE142)-SUM($CV$9:DU$9)*$AG142</f>
        <v>40038</v>
      </c>
      <c r="DV142" s="39">
        <f>SUM($BE142,$BF142:CE142)-SUM($CV$1:DV$1)*SUM($P142:$Q142,$W142)-SUM($CV$2:DV$2)*SUM($R142:$V142)-SUM($CV$3:DV$3)*$X142-SUM($CV$4:DV$4)*SUM($K142:$L142)-SUM($CV$5:DV$5)*SUM($M142:$N142)-SUM($CV$6:DV$6)*$O142-SUM($CV$7:DV$7)*SUM($Y142:$Z142,$AF142)-SUM($CV$8:DV$8)*SUM($AA142:$AE142)-SUM($CV$9:DV$9)*$AG142</f>
        <v>38038</v>
      </c>
      <c r="DW142" s="39">
        <f>SUM($BE142,$BF142:CF142)-SUM($CV$1:DW$1)*SUM($P142:$Q142,$W142)-SUM($CV$2:DW$2)*SUM($R142:$V142)-SUM($CV$3:DW$3)*$X142-SUM($CV$4:DW$4)*SUM($K142:$L142)-SUM($CV$5:DW$5)*SUM($M142:$N142)-SUM($CV$6:DW$6)*$O142-SUM($CV$7:DW$7)*SUM($Y142:$Z142,$AF142)-SUM($CV$8:DW$8)*SUM($AA142:$AE142)-SUM($CV$9:DW$9)*$AG142</f>
        <v>36038</v>
      </c>
      <c r="DX142" s="39">
        <f>SUM($BE142,$BF142:CG142)-SUM($CV$1:DX$1)*SUM($P142:$Q142,$W142)-SUM($CV$2:DX$2)*SUM($R142:$V142)-SUM($CV$3:DX$3)*$X142-SUM($CV$4:DX$4)*SUM($K142:$L142)-SUM($CV$5:DX$5)*SUM($M142:$N142)-SUM($CV$6:DX$6)*$O142-SUM($CV$7:DX$7)*SUM($Y142:$Z142,$AF142)-SUM($CV$8:DX$8)*SUM($AA142:$AE142)-SUM($CV$9:DX$9)*$AG142</f>
        <v>34038</v>
      </c>
      <c r="DY142" s="39">
        <f>SUM($BE142,$BF142:CH142)-SUM($CV$1:DY$1)*SUM($P142:$Q142,$W142)-SUM($CV$2:DY$2)*SUM($R142:$V142)-SUM($CV$3:DY$3)*$X142-SUM($CV$4:DY$4)*SUM($K142:$L142)-SUM($CV$5:DY$5)*SUM($M142:$N142)-SUM($CV$6:DY$6)*$O142-SUM($CV$7:DY$7)*SUM($Y142:$Z142,$AF142)-SUM($CV$8:DY$8)*SUM($AA142:$AE142)-SUM($CV$9:DY$9)*$AG142</f>
        <v>32038</v>
      </c>
      <c r="DZ142" s="39">
        <f>SUM($BE142,$BF142:CI142)-SUM($CV$1:DZ$1)*SUM($P142:$Q142,$W142)-SUM($CV$2:DZ$2)*SUM($R142:$V142)-SUM($CV$3:DZ$3)*$X142-SUM($CV$4:DZ$4)*SUM($K142:$L142)-SUM($CV$5:DZ$5)*SUM($M142:$N142)-SUM($CV$6:DZ$6)*$O142-SUM($CV$7:DZ$7)*SUM($Y142:$Z142,$AF142)-SUM($CV$8:DZ$8)*SUM($AA142:$AE142)-SUM($CV$9:DZ$9)*$AG142</f>
        <v>30038</v>
      </c>
      <c r="EA142" s="39">
        <f>SUM($BE142,$BF142:CJ142)-SUM($CV$1:EA$1)*SUM($P142:$Q142,$W142)-SUM($CV$2:EA$2)*SUM($R142:$V142)-SUM($CV$3:EA$3)*$X142-SUM($CV$4:EA$4)*SUM($K142:$L142)-SUM($CV$5:EA$5)*SUM($M142:$N142)-SUM($CV$6:EA$6)*$O142-SUM($CV$7:EA$7)*SUM($Y142:$Z142,$AF142)-SUM($CV$8:EA$8)*SUM($AA142:$AE142)-SUM($CV$9:EA$9)*$AG142</f>
        <v>28038</v>
      </c>
      <c r="EB142" s="39">
        <f>SUM($BE142,$BF142:CK142)-SUM($CV$1:EB$1)*SUM($P142:$Q142,$W142)-SUM($CV$2:EB$2)*SUM($R142:$V142)-SUM($CV$3:EB$3)*$X142-SUM($CV$4:EB$4)*SUM($K142:$L142)-SUM($CV$5:EB$5)*SUM($M142:$N142)-SUM($CV$6:EB$6)*$O142-SUM($CV$7:EB$7)*SUM($Y142:$Z142,$AF142)-SUM($CV$8:EB$8)*SUM($AA142:$AE142)-SUM($CV$9:EB$9)*$AG142</f>
        <v>26038</v>
      </c>
      <c r="EC142" s="39">
        <f>SUM($BE142,$BF142:CL142)-SUM($CV$1:EC$1)*SUM($P142:$Q142,$W142)-SUM($CV$2:EC$2)*SUM($R142:$V142)-SUM($CV$3:EC$3)*$X142-SUM($CV$4:EC$4)*SUM($K142:$L142)-SUM($CV$5:EC$5)*SUM($M142:$N142)-SUM($CV$6:EC$6)*$O142-SUM($CV$7:EC$7)*SUM($Y142:$Z142,$AF142)-SUM($CV$8:EC$8)*SUM($AA142:$AE142)-SUM($CV$9:EC$9)*$AG142</f>
        <v>24038</v>
      </c>
      <c r="ED142" s="39">
        <f>SUM($BE142,$BF142:CM142)-SUM($CV$1:ED$1)*SUM($P142:$Q142,$W142)-SUM($CV$2:ED$2)*SUM($R142:$V142)-SUM($CV$3:ED$3)*$X142-SUM($CV$4:ED$4)*SUM($K142:$L142)-SUM($CV$5:ED$5)*SUM($M142:$N142)-SUM($CV$6:ED$6)*$O142-SUM($CV$7:ED$7)*SUM($Y142:$Z142,$AF142)-SUM($CV$8:ED$8)*SUM($AA142:$AE142)-SUM($CV$9:ED$9)*$AG142</f>
        <v>22038</v>
      </c>
      <c r="EE142" s="39">
        <f>SUM($BE142,$BF142:CN142)-SUM($CV$1:EE$1)*SUM($P142:$Q142,$W142)-SUM($CV$2:EE$2)*SUM($R142:$V142)-SUM($CV$3:EE$3)*$X142-SUM($CV$4:EE$4)*SUM($K142:$L142)-SUM($CV$5:EE$5)*SUM($M142:$N142)-SUM($CV$6:EE$6)*$O142-SUM($CV$7:EE$7)*SUM($Y142:$Z142,$AF142)-SUM($CV$8:EE$8)*SUM($AA142:$AE142)-SUM($CV$9:EE$9)*$AG142</f>
        <v>20038</v>
      </c>
      <c r="EF142" s="39">
        <f>SUM($BE142,$BF142:CO142)-SUM($CV$1:EF$1)*SUM($P142:$Q142,$W142)-SUM($CV$2:EF$2)*SUM($R142:$V142)-SUM($CV$3:EF$3)*$X142-SUM($CV$4:EF$4)*SUM($K142:$L142)-SUM($CV$5:EF$5)*SUM($M142:$N142)-SUM($CV$6:EF$6)*$O142-SUM($CV$7:EF$7)*SUM($Y142:$Z142,$AF142)-SUM($CV$8:EF$8)*SUM($AA142:$AE142)-SUM($CV$9:EF$9)*$AG142</f>
        <v>18038</v>
      </c>
      <c r="EG142" s="39">
        <f>SUM($BE142,$BF142:CP142)-SUM($CV$1:EG$1)*SUM($P142:$Q142,$W142)-SUM($CV$2:EG$2)*SUM($R142:$V142)-SUM($CV$3:EG$3)*$X142-SUM($CV$4:EG$4)*SUM($K142:$L142)-SUM($CV$5:EG$5)*SUM($M142:$N142)-SUM($CV$6:EG$6)*$O142-SUM($CV$7:EG$7)*SUM($Y142:$Z142,$AF142)-SUM($CV$8:EG$8)*SUM($AA142:$AE142)-SUM($CV$9:EG$9)*$AG142</f>
        <v>16038</v>
      </c>
      <c r="EH142" s="39">
        <f>SUM($BE142,$BF142:CQ142)-SUM($CV$1:EH$1)*SUM($P142:$Q142,$W142)-SUM($CV$2:EH$2)*SUM($R142:$V142)-SUM($CV$3:EH$3)*$X142-SUM($CV$4:EH$4)*SUM($K142:$L142)-SUM($CV$5:EH$5)*SUM($M142:$N142)-SUM($CV$6:EH$6)*$O142-SUM($CV$7:EH$7)*SUM($Y142:$Z142,$AF142)-SUM($CV$8:EH$8)*SUM($AA142:$AE142)-SUM($CV$9:EH$9)*$AG142</f>
        <v>14038</v>
      </c>
      <c r="EI142" s="39">
        <f>SUM($BE142,$BF142:CR142)-SUM($CV$1:EI$1)*SUM($P142:$Q142,$W142)-SUM($CV$2:EI$2)*SUM($R142:$V142)-SUM($CV$3:EI$3)*$X142-SUM($CV$4:EI$4)*SUM($K142:$L142)-SUM($CV$5:EI$5)*SUM($M142:$N142)-SUM($CV$6:EI$6)*$O142-SUM($CV$7:EI$7)*SUM($Y142:$Z142,$AF142)-SUM($CV$8:EI$8)*SUM($AA142:$AE142)-SUM($CV$9:EI$9)*$AG142</f>
        <v>12038</v>
      </c>
      <c r="EJ142" s="39">
        <f>SUM($BE142,$BF142:CS142)-SUM($CV$1:EJ$1)*SUM($P142:$Q142,$W142)-SUM($CV$2:EJ$2)*SUM($R142:$V142)-SUM($CV$3:EJ$3)*$X142-SUM($CV$4:EJ$4)*SUM($K142:$L142)-SUM($CV$5:EJ$5)*SUM($M142:$N142)-SUM($CV$6:EJ$6)*$O142-SUM($CV$7:EJ$7)*SUM($Y142:$Z142,$AF142)-SUM($CV$8:EJ$8)*SUM($AA142:$AE142)-SUM($CV$9:EJ$9)*$AG142</f>
        <v>10038</v>
      </c>
      <c r="EK142" s="39">
        <f>SUM($BE142,$BF142:CT142)-SUM($CV$1:EK$1)*SUM($P142:$Q142,$W142)-SUM($CV$2:EK$2)*SUM($R142:$V142)-SUM($CV$3:EK$3)*$X142-SUM($CV$4:EK$4)*SUM($K142:$L142)-SUM($CV$5:EK$5)*SUM($M142:$N142)-SUM($CV$6:EK$6)*$O142-SUM($CV$7:EK$7)*SUM($Y142:$Z142,$AF142)-SUM($CV$8:EK$8)*SUM($AA142:$AE142)-SUM($CV$9:EK$9)*$AG142</f>
        <v>8038</v>
      </c>
      <c r="EL142" s="39">
        <f>SUM($BE142,$BF142:CU142)-SUM($CV$1:EL$1)*SUM($P142:$Q142,$W142)-SUM($CV$2:EL$2)*SUM($R142:$V142)-SUM($CV$3:EL$3)*$X142-SUM($CV$4:EL$4)*SUM($K142:$L142)-SUM($CV$5:EL$5)*SUM($M142:$N142)-SUM($CV$6:EL$6)*$O142-SUM($CV$7:EL$7)*SUM($Y142:$Z142,$AF142)-SUM($CV$8:EL$8)*SUM($AA142:$AE142)-SUM($CV$9:EL$9)*$AG142</f>
        <v>6038</v>
      </c>
      <c r="EM142" s="39">
        <f>SUM($BE142,$BF142:CV142)-SUM($CV$1:EM$1)*SUM($P142:$Q142,$W142)-SUM($CV$2:EM$2)*SUM($R142:$V142)-SUM($CV$3:EM$3)*$X142-SUM($CV$4:EM$4)*SUM($K142:$L142)-SUM($CV$5:EM$5)*SUM($M142:$N142)-SUM($CV$6:EM$6)*$O142-SUM($CV$7:EM$7)*SUM($Y142:$Z142,$AF142)-SUM($CV$8:EM$8)*SUM($AA142:$AE142)-SUM($CV$9:EM$9)*$AG142</f>
        <v>4038</v>
      </c>
      <c r="EN142" s="39">
        <f>SUM($BE142,$BF142:CW142)-SUM($CV$1:EN$1)*SUM($P142:$Q142,$W142)-SUM($CV$2:EN$2)*SUM($R142:$V142)-SUM($CV$3:EN$3)*$X142-SUM($CV$4:EN$4)*SUM($K142:$L142)-SUM($CV$5:EN$5)*SUM($M142:$N142)-SUM($CV$6:EN$6)*$O142-SUM($CV$7:EN$7)*SUM($Y142:$Z142,$AF142)-SUM($CV$8:EN$8)*SUM($AA142:$AE142)-SUM($CV$9:EN$9)*$AG142</f>
        <v>2038</v>
      </c>
      <c r="EO142" s="39">
        <f>SUM($BE142,$BF142:CX142)-SUM($CV$1:EO$1)*SUM($P142:$Q142,$W142)-SUM($CV$2:EO$2)*SUM($R142:$V142)-SUM($CV$3:EO$3)*$X142-SUM($CV$4:EO$4)*SUM($K142:$L142)-SUM($CV$5:EO$5)*SUM($M142:$N142)-SUM($CV$6:EO$6)*$O142-SUM($CV$7:EO$7)*SUM($Y142:$Z142,$AF142)-SUM($CV$8:EO$8)*SUM($AA142:$AE142)-SUM($CV$9:EO$9)*$AG142</f>
        <v>378</v>
      </c>
      <c r="EP142" s="96" t="s">
        <v>705</v>
      </c>
      <c r="EQ142" s="103" t="str">
        <f t="shared" si="172"/>
        <v>CL10B153KB8NNNC</v>
      </c>
      <c r="ER142" s="96" t="str">
        <f t="shared" si="222"/>
        <v>SAMSUNG</v>
      </c>
      <c r="ES142" s="115">
        <v>2E-3</v>
      </c>
      <c r="ET142" s="116" t="str">
        <f t="shared" si="168"/>
        <v>USD</v>
      </c>
      <c r="EU142" s="107" t="e">
        <f t="shared" ca="1" si="183"/>
        <v>#NAME?</v>
      </c>
      <c r="EV142" s="107" t="e">
        <f t="shared" ca="1" si="184"/>
        <v>#NAME?</v>
      </c>
      <c r="EW142" s="117">
        <f t="shared" si="185"/>
        <v>4000</v>
      </c>
      <c r="EX142" s="117">
        <f t="shared" si="186"/>
        <v>4000</v>
      </c>
      <c r="EY142" s="103"/>
      <c r="EZ142" s="117">
        <f t="shared" si="187"/>
        <v>72000</v>
      </c>
      <c r="FA142" s="118" t="e">
        <f t="shared" ca="1" si="188"/>
        <v>#NAME?</v>
      </c>
      <c r="FB142" s="117">
        <f t="shared" si="189"/>
        <v>1094</v>
      </c>
      <c r="FC142" s="118" t="e">
        <f t="shared" ca="1" si="190"/>
        <v>#NAME?</v>
      </c>
      <c r="FD142" s="119">
        <v>45546</v>
      </c>
      <c r="FE142" s="118" t="s">
        <v>725</v>
      </c>
      <c r="FF142" s="118" t="s">
        <v>456</v>
      </c>
      <c r="FG142" s="103" t="s">
        <v>144</v>
      </c>
      <c r="FH142" s="103" t="s">
        <v>145</v>
      </c>
      <c r="FI142" s="105">
        <f t="array" ref="FI142">SUMPRODUCT($AI142:$AL142,TRANSPOSE(FI$1:FI$4))</f>
        <v>6130</v>
      </c>
      <c r="FJ142" s="105">
        <f t="array" ref="FJ142">SUMPRODUCT($AI142:$AL142,TRANSPOSE(FJ$1:FJ$4))</f>
        <v>6130</v>
      </c>
      <c r="FK142" s="105">
        <f t="array" ref="FK142">SUMPRODUCT($AI142:$AL142,TRANSPOSE(FK$1:FK$4))</f>
        <v>6130</v>
      </c>
      <c r="FL142" s="105">
        <f t="array" ref="FL142">SUMPRODUCT($AI142:$AL142,TRANSPOSE(FL$1:FL$4))</f>
        <v>6130</v>
      </c>
      <c r="FM142" s="105">
        <f t="array" ref="FM142">SUMPRODUCT($AI142:$AL142,TRANSPOSE(FM$1:FM$4))</f>
        <v>6130</v>
      </c>
      <c r="FN142" s="105">
        <f t="array" ref="FN142">SUMPRODUCT($AI142:$AL142,TRANSPOSE(FN$1:FN$4))</f>
        <v>6130</v>
      </c>
      <c r="FO142" s="105">
        <f t="array" ref="FO142">SUMPRODUCT($AI142:$AL142,TRANSPOSE(FO$1:FO$4))</f>
        <v>6130</v>
      </c>
      <c r="FP142" s="105">
        <f t="array" ref="FP142">SUMPRODUCT($AI142:$AL142,TRANSPOSE(FP$1:FP$4))</f>
        <v>6130</v>
      </c>
      <c r="FQ142" s="105">
        <f t="array" ref="FQ142">SUMPRODUCT($AI142:$AL142,TRANSPOSE(FQ$1:FQ$4))</f>
        <v>6130</v>
      </c>
      <c r="FR142" s="105">
        <f t="array" ref="FR142">SUMPRODUCT($AI142:$AL142,TRANSPOSE(FR$1:FR$4))</f>
        <v>6100</v>
      </c>
      <c r="FS142" s="105">
        <f t="array" ref="FS142">SUMPRODUCT($AI142:$AL142,TRANSPOSE(FS$1:FS$4))</f>
        <v>6000</v>
      </c>
      <c r="FT142" s="105">
        <f t="array" ref="FT142">SUMPRODUCT($AI142:$AL142,TRANSPOSE(FT$1:FT$4))</f>
        <v>3636</v>
      </c>
      <c r="FU142" s="105">
        <f t="array" ref="FU142">SUMPRODUCT($AI142:$AL142,TRANSPOSE(FU$1:FU$4))</f>
        <v>0</v>
      </c>
      <c r="FV142" s="120"/>
      <c r="FW142" s="105">
        <f t="shared" si="191"/>
        <v>8000</v>
      </c>
      <c r="FX142" s="121">
        <f>CEILING(SUM($FI142:FJ142)-SUM($FW142:FW142),$EW142)</f>
        <v>8000</v>
      </c>
      <c r="FY142" s="121">
        <f>CEILING(SUM($FI142:FK142)-SUM($FW142:FX142),$EW142)</f>
        <v>4000</v>
      </c>
      <c r="FZ142" s="121">
        <f>CEILING(SUM($FI142:FL142)-SUM($FW142:FY142),$EW142)</f>
        <v>8000</v>
      </c>
      <c r="GA142" s="121">
        <f>CEILING(SUM($FI142:FM142)-SUM($FW142:FZ142),$EW142)</f>
        <v>4000</v>
      </c>
      <c r="GB142" s="121">
        <f>CEILING(SUM($FI142:FN142)-SUM($FW142:GA142),$EW142)</f>
        <v>8000</v>
      </c>
      <c r="GC142" s="121">
        <f>CEILING(SUM($FI142:FO142)-SUM($FW142:GB142),$EW142)</f>
        <v>4000</v>
      </c>
      <c r="GD142" s="121">
        <f>CEILING(SUM($FI142:FP142)-SUM($FW142:GC142),$EW142)</f>
        <v>8000</v>
      </c>
      <c r="GE142" s="121">
        <f>CEILING(SUM($FI142:FQ142)-SUM($FW142:GD142),$EW142)</f>
        <v>4000</v>
      </c>
      <c r="GF142" s="121">
        <f>CEILING(SUM($FI142:FR142)-SUM($FW142:GE142),$EW142)</f>
        <v>8000</v>
      </c>
      <c r="GG142" s="121">
        <f>CEILING(SUM($FI142:FS142)-SUM($FW142:GF142),$EW142)</f>
        <v>4000</v>
      </c>
      <c r="GH142" s="121">
        <f t="shared" si="192"/>
        <v>4000</v>
      </c>
      <c r="GI142" s="121">
        <f t="shared" si="193"/>
        <v>0</v>
      </c>
      <c r="GJ142" s="120"/>
      <c r="GK142" s="123" t="e">
        <f t="shared" ca="1" si="194"/>
        <v>#NAME?</v>
      </c>
      <c r="GL142" s="123" t="e">
        <f t="shared" ca="1" si="195"/>
        <v>#NAME?</v>
      </c>
      <c r="GM142" s="123" t="e">
        <f t="shared" ca="1" si="196"/>
        <v>#NAME?</v>
      </c>
      <c r="GN142" s="123" t="e">
        <f t="shared" ca="1" si="197"/>
        <v>#NAME?</v>
      </c>
      <c r="GO142" s="123" t="e">
        <f t="shared" ca="1" si="198"/>
        <v>#NAME?</v>
      </c>
      <c r="GP142" s="123" t="e">
        <f t="shared" ca="1" si="199"/>
        <v>#NAME?</v>
      </c>
      <c r="GQ142" s="123" t="e">
        <f t="shared" ca="1" si="200"/>
        <v>#NAME?</v>
      </c>
      <c r="GR142" s="123" t="e">
        <f t="shared" ca="1" si="201"/>
        <v>#NAME?</v>
      </c>
      <c r="GS142" s="123" t="e">
        <f t="shared" ca="1" si="202"/>
        <v>#NAME?</v>
      </c>
      <c r="GT142" s="123" t="e">
        <f t="shared" ca="1" si="203"/>
        <v>#NAME?</v>
      </c>
      <c r="GU142" s="123" t="e">
        <f t="shared" ca="1" si="204"/>
        <v>#NAME?</v>
      </c>
      <c r="GV142" s="123" t="e">
        <f t="shared" ca="1" si="205"/>
        <v>#NAME?</v>
      </c>
      <c r="GW142" s="123" t="e">
        <f t="shared" ca="1" si="206"/>
        <v>#NAME?</v>
      </c>
      <c r="GX142" s="123" t="e">
        <f t="shared" ca="1" si="207"/>
        <v>#NAME?</v>
      </c>
      <c r="GY142" s="120">
        <v>1</v>
      </c>
      <c r="GZ142" s="105">
        <f t="shared" si="170"/>
        <v>72000</v>
      </c>
      <c r="HA142" s="105"/>
      <c r="HB142" s="105"/>
      <c r="HC142" s="105"/>
      <c r="HD142" s="105"/>
      <c r="HE142" s="105"/>
      <c r="HF142" s="105"/>
      <c r="HG142" s="105"/>
      <c r="HH142" s="105"/>
      <c r="HI142" s="105"/>
      <c r="HJ142" s="105"/>
      <c r="HK142" s="105"/>
      <c r="HL142" s="105">
        <f t="shared" si="171"/>
        <v>0</v>
      </c>
      <c r="HM142" s="105"/>
      <c r="HN142" s="123" t="e">
        <f t="shared" ca="1" si="208"/>
        <v>#NAME?</v>
      </c>
      <c r="HO142" s="123" t="e">
        <f t="shared" ca="1" si="209"/>
        <v>#NAME?</v>
      </c>
      <c r="HP142" s="123" t="e">
        <f t="shared" ca="1" si="210"/>
        <v>#NAME?</v>
      </c>
      <c r="HQ142" s="123" t="e">
        <f t="shared" ca="1" si="211"/>
        <v>#NAME?</v>
      </c>
      <c r="HR142" s="123" t="e">
        <f t="shared" ca="1" si="212"/>
        <v>#NAME?</v>
      </c>
      <c r="HS142" s="123" t="e">
        <f t="shared" ca="1" si="213"/>
        <v>#NAME?</v>
      </c>
      <c r="HT142" s="123" t="e">
        <f t="shared" ca="1" si="214"/>
        <v>#NAME?</v>
      </c>
      <c r="HU142" s="123" t="e">
        <f t="shared" ca="1" si="215"/>
        <v>#NAME?</v>
      </c>
      <c r="HV142" s="123" t="e">
        <f t="shared" ca="1" si="216"/>
        <v>#NAME?</v>
      </c>
      <c r="HW142" s="123" t="e">
        <f t="shared" ca="1" si="217"/>
        <v>#NAME?</v>
      </c>
      <c r="HX142" s="123" t="e">
        <f t="shared" ca="1" si="218"/>
        <v>#NAME?</v>
      </c>
      <c r="HY142" s="123" t="e">
        <f t="shared" ca="1" si="219"/>
        <v>#NAME?</v>
      </c>
      <c r="HZ142" s="123" t="e">
        <f t="shared" ca="1" si="220"/>
        <v>#NAME?</v>
      </c>
      <c r="IA142" s="123" t="e">
        <f t="shared" ca="1" si="221"/>
        <v>#NAME?</v>
      </c>
      <c r="IB142" s="124" t="s">
        <v>732</v>
      </c>
      <c r="IC142" s="103" t="s">
        <v>484</v>
      </c>
      <c r="ID142" s="125">
        <v>45535</v>
      </c>
      <c r="IE142" s="103" t="s">
        <v>147</v>
      </c>
      <c r="IF142" s="103" t="s">
        <v>147</v>
      </c>
      <c r="IG142" s="103" t="s">
        <v>147</v>
      </c>
      <c r="IH142" s="103"/>
      <c r="II142" s="103" t="s">
        <v>708</v>
      </c>
    </row>
    <row r="143" spans="1:243" ht="15" thickBot="1" x14ac:dyDescent="0.25">
      <c r="A143" s="39">
        <v>156</v>
      </c>
      <c r="B143" s="39" t="s">
        <v>735</v>
      </c>
      <c r="C143" s="56" t="s">
        <v>736</v>
      </c>
      <c r="D143" s="39" t="s">
        <v>137</v>
      </c>
      <c r="E143" s="39">
        <v>417983116</v>
      </c>
      <c r="F143" s="102" t="s">
        <v>737</v>
      </c>
      <c r="G143" s="39" t="s">
        <v>738</v>
      </c>
      <c r="H143" s="39" t="s">
        <v>128</v>
      </c>
      <c r="I143" s="39">
        <v>2</v>
      </c>
      <c r="J143" s="39">
        <v>12</v>
      </c>
      <c r="K143" s="39">
        <v>0</v>
      </c>
      <c r="L143" s="39">
        <v>0</v>
      </c>
      <c r="M143" s="39">
        <v>0</v>
      </c>
      <c r="N143" s="39">
        <v>0</v>
      </c>
      <c r="O143" s="39">
        <v>4</v>
      </c>
      <c r="P143" s="39">
        <v>0</v>
      </c>
      <c r="Q143" s="39">
        <v>0</v>
      </c>
      <c r="R143" s="39">
        <v>0</v>
      </c>
      <c r="S143" s="39">
        <v>0</v>
      </c>
      <c r="T143" s="39">
        <v>0</v>
      </c>
      <c r="U143" s="39">
        <v>0</v>
      </c>
      <c r="V143" s="39">
        <v>0</v>
      </c>
      <c r="W143" s="39">
        <v>0</v>
      </c>
      <c r="X143" s="39">
        <v>4</v>
      </c>
      <c r="Y143" s="39">
        <v>0</v>
      </c>
      <c r="Z143" s="39">
        <v>0</v>
      </c>
      <c r="AA143" s="39">
        <v>0</v>
      </c>
      <c r="AB143" s="39">
        <v>0</v>
      </c>
      <c r="AC143" s="39">
        <v>0</v>
      </c>
      <c r="AD143" s="39">
        <v>0</v>
      </c>
      <c r="AE143" s="39">
        <v>0</v>
      </c>
      <c r="AF143" s="39">
        <v>0</v>
      </c>
      <c r="AG143" s="39">
        <v>4</v>
      </c>
      <c r="AH143" s="39">
        <f t="shared" si="173"/>
        <v>8</v>
      </c>
      <c r="AI143" s="39">
        <f t="shared" si="174"/>
        <v>4</v>
      </c>
      <c r="AJ143" s="39">
        <f t="shared" si="175"/>
        <v>4</v>
      </c>
      <c r="AK143" s="39">
        <f t="shared" si="176"/>
        <v>4</v>
      </c>
      <c r="AL143" s="39">
        <f t="shared" si="177"/>
        <v>8</v>
      </c>
      <c r="AM143" s="57">
        <f t="shared" si="178"/>
        <v>282724</v>
      </c>
      <c r="AN143" s="57">
        <v>4000</v>
      </c>
      <c r="AO143" s="57">
        <f t="shared" si="179"/>
        <v>284000</v>
      </c>
      <c r="AP143" s="49"/>
      <c r="AQ143" s="39" t="s">
        <v>707</v>
      </c>
      <c r="AR143" s="39" t="s">
        <v>717</v>
      </c>
      <c r="AS143" s="39"/>
      <c r="AT143" s="39" t="s">
        <v>179</v>
      </c>
      <c r="AU143" s="58">
        <v>2.0999999999999999E-3</v>
      </c>
      <c r="AV143" s="58" t="s">
        <v>11</v>
      </c>
      <c r="AW143" s="39"/>
      <c r="AX143" s="39"/>
      <c r="AY143" s="59" t="s">
        <v>718</v>
      </c>
      <c r="AZ143" s="39"/>
      <c r="BA143" s="39" t="str">
        <f t="shared" si="180"/>
        <v>P0032</v>
      </c>
      <c r="BB143" s="78" t="e">
        <f t="shared" ca="1" si="181"/>
        <v>#NAME?</v>
      </c>
      <c r="BC143" s="39">
        <v>16</v>
      </c>
      <c r="BD143" s="75">
        <f t="shared" si="182"/>
        <v>284000</v>
      </c>
      <c r="BE143" s="39"/>
      <c r="BF143" s="39"/>
      <c r="BG143" s="39"/>
      <c r="BH143" s="39"/>
      <c r="BI143" s="39"/>
      <c r="BJ143" s="39"/>
      <c r="BK143" s="39"/>
      <c r="BL143" s="39"/>
      <c r="BM143" s="39"/>
      <c r="BN143" s="39">
        <v>284000</v>
      </c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>
        <f>SUM($BE143,$BF143:BF143)-SUM($CV$1:CW$1)*SUM($P143:$Q143,$W143)-SUM($CV$2:CW$2)*SUM($R143:$V143)-SUM($CV$3:CW$3)*$X143-SUM($CV$4:CW$4)*SUM($K143:$L143)-SUM($CV$5:CW$5)*SUM($M143:$N143)-SUM($CV$6:CW$6)*$O143-SUM($CV$7:CW$7)*SUM($Y143:$Z143,$AF143)-SUM($CV$8:CW$8)*SUM($AA143:$AE143)-SUM($CV$9:CW$9)*$AG143</f>
        <v>0</v>
      </c>
      <c r="CX143" s="39">
        <f>SUM($BE143,$BF143:BG143)-SUM($CV$1:CX$1)*SUM($P143:$Q143,$W143)-SUM($CV$2:CX$2)*SUM($R143:$V143)-SUM($CV$3:CX$3)*$X143-SUM($CV$4:CX$4)*SUM($K143:$L143)-SUM($CV$5:CX$5)*SUM($M143:$N143)-SUM($CV$6:CX$6)*$O143-SUM($CV$7:CX$7)*SUM($Y143:$Z143,$AF143)-SUM($CV$8:CX$8)*SUM($AA143:$AE143)-SUM($CV$9:CX$9)*$AG143</f>
        <v>0</v>
      </c>
      <c r="CY143" s="39">
        <f>SUM($BE143,$BF143:BH143)-SUM($CV$1:CY$1)*SUM($P143:$Q143,$W143)-SUM($CV$2:CY$2)*SUM($R143:$V143)-SUM($CV$3:CY$3)*$X143-SUM($CV$4:CY$4)*SUM($K143:$L143)-SUM($CV$5:CY$5)*SUM($M143:$N143)-SUM($CV$6:CY$6)*$O143-SUM($CV$7:CY$7)*SUM($Y143:$Z143,$AF143)-SUM($CV$8:CY$8)*SUM($AA143:$AE143)-SUM($CV$9:CY$9)*$AG143</f>
        <v>0</v>
      </c>
      <c r="CZ143" s="39">
        <f>SUM($BE143,$BF143:BI143)-SUM($CV$1:CZ$1)*SUM($P143:$Q143,$W143)-SUM($CV$2:CZ$2)*SUM($R143:$V143)-SUM($CV$3:CZ$3)*$X143-SUM($CV$4:CZ$4)*SUM($K143:$L143)-SUM($CV$5:CZ$5)*SUM($M143:$N143)-SUM($CV$6:CZ$6)*$O143-SUM($CV$7:CZ$7)*SUM($Y143:$Z143,$AF143)-SUM($CV$8:CZ$8)*SUM($AA143:$AE143)-SUM($CV$9:CZ$9)*$AG143</f>
        <v>0</v>
      </c>
      <c r="DA143" s="39">
        <f>SUM($BE143,$BF143:BJ143)-SUM($CV$1:DA$1)*SUM($P143:$Q143,$W143)-SUM($CV$2:DA$2)*SUM($R143:$V143)-SUM($CV$3:DA$3)*$X143-SUM($CV$4:DA$4)*SUM($K143:$L143)-SUM($CV$5:DA$5)*SUM($M143:$N143)-SUM($CV$6:DA$6)*$O143-SUM($CV$7:DA$7)*SUM($Y143:$Z143,$AF143)-SUM($CV$8:DA$8)*SUM($AA143:$AE143)-SUM($CV$9:DA$9)*$AG143</f>
        <v>0</v>
      </c>
      <c r="DB143" s="39">
        <f>SUM($BE143,$BF143:BK143)-SUM($CV$1:DB$1)*SUM($P143:$Q143,$W143)-SUM($CV$2:DB$2)*SUM($R143:$V143)-SUM($CV$3:DB$3)*$X143-SUM($CV$4:DB$4)*SUM($K143:$L143)-SUM($CV$5:DB$5)*SUM($M143:$N143)-SUM($CV$6:DB$6)*$O143-SUM($CV$7:DB$7)*SUM($Y143:$Z143,$AF143)-SUM($CV$8:DB$8)*SUM($AA143:$AE143)-SUM($CV$9:DB$9)*$AG143</f>
        <v>-1200</v>
      </c>
      <c r="DC143" s="39">
        <f>SUM($BE143,$BF143:BL143)-SUM($CV$1:DC$1)*SUM($P143:$Q143,$W143)-SUM($CV$2:DC$2)*SUM($R143:$V143)-SUM($CV$3:DC$3)*$X143-SUM($CV$4:DC$4)*SUM($K143:$L143)-SUM($CV$5:DC$5)*SUM($M143:$N143)-SUM($CV$6:DC$6)*$O143-SUM($CV$7:DC$7)*SUM($Y143:$Z143,$AF143)-SUM($CV$8:DC$8)*SUM($AA143:$AE143)-SUM($CV$9:DC$9)*$AG143</f>
        <v>-3600</v>
      </c>
      <c r="DD143" s="39">
        <f>SUM($BE143,$BF143:BM143)-SUM($CV$1:DD$1)*SUM($P143:$Q143,$W143)-SUM($CV$2:DD$2)*SUM($R143:$V143)-SUM($CV$3:DD$3)*$X143-SUM($CV$4:DD$4)*SUM($K143:$L143)-SUM($CV$5:DD$5)*SUM($M143:$N143)-SUM($CV$6:DD$6)*$O143-SUM($CV$7:DD$7)*SUM($Y143:$Z143,$AF143)-SUM($CV$8:DD$8)*SUM($AA143:$AE143)-SUM($CV$9:DD$9)*$AG143</f>
        <v>-7324</v>
      </c>
      <c r="DE143" s="39">
        <f>SUM($BE143,$BF143:BN143)-SUM($CV$1:DE$1)*SUM($P143:$Q143,$W143)-SUM($CV$2:DE$2)*SUM($R143:$V143)-SUM($CV$3:DE$3)*$X143-SUM($CV$4:DE$4)*SUM($K143:$L143)-SUM($CV$5:DE$5)*SUM($M143:$N143)-SUM($CV$6:DE$6)*$O143-SUM($CV$7:DE$7)*SUM($Y143:$Z143,$AF143)-SUM($CV$8:DE$8)*SUM($AA143:$AE143)-SUM($CV$9:DE$9)*$AG143</f>
        <v>272276</v>
      </c>
      <c r="DF143" s="39">
        <f>SUM($BE143,$BF143:BO143)-SUM($CV$1:DF$1)*SUM($P143:$Q143,$W143)-SUM($CV$2:DF$2)*SUM($R143:$V143)-SUM($CV$3:DF$3)*$X143-SUM($CV$4:DF$4)*SUM($K143:$L143)-SUM($CV$5:DF$5)*SUM($M143:$N143)-SUM($CV$6:DF$6)*$O143-SUM($CV$7:DF$7)*SUM($Y143:$Z143,$AF143)-SUM($CV$8:DF$8)*SUM($AA143:$AE143)-SUM($CV$9:DF$9)*$AG143</f>
        <v>266676</v>
      </c>
      <c r="DG143" s="39">
        <f>SUM($BE143,$BF143:BP143)-SUM($CV$1:DG$1)*SUM($P143:$Q143,$W143)-SUM($CV$2:DG$2)*SUM($R143:$V143)-SUM($CV$3:DG$3)*$X143-SUM($CV$4:DG$4)*SUM($K143:$L143)-SUM($CV$5:DG$5)*SUM($M143:$N143)-SUM($CV$6:DG$6)*$O143-SUM($CV$7:DG$7)*SUM($Y143:$Z143,$AF143)-SUM($CV$8:DG$8)*SUM($AA143:$AE143)-SUM($CV$9:DG$9)*$AG143</f>
        <v>260676</v>
      </c>
      <c r="DH143" s="39">
        <f>SUM($BE143,$BF143:BQ143)-SUM($CV$1:DH$1)*SUM($P143:$Q143,$W143)-SUM($CV$2:DH$2)*SUM($R143:$V143)-SUM($CV$3:DH$3)*$X143-SUM($CV$4:DH$4)*SUM($K143:$L143)-SUM($CV$5:DH$5)*SUM($M143:$N143)-SUM($CV$6:DH$6)*$O143-SUM($CV$7:DH$7)*SUM($Y143:$Z143,$AF143)-SUM($CV$8:DH$8)*SUM($AA143:$AE143)-SUM($CV$9:DH$9)*$AG143</f>
        <v>254676</v>
      </c>
      <c r="DI143" s="39">
        <f>SUM($BE143,$BF143:BR143)-SUM($CV$1:DI$1)*SUM($P143:$Q143,$W143)-SUM($CV$2:DI$2)*SUM($R143:$V143)-SUM($CV$3:DI$3)*$X143-SUM($CV$4:DI$4)*SUM($K143:$L143)-SUM($CV$5:DI$5)*SUM($M143:$N143)-SUM($CV$6:DI$6)*$O143-SUM($CV$7:DI$7)*SUM($Y143:$Z143,$AF143)-SUM($CV$8:DI$8)*SUM($AA143:$AE143)-SUM($CV$9:DI$9)*$AG143</f>
        <v>248676</v>
      </c>
      <c r="DJ143" s="39">
        <f>SUM($BE143,$BF143:BS143)-SUM($CV$1:DJ$1)*SUM($P143:$Q143,$W143)-SUM($CV$2:DJ$2)*SUM($R143:$V143)-SUM($CV$3:DJ$3)*$X143-SUM($CV$4:DJ$4)*SUM($K143:$L143)-SUM($CV$5:DJ$5)*SUM($M143:$N143)-SUM($CV$6:DJ$6)*$O143-SUM($CV$7:DJ$7)*SUM($Y143:$Z143,$AF143)-SUM($CV$8:DJ$8)*SUM($AA143:$AE143)-SUM($CV$9:DJ$9)*$AG143</f>
        <v>242676</v>
      </c>
      <c r="DK143" s="39">
        <f>SUM($BE143,$BF143:BT143)-SUM($CV$1:DK$1)*SUM($P143:$Q143,$W143)-SUM($CV$2:DK$2)*SUM($R143:$V143)-SUM($CV$3:DK$3)*$X143-SUM($CV$4:DK$4)*SUM($K143:$L143)-SUM($CV$5:DK$5)*SUM($M143:$N143)-SUM($CV$6:DK$6)*$O143-SUM($CV$7:DK$7)*SUM($Y143:$Z143,$AF143)-SUM($CV$8:DK$8)*SUM($AA143:$AE143)-SUM($CV$9:DK$9)*$AG143</f>
        <v>236676</v>
      </c>
      <c r="DL143" s="39">
        <f>SUM($BE143,$BF143:BU143)-SUM($CV$1:DL$1)*SUM($P143:$Q143,$W143)-SUM($CV$2:DL$2)*SUM($R143:$V143)-SUM($CV$3:DL$3)*$X143-SUM($CV$4:DL$4)*SUM($K143:$L143)-SUM($CV$5:DL$5)*SUM($M143:$N143)-SUM($CV$6:DL$6)*$O143-SUM($CV$7:DL$7)*SUM($Y143:$Z143,$AF143)-SUM($CV$8:DL$8)*SUM($AA143:$AE143)-SUM($CV$9:DL$9)*$AG143</f>
        <v>230676</v>
      </c>
      <c r="DM143" s="39">
        <f>SUM($BE143,$BF143:BV143)-SUM($CV$1:DM$1)*SUM($P143:$Q143,$W143)-SUM($CV$2:DM$2)*SUM($R143:$V143)-SUM($CV$3:DM$3)*$X143-SUM($CV$4:DM$4)*SUM($K143:$L143)-SUM($CV$5:DM$5)*SUM($M143:$N143)-SUM($CV$6:DM$6)*$O143-SUM($CV$7:DM$7)*SUM($Y143:$Z143,$AF143)-SUM($CV$8:DM$8)*SUM($AA143:$AE143)-SUM($CV$9:DM$9)*$AG143</f>
        <v>222676</v>
      </c>
      <c r="DN143" s="39">
        <f>SUM($BE143,$BF143:BW143)-SUM($CV$1:DN$1)*SUM($P143:$Q143,$W143)-SUM($CV$2:DN$2)*SUM($R143:$V143)-SUM($CV$3:DN$3)*$X143-SUM($CV$4:DN$4)*SUM($K143:$L143)-SUM($CV$5:DN$5)*SUM($M143:$N143)-SUM($CV$6:DN$6)*$O143-SUM($CV$7:DN$7)*SUM($Y143:$Z143,$AF143)-SUM($CV$8:DN$8)*SUM($AA143:$AE143)-SUM($CV$9:DN$9)*$AG143</f>
        <v>214676</v>
      </c>
      <c r="DO143" s="39">
        <f>SUM($BE143,$BF143:BX143)-SUM($CV$1:DO$1)*SUM($P143:$Q143,$W143)-SUM($CV$2:DO$2)*SUM($R143:$V143)-SUM($CV$3:DO$3)*$X143-SUM($CV$4:DO$4)*SUM($K143:$L143)-SUM($CV$5:DO$5)*SUM($M143:$N143)-SUM($CV$6:DO$6)*$O143-SUM($CV$7:DO$7)*SUM($Y143:$Z143,$AF143)-SUM($CV$8:DO$8)*SUM($AA143:$AE143)-SUM($CV$9:DO$9)*$AG143</f>
        <v>206676</v>
      </c>
      <c r="DP143" s="39">
        <f>SUM($BE143,$BF143:BY143)-SUM($CV$1:DP$1)*SUM($P143:$Q143,$W143)-SUM($CV$2:DP$2)*SUM($R143:$V143)-SUM($CV$3:DP$3)*$X143-SUM($CV$4:DP$4)*SUM($K143:$L143)-SUM($CV$5:DP$5)*SUM($M143:$N143)-SUM($CV$6:DP$6)*$O143-SUM($CV$7:DP$7)*SUM($Y143:$Z143,$AF143)-SUM($CV$8:DP$8)*SUM($AA143:$AE143)-SUM($CV$9:DP$9)*$AG143</f>
        <v>198676</v>
      </c>
      <c r="DQ143" s="39">
        <f>SUM($BE143,$BF143:BZ143)-SUM($CV$1:DQ$1)*SUM($P143:$Q143,$W143)-SUM($CV$2:DQ$2)*SUM($R143:$V143)-SUM($CV$3:DQ$3)*$X143-SUM($CV$4:DQ$4)*SUM($K143:$L143)-SUM($CV$5:DQ$5)*SUM($M143:$N143)-SUM($CV$6:DQ$6)*$O143-SUM($CV$7:DQ$7)*SUM($Y143:$Z143,$AF143)-SUM($CV$8:DQ$8)*SUM($AA143:$AE143)-SUM($CV$9:DQ$9)*$AG143</f>
        <v>190676</v>
      </c>
      <c r="DR143" s="39">
        <f>SUM($BE143,$BF143:CA143)-SUM($CV$1:DR$1)*SUM($P143:$Q143,$W143)-SUM($CV$2:DR$2)*SUM($R143:$V143)-SUM($CV$3:DR$3)*$X143-SUM($CV$4:DR$4)*SUM($K143:$L143)-SUM($CV$5:DR$5)*SUM($M143:$N143)-SUM($CV$6:DR$6)*$O143-SUM($CV$7:DR$7)*SUM($Y143:$Z143,$AF143)-SUM($CV$8:DR$8)*SUM($AA143:$AE143)-SUM($CV$9:DR$9)*$AG143</f>
        <v>182676</v>
      </c>
      <c r="DS143" s="39">
        <f>SUM($BE143,$BF143:CB143)-SUM($CV$1:DS$1)*SUM($P143:$Q143,$W143)-SUM($CV$2:DS$2)*SUM($R143:$V143)-SUM($CV$3:DS$3)*$X143-SUM($CV$4:DS$4)*SUM($K143:$L143)-SUM($CV$5:DS$5)*SUM($M143:$N143)-SUM($CV$6:DS$6)*$O143-SUM($CV$7:DS$7)*SUM($Y143:$Z143,$AF143)-SUM($CV$8:DS$8)*SUM($AA143:$AE143)-SUM($CV$9:DS$9)*$AG143</f>
        <v>174676</v>
      </c>
      <c r="DT143" s="39">
        <f>SUM($BE143,$BF143:CC143)-SUM($CV$1:DT$1)*SUM($P143:$Q143,$W143)-SUM($CV$2:DT$2)*SUM($R143:$V143)-SUM($CV$3:DT$3)*$X143-SUM($CV$4:DT$4)*SUM($K143:$L143)-SUM($CV$5:DT$5)*SUM($M143:$N143)-SUM($CV$6:DT$6)*$O143-SUM($CV$7:DT$7)*SUM($Y143:$Z143,$AF143)-SUM($CV$8:DT$8)*SUM($AA143:$AE143)-SUM($CV$9:DT$9)*$AG143</f>
        <v>166676</v>
      </c>
      <c r="DU143" s="39">
        <f>SUM($BE143,$BF143:CD143)-SUM($CV$1:DU$1)*SUM($P143:$Q143,$W143)-SUM($CV$2:DU$2)*SUM($R143:$V143)-SUM($CV$3:DU$3)*$X143-SUM($CV$4:DU$4)*SUM($K143:$L143)-SUM($CV$5:DU$5)*SUM($M143:$N143)-SUM($CV$6:DU$6)*$O143-SUM($CV$7:DU$7)*SUM($Y143:$Z143,$AF143)-SUM($CV$8:DU$8)*SUM($AA143:$AE143)-SUM($CV$9:DU$9)*$AG143</f>
        <v>158676</v>
      </c>
      <c r="DV143" s="39">
        <f>SUM($BE143,$BF143:CE143)-SUM($CV$1:DV$1)*SUM($P143:$Q143,$W143)-SUM($CV$2:DV$2)*SUM($R143:$V143)-SUM($CV$3:DV$3)*$X143-SUM($CV$4:DV$4)*SUM($K143:$L143)-SUM($CV$5:DV$5)*SUM($M143:$N143)-SUM($CV$6:DV$6)*$O143-SUM($CV$7:DV$7)*SUM($Y143:$Z143,$AF143)-SUM($CV$8:DV$8)*SUM($AA143:$AE143)-SUM($CV$9:DV$9)*$AG143</f>
        <v>150676</v>
      </c>
      <c r="DW143" s="39">
        <f>SUM($BE143,$BF143:CF143)-SUM($CV$1:DW$1)*SUM($P143:$Q143,$W143)-SUM($CV$2:DW$2)*SUM($R143:$V143)-SUM($CV$3:DW$3)*$X143-SUM($CV$4:DW$4)*SUM($K143:$L143)-SUM($CV$5:DW$5)*SUM($M143:$N143)-SUM($CV$6:DW$6)*$O143-SUM($CV$7:DW$7)*SUM($Y143:$Z143,$AF143)-SUM($CV$8:DW$8)*SUM($AA143:$AE143)-SUM($CV$9:DW$9)*$AG143</f>
        <v>142676</v>
      </c>
      <c r="DX143" s="39">
        <f>SUM($BE143,$BF143:CG143)-SUM($CV$1:DX$1)*SUM($P143:$Q143,$W143)-SUM($CV$2:DX$2)*SUM($R143:$V143)-SUM($CV$3:DX$3)*$X143-SUM($CV$4:DX$4)*SUM($K143:$L143)-SUM($CV$5:DX$5)*SUM($M143:$N143)-SUM($CV$6:DX$6)*$O143-SUM($CV$7:DX$7)*SUM($Y143:$Z143,$AF143)-SUM($CV$8:DX$8)*SUM($AA143:$AE143)-SUM($CV$9:DX$9)*$AG143</f>
        <v>134676</v>
      </c>
      <c r="DY143" s="39">
        <f>SUM($BE143,$BF143:CH143)-SUM($CV$1:DY$1)*SUM($P143:$Q143,$W143)-SUM($CV$2:DY$2)*SUM($R143:$V143)-SUM($CV$3:DY$3)*$X143-SUM($CV$4:DY$4)*SUM($K143:$L143)-SUM($CV$5:DY$5)*SUM($M143:$N143)-SUM($CV$6:DY$6)*$O143-SUM($CV$7:DY$7)*SUM($Y143:$Z143,$AF143)-SUM($CV$8:DY$8)*SUM($AA143:$AE143)-SUM($CV$9:DY$9)*$AG143</f>
        <v>126676</v>
      </c>
      <c r="DZ143" s="39">
        <f>SUM($BE143,$BF143:CI143)-SUM($CV$1:DZ$1)*SUM($P143:$Q143,$W143)-SUM($CV$2:DZ$2)*SUM($R143:$V143)-SUM($CV$3:DZ$3)*$X143-SUM($CV$4:DZ$4)*SUM($K143:$L143)-SUM($CV$5:DZ$5)*SUM($M143:$N143)-SUM($CV$6:DZ$6)*$O143-SUM($CV$7:DZ$7)*SUM($Y143:$Z143,$AF143)-SUM($CV$8:DZ$8)*SUM($AA143:$AE143)-SUM($CV$9:DZ$9)*$AG143</f>
        <v>118676</v>
      </c>
      <c r="EA143" s="39">
        <f>SUM($BE143,$BF143:CJ143)-SUM($CV$1:EA$1)*SUM($P143:$Q143,$W143)-SUM($CV$2:EA$2)*SUM($R143:$V143)-SUM($CV$3:EA$3)*$X143-SUM($CV$4:EA$4)*SUM($K143:$L143)-SUM($CV$5:EA$5)*SUM($M143:$N143)-SUM($CV$6:EA$6)*$O143-SUM($CV$7:EA$7)*SUM($Y143:$Z143,$AF143)-SUM($CV$8:EA$8)*SUM($AA143:$AE143)-SUM($CV$9:EA$9)*$AG143</f>
        <v>110676</v>
      </c>
      <c r="EB143" s="39">
        <f>SUM($BE143,$BF143:CK143)-SUM($CV$1:EB$1)*SUM($P143:$Q143,$W143)-SUM($CV$2:EB$2)*SUM($R143:$V143)-SUM($CV$3:EB$3)*$X143-SUM($CV$4:EB$4)*SUM($K143:$L143)-SUM($CV$5:EB$5)*SUM($M143:$N143)-SUM($CV$6:EB$6)*$O143-SUM($CV$7:EB$7)*SUM($Y143:$Z143,$AF143)-SUM($CV$8:EB$8)*SUM($AA143:$AE143)-SUM($CV$9:EB$9)*$AG143</f>
        <v>102676</v>
      </c>
      <c r="EC143" s="39">
        <f>SUM($BE143,$BF143:CL143)-SUM($CV$1:EC$1)*SUM($P143:$Q143,$W143)-SUM($CV$2:EC$2)*SUM($R143:$V143)-SUM($CV$3:EC$3)*$X143-SUM($CV$4:EC$4)*SUM($K143:$L143)-SUM($CV$5:EC$5)*SUM($M143:$N143)-SUM($CV$6:EC$6)*$O143-SUM($CV$7:EC$7)*SUM($Y143:$Z143,$AF143)-SUM($CV$8:EC$8)*SUM($AA143:$AE143)-SUM($CV$9:EC$9)*$AG143</f>
        <v>94676</v>
      </c>
      <c r="ED143" s="39">
        <f>SUM($BE143,$BF143:CM143)-SUM($CV$1:ED$1)*SUM($P143:$Q143,$W143)-SUM($CV$2:ED$2)*SUM($R143:$V143)-SUM($CV$3:ED$3)*$X143-SUM($CV$4:ED$4)*SUM($K143:$L143)-SUM($CV$5:ED$5)*SUM($M143:$N143)-SUM($CV$6:ED$6)*$O143-SUM($CV$7:ED$7)*SUM($Y143:$Z143,$AF143)-SUM($CV$8:ED$8)*SUM($AA143:$AE143)-SUM($CV$9:ED$9)*$AG143</f>
        <v>86676</v>
      </c>
      <c r="EE143" s="39">
        <f>SUM($BE143,$BF143:CN143)-SUM($CV$1:EE$1)*SUM($P143:$Q143,$W143)-SUM($CV$2:EE$2)*SUM($R143:$V143)-SUM($CV$3:EE$3)*$X143-SUM($CV$4:EE$4)*SUM($K143:$L143)-SUM($CV$5:EE$5)*SUM($M143:$N143)-SUM($CV$6:EE$6)*$O143-SUM($CV$7:EE$7)*SUM($Y143:$Z143,$AF143)-SUM($CV$8:EE$8)*SUM($AA143:$AE143)-SUM($CV$9:EE$9)*$AG143</f>
        <v>78676</v>
      </c>
      <c r="EF143" s="39">
        <f>SUM($BE143,$BF143:CO143)-SUM($CV$1:EF$1)*SUM($P143:$Q143,$W143)-SUM($CV$2:EF$2)*SUM($R143:$V143)-SUM($CV$3:EF$3)*$X143-SUM($CV$4:EF$4)*SUM($K143:$L143)-SUM($CV$5:EF$5)*SUM($M143:$N143)-SUM($CV$6:EF$6)*$O143-SUM($CV$7:EF$7)*SUM($Y143:$Z143,$AF143)-SUM($CV$8:EF$8)*SUM($AA143:$AE143)-SUM($CV$9:EF$9)*$AG143</f>
        <v>70676</v>
      </c>
      <c r="EG143" s="39">
        <f>SUM($BE143,$BF143:CP143)-SUM($CV$1:EG$1)*SUM($P143:$Q143,$W143)-SUM($CV$2:EG$2)*SUM($R143:$V143)-SUM($CV$3:EG$3)*$X143-SUM($CV$4:EG$4)*SUM($K143:$L143)-SUM($CV$5:EG$5)*SUM($M143:$N143)-SUM($CV$6:EG$6)*$O143-SUM($CV$7:EG$7)*SUM($Y143:$Z143,$AF143)-SUM($CV$8:EG$8)*SUM($AA143:$AE143)-SUM($CV$9:EG$9)*$AG143</f>
        <v>62676</v>
      </c>
      <c r="EH143" s="39">
        <f>SUM($BE143,$BF143:CQ143)-SUM($CV$1:EH$1)*SUM($P143:$Q143,$W143)-SUM($CV$2:EH$2)*SUM($R143:$V143)-SUM($CV$3:EH$3)*$X143-SUM($CV$4:EH$4)*SUM($K143:$L143)-SUM($CV$5:EH$5)*SUM($M143:$N143)-SUM($CV$6:EH$6)*$O143-SUM($CV$7:EH$7)*SUM($Y143:$Z143,$AF143)-SUM($CV$8:EH$8)*SUM($AA143:$AE143)-SUM($CV$9:EH$9)*$AG143</f>
        <v>54676</v>
      </c>
      <c r="EI143" s="39">
        <f>SUM($BE143,$BF143:CR143)-SUM($CV$1:EI$1)*SUM($P143:$Q143,$W143)-SUM($CV$2:EI$2)*SUM($R143:$V143)-SUM($CV$3:EI$3)*$X143-SUM($CV$4:EI$4)*SUM($K143:$L143)-SUM($CV$5:EI$5)*SUM($M143:$N143)-SUM($CV$6:EI$6)*$O143-SUM($CV$7:EI$7)*SUM($Y143:$Z143,$AF143)-SUM($CV$8:EI$8)*SUM($AA143:$AE143)-SUM($CV$9:EI$9)*$AG143</f>
        <v>46676</v>
      </c>
      <c r="EJ143" s="39">
        <f>SUM($BE143,$BF143:CS143)-SUM($CV$1:EJ$1)*SUM($P143:$Q143,$W143)-SUM($CV$2:EJ$2)*SUM($R143:$V143)-SUM($CV$3:EJ$3)*$X143-SUM($CV$4:EJ$4)*SUM($K143:$L143)-SUM($CV$5:EJ$5)*SUM($M143:$N143)-SUM($CV$6:EJ$6)*$O143-SUM($CV$7:EJ$7)*SUM($Y143:$Z143,$AF143)-SUM($CV$8:EJ$8)*SUM($AA143:$AE143)-SUM($CV$9:EJ$9)*$AG143</f>
        <v>38676</v>
      </c>
      <c r="EK143" s="39">
        <f>SUM($BE143,$BF143:CT143)-SUM($CV$1:EK$1)*SUM($P143:$Q143,$W143)-SUM($CV$2:EK$2)*SUM($R143:$V143)-SUM($CV$3:EK$3)*$X143-SUM($CV$4:EK$4)*SUM($K143:$L143)-SUM($CV$5:EK$5)*SUM($M143:$N143)-SUM($CV$6:EK$6)*$O143-SUM($CV$7:EK$7)*SUM($Y143:$Z143,$AF143)-SUM($CV$8:EK$8)*SUM($AA143:$AE143)-SUM($CV$9:EK$9)*$AG143</f>
        <v>30676</v>
      </c>
      <c r="EL143" s="39">
        <f>SUM($BE143,$BF143:CU143)-SUM($CV$1:EL$1)*SUM($P143:$Q143,$W143)-SUM($CV$2:EL$2)*SUM($R143:$V143)-SUM($CV$3:EL$3)*$X143-SUM($CV$4:EL$4)*SUM($K143:$L143)-SUM($CV$5:EL$5)*SUM($M143:$N143)-SUM($CV$6:EL$6)*$O143-SUM($CV$7:EL$7)*SUM($Y143:$Z143,$AF143)-SUM($CV$8:EL$8)*SUM($AA143:$AE143)-SUM($CV$9:EL$9)*$AG143</f>
        <v>22676</v>
      </c>
      <c r="EM143" s="39">
        <f>SUM($BE143,$BF143:CV143)-SUM($CV$1:EM$1)*SUM($P143:$Q143,$W143)-SUM($CV$2:EM$2)*SUM($R143:$V143)-SUM($CV$3:EM$3)*$X143-SUM($CV$4:EM$4)*SUM($K143:$L143)-SUM($CV$5:EM$5)*SUM($M143:$N143)-SUM($CV$6:EM$6)*$O143-SUM($CV$7:EM$7)*SUM($Y143:$Z143,$AF143)-SUM($CV$8:EM$8)*SUM($AA143:$AE143)-SUM($CV$9:EM$9)*$AG143</f>
        <v>14676</v>
      </c>
      <c r="EN143" s="39">
        <f>SUM($BE143,$BF143:CW143)-SUM($CV$1:EN$1)*SUM($P143:$Q143,$W143)-SUM($CV$2:EN$2)*SUM($R143:$V143)-SUM($CV$3:EN$3)*$X143-SUM($CV$4:EN$4)*SUM($K143:$L143)-SUM($CV$5:EN$5)*SUM($M143:$N143)-SUM($CV$6:EN$6)*$O143-SUM($CV$7:EN$7)*SUM($Y143:$Z143,$AF143)-SUM($CV$8:EN$8)*SUM($AA143:$AE143)-SUM($CV$9:EN$9)*$AG143</f>
        <v>6676</v>
      </c>
      <c r="EO143" s="39">
        <f>SUM($BE143,$BF143:CX143)-SUM($CV$1:EO$1)*SUM($P143:$Q143,$W143)-SUM($CV$2:EO$2)*SUM($R143:$V143)-SUM($CV$3:EO$3)*$X143-SUM($CV$4:EO$4)*SUM($K143:$L143)-SUM($CV$5:EO$5)*SUM($M143:$N143)-SUM($CV$6:EO$6)*$O143-SUM($CV$7:EO$7)*SUM($Y143:$Z143,$AF143)-SUM($CV$8:EO$8)*SUM($AA143:$AE143)-SUM($CV$9:EO$9)*$AG143</f>
        <v>1644</v>
      </c>
      <c r="EP143" s="96" t="s">
        <v>705</v>
      </c>
      <c r="EQ143" s="103" t="str">
        <f t="shared" si="172"/>
        <v>CL10C101JB8NNNC</v>
      </c>
      <c r="ER143" s="96" t="str">
        <f t="shared" si="222"/>
        <v>SAMSUNG</v>
      </c>
      <c r="ES143" s="115">
        <v>2.3999999999999998E-3</v>
      </c>
      <c r="ET143" s="116" t="str">
        <f t="shared" si="168"/>
        <v>USD</v>
      </c>
      <c r="EU143" s="107" t="e">
        <f t="shared" ca="1" si="183"/>
        <v>#NAME?</v>
      </c>
      <c r="EV143" s="107" t="e">
        <f t="shared" ca="1" si="184"/>
        <v>#NAME?</v>
      </c>
      <c r="EW143" s="117">
        <f t="shared" si="185"/>
        <v>4000</v>
      </c>
      <c r="EX143" s="117">
        <f t="shared" si="186"/>
        <v>4000</v>
      </c>
      <c r="EY143" s="103"/>
      <c r="EZ143" s="117">
        <f t="shared" si="187"/>
        <v>284000</v>
      </c>
      <c r="FA143" s="118" t="e">
        <f t="shared" ca="1" si="188"/>
        <v>#NAME?</v>
      </c>
      <c r="FB143" s="117">
        <f t="shared" si="189"/>
        <v>1276</v>
      </c>
      <c r="FC143" s="118" t="e">
        <f t="shared" ca="1" si="190"/>
        <v>#NAME?</v>
      </c>
      <c r="FD143" s="119">
        <v>45523</v>
      </c>
      <c r="FE143" s="118" t="s">
        <v>130</v>
      </c>
      <c r="FF143" s="118" t="s">
        <v>456</v>
      </c>
      <c r="FG143" s="103" t="s">
        <v>144</v>
      </c>
      <c r="FH143" s="103" t="s">
        <v>145</v>
      </c>
      <c r="FI143" s="105">
        <f t="array" ref="FI143">SUMPRODUCT($AI143:$AL143,TRANSPOSE(FI$1:FI$4))</f>
        <v>24260</v>
      </c>
      <c r="FJ143" s="105">
        <f t="array" ref="FJ143">SUMPRODUCT($AI143:$AL143,TRANSPOSE(FJ$1:FJ$4))</f>
        <v>24260</v>
      </c>
      <c r="FK143" s="105">
        <f t="array" ref="FK143">SUMPRODUCT($AI143:$AL143,TRANSPOSE(FK$1:FK$4))</f>
        <v>24260</v>
      </c>
      <c r="FL143" s="105">
        <f t="array" ref="FL143">SUMPRODUCT($AI143:$AL143,TRANSPOSE(FL$1:FL$4))</f>
        <v>24260</v>
      </c>
      <c r="FM143" s="105">
        <f t="array" ref="FM143">SUMPRODUCT($AI143:$AL143,TRANSPOSE(FM$1:FM$4))</f>
        <v>24260</v>
      </c>
      <c r="FN143" s="105">
        <f t="array" ref="FN143">SUMPRODUCT($AI143:$AL143,TRANSPOSE(FN$1:FN$4))</f>
        <v>24260</v>
      </c>
      <c r="FO143" s="105">
        <f t="array" ref="FO143">SUMPRODUCT($AI143:$AL143,TRANSPOSE(FO$1:FO$4))</f>
        <v>24260</v>
      </c>
      <c r="FP143" s="105">
        <f t="array" ref="FP143">SUMPRODUCT($AI143:$AL143,TRANSPOSE(FP$1:FP$4))</f>
        <v>24260</v>
      </c>
      <c r="FQ143" s="105">
        <f t="array" ref="FQ143">SUMPRODUCT($AI143:$AL143,TRANSPOSE(FQ$1:FQ$4))</f>
        <v>24260</v>
      </c>
      <c r="FR143" s="105">
        <f t="array" ref="FR143">SUMPRODUCT($AI143:$AL143,TRANSPOSE(FR$1:FR$4))</f>
        <v>24200</v>
      </c>
      <c r="FS143" s="105">
        <f t="array" ref="FS143">SUMPRODUCT($AI143:$AL143,TRANSPOSE(FS$1:FS$4))</f>
        <v>24000</v>
      </c>
      <c r="FT143" s="105">
        <f t="array" ref="FT143">SUMPRODUCT($AI143:$AL143,TRANSPOSE(FT$1:FT$4))</f>
        <v>16184</v>
      </c>
      <c r="FU143" s="105">
        <f t="array" ref="FU143">SUMPRODUCT($AI143:$AL143,TRANSPOSE(FU$1:FU$4))</f>
        <v>0</v>
      </c>
      <c r="FV143" s="120"/>
      <c r="FW143" s="105">
        <f t="shared" si="191"/>
        <v>28000</v>
      </c>
      <c r="FX143" s="121">
        <f>CEILING(SUM($FI143:FJ143)-SUM($FW143:FW143),$EW143)</f>
        <v>24000</v>
      </c>
      <c r="FY143" s="121">
        <f>CEILING(SUM($FI143:FK143)-SUM($FW143:FX143),$EW143)</f>
        <v>24000</v>
      </c>
      <c r="FZ143" s="121">
        <f>CEILING(SUM($FI143:FL143)-SUM($FW143:FY143),$EW143)</f>
        <v>24000</v>
      </c>
      <c r="GA143" s="121">
        <f>CEILING(SUM($FI143:FM143)-SUM($FW143:FZ143),$EW143)</f>
        <v>24000</v>
      </c>
      <c r="GB143" s="121">
        <f>CEILING(SUM($FI143:FN143)-SUM($FW143:GA143),$EW143)</f>
        <v>24000</v>
      </c>
      <c r="GC143" s="121">
        <f>CEILING(SUM($FI143:FO143)-SUM($FW143:GB143),$EW143)</f>
        <v>24000</v>
      </c>
      <c r="GD143" s="121">
        <f>CEILING(SUM($FI143:FP143)-SUM($FW143:GC143),$EW143)</f>
        <v>24000</v>
      </c>
      <c r="GE143" s="121">
        <f>CEILING(SUM($FI143:FQ143)-SUM($FW143:GD143),$EW143)</f>
        <v>24000</v>
      </c>
      <c r="GF143" s="121">
        <f>CEILING(SUM($FI143:FR143)-SUM($FW143:GE143),$EW143)</f>
        <v>24000</v>
      </c>
      <c r="GG143" s="121">
        <f>CEILING(SUM($FI143:FS143)-SUM($FW143:GF143),$EW143)</f>
        <v>24000</v>
      </c>
      <c r="GH143" s="121">
        <f t="shared" si="192"/>
        <v>16000</v>
      </c>
      <c r="GI143" s="121">
        <f t="shared" si="193"/>
        <v>0</v>
      </c>
      <c r="GJ143" s="120"/>
      <c r="GK143" s="123" t="e">
        <f t="shared" ca="1" si="194"/>
        <v>#NAME?</v>
      </c>
      <c r="GL143" s="123" t="e">
        <f t="shared" ca="1" si="195"/>
        <v>#NAME?</v>
      </c>
      <c r="GM143" s="123" t="e">
        <f t="shared" ca="1" si="196"/>
        <v>#NAME?</v>
      </c>
      <c r="GN143" s="123" t="e">
        <f t="shared" ca="1" si="197"/>
        <v>#NAME?</v>
      </c>
      <c r="GO143" s="123" t="e">
        <f t="shared" ca="1" si="198"/>
        <v>#NAME?</v>
      </c>
      <c r="GP143" s="123" t="e">
        <f t="shared" ca="1" si="199"/>
        <v>#NAME?</v>
      </c>
      <c r="GQ143" s="123" t="e">
        <f t="shared" ca="1" si="200"/>
        <v>#NAME?</v>
      </c>
      <c r="GR143" s="123" t="e">
        <f t="shared" ca="1" si="201"/>
        <v>#NAME?</v>
      </c>
      <c r="GS143" s="123" t="e">
        <f t="shared" ca="1" si="202"/>
        <v>#NAME?</v>
      </c>
      <c r="GT143" s="123" t="e">
        <f t="shared" ca="1" si="203"/>
        <v>#NAME?</v>
      </c>
      <c r="GU143" s="123" t="e">
        <f t="shared" ca="1" si="204"/>
        <v>#NAME?</v>
      </c>
      <c r="GV143" s="123" t="e">
        <f t="shared" ca="1" si="205"/>
        <v>#NAME?</v>
      </c>
      <c r="GW143" s="123" t="e">
        <f t="shared" ca="1" si="206"/>
        <v>#NAME?</v>
      </c>
      <c r="GX143" s="123" t="e">
        <f t="shared" ca="1" si="207"/>
        <v>#NAME?</v>
      </c>
      <c r="GY143" s="120">
        <v>1</v>
      </c>
      <c r="GZ143" s="105">
        <f t="shared" si="170"/>
        <v>284000</v>
      </c>
      <c r="HA143" s="105"/>
      <c r="HB143" s="105"/>
      <c r="HC143" s="105"/>
      <c r="HD143" s="105"/>
      <c r="HE143" s="105"/>
      <c r="HF143" s="105"/>
      <c r="HG143" s="105"/>
      <c r="HH143" s="105"/>
      <c r="HI143" s="105"/>
      <c r="HJ143" s="105"/>
      <c r="HK143" s="105"/>
      <c r="HL143" s="105">
        <f t="shared" si="171"/>
        <v>0</v>
      </c>
      <c r="HM143" s="105"/>
      <c r="HN143" s="123" t="e">
        <f t="shared" ca="1" si="208"/>
        <v>#NAME?</v>
      </c>
      <c r="HO143" s="123" t="e">
        <f t="shared" ca="1" si="209"/>
        <v>#NAME?</v>
      </c>
      <c r="HP143" s="123" t="e">
        <f t="shared" ca="1" si="210"/>
        <v>#NAME?</v>
      </c>
      <c r="HQ143" s="123" t="e">
        <f t="shared" ca="1" si="211"/>
        <v>#NAME?</v>
      </c>
      <c r="HR143" s="123" t="e">
        <f t="shared" ca="1" si="212"/>
        <v>#NAME?</v>
      </c>
      <c r="HS143" s="123" t="e">
        <f t="shared" ca="1" si="213"/>
        <v>#NAME?</v>
      </c>
      <c r="HT143" s="123" t="e">
        <f t="shared" ca="1" si="214"/>
        <v>#NAME?</v>
      </c>
      <c r="HU143" s="123" t="e">
        <f t="shared" ca="1" si="215"/>
        <v>#NAME?</v>
      </c>
      <c r="HV143" s="123" t="e">
        <f t="shared" ca="1" si="216"/>
        <v>#NAME?</v>
      </c>
      <c r="HW143" s="123" t="e">
        <f t="shared" ca="1" si="217"/>
        <v>#NAME?</v>
      </c>
      <c r="HX143" s="123" t="e">
        <f t="shared" ca="1" si="218"/>
        <v>#NAME?</v>
      </c>
      <c r="HY143" s="123" t="e">
        <f t="shared" ca="1" si="219"/>
        <v>#NAME?</v>
      </c>
      <c r="HZ143" s="123" t="e">
        <f t="shared" ca="1" si="220"/>
        <v>#NAME?</v>
      </c>
      <c r="IA143" s="123" t="e">
        <f t="shared" ca="1" si="221"/>
        <v>#NAME?</v>
      </c>
      <c r="IB143" s="124" t="s">
        <v>735</v>
      </c>
      <c r="IC143" s="103" t="s">
        <v>484</v>
      </c>
      <c r="ID143" s="125">
        <v>45535</v>
      </c>
      <c r="IE143" s="103" t="s">
        <v>147</v>
      </c>
      <c r="IF143" s="103" t="s">
        <v>147</v>
      </c>
      <c r="IG143" s="103" t="s">
        <v>147</v>
      </c>
      <c r="IH143" s="103"/>
      <c r="II143" s="103" t="s">
        <v>708</v>
      </c>
    </row>
    <row r="144" spans="1:243" ht="14.25" x14ac:dyDescent="0.2">
      <c r="A144" s="39">
        <v>157</v>
      </c>
      <c r="B144" s="39" t="s">
        <v>739</v>
      </c>
      <c r="C144" s="56" t="s">
        <v>740</v>
      </c>
      <c r="D144" s="39" t="s">
        <v>137</v>
      </c>
      <c r="E144" s="39">
        <v>417983138</v>
      </c>
      <c r="F144" s="102" t="s">
        <v>675</v>
      </c>
      <c r="G144" s="39">
        <v>400095447</v>
      </c>
      <c r="H144" s="39" t="s">
        <v>128</v>
      </c>
      <c r="I144" s="39">
        <v>2</v>
      </c>
      <c r="J144" s="39">
        <v>6</v>
      </c>
      <c r="K144" s="39">
        <v>0</v>
      </c>
      <c r="L144" s="39">
        <v>0</v>
      </c>
      <c r="M144" s="39">
        <v>0</v>
      </c>
      <c r="N144" s="39">
        <v>0</v>
      </c>
      <c r="O144" s="39">
        <v>2</v>
      </c>
      <c r="P144" s="39">
        <v>0</v>
      </c>
      <c r="Q144" s="39">
        <v>0</v>
      </c>
      <c r="R144" s="39">
        <v>0</v>
      </c>
      <c r="S144" s="39">
        <v>0</v>
      </c>
      <c r="T144" s="39">
        <v>0</v>
      </c>
      <c r="U144" s="39">
        <v>0</v>
      </c>
      <c r="V144" s="39">
        <v>0</v>
      </c>
      <c r="W144" s="39">
        <v>0</v>
      </c>
      <c r="X144" s="39">
        <v>2</v>
      </c>
      <c r="Y144" s="39">
        <v>0</v>
      </c>
      <c r="Z144" s="39">
        <v>0</v>
      </c>
      <c r="AA144" s="39">
        <v>0</v>
      </c>
      <c r="AB144" s="39">
        <v>0</v>
      </c>
      <c r="AC144" s="39">
        <v>0</v>
      </c>
      <c r="AD144" s="39">
        <v>0</v>
      </c>
      <c r="AE144" s="39">
        <v>0</v>
      </c>
      <c r="AF144" s="39">
        <v>0</v>
      </c>
      <c r="AG144" s="39">
        <v>2</v>
      </c>
      <c r="AH144" s="39">
        <f t="shared" si="173"/>
        <v>4</v>
      </c>
      <c r="AI144" s="39">
        <f t="shared" si="174"/>
        <v>2</v>
      </c>
      <c r="AJ144" s="39">
        <f t="shared" si="175"/>
        <v>2</v>
      </c>
      <c r="AK144" s="39">
        <f t="shared" si="176"/>
        <v>2</v>
      </c>
      <c r="AL144" s="39">
        <f t="shared" si="177"/>
        <v>4</v>
      </c>
      <c r="AM144" s="57">
        <f t="shared" si="178"/>
        <v>141362</v>
      </c>
      <c r="AN144" s="57">
        <v>2000</v>
      </c>
      <c r="AO144" s="57">
        <f t="shared" si="179"/>
        <v>142000</v>
      </c>
      <c r="AP144" s="39"/>
      <c r="AQ144" s="39" t="s">
        <v>707</v>
      </c>
      <c r="AR144" s="39" t="s">
        <v>717</v>
      </c>
      <c r="AS144" s="39"/>
      <c r="AT144" s="39" t="s">
        <v>179</v>
      </c>
      <c r="AU144" s="58">
        <v>6.0000000000000001E-3</v>
      </c>
      <c r="AV144" s="58" t="s">
        <v>11</v>
      </c>
      <c r="AW144" s="39"/>
      <c r="AX144" s="39"/>
      <c r="AY144" s="59" t="s">
        <v>718</v>
      </c>
      <c r="AZ144" s="39"/>
      <c r="BA144" s="39" t="str">
        <f t="shared" si="180"/>
        <v>P0032</v>
      </c>
      <c r="BB144" s="78" t="e">
        <f t="shared" ca="1" si="181"/>
        <v>#NAME?</v>
      </c>
      <c r="BC144" s="39">
        <v>16</v>
      </c>
      <c r="BD144" s="75">
        <f t="shared" si="182"/>
        <v>142000</v>
      </c>
      <c r="BE144" s="39"/>
      <c r="BF144" s="39"/>
      <c r="BG144" s="39"/>
      <c r="BH144" s="39"/>
      <c r="BI144" s="39"/>
      <c r="BJ144" s="39"/>
      <c r="BK144" s="39"/>
      <c r="BL144" s="39"/>
      <c r="BM144" s="39"/>
      <c r="BN144" s="39">
        <v>142000</v>
      </c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>
        <f>SUM($BE144,$BF144:BF144)-SUM($CV$1:CW$1)*SUM($P144:$Q144,$W144)-SUM($CV$2:CW$2)*SUM($R144:$V144)-SUM($CV$3:CW$3)*$X144-SUM($CV$4:CW$4)*SUM($K144:$L144)-SUM($CV$5:CW$5)*SUM($M144:$N144)-SUM($CV$6:CW$6)*$O144-SUM($CV$7:CW$7)*SUM($Y144:$Z144,$AF144)-SUM($CV$8:CW$8)*SUM($AA144:$AE144)-SUM($CV$9:CW$9)*$AG144</f>
        <v>0</v>
      </c>
      <c r="CX144" s="39">
        <f>SUM($BE144,$BF144:BG144)-SUM($CV$1:CX$1)*SUM($P144:$Q144,$W144)-SUM($CV$2:CX$2)*SUM($R144:$V144)-SUM($CV$3:CX$3)*$X144-SUM($CV$4:CX$4)*SUM($K144:$L144)-SUM($CV$5:CX$5)*SUM($M144:$N144)-SUM($CV$6:CX$6)*$O144-SUM($CV$7:CX$7)*SUM($Y144:$Z144,$AF144)-SUM($CV$8:CX$8)*SUM($AA144:$AE144)-SUM($CV$9:CX$9)*$AG144</f>
        <v>0</v>
      </c>
      <c r="CY144" s="39">
        <f>SUM($BE144,$BF144:BH144)-SUM($CV$1:CY$1)*SUM($P144:$Q144,$W144)-SUM($CV$2:CY$2)*SUM($R144:$V144)-SUM($CV$3:CY$3)*$X144-SUM($CV$4:CY$4)*SUM($K144:$L144)-SUM($CV$5:CY$5)*SUM($M144:$N144)-SUM($CV$6:CY$6)*$O144-SUM($CV$7:CY$7)*SUM($Y144:$Z144,$AF144)-SUM($CV$8:CY$8)*SUM($AA144:$AE144)-SUM($CV$9:CY$9)*$AG144</f>
        <v>0</v>
      </c>
      <c r="CZ144" s="39">
        <f>SUM($BE144,$BF144:BI144)-SUM($CV$1:CZ$1)*SUM($P144:$Q144,$W144)-SUM($CV$2:CZ$2)*SUM($R144:$V144)-SUM($CV$3:CZ$3)*$X144-SUM($CV$4:CZ$4)*SUM($K144:$L144)-SUM($CV$5:CZ$5)*SUM($M144:$N144)-SUM($CV$6:CZ$6)*$O144-SUM($CV$7:CZ$7)*SUM($Y144:$Z144,$AF144)-SUM($CV$8:CZ$8)*SUM($AA144:$AE144)-SUM($CV$9:CZ$9)*$AG144</f>
        <v>0</v>
      </c>
      <c r="DA144" s="39">
        <f>SUM($BE144,$BF144:BJ144)-SUM($CV$1:DA$1)*SUM($P144:$Q144,$W144)-SUM($CV$2:DA$2)*SUM($R144:$V144)-SUM($CV$3:DA$3)*$X144-SUM($CV$4:DA$4)*SUM($K144:$L144)-SUM($CV$5:DA$5)*SUM($M144:$N144)-SUM($CV$6:DA$6)*$O144-SUM($CV$7:DA$7)*SUM($Y144:$Z144,$AF144)-SUM($CV$8:DA$8)*SUM($AA144:$AE144)-SUM($CV$9:DA$9)*$AG144</f>
        <v>0</v>
      </c>
      <c r="DB144" s="39">
        <f>SUM($BE144,$BF144:BK144)-SUM($CV$1:DB$1)*SUM($P144:$Q144,$W144)-SUM($CV$2:DB$2)*SUM($R144:$V144)-SUM($CV$3:DB$3)*$X144-SUM($CV$4:DB$4)*SUM($K144:$L144)-SUM($CV$5:DB$5)*SUM($M144:$N144)-SUM($CV$6:DB$6)*$O144-SUM($CV$7:DB$7)*SUM($Y144:$Z144,$AF144)-SUM($CV$8:DB$8)*SUM($AA144:$AE144)-SUM($CV$9:DB$9)*$AG144</f>
        <v>-600</v>
      </c>
      <c r="DC144" s="39">
        <f>SUM($BE144,$BF144:BL144)-SUM($CV$1:DC$1)*SUM($P144:$Q144,$W144)-SUM($CV$2:DC$2)*SUM($R144:$V144)-SUM($CV$3:DC$3)*$X144-SUM($CV$4:DC$4)*SUM($K144:$L144)-SUM($CV$5:DC$5)*SUM($M144:$N144)-SUM($CV$6:DC$6)*$O144-SUM($CV$7:DC$7)*SUM($Y144:$Z144,$AF144)-SUM($CV$8:DC$8)*SUM($AA144:$AE144)-SUM($CV$9:DC$9)*$AG144</f>
        <v>-1800</v>
      </c>
      <c r="DD144" s="39">
        <f>SUM($BE144,$BF144:BM144)-SUM($CV$1:DD$1)*SUM($P144:$Q144,$W144)-SUM($CV$2:DD$2)*SUM($R144:$V144)-SUM($CV$3:DD$3)*$X144-SUM($CV$4:DD$4)*SUM($K144:$L144)-SUM($CV$5:DD$5)*SUM($M144:$N144)-SUM($CV$6:DD$6)*$O144-SUM($CV$7:DD$7)*SUM($Y144:$Z144,$AF144)-SUM($CV$8:DD$8)*SUM($AA144:$AE144)-SUM($CV$9:DD$9)*$AG144</f>
        <v>-3662</v>
      </c>
      <c r="DE144" s="39">
        <f>SUM($BE144,$BF144:BN144)-SUM($CV$1:DE$1)*SUM($P144:$Q144,$W144)-SUM($CV$2:DE$2)*SUM($R144:$V144)-SUM($CV$3:DE$3)*$X144-SUM($CV$4:DE$4)*SUM($K144:$L144)-SUM($CV$5:DE$5)*SUM($M144:$N144)-SUM($CV$6:DE$6)*$O144-SUM($CV$7:DE$7)*SUM($Y144:$Z144,$AF144)-SUM($CV$8:DE$8)*SUM($AA144:$AE144)-SUM($CV$9:DE$9)*$AG144</f>
        <v>136138</v>
      </c>
      <c r="DF144" s="39">
        <f>SUM($BE144,$BF144:BO144)-SUM($CV$1:DF$1)*SUM($P144:$Q144,$W144)-SUM($CV$2:DF$2)*SUM($R144:$V144)-SUM($CV$3:DF$3)*$X144-SUM($CV$4:DF$4)*SUM($K144:$L144)-SUM($CV$5:DF$5)*SUM($M144:$N144)-SUM($CV$6:DF$6)*$O144-SUM($CV$7:DF$7)*SUM($Y144:$Z144,$AF144)-SUM($CV$8:DF$8)*SUM($AA144:$AE144)-SUM($CV$9:DF$9)*$AG144</f>
        <v>133338</v>
      </c>
      <c r="DG144" s="39">
        <f>SUM($BE144,$BF144:BP144)-SUM($CV$1:DG$1)*SUM($P144:$Q144,$W144)-SUM($CV$2:DG$2)*SUM($R144:$V144)-SUM($CV$3:DG$3)*$X144-SUM($CV$4:DG$4)*SUM($K144:$L144)-SUM($CV$5:DG$5)*SUM($M144:$N144)-SUM($CV$6:DG$6)*$O144-SUM($CV$7:DG$7)*SUM($Y144:$Z144,$AF144)-SUM($CV$8:DG$8)*SUM($AA144:$AE144)-SUM($CV$9:DG$9)*$AG144</f>
        <v>130338</v>
      </c>
      <c r="DH144" s="39">
        <f>SUM($BE144,$BF144:BQ144)-SUM($CV$1:DH$1)*SUM($P144:$Q144,$W144)-SUM($CV$2:DH$2)*SUM($R144:$V144)-SUM($CV$3:DH$3)*$X144-SUM($CV$4:DH$4)*SUM($K144:$L144)-SUM($CV$5:DH$5)*SUM($M144:$N144)-SUM($CV$6:DH$6)*$O144-SUM($CV$7:DH$7)*SUM($Y144:$Z144,$AF144)-SUM($CV$8:DH$8)*SUM($AA144:$AE144)-SUM($CV$9:DH$9)*$AG144</f>
        <v>127338</v>
      </c>
      <c r="DI144" s="39">
        <f>SUM($BE144,$BF144:BR144)-SUM($CV$1:DI$1)*SUM($P144:$Q144,$W144)-SUM($CV$2:DI$2)*SUM($R144:$V144)-SUM($CV$3:DI$3)*$X144-SUM($CV$4:DI$4)*SUM($K144:$L144)-SUM($CV$5:DI$5)*SUM($M144:$N144)-SUM($CV$6:DI$6)*$O144-SUM($CV$7:DI$7)*SUM($Y144:$Z144,$AF144)-SUM($CV$8:DI$8)*SUM($AA144:$AE144)-SUM($CV$9:DI$9)*$AG144</f>
        <v>124338</v>
      </c>
      <c r="DJ144" s="39">
        <f>SUM($BE144,$BF144:BS144)-SUM($CV$1:DJ$1)*SUM($P144:$Q144,$W144)-SUM($CV$2:DJ$2)*SUM($R144:$V144)-SUM($CV$3:DJ$3)*$X144-SUM($CV$4:DJ$4)*SUM($K144:$L144)-SUM($CV$5:DJ$5)*SUM($M144:$N144)-SUM($CV$6:DJ$6)*$O144-SUM($CV$7:DJ$7)*SUM($Y144:$Z144,$AF144)-SUM($CV$8:DJ$8)*SUM($AA144:$AE144)-SUM($CV$9:DJ$9)*$AG144</f>
        <v>121338</v>
      </c>
      <c r="DK144" s="39">
        <f>SUM($BE144,$BF144:BT144)-SUM($CV$1:DK$1)*SUM($P144:$Q144,$W144)-SUM($CV$2:DK$2)*SUM($R144:$V144)-SUM($CV$3:DK$3)*$X144-SUM($CV$4:DK$4)*SUM($K144:$L144)-SUM($CV$5:DK$5)*SUM($M144:$N144)-SUM($CV$6:DK$6)*$O144-SUM($CV$7:DK$7)*SUM($Y144:$Z144,$AF144)-SUM($CV$8:DK$8)*SUM($AA144:$AE144)-SUM($CV$9:DK$9)*$AG144</f>
        <v>118338</v>
      </c>
      <c r="DL144" s="39">
        <f>SUM($BE144,$BF144:BU144)-SUM($CV$1:DL$1)*SUM($P144:$Q144,$W144)-SUM($CV$2:DL$2)*SUM($R144:$V144)-SUM($CV$3:DL$3)*$X144-SUM($CV$4:DL$4)*SUM($K144:$L144)-SUM($CV$5:DL$5)*SUM($M144:$N144)-SUM($CV$6:DL$6)*$O144-SUM($CV$7:DL$7)*SUM($Y144:$Z144,$AF144)-SUM($CV$8:DL$8)*SUM($AA144:$AE144)-SUM($CV$9:DL$9)*$AG144</f>
        <v>115338</v>
      </c>
      <c r="DM144" s="39">
        <f>SUM($BE144,$BF144:BV144)-SUM($CV$1:DM$1)*SUM($P144:$Q144,$W144)-SUM($CV$2:DM$2)*SUM($R144:$V144)-SUM($CV$3:DM$3)*$X144-SUM($CV$4:DM$4)*SUM($K144:$L144)-SUM($CV$5:DM$5)*SUM($M144:$N144)-SUM($CV$6:DM$6)*$O144-SUM($CV$7:DM$7)*SUM($Y144:$Z144,$AF144)-SUM($CV$8:DM$8)*SUM($AA144:$AE144)-SUM($CV$9:DM$9)*$AG144</f>
        <v>111338</v>
      </c>
      <c r="DN144" s="39">
        <f>SUM($BE144,$BF144:BW144)-SUM($CV$1:DN$1)*SUM($P144:$Q144,$W144)-SUM($CV$2:DN$2)*SUM($R144:$V144)-SUM($CV$3:DN$3)*$X144-SUM($CV$4:DN$4)*SUM($K144:$L144)-SUM($CV$5:DN$5)*SUM($M144:$N144)-SUM($CV$6:DN$6)*$O144-SUM($CV$7:DN$7)*SUM($Y144:$Z144,$AF144)-SUM($CV$8:DN$8)*SUM($AA144:$AE144)-SUM($CV$9:DN$9)*$AG144</f>
        <v>107338</v>
      </c>
      <c r="DO144" s="39">
        <f>SUM($BE144,$BF144:BX144)-SUM($CV$1:DO$1)*SUM($P144:$Q144,$W144)-SUM($CV$2:DO$2)*SUM($R144:$V144)-SUM($CV$3:DO$3)*$X144-SUM($CV$4:DO$4)*SUM($K144:$L144)-SUM($CV$5:DO$5)*SUM($M144:$N144)-SUM($CV$6:DO$6)*$O144-SUM($CV$7:DO$7)*SUM($Y144:$Z144,$AF144)-SUM($CV$8:DO$8)*SUM($AA144:$AE144)-SUM($CV$9:DO$9)*$AG144</f>
        <v>103338</v>
      </c>
      <c r="DP144" s="39">
        <f>SUM($BE144,$BF144:BY144)-SUM($CV$1:DP$1)*SUM($P144:$Q144,$W144)-SUM($CV$2:DP$2)*SUM($R144:$V144)-SUM($CV$3:DP$3)*$X144-SUM($CV$4:DP$4)*SUM($K144:$L144)-SUM($CV$5:DP$5)*SUM($M144:$N144)-SUM($CV$6:DP$6)*$O144-SUM($CV$7:DP$7)*SUM($Y144:$Z144,$AF144)-SUM($CV$8:DP$8)*SUM($AA144:$AE144)-SUM($CV$9:DP$9)*$AG144</f>
        <v>99338</v>
      </c>
      <c r="DQ144" s="39">
        <f>SUM($BE144,$BF144:BZ144)-SUM($CV$1:DQ$1)*SUM($P144:$Q144,$W144)-SUM($CV$2:DQ$2)*SUM($R144:$V144)-SUM($CV$3:DQ$3)*$X144-SUM($CV$4:DQ$4)*SUM($K144:$L144)-SUM($CV$5:DQ$5)*SUM($M144:$N144)-SUM($CV$6:DQ$6)*$O144-SUM($CV$7:DQ$7)*SUM($Y144:$Z144,$AF144)-SUM($CV$8:DQ$8)*SUM($AA144:$AE144)-SUM($CV$9:DQ$9)*$AG144</f>
        <v>95338</v>
      </c>
      <c r="DR144" s="39">
        <f>SUM($BE144,$BF144:CA144)-SUM($CV$1:DR$1)*SUM($P144:$Q144,$W144)-SUM($CV$2:DR$2)*SUM($R144:$V144)-SUM($CV$3:DR$3)*$X144-SUM($CV$4:DR$4)*SUM($K144:$L144)-SUM($CV$5:DR$5)*SUM($M144:$N144)-SUM($CV$6:DR$6)*$O144-SUM($CV$7:DR$7)*SUM($Y144:$Z144,$AF144)-SUM($CV$8:DR$8)*SUM($AA144:$AE144)-SUM($CV$9:DR$9)*$AG144</f>
        <v>91338</v>
      </c>
      <c r="DS144" s="39">
        <f>SUM($BE144,$BF144:CB144)-SUM($CV$1:DS$1)*SUM($P144:$Q144,$W144)-SUM($CV$2:DS$2)*SUM($R144:$V144)-SUM($CV$3:DS$3)*$X144-SUM($CV$4:DS$4)*SUM($K144:$L144)-SUM($CV$5:DS$5)*SUM($M144:$N144)-SUM($CV$6:DS$6)*$O144-SUM($CV$7:DS$7)*SUM($Y144:$Z144,$AF144)-SUM($CV$8:DS$8)*SUM($AA144:$AE144)-SUM($CV$9:DS$9)*$AG144</f>
        <v>87338</v>
      </c>
      <c r="DT144" s="39">
        <f>SUM($BE144,$BF144:CC144)-SUM($CV$1:DT$1)*SUM($P144:$Q144,$W144)-SUM($CV$2:DT$2)*SUM($R144:$V144)-SUM($CV$3:DT$3)*$X144-SUM($CV$4:DT$4)*SUM($K144:$L144)-SUM($CV$5:DT$5)*SUM($M144:$N144)-SUM($CV$6:DT$6)*$O144-SUM($CV$7:DT$7)*SUM($Y144:$Z144,$AF144)-SUM($CV$8:DT$8)*SUM($AA144:$AE144)-SUM($CV$9:DT$9)*$AG144</f>
        <v>83338</v>
      </c>
      <c r="DU144" s="39">
        <f>SUM($BE144,$BF144:CD144)-SUM($CV$1:DU$1)*SUM($P144:$Q144,$W144)-SUM($CV$2:DU$2)*SUM($R144:$V144)-SUM($CV$3:DU$3)*$X144-SUM($CV$4:DU$4)*SUM($K144:$L144)-SUM($CV$5:DU$5)*SUM($M144:$N144)-SUM($CV$6:DU$6)*$O144-SUM($CV$7:DU$7)*SUM($Y144:$Z144,$AF144)-SUM($CV$8:DU$8)*SUM($AA144:$AE144)-SUM($CV$9:DU$9)*$AG144</f>
        <v>79338</v>
      </c>
      <c r="DV144" s="39">
        <f>SUM($BE144,$BF144:CE144)-SUM($CV$1:DV$1)*SUM($P144:$Q144,$W144)-SUM($CV$2:DV$2)*SUM($R144:$V144)-SUM($CV$3:DV$3)*$X144-SUM($CV$4:DV$4)*SUM($K144:$L144)-SUM($CV$5:DV$5)*SUM($M144:$N144)-SUM($CV$6:DV$6)*$O144-SUM($CV$7:DV$7)*SUM($Y144:$Z144,$AF144)-SUM($CV$8:DV$8)*SUM($AA144:$AE144)-SUM($CV$9:DV$9)*$AG144</f>
        <v>75338</v>
      </c>
      <c r="DW144" s="39">
        <f>SUM($BE144,$BF144:CF144)-SUM($CV$1:DW$1)*SUM($P144:$Q144,$W144)-SUM($CV$2:DW$2)*SUM($R144:$V144)-SUM($CV$3:DW$3)*$X144-SUM($CV$4:DW$4)*SUM($K144:$L144)-SUM($CV$5:DW$5)*SUM($M144:$N144)-SUM($CV$6:DW$6)*$O144-SUM($CV$7:DW$7)*SUM($Y144:$Z144,$AF144)-SUM($CV$8:DW$8)*SUM($AA144:$AE144)-SUM($CV$9:DW$9)*$AG144</f>
        <v>71338</v>
      </c>
      <c r="DX144" s="39">
        <f>SUM($BE144,$BF144:CG144)-SUM($CV$1:DX$1)*SUM($P144:$Q144,$W144)-SUM($CV$2:DX$2)*SUM($R144:$V144)-SUM($CV$3:DX$3)*$X144-SUM($CV$4:DX$4)*SUM($K144:$L144)-SUM($CV$5:DX$5)*SUM($M144:$N144)-SUM($CV$6:DX$6)*$O144-SUM($CV$7:DX$7)*SUM($Y144:$Z144,$AF144)-SUM($CV$8:DX$8)*SUM($AA144:$AE144)-SUM($CV$9:DX$9)*$AG144</f>
        <v>67338</v>
      </c>
      <c r="DY144" s="39">
        <f>SUM($BE144,$BF144:CH144)-SUM($CV$1:DY$1)*SUM($P144:$Q144,$W144)-SUM($CV$2:DY$2)*SUM($R144:$V144)-SUM($CV$3:DY$3)*$X144-SUM($CV$4:DY$4)*SUM($K144:$L144)-SUM($CV$5:DY$5)*SUM($M144:$N144)-SUM($CV$6:DY$6)*$O144-SUM($CV$7:DY$7)*SUM($Y144:$Z144,$AF144)-SUM($CV$8:DY$8)*SUM($AA144:$AE144)-SUM($CV$9:DY$9)*$AG144</f>
        <v>63338</v>
      </c>
      <c r="DZ144" s="39">
        <f>SUM($BE144,$BF144:CI144)-SUM($CV$1:DZ$1)*SUM($P144:$Q144,$W144)-SUM($CV$2:DZ$2)*SUM($R144:$V144)-SUM($CV$3:DZ$3)*$X144-SUM($CV$4:DZ$4)*SUM($K144:$L144)-SUM($CV$5:DZ$5)*SUM($M144:$N144)-SUM($CV$6:DZ$6)*$O144-SUM($CV$7:DZ$7)*SUM($Y144:$Z144,$AF144)-SUM($CV$8:DZ$8)*SUM($AA144:$AE144)-SUM($CV$9:DZ$9)*$AG144</f>
        <v>59338</v>
      </c>
      <c r="EA144" s="39">
        <f>SUM($BE144,$BF144:CJ144)-SUM($CV$1:EA$1)*SUM($P144:$Q144,$W144)-SUM($CV$2:EA$2)*SUM($R144:$V144)-SUM($CV$3:EA$3)*$X144-SUM($CV$4:EA$4)*SUM($K144:$L144)-SUM($CV$5:EA$5)*SUM($M144:$N144)-SUM($CV$6:EA$6)*$O144-SUM($CV$7:EA$7)*SUM($Y144:$Z144,$AF144)-SUM($CV$8:EA$8)*SUM($AA144:$AE144)-SUM($CV$9:EA$9)*$AG144</f>
        <v>55338</v>
      </c>
      <c r="EB144" s="39">
        <f>SUM($BE144,$BF144:CK144)-SUM($CV$1:EB$1)*SUM($P144:$Q144,$W144)-SUM($CV$2:EB$2)*SUM($R144:$V144)-SUM($CV$3:EB$3)*$X144-SUM($CV$4:EB$4)*SUM($K144:$L144)-SUM($CV$5:EB$5)*SUM($M144:$N144)-SUM($CV$6:EB$6)*$O144-SUM($CV$7:EB$7)*SUM($Y144:$Z144,$AF144)-SUM($CV$8:EB$8)*SUM($AA144:$AE144)-SUM($CV$9:EB$9)*$AG144</f>
        <v>51338</v>
      </c>
      <c r="EC144" s="39">
        <f>SUM($BE144,$BF144:CL144)-SUM($CV$1:EC$1)*SUM($P144:$Q144,$W144)-SUM($CV$2:EC$2)*SUM($R144:$V144)-SUM($CV$3:EC$3)*$X144-SUM($CV$4:EC$4)*SUM($K144:$L144)-SUM($CV$5:EC$5)*SUM($M144:$N144)-SUM($CV$6:EC$6)*$O144-SUM($CV$7:EC$7)*SUM($Y144:$Z144,$AF144)-SUM($CV$8:EC$8)*SUM($AA144:$AE144)-SUM($CV$9:EC$9)*$AG144</f>
        <v>47338</v>
      </c>
      <c r="ED144" s="39">
        <f>SUM($BE144,$BF144:CM144)-SUM($CV$1:ED$1)*SUM($P144:$Q144,$W144)-SUM($CV$2:ED$2)*SUM($R144:$V144)-SUM($CV$3:ED$3)*$X144-SUM($CV$4:ED$4)*SUM($K144:$L144)-SUM($CV$5:ED$5)*SUM($M144:$N144)-SUM($CV$6:ED$6)*$O144-SUM($CV$7:ED$7)*SUM($Y144:$Z144,$AF144)-SUM($CV$8:ED$8)*SUM($AA144:$AE144)-SUM($CV$9:ED$9)*$AG144</f>
        <v>43338</v>
      </c>
      <c r="EE144" s="39">
        <f>SUM($BE144,$BF144:CN144)-SUM($CV$1:EE$1)*SUM($P144:$Q144,$W144)-SUM($CV$2:EE$2)*SUM($R144:$V144)-SUM($CV$3:EE$3)*$X144-SUM($CV$4:EE$4)*SUM($K144:$L144)-SUM($CV$5:EE$5)*SUM($M144:$N144)-SUM($CV$6:EE$6)*$O144-SUM($CV$7:EE$7)*SUM($Y144:$Z144,$AF144)-SUM($CV$8:EE$8)*SUM($AA144:$AE144)-SUM($CV$9:EE$9)*$AG144</f>
        <v>39338</v>
      </c>
      <c r="EF144" s="39">
        <f>SUM($BE144,$BF144:CO144)-SUM($CV$1:EF$1)*SUM($P144:$Q144,$W144)-SUM($CV$2:EF$2)*SUM($R144:$V144)-SUM($CV$3:EF$3)*$X144-SUM($CV$4:EF$4)*SUM($K144:$L144)-SUM($CV$5:EF$5)*SUM($M144:$N144)-SUM($CV$6:EF$6)*$O144-SUM($CV$7:EF$7)*SUM($Y144:$Z144,$AF144)-SUM($CV$8:EF$8)*SUM($AA144:$AE144)-SUM($CV$9:EF$9)*$AG144</f>
        <v>35338</v>
      </c>
      <c r="EG144" s="39">
        <f>SUM($BE144,$BF144:CP144)-SUM($CV$1:EG$1)*SUM($P144:$Q144,$W144)-SUM($CV$2:EG$2)*SUM($R144:$V144)-SUM($CV$3:EG$3)*$X144-SUM($CV$4:EG$4)*SUM($K144:$L144)-SUM($CV$5:EG$5)*SUM($M144:$N144)-SUM($CV$6:EG$6)*$O144-SUM($CV$7:EG$7)*SUM($Y144:$Z144,$AF144)-SUM($CV$8:EG$8)*SUM($AA144:$AE144)-SUM($CV$9:EG$9)*$AG144</f>
        <v>31338</v>
      </c>
      <c r="EH144" s="39">
        <f>SUM($BE144,$BF144:CQ144)-SUM($CV$1:EH$1)*SUM($P144:$Q144,$W144)-SUM($CV$2:EH$2)*SUM($R144:$V144)-SUM($CV$3:EH$3)*$X144-SUM($CV$4:EH$4)*SUM($K144:$L144)-SUM($CV$5:EH$5)*SUM($M144:$N144)-SUM($CV$6:EH$6)*$O144-SUM($CV$7:EH$7)*SUM($Y144:$Z144,$AF144)-SUM($CV$8:EH$8)*SUM($AA144:$AE144)-SUM($CV$9:EH$9)*$AG144</f>
        <v>27338</v>
      </c>
      <c r="EI144" s="39">
        <f>SUM($BE144,$BF144:CR144)-SUM($CV$1:EI$1)*SUM($P144:$Q144,$W144)-SUM($CV$2:EI$2)*SUM($R144:$V144)-SUM($CV$3:EI$3)*$X144-SUM($CV$4:EI$4)*SUM($K144:$L144)-SUM($CV$5:EI$5)*SUM($M144:$N144)-SUM($CV$6:EI$6)*$O144-SUM($CV$7:EI$7)*SUM($Y144:$Z144,$AF144)-SUM($CV$8:EI$8)*SUM($AA144:$AE144)-SUM($CV$9:EI$9)*$AG144</f>
        <v>23338</v>
      </c>
      <c r="EJ144" s="39">
        <f>SUM($BE144,$BF144:CS144)-SUM($CV$1:EJ$1)*SUM($P144:$Q144,$W144)-SUM($CV$2:EJ$2)*SUM($R144:$V144)-SUM($CV$3:EJ$3)*$X144-SUM($CV$4:EJ$4)*SUM($K144:$L144)-SUM($CV$5:EJ$5)*SUM($M144:$N144)-SUM($CV$6:EJ$6)*$O144-SUM($CV$7:EJ$7)*SUM($Y144:$Z144,$AF144)-SUM($CV$8:EJ$8)*SUM($AA144:$AE144)-SUM($CV$9:EJ$9)*$AG144</f>
        <v>19338</v>
      </c>
      <c r="EK144" s="39">
        <f>SUM($BE144,$BF144:CT144)-SUM($CV$1:EK$1)*SUM($P144:$Q144,$W144)-SUM($CV$2:EK$2)*SUM($R144:$V144)-SUM($CV$3:EK$3)*$X144-SUM($CV$4:EK$4)*SUM($K144:$L144)-SUM($CV$5:EK$5)*SUM($M144:$N144)-SUM($CV$6:EK$6)*$O144-SUM($CV$7:EK$7)*SUM($Y144:$Z144,$AF144)-SUM($CV$8:EK$8)*SUM($AA144:$AE144)-SUM($CV$9:EK$9)*$AG144</f>
        <v>15338</v>
      </c>
      <c r="EL144" s="39">
        <f>SUM($BE144,$BF144:CU144)-SUM($CV$1:EL$1)*SUM($P144:$Q144,$W144)-SUM($CV$2:EL$2)*SUM($R144:$V144)-SUM($CV$3:EL$3)*$X144-SUM($CV$4:EL$4)*SUM($K144:$L144)-SUM($CV$5:EL$5)*SUM($M144:$N144)-SUM($CV$6:EL$6)*$O144-SUM($CV$7:EL$7)*SUM($Y144:$Z144,$AF144)-SUM($CV$8:EL$8)*SUM($AA144:$AE144)-SUM($CV$9:EL$9)*$AG144</f>
        <v>11338</v>
      </c>
      <c r="EM144" s="39">
        <f>SUM($BE144,$BF144:CV144)-SUM($CV$1:EM$1)*SUM($P144:$Q144,$W144)-SUM($CV$2:EM$2)*SUM($R144:$V144)-SUM($CV$3:EM$3)*$X144-SUM($CV$4:EM$4)*SUM($K144:$L144)-SUM($CV$5:EM$5)*SUM($M144:$N144)-SUM($CV$6:EM$6)*$O144-SUM($CV$7:EM$7)*SUM($Y144:$Z144,$AF144)-SUM($CV$8:EM$8)*SUM($AA144:$AE144)-SUM($CV$9:EM$9)*$AG144</f>
        <v>7338</v>
      </c>
      <c r="EN144" s="39">
        <f>SUM($BE144,$BF144:CW144)-SUM($CV$1:EN$1)*SUM($P144:$Q144,$W144)-SUM($CV$2:EN$2)*SUM($R144:$V144)-SUM($CV$3:EN$3)*$X144-SUM($CV$4:EN$4)*SUM($K144:$L144)-SUM($CV$5:EN$5)*SUM($M144:$N144)-SUM($CV$6:EN$6)*$O144-SUM($CV$7:EN$7)*SUM($Y144:$Z144,$AF144)-SUM($CV$8:EN$8)*SUM($AA144:$AE144)-SUM($CV$9:EN$9)*$AG144</f>
        <v>3338</v>
      </c>
      <c r="EO144" s="39">
        <f>SUM($BE144,$BF144:CX144)-SUM($CV$1:EO$1)*SUM($P144:$Q144,$W144)-SUM($CV$2:EO$2)*SUM($R144:$V144)-SUM($CV$3:EO$3)*$X144-SUM($CV$4:EO$4)*SUM($K144:$L144)-SUM($CV$5:EO$5)*SUM($M144:$N144)-SUM($CV$6:EO$6)*$O144-SUM($CV$7:EO$7)*SUM($Y144:$Z144,$AF144)-SUM($CV$8:EO$8)*SUM($AA144:$AE144)-SUM($CV$9:EO$9)*$AG144</f>
        <v>822</v>
      </c>
      <c r="EP144" s="96" t="s">
        <v>705</v>
      </c>
      <c r="EQ144" s="103" t="str">
        <f t="shared" si="172"/>
        <v>CL31B105KAHNNNE</v>
      </c>
      <c r="ER144" s="96" t="str">
        <f t="shared" si="222"/>
        <v>SAMSUNG</v>
      </c>
      <c r="ES144" s="115">
        <v>7.7000000000000002E-3</v>
      </c>
      <c r="ET144" s="116" t="str">
        <f t="shared" si="168"/>
        <v>USD</v>
      </c>
      <c r="EU144" s="107" t="e">
        <f t="shared" ca="1" si="183"/>
        <v>#NAME?</v>
      </c>
      <c r="EV144" s="107" t="e">
        <f t="shared" ca="1" si="184"/>
        <v>#NAME?</v>
      </c>
      <c r="EW144" s="117">
        <f t="shared" si="185"/>
        <v>2000</v>
      </c>
      <c r="EX144" s="117">
        <f t="shared" si="186"/>
        <v>2000</v>
      </c>
      <c r="EY144" s="103"/>
      <c r="EZ144" s="117">
        <f t="shared" si="187"/>
        <v>142000</v>
      </c>
      <c r="FA144" s="118" t="e">
        <f t="shared" ca="1" si="188"/>
        <v>#NAME?</v>
      </c>
      <c r="FB144" s="117">
        <f t="shared" si="189"/>
        <v>638</v>
      </c>
      <c r="FC144" s="118" t="e">
        <f t="shared" ca="1" si="190"/>
        <v>#NAME?</v>
      </c>
      <c r="FD144" s="119">
        <v>45546</v>
      </c>
      <c r="FE144" s="118" t="s">
        <v>725</v>
      </c>
      <c r="FF144" s="118" t="s">
        <v>456</v>
      </c>
      <c r="FG144" s="103" t="s">
        <v>144</v>
      </c>
      <c r="FH144" s="103" t="s">
        <v>145</v>
      </c>
      <c r="FI144" s="105">
        <f t="array" ref="FI144">SUMPRODUCT($AI144:$AL144,TRANSPOSE(FI$1:FI$4))</f>
        <v>12130</v>
      </c>
      <c r="FJ144" s="105">
        <f t="array" ref="FJ144">SUMPRODUCT($AI144:$AL144,TRANSPOSE(FJ$1:FJ$4))</f>
        <v>12130</v>
      </c>
      <c r="FK144" s="105">
        <f t="array" ref="FK144">SUMPRODUCT($AI144:$AL144,TRANSPOSE(FK$1:FK$4))</f>
        <v>12130</v>
      </c>
      <c r="FL144" s="105">
        <f t="array" ref="FL144">SUMPRODUCT($AI144:$AL144,TRANSPOSE(FL$1:FL$4))</f>
        <v>12130</v>
      </c>
      <c r="FM144" s="105">
        <f t="array" ref="FM144">SUMPRODUCT($AI144:$AL144,TRANSPOSE(FM$1:FM$4))</f>
        <v>12130</v>
      </c>
      <c r="FN144" s="105">
        <f t="array" ref="FN144">SUMPRODUCT($AI144:$AL144,TRANSPOSE(FN$1:FN$4))</f>
        <v>12130</v>
      </c>
      <c r="FO144" s="105">
        <f t="array" ref="FO144">SUMPRODUCT($AI144:$AL144,TRANSPOSE(FO$1:FO$4))</f>
        <v>12130</v>
      </c>
      <c r="FP144" s="105">
        <f t="array" ref="FP144">SUMPRODUCT($AI144:$AL144,TRANSPOSE(FP$1:FP$4))</f>
        <v>12130</v>
      </c>
      <c r="FQ144" s="105">
        <f t="array" ref="FQ144">SUMPRODUCT($AI144:$AL144,TRANSPOSE(FQ$1:FQ$4))</f>
        <v>12130</v>
      </c>
      <c r="FR144" s="105">
        <f t="array" ref="FR144">SUMPRODUCT($AI144:$AL144,TRANSPOSE(FR$1:FR$4))</f>
        <v>12100</v>
      </c>
      <c r="FS144" s="105">
        <f t="array" ref="FS144">SUMPRODUCT($AI144:$AL144,TRANSPOSE(FS$1:FS$4))</f>
        <v>12000</v>
      </c>
      <c r="FT144" s="105">
        <f t="array" ref="FT144">SUMPRODUCT($AI144:$AL144,TRANSPOSE(FT$1:FT$4))</f>
        <v>8092</v>
      </c>
      <c r="FU144" s="105">
        <f t="array" ref="FU144">SUMPRODUCT($AI144:$AL144,TRANSPOSE(FU$1:FU$4))</f>
        <v>0</v>
      </c>
      <c r="FV144" s="120"/>
      <c r="FW144" s="105">
        <f t="shared" si="191"/>
        <v>14000</v>
      </c>
      <c r="FX144" s="121">
        <f>CEILING(SUM($FI144:FJ144)-SUM($FW144:FW144),$EW144)</f>
        <v>12000</v>
      </c>
      <c r="FY144" s="121">
        <f>CEILING(SUM($FI144:FK144)-SUM($FW144:FX144),$EW144)</f>
        <v>12000</v>
      </c>
      <c r="FZ144" s="121">
        <f>CEILING(SUM($FI144:FL144)-SUM($FW144:FY144),$EW144)</f>
        <v>12000</v>
      </c>
      <c r="GA144" s="121">
        <f>CEILING(SUM($FI144:FM144)-SUM($FW144:FZ144),$EW144)</f>
        <v>12000</v>
      </c>
      <c r="GB144" s="121">
        <f>CEILING(SUM($FI144:FN144)-SUM($FW144:GA144),$EW144)</f>
        <v>12000</v>
      </c>
      <c r="GC144" s="121">
        <f>CEILING(SUM($FI144:FO144)-SUM($FW144:GB144),$EW144)</f>
        <v>12000</v>
      </c>
      <c r="GD144" s="121">
        <f>CEILING(SUM($FI144:FP144)-SUM($FW144:GC144),$EW144)</f>
        <v>12000</v>
      </c>
      <c r="GE144" s="121">
        <f>CEILING(SUM($FI144:FQ144)-SUM($FW144:GD144),$EW144)</f>
        <v>12000</v>
      </c>
      <c r="GF144" s="121">
        <f>CEILING(SUM($FI144:FR144)-SUM($FW144:GE144),$EW144)</f>
        <v>12000</v>
      </c>
      <c r="GG144" s="121">
        <f>CEILING(SUM($FI144:FS144)-SUM($FW144:GF144),$EW144)</f>
        <v>12000</v>
      </c>
      <c r="GH144" s="121">
        <f t="shared" si="192"/>
        <v>8000</v>
      </c>
      <c r="GI144" s="121">
        <f t="shared" si="193"/>
        <v>0</v>
      </c>
      <c r="GJ144" s="120"/>
      <c r="GK144" s="123" t="e">
        <f t="shared" ca="1" si="194"/>
        <v>#NAME?</v>
      </c>
      <c r="GL144" s="123" t="e">
        <f t="shared" ca="1" si="195"/>
        <v>#NAME?</v>
      </c>
      <c r="GM144" s="123" t="e">
        <f t="shared" ca="1" si="196"/>
        <v>#NAME?</v>
      </c>
      <c r="GN144" s="123" t="e">
        <f t="shared" ca="1" si="197"/>
        <v>#NAME?</v>
      </c>
      <c r="GO144" s="123" t="e">
        <f t="shared" ca="1" si="198"/>
        <v>#NAME?</v>
      </c>
      <c r="GP144" s="123" t="e">
        <f t="shared" ca="1" si="199"/>
        <v>#NAME?</v>
      </c>
      <c r="GQ144" s="123" t="e">
        <f t="shared" ca="1" si="200"/>
        <v>#NAME?</v>
      </c>
      <c r="GR144" s="123" t="e">
        <f t="shared" ca="1" si="201"/>
        <v>#NAME?</v>
      </c>
      <c r="GS144" s="123" t="e">
        <f t="shared" ca="1" si="202"/>
        <v>#NAME?</v>
      </c>
      <c r="GT144" s="123" t="e">
        <f t="shared" ca="1" si="203"/>
        <v>#NAME?</v>
      </c>
      <c r="GU144" s="123" t="e">
        <f t="shared" ca="1" si="204"/>
        <v>#NAME?</v>
      </c>
      <c r="GV144" s="123" t="e">
        <f t="shared" ca="1" si="205"/>
        <v>#NAME?</v>
      </c>
      <c r="GW144" s="123" t="e">
        <f t="shared" ca="1" si="206"/>
        <v>#NAME?</v>
      </c>
      <c r="GX144" s="123" t="e">
        <f t="shared" ca="1" si="207"/>
        <v>#NAME?</v>
      </c>
      <c r="GY144" s="120">
        <v>1</v>
      </c>
      <c r="GZ144" s="105">
        <f t="shared" si="170"/>
        <v>142000</v>
      </c>
      <c r="HA144" s="105"/>
      <c r="HB144" s="105"/>
      <c r="HC144" s="105"/>
      <c r="HD144" s="105"/>
      <c r="HE144" s="105"/>
      <c r="HF144" s="105"/>
      <c r="HG144" s="105"/>
      <c r="HH144" s="105"/>
      <c r="HI144" s="105"/>
      <c r="HJ144" s="105"/>
      <c r="HK144" s="105"/>
      <c r="HL144" s="105">
        <f t="shared" si="171"/>
        <v>0</v>
      </c>
      <c r="HM144" s="105"/>
      <c r="HN144" s="123" t="e">
        <f t="shared" ca="1" si="208"/>
        <v>#NAME?</v>
      </c>
      <c r="HO144" s="123" t="e">
        <f t="shared" ca="1" si="209"/>
        <v>#NAME?</v>
      </c>
      <c r="HP144" s="123" t="e">
        <f t="shared" ca="1" si="210"/>
        <v>#NAME?</v>
      </c>
      <c r="HQ144" s="123" t="e">
        <f t="shared" ca="1" si="211"/>
        <v>#NAME?</v>
      </c>
      <c r="HR144" s="123" t="e">
        <f t="shared" ca="1" si="212"/>
        <v>#NAME?</v>
      </c>
      <c r="HS144" s="123" t="e">
        <f t="shared" ca="1" si="213"/>
        <v>#NAME?</v>
      </c>
      <c r="HT144" s="123" t="e">
        <f t="shared" ca="1" si="214"/>
        <v>#NAME?</v>
      </c>
      <c r="HU144" s="123" t="e">
        <f t="shared" ca="1" si="215"/>
        <v>#NAME?</v>
      </c>
      <c r="HV144" s="123" t="e">
        <f t="shared" ca="1" si="216"/>
        <v>#NAME?</v>
      </c>
      <c r="HW144" s="123" t="e">
        <f t="shared" ca="1" si="217"/>
        <v>#NAME?</v>
      </c>
      <c r="HX144" s="123" t="e">
        <f t="shared" ca="1" si="218"/>
        <v>#NAME?</v>
      </c>
      <c r="HY144" s="123" t="e">
        <f t="shared" ca="1" si="219"/>
        <v>#NAME?</v>
      </c>
      <c r="HZ144" s="123" t="e">
        <f t="shared" ca="1" si="220"/>
        <v>#NAME?</v>
      </c>
      <c r="IA144" s="123" t="e">
        <f t="shared" ca="1" si="221"/>
        <v>#NAME?</v>
      </c>
      <c r="IB144" s="124" t="s">
        <v>739</v>
      </c>
      <c r="IC144" s="103" t="s">
        <v>484</v>
      </c>
      <c r="ID144" s="125">
        <v>45535</v>
      </c>
      <c r="IE144" s="103" t="s">
        <v>147</v>
      </c>
      <c r="IF144" s="103" t="s">
        <v>147</v>
      </c>
      <c r="IG144" s="103" t="s">
        <v>147</v>
      </c>
      <c r="IH144" s="103"/>
      <c r="II144" s="103" t="s">
        <v>708</v>
      </c>
    </row>
    <row r="145" spans="1:243" ht="14.25" x14ac:dyDescent="0.2">
      <c r="A145" s="39">
        <v>158</v>
      </c>
      <c r="B145" s="39" t="s">
        <v>741</v>
      </c>
      <c r="C145" s="56" t="s">
        <v>742</v>
      </c>
      <c r="D145" s="39" t="s">
        <v>137</v>
      </c>
      <c r="E145" s="39">
        <v>417983139</v>
      </c>
      <c r="F145" s="102" t="s">
        <v>743</v>
      </c>
      <c r="G145" s="39">
        <v>400326667</v>
      </c>
      <c r="H145" s="39" t="s">
        <v>128</v>
      </c>
      <c r="I145" s="39">
        <v>2</v>
      </c>
      <c r="J145" s="39">
        <v>48</v>
      </c>
      <c r="K145" s="39">
        <v>0</v>
      </c>
      <c r="L145" s="39">
        <v>0</v>
      </c>
      <c r="M145" s="39">
        <v>0</v>
      </c>
      <c r="N145" s="39">
        <v>0</v>
      </c>
      <c r="O145" s="39">
        <v>16</v>
      </c>
      <c r="P145" s="39">
        <v>0</v>
      </c>
      <c r="Q145" s="39">
        <v>0</v>
      </c>
      <c r="R145" s="39">
        <v>0</v>
      </c>
      <c r="S145" s="39">
        <v>0</v>
      </c>
      <c r="T145" s="39">
        <v>0</v>
      </c>
      <c r="U145" s="39">
        <v>0</v>
      </c>
      <c r="V145" s="39">
        <v>0</v>
      </c>
      <c r="W145" s="39">
        <v>0</v>
      </c>
      <c r="X145" s="39">
        <v>16</v>
      </c>
      <c r="Y145" s="39">
        <v>0</v>
      </c>
      <c r="Z145" s="39">
        <v>0</v>
      </c>
      <c r="AA145" s="39">
        <v>0</v>
      </c>
      <c r="AB145" s="39">
        <v>0</v>
      </c>
      <c r="AC145" s="39">
        <v>0</v>
      </c>
      <c r="AD145" s="39">
        <v>0</v>
      </c>
      <c r="AE145" s="39">
        <v>0</v>
      </c>
      <c r="AF145" s="39">
        <v>0</v>
      </c>
      <c r="AG145" s="39">
        <v>16</v>
      </c>
      <c r="AH145" s="39">
        <f t="shared" si="173"/>
        <v>32</v>
      </c>
      <c r="AI145" s="39">
        <f t="shared" si="174"/>
        <v>16</v>
      </c>
      <c r="AJ145" s="39">
        <f t="shared" si="175"/>
        <v>16</v>
      </c>
      <c r="AK145" s="39">
        <f t="shared" si="176"/>
        <v>16</v>
      </c>
      <c r="AL145" s="39">
        <f t="shared" si="177"/>
        <v>32</v>
      </c>
      <c r="AM145" s="57">
        <f t="shared" si="178"/>
        <v>1130896</v>
      </c>
      <c r="AN145" s="57">
        <v>2000</v>
      </c>
      <c r="AO145" s="57">
        <f t="shared" si="179"/>
        <v>1132000</v>
      </c>
      <c r="AP145" s="39"/>
      <c r="AQ145" s="39" t="s">
        <v>707</v>
      </c>
      <c r="AR145" s="39" t="s">
        <v>730</v>
      </c>
      <c r="AS145" s="39"/>
      <c r="AT145" s="39" t="s">
        <v>179</v>
      </c>
      <c r="AU145" s="58">
        <v>1.205E-2</v>
      </c>
      <c r="AV145" s="58" t="s">
        <v>11</v>
      </c>
      <c r="AW145" s="39"/>
      <c r="AX145" s="39"/>
      <c r="AY145" s="59" t="s">
        <v>731</v>
      </c>
      <c r="AZ145" s="39"/>
      <c r="BA145" s="39" t="str">
        <f t="shared" si="180"/>
        <v>P0032</v>
      </c>
      <c r="BB145" s="78" t="e">
        <f t="shared" ca="1" si="181"/>
        <v>#NAME?</v>
      </c>
      <c r="BC145" s="39">
        <v>16</v>
      </c>
      <c r="BD145" s="75">
        <f t="shared" si="182"/>
        <v>1132000</v>
      </c>
      <c r="BE145" s="39"/>
      <c r="BF145" s="39"/>
      <c r="BG145" s="39"/>
      <c r="BH145" s="39"/>
      <c r="BI145" s="39"/>
      <c r="BJ145" s="39"/>
      <c r="BK145" s="39"/>
      <c r="BL145" s="39"/>
      <c r="BM145" s="39"/>
      <c r="BN145" s="39">
        <v>1132000</v>
      </c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>
        <f>SUM($BE145,$BF145:BF145)-SUM($CV$1:CW$1)*SUM($P145:$Q145,$W145)-SUM($CV$2:CW$2)*SUM($R145:$V145)-SUM($CV$3:CW$3)*$X145-SUM($CV$4:CW$4)*SUM($K145:$L145)-SUM($CV$5:CW$5)*SUM($M145:$N145)-SUM($CV$6:CW$6)*$O145-SUM($CV$7:CW$7)*SUM($Y145:$Z145,$AF145)-SUM($CV$8:CW$8)*SUM($AA145:$AE145)-SUM($CV$9:CW$9)*$AG145</f>
        <v>0</v>
      </c>
      <c r="CX145" s="39">
        <f>SUM($BE145,$BF145:BG145)-SUM($CV$1:CX$1)*SUM($P145:$Q145,$W145)-SUM($CV$2:CX$2)*SUM($R145:$V145)-SUM($CV$3:CX$3)*$X145-SUM($CV$4:CX$4)*SUM($K145:$L145)-SUM($CV$5:CX$5)*SUM($M145:$N145)-SUM($CV$6:CX$6)*$O145-SUM($CV$7:CX$7)*SUM($Y145:$Z145,$AF145)-SUM($CV$8:CX$8)*SUM($AA145:$AE145)-SUM($CV$9:CX$9)*$AG145</f>
        <v>0</v>
      </c>
      <c r="CY145" s="39">
        <f>SUM($BE145,$BF145:BH145)-SUM($CV$1:CY$1)*SUM($P145:$Q145,$W145)-SUM($CV$2:CY$2)*SUM($R145:$V145)-SUM($CV$3:CY$3)*$X145-SUM($CV$4:CY$4)*SUM($K145:$L145)-SUM($CV$5:CY$5)*SUM($M145:$N145)-SUM($CV$6:CY$6)*$O145-SUM($CV$7:CY$7)*SUM($Y145:$Z145,$AF145)-SUM($CV$8:CY$8)*SUM($AA145:$AE145)-SUM($CV$9:CY$9)*$AG145</f>
        <v>0</v>
      </c>
      <c r="CZ145" s="39">
        <f>SUM($BE145,$BF145:BI145)-SUM($CV$1:CZ$1)*SUM($P145:$Q145,$W145)-SUM($CV$2:CZ$2)*SUM($R145:$V145)-SUM($CV$3:CZ$3)*$X145-SUM($CV$4:CZ$4)*SUM($K145:$L145)-SUM($CV$5:CZ$5)*SUM($M145:$N145)-SUM($CV$6:CZ$6)*$O145-SUM($CV$7:CZ$7)*SUM($Y145:$Z145,$AF145)-SUM($CV$8:CZ$8)*SUM($AA145:$AE145)-SUM($CV$9:CZ$9)*$AG145</f>
        <v>0</v>
      </c>
      <c r="DA145" s="39">
        <f>SUM($BE145,$BF145:BJ145)-SUM($CV$1:DA$1)*SUM($P145:$Q145,$W145)-SUM($CV$2:DA$2)*SUM($R145:$V145)-SUM($CV$3:DA$3)*$X145-SUM($CV$4:DA$4)*SUM($K145:$L145)-SUM($CV$5:DA$5)*SUM($M145:$N145)-SUM($CV$6:DA$6)*$O145-SUM($CV$7:DA$7)*SUM($Y145:$Z145,$AF145)-SUM($CV$8:DA$8)*SUM($AA145:$AE145)-SUM($CV$9:DA$9)*$AG145</f>
        <v>0</v>
      </c>
      <c r="DB145" s="39">
        <f>SUM($BE145,$BF145:BK145)-SUM($CV$1:DB$1)*SUM($P145:$Q145,$W145)-SUM($CV$2:DB$2)*SUM($R145:$V145)-SUM($CV$3:DB$3)*$X145-SUM($CV$4:DB$4)*SUM($K145:$L145)-SUM($CV$5:DB$5)*SUM($M145:$N145)-SUM($CV$6:DB$6)*$O145-SUM($CV$7:DB$7)*SUM($Y145:$Z145,$AF145)-SUM($CV$8:DB$8)*SUM($AA145:$AE145)-SUM($CV$9:DB$9)*$AG145</f>
        <v>-4800</v>
      </c>
      <c r="DC145" s="39">
        <f>SUM($BE145,$BF145:BL145)-SUM($CV$1:DC$1)*SUM($P145:$Q145,$W145)-SUM($CV$2:DC$2)*SUM($R145:$V145)-SUM($CV$3:DC$3)*$X145-SUM($CV$4:DC$4)*SUM($K145:$L145)-SUM($CV$5:DC$5)*SUM($M145:$N145)-SUM($CV$6:DC$6)*$O145-SUM($CV$7:DC$7)*SUM($Y145:$Z145,$AF145)-SUM($CV$8:DC$8)*SUM($AA145:$AE145)-SUM($CV$9:DC$9)*$AG145</f>
        <v>-14400</v>
      </c>
      <c r="DD145" s="39">
        <f>SUM($BE145,$BF145:BM145)-SUM($CV$1:DD$1)*SUM($P145:$Q145,$W145)-SUM($CV$2:DD$2)*SUM($R145:$V145)-SUM($CV$3:DD$3)*$X145-SUM($CV$4:DD$4)*SUM($K145:$L145)-SUM($CV$5:DD$5)*SUM($M145:$N145)-SUM($CV$6:DD$6)*$O145-SUM($CV$7:DD$7)*SUM($Y145:$Z145,$AF145)-SUM($CV$8:DD$8)*SUM($AA145:$AE145)-SUM($CV$9:DD$9)*$AG145</f>
        <v>-29296</v>
      </c>
      <c r="DE145" s="39">
        <f>SUM($BE145,$BF145:BN145)-SUM($CV$1:DE$1)*SUM($P145:$Q145,$W145)-SUM($CV$2:DE$2)*SUM($R145:$V145)-SUM($CV$3:DE$3)*$X145-SUM($CV$4:DE$4)*SUM($K145:$L145)-SUM($CV$5:DE$5)*SUM($M145:$N145)-SUM($CV$6:DE$6)*$O145-SUM($CV$7:DE$7)*SUM($Y145:$Z145,$AF145)-SUM($CV$8:DE$8)*SUM($AA145:$AE145)-SUM($CV$9:DE$9)*$AG145</f>
        <v>1085104</v>
      </c>
      <c r="DF145" s="39">
        <f>SUM($BE145,$BF145:BO145)-SUM($CV$1:DF$1)*SUM($P145:$Q145,$W145)-SUM($CV$2:DF$2)*SUM($R145:$V145)-SUM($CV$3:DF$3)*$X145-SUM($CV$4:DF$4)*SUM($K145:$L145)-SUM($CV$5:DF$5)*SUM($M145:$N145)-SUM($CV$6:DF$6)*$O145-SUM($CV$7:DF$7)*SUM($Y145:$Z145,$AF145)-SUM($CV$8:DF$8)*SUM($AA145:$AE145)-SUM($CV$9:DF$9)*$AG145</f>
        <v>1062704</v>
      </c>
      <c r="DG145" s="39">
        <f>SUM($BE145,$BF145:BP145)-SUM($CV$1:DG$1)*SUM($P145:$Q145,$W145)-SUM($CV$2:DG$2)*SUM($R145:$V145)-SUM($CV$3:DG$3)*$X145-SUM($CV$4:DG$4)*SUM($K145:$L145)-SUM($CV$5:DG$5)*SUM($M145:$N145)-SUM($CV$6:DG$6)*$O145-SUM($CV$7:DG$7)*SUM($Y145:$Z145,$AF145)-SUM($CV$8:DG$8)*SUM($AA145:$AE145)-SUM($CV$9:DG$9)*$AG145</f>
        <v>1038704</v>
      </c>
      <c r="DH145" s="39">
        <f>SUM($BE145,$BF145:BQ145)-SUM($CV$1:DH$1)*SUM($P145:$Q145,$W145)-SUM($CV$2:DH$2)*SUM($R145:$V145)-SUM($CV$3:DH$3)*$X145-SUM($CV$4:DH$4)*SUM($K145:$L145)-SUM($CV$5:DH$5)*SUM($M145:$N145)-SUM($CV$6:DH$6)*$O145-SUM($CV$7:DH$7)*SUM($Y145:$Z145,$AF145)-SUM($CV$8:DH$8)*SUM($AA145:$AE145)-SUM($CV$9:DH$9)*$AG145</f>
        <v>1014704</v>
      </c>
      <c r="DI145" s="39">
        <f>SUM($BE145,$BF145:BR145)-SUM($CV$1:DI$1)*SUM($P145:$Q145,$W145)-SUM($CV$2:DI$2)*SUM($R145:$V145)-SUM($CV$3:DI$3)*$X145-SUM($CV$4:DI$4)*SUM($K145:$L145)-SUM($CV$5:DI$5)*SUM($M145:$N145)-SUM($CV$6:DI$6)*$O145-SUM($CV$7:DI$7)*SUM($Y145:$Z145,$AF145)-SUM($CV$8:DI$8)*SUM($AA145:$AE145)-SUM($CV$9:DI$9)*$AG145</f>
        <v>990704</v>
      </c>
      <c r="DJ145" s="39">
        <f>SUM($BE145,$BF145:BS145)-SUM($CV$1:DJ$1)*SUM($P145:$Q145,$W145)-SUM($CV$2:DJ$2)*SUM($R145:$V145)-SUM($CV$3:DJ$3)*$X145-SUM($CV$4:DJ$4)*SUM($K145:$L145)-SUM($CV$5:DJ$5)*SUM($M145:$N145)-SUM($CV$6:DJ$6)*$O145-SUM($CV$7:DJ$7)*SUM($Y145:$Z145,$AF145)-SUM($CV$8:DJ$8)*SUM($AA145:$AE145)-SUM($CV$9:DJ$9)*$AG145</f>
        <v>966704</v>
      </c>
      <c r="DK145" s="39">
        <f>SUM($BE145,$BF145:BT145)-SUM($CV$1:DK$1)*SUM($P145:$Q145,$W145)-SUM($CV$2:DK$2)*SUM($R145:$V145)-SUM($CV$3:DK$3)*$X145-SUM($CV$4:DK$4)*SUM($K145:$L145)-SUM($CV$5:DK$5)*SUM($M145:$N145)-SUM($CV$6:DK$6)*$O145-SUM($CV$7:DK$7)*SUM($Y145:$Z145,$AF145)-SUM($CV$8:DK$8)*SUM($AA145:$AE145)-SUM($CV$9:DK$9)*$AG145</f>
        <v>942704</v>
      </c>
      <c r="DL145" s="39">
        <f>SUM($BE145,$BF145:BU145)-SUM($CV$1:DL$1)*SUM($P145:$Q145,$W145)-SUM($CV$2:DL$2)*SUM($R145:$V145)-SUM($CV$3:DL$3)*$X145-SUM($CV$4:DL$4)*SUM($K145:$L145)-SUM($CV$5:DL$5)*SUM($M145:$N145)-SUM($CV$6:DL$6)*$O145-SUM($CV$7:DL$7)*SUM($Y145:$Z145,$AF145)-SUM($CV$8:DL$8)*SUM($AA145:$AE145)-SUM($CV$9:DL$9)*$AG145</f>
        <v>918704</v>
      </c>
      <c r="DM145" s="39">
        <f>SUM($BE145,$BF145:BV145)-SUM($CV$1:DM$1)*SUM($P145:$Q145,$W145)-SUM($CV$2:DM$2)*SUM($R145:$V145)-SUM($CV$3:DM$3)*$X145-SUM($CV$4:DM$4)*SUM($K145:$L145)-SUM($CV$5:DM$5)*SUM($M145:$N145)-SUM($CV$6:DM$6)*$O145-SUM($CV$7:DM$7)*SUM($Y145:$Z145,$AF145)-SUM($CV$8:DM$8)*SUM($AA145:$AE145)-SUM($CV$9:DM$9)*$AG145</f>
        <v>886704</v>
      </c>
      <c r="DN145" s="39">
        <f>SUM($BE145,$BF145:BW145)-SUM($CV$1:DN$1)*SUM($P145:$Q145,$W145)-SUM($CV$2:DN$2)*SUM($R145:$V145)-SUM($CV$3:DN$3)*$X145-SUM($CV$4:DN$4)*SUM($K145:$L145)-SUM($CV$5:DN$5)*SUM($M145:$N145)-SUM($CV$6:DN$6)*$O145-SUM($CV$7:DN$7)*SUM($Y145:$Z145,$AF145)-SUM($CV$8:DN$8)*SUM($AA145:$AE145)-SUM($CV$9:DN$9)*$AG145</f>
        <v>854704</v>
      </c>
      <c r="DO145" s="39">
        <f>SUM($BE145,$BF145:BX145)-SUM($CV$1:DO$1)*SUM($P145:$Q145,$W145)-SUM($CV$2:DO$2)*SUM($R145:$V145)-SUM($CV$3:DO$3)*$X145-SUM($CV$4:DO$4)*SUM($K145:$L145)-SUM($CV$5:DO$5)*SUM($M145:$N145)-SUM($CV$6:DO$6)*$O145-SUM($CV$7:DO$7)*SUM($Y145:$Z145,$AF145)-SUM($CV$8:DO$8)*SUM($AA145:$AE145)-SUM($CV$9:DO$9)*$AG145</f>
        <v>822704</v>
      </c>
      <c r="DP145" s="39">
        <f>SUM($BE145,$BF145:BY145)-SUM($CV$1:DP$1)*SUM($P145:$Q145,$W145)-SUM($CV$2:DP$2)*SUM($R145:$V145)-SUM($CV$3:DP$3)*$X145-SUM($CV$4:DP$4)*SUM($K145:$L145)-SUM($CV$5:DP$5)*SUM($M145:$N145)-SUM($CV$6:DP$6)*$O145-SUM($CV$7:DP$7)*SUM($Y145:$Z145,$AF145)-SUM($CV$8:DP$8)*SUM($AA145:$AE145)-SUM($CV$9:DP$9)*$AG145</f>
        <v>790704</v>
      </c>
      <c r="DQ145" s="39">
        <f>SUM($BE145,$BF145:BZ145)-SUM($CV$1:DQ$1)*SUM($P145:$Q145,$W145)-SUM($CV$2:DQ$2)*SUM($R145:$V145)-SUM($CV$3:DQ$3)*$X145-SUM($CV$4:DQ$4)*SUM($K145:$L145)-SUM($CV$5:DQ$5)*SUM($M145:$N145)-SUM($CV$6:DQ$6)*$O145-SUM($CV$7:DQ$7)*SUM($Y145:$Z145,$AF145)-SUM($CV$8:DQ$8)*SUM($AA145:$AE145)-SUM($CV$9:DQ$9)*$AG145</f>
        <v>758704</v>
      </c>
      <c r="DR145" s="39">
        <f>SUM($BE145,$BF145:CA145)-SUM($CV$1:DR$1)*SUM($P145:$Q145,$W145)-SUM($CV$2:DR$2)*SUM($R145:$V145)-SUM($CV$3:DR$3)*$X145-SUM($CV$4:DR$4)*SUM($K145:$L145)-SUM($CV$5:DR$5)*SUM($M145:$N145)-SUM($CV$6:DR$6)*$O145-SUM($CV$7:DR$7)*SUM($Y145:$Z145,$AF145)-SUM($CV$8:DR$8)*SUM($AA145:$AE145)-SUM($CV$9:DR$9)*$AG145</f>
        <v>726704</v>
      </c>
      <c r="DS145" s="39">
        <f>SUM($BE145,$BF145:CB145)-SUM($CV$1:DS$1)*SUM($P145:$Q145,$W145)-SUM($CV$2:DS$2)*SUM($R145:$V145)-SUM($CV$3:DS$3)*$X145-SUM($CV$4:DS$4)*SUM($K145:$L145)-SUM($CV$5:DS$5)*SUM($M145:$N145)-SUM($CV$6:DS$6)*$O145-SUM($CV$7:DS$7)*SUM($Y145:$Z145,$AF145)-SUM($CV$8:DS$8)*SUM($AA145:$AE145)-SUM($CV$9:DS$9)*$AG145</f>
        <v>694704</v>
      </c>
      <c r="DT145" s="39">
        <f>SUM($BE145,$BF145:CC145)-SUM($CV$1:DT$1)*SUM($P145:$Q145,$W145)-SUM($CV$2:DT$2)*SUM($R145:$V145)-SUM($CV$3:DT$3)*$X145-SUM($CV$4:DT$4)*SUM($K145:$L145)-SUM($CV$5:DT$5)*SUM($M145:$N145)-SUM($CV$6:DT$6)*$O145-SUM($CV$7:DT$7)*SUM($Y145:$Z145,$AF145)-SUM($CV$8:DT$8)*SUM($AA145:$AE145)-SUM($CV$9:DT$9)*$AG145</f>
        <v>662704</v>
      </c>
      <c r="DU145" s="39">
        <f>SUM($BE145,$BF145:CD145)-SUM($CV$1:DU$1)*SUM($P145:$Q145,$W145)-SUM($CV$2:DU$2)*SUM($R145:$V145)-SUM($CV$3:DU$3)*$X145-SUM($CV$4:DU$4)*SUM($K145:$L145)-SUM($CV$5:DU$5)*SUM($M145:$N145)-SUM($CV$6:DU$6)*$O145-SUM($CV$7:DU$7)*SUM($Y145:$Z145,$AF145)-SUM($CV$8:DU$8)*SUM($AA145:$AE145)-SUM($CV$9:DU$9)*$AG145</f>
        <v>630704</v>
      </c>
      <c r="DV145" s="39">
        <f>SUM($BE145,$BF145:CE145)-SUM($CV$1:DV$1)*SUM($P145:$Q145,$W145)-SUM($CV$2:DV$2)*SUM($R145:$V145)-SUM($CV$3:DV$3)*$X145-SUM($CV$4:DV$4)*SUM($K145:$L145)-SUM($CV$5:DV$5)*SUM($M145:$N145)-SUM($CV$6:DV$6)*$O145-SUM($CV$7:DV$7)*SUM($Y145:$Z145,$AF145)-SUM($CV$8:DV$8)*SUM($AA145:$AE145)-SUM($CV$9:DV$9)*$AG145</f>
        <v>598704</v>
      </c>
      <c r="DW145" s="39">
        <f>SUM($BE145,$BF145:CF145)-SUM($CV$1:DW$1)*SUM($P145:$Q145,$W145)-SUM($CV$2:DW$2)*SUM($R145:$V145)-SUM($CV$3:DW$3)*$X145-SUM($CV$4:DW$4)*SUM($K145:$L145)-SUM($CV$5:DW$5)*SUM($M145:$N145)-SUM($CV$6:DW$6)*$O145-SUM($CV$7:DW$7)*SUM($Y145:$Z145,$AF145)-SUM($CV$8:DW$8)*SUM($AA145:$AE145)-SUM($CV$9:DW$9)*$AG145</f>
        <v>566704</v>
      </c>
      <c r="DX145" s="39">
        <f>SUM($BE145,$BF145:CG145)-SUM($CV$1:DX$1)*SUM($P145:$Q145,$W145)-SUM($CV$2:DX$2)*SUM($R145:$V145)-SUM($CV$3:DX$3)*$X145-SUM($CV$4:DX$4)*SUM($K145:$L145)-SUM($CV$5:DX$5)*SUM($M145:$N145)-SUM($CV$6:DX$6)*$O145-SUM($CV$7:DX$7)*SUM($Y145:$Z145,$AF145)-SUM($CV$8:DX$8)*SUM($AA145:$AE145)-SUM($CV$9:DX$9)*$AG145</f>
        <v>534704</v>
      </c>
      <c r="DY145" s="39">
        <f>SUM($BE145,$BF145:CH145)-SUM($CV$1:DY$1)*SUM($P145:$Q145,$W145)-SUM($CV$2:DY$2)*SUM($R145:$V145)-SUM($CV$3:DY$3)*$X145-SUM($CV$4:DY$4)*SUM($K145:$L145)-SUM($CV$5:DY$5)*SUM($M145:$N145)-SUM($CV$6:DY$6)*$O145-SUM($CV$7:DY$7)*SUM($Y145:$Z145,$AF145)-SUM($CV$8:DY$8)*SUM($AA145:$AE145)-SUM($CV$9:DY$9)*$AG145</f>
        <v>502704</v>
      </c>
      <c r="DZ145" s="39">
        <f>SUM($BE145,$BF145:CI145)-SUM($CV$1:DZ$1)*SUM($P145:$Q145,$W145)-SUM($CV$2:DZ$2)*SUM($R145:$V145)-SUM($CV$3:DZ$3)*$X145-SUM($CV$4:DZ$4)*SUM($K145:$L145)-SUM($CV$5:DZ$5)*SUM($M145:$N145)-SUM($CV$6:DZ$6)*$O145-SUM($CV$7:DZ$7)*SUM($Y145:$Z145,$AF145)-SUM($CV$8:DZ$8)*SUM($AA145:$AE145)-SUM($CV$9:DZ$9)*$AG145</f>
        <v>470704</v>
      </c>
      <c r="EA145" s="39">
        <f>SUM($BE145,$BF145:CJ145)-SUM($CV$1:EA$1)*SUM($P145:$Q145,$W145)-SUM($CV$2:EA$2)*SUM($R145:$V145)-SUM($CV$3:EA$3)*$X145-SUM($CV$4:EA$4)*SUM($K145:$L145)-SUM($CV$5:EA$5)*SUM($M145:$N145)-SUM($CV$6:EA$6)*$O145-SUM($CV$7:EA$7)*SUM($Y145:$Z145,$AF145)-SUM($CV$8:EA$8)*SUM($AA145:$AE145)-SUM($CV$9:EA$9)*$AG145</f>
        <v>438704</v>
      </c>
      <c r="EB145" s="39">
        <f>SUM($BE145,$BF145:CK145)-SUM($CV$1:EB$1)*SUM($P145:$Q145,$W145)-SUM($CV$2:EB$2)*SUM($R145:$V145)-SUM($CV$3:EB$3)*$X145-SUM($CV$4:EB$4)*SUM($K145:$L145)-SUM($CV$5:EB$5)*SUM($M145:$N145)-SUM($CV$6:EB$6)*$O145-SUM($CV$7:EB$7)*SUM($Y145:$Z145,$AF145)-SUM($CV$8:EB$8)*SUM($AA145:$AE145)-SUM($CV$9:EB$9)*$AG145</f>
        <v>406704</v>
      </c>
      <c r="EC145" s="39">
        <f>SUM($BE145,$BF145:CL145)-SUM($CV$1:EC$1)*SUM($P145:$Q145,$W145)-SUM($CV$2:EC$2)*SUM($R145:$V145)-SUM($CV$3:EC$3)*$X145-SUM($CV$4:EC$4)*SUM($K145:$L145)-SUM($CV$5:EC$5)*SUM($M145:$N145)-SUM($CV$6:EC$6)*$O145-SUM($CV$7:EC$7)*SUM($Y145:$Z145,$AF145)-SUM($CV$8:EC$8)*SUM($AA145:$AE145)-SUM($CV$9:EC$9)*$AG145</f>
        <v>374704</v>
      </c>
      <c r="ED145" s="39">
        <f>SUM($BE145,$BF145:CM145)-SUM($CV$1:ED$1)*SUM($P145:$Q145,$W145)-SUM($CV$2:ED$2)*SUM($R145:$V145)-SUM($CV$3:ED$3)*$X145-SUM($CV$4:ED$4)*SUM($K145:$L145)-SUM($CV$5:ED$5)*SUM($M145:$N145)-SUM($CV$6:ED$6)*$O145-SUM($CV$7:ED$7)*SUM($Y145:$Z145,$AF145)-SUM($CV$8:ED$8)*SUM($AA145:$AE145)-SUM($CV$9:ED$9)*$AG145</f>
        <v>342704</v>
      </c>
      <c r="EE145" s="39">
        <f>SUM($BE145,$BF145:CN145)-SUM($CV$1:EE$1)*SUM($P145:$Q145,$W145)-SUM($CV$2:EE$2)*SUM($R145:$V145)-SUM($CV$3:EE$3)*$X145-SUM($CV$4:EE$4)*SUM($K145:$L145)-SUM($CV$5:EE$5)*SUM($M145:$N145)-SUM($CV$6:EE$6)*$O145-SUM($CV$7:EE$7)*SUM($Y145:$Z145,$AF145)-SUM($CV$8:EE$8)*SUM($AA145:$AE145)-SUM($CV$9:EE$9)*$AG145</f>
        <v>310704</v>
      </c>
      <c r="EF145" s="39">
        <f>SUM($BE145,$BF145:CO145)-SUM($CV$1:EF$1)*SUM($P145:$Q145,$W145)-SUM($CV$2:EF$2)*SUM($R145:$V145)-SUM($CV$3:EF$3)*$X145-SUM($CV$4:EF$4)*SUM($K145:$L145)-SUM($CV$5:EF$5)*SUM($M145:$N145)-SUM($CV$6:EF$6)*$O145-SUM($CV$7:EF$7)*SUM($Y145:$Z145,$AF145)-SUM($CV$8:EF$8)*SUM($AA145:$AE145)-SUM($CV$9:EF$9)*$AG145</f>
        <v>278704</v>
      </c>
      <c r="EG145" s="39">
        <f>SUM($BE145,$BF145:CP145)-SUM($CV$1:EG$1)*SUM($P145:$Q145,$W145)-SUM($CV$2:EG$2)*SUM($R145:$V145)-SUM($CV$3:EG$3)*$X145-SUM($CV$4:EG$4)*SUM($K145:$L145)-SUM($CV$5:EG$5)*SUM($M145:$N145)-SUM($CV$6:EG$6)*$O145-SUM($CV$7:EG$7)*SUM($Y145:$Z145,$AF145)-SUM($CV$8:EG$8)*SUM($AA145:$AE145)-SUM($CV$9:EG$9)*$AG145</f>
        <v>246704</v>
      </c>
      <c r="EH145" s="39">
        <f>SUM($BE145,$BF145:CQ145)-SUM($CV$1:EH$1)*SUM($P145:$Q145,$W145)-SUM($CV$2:EH$2)*SUM($R145:$V145)-SUM($CV$3:EH$3)*$X145-SUM($CV$4:EH$4)*SUM($K145:$L145)-SUM($CV$5:EH$5)*SUM($M145:$N145)-SUM($CV$6:EH$6)*$O145-SUM($CV$7:EH$7)*SUM($Y145:$Z145,$AF145)-SUM($CV$8:EH$8)*SUM($AA145:$AE145)-SUM($CV$9:EH$9)*$AG145</f>
        <v>214704</v>
      </c>
      <c r="EI145" s="39">
        <f>SUM($BE145,$BF145:CR145)-SUM($CV$1:EI$1)*SUM($P145:$Q145,$W145)-SUM($CV$2:EI$2)*SUM($R145:$V145)-SUM($CV$3:EI$3)*$X145-SUM($CV$4:EI$4)*SUM($K145:$L145)-SUM($CV$5:EI$5)*SUM($M145:$N145)-SUM($CV$6:EI$6)*$O145-SUM($CV$7:EI$7)*SUM($Y145:$Z145,$AF145)-SUM($CV$8:EI$8)*SUM($AA145:$AE145)-SUM($CV$9:EI$9)*$AG145</f>
        <v>182704</v>
      </c>
      <c r="EJ145" s="39">
        <f>SUM($BE145,$BF145:CS145)-SUM($CV$1:EJ$1)*SUM($P145:$Q145,$W145)-SUM($CV$2:EJ$2)*SUM($R145:$V145)-SUM($CV$3:EJ$3)*$X145-SUM($CV$4:EJ$4)*SUM($K145:$L145)-SUM($CV$5:EJ$5)*SUM($M145:$N145)-SUM($CV$6:EJ$6)*$O145-SUM($CV$7:EJ$7)*SUM($Y145:$Z145,$AF145)-SUM($CV$8:EJ$8)*SUM($AA145:$AE145)-SUM($CV$9:EJ$9)*$AG145</f>
        <v>150704</v>
      </c>
      <c r="EK145" s="39">
        <f>SUM($BE145,$BF145:CT145)-SUM($CV$1:EK$1)*SUM($P145:$Q145,$W145)-SUM($CV$2:EK$2)*SUM($R145:$V145)-SUM($CV$3:EK$3)*$X145-SUM($CV$4:EK$4)*SUM($K145:$L145)-SUM($CV$5:EK$5)*SUM($M145:$N145)-SUM($CV$6:EK$6)*$O145-SUM($CV$7:EK$7)*SUM($Y145:$Z145,$AF145)-SUM($CV$8:EK$8)*SUM($AA145:$AE145)-SUM($CV$9:EK$9)*$AG145</f>
        <v>118704</v>
      </c>
      <c r="EL145" s="39">
        <f>SUM($BE145,$BF145:CU145)-SUM($CV$1:EL$1)*SUM($P145:$Q145,$W145)-SUM($CV$2:EL$2)*SUM($R145:$V145)-SUM($CV$3:EL$3)*$X145-SUM($CV$4:EL$4)*SUM($K145:$L145)-SUM($CV$5:EL$5)*SUM($M145:$N145)-SUM($CV$6:EL$6)*$O145-SUM($CV$7:EL$7)*SUM($Y145:$Z145,$AF145)-SUM($CV$8:EL$8)*SUM($AA145:$AE145)-SUM($CV$9:EL$9)*$AG145</f>
        <v>86704</v>
      </c>
      <c r="EM145" s="39">
        <f>SUM($BE145,$BF145:CV145)-SUM($CV$1:EM$1)*SUM($P145:$Q145,$W145)-SUM($CV$2:EM$2)*SUM($R145:$V145)-SUM($CV$3:EM$3)*$X145-SUM($CV$4:EM$4)*SUM($K145:$L145)-SUM($CV$5:EM$5)*SUM($M145:$N145)-SUM($CV$6:EM$6)*$O145-SUM($CV$7:EM$7)*SUM($Y145:$Z145,$AF145)-SUM($CV$8:EM$8)*SUM($AA145:$AE145)-SUM($CV$9:EM$9)*$AG145</f>
        <v>54704</v>
      </c>
      <c r="EN145" s="39">
        <f>SUM($BE145,$BF145:CW145)-SUM($CV$1:EN$1)*SUM($P145:$Q145,$W145)-SUM($CV$2:EN$2)*SUM($R145:$V145)-SUM($CV$3:EN$3)*$X145-SUM($CV$4:EN$4)*SUM($K145:$L145)-SUM($CV$5:EN$5)*SUM($M145:$N145)-SUM($CV$6:EN$6)*$O145-SUM($CV$7:EN$7)*SUM($Y145:$Z145,$AF145)-SUM($CV$8:EN$8)*SUM($AA145:$AE145)-SUM($CV$9:EN$9)*$AG145</f>
        <v>22704</v>
      </c>
      <c r="EO145" s="39">
        <f>SUM($BE145,$BF145:CX145)-SUM($CV$1:EO$1)*SUM($P145:$Q145,$W145)-SUM($CV$2:EO$2)*SUM($R145:$V145)-SUM($CV$3:EO$3)*$X145-SUM($CV$4:EO$4)*SUM($K145:$L145)-SUM($CV$5:EO$5)*SUM($M145:$N145)-SUM($CV$6:EO$6)*$O145-SUM($CV$7:EO$7)*SUM($Y145:$Z145,$AF145)-SUM($CV$8:EO$8)*SUM($AA145:$AE145)-SUM($CV$9:EO$9)*$AG145</f>
        <v>2576</v>
      </c>
      <c r="EP145" s="96" t="s">
        <v>705</v>
      </c>
      <c r="EQ145" s="103" t="str">
        <f t="shared" si="172"/>
        <v>CL31B106KOHNNNE</v>
      </c>
      <c r="ER145" s="96" t="str">
        <f t="shared" si="222"/>
        <v>SAMSUNG</v>
      </c>
      <c r="ES145" s="115">
        <v>1.2189999999999999E-2</v>
      </c>
      <c r="ET145" s="116" t="str">
        <f t="shared" si="168"/>
        <v>USD</v>
      </c>
      <c r="EU145" s="107" t="e">
        <f t="shared" ca="1" si="183"/>
        <v>#NAME?</v>
      </c>
      <c r="EV145" s="107" t="e">
        <f t="shared" ca="1" si="184"/>
        <v>#NAME?</v>
      </c>
      <c r="EW145" s="117">
        <f t="shared" si="185"/>
        <v>2000</v>
      </c>
      <c r="EX145" s="117">
        <f t="shared" si="186"/>
        <v>2000</v>
      </c>
      <c r="EY145" s="103"/>
      <c r="EZ145" s="117">
        <f t="shared" si="187"/>
        <v>1132000</v>
      </c>
      <c r="FA145" s="118" t="e">
        <f t="shared" ca="1" si="188"/>
        <v>#NAME?</v>
      </c>
      <c r="FB145" s="117">
        <f t="shared" si="189"/>
        <v>1104</v>
      </c>
      <c r="FC145" s="118" t="e">
        <f t="shared" ca="1" si="190"/>
        <v>#NAME?</v>
      </c>
      <c r="FD145" s="119">
        <v>45523</v>
      </c>
      <c r="FE145" s="118" t="s">
        <v>130</v>
      </c>
      <c r="FF145" s="118" t="s">
        <v>456</v>
      </c>
      <c r="FG145" s="103" t="s">
        <v>144</v>
      </c>
      <c r="FH145" s="103" t="s">
        <v>145</v>
      </c>
      <c r="FI145" s="105">
        <f t="array" ref="FI145">SUMPRODUCT($AI145:$AL145,TRANSPOSE(FI$1:FI$4))</f>
        <v>97040</v>
      </c>
      <c r="FJ145" s="105">
        <f t="array" ref="FJ145">SUMPRODUCT($AI145:$AL145,TRANSPOSE(FJ$1:FJ$4))</f>
        <v>97040</v>
      </c>
      <c r="FK145" s="105">
        <f t="array" ref="FK145">SUMPRODUCT($AI145:$AL145,TRANSPOSE(FK$1:FK$4))</f>
        <v>97040</v>
      </c>
      <c r="FL145" s="105">
        <f t="array" ref="FL145">SUMPRODUCT($AI145:$AL145,TRANSPOSE(FL$1:FL$4))</f>
        <v>97040</v>
      </c>
      <c r="FM145" s="105">
        <f t="array" ref="FM145">SUMPRODUCT($AI145:$AL145,TRANSPOSE(FM$1:FM$4))</f>
        <v>97040</v>
      </c>
      <c r="FN145" s="105">
        <f t="array" ref="FN145">SUMPRODUCT($AI145:$AL145,TRANSPOSE(FN$1:FN$4))</f>
        <v>97040</v>
      </c>
      <c r="FO145" s="105">
        <f t="array" ref="FO145">SUMPRODUCT($AI145:$AL145,TRANSPOSE(FO$1:FO$4))</f>
        <v>97040</v>
      </c>
      <c r="FP145" s="105">
        <f t="array" ref="FP145">SUMPRODUCT($AI145:$AL145,TRANSPOSE(FP$1:FP$4))</f>
        <v>97040</v>
      </c>
      <c r="FQ145" s="105">
        <f t="array" ref="FQ145">SUMPRODUCT($AI145:$AL145,TRANSPOSE(FQ$1:FQ$4))</f>
        <v>97040</v>
      </c>
      <c r="FR145" s="105">
        <f t="array" ref="FR145">SUMPRODUCT($AI145:$AL145,TRANSPOSE(FR$1:FR$4))</f>
        <v>96800</v>
      </c>
      <c r="FS145" s="105">
        <f t="array" ref="FS145">SUMPRODUCT($AI145:$AL145,TRANSPOSE(FS$1:FS$4))</f>
        <v>96000</v>
      </c>
      <c r="FT145" s="105">
        <f t="array" ref="FT145">SUMPRODUCT($AI145:$AL145,TRANSPOSE(FT$1:FT$4))</f>
        <v>64736</v>
      </c>
      <c r="FU145" s="105">
        <f t="array" ref="FU145">SUMPRODUCT($AI145:$AL145,TRANSPOSE(FU$1:FU$4))</f>
        <v>0</v>
      </c>
      <c r="FV145" s="120"/>
      <c r="FW145" s="105">
        <f t="shared" si="191"/>
        <v>98000</v>
      </c>
      <c r="FX145" s="121">
        <f>CEILING(SUM($FI145:FJ145)-SUM($FW145:FW145),$EW145)</f>
        <v>98000</v>
      </c>
      <c r="FY145" s="121">
        <f>CEILING(SUM($FI145:FK145)-SUM($FW145:FX145),$EW145)</f>
        <v>96000</v>
      </c>
      <c r="FZ145" s="121">
        <f>CEILING(SUM($FI145:FL145)-SUM($FW145:FY145),$EW145)</f>
        <v>98000</v>
      </c>
      <c r="GA145" s="121">
        <f>CEILING(SUM($FI145:FM145)-SUM($FW145:FZ145),$EW145)</f>
        <v>96000</v>
      </c>
      <c r="GB145" s="121">
        <f>CEILING(SUM($FI145:FN145)-SUM($FW145:GA145),$EW145)</f>
        <v>98000</v>
      </c>
      <c r="GC145" s="121">
        <f>CEILING(SUM($FI145:FO145)-SUM($FW145:GB145),$EW145)</f>
        <v>96000</v>
      </c>
      <c r="GD145" s="121">
        <f>CEILING(SUM($FI145:FP145)-SUM($FW145:GC145),$EW145)</f>
        <v>98000</v>
      </c>
      <c r="GE145" s="121">
        <f>CEILING(SUM($FI145:FQ145)-SUM($FW145:GD145),$EW145)</f>
        <v>96000</v>
      </c>
      <c r="GF145" s="121">
        <f>CEILING(SUM($FI145:FR145)-SUM($FW145:GE145),$EW145)</f>
        <v>98000</v>
      </c>
      <c r="GG145" s="121">
        <f>CEILING(SUM($FI145:FS145)-SUM($FW145:GF145),$EW145)</f>
        <v>96000</v>
      </c>
      <c r="GH145" s="121">
        <f t="shared" si="192"/>
        <v>64000</v>
      </c>
      <c r="GI145" s="121">
        <f t="shared" si="193"/>
        <v>0</v>
      </c>
      <c r="GJ145" s="120"/>
      <c r="GK145" s="123" t="e">
        <f t="shared" ca="1" si="194"/>
        <v>#NAME?</v>
      </c>
      <c r="GL145" s="123" t="e">
        <f t="shared" ca="1" si="195"/>
        <v>#NAME?</v>
      </c>
      <c r="GM145" s="123" t="e">
        <f t="shared" ca="1" si="196"/>
        <v>#NAME?</v>
      </c>
      <c r="GN145" s="123" t="e">
        <f t="shared" ca="1" si="197"/>
        <v>#NAME?</v>
      </c>
      <c r="GO145" s="123" t="e">
        <f t="shared" ca="1" si="198"/>
        <v>#NAME?</v>
      </c>
      <c r="GP145" s="123" t="e">
        <f t="shared" ca="1" si="199"/>
        <v>#NAME?</v>
      </c>
      <c r="GQ145" s="123" t="e">
        <f t="shared" ca="1" si="200"/>
        <v>#NAME?</v>
      </c>
      <c r="GR145" s="123" t="e">
        <f t="shared" ca="1" si="201"/>
        <v>#NAME?</v>
      </c>
      <c r="GS145" s="123" t="e">
        <f t="shared" ca="1" si="202"/>
        <v>#NAME?</v>
      </c>
      <c r="GT145" s="123" t="e">
        <f t="shared" ca="1" si="203"/>
        <v>#NAME?</v>
      </c>
      <c r="GU145" s="123" t="e">
        <f t="shared" ca="1" si="204"/>
        <v>#NAME?</v>
      </c>
      <c r="GV145" s="123" t="e">
        <f t="shared" ca="1" si="205"/>
        <v>#NAME?</v>
      </c>
      <c r="GW145" s="123" t="e">
        <f t="shared" ca="1" si="206"/>
        <v>#NAME?</v>
      </c>
      <c r="GX145" s="123" t="e">
        <f t="shared" ca="1" si="207"/>
        <v>#NAME?</v>
      </c>
      <c r="GY145" s="120">
        <v>1</v>
      </c>
      <c r="GZ145" s="105">
        <f t="shared" si="170"/>
        <v>1132000</v>
      </c>
      <c r="HA145" s="105"/>
      <c r="HB145" s="105"/>
      <c r="HC145" s="105"/>
      <c r="HD145" s="105"/>
      <c r="HE145" s="105"/>
      <c r="HF145" s="105"/>
      <c r="HG145" s="105"/>
      <c r="HH145" s="105"/>
      <c r="HI145" s="105"/>
      <c r="HJ145" s="105"/>
      <c r="HK145" s="105"/>
      <c r="HL145" s="105">
        <f t="shared" si="171"/>
        <v>0</v>
      </c>
      <c r="HM145" s="105"/>
      <c r="HN145" s="123" t="e">
        <f t="shared" ca="1" si="208"/>
        <v>#NAME?</v>
      </c>
      <c r="HO145" s="123" t="e">
        <f t="shared" ca="1" si="209"/>
        <v>#NAME?</v>
      </c>
      <c r="HP145" s="123" t="e">
        <f t="shared" ca="1" si="210"/>
        <v>#NAME?</v>
      </c>
      <c r="HQ145" s="123" t="e">
        <f t="shared" ca="1" si="211"/>
        <v>#NAME?</v>
      </c>
      <c r="HR145" s="123" t="e">
        <f t="shared" ca="1" si="212"/>
        <v>#NAME?</v>
      </c>
      <c r="HS145" s="123" t="e">
        <f t="shared" ca="1" si="213"/>
        <v>#NAME?</v>
      </c>
      <c r="HT145" s="123" t="e">
        <f t="shared" ca="1" si="214"/>
        <v>#NAME?</v>
      </c>
      <c r="HU145" s="123" t="e">
        <f t="shared" ca="1" si="215"/>
        <v>#NAME?</v>
      </c>
      <c r="HV145" s="123" t="e">
        <f t="shared" ca="1" si="216"/>
        <v>#NAME?</v>
      </c>
      <c r="HW145" s="123" t="e">
        <f t="shared" ca="1" si="217"/>
        <v>#NAME?</v>
      </c>
      <c r="HX145" s="123" t="e">
        <f t="shared" ca="1" si="218"/>
        <v>#NAME?</v>
      </c>
      <c r="HY145" s="123" t="e">
        <f t="shared" ca="1" si="219"/>
        <v>#NAME?</v>
      </c>
      <c r="HZ145" s="123" t="e">
        <f t="shared" ca="1" si="220"/>
        <v>#NAME?</v>
      </c>
      <c r="IA145" s="123" t="e">
        <f t="shared" ca="1" si="221"/>
        <v>#NAME?</v>
      </c>
      <c r="IB145" s="124" t="s">
        <v>741</v>
      </c>
      <c r="IC145" s="103" t="s">
        <v>484</v>
      </c>
      <c r="ID145" s="125">
        <v>45535</v>
      </c>
      <c r="IE145" s="103" t="s">
        <v>147</v>
      </c>
      <c r="IF145" s="103" t="s">
        <v>147</v>
      </c>
      <c r="IG145" s="103" t="s">
        <v>147</v>
      </c>
      <c r="IH145" s="103"/>
      <c r="II145" s="103" t="s">
        <v>708</v>
      </c>
    </row>
    <row r="146" spans="1:243" ht="14.25" x14ac:dyDescent="0.2">
      <c r="A146" s="39">
        <v>159</v>
      </c>
      <c r="B146" s="39" t="s">
        <v>744</v>
      </c>
      <c r="C146" s="56" t="s">
        <v>745</v>
      </c>
      <c r="D146" s="39" t="s">
        <v>137</v>
      </c>
      <c r="E146" s="39">
        <v>417983140</v>
      </c>
      <c r="F146" s="102" t="s">
        <v>746</v>
      </c>
      <c r="G146" s="39">
        <v>400548944</v>
      </c>
      <c r="H146" s="39" t="s">
        <v>128</v>
      </c>
      <c r="I146" s="39">
        <v>2</v>
      </c>
      <c r="J146" s="39">
        <v>3</v>
      </c>
      <c r="K146" s="39">
        <v>0</v>
      </c>
      <c r="L146" s="39">
        <v>0</v>
      </c>
      <c r="M146" s="39">
        <v>0</v>
      </c>
      <c r="N146" s="39">
        <v>0</v>
      </c>
      <c r="O146" s="39">
        <v>1</v>
      </c>
      <c r="P146" s="39">
        <v>0</v>
      </c>
      <c r="Q146" s="39">
        <v>0</v>
      </c>
      <c r="R146" s="39">
        <v>0</v>
      </c>
      <c r="S146" s="39">
        <v>0</v>
      </c>
      <c r="T146" s="39">
        <v>0</v>
      </c>
      <c r="U146" s="39">
        <v>0</v>
      </c>
      <c r="V146" s="39">
        <v>0</v>
      </c>
      <c r="W146" s="39">
        <v>0</v>
      </c>
      <c r="X146" s="39">
        <v>1</v>
      </c>
      <c r="Y146" s="39">
        <v>0</v>
      </c>
      <c r="Z146" s="39">
        <v>0</v>
      </c>
      <c r="AA146" s="39">
        <v>0</v>
      </c>
      <c r="AB146" s="39">
        <v>0</v>
      </c>
      <c r="AC146" s="39">
        <v>0</v>
      </c>
      <c r="AD146" s="39">
        <v>0</v>
      </c>
      <c r="AE146" s="39">
        <v>0</v>
      </c>
      <c r="AF146" s="39">
        <v>0</v>
      </c>
      <c r="AG146" s="39">
        <v>1</v>
      </c>
      <c r="AH146" s="39">
        <f t="shared" si="173"/>
        <v>2</v>
      </c>
      <c r="AI146" s="39">
        <f t="shared" si="174"/>
        <v>1</v>
      </c>
      <c r="AJ146" s="39">
        <f t="shared" si="175"/>
        <v>1</v>
      </c>
      <c r="AK146" s="39">
        <f t="shared" si="176"/>
        <v>1</v>
      </c>
      <c r="AL146" s="39">
        <f t="shared" si="177"/>
        <v>2</v>
      </c>
      <c r="AM146" s="57">
        <f t="shared" si="178"/>
        <v>70681</v>
      </c>
      <c r="AN146" s="57">
        <v>2000</v>
      </c>
      <c r="AO146" s="57">
        <f t="shared" si="179"/>
        <v>72000</v>
      </c>
      <c r="AP146" s="39"/>
      <c r="AQ146" s="39" t="s">
        <v>707</v>
      </c>
      <c r="AR146" s="39" t="s">
        <v>730</v>
      </c>
      <c r="AS146" s="39"/>
      <c r="AT146" s="39" t="s">
        <v>179</v>
      </c>
      <c r="AU146" s="58">
        <v>1.49E-2</v>
      </c>
      <c r="AV146" s="58" t="s">
        <v>11</v>
      </c>
      <c r="AW146" s="39"/>
      <c r="AX146" s="39"/>
      <c r="AY146" s="59" t="s">
        <v>731</v>
      </c>
      <c r="AZ146" s="39"/>
      <c r="BA146" s="39" t="str">
        <f t="shared" si="180"/>
        <v>P0032</v>
      </c>
      <c r="BB146" s="78" t="e">
        <f t="shared" ca="1" si="181"/>
        <v>#NAME?</v>
      </c>
      <c r="BC146" s="39">
        <v>16</v>
      </c>
      <c r="BD146" s="75">
        <f t="shared" si="182"/>
        <v>72000</v>
      </c>
      <c r="BE146" s="39"/>
      <c r="BF146" s="39"/>
      <c r="BG146" s="39"/>
      <c r="BH146" s="39"/>
      <c r="BI146" s="39"/>
      <c r="BJ146" s="39"/>
      <c r="BK146" s="39"/>
      <c r="BL146" s="39"/>
      <c r="BM146" s="39"/>
      <c r="BN146" s="39">
        <v>72000</v>
      </c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>
        <f>SUM($BE146,$BF146:BF146)-SUM($CV$1:CW$1)*SUM($P146:$Q146,$W146)-SUM($CV$2:CW$2)*SUM($R146:$V146)-SUM($CV$3:CW$3)*$X146-SUM($CV$4:CW$4)*SUM($K146:$L146)-SUM($CV$5:CW$5)*SUM($M146:$N146)-SUM($CV$6:CW$6)*$O146-SUM($CV$7:CW$7)*SUM($Y146:$Z146,$AF146)-SUM($CV$8:CW$8)*SUM($AA146:$AE146)-SUM($CV$9:CW$9)*$AG146</f>
        <v>0</v>
      </c>
      <c r="CX146" s="39">
        <f>SUM($BE146,$BF146:BG146)-SUM($CV$1:CX$1)*SUM($P146:$Q146,$W146)-SUM($CV$2:CX$2)*SUM($R146:$V146)-SUM($CV$3:CX$3)*$X146-SUM($CV$4:CX$4)*SUM($K146:$L146)-SUM($CV$5:CX$5)*SUM($M146:$N146)-SUM($CV$6:CX$6)*$O146-SUM($CV$7:CX$7)*SUM($Y146:$Z146,$AF146)-SUM($CV$8:CX$8)*SUM($AA146:$AE146)-SUM($CV$9:CX$9)*$AG146</f>
        <v>0</v>
      </c>
      <c r="CY146" s="39">
        <f>SUM($BE146,$BF146:BH146)-SUM($CV$1:CY$1)*SUM($P146:$Q146,$W146)-SUM($CV$2:CY$2)*SUM($R146:$V146)-SUM($CV$3:CY$3)*$X146-SUM($CV$4:CY$4)*SUM($K146:$L146)-SUM($CV$5:CY$5)*SUM($M146:$N146)-SUM($CV$6:CY$6)*$O146-SUM($CV$7:CY$7)*SUM($Y146:$Z146,$AF146)-SUM($CV$8:CY$8)*SUM($AA146:$AE146)-SUM($CV$9:CY$9)*$AG146</f>
        <v>0</v>
      </c>
      <c r="CZ146" s="39">
        <f>SUM($BE146,$BF146:BI146)-SUM($CV$1:CZ$1)*SUM($P146:$Q146,$W146)-SUM($CV$2:CZ$2)*SUM($R146:$V146)-SUM($CV$3:CZ$3)*$X146-SUM($CV$4:CZ$4)*SUM($K146:$L146)-SUM($CV$5:CZ$5)*SUM($M146:$N146)-SUM($CV$6:CZ$6)*$O146-SUM($CV$7:CZ$7)*SUM($Y146:$Z146,$AF146)-SUM($CV$8:CZ$8)*SUM($AA146:$AE146)-SUM($CV$9:CZ$9)*$AG146</f>
        <v>0</v>
      </c>
      <c r="DA146" s="39">
        <f>SUM($BE146,$BF146:BJ146)-SUM($CV$1:DA$1)*SUM($P146:$Q146,$W146)-SUM($CV$2:DA$2)*SUM($R146:$V146)-SUM($CV$3:DA$3)*$X146-SUM($CV$4:DA$4)*SUM($K146:$L146)-SUM($CV$5:DA$5)*SUM($M146:$N146)-SUM($CV$6:DA$6)*$O146-SUM($CV$7:DA$7)*SUM($Y146:$Z146,$AF146)-SUM($CV$8:DA$8)*SUM($AA146:$AE146)-SUM($CV$9:DA$9)*$AG146</f>
        <v>0</v>
      </c>
      <c r="DB146" s="39">
        <f>SUM($BE146,$BF146:BK146)-SUM($CV$1:DB$1)*SUM($P146:$Q146,$W146)-SUM($CV$2:DB$2)*SUM($R146:$V146)-SUM($CV$3:DB$3)*$X146-SUM($CV$4:DB$4)*SUM($K146:$L146)-SUM($CV$5:DB$5)*SUM($M146:$N146)-SUM($CV$6:DB$6)*$O146-SUM($CV$7:DB$7)*SUM($Y146:$Z146,$AF146)-SUM($CV$8:DB$8)*SUM($AA146:$AE146)-SUM($CV$9:DB$9)*$AG146</f>
        <v>-300</v>
      </c>
      <c r="DC146" s="39">
        <f>SUM($BE146,$BF146:BL146)-SUM($CV$1:DC$1)*SUM($P146:$Q146,$W146)-SUM($CV$2:DC$2)*SUM($R146:$V146)-SUM($CV$3:DC$3)*$X146-SUM($CV$4:DC$4)*SUM($K146:$L146)-SUM($CV$5:DC$5)*SUM($M146:$N146)-SUM($CV$6:DC$6)*$O146-SUM($CV$7:DC$7)*SUM($Y146:$Z146,$AF146)-SUM($CV$8:DC$8)*SUM($AA146:$AE146)-SUM($CV$9:DC$9)*$AG146</f>
        <v>-900</v>
      </c>
      <c r="DD146" s="39">
        <f>SUM($BE146,$BF146:BM146)-SUM($CV$1:DD$1)*SUM($P146:$Q146,$W146)-SUM($CV$2:DD$2)*SUM($R146:$V146)-SUM($CV$3:DD$3)*$X146-SUM($CV$4:DD$4)*SUM($K146:$L146)-SUM($CV$5:DD$5)*SUM($M146:$N146)-SUM($CV$6:DD$6)*$O146-SUM($CV$7:DD$7)*SUM($Y146:$Z146,$AF146)-SUM($CV$8:DD$8)*SUM($AA146:$AE146)-SUM($CV$9:DD$9)*$AG146</f>
        <v>-1831</v>
      </c>
      <c r="DE146" s="39">
        <f>SUM($BE146,$BF146:BN146)-SUM($CV$1:DE$1)*SUM($P146:$Q146,$W146)-SUM($CV$2:DE$2)*SUM($R146:$V146)-SUM($CV$3:DE$3)*$X146-SUM($CV$4:DE$4)*SUM($K146:$L146)-SUM($CV$5:DE$5)*SUM($M146:$N146)-SUM($CV$6:DE$6)*$O146-SUM($CV$7:DE$7)*SUM($Y146:$Z146,$AF146)-SUM($CV$8:DE$8)*SUM($AA146:$AE146)-SUM($CV$9:DE$9)*$AG146</f>
        <v>69069</v>
      </c>
      <c r="DF146" s="39">
        <f>SUM($BE146,$BF146:BO146)-SUM($CV$1:DF$1)*SUM($P146:$Q146,$W146)-SUM($CV$2:DF$2)*SUM($R146:$V146)-SUM($CV$3:DF$3)*$X146-SUM($CV$4:DF$4)*SUM($K146:$L146)-SUM($CV$5:DF$5)*SUM($M146:$N146)-SUM($CV$6:DF$6)*$O146-SUM($CV$7:DF$7)*SUM($Y146:$Z146,$AF146)-SUM($CV$8:DF$8)*SUM($AA146:$AE146)-SUM($CV$9:DF$9)*$AG146</f>
        <v>67669</v>
      </c>
      <c r="DG146" s="39">
        <f>SUM($BE146,$BF146:BP146)-SUM($CV$1:DG$1)*SUM($P146:$Q146,$W146)-SUM($CV$2:DG$2)*SUM($R146:$V146)-SUM($CV$3:DG$3)*$X146-SUM($CV$4:DG$4)*SUM($K146:$L146)-SUM($CV$5:DG$5)*SUM($M146:$N146)-SUM($CV$6:DG$6)*$O146-SUM($CV$7:DG$7)*SUM($Y146:$Z146,$AF146)-SUM($CV$8:DG$8)*SUM($AA146:$AE146)-SUM($CV$9:DG$9)*$AG146</f>
        <v>66169</v>
      </c>
      <c r="DH146" s="39">
        <f>SUM($BE146,$BF146:BQ146)-SUM($CV$1:DH$1)*SUM($P146:$Q146,$W146)-SUM($CV$2:DH$2)*SUM($R146:$V146)-SUM($CV$3:DH$3)*$X146-SUM($CV$4:DH$4)*SUM($K146:$L146)-SUM($CV$5:DH$5)*SUM($M146:$N146)-SUM($CV$6:DH$6)*$O146-SUM($CV$7:DH$7)*SUM($Y146:$Z146,$AF146)-SUM($CV$8:DH$8)*SUM($AA146:$AE146)-SUM($CV$9:DH$9)*$AG146</f>
        <v>64669</v>
      </c>
      <c r="DI146" s="39">
        <f>SUM($BE146,$BF146:BR146)-SUM($CV$1:DI$1)*SUM($P146:$Q146,$W146)-SUM($CV$2:DI$2)*SUM($R146:$V146)-SUM($CV$3:DI$3)*$X146-SUM($CV$4:DI$4)*SUM($K146:$L146)-SUM($CV$5:DI$5)*SUM($M146:$N146)-SUM($CV$6:DI$6)*$O146-SUM($CV$7:DI$7)*SUM($Y146:$Z146,$AF146)-SUM($CV$8:DI$8)*SUM($AA146:$AE146)-SUM($CV$9:DI$9)*$AG146</f>
        <v>63169</v>
      </c>
      <c r="DJ146" s="39">
        <f>SUM($BE146,$BF146:BS146)-SUM($CV$1:DJ$1)*SUM($P146:$Q146,$W146)-SUM($CV$2:DJ$2)*SUM($R146:$V146)-SUM($CV$3:DJ$3)*$X146-SUM($CV$4:DJ$4)*SUM($K146:$L146)-SUM($CV$5:DJ$5)*SUM($M146:$N146)-SUM($CV$6:DJ$6)*$O146-SUM($CV$7:DJ$7)*SUM($Y146:$Z146,$AF146)-SUM($CV$8:DJ$8)*SUM($AA146:$AE146)-SUM($CV$9:DJ$9)*$AG146</f>
        <v>61669</v>
      </c>
      <c r="DK146" s="39">
        <f>SUM($BE146,$BF146:BT146)-SUM($CV$1:DK$1)*SUM($P146:$Q146,$W146)-SUM($CV$2:DK$2)*SUM($R146:$V146)-SUM($CV$3:DK$3)*$X146-SUM($CV$4:DK$4)*SUM($K146:$L146)-SUM($CV$5:DK$5)*SUM($M146:$N146)-SUM($CV$6:DK$6)*$O146-SUM($CV$7:DK$7)*SUM($Y146:$Z146,$AF146)-SUM($CV$8:DK$8)*SUM($AA146:$AE146)-SUM($CV$9:DK$9)*$AG146</f>
        <v>60169</v>
      </c>
      <c r="DL146" s="39">
        <f>SUM($BE146,$BF146:BU146)-SUM($CV$1:DL$1)*SUM($P146:$Q146,$W146)-SUM($CV$2:DL$2)*SUM($R146:$V146)-SUM($CV$3:DL$3)*$X146-SUM($CV$4:DL$4)*SUM($K146:$L146)-SUM($CV$5:DL$5)*SUM($M146:$N146)-SUM($CV$6:DL$6)*$O146-SUM($CV$7:DL$7)*SUM($Y146:$Z146,$AF146)-SUM($CV$8:DL$8)*SUM($AA146:$AE146)-SUM($CV$9:DL$9)*$AG146</f>
        <v>58669</v>
      </c>
      <c r="DM146" s="39">
        <f>SUM($BE146,$BF146:BV146)-SUM($CV$1:DM$1)*SUM($P146:$Q146,$W146)-SUM($CV$2:DM$2)*SUM($R146:$V146)-SUM($CV$3:DM$3)*$X146-SUM($CV$4:DM$4)*SUM($K146:$L146)-SUM($CV$5:DM$5)*SUM($M146:$N146)-SUM($CV$6:DM$6)*$O146-SUM($CV$7:DM$7)*SUM($Y146:$Z146,$AF146)-SUM($CV$8:DM$8)*SUM($AA146:$AE146)-SUM($CV$9:DM$9)*$AG146</f>
        <v>56669</v>
      </c>
      <c r="DN146" s="39">
        <f>SUM($BE146,$BF146:BW146)-SUM($CV$1:DN$1)*SUM($P146:$Q146,$W146)-SUM($CV$2:DN$2)*SUM($R146:$V146)-SUM($CV$3:DN$3)*$X146-SUM($CV$4:DN$4)*SUM($K146:$L146)-SUM($CV$5:DN$5)*SUM($M146:$N146)-SUM($CV$6:DN$6)*$O146-SUM($CV$7:DN$7)*SUM($Y146:$Z146,$AF146)-SUM($CV$8:DN$8)*SUM($AA146:$AE146)-SUM($CV$9:DN$9)*$AG146</f>
        <v>54669</v>
      </c>
      <c r="DO146" s="39">
        <f>SUM($BE146,$BF146:BX146)-SUM($CV$1:DO$1)*SUM($P146:$Q146,$W146)-SUM($CV$2:DO$2)*SUM($R146:$V146)-SUM($CV$3:DO$3)*$X146-SUM($CV$4:DO$4)*SUM($K146:$L146)-SUM($CV$5:DO$5)*SUM($M146:$N146)-SUM($CV$6:DO$6)*$O146-SUM($CV$7:DO$7)*SUM($Y146:$Z146,$AF146)-SUM($CV$8:DO$8)*SUM($AA146:$AE146)-SUM($CV$9:DO$9)*$AG146</f>
        <v>52669</v>
      </c>
      <c r="DP146" s="39">
        <f>SUM($BE146,$BF146:BY146)-SUM($CV$1:DP$1)*SUM($P146:$Q146,$W146)-SUM($CV$2:DP$2)*SUM($R146:$V146)-SUM($CV$3:DP$3)*$X146-SUM($CV$4:DP$4)*SUM($K146:$L146)-SUM($CV$5:DP$5)*SUM($M146:$N146)-SUM($CV$6:DP$6)*$O146-SUM($CV$7:DP$7)*SUM($Y146:$Z146,$AF146)-SUM($CV$8:DP$8)*SUM($AA146:$AE146)-SUM($CV$9:DP$9)*$AG146</f>
        <v>50669</v>
      </c>
      <c r="DQ146" s="39">
        <f>SUM($BE146,$BF146:BZ146)-SUM($CV$1:DQ$1)*SUM($P146:$Q146,$W146)-SUM($CV$2:DQ$2)*SUM($R146:$V146)-SUM($CV$3:DQ$3)*$X146-SUM($CV$4:DQ$4)*SUM($K146:$L146)-SUM($CV$5:DQ$5)*SUM($M146:$N146)-SUM($CV$6:DQ$6)*$O146-SUM($CV$7:DQ$7)*SUM($Y146:$Z146,$AF146)-SUM($CV$8:DQ$8)*SUM($AA146:$AE146)-SUM($CV$9:DQ$9)*$AG146</f>
        <v>48669</v>
      </c>
      <c r="DR146" s="39">
        <f>SUM($BE146,$BF146:CA146)-SUM($CV$1:DR$1)*SUM($P146:$Q146,$W146)-SUM($CV$2:DR$2)*SUM($R146:$V146)-SUM($CV$3:DR$3)*$X146-SUM($CV$4:DR$4)*SUM($K146:$L146)-SUM($CV$5:DR$5)*SUM($M146:$N146)-SUM($CV$6:DR$6)*$O146-SUM($CV$7:DR$7)*SUM($Y146:$Z146,$AF146)-SUM($CV$8:DR$8)*SUM($AA146:$AE146)-SUM($CV$9:DR$9)*$AG146</f>
        <v>46669</v>
      </c>
      <c r="DS146" s="39">
        <f>SUM($BE146,$BF146:CB146)-SUM($CV$1:DS$1)*SUM($P146:$Q146,$W146)-SUM($CV$2:DS$2)*SUM($R146:$V146)-SUM($CV$3:DS$3)*$X146-SUM($CV$4:DS$4)*SUM($K146:$L146)-SUM($CV$5:DS$5)*SUM($M146:$N146)-SUM($CV$6:DS$6)*$O146-SUM($CV$7:DS$7)*SUM($Y146:$Z146,$AF146)-SUM($CV$8:DS$8)*SUM($AA146:$AE146)-SUM($CV$9:DS$9)*$AG146</f>
        <v>44669</v>
      </c>
      <c r="DT146" s="39">
        <f>SUM($BE146,$BF146:CC146)-SUM($CV$1:DT$1)*SUM($P146:$Q146,$W146)-SUM($CV$2:DT$2)*SUM($R146:$V146)-SUM($CV$3:DT$3)*$X146-SUM($CV$4:DT$4)*SUM($K146:$L146)-SUM($CV$5:DT$5)*SUM($M146:$N146)-SUM($CV$6:DT$6)*$O146-SUM($CV$7:DT$7)*SUM($Y146:$Z146,$AF146)-SUM($CV$8:DT$8)*SUM($AA146:$AE146)-SUM($CV$9:DT$9)*$AG146</f>
        <v>42669</v>
      </c>
      <c r="DU146" s="39">
        <f>SUM($BE146,$BF146:CD146)-SUM($CV$1:DU$1)*SUM($P146:$Q146,$W146)-SUM($CV$2:DU$2)*SUM($R146:$V146)-SUM($CV$3:DU$3)*$X146-SUM($CV$4:DU$4)*SUM($K146:$L146)-SUM($CV$5:DU$5)*SUM($M146:$N146)-SUM($CV$6:DU$6)*$O146-SUM($CV$7:DU$7)*SUM($Y146:$Z146,$AF146)-SUM($CV$8:DU$8)*SUM($AA146:$AE146)-SUM($CV$9:DU$9)*$AG146</f>
        <v>40669</v>
      </c>
      <c r="DV146" s="39">
        <f>SUM($BE146,$BF146:CE146)-SUM($CV$1:DV$1)*SUM($P146:$Q146,$W146)-SUM($CV$2:DV$2)*SUM($R146:$V146)-SUM($CV$3:DV$3)*$X146-SUM($CV$4:DV$4)*SUM($K146:$L146)-SUM($CV$5:DV$5)*SUM($M146:$N146)-SUM($CV$6:DV$6)*$O146-SUM($CV$7:DV$7)*SUM($Y146:$Z146,$AF146)-SUM($CV$8:DV$8)*SUM($AA146:$AE146)-SUM($CV$9:DV$9)*$AG146</f>
        <v>38669</v>
      </c>
      <c r="DW146" s="39">
        <f>SUM($BE146,$BF146:CF146)-SUM($CV$1:DW$1)*SUM($P146:$Q146,$W146)-SUM($CV$2:DW$2)*SUM($R146:$V146)-SUM($CV$3:DW$3)*$X146-SUM($CV$4:DW$4)*SUM($K146:$L146)-SUM($CV$5:DW$5)*SUM($M146:$N146)-SUM($CV$6:DW$6)*$O146-SUM($CV$7:DW$7)*SUM($Y146:$Z146,$AF146)-SUM($CV$8:DW$8)*SUM($AA146:$AE146)-SUM($CV$9:DW$9)*$AG146</f>
        <v>36669</v>
      </c>
      <c r="DX146" s="39">
        <f>SUM($BE146,$BF146:CG146)-SUM($CV$1:DX$1)*SUM($P146:$Q146,$W146)-SUM($CV$2:DX$2)*SUM($R146:$V146)-SUM($CV$3:DX$3)*$X146-SUM($CV$4:DX$4)*SUM($K146:$L146)-SUM($CV$5:DX$5)*SUM($M146:$N146)-SUM($CV$6:DX$6)*$O146-SUM($CV$7:DX$7)*SUM($Y146:$Z146,$AF146)-SUM($CV$8:DX$8)*SUM($AA146:$AE146)-SUM($CV$9:DX$9)*$AG146</f>
        <v>34669</v>
      </c>
      <c r="DY146" s="39">
        <f>SUM($BE146,$BF146:CH146)-SUM($CV$1:DY$1)*SUM($P146:$Q146,$W146)-SUM($CV$2:DY$2)*SUM($R146:$V146)-SUM($CV$3:DY$3)*$X146-SUM($CV$4:DY$4)*SUM($K146:$L146)-SUM($CV$5:DY$5)*SUM($M146:$N146)-SUM($CV$6:DY$6)*$O146-SUM($CV$7:DY$7)*SUM($Y146:$Z146,$AF146)-SUM($CV$8:DY$8)*SUM($AA146:$AE146)-SUM($CV$9:DY$9)*$AG146</f>
        <v>32669</v>
      </c>
      <c r="DZ146" s="39">
        <f>SUM($BE146,$BF146:CI146)-SUM($CV$1:DZ$1)*SUM($P146:$Q146,$W146)-SUM($CV$2:DZ$2)*SUM($R146:$V146)-SUM($CV$3:DZ$3)*$X146-SUM($CV$4:DZ$4)*SUM($K146:$L146)-SUM($CV$5:DZ$5)*SUM($M146:$N146)-SUM($CV$6:DZ$6)*$O146-SUM($CV$7:DZ$7)*SUM($Y146:$Z146,$AF146)-SUM($CV$8:DZ$8)*SUM($AA146:$AE146)-SUM($CV$9:DZ$9)*$AG146</f>
        <v>30669</v>
      </c>
      <c r="EA146" s="39">
        <f>SUM($BE146,$BF146:CJ146)-SUM($CV$1:EA$1)*SUM($P146:$Q146,$W146)-SUM($CV$2:EA$2)*SUM($R146:$V146)-SUM($CV$3:EA$3)*$X146-SUM($CV$4:EA$4)*SUM($K146:$L146)-SUM($CV$5:EA$5)*SUM($M146:$N146)-SUM($CV$6:EA$6)*$O146-SUM($CV$7:EA$7)*SUM($Y146:$Z146,$AF146)-SUM($CV$8:EA$8)*SUM($AA146:$AE146)-SUM($CV$9:EA$9)*$AG146</f>
        <v>28669</v>
      </c>
      <c r="EB146" s="39">
        <f>SUM($BE146,$BF146:CK146)-SUM($CV$1:EB$1)*SUM($P146:$Q146,$W146)-SUM($CV$2:EB$2)*SUM($R146:$V146)-SUM($CV$3:EB$3)*$X146-SUM($CV$4:EB$4)*SUM($K146:$L146)-SUM($CV$5:EB$5)*SUM($M146:$N146)-SUM($CV$6:EB$6)*$O146-SUM($CV$7:EB$7)*SUM($Y146:$Z146,$AF146)-SUM($CV$8:EB$8)*SUM($AA146:$AE146)-SUM($CV$9:EB$9)*$AG146</f>
        <v>26669</v>
      </c>
      <c r="EC146" s="39">
        <f>SUM($BE146,$BF146:CL146)-SUM($CV$1:EC$1)*SUM($P146:$Q146,$W146)-SUM($CV$2:EC$2)*SUM($R146:$V146)-SUM($CV$3:EC$3)*$X146-SUM($CV$4:EC$4)*SUM($K146:$L146)-SUM($CV$5:EC$5)*SUM($M146:$N146)-SUM($CV$6:EC$6)*$O146-SUM($CV$7:EC$7)*SUM($Y146:$Z146,$AF146)-SUM($CV$8:EC$8)*SUM($AA146:$AE146)-SUM($CV$9:EC$9)*$AG146</f>
        <v>24669</v>
      </c>
      <c r="ED146" s="39">
        <f>SUM($BE146,$BF146:CM146)-SUM($CV$1:ED$1)*SUM($P146:$Q146,$W146)-SUM($CV$2:ED$2)*SUM($R146:$V146)-SUM($CV$3:ED$3)*$X146-SUM($CV$4:ED$4)*SUM($K146:$L146)-SUM($CV$5:ED$5)*SUM($M146:$N146)-SUM($CV$6:ED$6)*$O146-SUM($CV$7:ED$7)*SUM($Y146:$Z146,$AF146)-SUM($CV$8:ED$8)*SUM($AA146:$AE146)-SUM($CV$9:ED$9)*$AG146</f>
        <v>22669</v>
      </c>
      <c r="EE146" s="39">
        <f>SUM($BE146,$BF146:CN146)-SUM($CV$1:EE$1)*SUM($P146:$Q146,$W146)-SUM($CV$2:EE$2)*SUM($R146:$V146)-SUM($CV$3:EE$3)*$X146-SUM($CV$4:EE$4)*SUM($K146:$L146)-SUM($CV$5:EE$5)*SUM($M146:$N146)-SUM($CV$6:EE$6)*$O146-SUM($CV$7:EE$7)*SUM($Y146:$Z146,$AF146)-SUM($CV$8:EE$8)*SUM($AA146:$AE146)-SUM($CV$9:EE$9)*$AG146</f>
        <v>20669</v>
      </c>
      <c r="EF146" s="39">
        <f>SUM($BE146,$BF146:CO146)-SUM($CV$1:EF$1)*SUM($P146:$Q146,$W146)-SUM($CV$2:EF$2)*SUM($R146:$V146)-SUM($CV$3:EF$3)*$X146-SUM($CV$4:EF$4)*SUM($K146:$L146)-SUM($CV$5:EF$5)*SUM($M146:$N146)-SUM($CV$6:EF$6)*$O146-SUM($CV$7:EF$7)*SUM($Y146:$Z146,$AF146)-SUM($CV$8:EF$8)*SUM($AA146:$AE146)-SUM($CV$9:EF$9)*$AG146</f>
        <v>18669</v>
      </c>
      <c r="EG146" s="39">
        <f>SUM($BE146,$BF146:CP146)-SUM($CV$1:EG$1)*SUM($P146:$Q146,$W146)-SUM($CV$2:EG$2)*SUM($R146:$V146)-SUM($CV$3:EG$3)*$X146-SUM($CV$4:EG$4)*SUM($K146:$L146)-SUM($CV$5:EG$5)*SUM($M146:$N146)-SUM($CV$6:EG$6)*$O146-SUM($CV$7:EG$7)*SUM($Y146:$Z146,$AF146)-SUM($CV$8:EG$8)*SUM($AA146:$AE146)-SUM($CV$9:EG$9)*$AG146</f>
        <v>16669</v>
      </c>
      <c r="EH146" s="39">
        <f>SUM($BE146,$BF146:CQ146)-SUM($CV$1:EH$1)*SUM($P146:$Q146,$W146)-SUM($CV$2:EH$2)*SUM($R146:$V146)-SUM($CV$3:EH$3)*$X146-SUM($CV$4:EH$4)*SUM($K146:$L146)-SUM($CV$5:EH$5)*SUM($M146:$N146)-SUM($CV$6:EH$6)*$O146-SUM($CV$7:EH$7)*SUM($Y146:$Z146,$AF146)-SUM($CV$8:EH$8)*SUM($AA146:$AE146)-SUM($CV$9:EH$9)*$AG146</f>
        <v>14669</v>
      </c>
      <c r="EI146" s="39">
        <f>SUM($BE146,$BF146:CR146)-SUM($CV$1:EI$1)*SUM($P146:$Q146,$W146)-SUM($CV$2:EI$2)*SUM($R146:$V146)-SUM($CV$3:EI$3)*$X146-SUM($CV$4:EI$4)*SUM($K146:$L146)-SUM($CV$5:EI$5)*SUM($M146:$N146)-SUM($CV$6:EI$6)*$O146-SUM($CV$7:EI$7)*SUM($Y146:$Z146,$AF146)-SUM($CV$8:EI$8)*SUM($AA146:$AE146)-SUM($CV$9:EI$9)*$AG146</f>
        <v>12669</v>
      </c>
      <c r="EJ146" s="39">
        <f>SUM($BE146,$BF146:CS146)-SUM($CV$1:EJ$1)*SUM($P146:$Q146,$W146)-SUM($CV$2:EJ$2)*SUM($R146:$V146)-SUM($CV$3:EJ$3)*$X146-SUM($CV$4:EJ$4)*SUM($K146:$L146)-SUM($CV$5:EJ$5)*SUM($M146:$N146)-SUM($CV$6:EJ$6)*$O146-SUM($CV$7:EJ$7)*SUM($Y146:$Z146,$AF146)-SUM($CV$8:EJ$8)*SUM($AA146:$AE146)-SUM($CV$9:EJ$9)*$AG146</f>
        <v>10669</v>
      </c>
      <c r="EK146" s="39">
        <f>SUM($BE146,$BF146:CT146)-SUM($CV$1:EK$1)*SUM($P146:$Q146,$W146)-SUM($CV$2:EK$2)*SUM($R146:$V146)-SUM($CV$3:EK$3)*$X146-SUM($CV$4:EK$4)*SUM($K146:$L146)-SUM($CV$5:EK$5)*SUM($M146:$N146)-SUM($CV$6:EK$6)*$O146-SUM($CV$7:EK$7)*SUM($Y146:$Z146,$AF146)-SUM($CV$8:EK$8)*SUM($AA146:$AE146)-SUM($CV$9:EK$9)*$AG146</f>
        <v>8669</v>
      </c>
      <c r="EL146" s="39">
        <f>SUM($BE146,$BF146:CU146)-SUM($CV$1:EL$1)*SUM($P146:$Q146,$W146)-SUM($CV$2:EL$2)*SUM($R146:$V146)-SUM($CV$3:EL$3)*$X146-SUM($CV$4:EL$4)*SUM($K146:$L146)-SUM($CV$5:EL$5)*SUM($M146:$N146)-SUM($CV$6:EL$6)*$O146-SUM($CV$7:EL$7)*SUM($Y146:$Z146,$AF146)-SUM($CV$8:EL$8)*SUM($AA146:$AE146)-SUM($CV$9:EL$9)*$AG146</f>
        <v>6669</v>
      </c>
      <c r="EM146" s="39">
        <f>SUM($BE146,$BF146:CV146)-SUM($CV$1:EM$1)*SUM($P146:$Q146,$W146)-SUM($CV$2:EM$2)*SUM($R146:$V146)-SUM($CV$3:EM$3)*$X146-SUM($CV$4:EM$4)*SUM($K146:$L146)-SUM($CV$5:EM$5)*SUM($M146:$N146)-SUM($CV$6:EM$6)*$O146-SUM($CV$7:EM$7)*SUM($Y146:$Z146,$AF146)-SUM($CV$8:EM$8)*SUM($AA146:$AE146)-SUM($CV$9:EM$9)*$AG146</f>
        <v>4669</v>
      </c>
      <c r="EN146" s="39">
        <f>SUM($BE146,$BF146:CW146)-SUM($CV$1:EN$1)*SUM($P146:$Q146,$W146)-SUM($CV$2:EN$2)*SUM($R146:$V146)-SUM($CV$3:EN$3)*$X146-SUM($CV$4:EN$4)*SUM($K146:$L146)-SUM($CV$5:EN$5)*SUM($M146:$N146)-SUM($CV$6:EN$6)*$O146-SUM($CV$7:EN$7)*SUM($Y146:$Z146,$AF146)-SUM($CV$8:EN$8)*SUM($AA146:$AE146)-SUM($CV$9:EN$9)*$AG146</f>
        <v>2669</v>
      </c>
      <c r="EO146" s="39">
        <f>SUM($BE146,$BF146:CX146)-SUM($CV$1:EO$1)*SUM($P146:$Q146,$W146)-SUM($CV$2:EO$2)*SUM($R146:$V146)-SUM($CV$3:EO$3)*$X146-SUM($CV$4:EO$4)*SUM($K146:$L146)-SUM($CV$5:EO$5)*SUM($M146:$N146)-SUM($CV$6:EO$6)*$O146-SUM($CV$7:EO$7)*SUM($Y146:$Z146,$AF146)-SUM($CV$8:EO$8)*SUM($AA146:$AE146)-SUM($CV$9:EO$9)*$AG146</f>
        <v>1411</v>
      </c>
      <c r="EP146" s="96" t="s">
        <v>705</v>
      </c>
      <c r="EQ146" s="103" t="str">
        <f t="shared" si="172"/>
        <v>CL31B225KOHNNNE</v>
      </c>
      <c r="ER146" s="96" t="str">
        <f t="shared" si="222"/>
        <v>SAMSUNG</v>
      </c>
      <c r="ES146" s="115">
        <v>1.4500000000000001E-2</v>
      </c>
      <c r="ET146" s="116" t="str">
        <f t="shared" si="168"/>
        <v>USD</v>
      </c>
      <c r="EU146" s="107" t="e">
        <f t="shared" ca="1" si="183"/>
        <v>#NAME?</v>
      </c>
      <c r="EV146" s="107" t="e">
        <f t="shared" ca="1" si="184"/>
        <v>#NAME?</v>
      </c>
      <c r="EW146" s="117">
        <f t="shared" si="185"/>
        <v>2000</v>
      </c>
      <c r="EX146" s="117">
        <f t="shared" si="186"/>
        <v>2000</v>
      </c>
      <c r="EY146" s="103"/>
      <c r="EZ146" s="117">
        <f t="shared" si="187"/>
        <v>72000</v>
      </c>
      <c r="FA146" s="118" t="e">
        <f t="shared" ca="1" si="188"/>
        <v>#NAME?</v>
      </c>
      <c r="FB146" s="117">
        <f t="shared" si="189"/>
        <v>1319</v>
      </c>
      <c r="FC146" s="118" t="e">
        <f t="shared" ca="1" si="190"/>
        <v>#NAME?</v>
      </c>
      <c r="FD146" s="119">
        <v>45546</v>
      </c>
      <c r="FE146" s="118" t="s">
        <v>725</v>
      </c>
      <c r="FF146" s="118" t="s">
        <v>456</v>
      </c>
      <c r="FG146" s="103" t="s">
        <v>144</v>
      </c>
      <c r="FH146" s="103" t="s">
        <v>145</v>
      </c>
      <c r="FI146" s="105">
        <f t="array" ref="FI146">SUMPRODUCT($AI146:$AL146,TRANSPOSE(FI$1:FI$4))</f>
        <v>6065</v>
      </c>
      <c r="FJ146" s="105">
        <f t="array" ref="FJ146">SUMPRODUCT($AI146:$AL146,TRANSPOSE(FJ$1:FJ$4))</f>
        <v>6065</v>
      </c>
      <c r="FK146" s="105">
        <f t="array" ref="FK146">SUMPRODUCT($AI146:$AL146,TRANSPOSE(FK$1:FK$4))</f>
        <v>6065</v>
      </c>
      <c r="FL146" s="105">
        <f t="array" ref="FL146">SUMPRODUCT($AI146:$AL146,TRANSPOSE(FL$1:FL$4))</f>
        <v>6065</v>
      </c>
      <c r="FM146" s="105">
        <f t="array" ref="FM146">SUMPRODUCT($AI146:$AL146,TRANSPOSE(FM$1:FM$4))</f>
        <v>6065</v>
      </c>
      <c r="FN146" s="105">
        <f t="array" ref="FN146">SUMPRODUCT($AI146:$AL146,TRANSPOSE(FN$1:FN$4))</f>
        <v>6065</v>
      </c>
      <c r="FO146" s="105">
        <f t="array" ref="FO146">SUMPRODUCT($AI146:$AL146,TRANSPOSE(FO$1:FO$4))</f>
        <v>6065</v>
      </c>
      <c r="FP146" s="105">
        <f t="array" ref="FP146">SUMPRODUCT($AI146:$AL146,TRANSPOSE(FP$1:FP$4))</f>
        <v>6065</v>
      </c>
      <c r="FQ146" s="105">
        <f t="array" ref="FQ146">SUMPRODUCT($AI146:$AL146,TRANSPOSE(FQ$1:FQ$4))</f>
        <v>6065</v>
      </c>
      <c r="FR146" s="105">
        <f t="array" ref="FR146">SUMPRODUCT($AI146:$AL146,TRANSPOSE(FR$1:FR$4))</f>
        <v>6050</v>
      </c>
      <c r="FS146" s="105">
        <f t="array" ref="FS146">SUMPRODUCT($AI146:$AL146,TRANSPOSE(FS$1:FS$4))</f>
        <v>6000</v>
      </c>
      <c r="FT146" s="105">
        <f t="array" ref="FT146">SUMPRODUCT($AI146:$AL146,TRANSPOSE(FT$1:FT$4))</f>
        <v>4046</v>
      </c>
      <c r="FU146" s="105">
        <f t="array" ref="FU146">SUMPRODUCT($AI146:$AL146,TRANSPOSE(FU$1:FU$4))</f>
        <v>0</v>
      </c>
      <c r="FV146" s="120"/>
      <c r="FW146" s="105">
        <f t="shared" si="191"/>
        <v>8000</v>
      </c>
      <c r="FX146" s="121">
        <f>CEILING(SUM($FI146:FJ146)-SUM($FW146:FW146),$EW146)</f>
        <v>6000</v>
      </c>
      <c r="FY146" s="121">
        <f>CEILING(SUM($FI146:FK146)-SUM($FW146:FX146),$EW146)</f>
        <v>6000</v>
      </c>
      <c r="FZ146" s="121">
        <f>CEILING(SUM($FI146:FL146)-SUM($FW146:FY146),$EW146)</f>
        <v>6000</v>
      </c>
      <c r="GA146" s="121">
        <f>CEILING(SUM($FI146:FM146)-SUM($FW146:FZ146),$EW146)</f>
        <v>6000</v>
      </c>
      <c r="GB146" s="121">
        <f>CEILING(SUM($FI146:FN146)-SUM($FW146:GA146),$EW146)</f>
        <v>6000</v>
      </c>
      <c r="GC146" s="121">
        <f>CEILING(SUM($FI146:FO146)-SUM($FW146:GB146),$EW146)</f>
        <v>6000</v>
      </c>
      <c r="GD146" s="121">
        <f>CEILING(SUM($FI146:FP146)-SUM($FW146:GC146),$EW146)</f>
        <v>6000</v>
      </c>
      <c r="GE146" s="121">
        <f>CEILING(SUM($FI146:FQ146)-SUM($FW146:GD146),$EW146)</f>
        <v>6000</v>
      </c>
      <c r="GF146" s="121">
        <f>CEILING(SUM($FI146:FR146)-SUM($FW146:GE146),$EW146)</f>
        <v>6000</v>
      </c>
      <c r="GG146" s="121">
        <f>CEILING(SUM($FI146:FS146)-SUM($FW146:GF146),$EW146)</f>
        <v>6000</v>
      </c>
      <c r="GH146" s="121">
        <f t="shared" si="192"/>
        <v>4000</v>
      </c>
      <c r="GI146" s="121">
        <f t="shared" si="193"/>
        <v>0</v>
      </c>
      <c r="GJ146" s="120"/>
      <c r="GK146" s="123" t="e">
        <f t="shared" ca="1" si="194"/>
        <v>#NAME?</v>
      </c>
      <c r="GL146" s="123" t="e">
        <f t="shared" ca="1" si="195"/>
        <v>#NAME?</v>
      </c>
      <c r="GM146" s="123" t="e">
        <f t="shared" ca="1" si="196"/>
        <v>#NAME?</v>
      </c>
      <c r="GN146" s="123" t="e">
        <f t="shared" ca="1" si="197"/>
        <v>#NAME?</v>
      </c>
      <c r="GO146" s="123" t="e">
        <f t="shared" ca="1" si="198"/>
        <v>#NAME?</v>
      </c>
      <c r="GP146" s="123" t="e">
        <f t="shared" ca="1" si="199"/>
        <v>#NAME?</v>
      </c>
      <c r="GQ146" s="123" t="e">
        <f t="shared" ca="1" si="200"/>
        <v>#NAME?</v>
      </c>
      <c r="GR146" s="123" t="e">
        <f t="shared" ca="1" si="201"/>
        <v>#NAME?</v>
      </c>
      <c r="GS146" s="123" t="e">
        <f t="shared" ca="1" si="202"/>
        <v>#NAME?</v>
      </c>
      <c r="GT146" s="123" t="e">
        <f t="shared" ca="1" si="203"/>
        <v>#NAME?</v>
      </c>
      <c r="GU146" s="123" t="e">
        <f t="shared" ca="1" si="204"/>
        <v>#NAME?</v>
      </c>
      <c r="GV146" s="123" t="e">
        <f t="shared" ca="1" si="205"/>
        <v>#NAME?</v>
      </c>
      <c r="GW146" s="123" t="e">
        <f t="shared" ca="1" si="206"/>
        <v>#NAME?</v>
      </c>
      <c r="GX146" s="123" t="e">
        <f t="shared" ca="1" si="207"/>
        <v>#NAME?</v>
      </c>
      <c r="GY146" s="120">
        <v>1</v>
      </c>
      <c r="GZ146" s="105">
        <f t="shared" si="170"/>
        <v>72000</v>
      </c>
      <c r="HA146" s="105"/>
      <c r="HB146" s="105"/>
      <c r="HC146" s="105"/>
      <c r="HD146" s="105"/>
      <c r="HE146" s="105"/>
      <c r="HF146" s="105"/>
      <c r="HG146" s="105"/>
      <c r="HH146" s="105"/>
      <c r="HI146" s="105"/>
      <c r="HJ146" s="105"/>
      <c r="HK146" s="105"/>
      <c r="HL146" s="105">
        <f t="shared" si="171"/>
        <v>0</v>
      </c>
      <c r="HM146" s="105"/>
      <c r="HN146" s="123" t="e">
        <f t="shared" ca="1" si="208"/>
        <v>#NAME?</v>
      </c>
      <c r="HO146" s="123" t="e">
        <f t="shared" ca="1" si="209"/>
        <v>#NAME?</v>
      </c>
      <c r="HP146" s="123" t="e">
        <f t="shared" ca="1" si="210"/>
        <v>#NAME?</v>
      </c>
      <c r="HQ146" s="123" t="e">
        <f t="shared" ca="1" si="211"/>
        <v>#NAME?</v>
      </c>
      <c r="HR146" s="123" t="e">
        <f t="shared" ca="1" si="212"/>
        <v>#NAME?</v>
      </c>
      <c r="HS146" s="123" t="e">
        <f t="shared" ca="1" si="213"/>
        <v>#NAME?</v>
      </c>
      <c r="HT146" s="123" t="e">
        <f t="shared" ca="1" si="214"/>
        <v>#NAME?</v>
      </c>
      <c r="HU146" s="123" t="e">
        <f t="shared" ca="1" si="215"/>
        <v>#NAME?</v>
      </c>
      <c r="HV146" s="123" t="e">
        <f t="shared" ca="1" si="216"/>
        <v>#NAME?</v>
      </c>
      <c r="HW146" s="123" t="e">
        <f t="shared" ca="1" si="217"/>
        <v>#NAME?</v>
      </c>
      <c r="HX146" s="123" t="e">
        <f t="shared" ca="1" si="218"/>
        <v>#NAME?</v>
      </c>
      <c r="HY146" s="123" t="e">
        <f t="shared" ca="1" si="219"/>
        <v>#NAME?</v>
      </c>
      <c r="HZ146" s="123" t="e">
        <f t="shared" ca="1" si="220"/>
        <v>#NAME?</v>
      </c>
      <c r="IA146" s="123" t="e">
        <f t="shared" ca="1" si="221"/>
        <v>#NAME?</v>
      </c>
      <c r="IB146" s="124" t="s">
        <v>744</v>
      </c>
      <c r="IC146" s="103" t="s">
        <v>484</v>
      </c>
      <c r="ID146" s="125">
        <v>45535</v>
      </c>
      <c r="IE146" s="103" t="s">
        <v>147</v>
      </c>
      <c r="IF146" s="103" t="s">
        <v>147</v>
      </c>
      <c r="IG146" s="103" t="s">
        <v>147</v>
      </c>
      <c r="IH146" s="103"/>
      <c r="II146" s="103" t="s">
        <v>708</v>
      </c>
    </row>
    <row r="147" spans="1:243" ht="14.25" x14ac:dyDescent="0.2">
      <c r="A147" s="39">
        <v>160</v>
      </c>
      <c r="B147" s="39" t="s">
        <v>747</v>
      </c>
      <c r="C147" s="56" t="s">
        <v>706</v>
      </c>
      <c r="D147" s="39" t="s">
        <v>137</v>
      </c>
      <c r="E147" s="39">
        <v>402192622</v>
      </c>
      <c r="F147" s="102" t="s">
        <v>700</v>
      </c>
      <c r="G147" s="39">
        <v>403175049</v>
      </c>
      <c r="H147" s="39" t="s">
        <v>128</v>
      </c>
      <c r="I147" s="39">
        <v>2</v>
      </c>
      <c r="J147" s="39">
        <v>36</v>
      </c>
      <c r="K147" s="39">
        <v>0</v>
      </c>
      <c r="L147" s="39">
        <v>0</v>
      </c>
      <c r="M147" s="39">
        <v>0</v>
      </c>
      <c r="N147" s="39">
        <v>0</v>
      </c>
      <c r="O147" s="39">
        <v>12</v>
      </c>
      <c r="P147" s="39">
        <v>0</v>
      </c>
      <c r="Q147" s="39">
        <v>0</v>
      </c>
      <c r="R147" s="39">
        <v>0</v>
      </c>
      <c r="S147" s="39">
        <v>0</v>
      </c>
      <c r="T147" s="39">
        <v>0</v>
      </c>
      <c r="U147" s="39">
        <v>0</v>
      </c>
      <c r="V147" s="39">
        <v>0</v>
      </c>
      <c r="W147" s="39">
        <v>0</v>
      </c>
      <c r="X147" s="39">
        <v>12</v>
      </c>
      <c r="Y147" s="39">
        <v>0</v>
      </c>
      <c r="Z147" s="39">
        <v>0</v>
      </c>
      <c r="AA147" s="39">
        <v>0</v>
      </c>
      <c r="AB147" s="39">
        <v>0</v>
      </c>
      <c r="AC147" s="39">
        <v>0</v>
      </c>
      <c r="AD147" s="39">
        <v>0</v>
      </c>
      <c r="AE147" s="39">
        <v>0</v>
      </c>
      <c r="AF147" s="39">
        <v>0</v>
      </c>
      <c r="AG147" s="39">
        <v>12</v>
      </c>
      <c r="AH147" s="39">
        <f t="shared" si="173"/>
        <v>24</v>
      </c>
      <c r="AI147" s="39">
        <f t="shared" si="174"/>
        <v>12</v>
      </c>
      <c r="AJ147" s="39">
        <f t="shared" si="175"/>
        <v>12</v>
      </c>
      <c r="AK147" s="39">
        <f t="shared" si="176"/>
        <v>12</v>
      </c>
      <c r="AL147" s="39">
        <f t="shared" si="177"/>
        <v>24</v>
      </c>
      <c r="AM147" s="57">
        <f t="shared" si="178"/>
        <v>848172</v>
      </c>
      <c r="AN147" s="57">
        <v>1000</v>
      </c>
      <c r="AO147" s="57">
        <f t="shared" si="179"/>
        <v>849000</v>
      </c>
      <c r="AP147" s="39"/>
      <c r="AQ147" s="39" t="s">
        <v>707</v>
      </c>
      <c r="AR147" s="39" t="s">
        <v>717</v>
      </c>
      <c r="AS147" s="39"/>
      <c r="AT147" s="39" t="s">
        <v>179</v>
      </c>
      <c r="AU147" s="58">
        <v>7.0000000000000007E-2</v>
      </c>
      <c r="AV147" s="58" t="s">
        <v>11</v>
      </c>
      <c r="AW147" s="39"/>
      <c r="AX147" s="39"/>
      <c r="AY147" s="59" t="s">
        <v>718</v>
      </c>
      <c r="AZ147" s="39"/>
      <c r="BA147" s="39" t="str">
        <f t="shared" si="180"/>
        <v>P0032</v>
      </c>
      <c r="BB147" s="78" t="e">
        <f t="shared" ca="1" si="181"/>
        <v>#NAME?</v>
      </c>
      <c r="BC147" s="39">
        <v>16</v>
      </c>
      <c r="BD147" s="75">
        <f t="shared" si="182"/>
        <v>849000</v>
      </c>
      <c r="BE147" s="39"/>
      <c r="BF147" s="39"/>
      <c r="BG147" s="39"/>
      <c r="BH147" s="39"/>
      <c r="BI147" s="39"/>
      <c r="BJ147" s="39"/>
      <c r="BK147" s="39"/>
      <c r="BL147" s="39"/>
      <c r="BM147" s="39"/>
      <c r="BN147" s="39">
        <v>849000</v>
      </c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>
        <f>SUM($BE147,$BF147:BF147)-SUM($CV$1:CW$1)*SUM($P147:$Q147,$W147)-SUM($CV$2:CW$2)*SUM($R147:$V147)-SUM($CV$3:CW$3)*$X147-SUM($CV$4:CW$4)*SUM($K147:$L147)-SUM($CV$5:CW$5)*SUM($M147:$N147)-SUM($CV$6:CW$6)*$O147-SUM($CV$7:CW$7)*SUM($Y147:$Z147,$AF147)-SUM($CV$8:CW$8)*SUM($AA147:$AE147)-SUM($CV$9:CW$9)*$AG147</f>
        <v>0</v>
      </c>
      <c r="CX147" s="39">
        <f>SUM($BE147,$BF147:BG147)-SUM($CV$1:CX$1)*SUM($P147:$Q147,$W147)-SUM($CV$2:CX$2)*SUM($R147:$V147)-SUM($CV$3:CX$3)*$X147-SUM($CV$4:CX$4)*SUM($K147:$L147)-SUM($CV$5:CX$5)*SUM($M147:$N147)-SUM($CV$6:CX$6)*$O147-SUM($CV$7:CX$7)*SUM($Y147:$Z147,$AF147)-SUM($CV$8:CX$8)*SUM($AA147:$AE147)-SUM($CV$9:CX$9)*$AG147</f>
        <v>0</v>
      </c>
      <c r="CY147" s="39">
        <f>SUM($BE147,$BF147:BH147)-SUM($CV$1:CY$1)*SUM($P147:$Q147,$W147)-SUM($CV$2:CY$2)*SUM($R147:$V147)-SUM($CV$3:CY$3)*$X147-SUM($CV$4:CY$4)*SUM($K147:$L147)-SUM($CV$5:CY$5)*SUM($M147:$N147)-SUM($CV$6:CY$6)*$O147-SUM($CV$7:CY$7)*SUM($Y147:$Z147,$AF147)-SUM($CV$8:CY$8)*SUM($AA147:$AE147)-SUM($CV$9:CY$9)*$AG147</f>
        <v>0</v>
      </c>
      <c r="CZ147" s="39">
        <f>SUM($BE147,$BF147:BI147)-SUM($CV$1:CZ$1)*SUM($P147:$Q147,$W147)-SUM($CV$2:CZ$2)*SUM($R147:$V147)-SUM($CV$3:CZ$3)*$X147-SUM($CV$4:CZ$4)*SUM($K147:$L147)-SUM($CV$5:CZ$5)*SUM($M147:$N147)-SUM($CV$6:CZ$6)*$O147-SUM($CV$7:CZ$7)*SUM($Y147:$Z147,$AF147)-SUM($CV$8:CZ$8)*SUM($AA147:$AE147)-SUM($CV$9:CZ$9)*$AG147</f>
        <v>0</v>
      </c>
      <c r="DA147" s="39">
        <f>SUM($BE147,$BF147:BJ147)-SUM($CV$1:DA$1)*SUM($P147:$Q147,$W147)-SUM($CV$2:DA$2)*SUM($R147:$V147)-SUM($CV$3:DA$3)*$X147-SUM($CV$4:DA$4)*SUM($K147:$L147)-SUM($CV$5:DA$5)*SUM($M147:$N147)-SUM($CV$6:DA$6)*$O147-SUM($CV$7:DA$7)*SUM($Y147:$Z147,$AF147)-SUM($CV$8:DA$8)*SUM($AA147:$AE147)-SUM($CV$9:DA$9)*$AG147</f>
        <v>0</v>
      </c>
      <c r="DB147" s="39">
        <f>SUM($BE147,$BF147:BK147)-SUM($CV$1:DB$1)*SUM($P147:$Q147,$W147)-SUM($CV$2:DB$2)*SUM($R147:$V147)-SUM($CV$3:DB$3)*$X147-SUM($CV$4:DB$4)*SUM($K147:$L147)-SUM($CV$5:DB$5)*SUM($M147:$N147)-SUM($CV$6:DB$6)*$O147-SUM($CV$7:DB$7)*SUM($Y147:$Z147,$AF147)-SUM($CV$8:DB$8)*SUM($AA147:$AE147)-SUM($CV$9:DB$9)*$AG147</f>
        <v>-3600</v>
      </c>
      <c r="DC147" s="39">
        <f>SUM($BE147,$BF147:BL147)-SUM($CV$1:DC$1)*SUM($P147:$Q147,$W147)-SUM($CV$2:DC$2)*SUM($R147:$V147)-SUM($CV$3:DC$3)*$X147-SUM($CV$4:DC$4)*SUM($K147:$L147)-SUM($CV$5:DC$5)*SUM($M147:$N147)-SUM($CV$6:DC$6)*$O147-SUM($CV$7:DC$7)*SUM($Y147:$Z147,$AF147)-SUM($CV$8:DC$8)*SUM($AA147:$AE147)-SUM($CV$9:DC$9)*$AG147</f>
        <v>-10800</v>
      </c>
      <c r="DD147" s="39">
        <f>SUM($BE147,$BF147:BM147)-SUM($CV$1:DD$1)*SUM($P147:$Q147,$W147)-SUM($CV$2:DD$2)*SUM($R147:$V147)-SUM($CV$3:DD$3)*$X147-SUM($CV$4:DD$4)*SUM($K147:$L147)-SUM($CV$5:DD$5)*SUM($M147:$N147)-SUM($CV$6:DD$6)*$O147-SUM($CV$7:DD$7)*SUM($Y147:$Z147,$AF147)-SUM($CV$8:DD$8)*SUM($AA147:$AE147)-SUM($CV$9:DD$9)*$AG147</f>
        <v>-21972</v>
      </c>
      <c r="DE147" s="39">
        <f>SUM($BE147,$BF147:BN147)-SUM($CV$1:DE$1)*SUM($P147:$Q147,$W147)-SUM($CV$2:DE$2)*SUM($R147:$V147)-SUM($CV$3:DE$3)*$X147-SUM($CV$4:DE$4)*SUM($K147:$L147)-SUM($CV$5:DE$5)*SUM($M147:$N147)-SUM($CV$6:DE$6)*$O147-SUM($CV$7:DE$7)*SUM($Y147:$Z147,$AF147)-SUM($CV$8:DE$8)*SUM($AA147:$AE147)-SUM($CV$9:DE$9)*$AG147</f>
        <v>813828</v>
      </c>
      <c r="DF147" s="39">
        <f>SUM($BE147,$BF147:BO147)-SUM($CV$1:DF$1)*SUM($P147:$Q147,$W147)-SUM($CV$2:DF$2)*SUM($R147:$V147)-SUM($CV$3:DF$3)*$X147-SUM($CV$4:DF$4)*SUM($K147:$L147)-SUM($CV$5:DF$5)*SUM($M147:$N147)-SUM($CV$6:DF$6)*$O147-SUM($CV$7:DF$7)*SUM($Y147:$Z147,$AF147)-SUM($CV$8:DF$8)*SUM($AA147:$AE147)-SUM($CV$9:DF$9)*$AG147</f>
        <v>797028</v>
      </c>
      <c r="DG147" s="39">
        <f>SUM($BE147,$BF147:BP147)-SUM($CV$1:DG$1)*SUM($P147:$Q147,$W147)-SUM($CV$2:DG$2)*SUM($R147:$V147)-SUM($CV$3:DG$3)*$X147-SUM($CV$4:DG$4)*SUM($K147:$L147)-SUM($CV$5:DG$5)*SUM($M147:$N147)-SUM($CV$6:DG$6)*$O147-SUM($CV$7:DG$7)*SUM($Y147:$Z147,$AF147)-SUM($CV$8:DG$8)*SUM($AA147:$AE147)-SUM($CV$9:DG$9)*$AG147</f>
        <v>779028</v>
      </c>
      <c r="DH147" s="39">
        <f>SUM($BE147,$BF147:BQ147)-SUM($CV$1:DH$1)*SUM($P147:$Q147,$W147)-SUM($CV$2:DH$2)*SUM($R147:$V147)-SUM($CV$3:DH$3)*$X147-SUM($CV$4:DH$4)*SUM($K147:$L147)-SUM($CV$5:DH$5)*SUM($M147:$N147)-SUM($CV$6:DH$6)*$O147-SUM($CV$7:DH$7)*SUM($Y147:$Z147,$AF147)-SUM($CV$8:DH$8)*SUM($AA147:$AE147)-SUM($CV$9:DH$9)*$AG147</f>
        <v>761028</v>
      </c>
      <c r="DI147" s="39">
        <f>SUM($BE147,$BF147:BR147)-SUM($CV$1:DI$1)*SUM($P147:$Q147,$W147)-SUM($CV$2:DI$2)*SUM($R147:$V147)-SUM($CV$3:DI$3)*$X147-SUM($CV$4:DI$4)*SUM($K147:$L147)-SUM($CV$5:DI$5)*SUM($M147:$N147)-SUM($CV$6:DI$6)*$O147-SUM($CV$7:DI$7)*SUM($Y147:$Z147,$AF147)-SUM($CV$8:DI$8)*SUM($AA147:$AE147)-SUM($CV$9:DI$9)*$AG147</f>
        <v>743028</v>
      </c>
      <c r="DJ147" s="39">
        <f>SUM($BE147,$BF147:BS147)-SUM($CV$1:DJ$1)*SUM($P147:$Q147,$W147)-SUM($CV$2:DJ$2)*SUM($R147:$V147)-SUM($CV$3:DJ$3)*$X147-SUM($CV$4:DJ$4)*SUM($K147:$L147)-SUM($CV$5:DJ$5)*SUM($M147:$N147)-SUM($CV$6:DJ$6)*$O147-SUM($CV$7:DJ$7)*SUM($Y147:$Z147,$AF147)-SUM($CV$8:DJ$8)*SUM($AA147:$AE147)-SUM($CV$9:DJ$9)*$AG147</f>
        <v>725028</v>
      </c>
      <c r="DK147" s="39">
        <f>SUM($BE147,$BF147:BT147)-SUM($CV$1:DK$1)*SUM($P147:$Q147,$W147)-SUM($CV$2:DK$2)*SUM($R147:$V147)-SUM($CV$3:DK$3)*$X147-SUM($CV$4:DK$4)*SUM($K147:$L147)-SUM($CV$5:DK$5)*SUM($M147:$N147)-SUM($CV$6:DK$6)*$O147-SUM($CV$7:DK$7)*SUM($Y147:$Z147,$AF147)-SUM($CV$8:DK$8)*SUM($AA147:$AE147)-SUM($CV$9:DK$9)*$AG147</f>
        <v>707028</v>
      </c>
      <c r="DL147" s="39">
        <f>SUM($BE147,$BF147:BU147)-SUM($CV$1:DL$1)*SUM($P147:$Q147,$W147)-SUM($CV$2:DL$2)*SUM($R147:$V147)-SUM($CV$3:DL$3)*$X147-SUM($CV$4:DL$4)*SUM($K147:$L147)-SUM($CV$5:DL$5)*SUM($M147:$N147)-SUM($CV$6:DL$6)*$O147-SUM($CV$7:DL$7)*SUM($Y147:$Z147,$AF147)-SUM($CV$8:DL$8)*SUM($AA147:$AE147)-SUM($CV$9:DL$9)*$AG147</f>
        <v>689028</v>
      </c>
      <c r="DM147" s="39">
        <f>SUM($BE147,$BF147:BV147)-SUM($CV$1:DM$1)*SUM($P147:$Q147,$W147)-SUM($CV$2:DM$2)*SUM($R147:$V147)-SUM($CV$3:DM$3)*$X147-SUM($CV$4:DM$4)*SUM($K147:$L147)-SUM($CV$5:DM$5)*SUM($M147:$N147)-SUM($CV$6:DM$6)*$O147-SUM($CV$7:DM$7)*SUM($Y147:$Z147,$AF147)-SUM($CV$8:DM$8)*SUM($AA147:$AE147)-SUM($CV$9:DM$9)*$AG147</f>
        <v>665028</v>
      </c>
      <c r="DN147" s="39">
        <f>SUM($BE147,$BF147:BW147)-SUM($CV$1:DN$1)*SUM($P147:$Q147,$W147)-SUM($CV$2:DN$2)*SUM($R147:$V147)-SUM($CV$3:DN$3)*$X147-SUM($CV$4:DN$4)*SUM($K147:$L147)-SUM($CV$5:DN$5)*SUM($M147:$N147)-SUM($CV$6:DN$6)*$O147-SUM($CV$7:DN$7)*SUM($Y147:$Z147,$AF147)-SUM($CV$8:DN$8)*SUM($AA147:$AE147)-SUM($CV$9:DN$9)*$AG147</f>
        <v>641028</v>
      </c>
      <c r="DO147" s="39">
        <f>SUM($BE147,$BF147:BX147)-SUM($CV$1:DO$1)*SUM($P147:$Q147,$W147)-SUM($CV$2:DO$2)*SUM($R147:$V147)-SUM($CV$3:DO$3)*$X147-SUM($CV$4:DO$4)*SUM($K147:$L147)-SUM($CV$5:DO$5)*SUM($M147:$N147)-SUM($CV$6:DO$6)*$O147-SUM($CV$7:DO$7)*SUM($Y147:$Z147,$AF147)-SUM($CV$8:DO$8)*SUM($AA147:$AE147)-SUM($CV$9:DO$9)*$AG147</f>
        <v>617028</v>
      </c>
      <c r="DP147" s="39">
        <f>SUM($BE147,$BF147:BY147)-SUM($CV$1:DP$1)*SUM($P147:$Q147,$W147)-SUM($CV$2:DP$2)*SUM($R147:$V147)-SUM($CV$3:DP$3)*$X147-SUM($CV$4:DP$4)*SUM($K147:$L147)-SUM($CV$5:DP$5)*SUM($M147:$N147)-SUM($CV$6:DP$6)*$O147-SUM($CV$7:DP$7)*SUM($Y147:$Z147,$AF147)-SUM($CV$8:DP$8)*SUM($AA147:$AE147)-SUM($CV$9:DP$9)*$AG147</f>
        <v>593028</v>
      </c>
      <c r="DQ147" s="39">
        <f>SUM($BE147,$BF147:BZ147)-SUM($CV$1:DQ$1)*SUM($P147:$Q147,$W147)-SUM($CV$2:DQ$2)*SUM($R147:$V147)-SUM($CV$3:DQ$3)*$X147-SUM($CV$4:DQ$4)*SUM($K147:$L147)-SUM($CV$5:DQ$5)*SUM($M147:$N147)-SUM($CV$6:DQ$6)*$O147-SUM($CV$7:DQ$7)*SUM($Y147:$Z147,$AF147)-SUM($CV$8:DQ$8)*SUM($AA147:$AE147)-SUM($CV$9:DQ$9)*$AG147</f>
        <v>569028</v>
      </c>
      <c r="DR147" s="39">
        <f>SUM($BE147,$BF147:CA147)-SUM($CV$1:DR$1)*SUM($P147:$Q147,$W147)-SUM($CV$2:DR$2)*SUM($R147:$V147)-SUM($CV$3:DR$3)*$X147-SUM($CV$4:DR$4)*SUM($K147:$L147)-SUM($CV$5:DR$5)*SUM($M147:$N147)-SUM($CV$6:DR$6)*$O147-SUM($CV$7:DR$7)*SUM($Y147:$Z147,$AF147)-SUM($CV$8:DR$8)*SUM($AA147:$AE147)-SUM($CV$9:DR$9)*$AG147</f>
        <v>545028</v>
      </c>
      <c r="DS147" s="39">
        <f>SUM($BE147,$BF147:CB147)-SUM($CV$1:DS$1)*SUM($P147:$Q147,$W147)-SUM($CV$2:DS$2)*SUM($R147:$V147)-SUM($CV$3:DS$3)*$X147-SUM($CV$4:DS$4)*SUM($K147:$L147)-SUM($CV$5:DS$5)*SUM($M147:$N147)-SUM($CV$6:DS$6)*$O147-SUM($CV$7:DS$7)*SUM($Y147:$Z147,$AF147)-SUM($CV$8:DS$8)*SUM($AA147:$AE147)-SUM($CV$9:DS$9)*$AG147</f>
        <v>521028</v>
      </c>
      <c r="DT147" s="39">
        <f>SUM($BE147,$BF147:CC147)-SUM($CV$1:DT$1)*SUM($P147:$Q147,$W147)-SUM($CV$2:DT$2)*SUM($R147:$V147)-SUM($CV$3:DT$3)*$X147-SUM($CV$4:DT$4)*SUM($K147:$L147)-SUM($CV$5:DT$5)*SUM($M147:$N147)-SUM($CV$6:DT$6)*$O147-SUM($CV$7:DT$7)*SUM($Y147:$Z147,$AF147)-SUM($CV$8:DT$8)*SUM($AA147:$AE147)-SUM($CV$9:DT$9)*$AG147</f>
        <v>497028</v>
      </c>
      <c r="DU147" s="39">
        <f>SUM($BE147,$BF147:CD147)-SUM($CV$1:DU$1)*SUM($P147:$Q147,$W147)-SUM($CV$2:DU$2)*SUM($R147:$V147)-SUM($CV$3:DU$3)*$X147-SUM($CV$4:DU$4)*SUM($K147:$L147)-SUM($CV$5:DU$5)*SUM($M147:$N147)-SUM($CV$6:DU$6)*$O147-SUM($CV$7:DU$7)*SUM($Y147:$Z147,$AF147)-SUM($CV$8:DU$8)*SUM($AA147:$AE147)-SUM($CV$9:DU$9)*$AG147</f>
        <v>473028</v>
      </c>
      <c r="DV147" s="39">
        <f>SUM($BE147,$BF147:CE147)-SUM($CV$1:DV$1)*SUM($P147:$Q147,$W147)-SUM($CV$2:DV$2)*SUM($R147:$V147)-SUM($CV$3:DV$3)*$X147-SUM($CV$4:DV$4)*SUM($K147:$L147)-SUM($CV$5:DV$5)*SUM($M147:$N147)-SUM($CV$6:DV$6)*$O147-SUM($CV$7:DV$7)*SUM($Y147:$Z147,$AF147)-SUM($CV$8:DV$8)*SUM($AA147:$AE147)-SUM($CV$9:DV$9)*$AG147</f>
        <v>449028</v>
      </c>
      <c r="DW147" s="39">
        <f>SUM($BE147,$BF147:CF147)-SUM($CV$1:DW$1)*SUM($P147:$Q147,$W147)-SUM($CV$2:DW$2)*SUM($R147:$V147)-SUM($CV$3:DW$3)*$X147-SUM($CV$4:DW$4)*SUM($K147:$L147)-SUM($CV$5:DW$5)*SUM($M147:$N147)-SUM($CV$6:DW$6)*$O147-SUM($CV$7:DW$7)*SUM($Y147:$Z147,$AF147)-SUM($CV$8:DW$8)*SUM($AA147:$AE147)-SUM($CV$9:DW$9)*$AG147</f>
        <v>425028</v>
      </c>
      <c r="DX147" s="39">
        <f>SUM($BE147,$BF147:CG147)-SUM($CV$1:DX$1)*SUM($P147:$Q147,$W147)-SUM($CV$2:DX$2)*SUM($R147:$V147)-SUM($CV$3:DX$3)*$X147-SUM($CV$4:DX$4)*SUM($K147:$L147)-SUM($CV$5:DX$5)*SUM($M147:$N147)-SUM($CV$6:DX$6)*$O147-SUM($CV$7:DX$7)*SUM($Y147:$Z147,$AF147)-SUM($CV$8:DX$8)*SUM($AA147:$AE147)-SUM($CV$9:DX$9)*$AG147</f>
        <v>401028</v>
      </c>
      <c r="DY147" s="39">
        <f>SUM($BE147,$BF147:CH147)-SUM($CV$1:DY$1)*SUM($P147:$Q147,$W147)-SUM($CV$2:DY$2)*SUM($R147:$V147)-SUM($CV$3:DY$3)*$X147-SUM($CV$4:DY$4)*SUM($K147:$L147)-SUM($CV$5:DY$5)*SUM($M147:$N147)-SUM($CV$6:DY$6)*$O147-SUM($CV$7:DY$7)*SUM($Y147:$Z147,$AF147)-SUM($CV$8:DY$8)*SUM($AA147:$AE147)-SUM($CV$9:DY$9)*$AG147</f>
        <v>377028</v>
      </c>
      <c r="DZ147" s="39">
        <f>SUM($BE147,$BF147:CI147)-SUM($CV$1:DZ$1)*SUM($P147:$Q147,$W147)-SUM($CV$2:DZ$2)*SUM($R147:$V147)-SUM($CV$3:DZ$3)*$X147-SUM($CV$4:DZ$4)*SUM($K147:$L147)-SUM($CV$5:DZ$5)*SUM($M147:$N147)-SUM($CV$6:DZ$6)*$O147-SUM($CV$7:DZ$7)*SUM($Y147:$Z147,$AF147)-SUM($CV$8:DZ$8)*SUM($AA147:$AE147)-SUM($CV$9:DZ$9)*$AG147</f>
        <v>353028</v>
      </c>
      <c r="EA147" s="39">
        <f>SUM($BE147,$BF147:CJ147)-SUM($CV$1:EA$1)*SUM($P147:$Q147,$W147)-SUM($CV$2:EA$2)*SUM($R147:$V147)-SUM($CV$3:EA$3)*$X147-SUM($CV$4:EA$4)*SUM($K147:$L147)-SUM($CV$5:EA$5)*SUM($M147:$N147)-SUM($CV$6:EA$6)*$O147-SUM($CV$7:EA$7)*SUM($Y147:$Z147,$AF147)-SUM($CV$8:EA$8)*SUM($AA147:$AE147)-SUM($CV$9:EA$9)*$AG147</f>
        <v>329028</v>
      </c>
      <c r="EB147" s="39">
        <f>SUM($BE147,$BF147:CK147)-SUM($CV$1:EB$1)*SUM($P147:$Q147,$W147)-SUM($CV$2:EB$2)*SUM($R147:$V147)-SUM($CV$3:EB$3)*$X147-SUM($CV$4:EB$4)*SUM($K147:$L147)-SUM($CV$5:EB$5)*SUM($M147:$N147)-SUM($CV$6:EB$6)*$O147-SUM($CV$7:EB$7)*SUM($Y147:$Z147,$AF147)-SUM($CV$8:EB$8)*SUM($AA147:$AE147)-SUM($CV$9:EB$9)*$AG147</f>
        <v>305028</v>
      </c>
      <c r="EC147" s="39">
        <f>SUM($BE147,$BF147:CL147)-SUM($CV$1:EC$1)*SUM($P147:$Q147,$W147)-SUM($CV$2:EC$2)*SUM($R147:$V147)-SUM($CV$3:EC$3)*$X147-SUM($CV$4:EC$4)*SUM($K147:$L147)-SUM($CV$5:EC$5)*SUM($M147:$N147)-SUM($CV$6:EC$6)*$O147-SUM($CV$7:EC$7)*SUM($Y147:$Z147,$AF147)-SUM($CV$8:EC$8)*SUM($AA147:$AE147)-SUM($CV$9:EC$9)*$AG147</f>
        <v>281028</v>
      </c>
      <c r="ED147" s="39">
        <f>SUM($BE147,$BF147:CM147)-SUM($CV$1:ED$1)*SUM($P147:$Q147,$W147)-SUM($CV$2:ED$2)*SUM($R147:$V147)-SUM($CV$3:ED$3)*$X147-SUM($CV$4:ED$4)*SUM($K147:$L147)-SUM($CV$5:ED$5)*SUM($M147:$N147)-SUM($CV$6:ED$6)*$O147-SUM($CV$7:ED$7)*SUM($Y147:$Z147,$AF147)-SUM($CV$8:ED$8)*SUM($AA147:$AE147)-SUM($CV$9:ED$9)*$AG147</f>
        <v>257028</v>
      </c>
      <c r="EE147" s="39">
        <f>SUM($BE147,$BF147:CN147)-SUM($CV$1:EE$1)*SUM($P147:$Q147,$W147)-SUM($CV$2:EE$2)*SUM($R147:$V147)-SUM($CV$3:EE$3)*$X147-SUM($CV$4:EE$4)*SUM($K147:$L147)-SUM($CV$5:EE$5)*SUM($M147:$N147)-SUM($CV$6:EE$6)*$O147-SUM($CV$7:EE$7)*SUM($Y147:$Z147,$AF147)-SUM($CV$8:EE$8)*SUM($AA147:$AE147)-SUM($CV$9:EE$9)*$AG147</f>
        <v>233028</v>
      </c>
      <c r="EF147" s="39">
        <f>SUM($BE147,$BF147:CO147)-SUM($CV$1:EF$1)*SUM($P147:$Q147,$W147)-SUM($CV$2:EF$2)*SUM($R147:$V147)-SUM($CV$3:EF$3)*$X147-SUM($CV$4:EF$4)*SUM($K147:$L147)-SUM($CV$5:EF$5)*SUM($M147:$N147)-SUM($CV$6:EF$6)*$O147-SUM($CV$7:EF$7)*SUM($Y147:$Z147,$AF147)-SUM($CV$8:EF$8)*SUM($AA147:$AE147)-SUM($CV$9:EF$9)*$AG147</f>
        <v>209028</v>
      </c>
      <c r="EG147" s="39">
        <f>SUM($BE147,$BF147:CP147)-SUM($CV$1:EG$1)*SUM($P147:$Q147,$W147)-SUM($CV$2:EG$2)*SUM($R147:$V147)-SUM($CV$3:EG$3)*$X147-SUM($CV$4:EG$4)*SUM($K147:$L147)-SUM($CV$5:EG$5)*SUM($M147:$N147)-SUM($CV$6:EG$6)*$O147-SUM($CV$7:EG$7)*SUM($Y147:$Z147,$AF147)-SUM($CV$8:EG$8)*SUM($AA147:$AE147)-SUM($CV$9:EG$9)*$AG147</f>
        <v>185028</v>
      </c>
      <c r="EH147" s="39">
        <f>SUM($BE147,$BF147:CQ147)-SUM($CV$1:EH$1)*SUM($P147:$Q147,$W147)-SUM($CV$2:EH$2)*SUM($R147:$V147)-SUM($CV$3:EH$3)*$X147-SUM($CV$4:EH$4)*SUM($K147:$L147)-SUM($CV$5:EH$5)*SUM($M147:$N147)-SUM($CV$6:EH$6)*$O147-SUM($CV$7:EH$7)*SUM($Y147:$Z147,$AF147)-SUM($CV$8:EH$8)*SUM($AA147:$AE147)-SUM($CV$9:EH$9)*$AG147</f>
        <v>161028</v>
      </c>
      <c r="EI147" s="39">
        <f>SUM($BE147,$BF147:CR147)-SUM($CV$1:EI$1)*SUM($P147:$Q147,$W147)-SUM($CV$2:EI$2)*SUM($R147:$V147)-SUM($CV$3:EI$3)*$X147-SUM($CV$4:EI$4)*SUM($K147:$L147)-SUM($CV$5:EI$5)*SUM($M147:$N147)-SUM($CV$6:EI$6)*$O147-SUM($CV$7:EI$7)*SUM($Y147:$Z147,$AF147)-SUM($CV$8:EI$8)*SUM($AA147:$AE147)-SUM($CV$9:EI$9)*$AG147</f>
        <v>137028</v>
      </c>
      <c r="EJ147" s="39">
        <f>SUM($BE147,$BF147:CS147)-SUM($CV$1:EJ$1)*SUM($P147:$Q147,$W147)-SUM($CV$2:EJ$2)*SUM($R147:$V147)-SUM($CV$3:EJ$3)*$X147-SUM($CV$4:EJ$4)*SUM($K147:$L147)-SUM($CV$5:EJ$5)*SUM($M147:$N147)-SUM($CV$6:EJ$6)*$O147-SUM($CV$7:EJ$7)*SUM($Y147:$Z147,$AF147)-SUM($CV$8:EJ$8)*SUM($AA147:$AE147)-SUM($CV$9:EJ$9)*$AG147</f>
        <v>113028</v>
      </c>
      <c r="EK147" s="39">
        <f>SUM($BE147,$BF147:CT147)-SUM($CV$1:EK$1)*SUM($P147:$Q147,$W147)-SUM($CV$2:EK$2)*SUM($R147:$V147)-SUM($CV$3:EK$3)*$X147-SUM($CV$4:EK$4)*SUM($K147:$L147)-SUM($CV$5:EK$5)*SUM($M147:$N147)-SUM($CV$6:EK$6)*$O147-SUM($CV$7:EK$7)*SUM($Y147:$Z147,$AF147)-SUM($CV$8:EK$8)*SUM($AA147:$AE147)-SUM($CV$9:EK$9)*$AG147</f>
        <v>89028</v>
      </c>
      <c r="EL147" s="39">
        <f>SUM($BE147,$BF147:CU147)-SUM($CV$1:EL$1)*SUM($P147:$Q147,$W147)-SUM($CV$2:EL$2)*SUM($R147:$V147)-SUM($CV$3:EL$3)*$X147-SUM($CV$4:EL$4)*SUM($K147:$L147)-SUM($CV$5:EL$5)*SUM($M147:$N147)-SUM($CV$6:EL$6)*$O147-SUM($CV$7:EL$7)*SUM($Y147:$Z147,$AF147)-SUM($CV$8:EL$8)*SUM($AA147:$AE147)-SUM($CV$9:EL$9)*$AG147</f>
        <v>65028</v>
      </c>
      <c r="EM147" s="39">
        <f>SUM($BE147,$BF147:CV147)-SUM($CV$1:EM$1)*SUM($P147:$Q147,$W147)-SUM($CV$2:EM$2)*SUM($R147:$V147)-SUM($CV$3:EM$3)*$X147-SUM($CV$4:EM$4)*SUM($K147:$L147)-SUM($CV$5:EM$5)*SUM($M147:$N147)-SUM($CV$6:EM$6)*$O147-SUM($CV$7:EM$7)*SUM($Y147:$Z147,$AF147)-SUM($CV$8:EM$8)*SUM($AA147:$AE147)-SUM($CV$9:EM$9)*$AG147</f>
        <v>41028</v>
      </c>
      <c r="EN147" s="39">
        <f>SUM($BE147,$BF147:CW147)-SUM($CV$1:EN$1)*SUM($P147:$Q147,$W147)-SUM($CV$2:EN$2)*SUM($R147:$V147)-SUM($CV$3:EN$3)*$X147-SUM($CV$4:EN$4)*SUM($K147:$L147)-SUM($CV$5:EN$5)*SUM($M147:$N147)-SUM($CV$6:EN$6)*$O147-SUM($CV$7:EN$7)*SUM($Y147:$Z147,$AF147)-SUM($CV$8:EN$8)*SUM($AA147:$AE147)-SUM($CV$9:EN$9)*$AG147</f>
        <v>17028</v>
      </c>
      <c r="EO147" s="39">
        <f>SUM($BE147,$BF147:CX147)-SUM($CV$1:EO$1)*SUM($P147:$Q147,$W147)-SUM($CV$2:EO$2)*SUM($R147:$V147)-SUM($CV$3:EO$3)*$X147-SUM($CV$4:EO$4)*SUM($K147:$L147)-SUM($CV$5:EO$5)*SUM($M147:$N147)-SUM($CV$6:EO$6)*$O147-SUM($CV$7:EO$7)*SUM($Y147:$Z147,$AF147)-SUM($CV$8:EO$8)*SUM($AA147:$AE147)-SUM($CV$9:EO$9)*$AG147</f>
        <v>1932</v>
      </c>
      <c r="EP147" s="96" t="s">
        <v>705</v>
      </c>
      <c r="EQ147" s="103" t="str">
        <f t="shared" si="172"/>
        <v>CL32B106KBJNNWE</v>
      </c>
      <c r="ER147" s="96" t="str">
        <f t="shared" si="222"/>
        <v>SAMSUNG</v>
      </c>
      <c r="ES147" s="115">
        <v>9.8000000000000004E-2</v>
      </c>
      <c r="ET147" s="116" t="str">
        <f t="shared" si="168"/>
        <v>USD</v>
      </c>
      <c r="EU147" s="107" t="e">
        <f t="shared" ca="1" si="183"/>
        <v>#NAME?</v>
      </c>
      <c r="EV147" s="107" t="e">
        <f t="shared" ca="1" si="184"/>
        <v>#NAME?</v>
      </c>
      <c r="EW147" s="117">
        <v>1000</v>
      </c>
      <c r="EX147" s="117">
        <v>1000</v>
      </c>
      <c r="EY147" s="103"/>
      <c r="EZ147" s="117">
        <f t="shared" si="187"/>
        <v>849000</v>
      </c>
      <c r="FA147" s="118" t="e">
        <f t="shared" ca="1" si="188"/>
        <v>#NAME?</v>
      </c>
      <c r="FB147" s="117">
        <f t="shared" si="189"/>
        <v>828</v>
      </c>
      <c r="FC147" s="118" t="e">
        <f t="shared" ca="1" si="190"/>
        <v>#NAME?</v>
      </c>
      <c r="FD147" s="119">
        <v>45546</v>
      </c>
      <c r="FE147" s="118" t="s">
        <v>725</v>
      </c>
      <c r="FF147" s="118" t="s">
        <v>456</v>
      </c>
      <c r="FG147" s="103" t="s">
        <v>144</v>
      </c>
      <c r="FH147" s="103" t="s">
        <v>145</v>
      </c>
      <c r="FI147" s="105">
        <f t="array" ref="FI147">SUMPRODUCT($AI147:$AL147,TRANSPOSE(FI$1:FI$4))</f>
        <v>72780</v>
      </c>
      <c r="FJ147" s="105">
        <f t="array" ref="FJ147">SUMPRODUCT($AI147:$AL147,TRANSPOSE(FJ$1:FJ$4))</f>
        <v>72780</v>
      </c>
      <c r="FK147" s="105">
        <f t="array" ref="FK147">SUMPRODUCT($AI147:$AL147,TRANSPOSE(FK$1:FK$4))</f>
        <v>72780</v>
      </c>
      <c r="FL147" s="105">
        <f t="array" ref="FL147">SUMPRODUCT($AI147:$AL147,TRANSPOSE(FL$1:FL$4))</f>
        <v>72780</v>
      </c>
      <c r="FM147" s="105">
        <f t="array" ref="FM147">SUMPRODUCT($AI147:$AL147,TRANSPOSE(FM$1:FM$4))</f>
        <v>72780</v>
      </c>
      <c r="FN147" s="105">
        <f t="array" ref="FN147">SUMPRODUCT($AI147:$AL147,TRANSPOSE(FN$1:FN$4))</f>
        <v>72780</v>
      </c>
      <c r="FO147" s="105">
        <f t="array" ref="FO147">SUMPRODUCT($AI147:$AL147,TRANSPOSE(FO$1:FO$4))</f>
        <v>72780</v>
      </c>
      <c r="FP147" s="105">
        <f t="array" ref="FP147">SUMPRODUCT($AI147:$AL147,TRANSPOSE(FP$1:FP$4))</f>
        <v>72780</v>
      </c>
      <c r="FQ147" s="105">
        <f t="array" ref="FQ147">SUMPRODUCT($AI147:$AL147,TRANSPOSE(FQ$1:FQ$4))</f>
        <v>72780</v>
      </c>
      <c r="FR147" s="105">
        <f t="array" ref="FR147">SUMPRODUCT($AI147:$AL147,TRANSPOSE(FR$1:FR$4))</f>
        <v>72600</v>
      </c>
      <c r="FS147" s="105">
        <f t="array" ref="FS147">SUMPRODUCT($AI147:$AL147,TRANSPOSE(FS$1:FS$4))</f>
        <v>72000</v>
      </c>
      <c r="FT147" s="105">
        <f t="array" ref="FT147">SUMPRODUCT($AI147:$AL147,TRANSPOSE(FT$1:FT$4))</f>
        <v>48552</v>
      </c>
      <c r="FU147" s="105">
        <f t="array" ref="FU147">SUMPRODUCT($AI147:$AL147,TRANSPOSE(FU$1:FU$4))</f>
        <v>0</v>
      </c>
      <c r="FV147" s="120"/>
      <c r="FW147" s="105">
        <f t="shared" si="191"/>
        <v>73000</v>
      </c>
      <c r="FX147" s="121">
        <f>CEILING(SUM($FI147:FJ147)-SUM($FW147:FW147),$EW147)</f>
        <v>73000</v>
      </c>
      <c r="FY147" s="121">
        <f>CEILING(SUM($FI147:FK147)-SUM($FW147:FX147),$EW147)</f>
        <v>73000</v>
      </c>
      <c r="FZ147" s="121">
        <f>CEILING(SUM($FI147:FL147)-SUM($FW147:FY147),$EW147)</f>
        <v>73000</v>
      </c>
      <c r="GA147" s="121">
        <f>CEILING(SUM($FI147:FM147)-SUM($FW147:FZ147),$EW147)</f>
        <v>72000</v>
      </c>
      <c r="GB147" s="121">
        <f>CEILING(SUM($FI147:FN147)-SUM($FW147:GA147),$EW147)</f>
        <v>73000</v>
      </c>
      <c r="GC147" s="121">
        <f>CEILING(SUM($FI147:FO147)-SUM($FW147:GB147),$EW147)</f>
        <v>73000</v>
      </c>
      <c r="GD147" s="121">
        <f>CEILING(SUM($FI147:FP147)-SUM($FW147:GC147),$EW147)</f>
        <v>73000</v>
      </c>
      <c r="GE147" s="121">
        <f>CEILING(SUM($FI147:FQ147)-SUM($FW147:GD147),$EW147)</f>
        <v>73000</v>
      </c>
      <c r="GF147" s="121">
        <f>CEILING(SUM($FI147:FR147)-SUM($FW147:GE147),$EW147)</f>
        <v>72000</v>
      </c>
      <c r="GG147" s="121">
        <f>CEILING(SUM($FI147:FS147)-SUM($FW147:GF147),$EW147)</f>
        <v>72000</v>
      </c>
      <c r="GH147" s="121">
        <f t="shared" si="192"/>
        <v>49000</v>
      </c>
      <c r="GI147" s="121">
        <f t="shared" si="193"/>
        <v>0</v>
      </c>
      <c r="GJ147" s="120"/>
      <c r="GK147" s="123" t="e">
        <f t="shared" ca="1" si="194"/>
        <v>#NAME?</v>
      </c>
      <c r="GL147" s="123" t="e">
        <f t="shared" ca="1" si="195"/>
        <v>#NAME?</v>
      </c>
      <c r="GM147" s="123" t="e">
        <f t="shared" ca="1" si="196"/>
        <v>#NAME?</v>
      </c>
      <c r="GN147" s="123" t="e">
        <f t="shared" ca="1" si="197"/>
        <v>#NAME?</v>
      </c>
      <c r="GO147" s="123" t="e">
        <f t="shared" ca="1" si="198"/>
        <v>#NAME?</v>
      </c>
      <c r="GP147" s="123" t="e">
        <f t="shared" ca="1" si="199"/>
        <v>#NAME?</v>
      </c>
      <c r="GQ147" s="123" t="e">
        <f t="shared" ca="1" si="200"/>
        <v>#NAME?</v>
      </c>
      <c r="GR147" s="123" t="e">
        <f t="shared" ca="1" si="201"/>
        <v>#NAME?</v>
      </c>
      <c r="GS147" s="123" t="e">
        <f t="shared" ca="1" si="202"/>
        <v>#NAME?</v>
      </c>
      <c r="GT147" s="123" t="e">
        <f t="shared" ca="1" si="203"/>
        <v>#NAME?</v>
      </c>
      <c r="GU147" s="123" t="e">
        <f t="shared" ca="1" si="204"/>
        <v>#NAME?</v>
      </c>
      <c r="GV147" s="123" t="e">
        <f t="shared" ca="1" si="205"/>
        <v>#NAME?</v>
      </c>
      <c r="GW147" s="123" t="e">
        <f t="shared" ca="1" si="206"/>
        <v>#NAME?</v>
      </c>
      <c r="GX147" s="123" t="e">
        <f t="shared" ca="1" si="207"/>
        <v>#NAME?</v>
      </c>
      <c r="GY147" s="120">
        <v>4</v>
      </c>
      <c r="GZ147" s="105">
        <f>SUM(FW147:FY147)</f>
        <v>219000</v>
      </c>
      <c r="HA147" s="105"/>
      <c r="HB147" s="105"/>
      <c r="HC147" s="105">
        <f>SUM(FZ147:GB147)</f>
        <v>218000</v>
      </c>
      <c r="HD147" s="105"/>
      <c r="HE147" s="105"/>
      <c r="HF147" s="105">
        <f>SUM(GC147:GE147)</f>
        <v>219000</v>
      </c>
      <c r="HG147" s="105"/>
      <c r="HH147" s="105"/>
      <c r="HI147" s="105">
        <f>SUM(GF147:GI147)</f>
        <v>193000</v>
      </c>
      <c r="HJ147" s="105"/>
      <c r="HK147" s="105"/>
      <c r="HL147" s="105">
        <f>GI147</f>
        <v>0</v>
      </c>
      <c r="HM147" s="105"/>
      <c r="HN147" s="123" t="e">
        <f t="shared" ca="1" si="208"/>
        <v>#NAME?</v>
      </c>
      <c r="HO147" s="123" t="e">
        <f t="shared" ca="1" si="209"/>
        <v>#NAME?</v>
      </c>
      <c r="HP147" s="123" t="e">
        <f t="shared" ca="1" si="210"/>
        <v>#NAME?</v>
      </c>
      <c r="HQ147" s="123" t="e">
        <f t="shared" ca="1" si="211"/>
        <v>#NAME?</v>
      </c>
      <c r="HR147" s="123" t="e">
        <f t="shared" ca="1" si="212"/>
        <v>#NAME?</v>
      </c>
      <c r="HS147" s="123" t="e">
        <f t="shared" ca="1" si="213"/>
        <v>#NAME?</v>
      </c>
      <c r="HT147" s="123" t="e">
        <f t="shared" ca="1" si="214"/>
        <v>#NAME?</v>
      </c>
      <c r="HU147" s="123" t="e">
        <f t="shared" ca="1" si="215"/>
        <v>#NAME?</v>
      </c>
      <c r="HV147" s="123" t="e">
        <f t="shared" ca="1" si="216"/>
        <v>#NAME?</v>
      </c>
      <c r="HW147" s="123" t="e">
        <f t="shared" ca="1" si="217"/>
        <v>#NAME?</v>
      </c>
      <c r="HX147" s="123" t="e">
        <f t="shared" ca="1" si="218"/>
        <v>#NAME?</v>
      </c>
      <c r="HY147" s="123" t="e">
        <f t="shared" ca="1" si="219"/>
        <v>#NAME?</v>
      </c>
      <c r="HZ147" s="123" t="e">
        <f t="shared" ca="1" si="220"/>
        <v>#NAME?</v>
      </c>
      <c r="IA147" s="123" t="e">
        <f t="shared" ca="1" si="221"/>
        <v>#NAME?</v>
      </c>
      <c r="IB147" s="124" t="s">
        <v>747</v>
      </c>
      <c r="IC147" s="103" t="s">
        <v>484</v>
      </c>
      <c r="ID147" s="125">
        <v>45535</v>
      </c>
      <c r="IE147" s="103" t="s">
        <v>147</v>
      </c>
      <c r="IF147" s="103" t="s">
        <v>147</v>
      </c>
      <c r="IG147" s="103" t="s">
        <v>147</v>
      </c>
      <c r="IH147" s="103"/>
      <c r="II147" s="103" t="s">
        <v>708</v>
      </c>
    </row>
    <row r="148" spans="1:243" ht="14.25" x14ac:dyDescent="0.2">
      <c r="A148" s="39">
        <v>161</v>
      </c>
      <c r="B148" s="39" t="s">
        <v>748</v>
      </c>
      <c r="C148" s="56" t="s">
        <v>749</v>
      </c>
      <c r="D148" s="39" t="s">
        <v>137</v>
      </c>
      <c r="E148" s="39">
        <v>410238310</v>
      </c>
      <c r="F148" s="102" t="s">
        <v>750</v>
      </c>
      <c r="G148" s="39"/>
      <c r="H148" s="39" t="s">
        <v>128</v>
      </c>
      <c r="I148" s="39">
        <v>1</v>
      </c>
      <c r="J148" s="39">
        <v>12</v>
      </c>
      <c r="K148" s="39">
        <v>0</v>
      </c>
      <c r="L148" s="39">
        <v>0</v>
      </c>
      <c r="M148" s="39">
        <v>0</v>
      </c>
      <c r="N148" s="39">
        <v>4</v>
      </c>
      <c r="O148" s="39">
        <v>0</v>
      </c>
      <c r="P148" s="39">
        <v>0</v>
      </c>
      <c r="Q148" s="39">
        <v>0</v>
      </c>
      <c r="R148" s="39">
        <v>0</v>
      </c>
      <c r="S148" s="39">
        <v>4</v>
      </c>
      <c r="T148" s="39">
        <v>0</v>
      </c>
      <c r="U148" s="39">
        <v>0</v>
      </c>
      <c r="V148" s="39">
        <v>0</v>
      </c>
      <c r="W148" s="39">
        <v>0</v>
      </c>
      <c r="X148" s="39">
        <v>0</v>
      </c>
      <c r="Y148" s="39">
        <v>0</v>
      </c>
      <c r="Z148" s="39">
        <v>0</v>
      </c>
      <c r="AA148" s="39">
        <v>0</v>
      </c>
      <c r="AB148" s="39">
        <v>4</v>
      </c>
      <c r="AC148" s="39">
        <v>0</v>
      </c>
      <c r="AD148" s="39">
        <v>0</v>
      </c>
      <c r="AE148" s="39">
        <v>0</v>
      </c>
      <c r="AF148" s="39">
        <v>0</v>
      </c>
      <c r="AG148" s="39">
        <v>0</v>
      </c>
      <c r="AH148" s="39">
        <f t="shared" si="173"/>
        <v>12</v>
      </c>
      <c r="AI148" s="39">
        <f t="shared" si="174"/>
        <v>4</v>
      </c>
      <c r="AJ148" s="39">
        <f t="shared" si="175"/>
        <v>4</v>
      </c>
      <c r="AK148" s="39">
        <f t="shared" si="176"/>
        <v>4</v>
      </c>
      <c r="AL148" s="39">
        <f t="shared" si="177"/>
        <v>8</v>
      </c>
      <c r="AM148" s="57">
        <f t="shared" si="178"/>
        <v>282724</v>
      </c>
      <c r="AN148" s="57">
        <v>4000</v>
      </c>
      <c r="AO148" s="57">
        <f t="shared" si="179"/>
        <v>284000</v>
      </c>
      <c r="AP148" s="39"/>
      <c r="AQ148" s="39" t="s">
        <v>751</v>
      </c>
      <c r="AR148" s="39" t="s">
        <v>752</v>
      </c>
      <c r="AS148" s="39" t="s">
        <v>26</v>
      </c>
      <c r="AT148" s="39"/>
      <c r="AU148" s="58">
        <v>1.85</v>
      </c>
      <c r="AV148" s="58" t="s">
        <v>11</v>
      </c>
      <c r="AW148" s="39" t="s">
        <v>753</v>
      </c>
      <c r="AX148" s="61" t="s">
        <v>754</v>
      </c>
      <c r="AY148" s="39"/>
      <c r="AZ148" s="39" t="s">
        <v>755</v>
      </c>
      <c r="BA148" s="39" t="str">
        <f t="shared" si="180"/>
        <v>P0005</v>
      </c>
      <c r="BB148" s="78" t="e">
        <f t="shared" ca="1" si="181"/>
        <v>#NAME?</v>
      </c>
      <c r="BC148" s="39">
        <v>14</v>
      </c>
      <c r="BD148" s="75">
        <f t="shared" si="182"/>
        <v>284000</v>
      </c>
      <c r="BE148" s="39"/>
      <c r="BF148" s="39"/>
      <c r="BG148" s="39"/>
      <c r="BH148" s="39"/>
      <c r="BI148" s="39">
        <v>28000</v>
      </c>
      <c r="BJ148" s="39"/>
      <c r="BK148" s="39"/>
      <c r="BL148" s="39"/>
      <c r="BM148" s="39">
        <v>24000</v>
      </c>
      <c r="BN148" s="39"/>
      <c r="BO148" s="39"/>
      <c r="BP148" s="39">
        <v>24000</v>
      </c>
      <c r="BQ148" s="39"/>
      <c r="BR148" s="39"/>
      <c r="BS148" s="39">
        <v>24000</v>
      </c>
      <c r="BT148" s="39"/>
      <c r="BU148" s="39"/>
      <c r="BV148" s="39">
        <v>24000</v>
      </c>
      <c r="BW148" s="39"/>
      <c r="BX148" s="39"/>
      <c r="BY148" s="39">
        <v>24000</v>
      </c>
      <c r="BZ148" s="39"/>
      <c r="CA148" s="39"/>
      <c r="CB148" s="39">
        <v>24000</v>
      </c>
      <c r="CC148" s="39"/>
      <c r="CD148" s="39"/>
      <c r="CE148" s="39">
        <v>24000</v>
      </c>
      <c r="CF148" s="39"/>
      <c r="CG148" s="39"/>
      <c r="CH148" s="39">
        <v>24000</v>
      </c>
      <c r="CI148" s="39"/>
      <c r="CJ148" s="39"/>
      <c r="CK148" s="39">
        <v>24000</v>
      </c>
      <c r="CL148" s="39"/>
      <c r="CM148" s="39"/>
      <c r="CN148" s="39">
        <v>24000</v>
      </c>
      <c r="CO148" s="39"/>
      <c r="CP148" s="39"/>
      <c r="CQ148" s="39">
        <v>16000</v>
      </c>
      <c r="CR148" s="39"/>
      <c r="CS148" s="39"/>
      <c r="CT148" s="39"/>
      <c r="CU148" s="39"/>
      <c r="CV148" s="39"/>
      <c r="CW148" s="39">
        <f>SUM($BE148,$BF148:BF148)-SUM($CV$1:CW$1)*SUM($P148:$Q148,$W148)-SUM($CV$2:CW$2)*SUM($R148:$V148)-SUM($CV$3:CW$3)*$X148-SUM($CV$4:CW$4)*SUM($K148:$L148)-SUM($CV$5:CW$5)*SUM($M148:$N148)-SUM($CV$6:CW$6)*$O148-SUM($CV$7:CW$7)*SUM($Y148:$Z148,$AF148)-SUM($CV$8:CW$8)*SUM($AA148:$AE148)-SUM($CV$9:CW$9)*$AG148</f>
        <v>0</v>
      </c>
      <c r="CX148" s="39">
        <f>SUM($BE148,$BF148:BG148)-SUM($CV$1:CX$1)*SUM($P148:$Q148,$W148)-SUM($CV$2:CX$2)*SUM($R148:$V148)-SUM($CV$3:CX$3)*$X148-SUM($CV$4:CX$4)*SUM($K148:$L148)-SUM($CV$5:CX$5)*SUM($M148:$N148)-SUM($CV$6:CX$6)*$O148-SUM($CV$7:CX$7)*SUM($Y148:$Z148,$AF148)-SUM($CV$8:CX$8)*SUM($AA148:$AE148)-SUM($CV$9:CX$9)*$AG148</f>
        <v>0</v>
      </c>
      <c r="CY148" s="39">
        <f>SUM($BE148,$BF148:BH148)-SUM($CV$1:CY$1)*SUM($P148:$Q148,$W148)-SUM($CV$2:CY$2)*SUM($R148:$V148)-SUM($CV$3:CY$3)*$X148-SUM($CV$4:CY$4)*SUM($K148:$L148)-SUM($CV$5:CY$5)*SUM($M148:$N148)-SUM($CV$6:CY$6)*$O148-SUM($CV$7:CY$7)*SUM($Y148:$Z148,$AF148)-SUM($CV$8:CY$8)*SUM($AA148:$AE148)-SUM($CV$9:CY$9)*$AG148</f>
        <v>0</v>
      </c>
      <c r="CZ148" s="39">
        <f>SUM($BE148,$BF148:BI148)-SUM($CV$1:CZ$1)*SUM($P148:$Q148,$W148)-SUM($CV$2:CZ$2)*SUM($R148:$V148)-SUM($CV$3:CZ$3)*$X148-SUM($CV$4:CZ$4)*SUM($K148:$L148)-SUM($CV$5:CZ$5)*SUM($M148:$N148)-SUM($CV$6:CZ$6)*$O148-SUM($CV$7:CZ$7)*SUM($Y148:$Z148,$AF148)-SUM($CV$8:CZ$8)*SUM($AA148:$AE148)-SUM($CV$9:CZ$9)*$AG148</f>
        <v>28000</v>
      </c>
      <c r="DA148" s="39">
        <f>SUM($BE148,$BF148:BJ148)-SUM($CV$1:DA$1)*SUM($P148:$Q148,$W148)-SUM($CV$2:DA$2)*SUM($R148:$V148)-SUM($CV$3:DA$3)*$X148-SUM($CV$4:DA$4)*SUM($K148:$L148)-SUM($CV$5:DA$5)*SUM($M148:$N148)-SUM($CV$6:DA$6)*$O148-SUM($CV$7:DA$7)*SUM($Y148:$Z148,$AF148)-SUM($CV$8:DA$8)*SUM($AA148:$AE148)-SUM($CV$9:DA$9)*$AG148</f>
        <v>28000</v>
      </c>
      <c r="DB148" s="39">
        <f>SUM($BE148,$BF148:BK148)-SUM($CV$1:DB$1)*SUM($P148:$Q148,$W148)-SUM($CV$2:DB$2)*SUM($R148:$V148)-SUM($CV$3:DB$3)*$X148-SUM($CV$4:DB$4)*SUM($K148:$L148)-SUM($CV$5:DB$5)*SUM($M148:$N148)-SUM($CV$6:DB$6)*$O148-SUM($CV$7:DB$7)*SUM($Y148:$Z148,$AF148)-SUM($CV$8:DB$8)*SUM($AA148:$AE148)-SUM($CV$9:DB$9)*$AG148</f>
        <v>26800</v>
      </c>
      <c r="DC148" s="39">
        <f>SUM($BE148,$BF148:BL148)-SUM($CV$1:DC$1)*SUM($P148:$Q148,$W148)-SUM($CV$2:DC$2)*SUM($R148:$V148)-SUM($CV$3:DC$3)*$X148-SUM($CV$4:DC$4)*SUM($K148:$L148)-SUM($CV$5:DC$5)*SUM($M148:$N148)-SUM($CV$6:DC$6)*$O148-SUM($CV$7:DC$7)*SUM($Y148:$Z148,$AF148)-SUM($CV$8:DC$8)*SUM($AA148:$AE148)-SUM($CV$9:DC$9)*$AG148</f>
        <v>24400</v>
      </c>
      <c r="DD148" s="39">
        <f>SUM($BE148,$BF148:BM148)-SUM($CV$1:DD$1)*SUM($P148:$Q148,$W148)-SUM($CV$2:DD$2)*SUM($R148:$V148)-SUM($CV$3:DD$3)*$X148-SUM($CV$4:DD$4)*SUM($K148:$L148)-SUM($CV$5:DD$5)*SUM($M148:$N148)-SUM($CV$6:DD$6)*$O148-SUM($CV$7:DD$7)*SUM($Y148:$Z148,$AF148)-SUM($CV$8:DD$8)*SUM($AA148:$AE148)-SUM($CV$9:DD$9)*$AG148</f>
        <v>44676</v>
      </c>
      <c r="DE148" s="39">
        <f>SUM($BE148,$BF148:BN148)-SUM($CV$1:DE$1)*SUM($P148:$Q148,$W148)-SUM($CV$2:DE$2)*SUM($R148:$V148)-SUM($CV$3:DE$3)*$X148-SUM($CV$4:DE$4)*SUM($K148:$L148)-SUM($CV$5:DE$5)*SUM($M148:$N148)-SUM($CV$6:DE$6)*$O148-SUM($CV$7:DE$7)*SUM($Y148:$Z148,$AF148)-SUM($CV$8:DE$8)*SUM($AA148:$AE148)-SUM($CV$9:DE$9)*$AG148</f>
        <v>40276</v>
      </c>
      <c r="DF148" s="39">
        <f>SUM($BE148,$BF148:BO148)-SUM($CV$1:DF$1)*SUM($P148:$Q148,$W148)-SUM($CV$2:DF$2)*SUM($R148:$V148)-SUM($CV$3:DF$3)*$X148-SUM($CV$4:DF$4)*SUM($K148:$L148)-SUM($CV$5:DF$5)*SUM($M148:$N148)-SUM($CV$6:DF$6)*$O148-SUM($CV$7:DF$7)*SUM($Y148:$Z148,$AF148)-SUM($CV$8:DF$8)*SUM($AA148:$AE148)-SUM($CV$9:DF$9)*$AG148</f>
        <v>34676</v>
      </c>
      <c r="DG148" s="39">
        <f>SUM($BE148,$BF148:BP148)-SUM($CV$1:DG$1)*SUM($P148:$Q148,$W148)-SUM($CV$2:DG$2)*SUM($R148:$V148)-SUM($CV$3:DG$3)*$X148-SUM($CV$4:DG$4)*SUM($K148:$L148)-SUM($CV$5:DG$5)*SUM($M148:$N148)-SUM($CV$6:DG$6)*$O148-SUM($CV$7:DG$7)*SUM($Y148:$Z148,$AF148)-SUM($CV$8:DG$8)*SUM($AA148:$AE148)-SUM($CV$9:DG$9)*$AG148</f>
        <v>52676</v>
      </c>
      <c r="DH148" s="39">
        <f>SUM($BE148,$BF148:BQ148)-SUM($CV$1:DH$1)*SUM($P148:$Q148,$W148)-SUM($CV$2:DH$2)*SUM($R148:$V148)-SUM($CV$3:DH$3)*$X148-SUM($CV$4:DH$4)*SUM($K148:$L148)-SUM($CV$5:DH$5)*SUM($M148:$N148)-SUM($CV$6:DH$6)*$O148-SUM($CV$7:DH$7)*SUM($Y148:$Z148,$AF148)-SUM($CV$8:DH$8)*SUM($AA148:$AE148)-SUM($CV$9:DH$9)*$AG148</f>
        <v>46676</v>
      </c>
      <c r="DI148" s="39">
        <f>SUM($BE148,$BF148:BR148)-SUM($CV$1:DI$1)*SUM($P148:$Q148,$W148)-SUM($CV$2:DI$2)*SUM($R148:$V148)-SUM($CV$3:DI$3)*$X148-SUM($CV$4:DI$4)*SUM($K148:$L148)-SUM($CV$5:DI$5)*SUM($M148:$N148)-SUM($CV$6:DI$6)*$O148-SUM($CV$7:DI$7)*SUM($Y148:$Z148,$AF148)-SUM($CV$8:DI$8)*SUM($AA148:$AE148)-SUM($CV$9:DI$9)*$AG148</f>
        <v>40676</v>
      </c>
      <c r="DJ148" s="39">
        <f>SUM($BE148,$BF148:BS148)-SUM($CV$1:DJ$1)*SUM($P148:$Q148,$W148)-SUM($CV$2:DJ$2)*SUM($R148:$V148)-SUM($CV$3:DJ$3)*$X148-SUM($CV$4:DJ$4)*SUM($K148:$L148)-SUM($CV$5:DJ$5)*SUM($M148:$N148)-SUM($CV$6:DJ$6)*$O148-SUM($CV$7:DJ$7)*SUM($Y148:$Z148,$AF148)-SUM($CV$8:DJ$8)*SUM($AA148:$AE148)-SUM($CV$9:DJ$9)*$AG148</f>
        <v>58676</v>
      </c>
      <c r="DK148" s="39">
        <f>SUM($BE148,$BF148:BT148)-SUM($CV$1:DK$1)*SUM($P148:$Q148,$W148)-SUM($CV$2:DK$2)*SUM($R148:$V148)-SUM($CV$3:DK$3)*$X148-SUM($CV$4:DK$4)*SUM($K148:$L148)-SUM($CV$5:DK$5)*SUM($M148:$N148)-SUM($CV$6:DK$6)*$O148-SUM($CV$7:DK$7)*SUM($Y148:$Z148,$AF148)-SUM($CV$8:DK$8)*SUM($AA148:$AE148)-SUM($CV$9:DK$9)*$AG148</f>
        <v>52676</v>
      </c>
      <c r="DL148" s="39">
        <f>SUM($BE148,$BF148:BU148)-SUM($CV$1:DL$1)*SUM($P148:$Q148,$W148)-SUM($CV$2:DL$2)*SUM($R148:$V148)-SUM($CV$3:DL$3)*$X148-SUM($CV$4:DL$4)*SUM($K148:$L148)-SUM($CV$5:DL$5)*SUM($M148:$N148)-SUM($CV$6:DL$6)*$O148-SUM($CV$7:DL$7)*SUM($Y148:$Z148,$AF148)-SUM($CV$8:DL$8)*SUM($AA148:$AE148)-SUM($CV$9:DL$9)*$AG148</f>
        <v>46676</v>
      </c>
      <c r="DM148" s="39">
        <f>SUM($BE148,$BF148:BV148)-SUM($CV$1:DM$1)*SUM($P148:$Q148,$W148)-SUM($CV$2:DM$2)*SUM($R148:$V148)-SUM($CV$3:DM$3)*$X148-SUM($CV$4:DM$4)*SUM($K148:$L148)-SUM($CV$5:DM$5)*SUM($M148:$N148)-SUM($CV$6:DM$6)*$O148-SUM($CV$7:DM$7)*SUM($Y148:$Z148,$AF148)-SUM($CV$8:DM$8)*SUM($AA148:$AE148)-SUM($CV$9:DM$9)*$AG148</f>
        <v>62676</v>
      </c>
      <c r="DN148" s="39">
        <f>SUM($BE148,$BF148:BW148)-SUM($CV$1:DN$1)*SUM($P148:$Q148,$W148)-SUM($CV$2:DN$2)*SUM($R148:$V148)-SUM($CV$3:DN$3)*$X148-SUM($CV$4:DN$4)*SUM($K148:$L148)-SUM($CV$5:DN$5)*SUM($M148:$N148)-SUM($CV$6:DN$6)*$O148-SUM($CV$7:DN$7)*SUM($Y148:$Z148,$AF148)-SUM($CV$8:DN$8)*SUM($AA148:$AE148)-SUM($CV$9:DN$9)*$AG148</f>
        <v>54676</v>
      </c>
      <c r="DO148" s="39">
        <f>SUM($BE148,$BF148:BX148)-SUM($CV$1:DO$1)*SUM($P148:$Q148,$W148)-SUM($CV$2:DO$2)*SUM($R148:$V148)-SUM($CV$3:DO$3)*$X148-SUM($CV$4:DO$4)*SUM($K148:$L148)-SUM($CV$5:DO$5)*SUM($M148:$N148)-SUM($CV$6:DO$6)*$O148-SUM($CV$7:DO$7)*SUM($Y148:$Z148,$AF148)-SUM($CV$8:DO$8)*SUM($AA148:$AE148)-SUM($CV$9:DO$9)*$AG148</f>
        <v>46676</v>
      </c>
      <c r="DP148" s="39">
        <f>SUM($BE148,$BF148:BY148)-SUM($CV$1:DP$1)*SUM($P148:$Q148,$W148)-SUM($CV$2:DP$2)*SUM($R148:$V148)-SUM($CV$3:DP$3)*$X148-SUM($CV$4:DP$4)*SUM($K148:$L148)-SUM($CV$5:DP$5)*SUM($M148:$N148)-SUM($CV$6:DP$6)*$O148-SUM($CV$7:DP$7)*SUM($Y148:$Z148,$AF148)-SUM($CV$8:DP$8)*SUM($AA148:$AE148)-SUM($CV$9:DP$9)*$AG148</f>
        <v>62676</v>
      </c>
      <c r="DQ148" s="39">
        <f>SUM($BE148,$BF148:BZ148)-SUM($CV$1:DQ$1)*SUM($P148:$Q148,$W148)-SUM($CV$2:DQ$2)*SUM($R148:$V148)-SUM($CV$3:DQ$3)*$X148-SUM($CV$4:DQ$4)*SUM($K148:$L148)-SUM($CV$5:DQ$5)*SUM($M148:$N148)-SUM($CV$6:DQ$6)*$O148-SUM($CV$7:DQ$7)*SUM($Y148:$Z148,$AF148)-SUM($CV$8:DQ$8)*SUM($AA148:$AE148)-SUM($CV$9:DQ$9)*$AG148</f>
        <v>54676</v>
      </c>
      <c r="DR148" s="39">
        <f>SUM($BE148,$BF148:CA148)-SUM($CV$1:DR$1)*SUM($P148:$Q148,$W148)-SUM($CV$2:DR$2)*SUM($R148:$V148)-SUM($CV$3:DR$3)*$X148-SUM($CV$4:DR$4)*SUM($K148:$L148)-SUM($CV$5:DR$5)*SUM($M148:$N148)-SUM($CV$6:DR$6)*$O148-SUM($CV$7:DR$7)*SUM($Y148:$Z148,$AF148)-SUM($CV$8:DR$8)*SUM($AA148:$AE148)-SUM($CV$9:DR$9)*$AG148</f>
        <v>46676</v>
      </c>
      <c r="DS148" s="39">
        <f>SUM($BE148,$BF148:CB148)-SUM($CV$1:DS$1)*SUM($P148:$Q148,$W148)-SUM($CV$2:DS$2)*SUM($R148:$V148)-SUM($CV$3:DS$3)*$X148-SUM($CV$4:DS$4)*SUM($K148:$L148)-SUM($CV$5:DS$5)*SUM($M148:$N148)-SUM($CV$6:DS$6)*$O148-SUM($CV$7:DS$7)*SUM($Y148:$Z148,$AF148)-SUM($CV$8:DS$8)*SUM($AA148:$AE148)-SUM($CV$9:DS$9)*$AG148</f>
        <v>62676</v>
      </c>
      <c r="DT148" s="39">
        <f>SUM($BE148,$BF148:CC148)-SUM($CV$1:DT$1)*SUM($P148:$Q148,$W148)-SUM($CV$2:DT$2)*SUM($R148:$V148)-SUM($CV$3:DT$3)*$X148-SUM($CV$4:DT$4)*SUM($K148:$L148)-SUM($CV$5:DT$5)*SUM($M148:$N148)-SUM($CV$6:DT$6)*$O148-SUM($CV$7:DT$7)*SUM($Y148:$Z148,$AF148)-SUM($CV$8:DT$8)*SUM($AA148:$AE148)-SUM($CV$9:DT$9)*$AG148</f>
        <v>54676</v>
      </c>
      <c r="DU148" s="39">
        <f>SUM($BE148,$BF148:CD148)-SUM($CV$1:DU$1)*SUM($P148:$Q148,$W148)-SUM($CV$2:DU$2)*SUM($R148:$V148)-SUM($CV$3:DU$3)*$X148-SUM($CV$4:DU$4)*SUM($K148:$L148)-SUM($CV$5:DU$5)*SUM($M148:$N148)-SUM($CV$6:DU$6)*$O148-SUM($CV$7:DU$7)*SUM($Y148:$Z148,$AF148)-SUM($CV$8:DU$8)*SUM($AA148:$AE148)-SUM($CV$9:DU$9)*$AG148</f>
        <v>46676</v>
      </c>
      <c r="DV148" s="39">
        <f>SUM($BE148,$BF148:CE148)-SUM($CV$1:DV$1)*SUM($P148:$Q148,$W148)-SUM($CV$2:DV$2)*SUM($R148:$V148)-SUM($CV$3:DV$3)*$X148-SUM($CV$4:DV$4)*SUM($K148:$L148)-SUM($CV$5:DV$5)*SUM($M148:$N148)-SUM($CV$6:DV$6)*$O148-SUM($CV$7:DV$7)*SUM($Y148:$Z148,$AF148)-SUM($CV$8:DV$8)*SUM($AA148:$AE148)-SUM($CV$9:DV$9)*$AG148</f>
        <v>62676</v>
      </c>
      <c r="DW148" s="39">
        <f>SUM($BE148,$BF148:CF148)-SUM($CV$1:DW$1)*SUM($P148:$Q148,$W148)-SUM($CV$2:DW$2)*SUM($R148:$V148)-SUM($CV$3:DW$3)*$X148-SUM($CV$4:DW$4)*SUM($K148:$L148)-SUM($CV$5:DW$5)*SUM($M148:$N148)-SUM($CV$6:DW$6)*$O148-SUM($CV$7:DW$7)*SUM($Y148:$Z148,$AF148)-SUM($CV$8:DW$8)*SUM($AA148:$AE148)-SUM($CV$9:DW$9)*$AG148</f>
        <v>54676</v>
      </c>
      <c r="DX148" s="39">
        <f>SUM($BE148,$BF148:CG148)-SUM($CV$1:DX$1)*SUM($P148:$Q148,$W148)-SUM($CV$2:DX$2)*SUM($R148:$V148)-SUM($CV$3:DX$3)*$X148-SUM($CV$4:DX$4)*SUM($K148:$L148)-SUM($CV$5:DX$5)*SUM($M148:$N148)-SUM($CV$6:DX$6)*$O148-SUM($CV$7:DX$7)*SUM($Y148:$Z148,$AF148)-SUM($CV$8:DX$8)*SUM($AA148:$AE148)-SUM($CV$9:DX$9)*$AG148</f>
        <v>46676</v>
      </c>
      <c r="DY148" s="39">
        <f>SUM($BE148,$BF148:CH148)-SUM($CV$1:DY$1)*SUM($P148:$Q148,$W148)-SUM($CV$2:DY$2)*SUM($R148:$V148)-SUM($CV$3:DY$3)*$X148-SUM($CV$4:DY$4)*SUM($K148:$L148)-SUM($CV$5:DY$5)*SUM($M148:$N148)-SUM($CV$6:DY$6)*$O148-SUM($CV$7:DY$7)*SUM($Y148:$Z148,$AF148)-SUM($CV$8:DY$8)*SUM($AA148:$AE148)-SUM($CV$9:DY$9)*$AG148</f>
        <v>62676</v>
      </c>
      <c r="DZ148" s="39">
        <f>SUM($BE148,$BF148:CI148)-SUM($CV$1:DZ$1)*SUM($P148:$Q148,$W148)-SUM($CV$2:DZ$2)*SUM($R148:$V148)-SUM($CV$3:DZ$3)*$X148-SUM($CV$4:DZ$4)*SUM($K148:$L148)-SUM($CV$5:DZ$5)*SUM($M148:$N148)-SUM($CV$6:DZ$6)*$O148-SUM($CV$7:DZ$7)*SUM($Y148:$Z148,$AF148)-SUM($CV$8:DZ$8)*SUM($AA148:$AE148)-SUM($CV$9:DZ$9)*$AG148</f>
        <v>54676</v>
      </c>
      <c r="EA148" s="39">
        <f>SUM($BE148,$BF148:CJ148)-SUM($CV$1:EA$1)*SUM($P148:$Q148,$W148)-SUM($CV$2:EA$2)*SUM($R148:$V148)-SUM($CV$3:EA$3)*$X148-SUM($CV$4:EA$4)*SUM($K148:$L148)-SUM($CV$5:EA$5)*SUM($M148:$N148)-SUM($CV$6:EA$6)*$O148-SUM($CV$7:EA$7)*SUM($Y148:$Z148,$AF148)-SUM($CV$8:EA$8)*SUM($AA148:$AE148)-SUM($CV$9:EA$9)*$AG148</f>
        <v>46676</v>
      </c>
      <c r="EB148" s="39">
        <f>SUM($BE148,$BF148:CK148)-SUM($CV$1:EB$1)*SUM($P148:$Q148,$W148)-SUM($CV$2:EB$2)*SUM($R148:$V148)-SUM($CV$3:EB$3)*$X148-SUM($CV$4:EB$4)*SUM($K148:$L148)-SUM($CV$5:EB$5)*SUM($M148:$N148)-SUM($CV$6:EB$6)*$O148-SUM($CV$7:EB$7)*SUM($Y148:$Z148,$AF148)-SUM($CV$8:EB$8)*SUM($AA148:$AE148)-SUM($CV$9:EB$9)*$AG148</f>
        <v>62676</v>
      </c>
      <c r="EC148" s="39">
        <f>SUM($BE148,$BF148:CL148)-SUM($CV$1:EC$1)*SUM($P148:$Q148,$W148)-SUM($CV$2:EC$2)*SUM($R148:$V148)-SUM($CV$3:EC$3)*$X148-SUM($CV$4:EC$4)*SUM($K148:$L148)-SUM($CV$5:EC$5)*SUM($M148:$N148)-SUM($CV$6:EC$6)*$O148-SUM($CV$7:EC$7)*SUM($Y148:$Z148,$AF148)-SUM($CV$8:EC$8)*SUM($AA148:$AE148)-SUM($CV$9:EC$9)*$AG148</f>
        <v>54676</v>
      </c>
      <c r="ED148" s="39">
        <f>SUM($BE148,$BF148:CM148)-SUM($CV$1:ED$1)*SUM($P148:$Q148,$W148)-SUM($CV$2:ED$2)*SUM($R148:$V148)-SUM($CV$3:ED$3)*$X148-SUM($CV$4:ED$4)*SUM($K148:$L148)-SUM($CV$5:ED$5)*SUM($M148:$N148)-SUM($CV$6:ED$6)*$O148-SUM($CV$7:ED$7)*SUM($Y148:$Z148,$AF148)-SUM($CV$8:ED$8)*SUM($AA148:$AE148)-SUM($CV$9:ED$9)*$AG148</f>
        <v>46676</v>
      </c>
      <c r="EE148" s="39">
        <f>SUM($BE148,$BF148:CN148)-SUM($CV$1:EE$1)*SUM($P148:$Q148,$W148)-SUM($CV$2:EE$2)*SUM($R148:$V148)-SUM($CV$3:EE$3)*$X148-SUM($CV$4:EE$4)*SUM($K148:$L148)-SUM($CV$5:EE$5)*SUM($M148:$N148)-SUM($CV$6:EE$6)*$O148-SUM($CV$7:EE$7)*SUM($Y148:$Z148,$AF148)-SUM($CV$8:EE$8)*SUM($AA148:$AE148)-SUM($CV$9:EE$9)*$AG148</f>
        <v>62676</v>
      </c>
      <c r="EF148" s="39">
        <f>SUM($BE148,$BF148:CO148)-SUM($CV$1:EF$1)*SUM($P148:$Q148,$W148)-SUM($CV$2:EF$2)*SUM($R148:$V148)-SUM($CV$3:EF$3)*$X148-SUM($CV$4:EF$4)*SUM($K148:$L148)-SUM($CV$5:EF$5)*SUM($M148:$N148)-SUM($CV$6:EF$6)*$O148-SUM($CV$7:EF$7)*SUM($Y148:$Z148,$AF148)-SUM($CV$8:EF$8)*SUM($AA148:$AE148)-SUM($CV$9:EF$9)*$AG148</f>
        <v>54676</v>
      </c>
      <c r="EG148" s="39">
        <f>SUM($BE148,$BF148:CP148)-SUM($CV$1:EG$1)*SUM($P148:$Q148,$W148)-SUM($CV$2:EG$2)*SUM($R148:$V148)-SUM($CV$3:EG$3)*$X148-SUM($CV$4:EG$4)*SUM($K148:$L148)-SUM($CV$5:EG$5)*SUM($M148:$N148)-SUM($CV$6:EG$6)*$O148-SUM($CV$7:EG$7)*SUM($Y148:$Z148,$AF148)-SUM($CV$8:EG$8)*SUM($AA148:$AE148)-SUM($CV$9:EG$9)*$AG148</f>
        <v>46676</v>
      </c>
      <c r="EH148" s="39">
        <f>SUM($BE148,$BF148:CQ148)-SUM($CV$1:EH$1)*SUM($P148:$Q148,$W148)-SUM($CV$2:EH$2)*SUM($R148:$V148)-SUM($CV$3:EH$3)*$X148-SUM($CV$4:EH$4)*SUM($K148:$L148)-SUM($CV$5:EH$5)*SUM($M148:$N148)-SUM($CV$6:EH$6)*$O148-SUM($CV$7:EH$7)*SUM($Y148:$Z148,$AF148)-SUM($CV$8:EH$8)*SUM($AA148:$AE148)-SUM($CV$9:EH$9)*$AG148</f>
        <v>54676</v>
      </c>
      <c r="EI148" s="39">
        <f>SUM($BE148,$BF148:CR148)-SUM($CV$1:EI$1)*SUM($P148:$Q148,$W148)-SUM($CV$2:EI$2)*SUM($R148:$V148)-SUM($CV$3:EI$3)*$X148-SUM($CV$4:EI$4)*SUM($K148:$L148)-SUM($CV$5:EI$5)*SUM($M148:$N148)-SUM($CV$6:EI$6)*$O148-SUM($CV$7:EI$7)*SUM($Y148:$Z148,$AF148)-SUM($CV$8:EI$8)*SUM($AA148:$AE148)-SUM($CV$9:EI$9)*$AG148</f>
        <v>46676</v>
      </c>
      <c r="EJ148" s="39">
        <f>SUM($BE148,$BF148:CS148)-SUM($CV$1:EJ$1)*SUM($P148:$Q148,$W148)-SUM($CV$2:EJ$2)*SUM($R148:$V148)-SUM($CV$3:EJ$3)*$X148-SUM($CV$4:EJ$4)*SUM($K148:$L148)-SUM($CV$5:EJ$5)*SUM($M148:$N148)-SUM($CV$6:EJ$6)*$O148-SUM($CV$7:EJ$7)*SUM($Y148:$Z148,$AF148)-SUM($CV$8:EJ$8)*SUM($AA148:$AE148)-SUM($CV$9:EJ$9)*$AG148</f>
        <v>38676</v>
      </c>
      <c r="EK148" s="39">
        <f>SUM($BE148,$BF148:CT148)-SUM($CV$1:EK$1)*SUM($P148:$Q148,$W148)-SUM($CV$2:EK$2)*SUM($R148:$V148)-SUM($CV$3:EK$3)*$X148-SUM($CV$4:EK$4)*SUM($K148:$L148)-SUM($CV$5:EK$5)*SUM($M148:$N148)-SUM($CV$6:EK$6)*$O148-SUM($CV$7:EK$7)*SUM($Y148:$Z148,$AF148)-SUM($CV$8:EK$8)*SUM($AA148:$AE148)-SUM($CV$9:EK$9)*$AG148</f>
        <v>30676</v>
      </c>
      <c r="EL148" s="39">
        <f>SUM($BE148,$BF148:CU148)-SUM($CV$1:EL$1)*SUM($P148:$Q148,$W148)-SUM($CV$2:EL$2)*SUM($R148:$V148)-SUM($CV$3:EL$3)*$X148-SUM($CV$4:EL$4)*SUM($K148:$L148)-SUM($CV$5:EL$5)*SUM($M148:$N148)-SUM($CV$6:EL$6)*$O148-SUM($CV$7:EL$7)*SUM($Y148:$Z148,$AF148)-SUM($CV$8:EL$8)*SUM($AA148:$AE148)-SUM($CV$9:EL$9)*$AG148</f>
        <v>22676</v>
      </c>
      <c r="EM148" s="39">
        <f>SUM($BE148,$BF148:CV148)-SUM($CV$1:EM$1)*SUM($P148:$Q148,$W148)-SUM($CV$2:EM$2)*SUM($R148:$V148)-SUM($CV$3:EM$3)*$X148-SUM($CV$4:EM$4)*SUM($K148:$L148)-SUM($CV$5:EM$5)*SUM($M148:$N148)-SUM($CV$6:EM$6)*$O148-SUM($CV$7:EM$7)*SUM($Y148:$Z148,$AF148)-SUM($CV$8:EM$8)*SUM($AA148:$AE148)-SUM($CV$9:EM$9)*$AG148</f>
        <v>14676</v>
      </c>
      <c r="EN148" s="39">
        <f>SUM($BE148,$BF148:CW148)-SUM($CV$1:EN$1)*SUM($P148:$Q148,$W148)-SUM($CV$2:EN$2)*SUM($R148:$V148)-SUM($CV$3:EN$3)*$X148-SUM($CV$4:EN$4)*SUM($K148:$L148)-SUM($CV$5:EN$5)*SUM($M148:$N148)-SUM($CV$6:EN$6)*$O148-SUM($CV$7:EN$7)*SUM($Y148:$Z148,$AF148)-SUM($CV$8:EN$8)*SUM($AA148:$AE148)-SUM($CV$9:EN$9)*$AG148</f>
        <v>6676</v>
      </c>
      <c r="EO148" s="39">
        <f>SUM($BE148,$BF148:CX148)-SUM($CV$1:EO$1)*SUM($P148:$Q148,$W148)-SUM($CV$2:EO$2)*SUM($R148:$V148)-SUM($CV$3:EO$3)*$X148-SUM($CV$4:EO$4)*SUM($K148:$L148)-SUM($CV$5:EO$5)*SUM($M148:$N148)-SUM($CV$6:EO$6)*$O148-SUM($CV$7:EO$7)*SUM($Y148:$Z148,$AF148)-SUM($CV$8:EO$8)*SUM($AA148:$AE148)-SUM($CV$9:EO$9)*$AG148</f>
        <v>1644</v>
      </c>
      <c r="EP148" s="96" t="str">
        <f>AR148</f>
        <v>ASCOTECH ELECTRONICS LTD</v>
      </c>
      <c r="EQ148" s="103" t="str">
        <f t="shared" si="172"/>
        <v>CMX30Q03</v>
      </c>
      <c r="ER148" s="96" t="str">
        <f t="shared" si="222"/>
        <v>RN2 TECHNOLOGIES CO., LTD</v>
      </c>
      <c r="ES148" s="115">
        <f>AU148</f>
        <v>1.85</v>
      </c>
      <c r="ET148" s="116" t="str">
        <f t="shared" si="168"/>
        <v>USD</v>
      </c>
      <c r="EU148" s="107" t="e">
        <f t="shared" ca="1" si="183"/>
        <v>#NAME?</v>
      </c>
      <c r="EV148" s="107" t="e">
        <f t="shared" ca="1" si="184"/>
        <v>#NAME?</v>
      </c>
      <c r="EW148" s="117">
        <f t="shared" si="185"/>
        <v>4000</v>
      </c>
      <c r="EX148" s="117">
        <f t="shared" si="186"/>
        <v>4000</v>
      </c>
      <c r="EY148" s="103"/>
      <c r="EZ148" s="117">
        <f t="shared" si="187"/>
        <v>284000</v>
      </c>
      <c r="FA148" s="118" t="e">
        <f t="shared" ca="1" si="188"/>
        <v>#NAME?</v>
      </c>
      <c r="FB148" s="117">
        <f t="shared" si="189"/>
        <v>1276</v>
      </c>
      <c r="FC148" s="118" t="e">
        <f t="shared" ca="1" si="190"/>
        <v>#NAME?</v>
      </c>
      <c r="FD148" s="119">
        <v>45523</v>
      </c>
      <c r="FE148" s="118" t="s">
        <v>130</v>
      </c>
      <c r="FF148" s="118" t="s">
        <v>26</v>
      </c>
      <c r="FG148" s="103" t="s">
        <v>144</v>
      </c>
      <c r="FH148" s="103" t="s">
        <v>145</v>
      </c>
      <c r="FI148" s="105">
        <f t="array" ref="FI148">SUMPRODUCT($AI148:$AL148,TRANSPOSE(FI$1:FI$4))</f>
        <v>24260</v>
      </c>
      <c r="FJ148" s="105">
        <f t="array" ref="FJ148">SUMPRODUCT($AI148:$AL148,TRANSPOSE(FJ$1:FJ$4))</f>
        <v>24260</v>
      </c>
      <c r="FK148" s="105">
        <f t="array" ref="FK148">SUMPRODUCT($AI148:$AL148,TRANSPOSE(FK$1:FK$4))</f>
        <v>24260</v>
      </c>
      <c r="FL148" s="105">
        <f t="array" ref="FL148">SUMPRODUCT($AI148:$AL148,TRANSPOSE(FL$1:FL$4))</f>
        <v>24260</v>
      </c>
      <c r="FM148" s="105">
        <f t="array" ref="FM148">SUMPRODUCT($AI148:$AL148,TRANSPOSE(FM$1:FM$4))</f>
        <v>24260</v>
      </c>
      <c r="FN148" s="105">
        <f t="array" ref="FN148">SUMPRODUCT($AI148:$AL148,TRANSPOSE(FN$1:FN$4))</f>
        <v>24260</v>
      </c>
      <c r="FO148" s="105">
        <f t="array" ref="FO148">SUMPRODUCT($AI148:$AL148,TRANSPOSE(FO$1:FO$4))</f>
        <v>24260</v>
      </c>
      <c r="FP148" s="105">
        <f t="array" ref="FP148">SUMPRODUCT($AI148:$AL148,TRANSPOSE(FP$1:FP$4))</f>
        <v>24260</v>
      </c>
      <c r="FQ148" s="105">
        <f t="array" ref="FQ148">SUMPRODUCT($AI148:$AL148,TRANSPOSE(FQ$1:FQ$4))</f>
        <v>24260</v>
      </c>
      <c r="FR148" s="105">
        <f t="array" ref="FR148">SUMPRODUCT($AI148:$AL148,TRANSPOSE(FR$1:FR$4))</f>
        <v>24200</v>
      </c>
      <c r="FS148" s="105">
        <f t="array" ref="FS148">SUMPRODUCT($AI148:$AL148,TRANSPOSE(FS$1:FS$4))</f>
        <v>24000</v>
      </c>
      <c r="FT148" s="105">
        <f t="array" ref="FT148">SUMPRODUCT($AI148:$AL148,TRANSPOSE(FT$1:FT$4))</f>
        <v>16184</v>
      </c>
      <c r="FU148" s="105">
        <f t="array" ref="FU148">SUMPRODUCT($AI148:$AL148,TRANSPOSE(FU$1:FU$4))</f>
        <v>0</v>
      </c>
      <c r="FV148" s="120"/>
      <c r="FW148" s="105">
        <f t="shared" si="191"/>
        <v>28000</v>
      </c>
      <c r="FX148" s="121">
        <f>CEILING(SUM($FI148:FJ148)-SUM($FW148:FW148),$EW148)</f>
        <v>24000</v>
      </c>
      <c r="FY148" s="121">
        <f>CEILING(SUM($FI148:FK148)-SUM($FW148:FX148),$EW148)</f>
        <v>24000</v>
      </c>
      <c r="FZ148" s="121">
        <f>CEILING(SUM($FI148:FL148)-SUM($FW148:FY148),$EW148)</f>
        <v>24000</v>
      </c>
      <c r="GA148" s="121">
        <f>CEILING(SUM($FI148:FM148)-SUM($FW148:FZ148),$EW148)</f>
        <v>24000</v>
      </c>
      <c r="GB148" s="121">
        <f>CEILING(SUM($FI148:FN148)-SUM($FW148:GA148),$EW148)</f>
        <v>24000</v>
      </c>
      <c r="GC148" s="121">
        <f>CEILING(SUM($FI148:FO148)-SUM($FW148:GB148),$EW148)</f>
        <v>24000</v>
      </c>
      <c r="GD148" s="121">
        <f>CEILING(SUM($FI148:FP148)-SUM($FW148:GC148),$EW148)</f>
        <v>24000</v>
      </c>
      <c r="GE148" s="121">
        <f>CEILING(SUM($FI148:FQ148)-SUM($FW148:GD148),$EW148)</f>
        <v>24000</v>
      </c>
      <c r="GF148" s="121">
        <f>CEILING(SUM($FI148:FR148)-SUM($FW148:GE148),$EW148)</f>
        <v>24000</v>
      </c>
      <c r="GG148" s="121">
        <f>CEILING(SUM($FI148:FS148)-SUM($FW148:GF148),$EW148)</f>
        <v>24000</v>
      </c>
      <c r="GH148" s="121">
        <f t="shared" si="192"/>
        <v>16000</v>
      </c>
      <c r="GI148" s="121">
        <f t="shared" si="193"/>
        <v>0</v>
      </c>
      <c r="GJ148" s="120"/>
      <c r="GK148" s="123" t="e">
        <f t="shared" ca="1" si="194"/>
        <v>#NAME?</v>
      </c>
      <c r="GL148" s="123" t="e">
        <f t="shared" ca="1" si="195"/>
        <v>#NAME?</v>
      </c>
      <c r="GM148" s="123" t="e">
        <f t="shared" ca="1" si="196"/>
        <v>#NAME?</v>
      </c>
      <c r="GN148" s="123" t="e">
        <f t="shared" ca="1" si="197"/>
        <v>#NAME?</v>
      </c>
      <c r="GO148" s="123" t="e">
        <f t="shared" ca="1" si="198"/>
        <v>#NAME?</v>
      </c>
      <c r="GP148" s="123" t="e">
        <f t="shared" ca="1" si="199"/>
        <v>#NAME?</v>
      </c>
      <c r="GQ148" s="123" t="e">
        <f t="shared" ca="1" si="200"/>
        <v>#NAME?</v>
      </c>
      <c r="GR148" s="123" t="e">
        <f t="shared" ca="1" si="201"/>
        <v>#NAME?</v>
      </c>
      <c r="GS148" s="123" t="e">
        <f t="shared" ca="1" si="202"/>
        <v>#NAME?</v>
      </c>
      <c r="GT148" s="123" t="e">
        <f t="shared" ca="1" si="203"/>
        <v>#NAME?</v>
      </c>
      <c r="GU148" s="123" t="e">
        <f t="shared" ca="1" si="204"/>
        <v>#NAME?</v>
      </c>
      <c r="GV148" s="123" t="e">
        <f t="shared" ca="1" si="205"/>
        <v>#NAME?</v>
      </c>
      <c r="GW148" s="123" t="e">
        <f t="shared" ca="1" si="206"/>
        <v>#NAME?</v>
      </c>
      <c r="GX148" s="123" t="e">
        <f t="shared" ca="1" si="207"/>
        <v>#NAME?</v>
      </c>
      <c r="GY148" s="120">
        <v>12</v>
      </c>
      <c r="GZ148" s="105">
        <f t="shared" ref="GZ148:HK148" si="223">FW148</f>
        <v>28000</v>
      </c>
      <c r="HA148" s="105">
        <f t="shared" si="223"/>
        <v>24000</v>
      </c>
      <c r="HB148" s="105">
        <f t="shared" si="223"/>
        <v>24000</v>
      </c>
      <c r="HC148" s="105">
        <f t="shared" si="223"/>
        <v>24000</v>
      </c>
      <c r="HD148" s="105">
        <f t="shared" si="223"/>
        <v>24000</v>
      </c>
      <c r="HE148" s="105">
        <f t="shared" si="223"/>
        <v>24000</v>
      </c>
      <c r="HF148" s="105">
        <f t="shared" si="223"/>
        <v>24000</v>
      </c>
      <c r="HG148" s="105">
        <f t="shared" si="223"/>
        <v>24000</v>
      </c>
      <c r="HH148" s="105">
        <f t="shared" si="223"/>
        <v>24000</v>
      </c>
      <c r="HI148" s="105">
        <f t="shared" si="223"/>
        <v>24000</v>
      </c>
      <c r="HJ148" s="105">
        <f t="shared" si="223"/>
        <v>24000</v>
      </c>
      <c r="HK148" s="105">
        <f t="shared" si="223"/>
        <v>16000</v>
      </c>
      <c r="HL148" s="105">
        <f>GI148</f>
        <v>0</v>
      </c>
      <c r="HM148" s="105"/>
      <c r="HN148" s="123" t="e">
        <f t="shared" ca="1" si="208"/>
        <v>#NAME?</v>
      </c>
      <c r="HO148" s="123" t="e">
        <f t="shared" ca="1" si="209"/>
        <v>#NAME?</v>
      </c>
      <c r="HP148" s="123" t="e">
        <f t="shared" ca="1" si="210"/>
        <v>#NAME?</v>
      </c>
      <c r="HQ148" s="123" t="e">
        <f t="shared" ca="1" si="211"/>
        <v>#NAME?</v>
      </c>
      <c r="HR148" s="123" t="e">
        <f t="shared" ca="1" si="212"/>
        <v>#NAME?</v>
      </c>
      <c r="HS148" s="123" t="e">
        <f t="shared" ca="1" si="213"/>
        <v>#NAME?</v>
      </c>
      <c r="HT148" s="123" t="e">
        <f t="shared" ca="1" si="214"/>
        <v>#NAME?</v>
      </c>
      <c r="HU148" s="123" t="e">
        <f t="shared" ca="1" si="215"/>
        <v>#NAME?</v>
      </c>
      <c r="HV148" s="123" t="e">
        <f t="shared" ca="1" si="216"/>
        <v>#NAME?</v>
      </c>
      <c r="HW148" s="123" t="e">
        <f t="shared" ca="1" si="217"/>
        <v>#NAME?</v>
      </c>
      <c r="HX148" s="123" t="e">
        <f t="shared" ca="1" si="218"/>
        <v>#NAME?</v>
      </c>
      <c r="HY148" s="123" t="e">
        <f t="shared" ca="1" si="219"/>
        <v>#NAME?</v>
      </c>
      <c r="HZ148" s="123" t="e">
        <f t="shared" ca="1" si="220"/>
        <v>#NAME?</v>
      </c>
      <c r="IA148" s="123" t="e">
        <f t="shared" ca="1" si="221"/>
        <v>#NAME?</v>
      </c>
      <c r="IB148" s="124" t="s">
        <v>748</v>
      </c>
      <c r="IC148" s="103" t="s">
        <v>756</v>
      </c>
      <c r="ID148" s="125">
        <v>45518</v>
      </c>
      <c r="IE148" s="103" t="s">
        <v>147</v>
      </c>
      <c r="IF148" s="103"/>
      <c r="IG148" s="103" t="s">
        <v>147</v>
      </c>
      <c r="IH148" s="103"/>
      <c r="II148" s="103" t="s">
        <v>757</v>
      </c>
    </row>
    <row r="149" spans="1:243" ht="14.25" x14ac:dyDescent="0.2">
      <c r="A149" s="39">
        <v>162</v>
      </c>
      <c r="B149" s="39" t="s">
        <v>758</v>
      </c>
      <c r="C149" s="56" t="s">
        <v>759</v>
      </c>
      <c r="D149" s="39" t="s">
        <v>137</v>
      </c>
      <c r="E149" s="39">
        <v>400709578</v>
      </c>
      <c r="F149" s="102" t="s">
        <v>760</v>
      </c>
      <c r="G149" s="39">
        <v>400095450</v>
      </c>
      <c r="H149" s="39" t="s">
        <v>128</v>
      </c>
      <c r="I149" s="39">
        <v>2</v>
      </c>
      <c r="J149" s="39">
        <v>169</v>
      </c>
      <c r="K149" s="39">
        <v>0</v>
      </c>
      <c r="L149" s="39">
        <v>0</v>
      </c>
      <c r="M149" s="39">
        <v>0</v>
      </c>
      <c r="N149" s="39">
        <v>0</v>
      </c>
      <c r="O149" s="39">
        <v>55</v>
      </c>
      <c r="P149" s="39">
        <v>0</v>
      </c>
      <c r="Q149" s="39">
        <v>0</v>
      </c>
      <c r="R149" s="39">
        <v>0</v>
      </c>
      <c r="S149" s="39">
        <v>2</v>
      </c>
      <c r="T149" s="39">
        <v>0</v>
      </c>
      <c r="U149" s="39">
        <v>0</v>
      </c>
      <c r="V149" s="39">
        <v>0</v>
      </c>
      <c r="W149" s="39">
        <v>0</v>
      </c>
      <c r="X149" s="39">
        <v>55</v>
      </c>
      <c r="Y149" s="39">
        <v>0</v>
      </c>
      <c r="Z149" s="39">
        <v>0</v>
      </c>
      <c r="AA149" s="39">
        <v>0</v>
      </c>
      <c r="AB149" s="39">
        <v>2</v>
      </c>
      <c r="AC149" s="39">
        <v>0</v>
      </c>
      <c r="AD149" s="39">
        <v>0</v>
      </c>
      <c r="AE149" s="39">
        <v>0</v>
      </c>
      <c r="AF149" s="39">
        <v>0</v>
      </c>
      <c r="AG149" s="39">
        <v>55</v>
      </c>
      <c r="AH149" s="39">
        <f t="shared" si="173"/>
        <v>114</v>
      </c>
      <c r="AI149" s="39">
        <f t="shared" si="174"/>
        <v>55</v>
      </c>
      <c r="AJ149" s="39">
        <f t="shared" si="175"/>
        <v>57</v>
      </c>
      <c r="AK149" s="39">
        <f t="shared" si="176"/>
        <v>57</v>
      </c>
      <c r="AL149" s="39">
        <f t="shared" si="177"/>
        <v>112</v>
      </c>
      <c r="AM149" s="57">
        <f t="shared" si="178"/>
        <v>3958361</v>
      </c>
      <c r="AN149" s="57">
        <v>10000</v>
      </c>
      <c r="AO149" s="57">
        <f t="shared" si="179"/>
        <v>3960000</v>
      </c>
      <c r="AP149" s="39"/>
      <c r="AQ149" s="39" t="s">
        <v>473</v>
      </c>
      <c r="AR149" s="71" t="s">
        <v>482</v>
      </c>
      <c r="AS149" s="39"/>
      <c r="AT149" s="39"/>
      <c r="AU149" s="58">
        <v>8.0000000000000004E-4</v>
      </c>
      <c r="AV149" s="58" t="s">
        <v>11</v>
      </c>
      <c r="AW149" s="39" t="s">
        <v>475</v>
      </c>
      <c r="AX149" s="39" t="s">
        <v>476</v>
      </c>
      <c r="AY149" s="39"/>
      <c r="AZ149" s="39" t="s">
        <v>477</v>
      </c>
      <c r="BA149" s="39" t="str">
        <f t="shared" si="180"/>
        <v>P0040</v>
      </c>
      <c r="BB149" s="78" t="e">
        <f t="shared" ca="1" si="181"/>
        <v>#NAME?</v>
      </c>
      <c r="BC149" s="75">
        <v>17</v>
      </c>
      <c r="BD149" s="75">
        <f t="shared" si="182"/>
        <v>3960000</v>
      </c>
      <c r="BE149" s="39"/>
      <c r="BF149" s="39"/>
      <c r="BG149" s="39"/>
      <c r="BH149" s="39"/>
      <c r="BI149" s="39"/>
      <c r="BJ149" s="39"/>
      <c r="BK149" s="39"/>
      <c r="BL149" s="39"/>
      <c r="BM149" s="39"/>
      <c r="BN149" s="39">
        <v>3960000</v>
      </c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>
        <f>SUM($BE149,$BF149:BF149)-SUM($CV$1:CW$1)*SUM($P149:$Q149,$W149)-SUM($CV$2:CW$2)*SUM($R149:$V149)-SUM($CV$3:CW$3)*$X149-SUM($CV$4:CW$4)*SUM($K149:$L149)-SUM($CV$5:CW$5)*SUM($M149:$N149)-SUM($CV$6:CW$6)*$O149-SUM($CV$7:CW$7)*SUM($Y149:$Z149,$AF149)-SUM($CV$8:CW$8)*SUM($AA149:$AE149)-SUM($CV$9:CW$9)*$AG149</f>
        <v>0</v>
      </c>
      <c r="CX149" s="39">
        <f>SUM($BE149,$BF149:BG149)-SUM($CV$1:CX$1)*SUM($P149:$Q149,$W149)-SUM($CV$2:CX$2)*SUM($R149:$V149)-SUM($CV$3:CX$3)*$X149-SUM($CV$4:CX$4)*SUM($K149:$L149)-SUM($CV$5:CX$5)*SUM($M149:$N149)-SUM($CV$6:CX$6)*$O149-SUM($CV$7:CX$7)*SUM($Y149:$Z149,$AF149)-SUM($CV$8:CX$8)*SUM($AA149:$AE149)-SUM($CV$9:CX$9)*$AG149</f>
        <v>0</v>
      </c>
      <c r="CY149" s="39">
        <f>SUM($BE149,$BF149:BH149)-SUM($CV$1:CY$1)*SUM($P149:$Q149,$W149)-SUM($CV$2:CY$2)*SUM($R149:$V149)-SUM($CV$3:CY$3)*$X149-SUM($CV$4:CY$4)*SUM($K149:$L149)-SUM($CV$5:CY$5)*SUM($M149:$N149)-SUM($CV$6:CY$6)*$O149-SUM($CV$7:CY$7)*SUM($Y149:$Z149,$AF149)-SUM($CV$8:CY$8)*SUM($AA149:$AE149)-SUM($CV$9:CY$9)*$AG149</f>
        <v>0</v>
      </c>
      <c r="CZ149" s="39">
        <f>SUM($BE149,$BF149:BI149)-SUM($CV$1:CZ$1)*SUM($P149:$Q149,$W149)-SUM($CV$2:CZ$2)*SUM($R149:$V149)-SUM($CV$3:CZ$3)*$X149-SUM($CV$4:CZ$4)*SUM($K149:$L149)-SUM($CV$5:CZ$5)*SUM($M149:$N149)-SUM($CV$6:CZ$6)*$O149-SUM($CV$7:CZ$7)*SUM($Y149:$Z149,$AF149)-SUM($CV$8:CZ$8)*SUM($AA149:$AE149)-SUM($CV$9:CZ$9)*$AG149</f>
        <v>0</v>
      </c>
      <c r="DA149" s="39">
        <f>SUM($BE149,$BF149:BJ149)-SUM($CV$1:DA$1)*SUM($P149:$Q149,$W149)-SUM($CV$2:DA$2)*SUM($R149:$V149)-SUM($CV$3:DA$3)*$X149-SUM($CV$4:DA$4)*SUM($K149:$L149)-SUM($CV$5:DA$5)*SUM($M149:$N149)-SUM($CV$6:DA$6)*$O149-SUM($CV$7:DA$7)*SUM($Y149:$Z149,$AF149)-SUM($CV$8:DA$8)*SUM($AA149:$AE149)-SUM($CV$9:DA$9)*$AG149</f>
        <v>0</v>
      </c>
      <c r="DB149" s="39">
        <f>SUM($BE149,$BF149:BK149)-SUM($CV$1:DB$1)*SUM($P149:$Q149,$W149)-SUM($CV$2:DB$2)*SUM($R149:$V149)-SUM($CV$3:DB$3)*$X149-SUM($CV$4:DB$4)*SUM($K149:$L149)-SUM($CV$5:DB$5)*SUM($M149:$N149)-SUM($CV$6:DB$6)*$O149-SUM($CV$7:DB$7)*SUM($Y149:$Z149,$AF149)-SUM($CV$8:DB$8)*SUM($AA149:$AE149)-SUM($CV$9:DB$9)*$AG149</f>
        <v>-16900</v>
      </c>
      <c r="DC149" s="39">
        <f>SUM($BE149,$BF149:BL149)-SUM($CV$1:DC$1)*SUM($P149:$Q149,$W149)-SUM($CV$2:DC$2)*SUM($R149:$V149)-SUM($CV$3:DC$3)*$X149-SUM($CV$4:DC$4)*SUM($K149:$L149)-SUM($CV$5:DC$5)*SUM($M149:$N149)-SUM($CV$6:DC$6)*$O149-SUM($CV$7:DC$7)*SUM($Y149:$Z149,$AF149)-SUM($CV$8:DC$8)*SUM($AA149:$AE149)-SUM($CV$9:DC$9)*$AG149</f>
        <v>-50700</v>
      </c>
      <c r="DD149" s="39">
        <f>SUM($BE149,$BF149:BM149)-SUM($CV$1:DD$1)*SUM($P149:$Q149,$W149)-SUM($CV$2:DD$2)*SUM($R149:$V149)-SUM($CV$3:DD$3)*$X149-SUM($CV$4:DD$4)*SUM($K149:$L149)-SUM($CV$5:DD$5)*SUM($M149:$N149)-SUM($CV$6:DD$6)*$O149-SUM($CV$7:DD$7)*SUM($Y149:$Z149,$AF149)-SUM($CV$8:DD$8)*SUM($AA149:$AE149)-SUM($CV$9:DD$9)*$AG149</f>
        <v>-103167</v>
      </c>
      <c r="DE149" s="39">
        <f>SUM($BE149,$BF149:BN149)-SUM($CV$1:DE$1)*SUM($P149:$Q149,$W149)-SUM($CV$2:DE$2)*SUM($R149:$V149)-SUM($CV$3:DE$3)*$X149-SUM($CV$4:DE$4)*SUM($K149:$L149)-SUM($CV$5:DE$5)*SUM($M149:$N149)-SUM($CV$6:DE$6)*$O149-SUM($CV$7:DE$7)*SUM($Y149:$Z149,$AF149)-SUM($CV$8:DE$8)*SUM($AA149:$AE149)-SUM($CV$9:DE$9)*$AG149</f>
        <v>3795233</v>
      </c>
      <c r="DF149" s="39">
        <f>SUM($BE149,$BF149:BO149)-SUM($CV$1:DF$1)*SUM($P149:$Q149,$W149)-SUM($CV$2:DF$2)*SUM($R149:$V149)-SUM($CV$3:DF$3)*$X149-SUM($CV$4:DF$4)*SUM($K149:$L149)-SUM($CV$5:DF$5)*SUM($M149:$N149)-SUM($CV$6:DF$6)*$O149-SUM($CV$7:DF$7)*SUM($Y149:$Z149,$AF149)-SUM($CV$8:DF$8)*SUM($AA149:$AE149)-SUM($CV$9:DF$9)*$AG149</f>
        <v>3716833</v>
      </c>
      <c r="DG149" s="39">
        <f>SUM($BE149,$BF149:BP149)-SUM($CV$1:DG$1)*SUM($P149:$Q149,$W149)-SUM($CV$2:DG$2)*SUM($R149:$V149)-SUM($CV$3:DG$3)*$X149-SUM($CV$4:DG$4)*SUM($K149:$L149)-SUM($CV$5:DG$5)*SUM($M149:$N149)-SUM($CV$6:DG$6)*$O149-SUM($CV$7:DG$7)*SUM($Y149:$Z149,$AF149)-SUM($CV$8:DG$8)*SUM($AA149:$AE149)-SUM($CV$9:DG$9)*$AG149</f>
        <v>3632833</v>
      </c>
      <c r="DH149" s="39">
        <f>SUM($BE149,$BF149:BQ149)-SUM($CV$1:DH$1)*SUM($P149:$Q149,$W149)-SUM($CV$2:DH$2)*SUM($R149:$V149)-SUM($CV$3:DH$3)*$X149-SUM($CV$4:DH$4)*SUM($K149:$L149)-SUM($CV$5:DH$5)*SUM($M149:$N149)-SUM($CV$6:DH$6)*$O149-SUM($CV$7:DH$7)*SUM($Y149:$Z149,$AF149)-SUM($CV$8:DH$8)*SUM($AA149:$AE149)-SUM($CV$9:DH$9)*$AG149</f>
        <v>3548833</v>
      </c>
      <c r="DI149" s="39">
        <f>SUM($BE149,$BF149:BR149)-SUM($CV$1:DI$1)*SUM($P149:$Q149,$W149)-SUM($CV$2:DI$2)*SUM($R149:$V149)-SUM($CV$3:DI$3)*$X149-SUM($CV$4:DI$4)*SUM($K149:$L149)-SUM($CV$5:DI$5)*SUM($M149:$N149)-SUM($CV$6:DI$6)*$O149-SUM($CV$7:DI$7)*SUM($Y149:$Z149,$AF149)-SUM($CV$8:DI$8)*SUM($AA149:$AE149)-SUM($CV$9:DI$9)*$AG149</f>
        <v>3464833</v>
      </c>
      <c r="DJ149" s="39">
        <f>SUM($BE149,$BF149:BS149)-SUM($CV$1:DJ$1)*SUM($P149:$Q149,$W149)-SUM($CV$2:DJ$2)*SUM($R149:$V149)-SUM($CV$3:DJ$3)*$X149-SUM($CV$4:DJ$4)*SUM($K149:$L149)-SUM($CV$5:DJ$5)*SUM($M149:$N149)-SUM($CV$6:DJ$6)*$O149-SUM($CV$7:DJ$7)*SUM($Y149:$Z149,$AF149)-SUM($CV$8:DJ$8)*SUM($AA149:$AE149)-SUM($CV$9:DJ$9)*$AG149</f>
        <v>3380833</v>
      </c>
      <c r="DK149" s="39">
        <f>SUM($BE149,$BF149:BT149)-SUM($CV$1:DK$1)*SUM($P149:$Q149,$W149)-SUM($CV$2:DK$2)*SUM($R149:$V149)-SUM($CV$3:DK$3)*$X149-SUM($CV$4:DK$4)*SUM($K149:$L149)-SUM($CV$5:DK$5)*SUM($M149:$N149)-SUM($CV$6:DK$6)*$O149-SUM($CV$7:DK$7)*SUM($Y149:$Z149,$AF149)-SUM($CV$8:DK$8)*SUM($AA149:$AE149)-SUM($CV$9:DK$9)*$AG149</f>
        <v>3296833</v>
      </c>
      <c r="DL149" s="39">
        <f>SUM($BE149,$BF149:BU149)-SUM($CV$1:DL$1)*SUM($P149:$Q149,$W149)-SUM($CV$2:DL$2)*SUM($R149:$V149)-SUM($CV$3:DL$3)*$X149-SUM($CV$4:DL$4)*SUM($K149:$L149)-SUM($CV$5:DL$5)*SUM($M149:$N149)-SUM($CV$6:DL$6)*$O149-SUM($CV$7:DL$7)*SUM($Y149:$Z149,$AF149)-SUM($CV$8:DL$8)*SUM($AA149:$AE149)-SUM($CV$9:DL$9)*$AG149</f>
        <v>3212833</v>
      </c>
      <c r="DM149" s="39">
        <f>SUM($BE149,$BF149:BV149)-SUM($CV$1:DM$1)*SUM($P149:$Q149,$W149)-SUM($CV$2:DM$2)*SUM($R149:$V149)-SUM($CV$3:DM$3)*$X149-SUM($CV$4:DM$4)*SUM($K149:$L149)-SUM($CV$5:DM$5)*SUM($M149:$N149)-SUM($CV$6:DM$6)*$O149-SUM($CV$7:DM$7)*SUM($Y149:$Z149,$AF149)-SUM($CV$8:DM$8)*SUM($AA149:$AE149)-SUM($CV$9:DM$9)*$AG149</f>
        <v>3100833</v>
      </c>
      <c r="DN149" s="39">
        <f>SUM($BE149,$BF149:BW149)-SUM($CV$1:DN$1)*SUM($P149:$Q149,$W149)-SUM($CV$2:DN$2)*SUM($R149:$V149)-SUM($CV$3:DN$3)*$X149-SUM($CV$4:DN$4)*SUM($K149:$L149)-SUM($CV$5:DN$5)*SUM($M149:$N149)-SUM($CV$6:DN$6)*$O149-SUM($CV$7:DN$7)*SUM($Y149:$Z149,$AF149)-SUM($CV$8:DN$8)*SUM($AA149:$AE149)-SUM($CV$9:DN$9)*$AG149</f>
        <v>2988833</v>
      </c>
      <c r="DO149" s="39">
        <f>SUM($BE149,$BF149:BX149)-SUM($CV$1:DO$1)*SUM($P149:$Q149,$W149)-SUM($CV$2:DO$2)*SUM($R149:$V149)-SUM($CV$3:DO$3)*$X149-SUM($CV$4:DO$4)*SUM($K149:$L149)-SUM($CV$5:DO$5)*SUM($M149:$N149)-SUM($CV$6:DO$6)*$O149-SUM($CV$7:DO$7)*SUM($Y149:$Z149,$AF149)-SUM($CV$8:DO$8)*SUM($AA149:$AE149)-SUM($CV$9:DO$9)*$AG149</f>
        <v>2876833</v>
      </c>
      <c r="DP149" s="39">
        <f>SUM($BE149,$BF149:BY149)-SUM($CV$1:DP$1)*SUM($P149:$Q149,$W149)-SUM($CV$2:DP$2)*SUM($R149:$V149)-SUM($CV$3:DP$3)*$X149-SUM($CV$4:DP$4)*SUM($K149:$L149)-SUM($CV$5:DP$5)*SUM($M149:$N149)-SUM($CV$6:DP$6)*$O149-SUM($CV$7:DP$7)*SUM($Y149:$Z149,$AF149)-SUM($CV$8:DP$8)*SUM($AA149:$AE149)-SUM($CV$9:DP$9)*$AG149</f>
        <v>2764833</v>
      </c>
      <c r="DQ149" s="39">
        <f>SUM($BE149,$BF149:BZ149)-SUM($CV$1:DQ$1)*SUM($P149:$Q149,$W149)-SUM($CV$2:DQ$2)*SUM($R149:$V149)-SUM($CV$3:DQ$3)*$X149-SUM($CV$4:DQ$4)*SUM($K149:$L149)-SUM($CV$5:DQ$5)*SUM($M149:$N149)-SUM($CV$6:DQ$6)*$O149-SUM($CV$7:DQ$7)*SUM($Y149:$Z149,$AF149)-SUM($CV$8:DQ$8)*SUM($AA149:$AE149)-SUM($CV$9:DQ$9)*$AG149</f>
        <v>2652833</v>
      </c>
      <c r="DR149" s="39">
        <f>SUM($BE149,$BF149:CA149)-SUM($CV$1:DR$1)*SUM($P149:$Q149,$W149)-SUM($CV$2:DR$2)*SUM($R149:$V149)-SUM($CV$3:DR$3)*$X149-SUM($CV$4:DR$4)*SUM($K149:$L149)-SUM($CV$5:DR$5)*SUM($M149:$N149)-SUM($CV$6:DR$6)*$O149-SUM($CV$7:DR$7)*SUM($Y149:$Z149,$AF149)-SUM($CV$8:DR$8)*SUM($AA149:$AE149)-SUM($CV$9:DR$9)*$AG149</f>
        <v>2540833</v>
      </c>
      <c r="DS149" s="39">
        <f>SUM($BE149,$BF149:CB149)-SUM($CV$1:DS$1)*SUM($P149:$Q149,$W149)-SUM($CV$2:DS$2)*SUM($R149:$V149)-SUM($CV$3:DS$3)*$X149-SUM($CV$4:DS$4)*SUM($K149:$L149)-SUM($CV$5:DS$5)*SUM($M149:$N149)-SUM($CV$6:DS$6)*$O149-SUM($CV$7:DS$7)*SUM($Y149:$Z149,$AF149)-SUM($CV$8:DS$8)*SUM($AA149:$AE149)-SUM($CV$9:DS$9)*$AG149</f>
        <v>2428833</v>
      </c>
      <c r="DT149" s="39">
        <f>SUM($BE149,$BF149:CC149)-SUM($CV$1:DT$1)*SUM($P149:$Q149,$W149)-SUM($CV$2:DT$2)*SUM($R149:$V149)-SUM($CV$3:DT$3)*$X149-SUM($CV$4:DT$4)*SUM($K149:$L149)-SUM($CV$5:DT$5)*SUM($M149:$N149)-SUM($CV$6:DT$6)*$O149-SUM($CV$7:DT$7)*SUM($Y149:$Z149,$AF149)-SUM($CV$8:DT$8)*SUM($AA149:$AE149)-SUM($CV$9:DT$9)*$AG149</f>
        <v>2316833</v>
      </c>
      <c r="DU149" s="39">
        <f>SUM($BE149,$BF149:CD149)-SUM($CV$1:DU$1)*SUM($P149:$Q149,$W149)-SUM($CV$2:DU$2)*SUM($R149:$V149)-SUM($CV$3:DU$3)*$X149-SUM($CV$4:DU$4)*SUM($K149:$L149)-SUM($CV$5:DU$5)*SUM($M149:$N149)-SUM($CV$6:DU$6)*$O149-SUM($CV$7:DU$7)*SUM($Y149:$Z149,$AF149)-SUM($CV$8:DU$8)*SUM($AA149:$AE149)-SUM($CV$9:DU$9)*$AG149</f>
        <v>2204833</v>
      </c>
      <c r="DV149" s="39">
        <f>SUM($BE149,$BF149:CE149)-SUM($CV$1:DV$1)*SUM($P149:$Q149,$W149)-SUM($CV$2:DV$2)*SUM($R149:$V149)-SUM($CV$3:DV$3)*$X149-SUM($CV$4:DV$4)*SUM($K149:$L149)-SUM($CV$5:DV$5)*SUM($M149:$N149)-SUM($CV$6:DV$6)*$O149-SUM($CV$7:DV$7)*SUM($Y149:$Z149,$AF149)-SUM($CV$8:DV$8)*SUM($AA149:$AE149)-SUM($CV$9:DV$9)*$AG149</f>
        <v>2092833</v>
      </c>
      <c r="DW149" s="39">
        <f>SUM($BE149,$BF149:CF149)-SUM($CV$1:DW$1)*SUM($P149:$Q149,$W149)-SUM($CV$2:DW$2)*SUM($R149:$V149)-SUM($CV$3:DW$3)*$X149-SUM($CV$4:DW$4)*SUM($K149:$L149)-SUM($CV$5:DW$5)*SUM($M149:$N149)-SUM($CV$6:DW$6)*$O149-SUM($CV$7:DW$7)*SUM($Y149:$Z149,$AF149)-SUM($CV$8:DW$8)*SUM($AA149:$AE149)-SUM($CV$9:DW$9)*$AG149</f>
        <v>1980833</v>
      </c>
      <c r="DX149" s="39">
        <f>SUM($BE149,$BF149:CG149)-SUM($CV$1:DX$1)*SUM($P149:$Q149,$W149)-SUM($CV$2:DX$2)*SUM($R149:$V149)-SUM($CV$3:DX$3)*$X149-SUM($CV$4:DX$4)*SUM($K149:$L149)-SUM($CV$5:DX$5)*SUM($M149:$N149)-SUM($CV$6:DX$6)*$O149-SUM($CV$7:DX$7)*SUM($Y149:$Z149,$AF149)-SUM($CV$8:DX$8)*SUM($AA149:$AE149)-SUM($CV$9:DX$9)*$AG149</f>
        <v>1868833</v>
      </c>
      <c r="DY149" s="39">
        <f>SUM($BE149,$BF149:CH149)-SUM($CV$1:DY$1)*SUM($P149:$Q149,$W149)-SUM($CV$2:DY$2)*SUM($R149:$V149)-SUM($CV$3:DY$3)*$X149-SUM($CV$4:DY$4)*SUM($K149:$L149)-SUM($CV$5:DY$5)*SUM($M149:$N149)-SUM($CV$6:DY$6)*$O149-SUM($CV$7:DY$7)*SUM($Y149:$Z149,$AF149)-SUM($CV$8:DY$8)*SUM($AA149:$AE149)-SUM($CV$9:DY$9)*$AG149</f>
        <v>1756833</v>
      </c>
      <c r="DZ149" s="39">
        <f>SUM($BE149,$BF149:CI149)-SUM($CV$1:DZ$1)*SUM($P149:$Q149,$W149)-SUM($CV$2:DZ$2)*SUM($R149:$V149)-SUM($CV$3:DZ$3)*$X149-SUM($CV$4:DZ$4)*SUM($K149:$L149)-SUM($CV$5:DZ$5)*SUM($M149:$N149)-SUM($CV$6:DZ$6)*$O149-SUM($CV$7:DZ$7)*SUM($Y149:$Z149,$AF149)-SUM($CV$8:DZ$8)*SUM($AA149:$AE149)-SUM($CV$9:DZ$9)*$AG149</f>
        <v>1644833</v>
      </c>
      <c r="EA149" s="39">
        <f>SUM($BE149,$BF149:CJ149)-SUM($CV$1:EA$1)*SUM($P149:$Q149,$W149)-SUM($CV$2:EA$2)*SUM($R149:$V149)-SUM($CV$3:EA$3)*$X149-SUM($CV$4:EA$4)*SUM($K149:$L149)-SUM($CV$5:EA$5)*SUM($M149:$N149)-SUM($CV$6:EA$6)*$O149-SUM($CV$7:EA$7)*SUM($Y149:$Z149,$AF149)-SUM($CV$8:EA$8)*SUM($AA149:$AE149)-SUM($CV$9:EA$9)*$AG149</f>
        <v>1532833</v>
      </c>
      <c r="EB149" s="39">
        <f>SUM($BE149,$BF149:CK149)-SUM($CV$1:EB$1)*SUM($P149:$Q149,$W149)-SUM($CV$2:EB$2)*SUM($R149:$V149)-SUM($CV$3:EB$3)*$X149-SUM($CV$4:EB$4)*SUM($K149:$L149)-SUM($CV$5:EB$5)*SUM($M149:$N149)-SUM($CV$6:EB$6)*$O149-SUM($CV$7:EB$7)*SUM($Y149:$Z149,$AF149)-SUM($CV$8:EB$8)*SUM($AA149:$AE149)-SUM($CV$9:EB$9)*$AG149</f>
        <v>1420833</v>
      </c>
      <c r="EC149" s="39">
        <f>SUM($BE149,$BF149:CL149)-SUM($CV$1:EC$1)*SUM($P149:$Q149,$W149)-SUM($CV$2:EC$2)*SUM($R149:$V149)-SUM($CV$3:EC$3)*$X149-SUM($CV$4:EC$4)*SUM($K149:$L149)-SUM($CV$5:EC$5)*SUM($M149:$N149)-SUM($CV$6:EC$6)*$O149-SUM($CV$7:EC$7)*SUM($Y149:$Z149,$AF149)-SUM($CV$8:EC$8)*SUM($AA149:$AE149)-SUM($CV$9:EC$9)*$AG149</f>
        <v>1308833</v>
      </c>
      <c r="ED149" s="39">
        <f>SUM($BE149,$BF149:CM149)-SUM($CV$1:ED$1)*SUM($P149:$Q149,$W149)-SUM($CV$2:ED$2)*SUM($R149:$V149)-SUM($CV$3:ED$3)*$X149-SUM($CV$4:ED$4)*SUM($K149:$L149)-SUM($CV$5:ED$5)*SUM($M149:$N149)-SUM($CV$6:ED$6)*$O149-SUM($CV$7:ED$7)*SUM($Y149:$Z149,$AF149)-SUM($CV$8:ED$8)*SUM($AA149:$AE149)-SUM($CV$9:ED$9)*$AG149</f>
        <v>1196833</v>
      </c>
      <c r="EE149" s="39">
        <f>SUM($BE149,$BF149:CN149)-SUM($CV$1:EE$1)*SUM($P149:$Q149,$W149)-SUM($CV$2:EE$2)*SUM($R149:$V149)-SUM($CV$3:EE$3)*$X149-SUM($CV$4:EE$4)*SUM($K149:$L149)-SUM($CV$5:EE$5)*SUM($M149:$N149)-SUM($CV$6:EE$6)*$O149-SUM($CV$7:EE$7)*SUM($Y149:$Z149,$AF149)-SUM($CV$8:EE$8)*SUM($AA149:$AE149)-SUM($CV$9:EE$9)*$AG149</f>
        <v>1084833</v>
      </c>
      <c r="EF149" s="39">
        <f>SUM($BE149,$BF149:CO149)-SUM($CV$1:EF$1)*SUM($P149:$Q149,$W149)-SUM($CV$2:EF$2)*SUM($R149:$V149)-SUM($CV$3:EF$3)*$X149-SUM($CV$4:EF$4)*SUM($K149:$L149)-SUM($CV$5:EF$5)*SUM($M149:$N149)-SUM($CV$6:EF$6)*$O149-SUM($CV$7:EF$7)*SUM($Y149:$Z149,$AF149)-SUM($CV$8:EF$8)*SUM($AA149:$AE149)-SUM($CV$9:EF$9)*$AG149</f>
        <v>972833</v>
      </c>
      <c r="EG149" s="39">
        <f>SUM($BE149,$BF149:CP149)-SUM($CV$1:EG$1)*SUM($P149:$Q149,$W149)-SUM($CV$2:EG$2)*SUM($R149:$V149)-SUM($CV$3:EG$3)*$X149-SUM($CV$4:EG$4)*SUM($K149:$L149)-SUM($CV$5:EG$5)*SUM($M149:$N149)-SUM($CV$6:EG$6)*$O149-SUM($CV$7:EG$7)*SUM($Y149:$Z149,$AF149)-SUM($CV$8:EG$8)*SUM($AA149:$AE149)-SUM($CV$9:EG$9)*$AG149</f>
        <v>860833</v>
      </c>
      <c r="EH149" s="39">
        <f>SUM($BE149,$BF149:CQ149)-SUM($CV$1:EH$1)*SUM($P149:$Q149,$W149)-SUM($CV$2:EH$2)*SUM($R149:$V149)-SUM($CV$3:EH$3)*$X149-SUM($CV$4:EH$4)*SUM($K149:$L149)-SUM($CV$5:EH$5)*SUM($M149:$N149)-SUM($CV$6:EH$6)*$O149-SUM($CV$7:EH$7)*SUM($Y149:$Z149,$AF149)-SUM($CV$8:EH$8)*SUM($AA149:$AE149)-SUM($CV$9:EH$9)*$AG149</f>
        <v>748833</v>
      </c>
      <c r="EI149" s="39">
        <f>SUM($BE149,$BF149:CR149)-SUM($CV$1:EI$1)*SUM($P149:$Q149,$W149)-SUM($CV$2:EI$2)*SUM($R149:$V149)-SUM($CV$3:EI$3)*$X149-SUM($CV$4:EI$4)*SUM($K149:$L149)-SUM($CV$5:EI$5)*SUM($M149:$N149)-SUM($CV$6:EI$6)*$O149-SUM($CV$7:EI$7)*SUM($Y149:$Z149,$AF149)-SUM($CV$8:EI$8)*SUM($AA149:$AE149)-SUM($CV$9:EI$9)*$AG149</f>
        <v>636833</v>
      </c>
      <c r="EJ149" s="39">
        <f>SUM($BE149,$BF149:CS149)-SUM($CV$1:EJ$1)*SUM($P149:$Q149,$W149)-SUM($CV$2:EJ$2)*SUM($R149:$V149)-SUM($CV$3:EJ$3)*$X149-SUM($CV$4:EJ$4)*SUM($K149:$L149)-SUM($CV$5:EJ$5)*SUM($M149:$N149)-SUM($CV$6:EJ$6)*$O149-SUM($CV$7:EJ$7)*SUM($Y149:$Z149,$AF149)-SUM($CV$8:EJ$8)*SUM($AA149:$AE149)-SUM($CV$9:EJ$9)*$AG149</f>
        <v>524833</v>
      </c>
      <c r="EK149" s="39">
        <f>SUM($BE149,$BF149:CT149)-SUM($CV$1:EK$1)*SUM($P149:$Q149,$W149)-SUM($CV$2:EK$2)*SUM($R149:$V149)-SUM($CV$3:EK$3)*$X149-SUM($CV$4:EK$4)*SUM($K149:$L149)-SUM($CV$5:EK$5)*SUM($M149:$N149)-SUM($CV$6:EK$6)*$O149-SUM($CV$7:EK$7)*SUM($Y149:$Z149,$AF149)-SUM($CV$8:EK$8)*SUM($AA149:$AE149)-SUM($CV$9:EK$9)*$AG149</f>
        <v>412833</v>
      </c>
      <c r="EL149" s="39">
        <f>SUM($BE149,$BF149:CU149)-SUM($CV$1:EL$1)*SUM($P149:$Q149,$W149)-SUM($CV$2:EL$2)*SUM($R149:$V149)-SUM($CV$3:EL$3)*$X149-SUM($CV$4:EL$4)*SUM($K149:$L149)-SUM($CV$5:EL$5)*SUM($M149:$N149)-SUM($CV$6:EL$6)*$O149-SUM($CV$7:EL$7)*SUM($Y149:$Z149,$AF149)-SUM($CV$8:EL$8)*SUM($AA149:$AE149)-SUM($CV$9:EL$9)*$AG149</f>
        <v>300833</v>
      </c>
      <c r="EM149" s="39">
        <f>SUM($BE149,$BF149:CV149)-SUM($CV$1:EM$1)*SUM($P149:$Q149,$W149)-SUM($CV$2:EM$2)*SUM($R149:$V149)-SUM($CV$3:EM$3)*$X149-SUM($CV$4:EM$4)*SUM($K149:$L149)-SUM($CV$5:EM$5)*SUM($M149:$N149)-SUM($CV$6:EM$6)*$O149-SUM($CV$7:EM$7)*SUM($Y149:$Z149,$AF149)-SUM($CV$8:EM$8)*SUM($AA149:$AE149)-SUM($CV$9:EM$9)*$AG149</f>
        <v>188833</v>
      </c>
      <c r="EN149" s="39">
        <f>SUM($BE149,$BF149:CW149)-SUM($CV$1:EN$1)*SUM($P149:$Q149,$W149)-SUM($CV$2:EN$2)*SUM($R149:$V149)-SUM($CV$3:EN$3)*$X149-SUM($CV$4:EN$4)*SUM($K149:$L149)-SUM($CV$5:EN$5)*SUM($M149:$N149)-SUM($CV$6:EN$6)*$O149-SUM($CV$7:EN$7)*SUM($Y149:$Z149,$AF149)-SUM($CV$8:EN$8)*SUM($AA149:$AE149)-SUM($CV$9:EN$9)*$AG149</f>
        <v>76833</v>
      </c>
      <c r="EO149" s="39">
        <f>SUM($BE149,$BF149:CX149)-SUM($CV$1:EO$1)*SUM($P149:$Q149,$W149)-SUM($CV$2:EO$2)*SUM($R149:$V149)-SUM($CV$3:EO$3)*$X149-SUM($CV$4:EO$4)*SUM($K149:$L149)-SUM($CV$5:EO$5)*SUM($M149:$N149)-SUM($CV$6:EO$6)*$O149-SUM($CV$7:EO$7)*SUM($Y149:$Z149,$AF149)-SUM($CV$8:EO$8)*SUM($AA149:$AE149)-SUM($CV$9:EO$9)*$AG149</f>
        <v>5983</v>
      </c>
      <c r="EP149" s="96" t="s">
        <v>474</v>
      </c>
      <c r="EQ149" s="103" t="s">
        <v>761</v>
      </c>
      <c r="ER149" s="96" t="str">
        <f t="shared" si="222"/>
        <v>VISHAY</v>
      </c>
      <c r="ES149" s="98">
        <v>2.3E-3</v>
      </c>
      <c r="ET149" s="116" t="str">
        <f>AV149</f>
        <v>USD</v>
      </c>
      <c r="EU149" s="107" t="e">
        <f t="shared" ca="1" si="183"/>
        <v>#NAME?</v>
      </c>
      <c r="EV149" s="107" t="e">
        <f t="shared" ca="1" si="184"/>
        <v>#NAME?</v>
      </c>
      <c r="EW149" s="117">
        <f t="shared" si="185"/>
        <v>10000</v>
      </c>
      <c r="EX149" s="117">
        <f t="shared" si="186"/>
        <v>10000</v>
      </c>
      <c r="EY149" s="103"/>
      <c r="EZ149" s="117">
        <f t="shared" si="187"/>
        <v>3960000</v>
      </c>
      <c r="FA149" s="118" t="e">
        <f t="shared" ca="1" si="188"/>
        <v>#NAME?</v>
      </c>
      <c r="FB149" s="117">
        <f t="shared" si="189"/>
        <v>1639</v>
      </c>
      <c r="FC149" s="118" t="e">
        <f t="shared" ca="1" si="190"/>
        <v>#NAME?</v>
      </c>
      <c r="FD149" s="119">
        <v>45526</v>
      </c>
      <c r="FE149" s="118" t="s">
        <v>130</v>
      </c>
      <c r="FF149" s="118" t="s">
        <v>26</v>
      </c>
      <c r="FG149" s="103" t="s">
        <v>144</v>
      </c>
      <c r="FH149" s="103" t="s">
        <v>145</v>
      </c>
      <c r="FI149" s="105">
        <f t="array" ref="FI149">SUMPRODUCT($AI149:$AL149,TRANSPOSE(FI$1:FI$4))</f>
        <v>339705</v>
      </c>
      <c r="FJ149" s="105">
        <f t="array" ref="FJ149">SUMPRODUCT($AI149:$AL149,TRANSPOSE(FJ$1:FJ$4))</f>
        <v>339705</v>
      </c>
      <c r="FK149" s="105">
        <f t="array" ref="FK149">SUMPRODUCT($AI149:$AL149,TRANSPOSE(FK$1:FK$4))</f>
        <v>339705</v>
      </c>
      <c r="FL149" s="105">
        <f t="array" ref="FL149">SUMPRODUCT($AI149:$AL149,TRANSPOSE(FL$1:FL$4))</f>
        <v>339705</v>
      </c>
      <c r="FM149" s="105">
        <f t="array" ref="FM149">SUMPRODUCT($AI149:$AL149,TRANSPOSE(FM$1:FM$4))</f>
        <v>339705</v>
      </c>
      <c r="FN149" s="105">
        <f t="array" ref="FN149">SUMPRODUCT($AI149:$AL149,TRANSPOSE(FN$1:FN$4))</f>
        <v>339705</v>
      </c>
      <c r="FO149" s="105">
        <f t="array" ref="FO149">SUMPRODUCT($AI149:$AL149,TRANSPOSE(FO$1:FO$4))</f>
        <v>339705</v>
      </c>
      <c r="FP149" s="105">
        <f t="array" ref="FP149">SUMPRODUCT($AI149:$AL149,TRANSPOSE(FP$1:FP$4))</f>
        <v>339705</v>
      </c>
      <c r="FQ149" s="105">
        <f t="array" ref="FQ149">SUMPRODUCT($AI149:$AL149,TRANSPOSE(FQ$1:FQ$4))</f>
        <v>339705</v>
      </c>
      <c r="FR149" s="105">
        <f t="array" ref="FR149">SUMPRODUCT($AI149:$AL149,TRANSPOSE(FR$1:FR$4))</f>
        <v>338850</v>
      </c>
      <c r="FS149" s="105">
        <f t="array" ref="FS149">SUMPRODUCT($AI149:$AL149,TRANSPOSE(FS$1:FS$4))</f>
        <v>336000</v>
      </c>
      <c r="FT149" s="105">
        <f t="array" ref="FT149">SUMPRODUCT($AI149:$AL149,TRANSPOSE(FT$1:FT$4))</f>
        <v>226166</v>
      </c>
      <c r="FU149" s="105">
        <f t="array" ref="FU149">SUMPRODUCT($AI149:$AL149,TRANSPOSE(FU$1:FU$4))</f>
        <v>0</v>
      </c>
      <c r="FV149" s="120"/>
      <c r="FW149" s="105">
        <f t="shared" si="191"/>
        <v>340000</v>
      </c>
      <c r="FX149" s="121">
        <f>CEILING(SUM($FI149:FJ149)-SUM($FW149:FW149),$EW149)</f>
        <v>340000</v>
      </c>
      <c r="FY149" s="121">
        <f>CEILING(SUM($FI149:FK149)-SUM($FW149:FX149),$EW149)</f>
        <v>340000</v>
      </c>
      <c r="FZ149" s="121">
        <f>CEILING(SUM($FI149:FL149)-SUM($FW149:FY149),$EW149)</f>
        <v>340000</v>
      </c>
      <c r="GA149" s="121">
        <f>CEILING(SUM($FI149:FM149)-SUM($FW149:FZ149),$EW149)</f>
        <v>340000</v>
      </c>
      <c r="GB149" s="121">
        <f>CEILING(SUM($FI149:FN149)-SUM($FW149:GA149),$EW149)</f>
        <v>340000</v>
      </c>
      <c r="GC149" s="121">
        <f>CEILING(SUM($FI149:FO149)-SUM($FW149:GB149),$EW149)</f>
        <v>340000</v>
      </c>
      <c r="GD149" s="121">
        <f>CEILING(SUM($FI149:FP149)-SUM($FW149:GC149),$EW149)</f>
        <v>340000</v>
      </c>
      <c r="GE149" s="121">
        <f>CEILING(SUM($FI149:FQ149)-SUM($FW149:GD149),$EW149)</f>
        <v>340000</v>
      </c>
      <c r="GF149" s="121">
        <f>CEILING(SUM($FI149:FR149)-SUM($FW149:GE149),$EW149)</f>
        <v>340000</v>
      </c>
      <c r="GG149" s="121">
        <f>CEILING(SUM($FI149:FS149)-SUM($FW149:GF149),$EW149)</f>
        <v>340000</v>
      </c>
      <c r="GH149" s="121">
        <f t="shared" si="192"/>
        <v>220000</v>
      </c>
      <c r="GI149" s="121">
        <f t="shared" si="193"/>
        <v>0</v>
      </c>
      <c r="GJ149" s="120"/>
      <c r="GK149" s="123" t="e">
        <f t="shared" ca="1" si="194"/>
        <v>#NAME?</v>
      </c>
      <c r="GL149" s="123" t="e">
        <f t="shared" ca="1" si="195"/>
        <v>#NAME?</v>
      </c>
      <c r="GM149" s="123" t="e">
        <f t="shared" ca="1" si="196"/>
        <v>#NAME?</v>
      </c>
      <c r="GN149" s="123" t="e">
        <f t="shared" ca="1" si="197"/>
        <v>#NAME?</v>
      </c>
      <c r="GO149" s="123" t="e">
        <f t="shared" ca="1" si="198"/>
        <v>#NAME?</v>
      </c>
      <c r="GP149" s="123" t="e">
        <f t="shared" ca="1" si="199"/>
        <v>#NAME?</v>
      </c>
      <c r="GQ149" s="123" t="e">
        <f t="shared" ca="1" si="200"/>
        <v>#NAME?</v>
      </c>
      <c r="GR149" s="123" t="e">
        <f t="shared" ca="1" si="201"/>
        <v>#NAME?</v>
      </c>
      <c r="GS149" s="123" t="e">
        <f t="shared" ca="1" si="202"/>
        <v>#NAME?</v>
      </c>
      <c r="GT149" s="123" t="e">
        <f t="shared" ca="1" si="203"/>
        <v>#NAME?</v>
      </c>
      <c r="GU149" s="123" t="e">
        <f t="shared" ca="1" si="204"/>
        <v>#NAME?</v>
      </c>
      <c r="GV149" s="123" t="e">
        <f t="shared" ca="1" si="205"/>
        <v>#NAME?</v>
      </c>
      <c r="GW149" s="123" t="e">
        <f t="shared" ca="1" si="206"/>
        <v>#NAME?</v>
      </c>
      <c r="GX149" s="123" t="e">
        <f t="shared" ca="1" si="207"/>
        <v>#NAME?</v>
      </c>
      <c r="GY149" s="120">
        <v>1</v>
      </c>
      <c r="GZ149" s="105">
        <f t="shared" ref="GZ149:GZ180" si="224">SUM(FW149:GI149)</f>
        <v>3960000</v>
      </c>
      <c r="HA149" s="105"/>
      <c r="HB149" s="105"/>
      <c r="HC149" s="105"/>
      <c r="HD149" s="105"/>
      <c r="HE149" s="105"/>
      <c r="HF149" s="105"/>
      <c r="HG149" s="105"/>
      <c r="HH149" s="105"/>
      <c r="HI149" s="105"/>
      <c r="HJ149" s="105"/>
      <c r="HK149" s="105"/>
      <c r="HL149" s="105">
        <f t="shared" si="171"/>
        <v>0</v>
      </c>
      <c r="HM149" s="105"/>
      <c r="HN149" s="123" t="e">
        <f t="shared" ca="1" si="208"/>
        <v>#NAME?</v>
      </c>
      <c r="HO149" s="123" t="e">
        <f t="shared" ca="1" si="209"/>
        <v>#NAME?</v>
      </c>
      <c r="HP149" s="123" t="e">
        <f t="shared" ca="1" si="210"/>
        <v>#NAME?</v>
      </c>
      <c r="HQ149" s="123" t="e">
        <f t="shared" ca="1" si="211"/>
        <v>#NAME?</v>
      </c>
      <c r="HR149" s="123" t="e">
        <f t="shared" ca="1" si="212"/>
        <v>#NAME?</v>
      </c>
      <c r="HS149" s="123" t="e">
        <f t="shared" ca="1" si="213"/>
        <v>#NAME?</v>
      </c>
      <c r="HT149" s="123" t="e">
        <f t="shared" ca="1" si="214"/>
        <v>#NAME?</v>
      </c>
      <c r="HU149" s="123" t="e">
        <f t="shared" ca="1" si="215"/>
        <v>#NAME?</v>
      </c>
      <c r="HV149" s="123" t="e">
        <f t="shared" ca="1" si="216"/>
        <v>#NAME?</v>
      </c>
      <c r="HW149" s="123" t="e">
        <f t="shared" ca="1" si="217"/>
        <v>#NAME?</v>
      </c>
      <c r="HX149" s="123" t="e">
        <f t="shared" ca="1" si="218"/>
        <v>#NAME?</v>
      </c>
      <c r="HY149" s="123" t="e">
        <f t="shared" ca="1" si="219"/>
        <v>#NAME?</v>
      </c>
      <c r="HZ149" s="123" t="e">
        <f t="shared" ca="1" si="220"/>
        <v>#NAME?</v>
      </c>
      <c r="IA149" s="123" t="e">
        <f t="shared" ca="1" si="221"/>
        <v>#NAME?</v>
      </c>
      <c r="IB149" s="124" t="s">
        <v>758</v>
      </c>
      <c r="IC149" s="103" t="s">
        <v>478</v>
      </c>
      <c r="ID149" s="125">
        <v>45535</v>
      </c>
      <c r="IE149" s="103" t="s">
        <v>147</v>
      </c>
      <c r="IF149" s="103"/>
      <c r="IG149" s="103" t="s">
        <v>147</v>
      </c>
      <c r="IH149" s="103"/>
      <c r="II149" s="103" t="s">
        <v>158</v>
      </c>
    </row>
    <row r="150" spans="1:243" ht="14.25" x14ac:dyDescent="0.2">
      <c r="A150" s="39">
        <v>163</v>
      </c>
      <c r="B150" s="39" t="s">
        <v>762</v>
      </c>
      <c r="C150" s="56" t="s">
        <v>763</v>
      </c>
      <c r="D150" s="39" t="s">
        <v>137</v>
      </c>
      <c r="E150" s="39">
        <v>400656752</v>
      </c>
      <c r="F150" s="102" t="s">
        <v>764</v>
      </c>
      <c r="G150" s="39">
        <v>400275213</v>
      </c>
      <c r="H150" s="39" t="s">
        <v>128</v>
      </c>
      <c r="I150" s="39">
        <v>2</v>
      </c>
      <c r="J150" s="39">
        <v>9</v>
      </c>
      <c r="K150" s="39">
        <v>0</v>
      </c>
      <c r="L150" s="39">
        <v>0</v>
      </c>
      <c r="M150" s="39">
        <v>0</v>
      </c>
      <c r="N150" s="39">
        <v>0</v>
      </c>
      <c r="O150" s="39">
        <v>3</v>
      </c>
      <c r="P150" s="39">
        <v>0</v>
      </c>
      <c r="Q150" s="39">
        <v>0</v>
      </c>
      <c r="R150" s="39">
        <v>0</v>
      </c>
      <c r="S150" s="39">
        <v>0</v>
      </c>
      <c r="T150" s="39">
        <v>0</v>
      </c>
      <c r="U150" s="39">
        <v>0</v>
      </c>
      <c r="V150" s="39">
        <v>0</v>
      </c>
      <c r="W150" s="39">
        <v>0</v>
      </c>
      <c r="X150" s="39">
        <v>3</v>
      </c>
      <c r="Y150" s="39">
        <v>0</v>
      </c>
      <c r="Z150" s="39">
        <v>0</v>
      </c>
      <c r="AA150" s="39">
        <v>0</v>
      </c>
      <c r="AB150" s="39">
        <v>0</v>
      </c>
      <c r="AC150" s="39">
        <v>0</v>
      </c>
      <c r="AD150" s="39">
        <v>0</v>
      </c>
      <c r="AE150" s="39">
        <v>0</v>
      </c>
      <c r="AF150" s="39">
        <v>0</v>
      </c>
      <c r="AG150" s="39">
        <v>3</v>
      </c>
      <c r="AH150" s="39">
        <f t="shared" si="173"/>
        <v>6</v>
      </c>
      <c r="AI150" s="39">
        <f t="shared" si="174"/>
        <v>3</v>
      </c>
      <c r="AJ150" s="39">
        <f t="shared" si="175"/>
        <v>3</v>
      </c>
      <c r="AK150" s="39">
        <f t="shared" si="176"/>
        <v>3</v>
      </c>
      <c r="AL150" s="39">
        <f t="shared" si="177"/>
        <v>6</v>
      </c>
      <c r="AM150" s="57">
        <f t="shared" si="178"/>
        <v>212043</v>
      </c>
      <c r="AN150" s="57">
        <v>10000</v>
      </c>
      <c r="AO150" s="57">
        <f t="shared" si="179"/>
        <v>220000</v>
      </c>
      <c r="AP150" s="39"/>
      <c r="AQ150" s="39" t="s">
        <v>473</v>
      </c>
      <c r="AR150" s="71" t="s">
        <v>482</v>
      </c>
      <c r="AS150" s="39"/>
      <c r="AT150" s="39"/>
      <c r="AU150" s="58">
        <v>1E-3</v>
      </c>
      <c r="AV150" s="58" t="s">
        <v>11</v>
      </c>
      <c r="AW150" s="39" t="s">
        <v>475</v>
      </c>
      <c r="AX150" s="39" t="s">
        <v>476</v>
      </c>
      <c r="AY150" s="39"/>
      <c r="AZ150" s="39" t="s">
        <v>477</v>
      </c>
      <c r="BA150" s="39" t="str">
        <f t="shared" si="180"/>
        <v>P0043</v>
      </c>
      <c r="BB150" s="78" t="e">
        <f t="shared" ca="1" si="181"/>
        <v>#NAME?</v>
      </c>
      <c r="BC150" s="75" t="s">
        <v>765</v>
      </c>
      <c r="BD150" s="75">
        <f t="shared" si="182"/>
        <v>220000</v>
      </c>
      <c r="BE150" s="39"/>
      <c r="BF150" s="39"/>
      <c r="BG150" s="39"/>
      <c r="BH150" s="39"/>
      <c r="BI150" s="39">
        <v>220000</v>
      </c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>
        <f>SUM($BE150,$BF150:BF150)-SUM($CV$1:CW$1)*SUM($P150:$Q150,$W150)-SUM($CV$2:CW$2)*SUM($R150:$V150)-SUM($CV$3:CW$3)*$X150-SUM($CV$4:CW$4)*SUM($K150:$L150)-SUM($CV$5:CW$5)*SUM($M150:$N150)-SUM($CV$6:CW$6)*$O150-SUM($CV$7:CW$7)*SUM($Y150:$Z150,$AF150)-SUM($CV$8:CW$8)*SUM($AA150:$AE150)-SUM($CV$9:CW$9)*$AG150</f>
        <v>0</v>
      </c>
      <c r="CX150" s="39">
        <f>SUM($BE150,$BF150:BG150)-SUM($CV$1:CX$1)*SUM($P150:$Q150,$W150)-SUM($CV$2:CX$2)*SUM($R150:$V150)-SUM($CV$3:CX$3)*$X150-SUM($CV$4:CX$4)*SUM($K150:$L150)-SUM($CV$5:CX$5)*SUM($M150:$N150)-SUM($CV$6:CX$6)*$O150-SUM($CV$7:CX$7)*SUM($Y150:$Z150,$AF150)-SUM($CV$8:CX$8)*SUM($AA150:$AE150)-SUM($CV$9:CX$9)*$AG150</f>
        <v>0</v>
      </c>
      <c r="CY150" s="39">
        <f>SUM($BE150,$BF150:BH150)-SUM($CV$1:CY$1)*SUM($P150:$Q150,$W150)-SUM($CV$2:CY$2)*SUM($R150:$V150)-SUM($CV$3:CY$3)*$X150-SUM($CV$4:CY$4)*SUM($K150:$L150)-SUM($CV$5:CY$5)*SUM($M150:$N150)-SUM($CV$6:CY$6)*$O150-SUM($CV$7:CY$7)*SUM($Y150:$Z150,$AF150)-SUM($CV$8:CY$8)*SUM($AA150:$AE150)-SUM($CV$9:CY$9)*$AG150</f>
        <v>0</v>
      </c>
      <c r="CZ150" s="39">
        <f>SUM($BE150,$BF150:BI150)-SUM($CV$1:CZ$1)*SUM($P150:$Q150,$W150)-SUM($CV$2:CZ$2)*SUM($R150:$V150)-SUM($CV$3:CZ$3)*$X150-SUM($CV$4:CZ$4)*SUM($K150:$L150)-SUM($CV$5:CZ$5)*SUM($M150:$N150)-SUM($CV$6:CZ$6)*$O150-SUM($CV$7:CZ$7)*SUM($Y150:$Z150,$AF150)-SUM($CV$8:CZ$8)*SUM($AA150:$AE150)-SUM($CV$9:CZ$9)*$AG150</f>
        <v>220000</v>
      </c>
      <c r="DA150" s="39">
        <f>SUM($BE150,$BF150:BJ150)-SUM($CV$1:DA$1)*SUM($P150:$Q150,$W150)-SUM($CV$2:DA$2)*SUM($R150:$V150)-SUM($CV$3:DA$3)*$X150-SUM($CV$4:DA$4)*SUM($K150:$L150)-SUM($CV$5:DA$5)*SUM($M150:$N150)-SUM($CV$6:DA$6)*$O150-SUM($CV$7:DA$7)*SUM($Y150:$Z150,$AF150)-SUM($CV$8:DA$8)*SUM($AA150:$AE150)-SUM($CV$9:DA$9)*$AG150</f>
        <v>220000</v>
      </c>
      <c r="DB150" s="39">
        <f>SUM($BE150,$BF150:BK150)-SUM($CV$1:DB$1)*SUM($P150:$Q150,$W150)-SUM($CV$2:DB$2)*SUM($R150:$V150)-SUM($CV$3:DB$3)*$X150-SUM($CV$4:DB$4)*SUM($K150:$L150)-SUM($CV$5:DB$5)*SUM($M150:$N150)-SUM($CV$6:DB$6)*$O150-SUM($CV$7:DB$7)*SUM($Y150:$Z150,$AF150)-SUM($CV$8:DB$8)*SUM($AA150:$AE150)-SUM($CV$9:DB$9)*$AG150</f>
        <v>219100</v>
      </c>
      <c r="DC150" s="39">
        <f>SUM($BE150,$BF150:BL150)-SUM($CV$1:DC$1)*SUM($P150:$Q150,$W150)-SUM($CV$2:DC$2)*SUM($R150:$V150)-SUM($CV$3:DC$3)*$X150-SUM($CV$4:DC$4)*SUM($K150:$L150)-SUM($CV$5:DC$5)*SUM($M150:$N150)-SUM($CV$6:DC$6)*$O150-SUM($CV$7:DC$7)*SUM($Y150:$Z150,$AF150)-SUM($CV$8:DC$8)*SUM($AA150:$AE150)-SUM($CV$9:DC$9)*$AG150</f>
        <v>217300</v>
      </c>
      <c r="DD150" s="39">
        <f>SUM($BE150,$BF150:BM150)-SUM($CV$1:DD$1)*SUM($P150:$Q150,$W150)-SUM($CV$2:DD$2)*SUM($R150:$V150)-SUM($CV$3:DD$3)*$X150-SUM($CV$4:DD$4)*SUM($K150:$L150)-SUM($CV$5:DD$5)*SUM($M150:$N150)-SUM($CV$6:DD$6)*$O150-SUM($CV$7:DD$7)*SUM($Y150:$Z150,$AF150)-SUM($CV$8:DD$8)*SUM($AA150:$AE150)-SUM($CV$9:DD$9)*$AG150</f>
        <v>214507</v>
      </c>
      <c r="DE150" s="39">
        <f>SUM($BE150,$BF150:BN150)-SUM($CV$1:DE$1)*SUM($P150:$Q150,$W150)-SUM($CV$2:DE$2)*SUM($R150:$V150)-SUM($CV$3:DE$3)*$X150-SUM($CV$4:DE$4)*SUM($K150:$L150)-SUM($CV$5:DE$5)*SUM($M150:$N150)-SUM($CV$6:DE$6)*$O150-SUM($CV$7:DE$7)*SUM($Y150:$Z150,$AF150)-SUM($CV$8:DE$8)*SUM($AA150:$AE150)-SUM($CV$9:DE$9)*$AG150</f>
        <v>211207</v>
      </c>
      <c r="DF150" s="39">
        <f>SUM($BE150,$BF150:BO150)-SUM($CV$1:DF$1)*SUM($P150:$Q150,$W150)-SUM($CV$2:DF$2)*SUM($R150:$V150)-SUM($CV$3:DF$3)*$X150-SUM($CV$4:DF$4)*SUM($K150:$L150)-SUM($CV$5:DF$5)*SUM($M150:$N150)-SUM($CV$6:DF$6)*$O150-SUM($CV$7:DF$7)*SUM($Y150:$Z150,$AF150)-SUM($CV$8:DF$8)*SUM($AA150:$AE150)-SUM($CV$9:DF$9)*$AG150</f>
        <v>207007</v>
      </c>
      <c r="DG150" s="39">
        <f>SUM($BE150,$BF150:BP150)-SUM($CV$1:DG$1)*SUM($P150:$Q150,$W150)-SUM($CV$2:DG$2)*SUM($R150:$V150)-SUM($CV$3:DG$3)*$X150-SUM($CV$4:DG$4)*SUM($K150:$L150)-SUM($CV$5:DG$5)*SUM($M150:$N150)-SUM($CV$6:DG$6)*$O150-SUM($CV$7:DG$7)*SUM($Y150:$Z150,$AF150)-SUM($CV$8:DG$8)*SUM($AA150:$AE150)-SUM($CV$9:DG$9)*$AG150</f>
        <v>202507</v>
      </c>
      <c r="DH150" s="39">
        <f>SUM($BE150,$BF150:BQ150)-SUM($CV$1:DH$1)*SUM($P150:$Q150,$W150)-SUM($CV$2:DH$2)*SUM($R150:$V150)-SUM($CV$3:DH$3)*$X150-SUM($CV$4:DH$4)*SUM($K150:$L150)-SUM($CV$5:DH$5)*SUM($M150:$N150)-SUM($CV$6:DH$6)*$O150-SUM($CV$7:DH$7)*SUM($Y150:$Z150,$AF150)-SUM($CV$8:DH$8)*SUM($AA150:$AE150)-SUM($CV$9:DH$9)*$AG150</f>
        <v>198007</v>
      </c>
      <c r="DI150" s="39">
        <f>SUM($BE150,$BF150:BR150)-SUM($CV$1:DI$1)*SUM($P150:$Q150,$W150)-SUM($CV$2:DI$2)*SUM($R150:$V150)-SUM($CV$3:DI$3)*$X150-SUM($CV$4:DI$4)*SUM($K150:$L150)-SUM($CV$5:DI$5)*SUM($M150:$N150)-SUM($CV$6:DI$6)*$O150-SUM($CV$7:DI$7)*SUM($Y150:$Z150,$AF150)-SUM($CV$8:DI$8)*SUM($AA150:$AE150)-SUM($CV$9:DI$9)*$AG150</f>
        <v>193507</v>
      </c>
      <c r="DJ150" s="39">
        <f>SUM($BE150,$BF150:BS150)-SUM($CV$1:DJ$1)*SUM($P150:$Q150,$W150)-SUM($CV$2:DJ$2)*SUM($R150:$V150)-SUM($CV$3:DJ$3)*$X150-SUM($CV$4:DJ$4)*SUM($K150:$L150)-SUM($CV$5:DJ$5)*SUM($M150:$N150)-SUM($CV$6:DJ$6)*$O150-SUM($CV$7:DJ$7)*SUM($Y150:$Z150,$AF150)-SUM($CV$8:DJ$8)*SUM($AA150:$AE150)-SUM($CV$9:DJ$9)*$AG150</f>
        <v>189007</v>
      </c>
      <c r="DK150" s="39">
        <f>SUM($BE150,$BF150:BT150)-SUM($CV$1:DK$1)*SUM($P150:$Q150,$W150)-SUM($CV$2:DK$2)*SUM($R150:$V150)-SUM($CV$3:DK$3)*$X150-SUM($CV$4:DK$4)*SUM($K150:$L150)-SUM($CV$5:DK$5)*SUM($M150:$N150)-SUM($CV$6:DK$6)*$O150-SUM($CV$7:DK$7)*SUM($Y150:$Z150,$AF150)-SUM($CV$8:DK$8)*SUM($AA150:$AE150)-SUM($CV$9:DK$9)*$AG150</f>
        <v>184507</v>
      </c>
      <c r="DL150" s="39">
        <f>SUM($BE150,$BF150:BU150)-SUM($CV$1:DL$1)*SUM($P150:$Q150,$W150)-SUM($CV$2:DL$2)*SUM($R150:$V150)-SUM($CV$3:DL$3)*$X150-SUM($CV$4:DL$4)*SUM($K150:$L150)-SUM($CV$5:DL$5)*SUM($M150:$N150)-SUM($CV$6:DL$6)*$O150-SUM($CV$7:DL$7)*SUM($Y150:$Z150,$AF150)-SUM($CV$8:DL$8)*SUM($AA150:$AE150)-SUM($CV$9:DL$9)*$AG150</f>
        <v>180007</v>
      </c>
      <c r="DM150" s="39">
        <f>SUM($BE150,$BF150:BV150)-SUM($CV$1:DM$1)*SUM($P150:$Q150,$W150)-SUM($CV$2:DM$2)*SUM($R150:$V150)-SUM($CV$3:DM$3)*$X150-SUM($CV$4:DM$4)*SUM($K150:$L150)-SUM($CV$5:DM$5)*SUM($M150:$N150)-SUM($CV$6:DM$6)*$O150-SUM($CV$7:DM$7)*SUM($Y150:$Z150,$AF150)-SUM($CV$8:DM$8)*SUM($AA150:$AE150)-SUM($CV$9:DM$9)*$AG150</f>
        <v>174007</v>
      </c>
      <c r="DN150" s="39">
        <f>SUM($BE150,$BF150:BW150)-SUM($CV$1:DN$1)*SUM($P150:$Q150,$W150)-SUM($CV$2:DN$2)*SUM($R150:$V150)-SUM($CV$3:DN$3)*$X150-SUM($CV$4:DN$4)*SUM($K150:$L150)-SUM($CV$5:DN$5)*SUM($M150:$N150)-SUM($CV$6:DN$6)*$O150-SUM($CV$7:DN$7)*SUM($Y150:$Z150,$AF150)-SUM($CV$8:DN$8)*SUM($AA150:$AE150)-SUM($CV$9:DN$9)*$AG150</f>
        <v>168007</v>
      </c>
      <c r="DO150" s="39">
        <f>SUM($BE150,$BF150:BX150)-SUM($CV$1:DO$1)*SUM($P150:$Q150,$W150)-SUM($CV$2:DO$2)*SUM($R150:$V150)-SUM($CV$3:DO$3)*$X150-SUM($CV$4:DO$4)*SUM($K150:$L150)-SUM($CV$5:DO$5)*SUM($M150:$N150)-SUM($CV$6:DO$6)*$O150-SUM($CV$7:DO$7)*SUM($Y150:$Z150,$AF150)-SUM($CV$8:DO$8)*SUM($AA150:$AE150)-SUM($CV$9:DO$9)*$AG150</f>
        <v>162007</v>
      </c>
      <c r="DP150" s="39">
        <f>SUM($BE150,$BF150:BY150)-SUM($CV$1:DP$1)*SUM($P150:$Q150,$W150)-SUM($CV$2:DP$2)*SUM($R150:$V150)-SUM($CV$3:DP$3)*$X150-SUM($CV$4:DP$4)*SUM($K150:$L150)-SUM($CV$5:DP$5)*SUM($M150:$N150)-SUM($CV$6:DP$6)*$O150-SUM($CV$7:DP$7)*SUM($Y150:$Z150,$AF150)-SUM($CV$8:DP$8)*SUM($AA150:$AE150)-SUM($CV$9:DP$9)*$AG150</f>
        <v>156007</v>
      </c>
      <c r="DQ150" s="39">
        <f>SUM($BE150,$BF150:BZ150)-SUM($CV$1:DQ$1)*SUM($P150:$Q150,$W150)-SUM($CV$2:DQ$2)*SUM($R150:$V150)-SUM($CV$3:DQ$3)*$X150-SUM($CV$4:DQ$4)*SUM($K150:$L150)-SUM($CV$5:DQ$5)*SUM($M150:$N150)-SUM($CV$6:DQ$6)*$O150-SUM($CV$7:DQ$7)*SUM($Y150:$Z150,$AF150)-SUM($CV$8:DQ$8)*SUM($AA150:$AE150)-SUM($CV$9:DQ$9)*$AG150</f>
        <v>150007</v>
      </c>
      <c r="DR150" s="39">
        <f>SUM($BE150,$BF150:CA150)-SUM($CV$1:DR$1)*SUM($P150:$Q150,$W150)-SUM($CV$2:DR$2)*SUM($R150:$V150)-SUM($CV$3:DR$3)*$X150-SUM($CV$4:DR$4)*SUM($K150:$L150)-SUM($CV$5:DR$5)*SUM($M150:$N150)-SUM($CV$6:DR$6)*$O150-SUM($CV$7:DR$7)*SUM($Y150:$Z150,$AF150)-SUM($CV$8:DR$8)*SUM($AA150:$AE150)-SUM($CV$9:DR$9)*$AG150</f>
        <v>144007</v>
      </c>
      <c r="DS150" s="39">
        <f>SUM($BE150,$BF150:CB150)-SUM($CV$1:DS$1)*SUM($P150:$Q150,$W150)-SUM($CV$2:DS$2)*SUM($R150:$V150)-SUM($CV$3:DS$3)*$X150-SUM($CV$4:DS$4)*SUM($K150:$L150)-SUM($CV$5:DS$5)*SUM($M150:$N150)-SUM($CV$6:DS$6)*$O150-SUM($CV$7:DS$7)*SUM($Y150:$Z150,$AF150)-SUM($CV$8:DS$8)*SUM($AA150:$AE150)-SUM($CV$9:DS$9)*$AG150</f>
        <v>138007</v>
      </c>
      <c r="DT150" s="39">
        <f>SUM($BE150,$BF150:CC150)-SUM($CV$1:DT$1)*SUM($P150:$Q150,$W150)-SUM($CV$2:DT$2)*SUM($R150:$V150)-SUM($CV$3:DT$3)*$X150-SUM($CV$4:DT$4)*SUM($K150:$L150)-SUM($CV$5:DT$5)*SUM($M150:$N150)-SUM($CV$6:DT$6)*$O150-SUM($CV$7:DT$7)*SUM($Y150:$Z150,$AF150)-SUM($CV$8:DT$8)*SUM($AA150:$AE150)-SUM($CV$9:DT$9)*$AG150</f>
        <v>132007</v>
      </c>
      <c r="DU150" s="39">
        <f>SUM($BE150,$BF150:CD150)-SUM($CV$1:DU$1)*SUM($P150:$Q150,$W150)-SUM($CV$2:DU$2)*SUM($R150:$V150)-SUM($CV$3:DU$3)*$X150-SUM($CV$4:DU$4)*SUM($K150:$L150)-SUM($CV$5:DU$5)*SUM($M150:$N150)-SUM($CV$6:DU$6)*$O150-SUM($CV$7:DU$7)*SUM($Y150:$Z150,$AF150)-SUM($CV$8:DU$8)*SUM($AA150:$AE150)-SUM($CV$9:DU$9)*$AG150</f>
        <v>126007</v>
      </c>
      <c r="DV150" s="39">
        <f>SUM($BE150,$BF150:CE150)-SUM($CV$1:DV$1)*SUM($P150:$Q150,$W150)-SUM($CV$2:DV$2)*SUM($R150:$V150)-SUM($CV$3:DV$3)*$X150-SUM($CV$4:DV$4)*SUM($K150:$L150)-SUM($CV$5:DV$5)*SUM($M150:$N150)-SUM($CV$6:DV$6)*$O150-SUM($CV$7:DV$7)*SUM($Y150:$Z150,$AF150)-SUM($CV$8:DV$8)*SUM($AA150:$AE150)-SUM($CV$9:DV$9)*$AG150</f>
        <v>120007</v>
      </c>
      <c r="DW150" s="39">
        <f>SUM($BE150,$BF150:CF150)-SUM($CV$1:DW$1)*SUM($P150:$Q150,$W150)-SUM($CV$2:DW$2)*SUM($R150:$V150)-SUM($CV$3:DW$3)*$X150-SUM($CV$4:DW$4)*SUM($K150:$L150)-SUM($CV$5:DW$5)*SUM($M150:$N150)-SUM($CV$6:DW$6)*$O150-SUM($CV$7:DW$7)*SUM($Y150:$Z150,$AF150)-SUM($CV$8:DW$8)*SUM($AA150:$AE150)-SUM($CV$9:DW$9)*$AG150</f>
        <v>114007</v>
      </c>
      <c r="DX150" s="39">
        <f>SUM($BE150,$BF150:CG150)-SUM($CV$1:DX$1)*SUM($P150:$Q150,$W150)-SUM($CV$2:DX$2)*SUM($R150:$V150)-SUM($CV$3:DX$3)*$X150-SUM($CV$4:DX$4)*SUM($K150:$L150)-SUM($CV$5:DX$5)*SUM($M150:$N150)-SUM($CV$6:DX$6)*$O150-SUM($CV$7:DX$7)*SUM($Y150:$Z150,$AF150)-SUM($CV$8:DX$8)*SUM($AA150:$AE150)-SUM($CV$9:DX$9)*$AG150</f>
        <v>108007</v>
      </c>
      <c r="DY150" s="39">
        <f>SUM($BE150,$BF150:CH150)-SUM($CV$1:DY$1)*SUM($P150:$Q150,$W150)-SUM($CV$2:DY$2)*SUM($R150:$V150)-SUM($CV$3:DY$3)*$X150-SUM($CV$4:DY$4)*SUM($K150:$L150)-SUM($CV$5:DY$5)*SUM($M150:$N150)-SUM($CV$6:DY$6)*$O150-SUM($CV$7:DY$7)*SUM($Y150:$Z150,$AF150)-SUM($CV$8:DY$8)*SUM($AA150:$AE150)-SUM($CV$9:DY$9)*$AG150</f>
        <v>102007</v>
      </c>
      <c r="DZ150" s="39">
        <f>SUM($BE150,$BF150:CI150)-SUM($CV$1:DZ$1)*SUM($P150:$Q150,$W150)-SUM($CV$2:DZ$2)*SUM($R150:$V150)-SUM($CV$3:DZ$3)*$X150-SUM($CV$4:DZ$4)*SUM($K150:$L150)-SUM($CV$5:DZ$5)*SUM($M150:$N150)-SUM($CV$6:DZ$6)*$O150-SUM($CV$7:DZ$7)*SUM($Y150:$Z150,$AF150)-SUM($CV$8:DZ$8)*SUM($AA150:$AE150)-SUM($CV$9:DZ$9)*$AG150</f>
        <v>96007</v>
      </c>
      <c r="EA150" s="39">
        <f>SUM($BE150,$BF150:CJ150)-SUM($CV$1:EA$1)*SUM($P150:$Q150,$W150)-SUM($CV$2:EA$2)*SUM($R150:$V150)-SUM($CV$3:EA$3)*$X150-SUM($CV$4:EA$4)*SUM($K150:$L150)-SUM($CV$5:EA$5)*SUM($M150:$N150)-SUM($CV$6:EA$6)*$O150-SUM($CV$7:EA$7)*SUM($Y150:$Z150,$AF150)-SUM($CV$8:EA$8)*SUM($AA150:$AE150)-SUM($CV$9:EA$9)*$AG150</f>
        <v>90007</v>
      </c>
      <c r="EB150" s="39">
        <f>SUM($BE150,$BF150:CK150)-SUM($CV$1:EB$1)*SUM($P150:$Q150,$W150)-SUM($CV$2:EB$2)*SUM($R150:$V150)-SUM($CV$3:EB$3)*$X150-SUM($CV$4:EB$4)*SUM($K150:$L150)-SUM($CV$5:EB$5)*SUM($M150:$N150)-SUM($CV$6:EB$6)*$O150-SUM($CV$7:EB$7)*SUM($Y150:$Z150,$AF150)-SUM($CV$8:EB$8)*SUM($AA150:$AE150)-SUM($CV$9:EB$9)*$AG150</f>
        <v>84007</v>
      </c>
      <c r="EC150" s="39">
        <f>SUM($BE150,$BF150:CL150)-SUM($CV$1:EC$1)*SUM($P150:$Q150,$W150)-SUM($CV$2:EC$2)*SUM($R150:$V150)-SUM($CV$3:EC$3)*$X150-SUM($CV$4:EC$4)*SUM($K150:$L150)-SUM($CV$5:EC$5)*SUM($M150:$N150)-SUM($CV$6:EC$6)*$O150-SUM($CV$7:EC$7)*SUM($Y150:$Z150,$AF150)-SUM($CV$8:EC$8)*SUM($AA150:$AE150)-SUM($CV$9:EC$9)*$AG150</f>
        <v>78007</v>
      </c>
      <c r="ED150" s="39">
        <f>SUM($BE150,$BF150:CM150)-SUM($CV$1:ED$1)*SUM($P150:$Q150,$W150)-SUM($CV$2:ED$2)*SUM($R150:$V150)-SUM($CV$3:ED$3)*$X150-SUM($CV$4:ED$4)*SUM($K150:$L150)-SUM($CV$5:ED$5)*SUM($M150:$N150)-SUM($CV$6:ED$6)*$O150-SUM($CV$7:ED$7)*SUM($Y150:$Z150,$AF150)-SUM($CV$8:ED$8)*SUM($AA150:$AE150)-SUM($CV$9:ED$9)*$AG150</f>
        <v>72007</v>
      </c>
      <c r="EE150" s="39">
        <f>SUM($BE150,$BF150:CN150)-SUM($CV$1:EE$1)*SUM($P150:$Q150,$W150)-SUM($CV$2:EE$2)*SUM($R150:$V150)-SUM($CV$3:EE$3)*$X150-SUM($CV$4:EE$4)*SUM($K150:$L150)-SUM($CV$5:EE$5)*SUM($M150:$N150)-SUM($CV$6:EE$6)*$O150-SUM($CV$7:EE$7)*SUM($Y150:$Z150,$AF150)-SUM($CV$8:EE$8)*SUM($AA150:$AE150)-SUM($CV$9:EE$9)*$AG150</f>
        <v>66007</v>
      </c>
      <c r="EF150" s="39">
        <f>SUM($BE150,$BF150:CO150)-SUM($CV$1:EF$1)*SUM($P150:$Q150,$W150)-SUM($CV$2:EF$2)*SUM($R150:$V150)-SUM($CV$3:EF$3)*$X150-SUM($CV$4:EF$4)*SUM($K150:$L150)-SUM($CV$5:EF$5)*SUM($M150:$N150)-SUM($CV$6:EF$6)*$O150-SUM($CV$7:EF$7)*SUM($Y150:$Z150,$AF150)-SUM($CV$8:EF$8)*SUM($AA150:$AE150)-SUM($CV$9:EF$9)*$AG150</f>
        <v>60007</v>
      </c>
      <c r="EG150" s="39">
        <f>SUM($BE150,$BF150:CP150)-SUM($CV$1:EG$1)*SUM($P150:$Q150,$W150)-SUM($CV$2:EG$2)*SUM($R150:$V150)-SUM($CV$3:EG$3)*$X150-SUM($CV$4:EG$4)*SUM($K150:$L150)-SUM($CV$5:EG$5)*SUM($M150:$N150)-SUM($CV$6:EG$6)*$O150-SUM($CV$7:EG$7)*SUM($Y150:$Z150,$AF150)-SUM($CV$8:EG$8)*SUM($AA150:$AE150)-SUM($CV$9:EG$9)*$AG150</f>
        <v>54007</v>
      </c>
      <c r="EH150" s="39">
        <f>SUM($BE150,$BF150:CQ150)-SUM($CV$1:EH$1)*SUM($P150:$Q150,$W150)-SUM($CV$2:EH$2)*SUM($R150:$V150)-SUM($CV$3:EH$3)*$X150-SUM($CV$4:EH$4)*SUM($K150:$L150)-SUM($CV$5:EH$5)*SUM($M150:$N150)-SUM($CV$6:EH$6)*$O150-SUM($CV$7:EH$7)*SUM($Y150:$Z150,$AF150)-SUM($CV$8:EH$8)*SUM($AA150:$AE150)-SUM($CV$9:EH$9)*$AG150</f>
        <v>48007</v>
      </c>
      <c r="EI150" s="39">
        <f>SUM($BE150,$BF150:CR150)-SUM($CV$1:EI$1)*SUM($P150:$Q150,$W150)-SUM($CV$2:EI$2)*SUM($R150:$V150)-SUM($CV$3:EI$3)*$X150-SUM($CV$4:EI$4)*SUM($K150:$L150)-SUM($CV$5:EI$5)*SUM($M150:$N150)-SUM($CV$6:EI$6)*$O150-SUM($CV$7:EI$7)*SUM($Y150:$Z150,$AF150)-SUM($CV$8:EI$8)*SUM($AA150:$AE150)-SUM($CV$9:EI$9)*$AG150</f>
        <v>42007</v>
      </c>
      <c r="EJ150" s="39">
        <f>SUM($BE150,$BF150:CS150)-SUM($CV$1:EJ$1)*SUM($P150:$Q150,$W150)-SUM($CV$2:EJ$2)*SUM($R150:$V150)-SUM($CV$3:EJ$3)*$X150-SUM($CV$4:EJ$4)*SUM($K150:$L150)-SUM($CV$5:EJ$5)*SUM($M150:$N150)-SUM($CV$6:EJ$6)*$O150-SUM($CV$7:EJ$7)*SUM($Y150:$Z150,$AF150)-SUM($CV$8:EJ$8)*SUM($AA150:$AE150)-SUM($CV$9:EJ$9)*$AG150</f>
        <v>36007</v>
      </c>
      <c r="EK150" s="39">
        <f>SUM($BE150,$BF150:CT150)-SUM($CV$1:EK$1)*SUM($P150:$Q150,$W150)-SUM($CV$2:EK$2)*SUM($R150:$V150)-SUM($CV$3:EK$3)*$X150-SUM($CV$4:EK$4)*SUM($K150:$L150)-SUM($CV$5:EK$5)*SUM($M150:$N150)-SUM($CV$6:EK$6)*$O150-SUM($CV$7:EK$7)*SUM($Y150:$Z150,$AF150)-SUM($CV$8:EK$8)*SUM($AA150:$AE150)-SUM($CV$9:EK$9)*$AG150</f>
        <v>30007</v>
      </c>
      <c r="EL150" s="39">
        <f>SUM($BE150,$BF150:CU150)-SUM($CV$1:EL$1)*SUM($P150:$Q150,$W150)-SUM($CV$2:EL$2)*SUM($R150:$V150)-SUM($CV$3:EL$3)*$X150-SUM($CV$4:EL$4)*SUM($K150:$L150)-SUM($CV$5:EL$5)*SUM($M150:$N150)-SUM($CV$6:EL$6)*$O150-SUM($CV$7:EL$7)*SUM($Y150:$Z150,$AF150)-SUM($CV$8:EL$8)*SUM($AA150:$AE150)-SUM($CV$9:EL$9)*$AG150</f>
        <v>24007</v>
      </c>
      <c r="EM150" s="39">
        <f>SUM($BE150,$BF150:CV150)-SUM($CV$1:EM$1)*SUM($P150:$Q150,$W150)-SUM($CV$2:EM$2)*SUM($R150:$V150)-SUM($CV$3:EM$3)*$X150-SUM($CV$4:EM$4)*SUM($K150:$L150)-SUM($CV$5:EM$5)*SUM($M150:$N150)-SUM($CV$6:EM$6)*$O150-SUM($CV$7:EM$7)*SUM($Y150:$Z150,$AF150)-SUM($CV$8:EM$8)*SUM($AA150:$AE150)-SUM($CV$9:EM$9)*$AG150</f>
        <v>18007</v>
      </c>
      <c r="EN150" s="39">
        <f>SUM($BE150,$BF150:CW150)-SUM($CV$1:EN$1)*SUM($P150:$Q150,$W150)-SUM($CV$2:EN$2)*SUM($R150:$V150)-SUM($CV$3:EN$3)*$X150-SUM($CV$4:EN$4)*SUM($K150:$L150)-SUM($CV$5:EN$5)*SUM($M150:$N150)-SUM($CV$6:EN$6)*$O150-SUM($CV$7:EN$7)*SUM($Y150:$Z150,$AF150)-SUM($CV$8:EN$8)*SUM($AA150:$AE150)-SUM($CV$9:EN$9)*$AG150</f>
        <v>12007</v>
      </c>
      <c r="EO150" s="39">
        <f>SUM($BE150,$BF150:CX150)-SUM($CV$1:EO$1)*SUM($P150:$Q150,$W150)-SUM($CV$2:EO$2)*SUM($R150:$V150)-SUM($CV$3:EO$3)*$X150-SUM($CV$4:EO$4)*SUM($K150:$L150)-SUM($CV$5:EO$5)*SUM($M150:$N150)-SUM($CV$6:EO$6)*$O150-SUM($CV$7:EO$7)*SUM($Y150:$Z150,$AF150)-SUM($CV$8:EO$8)*SUM($AA150:$AE150)-SUM($CV$9:EO$9)*$AG150</f>
        <v>8233</v>
      </c>
      <c r="EP150" s="96" t="s">
        <v>483</v>
      </c>
      <c r="EQ150" s="103" t="str">
        <f t="shared" si="172"/>
        <v>CRCW0402100KFKED</v>
      </c>
      <c r="ER150" s="96" t="str">
        <f t="shared" si="222"/>
        <v>VISHAY</v>
      </c>
      <c r="ES150" s="115">
        <f>AU150</f>
        <v>1E-3</v>
      </c>
      <c r="ET150" s="116" t="str">
        <f t="shared" si="168"/>
        <v>USD</v>
      </c>
      <c r="EU150" s="107" t="e">
        <f t="shared" ca="1" si="183"/>
        <v>#NAME?</v>
      </c>
      <c r="EV150" s="107" t="e">
        <f t="shared" ca="1" si="184"/>
        <v>#NAME?</v>
      </c>
      <c r="EW150" s="117">
        <f t="shared" si="185"/>
        <v>10000</v>
      </c>
      <c r="EX150" s="117">
        <f t="shared" si="186"/>
        <v>10000</v>
      </c>
      <c r="EY150" s="103"/>
      <c r="EZ150" s="117">
        <f t="shared" si="187"/>
        <v>220000</v>
      </c>
      <c r="FA150" s="118" t="e">
        <f t="shared" ca="1" si="188"/>
        <v>#NAME?</v>
      </c>
      <c r="FB150" s="117">
        <f t="shared" si="189"/>
        <v>7957</v>
      </c>
      <c r="FC150" s="118" t="e">
        <f t="shared" ca="1" si="190"/>
        <v>#NAME?</v>
      </c>
      <c r="FD150" s="119">
        <v>45526</v>
      </c>
      <c r="FE150" s="118" t="s">
        <v>130</v>
      </c>
      <c r="FF150" s="118" t="s">
        <v>26</v>
      </c>
      <c r="FG150" s="103" t="s">
        <v>144</v>
      </c>
      <c r="FH150" s="103" t="s">
        <v>145</v>
      </c>
      <c r="FI150" s="105">
        <f t="array" ref="FI150">SUMPRODUCT($AI150:$AL150,TRANSPOSE(FI$1:FI$4))</f>
        <v>18195</v>
      </c>
      <c r="FJ150" s="105">
        <f t="array" ref="FJ150">SUMPRODUCT($AI150:$AL150,TRANSPOSE(FJ$1:FJ$4))</f>
        <v>18195</v>
      </c>
      <c r="FK150" s="105">
        <f t="array" ref="FK150">SUMPRODUCT($AI150:$AL150,TRANSPOSE(FK$1:FK$4))</f>
        <v>18195</v>
      </c>
      <c r="FL150" s="105">
        <f t="array" ref="FL150">SUMPRODUCT($AI150:$AL150,TRANSPOSE(FL$1:FL$4))</f>
        <v>18195</v>
      </c>
      <c r="FM150" s="105">
        <f t="array" ref="FM150">SUMPRODUCT($AI150:$AL150,TRANSPOSE(FM$1:FM$4))</f>
        <v>18195</v>
      </c>
      <c r="FN150" s="105">
        <f t="array" ref="FN150">SUMPRODUCT($AI150:$AL150,TRANSPOSE(FN$1:FN$4))</f>
        <v>18195</v>
      </c>
      <c r="FO150" s="105">
        <f t="array" ref="FO150">SUMPRODUCT($AI150:$AL150,TRANSPOSE(FO$1:FO$4))</f>
        <v>18195</v>
      </c>
      <c r="FP150" s="105">
        <f t="array" ref="FP150">SUMPRODUCT($AI150:$AL150,TRANSPOSE(FP$1:FP$4))</f>
        <v>18195</v>
      </c>
      <c r="FQ150" s="105">
        <f t="array" ref="FQ150">SUMPRODUCT($AI150:$AL150,TRANSPOSE(FQ$1:FQ$4))</f>
        <v>18195</v>
      </c>
      <c r="FR150" s="105">
        <f t="array" ref="FR150">SUMPRODUCT($AI150:$AL150,TRANSPOSE(FR$1:FR$4))</f>
        <v>18150</v>
      </c>
      <c r="FS150" s="105">
        <f t="array" ref="FS150">SUMPRODUCT($AI150:$AL150,TRANSPOSE(FS$1:FS$4))</f>
        <v>18000</v>
      </c>
      <c r="FT150" s="105">
        <f t="array" ref="FT150">SUMPRODUCT($AI150:$AL150,TRANSPOSE(FT$1:FT$4))</f>
        <v>12138</v>
      </c>
      <c r="FU150" s="105">
        <f t="array" ref="FU150">SUMPRODUCT($AI150:$AL150,TRANSPOSE(FU$1:FU$4))</f>
        <v>0</v>
      </c>
      <c r="FV150" s="120"/>
      <c r="FW150" s="105">
        <f t="shared" si="191"/>
        <v>20000</v>
      </c>
      <c r="FX150" s="121">
        <f>CEILING(SUM($FI150:FJ150)-SUM($FW150:FW150),$EW150)</f>
        <v>20000</v>
      </c>
      <c r="FY150" s="121">
        <f>CEILING(SUM($FI150:FK150)-SUM($FW150:FX150),$EW150)</f>
        <v>20000</v>
      </c>
      <c r="FZ150" s="121">
        <f>CEILING(SUM($FI150:FL150)-SUM($FW150:FY150),$EW150)</f>
        <v>20000</v>
      </c>
      <c r="GA150" s="121">
        <f>CEILING(SUM($FI150:FM150)-SUM($FW150:FZ150),$EW150)</f>
        <v>20000</v>
      </c>
      <c r="GB150" s="121">
        <f>CEILING(SUM($FI150:FN150)-SUM($FW150:GA150),$EW150)</f>
        <v>10000</v>
      </c>
      <c r="GC150" s="121">
        <f>CEILING(SUM($FI150:FO150)-SUM($FW150:GB150),$EW150)</f>
        <v>20000</v>
      </c>
      <c r="GD150" s="121">
        <f>CEILING(SUM($FI150:FP150)-SUM($FW150:GC150),$EW150)</f>
        <v>20000</v>
      </c>
      <c r="GE150" s="121">
        <f>CEILING(SUM($FI150:FQ150)-SUM($FW150:GD150),$EW150)</f>
        <v>20000</v>
      </c>
      <c r="GF150" s="121">
        <f>CEILING(SUM($FI150:FR150)-SUM($FW150:GE150),$EW150)</f>
        <v>20000</v>
      </c>
      <c r="GG150" s="121">
        <f>CEILING(SUM($FI150:FS150)-SUM($FW150:GF150),$EW150)</f>
        <v>10000</v>
      </c>
      <c r="GH150" s="121">
        <f t="shared" si="192"/>
        <v>20000</v>
      </c>
      <c r="GI150" s="121">
        <f t="shared" si="193"/>
        <v>0</v>
      </c>
      <c r="GJ150" s="120"/>
      <c r="GK150" s="123" t="e">
        <f t="shared" ca="1" si="194"/>
        <v>#NAME?</v>
      </c>
      <c r="GL150" s="123" t="e">
        <f t="shared" ca="1" si="195"/>
        <v>#NAME?</v>
      </c>
      <c r="GM150" s="123" t="e">
        <f t="shared" ca="1" si="196"/>
        <v>#NAME?</v>
      </c>
      <c r="GN150" s="123" t="e">
        <f t="shared" ca="1" si="197"/>
        <v>#NAME?</v>
      </c>
      <c r="GO150" s="123" t="e">
        <f t="shared" ca="1" si="198"/>
        <v>#NAME?</v>
      </c>
      <c r="GP150" s="123" t="e">
        <f t="shared" ca="1" si="199"/>
        <v>#NAME?</v>
      </c>
      <c r="GQ150" s="123" t="e">
        <f t="shared" ca="1" si="200"/>
        <v>#NAME?</v>
      </c>
      <c r="GR150" s="123" t="e">
        <f t="shared" ca="1" si="201"/>
        <v>#NAME?</v>
      </c>
      <c r="GS150" s="123" t="e">
        <f t="shared" ca="1" si="202"/>
        <v>#NAME?</v>
      </c>
      <c r="GT150" s="123" t="e">
        <f t="shared" ca="1" si="203"/>
        <v>#NAME?</v>
      </c>
      <c r="GU150" s="123" t="e">
        <f t="shared" ca="1" si="204"/>
        <v>#NAME?</v>
      </c>
      <c r="GV150" s="123" t="e">
        <f t="shared" ca="1" si="205"/>
        <v>#NAME?</v>
      </c>
      <c r="GW150" s="123" t="e">
        <f t="shared" ca="1" si="206"/>
        <v>#NAME?</v>
      </c>
      <c r="GX150" s="123" t="e">
        <f t="shared" ca="1" si="207"/>
        <v>#NAME?</v>
      </c>
      <c r="GY150" s="120">
        <v>1</v>
      </c>
      <c r="GZ150" s="105">
        <f t="shared" si="224"/>
        <v>220000</v>
      </c>
      <c r="HA150" s="105"/>
      <c r="HB150" s="105"/>
      <c r="HC150" s="105"/>
      <c r="HD150" s="105"/>
      <c r="HE150" s="105"/>
      <c r="HF150" s="105"/>
      <c r="HG150" s="105"/>
      <c r="HH150" s="105"/>
      <c r="HI150" s="105"/>
      <c r="HJ150" s="105"/>
      <c r="HK150" s="105"/>
      <c r="HL150" s="105">
        <f t="shared" si="171"/>
        <v>0</v>
      </c>
      <c r="HM150" s="105"/>
      <c r="HN150" s="123" t="e">
        <f t="shared" ca="1" si="208"/>
        <v>#NAME?</v>
      </c>
      <c r="HO150" s="123" t="e">
        <f t="shared" ca="1" si="209"/>
        <v>#NAME?</v>
      </c>
      <c r="HP150" s="123" t="e">
        <f t="shared" ca="1" si="210"/>
        <v>#NAME?</v>
      </c>
      <c r="HQ150" s="123" t="e">
        <f t="shared" ca="1" si="211"/>
        <v>#NAME?</v>
      </c>
      <c r="HR150" s="123" t="e">
        <f t="shared" ca="1" si="212"/>
        <v>#NAME?</v>
      </c>
      <c r="HS150" s="123" t="e">
        <f t="shared" ca="1" si="213"/>
        <v>#NAME?</v>
      </c>
      <c r="HT150" s="123" t="e">
        <f t="shared" ca="1" si="214"/>
        <v>#NAME?</v>
      </c>
      <c r="HU150" s="123" t="e">
        <f t="shared" ca="1" si="215"/>
        <v>#NAME?</v>
      </c>
      <c r="HV150" s="123" t="e">
        <f t="shared" ca="1" si="216"/>
        <v>#NAME?</v>
      </c>
      <c r="HW150" s="123" t="e">
        <f t="shared" ca="1" si="217"/>
        <v>#NAME?</v>
      </c>
      <c r="HX150" s="123" t="e">
        <f t="shared" ca="1" si="218"/>
        <v>#NAME?</v>
      </c>
      <c r="HY150" s="123" t="e">
        <f t="shared" ca="1" si="219"/>
        <v>#NAME?</v>
      </c>
      <c r="HZ150" s="123" t="e">
        <f t="shared" ca="1" si="220"/>
        <v>#NAME?</v>
      </c>
      <c r="IA150" s="123" t="e">
        <f t="shared" ca="1" si="221"/>
        <v>#NAME?</v>
      </c>
      <c r="IB150" s="124" t="s">
        <v>762</v>
      </c>
      <c r="IC150" s="103" t="s">
        <v>488</v>
      </c>
      <c r="ID150" s="125">
        <v>45535</v>
      </c>
      <c r="IE150" s="103" t="s">
        <v>147</v>
      </c>
      <c r="IF150" s="103" t="s">
        <v>147</v>
      </c>
      <c r="IG150" s="103" t="s">
        <v>147</v>
      </c>
      <c r="IH150" s="103"/>
      <c r="II150" s="103" t="s">
        <v>766</v>
      </c>
    </row>
    <row r="151" spans="1:243" ht="14.25" x14ac:dyDescent="0.2">
      <c r="A151" s="39">
        <v>164</v>
      </c>
      <c r="B151" s="39" t="s">
        <v>767</v>
      </c>
      <c r="C151" s="56" t="s">
        <v>768</v>
      </c>
      <c r="D151" s="39" t="s">
        <v>137</v>
      </c>
      <c r="E151" s="39">
        <v>400656753</v>
      </c>
      <c r="F151" s="102" t="s">
        <v>769</v>
      </c>
      <c r="G151" s="39">
        <v>400275214</v>
      </c>
      <c r="H151" s="39" t="s">
        <v>128</v>
      </c>
      <c r="I151" s="39">
        <v>2</v>
      </c>
      <c r="J151" s="39">
        <v>39</v>
      </c>
      <c r="K151" s="39">
        <v>0</v>
      </c>
      <c r="L151" s="39">
        <v>0</v>
      </c>
      <c r="M151" s="39">
        <v>0</v>
      </c>
      <c r="N151" s="39">
        <v>0</v>
      </c>
      <c r="O151" s="39">
        <v>13</v>
      </c>
      <c r="P151" s="39">
        <v>0</v>
      </c>
      <c r="Q151" s="39">
        <v>0</v>
      </c>
      <c r="R151" s="39">
        <v>0</v>
      </c>
      <c r="S151" s="39">
        <v>0</v>
      </c>
      <c r="T151" s="39">
        <v>0</v>
      </c>
      <c r="U151" s="39">
        <v>0</v>
      </c>
      <c r="V151" s="39">
        <v>0</v>
      </c>
      <c r="W151" s="39">
        <v>0</v>
      </c>
      <c r="X151" s="39">
        <v>13</v>
      </c>
      <c r="Y151" s="39">
        <v>0</v>
      </c>
      <c r="Z151" s="39">
        <v>0</v>
      </c>
      <c r="AA151" s="39">
        <v>0</v>
      </c>
      <c r="AB151" s="39">
        <v>0</v>
      </c>
      <c r="AC151" s="39">
        <v>0</v>
      </c>
      <c r="AD151" s="39">
        <v>0</v>
      </c>
      <c r="AE151" s="39">
        <v>0</v>
      </c>
      <c r="AF151" s="39">
        <v>0</v>
      </c>
      <c r="AG151" s="39">
        <v>13</v>
      </c>
      <c r="AH151" s="39">
        <f t="shared" si="173"/>
        <v>26</v>
      </c>
      <c r="AI151" s="39">
        <f t="shared" si="174"/>
        <v>13</v>
      </c>
      <c r="AJ151" s="39">
        <f t="shared" si="175"/>
        <v>13</v>
      </c>
      <c r="AK151" s="39">
        <f t="shared" si="176"/>
        <v>13</v>
      </c>
      <c r="AL151" s="39">
        <f t="shared" si="177"/>
        <v>26</v>
      </c>
      <c r="AM151" s="57">
        <f t="shared" si="178"/>
        <v>918853</v>
      </c>
      <c r="AN151" s="57">
        <v>10000</v>
      </c>
      <c r="AO151" s="57">
        <f t="shared" si="179"/>
        <v>920000</v>
      </c>
      <c r="AP151" s="39"/>
      <c r="AQ151" s="39" t="s">
        <v>473</v>
      </c>
      <c r="AR151" s="71" t="s">
        <v>482</v>
      </c>
      <c r="AS151" s="39"/>
      <c r="AT151" s="39"/>
      <c r="AU151" s="58">
        <v>1E-3</v>
      </c>
      <c r="AV151" s="58" t="s">
        <v>11</v>
      </c>
      <c r="AW151" s="39" t="s">
        <v>475</v>
      </c>
      <c r="AX151" s="39" t="s">
        <v>476</v>
      </c>
      <c r="AY151" s="39"/>
      <c r="AZ151" s="39" t="s">
        <v>477</v>
      </c>
      <c r="BA151" s="39" t="str">
        <f t="shared" si="180"/>
        <v>P0043</v>
      </c>
      <c r="BB151" s="78" t="e">
        <f t="shared" ca="1" si="181"/>
        <v>#NAME?</v>
      </c>
      <c r="BC151" s="75" t="s">
        <v>765</v>
      </c>
      <c r="BD151" s="75">
        <f t="shared" si="182"/>
        <v>920000</v>
      </c>
      <c r="BE151" s="39"/>
      <c r="BF151" s="39"/>
      <c r="BG151" s="39"/>
      <c r="BH151" s="39"/>
      <c r="BI151" s="39">
        <v>920000</v>
      </c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>
        <f>SUM($BE151,$BF151:BF151)-SUM($CV$1:CW$1)*SUM($P151:$Q151,$W151)-SUM($CV$2:CW$2)*SUM($R151:$V151)-SUM($CV$3:CW$3)*$X151-SUM($CV$4:CW$4)*SUM($K151:$L151)-SUM($CV$5:CW$5)*SUM($M151:$N151)-SUM($CV$6:CW$6)*$O151-SUM($CV$7:CW$7)*SUM($Y151:$Z151,$AF151)-SUM($CV$8:CW$8)*SUM($AA151:$AE151)-SUM($CV$9:CW$9)*$AG151</f>
        <v>0</v>
      </c>
      <c r="CX151" s="39">
        <f>SUM($BE151,$BF151:BG151)-SUM($CV$1:CX$1)*SUM($P151:$Q151,$W151)-SUM($CV$2:CX$2)*SUM($R151:$V151)-SUM($CV$3:CX$3)*$X151-SUM($CV$4:CX$4)*SUM($K151:$L151)-SUM($CV$5:CX$5)*SUM($M151:$N151)-SUM($CV$6:CX$6)*$O151-SUM($CV$7:CX$7)*SUM($Y151:$Z151,$AF151)-SUM($CV$8:CX$8)*SUM($AA151:$AE151)-SUM($CV$9:CX$9)*$AG151</f>
        <v>0</v>
      </c>
      <c r="CY151" s="39">
        <f>SUM($BE151,$BF151:BH151)-SUM($CV$1:CY$1)*SUM($P151:$Q151,$W151)-SUM($CV$2:CY$2)*SUM($R151:$V151)-SUM($CV$3:CY$3)*$X151-SUM($CV$4:CY$4)*SUM($K151:$L151)-SUM($CV$5:CY$5)*SUM($M151:$N151)-SUM($CV$6:CY$6)*$O151-SUM($CV$7:CY$7)*SUM($Y151:$Z151,$AF151)-SUM($CV$8:CY$8)*SUM($AA151:$AE151)-SUM($CV$9:CY$9)*$AG151</f>
        <v>0</v>
      </c>
      <c r="CZ151" s="39">
        <f>SUM($BE151,$BF151:BI151)-SUM($CV$1:CZ$1)*SUM($P151:$Q151,$W151)-SUM($CV$2:CZ$2)*SUM($R151:$V151)-SUM($CV$3:CZ$3)*$X151-SUM($CV$4:CZ$4)*SUM($K151:$L151)-SUM($CV$5:CZ$5)*SUM($M151:$N151)-SUM($CV$6:CZ$6)*$O151-SUM($CV$7:CZ$7)*SUM($Y151:$Z151,$AF151)-SUM($CV$8:CZ$8)*SUM($AA151:$AE151)-SUM($CV$9:CZ$9)*$AG151</f>
        <v>920000</v>
      </c>
      <c r="DA151" s="39">
        <f>SUM($BE151,$BF151:BJ151)-SUM($CV$1:DA$1)*SUM($P151:$Q151,$W151)-SUM($CV$2:DA$2)*SUM($R151:$V151)-SUM($CV$3:DA$3)*$X151-SUM($CV$4:DA$4)*SUM($K151:$L151)-SUM($CV$5:DA$5)*SUM($M151:$N151)-SUM($CV$6:DA$6)*$O151-SUM($CV$7:DA$7)*SUM($Y151:$Z151,$AF151)-SUM($CV$8:DA$8)*SUM($AA151:$AE151)-SUM($CV$9:DA$9)*$AG151</f>
        <v>920000</v>
      </c>
      <c r="DB151" s="39">
        <f>SUM($BE151,$BF151:BK151)-SUM($CV$1:DB$1)*SUM($P151:$Q151,$W151)-SUM($CV$2:DB$2)*SUM($R151:$V151)-SUM($CV$3:DB$3)*$X151-SUM($CV$4:DB$4)*SUM($K151:$L151)-SUM($CV$5:DB$5)*SUM($M151:$N151)-SUM($CV$6:DB$6)*$O151-SUM($CV$7:DB$7)*SUM($Y151:$Z151,$AF151)-SUM($CV$8:DB$8)*SUM($AA151:$AE151)-SUM($CV$9:DB$9)*$AG151</f>
        <v>916100</v>
      </c>
      <c r="DC151" s="39">
        <f>SUM($BE151,$BF151:BL151)-SUM($CV$1:DC$1)*SUM($P151:$Q151,$W151)-SUM($CV$2:DC$2)*SUM($R151:$V151)-SUM($CV$3:DC$3)*$X151-SUM($CV$4:DC$4)*SUM($K151:$L151)-SUM($CV$5:DC$5)*SUM($M151:$N151)-SUM($CV$6:DC$6)*$O151-SUM($CV$7:DC$7)*SUM($Y151:$Z151,$AF151)-SUM($CV$8:DC$8)*SUM($AA151:$AE151)-SUM($CV$9:DC$9)*$AG151</f>
        <v>908300</v>
      </c>
      <c r="DD151" s="39">
        <f>SUM($BE151,$BF151:BM151)-SUM($CV$1:DD$1)*SUM($P151:$Q151,$W151)-SUM($CV$2:DD$2)*SUM($R151:$V151)-SUM($CV$3:DD$3)*$X151-SUM($CV$4:DD$4)*SUM($K151:$L151)-SUM($CV$5:DD$5)*SUM($M151:$N151)-SUM($CV$6:DD$6)*$O151-SUM($CV$7:DD$7)*SUM($Y151:$Z151,$AF151)-SUM($CV$8:DD$8)*SUM($AA151:$AE151)-SUM($CV$9:DD$9)*$AG151</f>
        <v>896197</v>
      </c>
      <c r="DE151" s="39">
        <f>SUM($BE151,$BF151:BN151)-SUM($CV$1:DE$1)*SUM($P151:$Q151,$W151)-SUM($CV$2:DE$2)*SUM($R151:$V151)-SUM($CV$3:DE$3)*$X151-SUM($CV$4:DE$4)*SUM($K151:$L151)-SUM($CV$5:DE$5)*SUM($M151:$N151)-SUM($CV$6:DE$6)*$O151-SUM($CV$7:DE$7)*SUM($Y151:$Z151,$AF151)-SUM($CV$8:DE$8)*SUM($AA151:$AE151)-SUM($CV$9:DE$9)*$AG151</f>
        <v>881897</v>
      </c>
      <c r="DF151" s="39">
        <f>SUM($BE151,$BF151:BO151)-SUM($CV$1:DF$1)*SUM($P151:$Q151,$W151)-SUM($CV$2:DF$2)*SUM($R151:$V151)-SUM($CV$3:DF$3)*$X151-SUM($CV$4:DF$4)*SUM($K151:$L151)-SUM($CV$5:DF$5)*SUM($M151:$N151)-SUM($CV$6:DF$6)*$O151-SUM($CV$7:DF$7)*SUM($Y151:$Z151,$AF151)-SUM($CV$8:DF$8)*SUM($AA151:$AE151)-SUM($CV$9:DF$9)*$AG151</f>
        <v>863697</v>
      </c>
      <c r="DG151" s="39">
        <f>SUM($BE151,$BF151:BP151)-SUM($CV$1:DG$1)*SUM($P151:$Q151,$W151)-SUM($CV$2:DG$2)*SUM($R151:$V151)-SUM($CV$3:DG$3)*$X151-SUM($CV$4:DG$4)*SUM($K151:$L151)-SUM($CV$5:DG$5)*SUM($M151:$N151)-SUM($CV$6:DG$6)*$O151-SUM($CV$7:DG$7)*SUM($Y151:$Z151,$AF151)-SUM($CV$8:DG$8)*SUM($AA151:$AE151)-SUM($CV$9:DG$9)*$AG151</f>
        <v>844197</v>
      </c>
      <c r="DH151" s="39">
        <f>SUM($BE151,$BF151:BQ151)-SUM($CV$1:DH$1)*SUM($P151:$Q151,$W151)-SUM($CV$2:DH$2)*SUM($R151:$V151)-SUM($CV$3:DH$3)*$X151-SUM($CV$4:DH$4)*SUM($K151:$L151)-SUM($CV$5:DH$5)*SUM($M151:$N151)-SUM($CV$6:DH$6)*$O151-SUM($CV$7:DH$7)*SUM($Y151:$Z151,$AF151)-SUM($CV$8:DH$8)*SUM($AA151:$AE151)-SUM($CV$9:DH$9)*$AG151</f>
        <v>824697</v>
      </c>
      <c r="DI151" s="39">
        <f>SUM($BE151,$BF151:BR151)-SUM($CV$1:DI$1)*SUM($P151:$Q151,$W151)-SUM($CV$2:DI$2)*SUM($R151:$V151)-SUM($CV$3:DI$3)*$X151-SUM($CV$4:DI$4)*SUM($K151:$L151)-SUM($CV$5:DI$5)*SUM($M151:$N151)-SUM($CV$6:DI$6)*$O151-SUM($CV$7:DI$7)*SUM($Y151:$Z151,$AF151)-SUM($CV$8:DI$8)*SUM($AA151:$AE151)-SUM($CV$9:DI$9)*$AG151</f>
        <v>805197</v>
      </c>
      <c r="DJ151" s="39">
        <f>SUM($BE151,$BF151:BS151)-SUM($CV$1:DJ$1)*SUM($P151:$Q151,$W151)-SUM($CV$2:DJ$2)*SUM($R151:$V151)-SUM($CV$3:DJ$3)*$X151-SUM($CV$4:DJ$4)*SUM($K151:$L151)-SUM($CV$5:DJ$5)*SUM($M151:$N151)-SUM($CV$6:DJ$6)*$O151-SUM($CV$7:DJ$7)*SUM($Y151:$Z151,$AF151)-SUM($CV$8:DJ$8)*SUM($AA151:$AE151)-SUM($CV$9:DJ$9)*$AG151</f>
        <v>785697</v>
      </c>
      <c r="DK151" s="39">
        <f>SUM($BE151,$BF151:BT151)-SUM($CV$1:DK$1)*SUM($P151:$Q151,$W151)-SUM($CV$2:DK$2)*SUM($R151:$V151)-SUM($CV$3:DK$3)*$X151-SUM($CV$4:DK$4)*SUM($K151:$L151)-SUM($CV$5:DK$5)*SUM($M151:$N151)-SUM($CV$6:DK$6)*$O151-SUM($CV$7:DK$7)*SUM($Y151:$Z151,$AF151)-SUM($CV$8:DK$8)*SUM($AA151:$AE151)-SUM($CV$9:DK$9)*$AG151</f>
        <v>766197</v>
      </c>
      <c r="DL151" s="39">
        <f>SUM($BE151,$BF151:BU151)-SUM($CV$1:DL$1)*SUM($P151:$Q151,$W151)-SUM($CV$2:DL$2)*SUM($R151:$V151)-SUM($CV$3:DL$3)*$X151-SUM($CV$4:DL$4)*SUM($K151:$L151)-SUM($CV$5:DL$5)*SUM($M151:$N151)-SUM($CV$6:DL$6)*$O151-SUM($CV$7:DL$7)*SUM($Y151:$Z151,$AF151)-SUM($CV$8:DL$8)*SUM($AA151:$AE151)-SUM($CV$9:DL$9)*$AG151</f>
        <v>746697</v>
      </c>
      <c r="DM151" s="39">
        <f>SUM($BE151,$BF151:BV151)-SUM($CV$1:DM$1)*SUM($P151:$Q151,$W151)-SUM($CV$2:DM$2)*SUM($R151:$V151)-SUM($CV$3:DM$3)*$X151-SUM($CV$4:DM$4)*SUM($K151:$L151)-SUM($CV$5:DM$5)*SUM($M151:$N151)-SUM($CV$6:DM$6)*$O151-SUM($CV$7:DM$7)*SUM($Y151:$Z151,$AF151)-SUM($CV$8:DM$8)*SUM($AA151:$AE151)-SUM($CV$9:DM$9)*$AG151</f>
        <v>720697</v>
      </c>
      <c r="DN151" s="39">
        <f>SUM($BE151,$BF151:BW151)-SUM($CV$1:DN$1)*SUM($P151:$Q151,$W151)-SUM($CV$2:DN$2)*SUM($R151:$V151)-SUM($CV$3:DN$3)*$X151-SUM($CV$4:DN$4)*SUM($K151:$L151)-SUM($CV$5:DN$5)*SUM($M151:$N151)-SUM($CV$6:DN$6)*$O151-SUM($CV$7:DN$7)*SUM($Y151:$Z151,$AF151)-SUM($CV$8:DN$8)*SUM($AA151:$AE151)-SUM($CV$9:DN$9)*$AG151</f>
        <v>694697</v>
      </c>
      <c r="DO151" s="39">
        <f>SUM($BE151,$BF151:BX151)-SUM($CV$1:DO$1)*SUM($P151:$Q151,$W151)-SUM($CV$2:DO$2)*SUM($R151:$V151)-SUM($CV$3:DO$3)*$X151-SUM($CV$4:DO$4)*SUM($K151:$L151)-SUM($CV$5:DO$5)*SUM($M151:$N151)-SUM($CV$6:DO$6)*$O151-SUM($CV$7:DO$7)*SUM($Y151:$Z151,$AF151)-SUM($CV$8:DO$8)*SUM($AA151:$AE151)-SUM($CV$9:DO$9)*$AG151</f>
        <v>668697</v>
      </c>
      <c r="DP151" s="39">
        <f>SUM($BE151,$BF151:BY151)-SUM($CV$1:DP$1)*SUM($P151:$Q151,$W151)-SUM($CV$2:DP$2)*SUM($R151:$V151)-SUM($CV$3:DP$3)*$X151-SUM($CV$4:DP$4)*SUM($K151:$L151)-SUM($CV$5:DP$5)*SUM($M151:$N151)-SUM($CV$6:DP$6)*$O151-SUM($CV$7:DP$7)*SUM($Y151:$Z151,$AF151)-SUM($CV$8:DP$8)*SUM($AA151:$AE151)-SUM($CV$9:DP$9)*$AG151</f>
        <v>642697</v>
      </c>
      <c r="DQ151" s="39">
        <f>SUM($BE151,$BF151:BZ151)-SUM($CV$1:DQ$1)*SUM($P151:$Q151,$W151)-SUM($CV$2:DQ$2)*SUM($R151:$V151)-SUM($CV$3:DQ$3)*$X151-SUM($CV$4:DQ$4)*SUM($K151:$L151)-SUM($CV$5:DQ$5)*SUM($M151:$N151)-SUM($CV$6:DQ$6)*$O151-SUM($CV$7:DQ$7)*SUM($Y151:$Z151,$AF151)-SUM($CV$8:DQ$8)*SUM($AA151:$AE151)-SUM($CV$9:DQ$9)*$AG151</f>
        <v>616697</v>
      </c>
      <c r="DR151" s="39">
        <f>SUM($BE151,$BF151:CA151)-SUM($CV$1:DR$1)*SUM($P151:$Q151,$W151)-SUM($CV$2:DR$2)*SUM($R151:$V151)-SUM($CV$3:DR$3)*$X151-SUM($CV$4:DR$4)*SUM($K151:$L151)-SUM($CV$5:DR$5)*SUM($M151:$N151)-SUM($CV$6:DR$6)*$O151-SUM($CV$7:DR$7)*SUM($Y151:$Z151,$AF151)-SUM($CV$8:DR$8)*SUM($AA151:$AE151)-SUM($CV$9:DR$9)*$AG151</f>
        <v>590697</v>
      </c>
      <c r="DS151" s="39">
        <f>SUM($BE151,$BF151:CB151)-SUM($CV$1:DS$1)*SUM($P151:$Q151,$W151)-SUM($CV$2:DS$2)*SUM($R151:$V151)-SUM($CV$3:DS$3)*$X151-SUM($CV$4:DS$4)*SUM($K151:$L151)-SUM($CV$5:DS$5)*SUM($M151:$N151)-SUM($CV$6:DS$6)*$O151-SUM($CV$7:DS$7)*SUM($Y151:$Z151,$AF151)-SUM($CV$8:DS$8)*SUM($AA151:$AE151)-SUM($CV$9:DS$9)*$AG151</f>
        <v>564697</v>
      </c>
      <c r="DT151" s="39">
        <f>SUM($BE151,$BF151:CC151)-SUM($CV$1:DT$1)*SUM($P151:$Q151,$W151)-SUM($CV$2:DT$2)*SUM($R151:$V151)-SUM($CV$3:DT$3)*$X151-SUM($CV$4:DT$4)*SUM($K151:$L151)-SUM($CV$5:DT$5)*SUM($M151:$N151)-SUM($CV$6:DT$6)*$O151-SUM($CV$7:DT$7)*SUM($Y151:$Z151,$AF151)-SUM($CV$8:DT$8)*SUM($AA151:$AE151)-SUM($CV$9:DT$9)*$AG151</f>
        <v>538697</v>
      </c>
      <c r="DU151" s="39">
        <f>SUM($BE151,$BF151:CD151)-SUM($CV$1:DU$1)*SUM($P151:$Q151,$W151)-SUM($CV$2:DU$2)*SUM($R151:$V151)-SUM($CV$3:DU$3)*$X151-SUM($CV$4:DU$4)*SUM($K151:$L151)-SUM($CV$5:DU$5)*SUM($M151:$N151)-SUM($CV$6:DU$6)*$O151-SUM($CV$7:DU$7)*SUM($Y151:$Z151,$AF151)-SUM($CV$8:DU$8)*SUM($AA151:$AE151)-SUM($CV$9:DU$9)*$AG151</f>
        <v>512697</v>
      </c>
      <c r="DV151" s="39">
        <f>SUM($BE151,$BF151:CE151)-SUM($CV$1:DV$1)*SUM($P151:$Q151,$W151)-SUM($CV$2:DV$2)*SUM($R151:$V151)-SUM($CV$3:DV$3)*$X151-SUM($CV$4:DV$4)*SUM($K151:$L151)-SUM($CV$5:DV$5)*SUM($M151:$N151)-SUM($CV$6:DV$6)*$O151-SUM($CV$7:DV$7)*SUM($Y151:$Z151,$AF151)-SUM($CV$8:DV$8)*SUM($AA151:$AE151)-SUM($CV$9:DV$9)*$AG151</f>
        <v>486697</v>
      </c>
      <c r="DW151" s="39">
        <f>SUM($BE151,$BF151:CF151)-SUM($CV$1:DW$1)*SUM($P151:$Q151,$W151)-SUM($CV$2:DW$2)*SUM($R151:$V151)-SUM($CV$3:DW$3)*$X151-SUM($CV$4:DW$4)*SUM($K151:$L151)-SUM($CV$5:DW$5)*SUM($M151:$N151)-SUM($CV$6:DW$6)*$O151-SUM($CV$7:DW$7)*SUM($Y151:$Z151,$AF151)-SUM($CV$8:DW$8)*SUM($AA151:$AE151)-SUM($CV$9:DW$9)*$AG151</f>
        <v>460697</v>
      </c>
      <c r="DX151" s="39">
        <f>SUM($BE151,$BF151:CG151)-SUM($CV$1:DX$1)*SUM($P151:$Q151,$W151)-SUM($CV$2:DX$2)*SUM($R151:$V151)-SUM($CV$3:DX$3)*$X151-SUM($CV$4:DX$4)*SUM($K151:$L151)-SUM($CV$5:DX$5)*SUM($M151:$N151)-SUM($CV$6:DX$6)*$O151-SUM($CV$7:DX$7)*SUM($Y151:$Z151,$AF151)-SUM($CV$8:DX$8)*SUM($AA151:$AE151)-SUM($CV$9:DX$9)*$AG151</f>
        <v>434697</v>
      </c>
      <c r="DY151" s="39">
        <f>SUM($BE151,$BF151:CH151)-SUM($CV$1:DY$1)*SUM($P151:$Q151,$W151)-SUM($CV$2:DY$2)*SUM($R151:$V151)-SUM($CV$3:DY$3)*$X151-SUM($CV$4:DY$4)*SUM($K151:$L151)-SUM($CV$5:DY$5)*SUM($M151:$N151)-SUM($CV$6:DY$6)*$O151-SUM($CV$7:DY$7)*SUM($Y151:$Z151,$AF151)-SUM($CV$8:DY$8)*SUM($AA151:$AE151)-SUM($CV$9:DY$9)*$AG151</f>
        <v>408697</v>
      </c>
      <c r="DZ151" s="39">
        <f>SUM($BE151,$BF151:CI151)-SUM($CV$1:DZ$1)*SUM($P151:$Q151,$W151)-SUM($CV$2:DZ$2)*SUM($R151:$V151)-SUM($CV$3:DZ$3)*$X151-SUM($CV$4:DZ$4)*SUM($K151:$L151)-SUM($CV$5:DZ$5)*SUM($M151:$N151)-SUM($CV$6:DZ$6)*$O151-SUM($CV$7:DZ$7)*SUM($Y151:$Z151,$AF151)-SUM($CV$8:DZ$8)*SUM($AA151:$AE151)-SUM($CV$9:DZ$9)*$AG151</f>
        <v>382697</v>
      </c>
      <c r="EA151" s="39">
        <f>SUM($BE151,$BF151:CJ151)-SUM($CV$1:EA$1)*SUM($P151:$Q151,$W151)-SUM($CV$2:EA$2)*SUM($R151:$V151)-SUM($CV$3:EA$3)*$X151-SUM($CV$4:EA$4)*SUM($K151:$L151)-SUM($CV$5:EA$5)*SUM($M151:$N151)-SUM($CV$6:EA$6)*$O151-SUM($CV$7:EA$7)*SUM($Y151:$Z151,$AF151)-SUM($CV$8:EA$8)*SUM($AA151:$AE151)-SUM($CV$9:EA$9)*$AG151</f>
        <v>356697</v>
      </c>
      <c r="EB151" s="39">
        <f>SUM($BE151,$BF151:CK151)-SUM($CV$1:EB$1)*SUM($P151:$Q151,$W151)-SUM($CV$2:EB$2)*SUM($R151:$V151)-SUM($CV$3:EB$3)*$X151-SUM($CV$4:EB$4)*SUM($K151:$L151)-SUM($CV$5:EB$5)*SUM($M151:$N151)-SUM($CV$6:EB$6)*$O151-SUM($CV$7:EB$7)*SUM($Y151:$Z151,$AF151)-SUM($CV$8:EB$8)*SUM($AA151:$AE151)-SUM($CV$9:EB$9)*$AG151</f>
        <v>330697</v>
      </c>
      <c r="EC151" s="39">
        <f>SUM($BE151,$BF151:CL151)-SUM($CV$1:EC$1)*SUM($P151:$Q151,$W151)-SUM($CV$2:EC$2)*SUM($R151:$V151)-SUM($CV$3:EC$3)*$X151-SUM($CV$4:EC$4)*SUM($K151:$L151)-SUM($CV$5:EC$5)*SUM($M151:$N151)-SUM($CV$6:EC$6)*$O151-SUM($CV$7:EC$7)*SUM($Y151:$Z151,$AF151)-SUM($CV$8:EC$8)*SUM($AA151:$AE151)-SUM($CV$9:EC$9)*$AG151</f>
        <v>304697</v>
      </c>
      <c r="ED151" s="39">
        <f>SUM($BE151,$BF151:CM151)-SUM($CV$1:ED$1)*SUM($P151:$Q151,$W151)-SUM($CV$2:ED$2)*SUM($R151:$V151)-SUM($CV$3:ED$3)*$X151-SUM($CV$4:ED$4)*SUM($K151:$L151)-SUM($CV$5:ED$5)*SUM($M151:$N151)-SUM($CV$6:ED$6)*$O151-SUM($CV$7:ED$7)*SUM($Y151:$Z151,$AF151)-SUM($CV$8:ED$8)*SUM($AA151:$AE151)-SUM($CV$9:ED$9)*$AG151</f>
        <v>278697</v>
      </c>
      <c r="EE151" s="39">
        <f>SUM($BE151,$BF151:CN151)-SUM($CV$1:EE$1)*SUM($P151:$Q151,$W151)-SUM($CV$2:EE$2)*SUM($R151:$V151)-SUM($CV$3:EE$3)*$X151-SUM($CV$4:EE$4)*SUM($K151:$L151)-SUM($CV$5:EE$5)*SUM($M151:$N151)-SUM($CV$6:EE$6)*$O151-SUM($CV$7:EE$7)*SUM($Y151:$Z151,$AF151)-SUM($CV$8:EE$8)*SUM($AA151:$AE151)-SUM($CV$9:EE$9)*$AG151</f>
        <v>252697</v>
      </c>
      <c r="EF151" s="39">
        <f>SUM($BE151,$BF151:CO151)-SUM($CV$1:EF$1)*SUM($P151:$Q151,$W151)-SUM($CV$2:EF$2)*SUM($R151:$V151)-SUM($CV$3:EF$3)*$X151-SUM($CV$4:EF$4)*SUM($K151:$L151)-SUM($CV$5:EF$5)*SUM($M151:$N151)-SUM($CV$6:EF$6)*$O151-SUM($CV$7:EF$7)*SUM($Y151:$Z151,$AF151)-SUM($CV$8:EF$8)*SUM($AA151:$AE151)-SUM($CV$9:EF$9)*$AG151</f>
        <v>226697</v>
      </c>
      <c r="EG151" s="39">
        <f>SUM($BE151,$BF151:CP151)-SUM($CV$1:EG$1)*SUM($P151:$Q151,$W151)-SUM($CV$2:EG$2)*SUM($R151:$V151)-SUM($CV$3:EG$3)*$X151-SUM($CV$4:EG$4)*SUM($K151:$L151)-SUM($CV$5:EG$5)*SUM($M151:$N151)-SUM($CV$6:EG$6)*$O151-SUM($CV$7:EG$7)*SUM($Y151:$Z151,$AF151)-SUM($CV$8:EG$8)*SUM($AA151:$AE151)-SUM($CV$9:EG$9)*$AG151</f>
        <v>200697</v>
      </c>
      <c r="EH151" s="39">
        <f>SUM($BE151,$BF151:CQ151)-SUM($CV$1:EH$1)*SUM($P151:$Q151,$W151)-SUM($CV$2:EH$2)*SUM($R151:$V151)-SUM($CV$3:EH$3)*$X151-SUM($CV$4:EH$4)*SUM($K151:$L151)-SUM($CV$5:EH$5)*SUM($M151:$N151)-SUM($CV$6:EH$6)*$O151-SUM($CV$7:EH$7)*SUM($Y151:$Z151,$AF151)-SUM($CV$8:EH$8)*SUM($AA151:$AE151)-SUM($CV$9:EH$9)*$AG151</f>
        <v>174697</v>
      </c>
      <c r="EI151" s="39">
        <f>SUM($BE151,$BF151:CR151)-SUM($CV$1:EI$1)*SUM($P151:$Q151,$W151)-SUM($CV$2:EI$2)*SUM($R151:$V151)-SUM($CV$3:EI$3)*$X151-SUM($CV$4:EI$4)*SUM($K151:$L151)-SUM($CV$5:EI$5)*SUM($M151:$N151)-SUM($CV$6:EI$6)*$O151-SUM($CV$7:EI$7)*SUM($Y151:$Z151,$AF151)-SUM($CV$8:EI$8)*SUM($AA151:$AE151)-SUM($CV$9:EI$9)*$AG151</f>
        <v>148697</v>
      </c>
      <c r="EJ151" s="39">
        <f>SUM($BE151,$BF151:CS151)-SUM($CV$1:EJ$1)*SUM($P151:$Q151,$W151)-SUM($CV$2:EJ$2)*SUM($R151:$V151)-SUM($CV$3:EJ$3)*$X151-SUM($CV$4:EJ$4)*SUM($K151:$L151)-SUM($CV$5:EJ$5)*SUM($M151:$N151)-SUM($CV$6:EJ$6)*$O151-SUM($CV$7:EJ$7)*SUM($Y151:$Z151,$AF151)-SUM($CV$8:EJ$8)*SUM($AA151:$AE151)-SUM($CV$9:EJ$9)*$AG151</f>
        <v>122697</v>
      </c>
      <c r="EK151" s="39">
        <f>SUM($BE151,$BF151:CT151)-SUM($CV$1:EK$1)*SUM($P151:$Q151,$W151)-SUM($CV$2:EK$2)*SUM($R151:$V151)-SUM($CV$3:EK$3)*$X151-SUM($CV$4:EK$4)*SUM($K151:$L151)-SUM($CV$5:EK$5)*SUM($M151:$N151)-SUM($CV$6:EK$6)*$O151-SUM($CV$7:EK$7)*SUM($Y151:$Z151,$AF151)-SUM($CV$8:EK$8)*SUM($AA151:$AE151)-SUM($CV$9:EK$9)*$AG151</f>
        <v>96697</v>
      </c>
      <c r="EL151" s="39">
        <f>SUM($BE151,$BF151:CU151)-SUM($CV$1:EL$1)*SUM($P151:$Q151,$W151)-SUM($CV$2:EL$2)*SUM($R151:$V151)-SUM($CV$3:EL$3)*$X151-SUM($CV$4:EL$4)*SUM($K151:$L151)-SUM($CV$5:EL$5)*SUM($M151:$N151)-SUM($CV$6:EL$6)*$O151-SUM($CV$7:EL$7)*SUM($Y151:$Z151,$AF151)-SUM($CV$8:EL$8)*SUM($AA151:$AE151)-SUM($CV$9:EL$9)*$AG151</f>
        <v>70697</v>
      </c>
      <c r="EM151" s="39">
        <f>SUM($BE151,$BF151:CV151)-SUM($CV$1:EM$1)*SUM($P151:$Q151,$W151)-SUM($CV$2:EM$2)*SUM($R151:$V151)-SUM($CV$3:EM$3)*$X151-SUM($CV$4:EM$4)*SUM($K151:$L151)-SUM($CV$5:EM$5)*SUM($M151:$N151)-SUM($CV$6:EM$6)*$O151-SUM($CV$7:EM$7)*SUM($Y151:$Z151,$AF151)-SUM($CV$8:EM$8)*SUM($AA151:$AE151)-SUM($CV$9:EM$9)*$AG151</f>
        <v>44697</v>
      </c>
      <c r="EN151" s="39">
        <f>SUM($BE151,$BF151:CW151)-SUM($CV$1:EN$1)*SUM($P151:$Q151,$W151)-SUM($CV$2:EN$2)*SUM($R151:$V151)-SUM($CV$3:EN$3)*$X151-SUM($CV$4:EN$4)*SUM($K151:$L151)-SUM($CV$5:EN$5)*SUM($M151:$N151)-SUM($CV$6:EN$6)*$O151-SUM($CV$7:EN$7)*SUM($Y151:$Z151,$AF151)-SUM($CV$8:EN$8)*SUM($AA151:$AE151)-SUM($CV$9:EN$9)*$AG151</f>
        <v>18697</v>
      </c>
      <c r="EO151" s="39">
        <f>SUM($BE151,$BF151:CX151)-SUM($CV$1:EO$1)*SUM($P151:$Q151,$W151)-SUM($CV$2:EO$2)*SUM($R151:$V151)-SUM($CV$3:EO$3)*$X151-SUM($CV$4:EO$4)*SUM($K151:$L151)-SUM($CV$5:EO$5)*SUM($M151:$N151)-SUM($CV$6:EO$6)*$O151-SUM($CV$7:EO$7)*SUM($Y151:$Z151,$AF151)-SUM($CV$8:EO$8)*SUM($AA151:$AE151)-SUM($CV$9:EO$9)*$AG151</f>
        <v>2343</v>
      </c>
      <c r="EP151" s="96" t="s">
        <v>483</v>
      </c>
      <c r="EQ151" s="103" t="str">
        <f t="shared" si="172"/>
        <v>CRCW0402100RFKED</v>
      </c>
      <c r="ER151" s="96" t="str">
        <f t="shared" si="222"/>
        <v>VISHAY</v>
      </c>
      <c r="ES151" s="115">
        <f>AU151</f>
        <v>1E-3</v>
      </c>
      <c r="ET151" s="116" t="str">
        <f t="shared" si="168"/>
        <v>USD</v>
      </c>
      <c r="EU151" s="107" t="e">
        <f t="shared" ca="1" si="183"/>
        <v>#NAME?</v>
      </c>
      <c r="EV151" s="107" t="e">
        <f t="shared" ca="1" si="184"/>
        <v>#NAME?</v>
      </c>
      <c r="EW151" s="117">
        <f t="shared" si="185"/>
        <v>10000</v>
      </c>
      <c r="EX151" s="117">
        <f t="shared" si="186"/>
        <v>10000</v>
      </c>
      <c r="EY151" s="103"/>
      <c r="EZ151" s="117">
        <f t="shared" si="187"/>
        <v>920000</v>
      </c>
      <c r="FA151" s="118" t="e">
        <f t="shared" ca="1" si="188"/>
        <v>#NAME?</v>
      </c>
      <c r="FB151" s="117">
        <f t="shared" si="189"/>
        <v>1147</v>
      </c>
      <c r="FC151" s="118" t="e">
        <f t="shared" ca="1" si="190"/>
        <v>#NAME?</v>
      </c>
      <c r="FD151" s="119">
        <v>45526</v>
      </c>
      <c r="FE151" s="118" t="s">
        <v>130</v>
      </c>
      <c r="FF151" s="118" t="s">
        <v>26</v>
      </c>
      <c r="FG151" s="103" t="s">
        <v>144</v>
      </c>
      <c r="FH151" s="103" t="s">
        <v>145</v>
      </c>
      <c r="FI151" s="105">
        <f t="array" ref="FI151">SUMPRODUCT($AI151:$AL151,TRANSPOSE(FI$1:FI$4))</f>
        <v>78845</v>
      </c>
      <c r="FJ151" s="105">
        <f t="array" ref="FJ151">SUMPRODUCT($AI151:$AL151,TRANSPOSE(FJ$1:FJ$4))</f>
        <v>78845</v>
      </c>
      <c r="FK151" s="105">
        <f t="array" ref="FK151">SUMPRODUCT($AI151:$AL151,TRANSPOSE(FK$1:FK$4))</f>
        <v>78845</v>
      </c>
      <c r="FL151" s="105">
        <f t="array" ref="FL151">SUMPRODUCT($AI151:$AL151,TRANSPOSE(FL$1:FL$4))</f>
        <v>78845</v>
      </c>
      <c r="FM151" s="105">
        <f t="array" ref="FM151">SUMPRODUCT($AI151:$AL151,TRANSPOSE(FM$1:FM$4))</f>
        <v>78845</v>
      </c>
      <c r="FN151" s="105">
        <f t="array" ref="FN151">SUMPRODUCT($AI151:$AL151,TRANSPOSE(FN$1:FN$4))</f>
        <v>78845</v>
      </c>
      <c r="FO151" s="105">
        <f t="array" ref="FO151">SUMPRODUCT($AI151:$AL151,TRANSPOSE(FO$1:FO$4))</f>
        <v>78845</v>
      </c>
      <c r="FP151" s="105">
        <f t="array" ref="FP151">SUMPRODUCT($AI151:$AL151,TRANSPOSE(FP$1:FP$4))</f>
        <v>78845</v>
      </c>
      <c r="FQ151" s="105">
        <f t="array" ref="FQ151">SUMPRODUCT($AI151:$AL151,TRANSPOSE(FQ$1:FQ$4))</f>
        <v>78845</v>
      </c>
      <c r="FR151" s="105">
        <f t="array" ref="FR151">SUMPRODUCT($AI151:$AL151,TRANSPOSE(FR$1:FR$4))</f>
        <v>78650</v>
      </c>
      <c r="FS151" s="105">
        <f t="array" ref="FS151">SUMPRODUCT($AI151:$AL151,TRANSPOSE(FS$1:FS$4))</f>
        <v>78000</v>
      </c>
      <c r="FT151" s="105">
        <f t="array" ref="FT151">SUMPRODUCT($AI151:$AL151,TRANSPOSE(FT$1:FT$4))</f>
        <v>52598</v>
      </c>
      <c r="FU151" s="105">
        <f t="array" ref="FU151">SUMPRODUCT($AI151:$AL151,TRANSPOSE(FU$1:FU$4))</f>
        <v>0</v>
      </c>
      <c r="FV151" s="120"/>
      <c r="FW151" s="105">
        <f t="shared" si="191"/>
        <v>80000</v>
      </c>
      <c r="FX151" s="121">
        <f>CEILING(SUM($FI151:FJ151)-SUM($FW151:FW151),$EW151)</f>
        <v>80000</v>
      </c>
      <c r="FY151" s="121">
        <f>CEILING(SUM($FI151:FK151)-SUM($FW151:FX151),$EW151)</f>
        <v>80000</v>
      </c>
      <c r="FZ151" s="121">
        <f>CEILING(SUM($FI151:FL151)-SUM($FW151:FY151),$EW151)</f>
        <v>80000</v>
      </c>
      <c r="GA151" s="121">
        <f>CEILING(SUM($FI151:FM151)-SUM($FW151:FZ151),$EW151)</f>
        <v>80000</v>
      </c>
      <c r="GB151" s="121">
        <f>CEILING(SUM($FI151:FN151)-SUM($FW151:GA151),$EW151)</f>
        <v>80000</v>
      </c>
      <c r="GC151" s="121">
        <f>CEILING(SUM($FI151:FO151)-SUM($FW151:GB151),$EW151)</f>
        <v>80000</v>
      </c>
      <c r="GD151" s="121">
        <f>CEILING(SUM($FI151:FP151)-SUM($FW151:GC151),$EW151)</f>
        <v>80000</v>
      </c>
      <c r="GE151" s="121">
        <f>CEILING(SUM($FI151:FQ151)-SUM($FW151:GD151),$EW151)</f>
        <v>70000</v>
      </c>
      <c r="GF151" s="121">
        <f>CEILING(SUM($FI151:FR151)-SUM($FW151:GE151),$EW151)</f>
        <v>80000</v>
      </c>
      <c r="GG151" s="121">
        <f>CEILING(SUM($FI151:FS151)-SUM($FW151:GF151),$EW151)</f>
        <v>80000</v>
      </c>
      <c r="GH151" s="121">
        <f t="shared" si="192"/>
        <v>50000</v>
      </c>
      <c r="GI151" s="121">
        <f t="shared" si="193"/>
        <v>0</v>
      </c>
      <c r="GJ151" s="120"/>
      <c r="GK151" s="123" t="e">
        <f t="shared" ca="1" si="194"/>
        <v>#NAME?</v>
      </c>
      <c r="GL151" s="123" t="e">
        <f t="shared" ca="1" si="195"/>
        <v>#NAME?</v>
      </c>
      <c r="GM151" s="123" t="e">
        <f t="shared" ca="1" si="196"/>
        <v>#NAME?</v>
      </c>
      <c r="GN151" s="123" t="e">
        <f t="shared" ca="1" si="197"/>
        <v>#NAME?</v>
      </c>
      <c r="GO151" s="123" t="e">
        <f t="shared" ca="1" si="198"/>
        <v>#NAME?</v>
      </c>
      <c r="GP151" s="123" t="e">
        <f t="shared" ca="1" si="199"/>
        <v>#NAME?</v>
      </c>
      <c r="GQ151" s="123" t="e">
        <f t="shared" ca="1" si="200"/>
        <v>#NAME?</v>
      </c>
      <c r="GR151" s="123" t="e">
        <f t="shared" ca="1" si="201"/>
        <v>#NAME?</v>
      </c>
      <c r="GS151" s="123" t="e">
        <f t="shared" ca="1" si="202"/>
        <v>#NAME?</v>
      </c>
      <c r="GT151" s="123" t="e">
        <f t="shared" ca="1" si="203"/>
        <v>#NAME?</v>
      </c>
      <c r="GU151" s="123" t="e">
        <f t="shared" ca="1" si="204"/>
        <v>#NAME?</v>
      </c>
      <c r="GV151" s="123" t="e">
        <f t="shared" ca="1" si="205"/>
        <v>#NAME?</v>
      </c>
      <c r="GW151" s="123" t="e">
        <f t="shared" ca="1" si="206"/>
        <v>#NAME?</v>
      </c>
      <c r="GX151" s="123" t="e">
        <f t="shared" ca="1" si="207"/>
        <v>#NAME?</v>
      </c>
      <c r="GY151" s="120">
        <v>1</v>
      </c>
      <c r="GZ151" s="105">
        <f t="shared" si="224"/>
        <v>920000</v>
      </c>
      <c r="HA151" s="105"/>
      <c r="HB151" s="105"/>
      <c r="HC151" s="105"/>
      <c r="HD151" s="105"/>
      <c r="HE151" s="105"/>
      <c r="HF151" s="105"/>
      <c r="HG151" s="105"/>
      <c r="HH151" s="105"/>
      <c r="HI151" s="105"/>
      <c r="HJ151" s="105"/>
      <c r="HK151" s="105"/>
      <c r="HL151" s="105">
        <f t="shared" si="171"/>
        <v>0</v>
      </c>
      <c r="HM151" s="105"/>
      <c r="HN151" s="123" t="e">
        <f t="shared" ca="1" si="208"/>
        <v>#NAME?</v>
      </c>
      <c r="HO151" s="123" t="e">
        <f t="shared" ca="1" si="209"/>
        <v>#NAME?</v>
      </c>
      <c r="HP151" s="123" t="e">
        <f t="shared" ca="1" si="210"/>
        <v>#NAME?</v>
      </c>
      <c r="HQ151" s="123" t="e">
        <f t="shared" ca="1" si="211"/>
        <v>#NAME?</v>
      </c>
      <c r="HR151" s="123" t="e">
        <f t="shared" ca="1" si="212"/>
        <v>#NAME?</v>
      </c>
      <c r="HS151" s="123" t="e">
        <f t="shared" ca="1" si="213"/>
        <v>#NAME?</v>
      </c>
      <c r="HT151" s="123" t="e">
        <f t="shared" ca="1" si="214"/>
        <v>#NAME?</v>
      </c>
      <c r="HU151" s="123" t="e">
        <f t="shared" ca="1" si="215"/>
        <v>#NAME?</v>
      </c>
      <c r="HV151" s="123" t="e">
        <f t="shared" ca="1" si="216"/>
        <v>#NAME?</v>
      </c>
      <c r="HW151" s="123" t="e">
        <f t="shared" ca="1" si="217"/>
        <v>#NAME?</v>
      </c>
      <c r="HX151" s="123" t="e">
        <f t="shared" ca="1" si="218"/>
        <v>#NAME?</v>
      </c>
      <c r="HY151" s="123" t="e">
        <f t="shared" ca="1" si="219"/>
        <v>#NAME?</v>
      </c>
      <c r="HZ151" s="123" t="e">
        <f t="shared" ca="1" si="220"/>
        <v>#NAME?</v>
      </c>
      <c r="IA151" s="123" t="e">
        <f t="shared" ca="1" si="221"/>
        <v>#NAME?</v>
      </c>
      <c r="IB151" s="124" t="s">
        <v>767</v>
      </c>
      <c r="IC151" s="103" t="s">
        <v>488</v>
      </c>
      <c r="ID151" s="125">
        <v>45535</v>
      </c>
      <c r="IE151" s="103" t="s">
        <v>147</v>
      </c>
      <c r="IF151" s="103" t="s">
        <v>147</v>
      </c>
      <c r="IG151" s="103" t="s">
        <v>147</v>
      </c>
      <c r="IH151" s="103"/>
      <c r="II151" s="103" t="s">
        <v>766</v>
      </c>
    </row>
    <row r="152" spans="1:243" ht="14.25" x14ac:dyDescent="0.2">
      <c r="A152" s="39">
        <v>165</v>
      </c>
      <c r="B152" s="39" t="s">
        <v>770</v>
      </c>
      <c r="C152" s="56" t="s">
        <v>771</v>
      </c>
      <c r="D152" s="39" t="s">
        <v>137</v>
      </c>
      <c r="E152" s="39">
        <v>400656755</v>
      </c>
      <c r="F152" s="102" t="s">
        <v>772</v>
      </c>
      <c r="G152" s="39" t="s">
        <v>773</v>
      </c>
      <c r="H152" s="39" t="s">
        <v>128</v>
      </c>
      <c r="I152" s="39">
        <v>2</v>
      </c>
      <c r="J152" s="39">
        <v>167</v>
      </c>
      <c r="K152" s="39">
        <v>0</v>
      </c>
      <c r="L152" s="39">
        <v>0</v>
      </c>
      <c r="M152" s="39">
        <v>0</v>
      </c>
      <c r="N152" s="39">
        <v>2</v>
      </c>
      <c r="O152" s="39">
        <v>49</v>
      </c>
      <c r="P152" s="39">
        <v>0</v>
      </c>
      <c r="Q152" s="39">
        <v>0</v>
      </c>
      <c r="R152" s="39">
        <v>0</v>
      </c>
      <c r="S152" s="39">
        <v>9</v>
      </c>
      <c r="T152" s="39">
        <v>0</v>
      </c>
      <c r="U152" s="39">
        <v>0</v>
      </c>
      <c r="V152" s="39">
        <v>0</v>
      </c>
      <c r="W152" s="39">
        <v>0</v>
      </c>
      <c r="X152" s="39">
        <v>49</v>
      </c>
      <c r="Y152" s="39">
        <v>0</v>
      </c>
      <c r="Z152" s="39">
        <v>0</v>
      </c>
      <c r="AA152" s="39">
        <v>0</v>
      </c>
      <c r="AB152" s="39">
        <v>9</v>
      </c>
      <c r="AC152" s="39">
        <v>0</v>
      </c>
      <c r="AD152" s="39">
        <v>0</v>
      </c>
      <c r="AE152" s="39">
        <v>0</v>
      </c>
      <c r="AF152" s="39">
        <v>0</v>
      </c>
      <c r="AG152" s="39">
        <v>49</v>
      </c>
      <c r="AH152" s="39">
        <f t="shared" si="173"/>
        <v>118</v>
      </c>
      <c r="AI152" s="39">
        <f t="shared" si="174"/>
        <v>51</v>
      </c>
      <c r="AJ152" s="39">
        <f t="shared" si="175"/>
        <v>58</v>
      </c>
      <c r="AK152" s="39">
        <f t="shared" si="176"/>
        <v>58</v>
      </c>
      <c r="AL152" s="39">
        <f t="shared" si="177"/>
        <v>109</v>
      </c>
      <c r="AM152" s="57">
        <f t="shared" si="178"/>
        <v>3852902</v>
      </c>
      <c r="AN152" s="57">
        <v>10000</v>
      </c>
      <c r="AO152" s="57">
        <f t="shared" si="179"/>
        <v>3860000</v>
      </c>
      <c r="AP152" s="39"/>
      <c r="AQ152" s="39" t="s">
        <v>473</v>
      </c>
      <c r="AR152" s="71" t="s">
        <v>774</v>
      </c>
      <c r="AS152" s="39"/>
      <c r="AT152" s="39"/>
      <c r="AU152" s="58">
        <v>8.9999999999999998E-4</v>
      </c>
      <c r="AV152" s="58" t="s">
        <v>11</v>
      </c>
      <c r="AW152" s="39" t="s">
        <v>475</v>
      </c>
      <c r="AX152" s="39" t="s">
        <v>476</v>
      </c>
      <c r="AY152" s="39"/>
      <c r="AZ152" s="39" t="s">
        <v>477</v>
      </c>
      <c r="BA152" s="39" t="str">
        <f t="shared" si="180"/>
        <v>P0053</v>
      </c>
      <c r="BB152" s="78" t="e">
        <f t="shared" ca="1" si="181"/>
        <v>#NAME?</v>
      </c>
      <c r="BC152" s="39">
        <v>18</v>
      </c>
      <c r="BD152" s="75">
        <f t="shared" si="182"/>
        <v>3860000</v>
      </c>
      <c r="BE152" s="39"/>
      <c r="BF152" s="39"/>
      <c r="BG152" s="39"/>
      <c r="BH152" s="39"/>
      <c r="BI152" s="39"/>
      <c r="BJ152" s="81">
        <v>1750000</v>
      </c>
      <c r="BK152" s="81">
        <v>2110000</v>
      </c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>
        <f>SUM($BE152,$BF152:BF152)-SUM($CV$1:CW$1)*SUM($P152:$Q152,$W152)-SUM($CV$2:CW$2)*SUM($R152:$V152)-SUM($CV$3:CW$3)*$X152-SUM($CV$4:CW$4)*SUM($K152:$L152)-SUM($CV$5:CW$5)*SUM($M152:$N152)-SUM($CV$6:CW$6)*$O152-SUM($CV$7:CW$7)*SUM($Y152:$Z152,$AF152)-SUM($CV$8:CW$8)*SUM($AA152:$AE152)-SUM($CV$9:CW$9)*$AG152</f>
        <v>0</v>
      </c>
      <c r="CX152" s="39">
        <f>SUM($BE152,$BF152:BG152)-SUM($CV$1:CX$1)*SUM($P152:$Q152,$W152)-SUM($CV$2:CX$2)*SUM($R152:$V152)-SUM($CV$3:CX$3)*$X152-SUM($CV$4:CX$4)*SUM($K152:$L152)-SUM($CV$5:CX$5)*SUM($M152:$N152)-SUM($CV$6:CX$6)*$O152-SUM($CV$7:CX$7)*SUM($Y152:$Z152,$AF152)-SUM($CV$8:CX$8)*SUM($AA152:$AE152)-SUM($CV$9:CX$9)*$AG152</f>
        <v>0</v>
      </c>
      <c r="CY152" s="39">
        <f>SUM($BE152,$BF152:BH152)-SUM($CV$1:CY$1)*SUM($P152:$Q152,$W152)-SUM($CV$2:CY$2)*SUM($R152:$V152)-SUM($CV$3:CY$3)*$X152-SUM($CV$4:CY$4)*SUM($K152:$L152)-SUM($CV$5:CY$5)*SUM($M152:$N152)-SUM($CV$6:CY$6)*$O152-SUM($CV$7:CY$7)*SUM($Y152:$Z152,$AF152)-SUM($CV$8:CY$8)*SUM($AA152:$AE152)-SUM($CV$9:CY$9)*$AG152</f>
        <v>0</v>
      </c>
      <c r="CZ152" s="39">
        <f>SUM($BE152,$BF152:BI152)-SUM($CV$1:CZ$1)*SUM($P152:$Q152,$W152)-SUM($CV$2:CZ$2)*SUM($R152:$V152)-SUM($CV$3:CZ$3)*$X152-SUM($CV$4:CZ$4)*SUM($K152:$L152)-SUM($CV$5:CZ$5)*SUM($M152:$N152)-SUM($CV$6:CZ$6)*$O152-SUM($CV$7:CZ$7)*SUM($Y152:$Z152,$AF152)-SUM($CV$8:CZ$8)*SUM($AA152:$AE152)-SUM($CV$9:CZ$9)*$AG152</f>
        <v>0</v>
      </c>
      <c r="DA152" s="39">
        <f>SUM($BE152,$BF152:BJ152)-SUM($CV$1:DA$1)*SUM($P152:$Q152,$W152)-SUM($CV$2:DA$2)*SUM($R152:$V152)-SUM($CV$3:DA$3)*$X152-SUM($CV$4:DA$4)*SUM($K152:$L152)-SUM($CV$5:DA$5)*SUM($M152:$N152)-SUM($CV$6:DA$6)*$O152-SUM($CV$7:DA$7)*SUM($Y152:$Z152,$AF152)-SUM($CV$8:DA$8)*SUM($AA152:$AE152)-SUM($CV$9:DA$9)*$AG152</f>
        <v>1750000</v>
      </c>
      <c r="DB152" s="39">
        <f>SUM($BE152,$BF152:BK152)-SUM($CV$1:DB$1)*SUM($P152:$Q152,$W152)-SUM($CV$2:DB$2)*SUM($R152:$V152)-SUM($CV$3:DB$3)*$X152-SUM($CV$4:DB$4)*SUM($K152:$L152)-SUM($CV$5:DB$5)*SUM($M152:$N152)-SUM($CV$6:DB$6)*$O152-SUM($CV$7:DB$7)*SUM($Y152:$Z152,$AF152)-SUM($CV$8:DB$8)*SUM($AA152:$AE152)-SUM($CV$9:DB$9)*$AG152</f>
        <v>3843300</v>
      </c>
      <c r="DC152" s="39">
        <f>SUM($BE152,$BF152:BL152)-SUM($CV$1:DC$1)*SUM($P152:$Q152,$W152)-SUM($CV$2:DC$2)*SUM($R152:$V152)-SUM($CV$3:DC$3)*$X152-SUM($CV$4:DC$4)*SUM($K152:$L152)-SUM($CV$5:DC$5)*SUM($M152:$N152)-SUM($CV$6:DC$6)*$O152-SUM($CV$7:DC$7)*SUM($Y152:$Z152,$AF152)-SUM($CV$8:DC$8)*SUM($AA152:$AE152)-SUM($CV$9:DC$9)*$AG152</f>
        <v>3809900</v>
      </c>
      <c r="DD152" s="39">
        <f>SUM($BE152,$BF152:BM152)-SUM($CV$1:DD$1)*SUM($P152:$Q152,$W152)-SUM($CV$2:DD$2)*SUM($R152:$V152)-SUM($CV$3:DD$3)*$X152-SUM($CV$4:DD$4)*SUM($K152:$L152)-SUM($CV$5:DD$5)*SUM($M152:$N152)-SUM($CV$6:DD$6)*$O152-SUM($CV$7:DD$7)*SUM($Y152:$Z152,$AF152)-SUM($CV$8:DD$8)*SUM($AA152:$AE152)-SUM($CV$9:DD$9)*$AG152</f>
        <v>3758002</v>
      </c>
      <c r="DE152" s="39">
        <f>SUM($BE152,$BF152:BN152)-SUM($CV$1:DE$1)*SUM($P152:$Q152,$W152)-SUM($CV$2:DE$2)*SUM($R152:$V152)-SUM($CV$3:DE$3)*$X152-SUM($CV$4:DE$4)*SUM($K152:$L152)-SUM($CV$5:DE$5)*SUM($M152:$N152)-SUM($CV$6:DE$6)*$O152-SUM($CV$7:DE$7)*SUM($Y152:$Z152,$AF152)-SUM($CV$8:DE$8)*SUM($AA152:$AE152)-SUM($CV$9:DE$9)*$AG152</f>
        <v>3698052</v>
      </c>
      <c r="DF152" s="39">
        <f>SUM($BE152,$BF152:BO152)-SUM($CV$1:DF$1)*SUM($P152:$Q152,$W152)-SUM($CV$2:DF$2)*SUM($R152:$V152)-SUM($CV$3:DF$3)*$X152-SUM($CV$4:DF$4)*SUM($K152:$L152)-SUM($CV$5:DF$5)*SUM($M152:$N152)-SUM($CV$6:DF$6)*$O152-SUM($CV$7:DF$7)*SUM($Y152:$Z152,$AF152)-SUM($CV$8:DF$8)*SUM($AA152:$AE152)-SUM($CV$9:DF$9)*$AG152</f>
        <v>3621752</v>
      </c>
      <c r="DG152" s="39">
        <f>SUM($BE152,$BF152:BP152)-SUM($CV$1:DG$1)*SUM($P152:$Q152,$W152)-SUM($CV$2:DG$2)*SUM($R152:$V152)-SUM($CV$3:DG$3)*$X152-SUM($CV$4:DG$4)*SUM($K152:$L152)-SUM($CV$5:DG$5)*SUM($M152:$N152)-SUM($CV$6:DG$6)*$O152-SUM($CV$7:DG$7)*SUM($Y152:$Z152,$AF152)-SUM($CV$8:DG$8)*SUM($AA152:$AE152)-SUM($CV$9:DG$9)*$AG152</f>
        <v>3540002</v>
      </c>
      <c r="DH152" s="39">
        <f>SUM($BE152,$BF152:BQ152)-SUM($CV$1:DH$1)*SUM($P152:$Q152,$W152)-SUM($CV$2:DH$2)*SUM($R152:$V152)-SUM($CV$3:DH$3)*$X152-SUM($CV$4:DH$4)*SUM($K152:$L152)-SUM($CV$5:DH$5)*SUM($M152:$N152)-SUM($CV$6:DH$6)*$O152-SUM($CV$7:DH$7)*SUM($Y152:$Z152,$AF152)-SUM($CV$8:DH$8)*SUM($AA152:$AE152)-SUM($CV$9:DH$9)*$AG152</f>
        <v>3458252</v>
      </c>
      <c r="DI152" s="39">
        <f>SUM($BE152,$BF152:BR152)-SUM($CV$1:DI$1)*SUM($P152:$Q152,$W152)-SUM($CV$2:DI$2)*SUM($R152:$V152)-SUM($CV$3:DI$3)*$X152-SUM($CV$4:DI$4)*SUM($K152:$L152)-SUM($CV$5:DI$5)*SUM($M152:$N152)-SUM($CV$6:DI$6)*$O152-SUM($CV$7:DI$7)*SUM($Y152:$Z152,$AF152)-SUM($CV$8:DI$8)*SUM($AA152:$AE152)-SUM($CV$9:DI$9)*$AG152</f>
        <v>3376502</v>
      </c>
      <c r="DJ152" s="39">
        <f>SUM($BE152,$BF152:BS152)-SUM($CV$1:DJ$1)*SUM($P152:$Q152,$W152)-SUM($CV$2:DJ$2)*SUM($R152:$V152)-SUM($CV$3:DJ$3)*$X152-SUM($CV$4:DJ$4)*SUM($K152:$L152)-SUM($CV$5:DJ$5)*SUM($M152:$N152)-SUM($CV$6:DJ$6)*$O152-SUM($CV$7:DJ$7)*SUM($Y152:$Z152,$AF152)-SUM($CV$8:DJ$8)*SUM($AA152:$AE152)-SUM($CV$9:DJ$9)*$AG152</f>
        <v>3294752</v>
      </c>
      <c r="DK152" s="39">
        <f>SUM($BE152,$BF152:BT152)-SUM($CV$1:DK$1)*SUM($P152:$Q152,$W152)-SUM($CV$2:DK$2)*SUM($R152:$V152)-SUM($CV$3:DK$3)*$X152-SUM($CV$4:DK$4)*SUM($K152:$L152)-SUM($CV$5:DK$5)*SUM($M152:$N152)-SUM($CV$6:DK$6)*$O152-SUM($CV$7:DK$7)*SUM($Y152:$Z152,$AF152)-SUM($CV$8:DK$8)*SUM($AA152:$AE152)-SUM($CV$9:DK$9)*$AG152</f>
        <v>3213002</v>
      </c>
      <c r="DL152" s="39">
        <f>SUM($BE152,$BF152:BU152)-SUM($CV$1:DL$1)*SUM($P152:$Q152,$W152)-SUM($CV$2:DL$2)*SUM($R152:$V152)-SUM($CV$3:DL$3)*$X152-SUM($CV$4:DL$4)*SUM($K152:$L152)-SUM($CV$5:DL$5)*SUM($M152:$N152)-SUM($CV$6:DL$6)*$O152-SUM($CV$7:DL$7)*SUM($Y152:$Z152,$AF152)-SUM($CV$8:DL$8)*SUM($AA152:$AE152)-SUM($CV$9:DL$9)*$AG152</f>
        <v>3131252</v>
      </c>
      <c r="DM152" s="39">
        <f>SUM($BE152,$BF152:BV152)-SUM($CV$1:DM$1)*SUM($P152:$Q152,$W152)-SUM($CV$2:DM$2)*SUM($R152:$V152)-SUM($CV$3:DM$3)*$X152-SUM($CV$4:DM$4)*SUM($K152:$L152)-SUM($CV$5:DM$5)*SUM($M152:$N152)-SUM($CV$6:DM$6)*$O152-SUM($CV$7:DM$7)*SUM($Y152:$Z152,$AF152)-SUM($CV$8:DM$8)*SUM($AA152:$AE152)-SUM($CV$9:DM$9)*$AG152</f>
        <v>3022252</v>
      </c>
      <c r="DN152" s="39">
        <f>SUM($BE152,$BF152:BW152)-SUM($CV$1:DN$1)*SUM($P152:$Q152,$W152)-SUM($CV$2:DN$2)*SUM($R152:$V152)-SUM($CV$3:DN$3)*$X152-SUM($CV$4:DN$4)*SUM($K152:$L152)-SUM($CV$5:DN$5)*SUM($M152:$N152)-SUM($CV$6:DN$6)*$O152-SUM($CV$7:DN$7)*SUM($Y152:$Z152,$AF152)-SUM($CV$8:DN$8)*SUM($AA152:$AE152)-SUM($CV$9:DN$9)*$AG152</f>
        <v>2913252</v>
      </c>
      <c r="DO152" s="39">
        <f>SUM($BE152,$BF152:BX152)-SUM($CV$1:DO$1)*SUM($P152:$Q152,$W152)-SUM($CV$2:DO$2)*SUM($R152:$V152)-SUM($CV$3:DO$3)*$X152-SUM($CV$4:DO$4)*SUM($K152:$L152)-SUM($CV$5:DO$5)*SUM($M152:$N152)-SUM($CV$6:DO$6)*$O152-SUM($CV$7:DO$7)*SUM($Y152:$Z152,$AF152)-SUM($CV$8:DO$8)*SUM($AA152:$AE152)-SUM($CV$9:DO$9)*$AG152</f>
        <v>2804252</v>
      </c>
      <c r="DP152" s="39">
        <f>SUM($BE152,$BF152:BY152)-SUM($CV$1:DP$1)*SUM($P152:$Q152,$W152)-SUM($CV$2:DP$2)*SUM($R152:$V152)-SUM($CV$3:DP$3)*$X152-SUM($CV$4:DP$4)*SUM($K152:$L152)-SUM($CV$5:DP$5)*SUM($M152:$N152)-SUM($CV$6:DP$6)*$O152-SUM($CV$7:DP$7)*SUM($Y152:$Z152,$AF152)-SUM($CV$8:DP$8)*SUM($AA152:$AE152)-SUM($CV$9:DP$9)*$AG152</f>
        <v>2695252</v>
      </c>
      <c r="DQ152" s="39">
        <f>SUM($BE152,$BF152:BZ152)-SUM($CV$1:DQ$1)*SUM($P152:$Q152,$W152)-SUM($CV$2:DQ$2)*SUM($R152:$V152)-SUM($CV$3:DQ$3)*$X152-SUM($CV$4:DQ$4)*SUM($K152:$L152)-SUM($CV$5:DQ$5)*SUM($M152:$N152)-SUM($CV$6:DQ$6)*$O152-SUM($CV$7:DQ$7)*SUM($Y152:$Z152,$AF152)-SUM($CV$8:DQ$8)*SUM($AA152:$AE152)-SUM($CV$9:DQ$9)*$AG152</f>
        <v>2586252</v>
      </c>
      <c r="DR152" s="39">
        <f>SUM($BE152,$BF152:CA152)-SUM($CV$1:DR$1)*SUM($P152:$Q152,$W152)-SUM($CV$2:DR$2)*SUM($R152:$V152)-SUM($CV$3:DR$3)*$X152-SUM($CV$4:DR$4)*SUM($K152:$L152)-SUM($CV$5:DR$5)*SUM($M152:$N152)-SUM($CV$6:DR$6)*$O152-SUM($CV$7:DR$7)*SUM($Y152:$Z152,$AF152)-SUM($CV$8:DR$8)*SUM($AA152:$AE152)-SUM($CV$9:DR$9)*$AG152</f>
        <v>2477252</v>
      </c>
      <c r="DS152" s="39">
        <f>SUM($BE152,$BF152:CB152)-SUM($CV$1:DS$1)*SUM($P152:$Q152,$W152)-SUM($CV$2:DS$2)*SUM($R152:$V152)-SUM($CV$3:DS$3)*$X152-SUM($CV$4:DS$4)*SUM($K152:$L152)-SUM($CV$5:DS$5)*SUM($M152:$N152)-SUM($CV$6:DS$6)*$O152-SUM($CV$7:DS$7)*SUM($Y152:$Z152,$AF152)-SUM($CV$8:DS$8)*SUM($AA152:$AE152)-SUM($CV$9:DS$9)*$AG152</f>
        <v>2368252</v>
      </c>
      <c r="DT152" s="39">
        <f>SUM($BE152,$BF152:CC152)-SUM($CV$1:DT$1)*SUM($P152:$Q152,$W152)-SUM($CV$2:DT$2)*SUM($R152:$V152)-SUM($CV$3:DT$3)*$X152-SUM($CV$4:DT$4)*SUM($K152:$L152)-SUM($CV$5:DT$5)*SUM($M152:$N152)-SUM($CV$6:DT$6)*$O152-SUM($CV$7:DT$7)*SUM($Y152:$Z152,$AF152)-SUM($CV$8:DT$8)*SUM($AA152:$AE152)-SUM($CV$9:DT$9)*$AG152</f>
        <v>2259252</v>
      </c>
      <c r="DU152" s="39">
        <f>SUM($BE152,$BF152:CD152)-SUM($CV$1:DU$1)*SUM($P152:$Q152,$W152)-SUM($CV$2:DU$2)*SUM($R152:$V152)-SUM($CV$3:DU$3)*$X152-SUM($CV$4:DU$4)*SUM($K152:$L152)-SUM($CV$5:DU$5)*SUM($M152:$N152)-SUM($CV$6:DU$6)*$O152-SUM($CV$7:DU$7)*SUM($Y152:$Z152,$AF152)-SUM($CV$8:DU$8)*SUM($AA152:$AE152)-SUM($CV$9:DU$9)*$AG152</f>
        <v>2150252</v>
      </c>
      <c r="DV152" s="39">
        <f>SUM($BE152,$BF152:CE152)-SUM($CV$1:DV$1)*SUM($P152:$Q152,$W152)-SUM($CV$2:DV$2)*SUM($R152:$V152)-SUM($CV$3:DV$3)*$X152-SUM($CV$4:DV$4)*SUM($K152:$L152)-SUM($CV$5:DV$5)*SUM($M152:$N152)-SUM($CV$6:DV$6)*$O152-SUM($CV$7:DV$7)*SUM($Y152:$Z152,$AF152)-SUM($CV$8:DV$8)*SUM($AA152:$AE152)-SUM($CV$9:DV$9)*$AG152</f>
        <v>2041252</v>
      </c>
      <c r="DW152" s="39">
        <f>SUM($BE152,$BF152:CF152)-SUM($CV$1:DW$1)*SUM($P152:$Q152,$W152)-SUM($CV$2:DW$2)*SUM($R152:$V152)-SUM($CV$3:DW$3)*$X152-SUM($CV$4:DW$4)*SUM($K152:$L152)-SUM($CV$5:DW$5)*SUM($M152:$N152)-SUM($CV$6:DW$6)*$O152-SUM($CV$7:DW$7)*SUM($Y152:$Z152,$AF152)-SUM($CV$8:DW$8)*SUM($AA152:$AE152)-SUM($CV$9:DW$9)*$AG152</f>
        <v>1932252</v>
      </c>
      <c r="DX152" s="39">
        <f>SUM($BE152,$BF152:CG152)-SUM($CV$1:DX$1)*SUM($P152:$Q152,$W152)-SUM($CV$2:DX$2)*SUM($R152:$V152)-SUM($CV$3:DX$3)*$X152-SUM($CV$4:DX$4)*SUM($K152:$L152)-SUM($CV$5:DX$5)*SUM($M152:$N152)-SUM($CV$6:DX$6)*$O152-SUM($CV$7:DX$7)*SUM($Y152:$Z152,$AF152)-SUM($CV$8:DX$8)*SUM($AA152:$AE152)-SUM($CV$9:DX$9)*$AG152</f>
        <v>1823252</v>
      </c>
      <c r="DY152" s="39">
        <f>SUM($BE152,$BF152:CH152)-SUM($CV$1:DY$1)*SUM($P152:$Q152,$W152)-SUM($CV$2:DY$2)*SUM($R152:$V152)-SUM($CV$3:DY$3)*$X152-SUM($CV$4:DY$4)*SUM($K152:$L152)-SUM($CV$5:DY$5)*SUM($M152:$N152)-SUM($CV$6:DY$6)*$O152-SUM($CV$7:DY$7)*SUM($Y152:$Z152,$AF152)-SUM($CV$8:DY$8)*SUM($AA152:$AE152)-SUM($CV$9:DY$9)*$AG152</f>
        <v>1714252</v>
      </c>
      <c r="DZ152" s="39">
        <f>SUM($BE152,$BF152:CI152)-SUM($CV$1:DZ$1)*SUM($P152:$Q152,$W152)-SUM($CV$2:DZ$2)*SUM($R152:$V152)-SUM($CV$3:DZ$3)*$X152-SUM($CV$4:DZ$4)*SUM($K152:$L152)-SUM($CV$5:DZ$5)*SUM($M152:$N152)-SUM($CV$6:DZ$6)*$O152-SUM($CV$7:DZ$7)*SUM($Y152:$Z152,$AF152)-SUM($CV$8:DZ$8)*SUM($AA152:$AE152)-SUM($CV$9:DZ$9)*$AG152</f>
        <v>1605252</v>
      </c>
      <c r="EA152" s="39">
        <f>SUM($BE152,$BF152:CJ152)-SUM($CV$1:EA$1)*SUM($P152:$Q152,$W152)-SUM($CV$2:EA$2)*SUM($R152:$V152)-SUM($CV$3:EA$3)*$X152-SUM($CV$4:EA$4)*SUM($K152:$L152)-SUM($CV$5:EA$5)*SUM($M152:$N152)-SUM($CV$6:EA$6)*$O152-SUM($CV$7:EA$7)*SUM($Y152:$Z152,$AF152)-SUM($CV$8:EA$8)*SUM($AA152:$AE152)-SUM($CV$9:EA$9)*$AG152</f>
        <v>1496252</v>
      </c>
      <c r="EB152" s="39">
        <f>SUM($BE152,$BF152:CK152)-SUM($CV$1:EB$1)*SUM($P152:$Q152,$W152)-SUM($CV$2:EB$2)*SUM($R152:$V152)-SUM($CV$3:EB$3)*$X152-SUM($CV$4:EB$4)*SUM($K152:$L152)-SUM($CV$5:EB$5)*SUM($M152:$N152)-SUM($CV$6:EB$6)*$O152-SUM($CV$7:EB$7)*SUM($Y152:$Z152,$AF152)-SUM($CV$8:EB$8)*SUM($AA152:$AE152)-SUM($CV$9:EB$9)*$AG152</f>
        <v>1387252</v>
      </c>
      <c r="EC152" s="39">
        <f>SUM($BE152,$BF152:CL152)-SUM($CV$1:EC$1)*SUM($P152:$Q152,$W152)-SUM($CV$2:EC$2)*SUM($R152:$V152)-SUM($CV$3:EC$3)*$X152-SUM($CV$4:EC$4)*SUM($K152:$L152)-SUM($CV$5:EC$5)*SUM($M152:$N152)-SUM($CV$6:EC$6)*$O152-SUM($CV$7:EC$7)*SUM($Y152:$Z152,$AF152)-SUM($CV$8:EC$8)*SUM($AA152:$AE152)-SUM($CV$9:EC$9)*$AG152</f>
        <v>1278252</v>
      </c>
      <c r="ED152" s="39">
        <f>SUM($BE152,$BF152:CM152)-SUM($CV$1:ED$1)*SUM($P152:$Q152,$W152)-SUM($CV$2:ED$2)*SUM($R152:$V152)-SUM($CV$3:ED$3)*$X152-SUM($CV$4:ED$4)*SUM($K152:$L152)-SUM($CV$5:ED$5)*SUM($M152:$N152)-SUM($CV$6:ED$6)*$O152-SUM($CV$7:ED$7)*SUM($Y152:$Z152,$AF152)-SUM($CV$8:ED$8)*SUM($AA152:$AE152)-SUM($CV$9:ED$9)*$AG152</f>
        <v>1169252</v>
      </c>
      <c r="EE152" s="39">
        <f>SUM($BE152,$BF152:CN152)-SUM($CV$1:EE$1)*SUM($P152:$Q152,$W152)-SUM($CV$2:EE$2)*SUM($R152:$V152)-SUM($CV$3:EE$3)*$X152-SUM($CV$4:EE$4)*SUM($K152:$L152)-SUM($CV$5:EE$5)*SUM($M152:$N152)-SUM($CV$6:EE$6)*$O152-SUM($CV$7:EE$7)*SUM($Y152:$Z152,$AF152)-SUM($CV$8:EE$8)*SUM($AA152:$AE152)-SUM($CV$9:EE$9)*$AG152</f>
        <v>1060252</v>
      </c>
      <c r="EF152" s="39">
        <f>SUM($BE152,$BF152:CO152)-SUM($CV$1:EF$1)*SUM($P152:$Q152,$W152)-SUM($CV$2:EF$2)*SUM($R152:$V152)-SUM($CV$3:EF$3)*$X152-SUM($CV$4:EF$4)*SUM($K152:$L152)-SUM($CV$5:EF$5)*SUM($M152:$N152)-SUM($CV$6:EF$6)*$O152-SUM($CV$7:EF$7)*SUM($Y152:$Z152,$AF152)-SUM($CV$8:EF$8)*SUM($AA152:$AE152)-SUM($CV$9:EF$9)*$AG152</f>
        <v>951252</v>
      </c>
      <c r="EG152" s="39">
        <f>SUM($BE152,$BF152:CP152)-SUM($CV$1:EG$1)*SUM($P152:$Q152,$W152)-SUM($CV$2:EG$2)*SUM($R152:$V152)-SUM($CV$3:EG$3)*$X152-SUM($CV$4:EG$4)*SUM($K152:$L152)-SUM($CV$5:EG$5)*SUM($M152:$N152)-SUM($CV$6:EG$6)*$O152-SUM($CV$7:EG$7)*SUM($Y152:$Z152,$AF152)-SUM($CV$8:EG$8)*SUM($AA152:$AE152)-SUM($CV$9:EG$9)*$AG152</f>
        <v>842252</v>
      </c>
      <c r="EH152" s="39">
        <f>SUM($BE152,$BF152:CQ152)-SUM($CV$1:EH$1)*SUM($P152:$Q152,$W152)-SUM($CV$2:EH$2)*SUM($R152:$V152)-SUM($CV$3:EH$3)*$X152-SUM($CV$4:EH$4)*SUM($K152:$L152)-SUM($CV$5:EH$5)*SUM($M152:$N152)-SUM($CV$6:EH$6)*$O152-SUM($CV$7:EH$7)*SUM($Y152:$Z152,$AF152)-SUM($CV$8:EH$8)*SUM($AA152:$AE152)-SUM($CV$9:EH$9)*$AG152</f>
        <v>733252</v>
      </c>
      <c r="EI152" s="39">
        <f>SUM($BE152,$BF152:CR152)-SUM($CV$1:EI$1)*SUM($P152:$Q152,$W152)-SUM($CV$2:EI$2)*SUM($R152:$V152)-SUM($CV$3:EI$3)*$X152-SUM($CV$4:EI$4)*SUM($K152:$L152)-SUM($CV$5:EI$5)*SUM($M152:$N152)-SUM($CV$6:EI$6)*$O152-SUM($CV$7:EI$7)*SUM($Y152:$Z152,$AF152)-SUM($CV$8:EI$8)*SUM($AA152:$AE152)-SUM($CV$9:EI$9)*$AG152</f>
        <v>624252</v>
      </c>
      <c r="EJ152" s="39">
        <f>SUM($BE152,$BF152:CS152)-SUM($CV$1:EJ$1)*SUM($P152:$Q152,$W152)-SUM($CV$2:EJ$2)*SUM($R152:$V152)-SUM($CV$3:EJ$3)*$X152-SUM($CV$4:EJ$4)*SUM($K152:$L152)-SUM($CV$5:EJ$5)*SUM($M152:$N152)-SUM($CV$6:EJ$6)*$O152-SUM($CV$7:EJ$7)*SUM($Y152:$Z152,$AF152)-SUM($CV$8:EJ$8)*SUM($AA152:$AE152)-SUM($CV$9:EJ$9)*$AG152</f>
        <v>515252</v>
      </c>
      <c r="EK152" s="39">
        <f>SUM($BE152,$BF152:CT152)-SUM($CV$1:EK$1)*SUM($P152:$Q152,$W152)-SUM($CV$2:EK$2)*SUM($R152:$V152)-SUM($CV$3:EK$3)*$X152-SUM($CV$4:EK$4)*SUM($K152:$L152)-SUM($CV$5:EK$5)*SUM($M152:$N152)-SUM($CV$6:EK$6)*$O152-SUM($CV$7:EK$7)*SUM($Y152:$Z152,$AF152)-SUM($CV$8:EK$8)*SUM($AA152:$AE152)-SUM($CV$9:EK$9)*$AG152</f>
        <v>406252</v>
      </c>
      <c r="EL152" s="39">
        <f>SUM($BE152,$BF152:CU152)-SUM($CV$1:EL$1)*SUM($P152:$Q152,$W152)-SUM($CV$2:EL$2)*SUM($R152:$V152)-SUM($CV$3:EL$3)*$X152-SUM($CV$4:EL$4)*SUM($K152:$L152)-SUM($CV$5:EL$5)*SUM($M152:$N152)-SUM($CV$6:EL$6)*$O152-SUM($CV$7:EL$7)*SUM($Y152:$Z152,$AF152)-SUM($CV$8:EL$8)*SUM($AA152:$AE152)-SUM($CV$9:EL$9)*$AG152</f>
        <v>297252</v>
      </c>
      <c r="EM152" s="39">
        <f>SUM($BE152,$BF152:CV152)-SUM($CV$1:EM$1)*SUM($P152:$Q152,$W152)-SUM($CV$2:EM$2)*SUM($R152:$V152)-SUM($CV$3:EM$3)*$X152-SUM($CV$4:EM$4)*SUM($K152:$L152)-SUM($CV$5:EM$5)*SUM($M152:$N152)-SUM($CV$6:EM$6)*$O152-SUM($CV$7:EM$7)*SUM($Y152:$Z152,$AF152)-SUM($CV$8:EM$8)*SUM($AA152:$AE152)-SUM($CV$9:EM$9)*$AG152</f>
        <v>188252</v>
      </c>
      <c r="EN152" s="39">
        <f>SUM($BE152,$BF152:CW152)-SUM($CV$1:EN$1)*SUM($P152:$Q152,$W152)-SUM($CV$2:EN$2)*SUM($R152:$V152)-SUM($CV$3:EN$3)*$X152-SUM($CV$4:EN$4)*SUM($K152:$L152)-SUM($CV$5:EN$5)*SUM($M152:$N152)-SUM($CV$6:EN$6)*$O152-SUM($CV$7:EN$7)*SUM($Y152:$Z152,$AF152)-SUM($CV$8:EN$8)*SUM($AA152:$AE152)-SUM($CV$9:EN$9)*$AG152</f>
        <v>79252</v>
      </c>
      <c r="EO152" s="39">
        <f>SUM($BE152,$BF152:CX152)-SUM($CV$1:EO$1)*SUM($P152:$Q152,$W152)-SUM($CV$2:EO$2)*SUM($R152:$V152)-SUM($CV$3:EO$3)*$X152-SUM($CV$4:EO$4)*SUM($K152:$L152)-SUM($CV$5:EO$5)*SUM($M152:$N152)-SUM($CV$6:EO$6)*$O152-SUM($CV$7:EO$7)*SUM($Y152:$Z152,$AF152)-SUM($CV$8:EO$8)*SUM($AA152:$AE152)-SUM($CV$9:EO$9)*$AG152</f>
        <v>9284</v>
      </c>
      <c r="EP152" s="96" t="s">
        <v>474</v>
      </c>
      <c r="EQ152" s="103" t="str">
        <f t="shared" si="172"/>
        <v>CRCW040210K0FKED</v>
      </c>
      <c r="ER152" s="96" t="str">
        <f t="shared" si="222"/>
        <v>VISHAY</v>
      </c>
      <c r="ES152" s="126">
        <v>2.5000000000000001E-3</v>
      </c>
      <c r="ET152" s="116" t="str">
        <f t="shared" si="168"/>
        <v>USD</v>
      </c>
      <c r="EU152" s="107" t="e">
        <f t="shared" ca="1" si="183"/>
        <v>#NAME?</v>
      </c>
      <c r="EV152" s="107" t="e">
        <f t="shared" ca="1" si="184"/>
        <v>#NAME?</v>
      </c>
      <c r="EW152" s="117">
        <f t="shared" si="185"/>
        <v>10000</v>
      </c>
      <c r="EX152" s="117">
        <f t="shared" si="186"/>
        <v>10000</v>
      </c>
      <c r="EY152" s="103"/>
      <c r="EZ152" s="117">
        <f t="shared" si="187"/>
        <v>3860000</v>
      </c>
      <c r="FA152" s="118" t="e">
        <f t="shared" ca="1" si="188"/>
        <v>#NAME?</v>
      </c>
      <c r="FB152" s="117">
        <f t="shared" si="189"/>
        <v>7098</v>
      </c>
      <c r="FC152" s="118" t="e">
        <f t="shared" ca="1" si="190"/>
        <v>#NAME?</v>
      </c>
      <c r="FD152" s="119">
        <v>45526</v>
      </c>
      <c r="FE152" s="118" t="s">
        <v>130</v>
      </c>
      <c r="FF152" s="118" t="s">
        <v>26</v>
      </c>
      <c r="FG152" s="103" t="s">
        <v>144</v>
      </c>
      <c r="FH152" s="103" t="s">
        <v>145</v>
      </c>
      <c r="FI152" s="105">
        <f t="array" ref="FI152">SUMPRODUCT($AI152:$AL152,TRANSPOSE(FI$1:FI$4))</f>
        <v>330770</v>
      </c>
      <c r="FJ152" s="105">
        <f t="array" ref="FJ152">SUMPRODUCT($AI152:$AL152,TRANSPOSE(FJ$1:FJ$4))</f>
        <v>330770</v>
      </c>
      <c r="FK152" s="105">
        <f t="array" ref="FK152">SUMPRODUCT($AI152:$AL152,TRANSPOSE(FK$1:FK$4))</f>
        <v>330770</v>
      </c>
      <c r="FL152" s="105">
        <f t="array" ref="FL152">SUMPRODUCT($AI152:$AL152,TRANSPOSE(FL$1:FL$4))</f>
        <v>330770</v>
      </c>
      <c r="FM152" s="105">
        <f t="array" ref="FM152">SUMPRODUCT($AI152:$AL152,TRANSPOSE(FM$1:FM$4))</f>
        <v>330770</v>
      </c>
      <c r="FN152" s="105">
        <f t="array" ref="FN152">SUMPRODUCT($AI152:$AL152,TRANSPOSE(FN$1:FN$4))</f>
        <v>330770</v>
      </c>
      <c r="FO152" s="105">
        <f t="array" ref="FO152">SUMPRODUCT($AI152:$AL152,TRANSPOSE(FO$1:FO$4))</f>
        <v>330770</v>
      </c>
      <c r="FP152" s="105">
        <f t="array" ref="FP152">SUMPRODUCT($AI152:$AL152,TRANSPOSE(FP$1:FP$4))</f>
        <v>330770</v>
      </c>
      <c r="FQ152" s="105">
        <f t="array" ref="FQ152">SUMPRODUCT($AI152:$AL152,TRANSPOSE(FQ$1:FQ$4))</f>
        <v>330770</v>
      </c>
      <c r="FR152" s="105">
        <f t="array" ref="FR152">SUMPRODUCT($AI152:$AL152,TRANSPOSE(FR$1:FR$4))</f>
        <v>329900</v>
      </c>
      <c r="FS152" s="105">
        <f t="array" ref="FS152">SUMPRODUCT($AI152:$AL152,TRANSPOSE(FS$1:FS$4))</f>
        <v>327000</v>
      </c>
      <c r="FT152" s="105">
        <f t="array" ref="FT152">SUMPRODUCT($AI152:$AL152,TRANSPOSE(FT$1:FT$4))</f>
        <v>219072</v>
      </c>
      <c r="FU152" s="105">
        <f t="array" ref="FU152">SUMPRODUCT($AI152:$AL152,TRANSPOSE(FU$1:FU$4))</f>
        <v>0</v>
      </c>
      <c r="FV152" s="120"/>
      <c r="FW152" s="105">
        <f t="shared" si="191"/>
        <v>340000</v>
      </c>
      <c r="FX152" s="121">
        <f>CEILING(SUM($FI152:FJ152)-SUM($FW152:FW152),$EW152)</f>
        <v>330000</v>
      </c>
      <c r="FY152" s="121">
        <f>CEILING(SUM($FI152:FK152)-SUM($FW152:FX152),$EW152)</f>
        <v>330000</v>
      </c>
      <c r="FZ152" s="121">
        <f>CEILING(SUM($FI152:FL152)-SUM($FW152:FY152),$EW152)</f>
        <v>330000</v>
      </c>
      <c r="GA152" s="121">
        <f>CEILING(SUM($FI152:FM152)-SUM($FW152:FZ152),$EW152)</f>
        <v>330000</v>
      </c>
      <c r="GB152" s="121">
        <f>CEILING(SUM($FI152:FN152)-SUM($FW152:GA152),$EW152)</f>
        <v>330000</v>
      </c>
      <c r="GC152" s="121">
        <f>CEILING(SUM($FI152:FO152)-SUM($FW152:GB152),$EW152)</f>
        <v>330000</v>
      </c>
      <c r="GD152" s="121">
        <f>CEILING(SUM($FI152:FP152)-SUM($FW152:GC152),$EW152)</f>
        <v>330000</v>
      </c>
      <c r="GE152" s="121">
        <f>CEILING(SUM($FI152:FQ152)-SUM($FW152:GD152),$EW152)</f>
        <v>330000</v>
      </c>
      <c r="GF152" s="121">
        <f>CEILING(SUM($FI152:FR152)-SUM($FW152:GE152),$EW152)</f>
        <v>330000</v>
      </c>
      <c r="GG152" s="121">
        <f>CEILING(SUM($FI152:FS152)-SUM($FW152:GF152),$EW152)</f>
        <v>330000</v>
      </c>
      <c r="GH152" s="121">
        <f t="shared" si="192"/>
        <v>220000</v>
      </c>
      <c r="GI152" s="121">
        <f t="shared" si="193"/>
        <v>0</v>
      </c>
      <c r="GJ152" s="120"/>
      <c r="GK152" s="123" t="e">
        <f t="shared" ca="1" si="194"/>
        <v>#NAME?</v>
      </c>
      <c r="GL152" s="123" t="e">
        <f t="shared" ca="1" si="195"/>
        <v>#NAME?</v>
      </c>
      <c r="GM152" s="123" t="e">
        <f t="shared" ca="1" si="196"/>
        <v>#NAME?</v>
      </c>
      <c r="GN152" s="123" t="e">
        <f t="shared" ca="1" si="197"/>
        <v>#NAME?</v>
      </c>
      <c r="GO152" s="123" t="e">
        <f t="shared" ca="1" si="198"/>
        <v>#NAME?</v>
      </c>
      <c r="GP152" s="123" t="e">
        <f t="shared" ca="1" si="199"/>
        <v>#NAME?</v>
      </c>
      <c r="GQ152" s="123" t="e">
        <f t="shared" ca="1" si="200"/>
        <v>#NAME?</v>
      </c>
      <c r="GR152" s="123" t="e">
        <f t="shared" ca="1" si="201"/>
        <v>#NAME?</v>
      </c>
      <c r="GS152" s="123" t="e">
        <f t="shared" ca="1" si="202"/>
        <v>#NAME?</v>
      </c>
      <c r="GT152" s="123" t="e">
        <f t="shared" ca="1" si="203"/>
        <v>#NAME?</v>
      </c>
      <c r="GU152" s="123" t="e">
        <f t="shared" ca="1" si="204"/>
        <v>#NAME?</v>
      </c>
      <c r="GV152" s="123" t="e">
        <f t="shared" ca="1" si="205"/>
        <v>#NAME?</v>
      </c>
      <c r="GW152" s="123" t="e">
        <f t="shared" ca="1" si="206"/>
        <v>#NAME?</v>
      </c>
      <c r="GX152" s="123" t="e">
        <f t="shared" ca="1" si="207"/>
        <v>#NAME?</v>
      </c>
      <c r="GY152" s="120">
        <v>1</v>
      </c>
      <c r="GZ152" s="105">
        <f t="shared" si="224"/>
        <v>3860000</v>
      </c>
      <c r="HA152" s="105"/>
      <c r="HB152" s="105"/>
      <c r="HC152" s="105"/>
      <c r="HD152" s="105"/>
      <c r="HE152" s="105"/>
      <c r="HF152" s="105"/>
      <c r="HG152" s="105"/>
      <c r="HH152" s="105"/>
      <c r="HI152" s="105"/>
      <c r="HJ152" s="105"/>
      <c r="HK152" s="105"/>
      <c r="HL152" s="105">
        <f t="shared" si="171"/>
        <v>0</v>
      </c>
      <c r="HM152" s="105"/>
      <c r="HN152" s="123" t="e">
        <f t="shared" ca="1" si="208"/>
        <v>#NAME?</v>
      </c>
      <c r="HO152" s="123" t="e">
        <f t="shared" ca="1" si="209"/>
        <v>#NAME?</v>
      </c>
      <c r="HP152" s="123" t="e">
        <f t="shared" ca="1" si="210"/>
        <v>#NAME?</v>
      </c>
      <c r="HQ152" s="123" t="e">
        <f t="shared" ca="1" si="211"/>
        <v>#NAME?</v>
      </c>
      <c r="HR152" s="123" t="e">
        <f t="shared" ca="1" si="212"/>
        <v>#NAME?</v>
      </c>
      <c r="HS152" s="123" t="e">
        <f t="shared" ca="1" si="213"/>
        <v>#NAME?</v>
      </c>
      <c r="HT152" s="123" t="e">
        <f t="shared" ca="1" si="214"/>
        <v>#NAME?</v>
      </c>
      <c r="HU152" s="123" t="e">
        <f t="shared" ca="1" si="215"/>
        <v>#NAME?</v>
      </c>
      <c r="HV152" s="123" t="e">
        <f t="shared" ca="1" si="216"/>
        <v>#NAME?</v>
      </c>
      <c r="HW152" s="123" t="e">
        <f t="shared" ca="1" si="217"/>
        <v>#NAME?</v>
      </c>
      <c r="HX152" s="123" t="e">
        <f t="shared" ca="1" si="218"/>
        <v>#NAME?</v>
      </c>
      <c r="HY152" s="123" t="e">
        <f t="shared" ca="1" si="219"/>
        <v>#NAME?</v>
      </c>
      <c r="HZ152" s="123" t="e">
        <f t="shared" ca="1" si="220"/>
        <v>#NAME?</v>
      </c>
      <c r="IA152" s="123" t="e">
        <f t="shared" ca="1" si="221"/>
        <v>#NAME?</v>
      </c>
      <c r="IB152" s="124" t="s">
        <v>770</v>
      </c>
      <c r="IC152" s="103" t="s">
        <v>775</v>
      </c>
      <c r="ID152" s="125">
        <v>45581</v>
      </c>
      <c r="IE152" s="103" t="s">
        <v>147</v>
      </c>
      <c r="IF152" s="103"/>
      <c r="IG152" s="103" t="s">
        <v>147</v>
      </c>
      <c r="IH152" s="103"/>
      <c r="II152" s="103" t="s">
        <v>158</v>
      </c>
    </row>
    <row r="153" spans="1:243" ht="14.25" x14ac:dyDescent="0.2">
      <c r="A153" s="39">
        <v>166</v>
      </c>
      <c r="B153" s="39" t="s">
        <v>776</v>
      </c>
      <c r="C153" s="56" t="s">
        <v>777</v>
      </c>
      <c r="D153" s="39" t="s">
        <v>137</v>
      </c>
      <c r="E153" s="39">
        <v>401281030</v>
      </c>
      <c r="F153" s="102" t="s">
        <v>778</v>
      </c>
      <c r="G153" s="39">
        <v>400294083</v>
      </c>
      <c r="H153" s="39" t="s">
        <v>128</v>
      </c>
      <c r="I153" s="39">
        <v>2</v>
      </c>
      <c r="J153" s="39">
        <v>3</v>
      </c>
      <c r="K153" s="39">
        <v>0</v>
      </c>
      <c r="L153" s="39">
        <v>0</v>
      </c>
      <c r="M153" s="39">
        <v>0</v>
      </c>
      <c r="N153" s="39">
        <v>0</v>
      </c>
      <c r="O153" s="39">
        <v>1</v>
      </c>
      <c r="P153" s="39">
        <v>0</v>
      </c>
      <c r="Q153" s="39">
        <v>0</v>
      </c>
      <c r="R153" s="39">
        <v>0</v>
      </c>
      <c r="S153" s="39">
        <v>0</v>
      </c>
      <c r="T153" s="39">
        <v>0</v>
      </c>
      <c r="U153" s="39">
        <v>0</v>
      </c>
      <c r="V153" s="39">
        <v>0</v>
      </c>
      <c r="W153" s="39">
        <v>0</v>
      </c>
      <c r="X153" s="39">
        <v>1</v>
      </c>
      <c r="Y153" s="39">
        <v>0</v>
      </c>
      <c r="Z153" s="39">
        <v>0</v>
      </c>
      <c r="AA153" s="39">
        <v>0</v>
      </c>
      <c r="AB153" s="39">
        <v>0</v>
      </c>
      <c r="AC153" s="39">
        <v>0</v>
      </c>
      <c r="AD153" s="39">
        <v>0</v>
      </c>
      <c r="AE153" s="39">
        <v>0</v>
      </c>
      <c r="AF153" s="39">
        <v>0</v>
      </c>
      <c r="AG153" s="39">
        <v>1</v>
      </c>
      <c r="AH153" s="39">
        <f t="shared" si="173"/>
        <v>2</v>
      </c>
      <c r="AI153" s="39">
        <f t="shared" si="174"/>
        <v>1</v>
      </c>
      <c r="AJ153" s="39">
        <f t="shared" si="175"/>
        <v>1</v>
      </c>
      <c r="AK153" s="39">
        <f t="shared" si="176"/>
        <v>1</v>
      </c>
      <c r="AL153" s="39">
        <f t="shared" si="177"/>
        <v>2</v>
      </c>
      <c r="AM153" s="57">
        <f t="shared" si="178"/>
        <v>70681</v>
      </c>
      <c r="AN153" s="57">
        <v>10000</v>
      </c>
      <c r="AO153" s="57">
        <f t="shared" si="179"/>
        <v>80000</v>
      </c>
      <c r="AP153" s="39"/>
      <c r="AQ153" s="39" t="s">
        <v>473</v>
      </c>
      <c r="AR153" s="71" t="s">
        <v>774</v>
      </c>
      <c r="AS153" s="39"/>
      <c r="AT153" s="39"/>
      <c r="AU153" s="58">
        <v>3.2000000000000002E-3</v>
      </c>
      <c r="AV153" s="58" t="s">
        <v>11</v>
      </c>
      <c r="AW153" s="39" t="s">
        <v>475</v>
      </c>
      <c r="AX153" s="39" t="s">
        <v>476</v>
      </c>
      <c r="AY153" s="39"/>
      <c r="AZ153" s="39" t="s">
        <v>477</v>
      </c>
      <c r="BA153" s="39" t="str">
        <f t="shared" si="180"/>
        <v>P0043</v>
      </c>
      <c r="BB153" s="78" t="e">
        <f t="shared" ca="1" si="181"/>
        <v>#NAME?</v>
      </c>
      <c r="BC153" s="75" t="s">
        <v>765</v>
      </c>
      <c r="BD153" s="75">
        <f t="shared" si="182"/>
        <v>80000</v>
      </c>
      <c r="BE153" s="39"/>
      <c r="BF153" s="39"/>
      <c r="BG153" s="39"/>
      <c r="BH153" s="39"/>
      <c r="BI153" s="39">
        <v>80000</v>
      </c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>
        <f>SUM($BE153,$BF153:BF153)-SUM($CV$1:CW$1)*SUM($P153:$Q153,$W153)-SUM($CV$2:CW$2)*SUM($R153:$V153)-SUM($CV$3:CW$3)*$X153-SUM($CV$4:CW$4)*SUM($K153:$L153)-SUM($CV$5:CW$5)*SUM($M153:$N153)-SUM($CV$6:CW$6)*$O153-SUM($CV$7:CW$7)*SUM($Y153:$Z153,$AF153)-SUM($CV$8:CW$8)*SUM($AA153:$AE153)-SUM($CV$9:CW$9)*$AG153</f>
        <v>0</v>
      </c>
      <c r="CX153" s="39">
        <f>SUM($BE153,$BF153:BG153)-SUM($CV$1:CX$1)*SUM($P153:$Q153,$W153)-SUM($CV$2:CX$2)*SUM($R153:$V153)-SUM($CV$3:CX$3)*$X153-SUM($CV$4:CX$4)*SUM($K153:$L153)-SUM($CV$5:CX$5)*SUM($M153:$N153)-SUM($CV$6:CX$6)*$O153-SUM($CV$7:CX$7)*SUM($Y153:$Z153,$AF153)-SUM($CV$8:CX$8)*SUM($AA153:$AE153)-SUM($CV$9:CX$9)*$AG153</f>
        <v>0</v>
      </c>
      <c r="CY153" s="39">
        <f>SUM($BE153,$BF153:BH153)-SUM($CV$1:CY$1)*SUM($P153:$Q153,$W153)-SUM($CV$2:CY$2)*SUM($R153:$V153)-SUM($CV$3:CY$3)*$X153-SUM($CV$4:CY$4)*SUM($K153:$L153)-SUM($CV$5:CY$5)*SUM($M153:$N153)-SUM($CV$6:CY$6)*$O153-SUM($CV$7:CY$7)*SUM($Y153:$Z153,$AF153)-SUM($CV$8:CY$8)*SUM($AA153:$AE153)-SUM($CV$9:CY$9)*$AG153</f>
        <v>0</v>
      </c>
      <c r="CZ153" s="39">
        <f>SUM($BE153,$BF153:BI153)-SUM($CV$1:CZ$1)*SUM($P153:$Q153,$W153)-SUM($CV$2:CZ$2)*SUM($R153:$V153)-SUM($CV$3:CZ$3)*$X153-SUM($CV$4:CZ$4)*SUM($K153:$L153)-SUM($CV$5:CZ$5)*SUM($M153:$N153)-SUM($CV$6:CZ$6)*$O153-SUM($CV$7:CZ$7)*SUM($Y153:$Z153,$AF153)-SUM($CV$8:CZ$8)*SUM($AA153:$AE153)-SUM($CV$9:CZ$9)*$AG153</f>
        <v>80000</v>
      </c>
      <c r="DA153" s="39">
        <f>SUM($BE153,$BF153:BJ153)-SUM($CV$1:DA$1)*SUM($P153:$Q153,$W153)-SUM($CV$2:DA$2)*SUM($R153:$V153)-SUM($CV$3:DA$3)*$X153-SUM($CV$4:DA$4)*SUM($K153:$L153)-SUM($CV$5:DA$5)*SUM($M153:$N153)-SUM($CV$6:DA$6)*$O153-SUM($CV$7:DA$7)*SUM($Y153:$Z153,$AF153)-SUM($CV$8:DA$8)*SUM($AA153:$AE153)-SUM($CV$9:DA$9)*$AG153</f>
        <v>80000</v>
      </c>
      <c r="DB153" s="39">
        <f>SUM($BE153,$BF153:BK153)-SUM($CV$1:DB$1)*SUM($P153:$Q153,$W153)-SUM($CV$2:DB$2)*SUM($R153:$V153)-SUM($CV$3:DB$3)*$X153-SUM($CV$4:DB$4)*SUM($K153:$L153)-SUM($CV$5:DB$5)*SUM($M153:$N153)-SUM($CV$6:DB$6)*$O153-SUM($CV$7:DB$7)*SUM($Y153:$Z153,$AF153)-SUM($CV$8:DB$8)*SUM($AA153:$AE153)-SUM($CV$9:DB$9)*$AG153</f>
        <v>79700</v>
      </c>
      <c r="DC153" s="39">
        <f>SUM($BE153,$BF153:BL153)-SUM($CV$1:DC$1)*SUM($P153:$Q153,$W153)-SUM($CV$2:DC$2)*SUM($R153:$V153)-SUM($CV$3:DC$3)*$X153-SUM($CV$4:DC$4)*SUM($K153:$L153)-SUM($CV$5:DC$5)*SUM($M153:$N153)-SUM($CV$6:DC$6)*$O153-SUM($CV$7:DC$7)*SUM($Y153:$Z153,$AF153)-SUM($CV$8:DC$8)*SUM($AA153:$AE153)-SUM($CV$9:DC$9)*$AG153</f>
        <v>79100</v>
      </c>
      <c r="DD153" s="39">
        <f>SUM($BE153,$BF153:BM153)-SUM($CV$1:DD$1)*SUM($P153:$Q153,$W153)-SUM($CV$2:DD$2)*SUM($R153:$V153)-SUM($CV$3:DD$3)*$X153-SUM($CV$4:DD$4)*SUM($K153:$L153)-SUM($CV$5:DD$5)*SUM($M153:$N153)-SUM($CV$6:DD$6)*$O153-SUM($CV$7:DD$7)*SUM($Y153:$Z153,$AF153)-SUM($CV$8:DD$8)*SUM($AA153:$AE153)-SUM($CV$9:DD$9)*$AG153</f>
        <v>78169</v>
      </c>
      <c r="DE153" s="39">
        <f>SUM($BE153,$BF153:BN153)-SUM($CV$1:DE$1)*SUM($P153:$Q153,$W153)-SUM($CV$2:DE$2)*SUM($R153:$V153)-SUM($CV$3:DE$3)*$X153-SUM($CV$4:DE$4)*SUM($K153:$L153)-SUM($CV$5:DE$5)*SUM($M153:$N153)-SUM($CV$6:DE$6)*$O153-SUM($CV$7:DE$7)*SUM($Y153:$Z153,$AF153)-SUM($CV$8:DE$8)*SUM($AA153:$AE153)-SUM($CV$9:DE$9)*$AG153</f>
        <v>77069</v>
      </c>
      <c r="DF153" s="39">
        <f>SUM($BE153,$BF153:BO153)-SUM($CV$1:DF$1)*SUM($P153:$Q153,$W153)-SUM($CV$2:DF$2)*SUM($R153:$V153)-SUM($CV$3:DF$3)*$X153-SUM($CV$4:DF$4)*SUM($K153:$L153)-SUM($CV$5:DF$5)*SUM($M153:$N153)-SUM($CV$6:DF$6)*$O153-SUM($CV$7:DF$7)*SUM($Y153:$Z153,$AF153)-SUM($CV$8:DF$8)*SUM($AA153:$AE153)-SUM($CV$9:DF$9)*$AG153</f>
        <v>75669</v>
      </c>
      <c r="DG153" s="39">
        <f>SUM($BE153,$BF153:BP153)-SUM($CV$1:DG$1)*SUM($P153:$Q153,$W153)-SUM($CV$2:DG$2)*SUM($R153:$V153)-SUM($CV$3:DG$3)*$X153-SUM($CV$4:DG$4)*SUM($K153:$L153)-SUM($CV$5:DG$5)*SUM($M153:$N153)-SUM($CV$6:DG$6)*$O153-SUM($CV$7:DG$7)*SUM($Y153:$Z153,$AF153)-SUM($CV$8:DG$8)*SUM($AA153:$AE153)-SUM($CV$9:DG$9)*$AG153</f>
        <v>74169</v>
      </c>
      <c r="DH153" s="39">
        <f>SUM($BE153,$BF153:BQ153)-SUM($CV$1:DH$1)*SUM($P153:$Q153,$W153)-SUM($CV$2:DH$2)*SUM($R153:$V153)-SUM($CV$3:DH$3)*$X153-SUM($CV$4:DH$4)*SUM($K153:$L153)-SUM($CV$5:DH$5)*SUM($M153:$N153)-SUM($CV$6:DH$6)*$O153-SUM($CV$7:DH$7)*SUM($Y153:$Z153,$AF153)-SUM($CV$8:DH$8)*SUM($AA153:$AE153)-SUM($CV$9:DH$9)*$AG153</f>
        <v>72669</v>
      </c>
      <c r="DI153" s="39">
        <f>SUM($BE153,$BF153:BR153)-SUM($CV$1:DI$1)*SUM($P153:$Q153,$W153)-SUM($CV$2:DI$2)*SUM($R153:$V153)-SUM($CV$3:DI$3)*$X153-SUM($CV$4:DI$4)*SUM($K153:$L153)-SUM($CV$5:DI$5)*SUM($M153:$N153)-SUM($CV$6:DI$6)*$O153-SUM($CV$7:DI$7)*SUM($Y153:$Z153,$AF153)-SUM($CV$8:DI$8)*SUM($AA153:$AE153)-SUM($CV$9:DI$9)*$AG153</f>
        <v>71169</v>
      </c>
      <c r="DJ153" s="39">
        <f>SUM($BE153,$BF153:BS153)-SUM($CV$1:DJ$1)*SUM($P153:$Q153,$W153)-SUM($CV$2:DJ$2)*SUM($R153:$V153)-SUM($CV$3:DJ$3)*$X153-SUM($CV$4:DJ$4)*SUM($K153:$L153)-SUM($CV$5:DJ$5)*SUM($M153:$N153)-SUM($CV$6:DJ$6)*$O153-SUM($CV$7:DJ$7)*SUM($Y153:$Z153,$AF153)-SUM($CV$8:DJ$8)*SUM($AA153:$AE153)-SUM($CV$9:DJ$9)*$AG153</f>
        <v>69669</v>
      </c>
      <c r="DK153" s="39">
        <f>SUM($BE153,$BF153:BT153)-SUM($CV$1:DK$1)*SUM($P153:$Q153,$W153)-SUM($CV$2:DK$2)*SUM($R153:$V153)-SUM($CV$3:DK$3)*$X153-SUM($CV$4:DK$4)*SUM($K153:$L153)-SUM($CV$5:DK$5)*SUM($M153:$N153)-SUM($CV$6:DK$6)*$O153-SUM($CV$7:DK$7)*SUM($Y153:$Z153,$AF153)-SUM($CV$8:DK$8)*SUM($AA153:$AE153)-SUM($CV$9:DK$9)*$AG153</f>
        <v>68169</v>
      </c>
      <c r="DL153" s="39">
        <f>SUM($BE153,$BF153:BU153)-SUM($CV$1:DL$1)*SUM($P153:$Q153,$W153)-SUM($CV$2:DL$2)*SUM($R153:$V153)-SUM($CV$3:DL$3)*$X153-SUM($CV$4:DL$4)*SUM($K153:$L153)-SUM($CV$5:DL$5)*SUM($M153:$N153)-SUM($CV$6:DL$6)*$O153-SUM($CV$7:DL$7)*SUM($Y153:$Z153,$AF153)-SUM($CV$8:DL$8)*SUM($AA153:$AE153)-SUM($CV$9:DL$9)*$AG153</f>
        <v>66669</v>
      </c>
      <c r="DM153" s="39">
        <f>SUM($BE153,$BF153:BV153)-SUM($CV$1:DM$1)*SUM($P153:$Q153,$W153)-SUM($CV$2:DM$2)*SUM($R153:$V153)-SUM($CV$3:DM$3)*$X153-SUM($CV$4:DM$4)*SUM($K153:$L153)-SUM($CV$5:DM$5)*SUM($M153:$N153)-SUM($CV$6:DM$6)*$O153-SUM($CV$7:DM$7)*SUM($Y153:$Z153,$AF153)-SUM($CV$8:DM$8)*SUM($AA153:$AE153)-SUM($CV$9:DM$9)*$AG153</f>
        <v>64669</v>
      </c>
      <c r="DN153" s="39">
        <f>SUM($BE153,$BF153:BW153)-SUM($CV$1:DN$1)*SUM($P153:$Q153,$W153)-SUM($CV$2:DN$2)*SUM($R153:$V153)-SUM($CV$3:DN$3)*$X153-SUM($CV$4:DN$4)*SUM($K153:$L153)-SUM($CV$5:DN$5)*SUM($M153:$N153)-SUM($CV$6:DN$6)*$O153-SUM($CV$7:DN$7)*SUM($Y153:$Z153,$AF153)-SUM($CV$8:DN$8)*SUM($AA153:$AE153)-SUM($CV$9:DN$9)*$AG153</f>
        <v>62669</v>
      </c>
      <c r="DO153" s="39">
        <f>SUM($BE153,$BF153:BX153)-SUM($CV$1:DO$1)*SUM($P153:$Q153,$W153)-SUM($CV$2:DO$2)*SUM($R153:$V153)-SUM($CV$3:DO$3)*$X153-SUM($CV$4:DO$4)*SUM($K153:$L153)-SUM($CV$5:DO$5)*SUM($M153:$N153)-SUM($CV$6:DO$6)*$O153-SUM($CV$7:DO$7)*SUM($Y153:$Z153,$AF153)-SUM($CV$8:DO$8)*SUM($AA153:$AE153)-SUM($CV$9:DO$9)*$AG153</f>
        <v>60669</v>
      </c>
      <c r="DP153" s="39">
        <f>SUM($BE153,$BF153:BY153)-SUM($CV$1:DP$1)*SUM($P153:$Q153,$W153)-SUM($CV$2:DP$2)*SUM($R153:$V153)-SUM($CV$3:DP$3)*$X153-SUM($CV$4:DP$4)*SUM($K153:$L153)-SUM($CV$5:DP$5)*SUM($M153:$N153)-SUM($CV$6:DP$6)*$O153-SUM($CV$7:DP$7)*SUM($Y153:$Z153,$AF153)-SUM($CV$8:DP$8)*SUM($AA153:$AE153)-SUM($CV$9:DP$9)*$AG153</f>
        <v>58669</v>
      </c>
      <c r="DQ153" s="39">
        <f>SUM($BE153,$BF153:BZ153)-SUM($CV$1:DQ$1)*SUM($P153:$Q153,$W153)-SUM($CV$2:DQ$2)*SUM($R153:$V153)-SUM($CV$3:DQ$3)*$X153-SUM($CV$4:DQ$4)*SUM($K153:$L153)-SUM($CV$5:DQ$5)*SUM($M153:$N153)-SUM($CV$6:DQ$6)*$O153-SUM($CV$7:DQ$7)*SUM($Y153:$Z153,$AF153)-SUM($CV$8:DQ$8)*SUM($AA153:$AE153)-SUM($CV$9:DQ$9)*$AG153</f>
        <v>56669</v>
      </c>
      <c r="DR153" s="39">
        <f>SUM($BE153,$BF153:CA153)-SUM($CV$1:DR$1)*SUM($P153:$Q153,$W153)-SUM($CV$2:DR$2)*SUM($R153:$V153)-SUM($CV$3:DR$3)*$X153-SUM($CV$4:DR$4)*SUM($K153:$L153)-SUM($CV$5:DR$5)*SUM($M153:$N153)-SUM($CV$6:DR$6)*$O153-SUM($CV$7:DR$7)*SUM($Y153:$Z153,$AF153)-SUM($CV$8:DR$8)*SUM($AA153:$AE153)-SUM($CV$9:DR$9)*$AG153</f>
        <v>54669</v>
      </c>
      <c r="DS153" s="39">
        <f>SUM($BE153,$BF153:CB153)-SUM($CV$1:DS$1)*SUM($P153:$Q153,$W153)-SUM($CV$2:DS$2)*SUM($R153:$V153)-SUM($CV$3:DS$3)*$X153-SUM($CV$4:DS$4)*SUM($K153:$L153)-SUM($CV$5:DS$5)*SUM($M153:$N153)-SUM($CV$6:DS$6)*$O153-SUM($CV$7:DS$7)*SUM($Y153:$Z153,$AF153)-SUM($CV$8:DS$8)*SUM($AA153:$AE153)-SUM($CV$9:DS$9)*$AG153</f>
        <v>52669</v>
      </c>
      <c r="DT153" s="39">
        <f>SUM($BE153,$BF153:CC153)-SUM($CV$1:DT$1)*SUM($P153:$Q153,$W153)-SUM($CV$2:DT$2)*SUM($R153:$V153)-SUM($CV$3:DT$3)*$X153-SUM($CV$4:DT$4)*SUM($K153:$L153)-SUM($CV$5:DT$5)*SUM($M153:$N153)-SUM($CV$6:DT$6)*$O153-SUM($CV$7:DT$7)*SUM($Y153:$Z153,$AF153)-SUM($CV$8:DT$8)*SUM($AA153:$AE153)-SUM($CV$9:DT$9)*$AG153</f>
        <v>50669</v>
      </c>
      <c r="DU153" s="39">
        <f>SUM($BE153,$BF153:CD153)-SUM($CV$1:DU$1)*SUM($P153:$Q153,$W153)-SUM($CV$2:DU$2)*SUM($R153:$V153)-SUM($CV$3:DU$3)*$X153-SUM($CV$4:DU$4)*SUM($K153:$L153)-SUM($CV$5:DU$5)*SUM($M153:$N153)-SUM($CV$6:DU$6)*$O153-SUM($CV$7:DU$7)*SUM($Y153:$Z153,$AF153)-SUM($CV$8:DU$8)*SUM($AA153:$AE153)-SUM($CV$9:DU$9)*$AG153</f>
        <v>48669</v>
      </c>
      <c r="DV153" s="39">
        <f>SUM($BE153,$BF153:CE153)-SUM($CV$1:DV$1)*SUM($P153:$Q153,$W153)-SUM($CV$2:DV$2)*SUM($R153:$V153)-SUM($CV$3:DV$3)*$X153-SUM($CV$4:DV$4)*SUM($K153:$L153)-SUM($CV$5:DV$5)*SUM($M153:$N153)-SUM($CV$6:DV$6)*$O153-SUM($CV$7:DV$7)*SUM($Y153:$Z153,$AF153)-SUM($CV$8:DV$8)*SUM($AA153:$AE153)-SUM($CV$9:DV$9)*$AG153</f>
        <v>46669</v>
      </c>
      <c r="DW153" s="39">
        <f>SUM($BE153,$BF153:CF153)-SUM($CV$1:DW$1)*SUM($P153:$Q153,$W153)-SUM($CV$2:DW$2)*SUM($R153:$V153)-SUM($CV$3:DW$3)*$X153-SUM($CV$4:DW$4)*SUM($K153:$L153)-SUM($CV$5:DW$5)*SUM($M153:$N153)-SUM($CV$6:DW$6)*$O153-SUM($CV$7:DW$7)*SUM($Y153:$Z153,$AF153)-SUM($CV$8:DW$8)*SUM($AA153:$AE153)-SUM($CV$9:DW$9)*$AG153</f>
        <v>44669</v>
      </c>
      <c r="DX153" s="39">
        <f>SUM($BE153,$BF153:CG153)-SUM($CV$1:DX$1)*SUM($P153:$Q153,$W153)-SUM($CV$2:DX$2)*SUM($R153:$V153)-SUM($CV$3:DX$3)*$X153-SUM($CV$4:DX$4)*SUM($K153:$L153)-SUM($CV$5:DX$5)*SUM($M153:$N153)-SUM($CV$6:DX$6)*$O153-SUM($CV$7:DX$7)*SUM($Y153:$Z153,$AF153)-SUM($CV$8:DX$8)*SUM($AA153:$AE153)-SUM($CV$9:DX$9)*$AG153</f>
        <v>42669</v>
      </c>
      <c r="DY153" s="39">
        <f>SUM($BE153,$BF153:CH153)-SUM($CV$1:DY$1)*SUM($P153:$Q153,$W153)-SUM($CV$2:DY$2)*SUM($R153:$V153)-SUM($CV$3:DY$3)*$X153-SUM($CV$4:DY$4)*SUM($K153:$L153)-SUM($CV$5:DY$5)*SUM($M153:$N153)-SUM($CV$6:DY$6)*$O153-SUM($CV$7:DY$7)*SUM($Y153:$Z153,$AF153)-SUM($CV$8:DY$8)*SUM($AA153:$AE153)-SUM($CV$9:DY$9)*$AG153</f>
        <v>40669</v>
      </c>
      <c r="DZ153" s="39">
        <f>SUM($BE153,$BF153:CI153)-SUM($CV$1:DZ$1)*SUM($P153:$Q153,$W153)-SUM($CV$2:DZ$2)*SUM($R153:$V153)-SUM($CV$3:DZ$3)*$X153-SUM($CV$4:DZ$4)*SUM($K153:$L153)-SUM($CV$5:DZ$5)*SUM($M153:$N153)-SUM($CV$6:DZ$6)*$O153-SUM($CV$7:DZ$7)*SUM($Y153:$Z153,$AF153)-SUM($CV$8:DZ$8)*SUM($AA153:$AE153)-SUM($CV$9:DZ$9)*$AG153</f>
        <v>38669</v>
      </c>
      <c r="EA153" s="39">
        <f>SUM($BE153,$BF153:CJ153)-SUM($CV$1:EA$1)*SUM($P153:$Q153,$W153)-SUM($CV$2:EA$2)*SUM($R153:$V153)-SUM($CV$3:EA$3)*$X153-SUM($CV$4:EA$4)*SUM($K153:$L153)-SUM($CV$5:EA$5)*SUM($M153:$N153)-SUM($CV$6:EA$6)*$O153-SUM($CV$7:EA$7)*SUM($Y153:$Z153,$AF153)-SUM($CV$8:EA$8)*SUM($AA153:$AE153)-SUM($CV$9:EA$9)*$AG153</f>
        <v>36669</v>
      </c>
      <c r="EB153" s="39">
        <f>SUM($BE153,$BF153:CK153)-SUM($CV$1:EB$1)*SUM($P153:$Q153,$W153)-SUM($CV$2:EB$2)*SUM($R153:$V153)-SUM($CV$3:EB$3)*$X153-SUM($CV$4:EB$4)*SUM($K153:$L153)-SUM($CV$5:EB$5)*SUM($M153:$N153)-SUM($CV$6:EB$6)*$O153-SUM($CV$7:EB$7)*SUM($Y153:$Z153,$AF153)-SUM($CV$8:EB$8)*SUM($AA153:$AE153)-SUM($CV$9:EB$9)*$AG153</f>
        <v>34669</v>
      </c>
      <c r="EC153" s="39">
        <f>SUM($BE153,$BF153:CL153)-SUM($CV$1:EC$1)*SUM($P153:$Q153,$W153)-SUM($CV$2:EC$2)*SUM($R153:$V153)-SUM($CV$3:EC$3)*$X153-SUM($CV$4:EC$4)*SUM($K153:$L153)-SUM($CV$5:EC$5)*SUM($M153:$N153)-SUM($CV$6:EC$6)*$O153-SUM($CV$7:EC$7)*SUM($Y153:$Z153,$AF153)-SUM($CV$8:EC$8)*SUM($AA153:$AE153)-SUM($CV$9:EC$9)*$AG153</f>
        <v>32669</v>
      </c>
      <c r="ED153" s="39">
        <f>SUM($BE153,$BF153:CM153)-SUM($CV$1:ED$1)*SUM($P153:$Q153,$W153)-SUM($CV$2:ED$2)*SUM($R153:$V153)-SUM($CV$3:ED$3)*$X153-SUM($CV$4:ED$4)*SUM($K153:$L153)-SUM($CV$5:ED$5)*SUM($M153:$N153)-SUM($CV$6:ED$6)*$O153-SUM($CV$7:ED$7)*SUM($Y153:$Z153,$AF153)-SUM($CV$8:ED$8)*SUM($AA153:$AE153)-SUM($CV$9:ED$9)*$AG153</f>
        <v>30669</v>
      </c>
      <c r="EE153" s="39">
        <f>SUM($BE153,$BF153:CN153)-SUM($CV$1:EE$1)*SUM($P153:$Q153,$W153)-SUM($CV$2:EE$2)*SUM($R153:$V153)-SUM($CV$3:EE$3)*$X153-SUM($CV$4:EE$4)*SUM($K153:$L153)-SUM($CV$5:EE$5)*SUM($M153:$N153)-SUM($CV$6:EE$6)*$O153-SUM($CV$7:EE$7)*SUM($Y153:$Z153,$AF153)-SUM($CV$8:EE$8)*SUM($AA153:$AE153)-SUM($CV$9:EE$9)*$AG153</f>
        <v>28669</v>
      </c>
      <c r="EF153" s="39">
        <f>SUM($BE153,$BF153:CO153)-SUM($CV$1:EF$1)*SUM($P153:$Q153,$W153)-SUM($CV$2:EF$2)*SUM($R153:$V153)-SUM($CV$3:EF$3)*$X153-SUM($CV$4:EF$4)*SUM($K153:$L153)-SUM($CV$5:EF$5)*SUM($M153:$N153)-SUM($CV$6:EF$6)*$O153-SUM($CV$7:EF$7)*SUM($Y153:$Z153,$AF153)-SUM($CV$8:EF$8)*SUM($AA153:$AE153)-SUM($CV$9:EF$9)*$AG153</f>
        <v>26669</v>
      </c>
      <c r="EG153" s="39">
        <f>SUM($BE153,$BF153:CP153)-SUM($CV$1:EG$1)*SUM($P153:$Q153,$W153)-SUM($CV$2:EG$2)*SUM($R153:$V153)-SUM($CV$3:EG$3)*$X153-SUM($CV$4:EG$4)*SUM($K153:$L153)-SUM($CV$5:EG$5)*SUM($M153:$N153)-SUM($CV$6:EG$6)*$O153-SUM($CV$7:EG$7)*SUM($Y153:$Z153,$AF153)-SUM($CV$8:EG$8)*SUM($AA153:$AE153)-SUM($CV$9:EG$9)*$AG153</f>
        <v>24669</v>
      </c>
      <c r="EH153" s="39">
        <f>SUM($BE153,$BF153:CQ153)-SUM($CV$1:EH$1)*SUM($P153:$Q153,$W153)-SUM($CV$2:EH$2)*SUM($R153:$V153)-SUM($CV$3:EH$3)*$X153-SUM($CV$4:EH$4)*SUM($K153:$L153)-SUM($CV$5:EH$5)*SUM($M153:$N153)-SUM($CV$6:EH$6)*$O153-SUM($CV$7:EH$7)*SUM($Y153:$Z153,$AF153)-SUM($CV$8:EH$8)*SUM($AA153:$AE153)-SUM($CV$9:EH$9)*$AG153</f>
        <v>22669</v>
      </c>
      <c r="EI153" s="39">
        <f>SUM($BE153,$BF153:CR153)-SUM($CV$1:EI$1)*SUM($P153:$Q153,$W153)-SUM($CV$2:EI$2)*SUM($R153:$V153)-SUM($CV$3:EI$3)*$X153-SUM($CV$4:EI$4)*SUM($K153:$L153)-SUM($CV$5:EI$5)*SUM($M153:$N153)-SUM($CV$6:EI$6)*$O153-SUM($CV$7:EI$7)*SUM($Y153:$Z153,$AF153)-SUM($CV$8:EI$8)*SUM($AA153:$AE153)-SUM($CV$9:EI$9)*$AG153</f>
        <v>20669</v>
      </c>
      <c r="EJ153" s="39">
        <f>SUM($BE153,$BF153:CS153)-SUM($CV$1:EJ$1)*SUM($P153:$Q153,$W153)-SUM($CV$2:EJ$2)*SUM($R153:$V153)-SUM($CV$3:EJ$3)*$X153-SUM($CV$4:EJ$4)*SUM($K153:$L153)-SUM($CV$5:EJ$5)*SUM($M153:$N153)-SUM($CV$6:EJ$6)*$O153-SUM($CV$7:EJ$7)*SUM($Y153:$Z153,$AF153)-SUM($CV$8:EJ$8)*SUM($AA153:$AE153)-SUM($CV$9:EJ$9)*$AG153</f>
        <v>18669</v>
      </c>
      <c r="EK153" s="39">
        <f>SUM($BE153,$BF153:CT153)-SUM($CV$1:EK$1)*SUM($P153:$Q153,$W153)-SUM($CV$2:EK$2)*SUM($R153:$V153)-SUM($CV$3:EK$3)*$X153-SUM($CV$4:EK$4)*SUM($K153:$L153)-SUM($CV$5:EK$5)*SUM($M153:$N153)-SUM($CV$6:EK$6)*$O153-SUM($CV$7:EK$7)*SUM($Y153:$Z153,$AF153)-SUM($CV$8:EK$8)*SUM($AA153:$AE153)-SUM($CV$9:EK$9)*$AG153</f>
        <v>16669</v>
      </c>
      <c r="EL153" s="39">
        <f>SUM($BE153,$BF153:CU153)-SUM($CV$1:EL$1)*SUM($P153:$Q153,$W153)-SUM($CV$2:EL$2)*SUM($R153:$V153)-SUM($CV$3:EL$3)*$X153-SUM($CV$4:EL$4)*SUM($K153:$L153)-SUM($CV$5:EL$5)*SUM($M153:$N153)-SUM($CV$6:EL$6)*$O153-SUM($CV$7:EL$7)*SUM($Y153:$Z153,$AF153)-SUM($CV$8:EL$8)*SUM($AA153:$AE153)-SUM($CV$9:EL$9)*$AG153</f>
        <v>14669</v>
      </c>
      <c r="EM153" s="39">
        <f>SUM($BE153,$BF153:CV153)-SUM($CV$1:EM$1)*SUM($P153:$Q153,$W153)-SUM($CV$2:EM$2)*SUM($R153:$V153)-SUM($CV$3:EM$3)*$X153-SUM($CV$4:EM$4)*SUM($K153:$L153)-SUM($CV$5:EM$5)*SUM($M153:$N153)-SUM($CV$6:EM$6)*$O153-SUM($CV$7:EM$7)*SUM($Y153:$Z153,$AF153)-SUM($CV$8:EM$8)*SUM($AA153:$AE153)-SUM($CV$9:EM$9)*$AG153</f>
        <v>12669</v>
      </c>
      <c r="EN153" s="39">
        <f>SUM($BE153,$BF153:CW153)-SUM($CV$1:EN$1)*SUM($P153:$Q153,$W153)-SUM($CV$2:EN$2)*SUM($R153:$V153)-SUM($CV$3:EN$3)*$X153-SUM($CV$4:EN$4)*SUM($K153:$L153)-SUM($CV$5:EN$5)*SUM($M153:$N153)-SUM($CV$6:EN$6)*$O153-SUM($CV$7:EN$7)*SUM($Y153:$Z153,$AF153)-SUM($CV$8:EN$8)*SUM($AA153:$AE153)-SUM($CV$9:EN$9)*$AG153</f>
        <v>10669</v>
      </c>
      <c r="EO153" s="39">
        <f>SUM($BE153,$BF153:CX153)-SUM($CV$1:EO$1)*SUM($P153:$Q153,$W153)-SUM($CV$2:EO$2)*SUM($R153:$V153)-SUM($CV$3:EO$3)*$X153-SUM($CV$4:EO$4)*SUM($K153:$L153)-SUM($CV$5:EO$5)*SUM($M153:$N153)-SUM($CV$6:EO$6)*$O153-SUM($CV$7:EO$7)*SUM($Y153:$Z153,$AF153)-SUM($CV$8:EO$8)*SUM($AA153:$AE153)-SUM($CV$9:EO$9)*$AG153</f>
        <v>9411</v>
      </c>
      <c r="EP153" s="96" t="s">
        <v>483</v>
      </c>
      <c r="EQ153" s="103" t="str">
        <f t="shared" si="172"/>
        <v>CRCW0402150RFKED</v>
      </c>
      <c r="ER153" s="96" t="str">
        <f t="shared" si="222"/>
        <v>VISHAY</v>
      </c>
      <c r="ES153" s="115">
        <v>2.5999999999999999E-3</v>
      </c>
      <c r="ET153" s="116" t="str">
        <f t="shared" si="168"/>
        <v>USD</v>
      </c>
      <c r="EU153" s="107" t="e">
        <f t="shared" ca="1" si="183"/>
        <v>#NAME?</v>
      </c>
      <c r="EV153" s="107" t="e">
        <f t="shared" ca="1" si="184"/>
        <v>#NAME?</v>
      </c>
      <c r="EW153" s="117">
        <f t="shared" si="185"/>
        <v>10000</v>
      </c>
      <c r="EX153" s="117">
        <f t="shared" si="186"/>
        <v>10000</v>
      </c>
      <c r="EY153" s="103"/>
      <c r="EZ153" s="117">
        <f t="shared" si="187"/>
        <v>80000</v>
      </c>
      <c r="FA153" s="118" t="e">
        <f t="shared" ca="1" si="188"/>
        <v>#NAME?</v>
      </c>
      <c r="FB153" s="117">
        <f t="shared" si="189"/>
        <v>9319</v>
      </c>
      <c r="FC153" s="118" t="e">
        <f t="shared" ca="1" si="190"/>
        <v>#NAME?</v>
      </c>
      <c r="FD153" s="119">
        <v>45526</v>
      </c>
      <c r="FE153" s="118" t="s">
        <v>130</v>
      </c>
      <c r="FF153" s="118" t="s">
        <v>26</v>
      </c>
      <c r="FG153" s="103" t="s">
        <v>144</v>
      </c>
      <c r="FH153" s="103" t="s">
        <v>145</v>
      </c>
      <c r="FI153" s="105">
        <f t="array" ref="FI153">SUMPRODUCT($AI153:$AL153,TRANSPOSE(FI$1:FI$4))</f>
        <v>6065</v>
      </c>
      <c r="FJ153" s="105">
        <f t="array" ref="FJ153">SUMPRODUCT($AI153:$AL153,TRANSPOSE(FJ$1:FJ$4))</f>
        <v>6065</v>
      </c>
      <c r="FK153" s="105">
        <f t="array" ref="FK153">SUMPRODUCT($AI153:$AL153,TRANSPOSE(FK$1:FK$4))</f>
        <v>6065</v>
      </c>
      <c r="FL153" s="105">
        <f t="array" ref="FL153">SUMPRODUCT($AI153:$AL153,TRANSPOSE(FL$1:FL$4))</f>
        <v>6065</v>
      </c>
      <c r="FM153" s="105">
        <f t="array" ref="FM153">SUMPRODUCT($AI153:$AL153,TRANSPOSE(FM$1:FM$4))</f>
        <v>6065</v>
      </c>
      <c r="FN153" s="105">
        <f t="array" ref="FN153">SUMPRODUCT($AI153:$AL153,TRANSPOSE(FN$1:FN$4))</f>
        <v>6065</v>
      </c>
      <c r="FO153" s="105">
        <f t="array" ref="FO153">SUMPRODUCT($AI153:$AL153,TRANSPOSE(FO$1:FO$4))</f>
        <v>6065</v>
      </c>
      <c r="FP153" s="105">
        <f t="array" ref="FP153">SUMPRODUCT($AI153:$AL153,TRANSPOSE(FP$1:FP$4))</f>
        <v>6065</v>
      </c>
      <c r="FQ153" s="105">
        <f t="array" ref="FQ153">SUMPRODUCT($AI153:$AL153,TRANSPOSE(FQ$1:FQ$4))</f>
        <v>6065</v>
      </c>
      <c r="FR153" s="105">
        <f t="array" ref="FR153">SUMPRODUCT($AI153:$AL153,TRANSPOSE(FR$1:FR$4))</f>
        <v>6050</v>
      </c>
      <c r="FS153" s="105">
        <f t="array" ref="FS153">SUMPRODUCT($AI153:$AL153,TRANSPOSE(FS$1:FS$4))</f>
        <v>6000</v>
      </c>
      <c r="FT153" s="105">
        <f t="array" ref="FT153">SUMPRODUCT($AI153:$AL153,TRANSPOSE(FT$1:FT$4))</f>
        <v>4046</v>
      </c>
      <c r="FU153" s="105">
        <f t="array" ref="FU153">SUMPRODUCT($AI153:$AL153,TRANSPOSE(FU$1:FU$4))</f>
        <v>0</v>
      </c>
      <c r="FV153" s="120"/>
      <c r="FW153" s="105">
        <f t="shared" si="191"/>
        <v>10000</v>
      </c>
      <c r="FX153" s="121">
        <f>CEILING(SUM($FI153:FJ153)-SUM($FW153:FW153),$EW153)</f>
        <v>10000</v>
      </c>
      <c r="FY153" s="121">
        <f>CEILING(SUM($FI153:FK153)-SUM($FW153:FX153),$EW153)</f>
        <v>0</v>
      </c>
      <c r="FZ153" s="121">
        <f>CEILING(SUM($FI153:FL153)-SUM($FW153:FY153),$EW153)</f>
        <v>10000</v>
      </c>
      <c r="GA153" s="121">
        <f>CEILING(SUM($FI153:FM153)-SUM($FW153:FZ153),$EW153)</f>
        <v>10000</v>
      </c>
      <c r="GB153" s="121">
        <f>CEILING(SUM($FI153:FN153)-SUM($FW153:GA153),$EW153)</f>
        <v>0</v>
      </c>
      <c r="GC153" s="121">
        <f>CEILING(SUM($FI153:FO153)-SUM($FW153:GB153),$EW153)</f>
        <v>10000</v>
      </c>
      <c r="GD153" s="121">
        <f>CEILING(SUM($FI153:FP153)-SUM($FW153:GC153),$EW153)</f>
        <v>0</v>
      </c>
      <c r="GE153" s="121">
        <f>CEILING(SUM($FI153:FQ153)-SUM($FW153:GD153),$EW153)</f>
        <v>10000</v>
      </c>
      <c r="GF153" s="121">
        <f>CEILING(SUM($FI153:FR153)-SUM($FW153:GE153),$EW153)</f>
        <v>10000</v>
      </c>
      <c r="GG153" s="121">
        <f>CEILING(SUM($FI153:FS153)-SUM($FW153:GF153),$EW153)</f>
        <v>0</v>
      </c>
      <c r="GH153" s="121">
        <f t="shared" si="192"/>
        <v>10000</v>
      </c>
      <c r="GI153" s="121">
        <f t="shared" si="193"/>
        <v>0</v>
      </c>
      <c r="GJ153" s="120"/>
      <c r="GK153" s="123" t="e">
        <f t="shared" ca="1" si="194"/>
        <v>#NAME?</v>
      </c>
      <c r="GL153" s="123" t="e">
        <f t="shared" ca="1" si="195"/>
        <v>#NAME?</v>
      </c>
      <c r="GM153" s="123" t="e">
        <f t="shared" ca="1" si="196"/>
        <v>#NAME?</v>
      </c>
      <c r="GN153" s="123" t="e">
        <f t="shared" ca="1" si="197"/>
        <v>#NAME?</v>
      </c>
      <c r="GO153" s="123" t="e">
        <f t="shared" ca="1" si="198"/>
        <v>#NAME?</v>
      </c>
      <c r="GP153" s="123" t="e">
        <f t="shared" ca="1" si="199"/>
        <v>#NAME?</v>
      </c>
      <c r="GQ153" s="123" t="e">
        <f t="shared" ca="1" si="200"/>
        <v>#NAME?</v>
      </c>
      <c r="GR153" s="123" t="e">
        <f t="shared" ca="1" si="201"/>
        <v>#NAME?</v>
      </c>
      <c r="GS153" s="123" t="e">
        <f t="shared" ca="1" si="202"/>
        <v>#NAME?</v>
      </c>
      <c r="GT153" s="123" t="e">
        <f t="shared" ca="1" si="203"/>
        <v>#NAME?</v>
      </c>
      <c r="GU153" s="123" t="e">
        <f t="shared" ca="1" si="204"/>
        <v>#NAME?</v>
      </c>
      <c r="GV153" s="123" t="e">
        <f t="shared" ca="1" si="205"/>
        <v>#NAME?</v>
      </c>
      <c r="GW153" s="123" t="e">
        <f t="shared" ca="1" si="206"/>
        <v>#NAME?</v>
      </c>
      <c r="GX153" s="123" t="e">
        <f t="shared" ca="1" si="207"/>
        <v>#NAME?</v>
      </c>
      <c r="GY153" s="120">
        <v>1</v>
      </c>
      <c r="GZ153" s="105">
        <f t="shared" si="224"/>
        <v>80000</v>
      </c>
      <c r="HA153" s="105"/>
      <c r="HB153" s="105"/>
      <c r="HC153" s="105"/>
      <c r="HD153" s="105"/>
      <c r="HE153" s="105"/>
      <c r="HF153" s="105"/>
      <c r="HG153" s="105"/>
      <c r="HH153" s="105"/>
      <c r="HI153" s="105"/>
      <c r="HJ153" s="105"/>
      <c r="HK153" s="105"/>
      <c r="HL153" s="105">
        <f t="shared" si="171"/>
        <v>0</v>
      </c>
      <c r="HM153" s="105"/>
      <c r="HN153" s="123" t="e">
        <f t="shared" ca="1" si="208"/>
        <v>#NAME?</v>
      </c>
      <c r="HO153" s="123" t="e">
        <f t="shared" ca="1" si="209"/>
        <v>#NAME?</v>
      </c>
      <c r="HP153" s="123" t="e">
        <f t="shared" ca="1" si="210"/>
        <v>#NAME?</v>
      </c>
      <c r="HQ153" s="123" t="e">
        <f t="shared" ca="1" si="211"/>
        <v>#NAME?</v>
      </c>
      <c r="HR153" s="123" t="e">
        <f t="shared" ca="1" si="212"/>
        <v>#NAME?</v>
      </c>
      <c r="HS153" s="123" t="e">
        <f t="shared" ca="1" si="213"/>
        <v>#NAME?</v>
      </c>
      <c r="HT153" s="123" t="e">
        <f t="shared" ca="1" si="214"/>
        <v>#NAME?</v>
      </c>
      <c r="HU153" s="123" t="e">
        <f t="shared" ca="1" si="215"/>
        <v>#NAME?</v>
      </c>
      <c r="HV153" s="123" t="e">
        <f t="shared" ca="1" si="216"/>
        <v>#NAME?</v>
      </c>
      <c r="HW153" s="123" t="e">
        <f t="shared" ca="1" si="217"/>
        <v>#NAME?</v>
      </c>
      <c r="HX153" s="123" t="e">
        <f t="shared" ca="1" si="218"/>
        <v>#NAME?</v>
      </c>
      <c r="HY153" s="123" t="e">
        <f t="shared" ca="1" si="219"/>
        <v>#NAME?</v>
      </c>
      <c r="HZ153" s="123" t="e">
        <f t="shared" ca="1" si="220"/>
        <v>#NAME?</v>
      </c>
      <c r="IA153" s="123" t="e">
        <f t="shared" ca="1" si="221"/>
        <v>#NAME?</v>
      </c>
      <c r="IB153" s="124" t="s">
        <v>776</v>
      </c>
      <c r="IC153" s="103" t="s">
        <v>488</v>
      </c>
      <c r="ID153" s="125">
        <v>45535</v>
      </c>
      <c r="IE153" s="103" t="s">
        <v>147</v>
      </c>
      <c r="IF153" s="103" t="s">
        <v>147</v>
      </c>
      <c r="IG153" s="103" t="s">
        <v>147</v>
      </c>
      <c r="IH153" s="103"/>
      <c r="II153" s="103" t="s">
        <v>766</v>
      </c>
    </row>
    <row r="154" spans="1:243" ht="14.25" x14ac:dyDescent="0.2">
      <c r="A154" s="39">
        <v>167</v>
      </c>
      <c r="B154" s="39" t="s">
        <v>779</v>
      </c>
      <c r="C154" s="56" t="s">
        <v>780</v>
      </c>
      <c r="D154" s="39" t="s">
        <v>137</v>
      </c>
      <c r="E154" s="39">
        <v>401481540</v>
      </c>
      <c r="F154" s="102" t="s">
        <v>781</v>
      </c>
      <c r="G154" s="39">
        <v>400275409</v>
      </c>
      <c r="H154" s="39" t="s">
        <v>128</v>
      </c>
      <c r="I154" s="39">
        <v>2</v>
      </c>
      <c r="J154" s="39">
        <v>6</v>
      </c>
      <c r="K154" s="39">
        <v>0</v>
      </c>
      <c r="L154" s="39">
        <v>0</v>
      </c>
      <c r="M154" s="39">
        <v>0</v>
      </c>
      <c r="N154" s="39">
        <v>0</v>
      </c>
      <c r="O154" s="39">
        <v>2</v>
      </c>
      <c r="P154" s="39">
        <v>0</v>
      </c>
      <c r="Q154" s="39">
        <v>0</v>
      </c>
      <c r="R154" s="39">
        <v>0</v>
      </c>
      <c r="S154" s="39">
        <v>0</v>
      </c>
      <c r="T154" s="39">
        <v>0</v>
      </c>
      <c r="U154" s="39">
        <v>0</v>
      </c>
      <c r="V154" s="39">
        <v>0</v>
      </c>
      <c r="W154" s="39">
        <v>0</v>
      </c>
      <c r="X154" s="39">
        <v>2</v>
      </c>
      <c r="Y154" s="39">
        <v>0</v>
      </c>
      <c r="Z154" s="39">
        <v>0</v>
      </c>
      <c r="AA154" s="39">
        <v>0</v>
      </c>
      <c r="AB154" s="39">
        <v>0</v>
      </c>
      <c r="AC154" s="39">
        <v>0</v>
      </c>
      <c r="AD154" s="39">
        <v>0</v>
      </c>
      <c r="AE154" s="39">
        <v>0</v>
      </c>
      <c r="AF154" s="39">
        <v>0</v>
      </c>
      <c r="AG154" s="39">
        <v>2</v>
      </c>
      <c r="AH154" s="39">
        <f t="shared" si="173"/>
        <v>4</v>
      </c>
      <c r="AI154" s="39">
        <f t="shared" si="174"/>
        <v>2</v>
      </c>
      <c r="AJ154" s="39">
        <f t="shared" si="175"/>
        <v>2</v>
      </c>
      <c r="AK154" s="39">
        <f t="shared" si="176"/>
        <v>2</v>
      </c>
      <c r="AL154" s="39">
        <f t="shared" si="177"/>
        <v>4</v>
      </c>
      <c r="AM154" s="57">
        <f t="shared" si="178"/>
        <v>141362</v>
      </c>
      <c r="AN154" s="57">
        <v>10000</v>
      </c>
      <c r="AO154" s="57">
        <f t="shared" si="179"/>
        <v>150000</v>
      </c>
      <c r="AP154" s="39"/>
      <c r="AQ154" s="39" t="s">
        <v>473</v>
      </c>
      <c r="AR154" s="71" t="s">
        <v>474</v>
      </c>
      <c r="AS154" s="39"/>
      <c r="AT154" s="39"/>
      <c r="AU154" s="58">
        <v>3.0000000000000001E-3</v>
      </c>
      <c r="AV154" s="58" t="s">
        <v>11</v>
      </c>
      <c r="AW154" s="39" t="s">
        <v>475</v>
      </c>
      <c r="AX154" s="39" t="s">
        <v>476</v>
      </c>
      <c r="AY154" s="39"/>
      <c r="AZ154" s="39" t="s">
        <v>477</v>
      </c>
      <c r="BA154" s="39" t="str">
        <f t="shared" si="180"/>
        <v>P0043</v>
      </c>
      <c r="BB154" s="78" t="e">
        <f t="shared" ca="1" si="181"/>
        <v>#NAME?</v>
      </c>
      <c r="BC154" s="75" t="s">
        <v>782</v>
      </c>
      <c r="BD154" s="75">
        <f t="shared" si="182"/>
        <v>150000</v>
      </c>
      <c r="BE154" s="39"/>
      <c r="BF154" s="39"/>
      <c r="BG154" s="39"/>
      <c r="BH154" s="39"/>
      <c r="BI154" s="39">
        <v>100000</v>
      </c>
      <c r="BJ154" s="39"/>
      <c r="BK154" s="39"/>
      <c r="BL154" s="39">
        <v>50000</v>
      </c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>
        <f>SUM($BE154,$BF154:BF154)-SUM($CV$1:CW$1)*SUM($P154:$Q154,$W154)-SUM($CV$2:CW$2)*SUM($R154:$V154)-SUM($CV$3:CW$3)*$X154-SUM($CV$4:CW$4)*SUM($K154:$L154)-SUM($CV$5:CW$5)*SUM($M154:$N154)-SUM($CV$6:CW$6)*$O154-SUM($CV$7:CW$7)*SUM($Y154:$Z154,$AF154)-SUM($CV$8:CW$8)*SUM($AA154:$AE154)-SUM($CV$9:CW$9)*$AG154</f>
        <v>0</v>
      </c>
      <c r="CX154" s="39">
        <f>SUM($BE154,$BF154:BG154)-SUM($CV$1:CX$1)*SUM($P154:$Q154,$W154)-SUM($CV$2:CX$2)*SUM($R154:$V154)-SUM($CV$3:CX$3)*$X154-SUM($CV$4:CX$4)*SUM($K154:$L154)-SUM($CV$5:CX$5)*SUM($M154:$N154)-SUM($CV$6:CX$6)*$O154-SUM($CV$7:CX$7)*SUM($Y154:$Z154,$AF154)-SUM($CV$8:CX$8)*SUM($AA154:$AE154)-SUM($CV$9:CX$9)*$AG154</f>
        <v>0</v>
      </c>
      <c r="CY154" s="39">
        <f>SUM($BE154,$BF154:BH154)-SUM($CV$1:CY$1)*SUM($P154:$Q154,$W154)-SUM($CV$2:CY$2)*SUM($R154:$V154)-SUM($CV$3:CY$3)*$X154-SUM($CV$4:CY$4)*SUM($K154:$L154)-SUM($CV$5:CY$5)*SUM($M154:$N154)-SUM($CV$6:CY$6)*$O154-SUM($CV$7:CY$7)*SUM($Y154:$Z154,$AF154)-SUM($CV$8:CY$8)*SUM($AA154:$AE154)-SUM($CV$9:CY$9)*$AG154</f>
        <v>0</v>
      </c>
      <c r="CZ154" s="39">
        <f>SUM($BE154,$BF154:BI154)-SUM($CV$1:CZ$1)*SUM($P154:$Q154,$W154)-SUM($CV$2:CZ$2)*SUM($R154:$V154)-SUM($CV$3:CZ$3)*$X154-SUM($CV$4:CZ$4)*SUM($K154:$L154)-SUM($CV$5:CZ$5)*SUM($M154:$N154)-SUM($CV$6:CZ$6)*$O154-SUM($CV$7:CZ$7)*SUM($Y154:$Z154,$AF154)-SUM($CV$8:CZ$8)*SUM($AA154:$AE154)-SUM($CV$9:CZ$9)*$AG154</f>
        <v>100000</v>
      </c>
      <c r="DA154" s="39">
        <f>SUM($BE154,$BF154:BJ154)-SUM($CV$1:DA$1)*SUM($P154:$Q154,$W154)-SUM($CV$2:DA$2)*SUM($R154:$V154)-SUM($CV$3:DA$3)*$X154-SUM($CV$4:DA$4)*SUM($K154:$L154)-SUM($CV$5:DA$5)*SUM($M154:$N154)-SUM($CV$6:DA$6)*$O154-SUM($CV$7:DA$7)*SUM($Y154:$Z154,$AF154)-SUM($CV$8:DA$8)*SUM($AA154:$AE154)-SUM($CV$9:DA$9)*$AG154</f>
        <v>100000</v>
      </c>
      <c r="DB154" s="39">
        <f>SUM($BE154,$BF154:BK154)-SUM($CV$1:DB$1)*SUM($P154:$Q154,$W154)-SUM($CV$2:DB$2)*SUM($R154:$V154)-SUM($CV$3:DB$3)*$X154-SUM($CV$4:DB$4)*SUM($K154:$L154)-SUM($CV$5:DB$5)*SUM($M154:$N154)-SUM($CV$6:DB$6)*$O154-SUM($CV$7:DB$7)*SUM($Y154:$Z154,$AF154)-SUM($CV$8:DB$8)*SUM($AA154:$AE154)-SUM($CV$9:DB$9)*$AG154</f>
        <v>99400</v>
      </c>
      <c r="DC154" s="39">
        <f>SUM($BE154,$BF154:BL154)-SUM($CV$1:DC$1)*SUM($P154:$Q154,$W154)-SUM($CV$2:DC$2)*SUM($R154:$V154)-SUM($CV$3:DC$3)*$X154-SUM($CV$4:DC$4)*SUM($K154:$L154)-SUM($CV$5:DC$5)*SUM($M154:$N154)-SUM($CV$6:DC$6)*$O154-SUM($CV$7:DC$7)*SUM($Y154:$Z154,$AF154)-SUM($CV$8:DC$8)*SUM($AA154:$AE154)-SUM($CV$9:DC$9)*$AG154</f>
        <v>148200</v>
      </c>
      <c r="DD154" s="39">
        <f>SUM($BE154,$BF154:BM154)-SUM($CV$1:DD$1)*SUM($P154:$Q154,$W154)-SUM($CV$2:DD$2)*SUM($R154:$V154)-SUM($CV$3:DD$3)*$X154-SUM($CV$4:DD$4)*SUM($K154:$L154)-SUM($CV$5:DD$5)*SUM($M154:$N154)-SUM($CV$6:DD$6)*$O154-SUM($CV$7:DD$7)*SUM($Y154:$Z154,$AF154)-SUM($CV$8:DD$8)*SUM($AA154:$AE154)-SUM($CV$9:DD$9)*$AG154</f>
        <v>146338</v>
      </c>
      <c r="DE154" s="39">
        <f>SUM($BE154,$BF154:BN154)-SUM($CV$1:DE$1)*SUM($P154:$Q154,$W154)-SUM($CV$2:DE$2)*SUM($R154:$V154)-SUM($CV$3:DE$3)*$X154-SUM($CV$4:DE$4)*SUM($K154:$L154)-SUM($CV$5:DE$5)*SUM($M154:$N154)-SUM($CV$6:DE$6)*$O154-SUM($CV$7:DE$7)*SUM($Y154:$Z154,$AF154)-SUM($CV$8:DE$8)*SUM($AA154:$AE154)-SUM($CV$9:DE$9)*$AG154</f>
        <v>144138</v>
      </c>
      <c r="DF154" s="39">
        <f>SUM($BE154,$BF154:BO154)-SUM($CV$1:DF$1)*SUM($P154:$Q154,$W154)-SUM($CV$2:DF$2)*SUM($R154:$V154)-SUM($CV$3:DF$3)*$X154-SUM($CV$4:DF$4)*SUM($K154:$L154)-SUM($CV$5:DF$5)*SUM($M154:$N154)-SUM($CV$6:DF$6)*$O154-SUM($CV$7:DF$7)*SUM($Y154:$Z154,$AF154)-SUM($CV$8:DF$8)*SUM($AA154:$AE154)-SUM($CV$9:DF$9)*$AG154</f>
        <v>141338</v>
      </c>
      <c r="DG154" s="39">
        <f>SUM($BE154,$BF154:BP154)-SUM($CV$1:DG$1)*SUM($P154:$Q154,$W154)-SUM($CV$2:DG$2)*SUM($R154:$V154)-SUM($CV$3:DG$3)*$X154-SUM($CV$4:DG$4)*SUM($K154:$L154)-SUM($CV$5:DG$5)*SUM($M154:$N154)-SUM($CV$6:DG$6)*$O154-SUM($CV$7:DG$7)*SUM($Y154:$Z154,$AF154)-SUM($CV$8:DG$8)*SUM($AA154:$AE154)-SUM($CV$9:DG$9)*$AG154</f>
        <v>138338</v>
      </c>
      <c r="DH154" s="39">
        <f>SUM($BE154,$BF154:BQ154)-SUM($CV$1:DH$1)*SUM($P154:$Q154,$W154)-SUM($CV$2:DH$2)*SUM($R154:$V154)-SUM($CV$3:DH$3)*$X154-SUM($CV$4:DH$4)*SUM($K154:$L154)-SUM($CV$5:DH$5)*SUM($M154:$N154)-SUM($CV$6:DH$6)*$O154-SUM($CV$7:DH$7)*SUM($Y154:$Z154,$AF154)-SUM($CV$8:DH$8)*SUM($AA154:$AE154)-SUM($CV$9:DH$9)*$AG154</f>
        <v>135338</v>
      </c>
      <c r="DI154" s="39">
        <f>SUM($BE154,$BF154:BR154)-SUM($CV$1:DI$1)*SUM($P154:$Q154,$W154)-SUM($CV$2:DI$2)*SUM($R154:$V154)-SUM($CV$3:DI$3)*$X154-SUM($CV$4:DI$4)*SUM($K154:$L154)-SUM($CV$5:DI$5)*SUM($M154:$N154)-SUM($CV$6:DI$6)*$O154-SUM($CV$7:DI$7)*SUM($Y154:$Z154,$AF154)-SUM($CV$8:DI$8)*SUM($AA154:$AE154)-SUM($CV$9:DI$9)*$AG154</f>
        <v>132338</v>
      </c>
      <c r="DJ154" s="39">
        <f>SUM($BE154,$BF154:BS154)-SUM($CV$1:DJ$1)*SUM($P154:$Q154,$W154)-SUM($CV$2:DJ$2)*SUM($R154:$V154)-SUM($CV$3:DJ$3)*$X154-SUM($CV$4:DJ$4)*SUM($K154:$L154)-SUM($CV$5:DJ$5)*SUM($M154:$N154)-SUM($CV$6:DJ$6)*$O154-SUM($CV$7:DJ$7)*SUM($Y154:$Z154,$AF154)-SUM($CV$8:DJ$8)*SUM($AA154:$AE154)-SUM($CV$9:DJ$9)*$AG154</f>
        <v>129338</v>
      </c>
      <c r="DK154" s="39">
        <f>SUM($BE154,$BF154:BT154)-SUM($CV$1:DK$1)*SUM($P154:$Q154,$W154)-SUM($CV$2:DK$2)*SUM($R154:$V154)-SUM($CV$3:DK$3)*$X154-SUM($CV$4:DK$4)*SUM($K154:$L154)-SUM($CV$5:DK$5)*SUM($M154:$N154)-SUM($CV$6:DK$6)*$O154-SUM($CV$7:DK$7)*SUM($Y154:$Z154,$AF154)-SUM($CV$8:DK$8)*SUM($AA154:$AE154)-SUM($CV$9:DK$9)*$AG154</f>
        <v>126338</v>
      </c>
      <c r="DL154" s="39">
        <f>SUM($BE154,$BF154:BU154)-SUM($CV$1:DL$1)*SUM($P154:$Q154,$W154)-SUM($CV$2:DL$2)*SUM($R154:$V154)-SUM($CV$3:DL$3)*$X154-SUM($CV$4:DL$4)*SUM($K154:$L154)-SUM($CV$5:DL$5)*SUM($M154:$N154)-SUM($CV$6:DL$6)*$O154-SUM($CV$7:DL$7)*SUM($Y154:$Z154,$AF154)-SUM($CV$8:DL$8)*SUM($AA154:$AE154)-SUM($CV$9:DL$9)*$AG154</f>
        <v>123338</v>
      </c>
      <c r="DM154" s="39">
        <f>SUM($BE154,$BF154:BV154)-SUM($CV$1:DM$1)*SUM($P154:$Q154,$W154)-SUM($CV$2:DM$2)*SUM($R154:$V154)-SUM($CV$3:DM$3)*$X154-SUM($CV$4:DM$4)*SUM($K154:$L154)-SUM($CV$5:DM$5)*SUM($M154:$N154)-SUM($CV$6:DM$6)*$O154-SUM($CV$7:DM$7)*SUM($Y154:$Z154,$AF154)-SUM($CV$8:DM$8)*SUM($AA154:$AE154)-SUM($CV$9:DM$9)*$AG154</f>
        <v>119338</v>
      </c>
      <c r="DN154" s="39">
        <f>SUM($BE154,$BF154:BW154)-SUM($CV$1:DN$1)*SUM($P154:$Q154,$W154)-SUM($CV$2:DN$2)*SUM($R154:$V154)-SUM($CV$3:DN$3)*$X154-SUM($CV$4:DN$4)*SUM($K154:$L154)-SUM($CV$5:DN$5)*SUM($M154:$N154)-SUM($CV$6:DN$6)*$O154-SUM($CV$7:DN$7)*SUM($Y154:$Z154,$AF154)-SUM($CV$8:DN$8)*SUM($AA154:$AE154)-SUM($CV$9:DN$9)*$AG154</f>
        <v>115338</v>
      </c>
      <c r="DO154" s="39">
        <f>SUM($BE154,$BF154:BX154)-SUM($CV$1:DO$1)*SUM($P154:$Q154,$W154)-SUM($CV$2:DO$2)*SUM($R154:$V154)-SUM($CV$3:DO$3)*$X154-SUM($CV$4:DO$4)*SUM($K154:$L154)-SUM($CV$5:DO$5)*SUM($M154:$N154)-SUM($CV$6:DO$6)*$O154-SUM($CV$7:DO$7)*SUM($Y154:$Z154,$AF154)-SUM($CV$8:DO$8)*SUM($AA154:$AE154)-SUM($CV$9:DO$9)*$AG154</f>
        <v>111338</v>
      </c>
      <c r="DP154" s="39">
        <f>SUM($BE154,$BF154:BY154)-SUM($CV$1:DP$1)*SUM($P154:$Q154,$W154)-SUM($CV$2:DP$2)*SUM($R154:$V154)-SUM($CV$3:DP$3)*$X154-SUM($CV$4:DP$4)*SUM($K154:$L154)-SUM($CV$5:DP$5)*SUM($M154:$N154)-SUM($CV$6:DP$6)*$O154-SUM($CV$7:DP$7)*SUM($Y154:$Z154,$AF154)-SUM($CV$8:DP$8)*SUM($AA154:$AE154)-SUM($CV$9:DP$9)*$AG154</f>
        <v>107338</v>
      </c>
      <c r="DQ154" s="39">
        <f>SUM($BE154,$BF154:BZ154)-SUM($CV$1:DQ$1)*SUM($P154:$Q154,$W154)-SUM($CV$2:DQ$2)*SUM($R154:$V154)-SUM($CV$3:DQ$3)*$X154-SUM($CV$4:DQ$4)*SUM($K154:$L154)-SUM($CV$5:DQ$5)*SUM($M154:$N154)-SUM($CV$6:DQ$6)*$O154-SUM($CV$7:DQ$7)*SUM($Y154:$Z154,$AF154)-SUM($CV$8:DQ$8)*SUM($AA154:$AE154)-SUM($CV$9:DQ$9)*$AG154</f>
        <v>103338</v>
      </c>
      <c r="DR154" s="39">
        <f>SUM($BE154,$BF154:CA154)-SUM($CV$1:DR$1)*SUM($P154:$Q154,$W154)-SUM($CV$2:DR$2)*SUM($R154:$V154)-SUM($CV$3:DR$3)*$X154-SUM($CV$4:DR$4)*SUM($K154:$L154)-SUM($CV$5:DR$5)*SUM($M154:$N154)-SUM($CV$6:DR$6)*$O154-SUM($CV$7:DR$7)*SUM($Y154:$Z154,$AF154)-SUM($CV$8:DR$8)*SUM($AA154:$AE154)-SUM($CV$9:DR$9)*$AG154</f>
        <v>99338</v>
      </c>
      <c r="DS154" s="39">
        <f>SUM($BE154,$BF154:CB154)-SUM($CV$1:DS$1)*SUM($P154:$Q154,$W154)-SUM($CV$2:DS$2)*SUM($R154:$V154)-SUM($CV$3:DS$3)*$X154-SUM($CV$4:DS$4)*SUM($K154:$L154)-SUM($CV$5:DS$5)*SUM($M154:$N154)-SUM($CV$6:DS$6)*$O154-SUM($CV$7:DS$7)*SUM($Y154:$Z154,$AF154)-SUM($CV$8:DS$8)*SUM($AA154:$AE154)-SUM($CV$9:DS$9)*$AG154</f>
        <v>95338</v>
      </c>
      <c r="DT154" s="39">
        <f>SUM($BE154,$BF154:CC154)-SUM($CV$1:DT$1)*SUM($P154:$Q154,$W154)-SUM($CV$2:DT$2)*SUM($R154:$V154)-SUM($CV$3:DT$3)*$X154-SUM($CV$4:DT$4)*SUM($K154:$L154)-SUM($CV$5:DT$5)*SUM($M154:$N154)-SUM($CV$6:DT$6)*$O154-SUM($CV$7:DT$7)*SUM($Y154:$Z154,$AF154)-SUM($CV$8:DT$8)*SUM($AA154:$AE154)-SUM($CV$9:DT$9)*$AG154</f>
        <v>91338</v>
      </c>
      <c r="DU154" s="39">
        <f>SUM($BE154,$BF154:CD154)-SUM($CV$1:DU$1)*SUM($P154:$Q154,$W154)-SUM($CV$2:DU$2)*SUM($R154:$V154)-SUM($CV$3:DU$3)*$X154-SUM($CV$4:DU$4)*SUM($K154:$L154)-SUM($CV$5:DU$5)*SUM($M154:$N154)-SUM($CV$6:DU$6)*$O154-SUM($CV$7:DU$7)*SUM($Y154:$Z154,$AF154)-SUM($CV$8:DU$8)*SUM($AA154:$AE154)-SUM($CV$9:DU$9)*$AG154</f>
        <v>87338</v>
      </c>
      <c r="DV154" s="39">
        <f>SUM($BE154,$BF154:CE154)-SUM($CV$1:DV$1)*SUM($P154:$Q154,$W154)-SUM($CV$2:DV$2)*SUM($R154:$V154)-SUM($CV$3:DV$3)*$X154-SUM($CV$4:DV$4)*SUM($K154:$L154)-SUM($CV$5:DV$5)*SUM($M154:$N154)-SUM($CV$6:DV$6)*$O154-SUM($CV$7:DV$7)*SUM($Y154:$Z154,$AF154)-SUM($CV$8:DV$8)*SUM($AA154:$AE154)-SUM($CV$9:DV$9)*$AG154</f>
        <v>83338</v>
      </c>
      <c r="DW154" s="39">
        <f>SUM($BE154,$BF154:CF154)-SUM($CV$1:DW$1)*SUM($P154:$Q154,$W154)-SUM($CV$2:DW$2)*SUM($R154:$V154)-SUM($CV$3:DW$3)*$X154-SUM($CV$4:DW$4)*SUM($K154:$L154)-SUM($CV$5:DW$5)*SUM($M154:$N154)-SUM($CV$6:DW$6)*$O154-SUM($CV$7:DW$7)*SUM($Y154:$Z154,$AF154)-SUM($CV$8:DW$8)*SUM($AA154:$AE154)-SUM($CV$9:DW$9)*$AG154</f>
        <v>79338</v>
      </c>
      <c r="DX154" s="39">
        <f>SUM($BE154,$BF154:CG154)-SUM($CV$1:DX$1)*SUM($P154:$Q154,$W154)-SUM($CV$2:DX$2)*SUM($R154:$V154)-SUM($CV$3:DX$3)*$X154-SUM($CV$4:DX$4)*SUM($K154:$L154)-SUM($CV$5:DX$5)*SUM($M154:$N154)-SUM($CV$6:DX$6)*$O154-SUM($CV$7:DX$7)*SUM($Y154:$Z154,$AF154)-SUM($CV$8:DX$8)*SUM($AA154:$AE154)-SUM($CV$9:DX$9)*$AG154</f>
        <v>75338</v>
      </c>
      <c r="DY154" s="39">
        <f>SUM($BE154,$BF154:CH154)-SUM($CV$1:DY$1)*SUM($P154:$Q154,$W154)-SUM($CV$2:DY$2)*SUM($R154:$V154)-SUM($CV$3:DY$3)*$X154-SUM($CV$4:DY$4)*SUM($K154:$L154)-SUM($CV$5:DY$5)*SUM($M154:$N154)-SUM($CV$6:DY$6)*$O154-SUM($CV$7:DY$7)*SUM($Y154:$Z154,$AF154)-SUM($CV$8:DY$8)*SUM($AA154:$AE154)-SUM($CV$9:DY$9)*$AG154</f>
        <v>71338</v>
      </c>
      <c r="DZ154" s="39">
        <f>SUM($BE154,$BF154:CI154)-SUM($CV$1:DZ$1)*SUM($P154:$Q154,$W154)-SUM($CV$2:DZ$2)*SUM($R154:$V154)-SUM($CV$3:DZ$3)*$X154-SUM($CV$4:DZ$4)*SUM($K154:$L154)-SUM($CV$5:DZ$5)*SUM($M154:$N154)-SUM($CV$6:DZ$6)*$O154-SUM($CV$7:DZ$7)*SUM($Y154:$Z154,$AF154)-SUM($CV$8:DZ$8)*SUM($AA154:$AE154)-SUM($CV$9:DZ$9)*$AG154</f>
        <v>67338</v>
      </c>
      <c r="EA154" s="39">
        <f>SUM($BE154,$BF154:CJ154)-SUM($CV$1:EA$1)*SUM($P154:$Q154,$W154)-SUM($CV$2:EA$2)*SUM($R154:$V154)-SUM($CV$3:EA$3)*$X154-SUM($CV$4:EA$4)*SUM($K154:$L154)-SUM($CV$5:EA$5)*SUM($M154:$N154)-SUM($CV$6:EA$6)*$O154-SUM($CV$7:EA$7)*SUM($Y154:$Z154,$AF154)-SUM($CV$8:EA$8)*SUM($AA154:$AE154)-SUM($CV$9:EA$9)*$AG154</f>
        <v>63338</v>
      </c>
      <c r="EB154" s="39">
        <f>SUM($BE154,$BF154:CK154)-SUM($CV$1:EB$1)*SUM($P154:$Q154,$W154)-SUM($CV$2:EB$2)*SUM($R154:$V154)-SUM($CV$3:EB$3)*$X154-SUM($CV$4:EB$4)*SUM($K154:$L154)-SUM($CV$5:EB$5)*SUM($M154:$N154)-SUM($CV$6:EB$6)*$O154-SUM($CV$7:EB$7)*SUM($Y154:$Z154,$AF154)-SUM($CV$8:EB$8)*SUM($AA154:$AE154)-SUM($CV$9:EB$9)*$AG154</f>
        <v>59338</v>
      </c>
      <c r="EC154" s="39">
        <f>SUM($BE154,$BF154:CL154)-SUM($CV$1:EC$1)*SUM($P154:$Q154,$W154)-SUM($CV$2:EC$2)*SUM($R154:$V154)-SUM($CV$3:EC$3)*$X154-SUM($CV$4:EC$4)*SUM($K154:$L154)-SUM($CV$5:EC$5)*SUM($M154:$N154)-SUM($CV$6:EC$6)*$O154-SUM($CV$7:EC$7)*SUM($Y154:$Z154,$AF154)-SUM($CV$8:EC$8)*SUM($AA154:$AE154)-SUM($CV$9:EC$9)*$AG154</f>
        <v>55338</v>
      </c>
      <c r="ED154" s="39">
        <f>SUM($BE154,$BF154:CM154)-SUM($CV$1:ED$1)*SUM($P154:$Q154,$W154)-SUM($CV$2:ED$2)*SUM($R154:$V154)-SUM($CV$3:ED$3)*$X154-SUM($CV$4:ED$4)*SUM($K154:$L154)-SUM($CV$5:ED$5)*SUM($M154:$N154)-SUM($CV$6:ED$6)*$O154-SUM($CV$7:ED$7)*SUM($Y154:$Z154,$AF154)-SUM($CV$8:ED$8)*SUM($AA154:$AE154)-SUM($CV$9:ED$9)*$AG154</f>
        <v>51338</v>
      </c>
      <c r="EE154" s="39">
        <f>SUM($BE154,$BF154:CN154)-SUM($CV$1:EE$1)*SUM($P154:$Q154,$W154)-SUM($CV$2:EE$2)*SUM($R154:$V154)-SUM($CV$3:EE$3)*$X154-SUM($CV$4:EE$4)*SUM($K154:$L154)-SUM($CV$5:EE$5)*SUM($M154:$N154)-SUM($CV$6:EE$6)*$O154-SUM($CV$7:EE$7)*SUM($Y154:$Z154,$AF154)-SUM($CV$8:EE$8)*SUM($AA154:$AE154)-SUM($CV$9:EE$9)*$AG154</f>
        <v>47338</v>
      </c>
      <c r="EF154" s="39">
        <f>SUM($BE154,$BF154:CO154)-SUM($CV$1:EF$1)*SUM($P154:$Q154,$W154)-SUM($CV$2:EF$2)*SUM($R154:$V154)-SUM($CV$3:EF$3)*$X154-SUM($CV$4:EF$4)*SUM($K154:$L154)-SUM($CV$5:EF$5)*SUM($M154:$N154)-SUM($CV$6:EF$6)*$O154-SUM($CV$7:EF$7)*SUM($Y154:$Z154,$AF154)-SUM($CV$8:EF$8)*SUM($AA154:$AE154)-SUM($CV$9:EF$9)*$AG154</f>
        <v>43338</v>
      </c>
      <c r="EG154" s="39">
        <f>SUM($BE154,$BF154:CP154)-SUM($CV$1:EG$1)*SUM($P154:$Q154,$W154)-SUM($CV$2:EG$2)*SUM($R154:$V154)-SUM($CV$3:EG$3)*$X154-SUM($CV$4:EG$4)*SUM($K154:$L154)-SUM($CV$5:EG$5)*SUM($M154:$N154)-SUM($CV$6:EG$6)*$O154-SUM($CV$7:EG$7)*SUM($Y154:$Z154,$AF154)-SUM($CV$8:EG$8)*SUM($AA154:$AE154)-SUM($CV$9:EG$9)*$AG154</f>
        <v>39338</v>
      </c>
      <c r="EH154" s="39">
        <f>SUM($BE154,$BF154:CQ154)-SUM($CV$1:EH$1)*SUM($P154:$Q154,$W154)-SUM($CV$2:EH$2)*SUM($R154:$V154)-SUM($CV$3:EH$3)*$X154-SUM($CV$4:EH$4)*SUM($K154:$L154)-SUM($CV$5:EH$5)*SUM($M154:$N154)-SUM($CV$6:EH$6)*$O154-SUM($CV$7:EH$7)*SUM($Y154:$Z154,$AF154)-SUM($CV$8:EH$8)*SUM($AA154:$AE154)-SUM($CV$9:EH$9)*$AG154</f>
        <v>35338</v>
      </c>
      <c r="EI154" s="39">
        <f>SUM($BE154,$BF154:CR154)-SUM($CV$1:EI$1)*SUM($P154:$Q154,$W154)-SUM($CV$2:EI$2)*SUM($R154:$V154)-SUM($CV$3:EI$3)*$X154-SUM($CV$4:EI$4)*SUM($K154:$L154)-SUM($CV$5:EI$5)*SUM($M154:$N154)-SUM($CV$6:EI$6)*$O154-SUM($CV$7:EI$7)*SUM($Y154:$Z154,$AF154)-SUM($CV$8:EI$8)*SUM($AA154:$AE154)-SUM($CV$9:EI$9)*$AG154</f>
        <v>31338</v>
      </c>
      <c r="EJ154" s="39">
        <f>SUM($BE154,$BF154:CS154)-SUM($CV$1:EJ$1)*SUM($P154:$Q154,$W154)-SUM($CV$2:EJ$2)*SUM($R154:$V154)-SUM($CV$3:EJ$3)*$X154-SUM($CV$4:EJ$4)*SUM($K154:$L154)-SUM($CV$5:EJ$5)*SUM($M154:$N154)-SUM($CV$6:EJ$6)*$O154-SUM($CV$7:EJ$7)*SUM($Y154:$Z154,$AF154)-SUM($CV$8:EJ$8)*SUM($AA154:$AE154)-SUM($CV$9:EJ$9)*$AG154</f>
        <v>27338</v>
      </c>
      <c r="EK154" s="39">
        <f>SUM($BE154,$BF154:CT154)-SUM($CV$1:EK$1)*SUM($P154:$Q154,$W154)-SUM($CV$2:EK$2)*SUM($R154:$V154)-SUM($CV$3:EK$3)*$X154-SUM($CV$4:EK$4)*SUM($K154:$L154)-SUM($CV$5:EK$5)*SUM($M154:$N154)-SUM($CV$6:EK$6)*$O154-SUM($CV$7:EK$7)*SUM($Y154:$Z154,$AF154)-SUM($CV$8:EK$8)*SUM($AA154:$AE154)-SUM($CV$9:EK$9)*$AG154</f>
        <v>23338</v>
      </c>
      <c r="EL154" s="39">
        <f>SUM($BE154,$BF154:CU154)-SUM($CV$1:EL$1)*SUM($P154:$Q154,$W154)-SUM($CV$2:EL$2)*SUM($R154:$V154)-SUM($CV$3:EL$3)*$X154-SUM($CV$4:EL$4)*SUM($K154:$L154)-SUM($CV$5:EL$5)*SUM($M154:$N154)-SUM($CV$6:EL$6)*$O154-SUM($CV$7:EL$7)*SUM($Y154:$Z154,$AF154)-SUM($CV$8:EL$8)*SUM($AA154:$AE154)-SUM($CV$9:EL$9)*$AG154</f>
        <v>19338</v>
      </c>
      <c r="EM154" s="39">
        <f>SUM($BE154,$BF154:CV154)-SUM($CV$1:EM$1)*SUM($P154:$Q154,$W154)-SUM($CV$2:EM$2)*SUM($R154:$V154)-SUM($CV$3:EM$3)*$X154-SUM($CV$4:EM$4)*SUM($K154:$L154)-SUM($CV$5:EM$5)*SUM($M154:$N154)-SUM($CV$6:EM$6)*$O154-SUM($CV$7:EM$7)*SUM($Y154:$Z154,$AF154)-SUM($CV$8:EM$8)*SUM($AA154:$AE154)-SUM($CV$9:EM$9)*$AG154</f>
        <v>15338</v>
      </c>
      <c r="EN154" s="39">
        <f>SUM($BE154,$BF154:CW154)-SUM($CV$1:EN$1)*SUM($P154:$Q154,$W154)-SUM($CV$2:EN$2)*SUM($R154:$V154)-SUM($CV$3:EN$3)*$X154-SUM($CV$4:EN$4)*SUM($K154:$L154)-SUM($CV$5:EN$5)*SUM($M154:$N154)-SUM($CV$6:EN$6)*$O154-SUM($CV$7:EN$7)*SUM($Y154:$Z154,$AF154)-SUM($CV$8:EN$8)*SUM($AA154:$AE154)-SUM($CV$9:EN$9)*$AG154</f>
        <v>11338</v>
      </c>
      <c r="EO154" s="39">
        <f>SUM($BE154,$BF154:CX154)-SUM($CV$1:EO$1)*SUM($P154:$Q154,$W154)-SUM($CV$2:EO$2)*SUM($R154:$V154)-SUM($CV$3:EO$3)*$X154-SUM($CV$4:EO$4)*SUM($K154:$L154)-SUM($CV$5:EO$5)*SUM($M154:$N154)-SUM($CV$6:EO$6)*$O154-SUM($CV$7:EO$7)*SUM($Y154:$Z154,$AF154)-SUM($CV$8:EO$8)*SUM($AA154:$AE154)-SUM($CV$9:EO$9)*$AG154</f>
        <v>8822</v>
      </c>
      <c r="EP154" s="96" t="s">
        <v>483</v>
      </c>
      <c r="EQ154" s="103" t="str">
        <f t="shared" si="172"/>
        <v>CRCW040218K2FKED</v>
      </c>
      <c r="ER154" s="96" t="str">
        <f t="shared" si="222"/>
        <v>VISHAY</v>
      </c>
      <c r="ES154" s="115">
        <v>2.3999999999999998E-3</v>
      </c>
      <c r="ET154" s="116" t="str">
        <f t="shared" si="168"/>
        <v>USD</v>
      </c>
      <c r="EU154" s="107" t="e">
        <f t="shared" ca="1" si="183"/>
        <v>#NAME?</v>
      </c>
      <c r="EV154" s="107" t="e">
        <f t="shared" ca="1" si="184"/>
        <v>#NAME?</v>
      </c>
      <c r="EW154" s="117">
        <f t="shared" si="185"/>
        <v>10000</v>
      </c>
      <c r="EX154" s="117">
        <f t="shared" si="186"/>
        <v>10000</v>
      </c>
      <c r="EY154" s="103"/>
      <c r="EZ154" s="117">
        <f t="shared" si="187"/>
        <v>150000</v>
      </c>
      <c r="FA154" s="118" t="e">
        <f t="shared" ca="1" si="188"/>
        <v>#NAME?</v>
      </c>
      <c r="FB154" s="117">
        <f t="shared" si="189"/>
        <v>8638</v>
      </c>
      <c r="FC154" s="118" t="e">
        <f t="shared" ca="1" si="190"/>
        <v>#NAME?</v>
      </c>
      <c r="FD154" s="119">
        <v>45526</v>
      </c>
      <c r="FE154" s="118" t="s">
        <v>130</v>
      </c>
      <c r="FF154" s="118" t="s">
        <v>26</v>
      </c>
      <c r="FG154" s="103" t="s">
        <v>144</v>
      </c>
      <c r="FH154" s="103" t="s">
        <v>145</v>
      </c>
      <c r="FI154" s="105">
        <f t="array" ref="FI154">SUMPRODUCT($AI154:$AL154,TRANSPOSE(FI$1:FI$4))</f>
        <v>12130</v>
      </c>
      <c r="FJ154" s="105">
        <f t="array" ref="FJ154">SUMPRODUCT($AI154:$AL154,TRANSPOSE(FJ$1:FJ$4))</f>
        <v>12130</v>
      </c>
      <c r="FK154" s="105">
        <f t="array" ref="FK154">SUMPRODUCT($AI154:$AL154,TRANSPOSE(FK$1:FK$4))</f>
        <v>12130</v>
      </c>
      <c r="FL154" s="105">
        <f t="array" ref="FL154">SUMPRODUCT($AI154:$AL154,TRANSPOSE(FL$1:FL$4))</f>
        <v>12130</v>
      </c>
      <c r="FM154" s="105">
        <f t="array" ref="FM154">SUMPRODUCT($AI154:$AL154,TRANSPOSE(FM$1:FM$4))</f>
        <v>12130</v>
      </c>
      <c r="FN154" s="105">
        <f t="array" ref="FN154">SUMPRODUCT($AI154:$AL154,TRANSPOSE(FN$1:FN$4))</f>
        <v>12130</v>
      </c>
      <c r="FO154" s="105">
        <f t="array" ref="FO154">SUMPRODUCT($AI154:$AL154,TRANSPOSE(FO$1:FO$4))</f>
        <v>12130</v>
      </c>
      <c r="FP154" s="105">
        <f t="array" ref="FP154">SUMPRODUCT($AI154:$AL154,TRANSPOSE(FP$1:FP$4))</f>
        <v>12130</v>
      </c>
      <c r="FQ154" s="105">
        <f t="array" ref="FQ154">SUMPRODUCT($AI154:$AL154,TRANSPOSE(FQ$1:FQ$4))</f>
        <v>12130</v>
      </c>
      <c r="FR154" s="105">
        <f t="array" ref="FR154">SUMPRODUCT($AI154:$AL154,TRANSPOSE(FR$1:FR$4))</f>
        <v>12100</v>
      </c>
      <c r="FS154" s="105">
        <f t="array" ref="FS154">SUMPRODUCT($AI154:$AL154,TRANSPOSE(FS$1:FS$4))</f>
        <v>12000</v>
      </c>
      <c r="FT154" s="105">
        <f t="array" ref="FT154">SUMPRODUCT($AI154:$AL154,TRANSPOSE(FT$1:FT$4))</f>
        <v>8092</v>
      </c>
      <c r="FU154" s="105">
        <f t="array" ref="FU154">SUMPRODUCT($AI154:$AL154,TRANSPOSE(FU$1:FU$4))</f>
        <v>0</v>
      </c>
      <c r="FV154" s="120"/>
      <c r="FW154" s="105">
        <f t="shared" si="191"/>
        <v>20000</v>
      </c>
      <c r="FX154" s="121">
        <f>CEILING(SUM($FI154:FJ154)-SUM($FW154:FW154),$EW154)</f>
        <v>10000</v>
      </c>
      <c r="FY154" s="121">
        <f>CEILING(SUM($FI154:FK154)-SUM($FW154:FX154),$EW154)</f>
        <v>10000</v>
      </c>
      <c r="FZ154" s="121">
        <f>CEILING(SUM($FI154:FL154)-SUM($FW154:FY154),$EW154)</f>
        <v>10000</v>
      </c>
      <c r="GA154" s="121">
        <f>CEILING(SUM($FI154:FM154)-SUM($FW154:FZ154),$EW154)</f>
        <v>20000</v>
      </c>
      <c r="GB154" s="121">
        <f>CEILING(SUM($FI154:FN154)-SUM($FW154:GA154),$EW154)</f>
        <v>10000</v>
      </c>
      <c r="GC154" s="121">
        <f>CEILING(SUM($FI154:FO154)-SUM($FW154:GB154),$EW154)</f>
        <v>10000</v>
      </c>
      <c r="GD154" s="121">
        <f>CEILING(SUM($FI154:FP154)-SUM($FW154:GC154),$EW154)</f>
        <v>10000</v>
      </c>
      <c r="GE154" s="121">
        <f>CEILING(SUM($FI154:FQ154)-SUM($FW154:GD154),$EW154)</f>
        <v>10000</v>
      </c>
      <c r="GF154" s="121">
        <f>CEILING(SUM($FI154:FR154)-SUM($FW154:GE154),$EW154)</f>
        <v>20000</v>
      </c>
      <c r="GG154" s="121">
        <f>CEILING(SUM($FI154:FS154)-SUM($FW154:GF154),$EW154)</f>
        <v>10000</v>
      </c>
      <c r="GH154" s="121">
        <f t="shared" si="192"/>
        <v>10000</v>
      </c>
      <c r="GI154" s="121">
        <f t="shared" si="193"/>
        <v>0</v>
      </c>
      <c r="GJ154" s="120"/>
      <c r="GK154" s="123" t="e">
        <f t="shared" ca="1" si="194"/>
        <v>#NAME?</v>
      </c>
      <c r="GL154" s="123" t="e">
        <f t="shared" ca="1" si="195"/>
        <v>#NAME?</v>
      </c>
      <c r="GM154" s="123" t="e">
        <f t="shared" ca="1" si="196"/>
        <v>#NAME?</v>
      </c>
      <c r="GN154" s="123" t="e">
        <f t="shared" ca="1" si="197"/>
        <v>#NAME?</v>
      </c>
      <c r="GO154" s="123" t="e">
        <f t="shared" ca="1" si="198"/>
        <v>#NAME?</v>
      </c>
      <c r="GP154" s="123" t="e">
        <f t="shared" ca="1" si="199"/>
        <v>#NAME?</v>
      </c>
      <c r="GQ154" s="123" t="e">
        <f t="shared" ca="1" si="200"/>
        <v>#NAME?</v>
      </c>
      <c r="GR154" s="123" t="e">
        <f t="shared" ca="1" si="201"/>
        <v>#NAME?</v>
      </c>
      <c r="GS154" s="123" t="e">
        <f t="shared" ca="1" si="202"/>
        <v>#NAME?</v>
      </c>
      <c r="GT154" s="123" t="e">
        <f t="shared" ca="1" si="203"/>
        <v>#NAME?</v>
      </c>
      <c r="GU154" s="123" t="e">
        <f t="shared" ca="1" si="204"/>
        <v>#NAME?</v>
      </c>
      <c r="GV154" s="123" t="e">
        <f t="shared" ca="1" si="205"/>
        <v>#NAME?</v>
      </c>
      <c r="GW154" s="123" t="e">
        <f t="shared" ca="1" si="206"/>
        <v>#NAME?</v>
      </c>
      <c r="GX154" s="123" t="e">
        <f t="shared" ca="1" si="207"/>
        <v>#NAME?</v>
      </c>
      <c r="GY154" s="120">
        <v>1</v>
      </c>
      <c r="GZ154" s="105">
        <f t="shared" si="224"/>
        <v>150000</v>
      </c>
      <c r="HA154" s="105"/>
      <c r="HB154" s="105"/>
      <c r="HC154" s="105"/>
      <c r="HD154" s="105"/>
      <c r="HE154" s="105"/>
      <c r="HF154" s="105"/>
      <c r="HG154" s="105"/>
      <c r="HH154" s="105"/>
      <c r="HI154" s="105"/>
      <c r="HJ154" s="105"/>
      <c r="HK154" s="105"/>
      <c r="HL154" s="105">
        <f t="shared" si="171"/>
        <v>0</v>
      </c>
      <c r="HM154" s="105"/>
      <c r="HN154" s="123" t="e">
        <f t="shared" ca="1" si="208"/>
        <v>#NAME?</v>
      </c>
      <c r="HO154" s="123" t="e">
        <f t="shared" ca="1" si="209"/>
        <v>#NAME?</v>
      </c>
      <c r="HP154" s="123" t="e">
        <f t="shared" ca="1" si="210"/>
        <v>#NAME?</v>
      </c>
      <c r="HQ154" s="123" t="e">
        <f t="shared" ca="1" si="211"/>
        <v>#NAME?</v>
      </c>
      <c r="HR154" s="123" t="e">
        <f t="shared" ca="1" si="212"/>
        <v>#NAME?</v>
      </c>
      <c r="HS154" s="123" t="e">
        <f t="shared" ca="1" si="213"/>
        <v>#NAME?</v>
      </c>
      <c r="HT154" s="123" t="e">
        <f t="shared" ca="1" si="214"/>
        <v>#NAME?</v>
      </c>
      <c r="HU154" s="123" t="e">
        <f t="shared" ca="1" si="215"/>
        <v>#NAME?</v>
      </c>
      <c r="HV154" s="123" t="e">
        <f t="shared" ca="1" si="216"/>
        <v>#NAME?</v>
      </c>
      <c r="HW154" s="123" t="e">
        <f t="shared" ca="1" si="217"/>
        <v>#NAME?</v>
      </c>
      <c r="HX154" s="123" t="e">
        <f t="shared" ca="1" si="218"/>
        <v>#NAME?</v>
      </c>
      <c r="HY154" s="123" t="e">
        <f t="shared" ca="1" si="219"/>
        <v>#NAME?</v>
      </c>
      <c r="HZ154" s="123" t="e">
        <f t="shared" ca="1" si="220"/>
        <v>#NAME?</v>
      </c>
      <c r="IA154" s="123" t="e">
        <f t="shared" ca="1" si="221"/>
        <v>#NAME?</v>
      </c>
      <c r="IB154" s="124" t="s">
        <v>779</v>
      </c>
      <c r="IC154" s="103" t="s">
        <v>488</v>
      </c>
      <c r="ID154" s="125">
        <v>45535</v>
      </c>
      <c r="IE154" s="103" t="s">
        <v>147</v>
      </c>
      <c r="IF154" s="103" t="s">
        <v>147</v>
      </c>
      <c r="IG154" s="103" t="s">
        <v>147</v>
      </c>
      <c r="IH154" s="103"/>
      <c r="II154" s="103" t="s">
        <v>766</v>
      </c>
    </row>
    <row r="155" spans="1:243" ht="14.25" x14ac:dyDescent="0.2">
      <c r="A155" s="39">
        <v>168</v>
      </c>
      <c r="B155" s="39" t="s">
        <v>783</v>
      </c>
      <c r="C155" s="56" t="s">
        <v>784</v>
      </c>
      <c r="D155" s="39" t="s">
        <v>137</v>
      </c>
      <c r="E155" s="39">
        <v>400656760</v>
      </c>
      <c r="F155" s="102" t="s">
        <v>785</v>
      </c>
      <c r="G155" s="39" t="s">
        <v>786</v>
      </c>
      <c r="H155" s="39" t="s">
        <v>128</v>
      </c>
      <c r="I155" s="39">
        <v>2</v>
      </c>
      <c r="J155" s="39">
        <v>138</v>
      </c>
      <c r="K155" s="39">
        <v>0</v>
      </c>
      <c r="L155" s="39">
        <v>0</v>
      </c>
      <c r="M155" s="39">
        <v>0</v>
      </c>
      <c r="N155" s="39">
        <v>0</v>
      </c>
      <c r="O155" s="39">
        <v>46</v>
      </c>
      <c r="P155" s="39">
        <v>0</v>
      </c>
      <c r="Q155" s="39">
        <v>0</v>
      </c>
      <c r="R155" s="39">
        <v>0</v>
      </c>
      <c r="S155" s="39">
        <v>0</v>
      </c>
      <c r="T155" s="39">
        <v>0</v>
      </c>
      <c r="U155" s="39">
        <v>0</v>
      </c>
      <c r="V155" s="39">
        <v>0</v>
      </c>
      <c r="W155" s="39">
        <v>0</v>
      </c>
      <c r="X155" s="39">
        <v>46</v>
      </c>
      <c r="Y155" s="39">
        <v>0</v>
      </c>
      <c r="Z155" s="39">
        <v>0</v>
      </c>
      <c r="AA155" s="39">
        <v>0</v>
      </c>
      <c r="AB155" s="39">
        <v>0</v>
      </c>
      <c r="AC155" s="39">
        <v>0</v>
      </c>
      <c r="AD155" s="39">
        <v>0</v>
      </c>
      <c r="AE155" s="39">
        <v>0</v>
      </c>
      <c r="AF155" s="39">
        <v>0</v>
      </c>
      <c r="AG155" s="39">
        <v>46</v>
      </c>
      <c r="AH155" s="39">
        <f t="shared" si="173"/>
        <v>92</v>
      </c>
      <c r="AI155" s="39">
        <f t="shared" si="174"/>
        <v>46</v>
      </c>
      <c r="AJ155" s="39">
        <f t="shared" si="175"/>
        <v>46</v>
      </c>
      <c r="AK155" s="39">
        <f t="shared" si="176"/>
        <v>46</v>
      </c>
      <c r="AL155" s="39">
        <f t="shared" si="177"/>
        <v>92</v>
      </c>
      <c r="AM155" s="57">
        <f t="shared" si="178"/>
        <v>3251326</v>
      </c>
      <c r="AN155" s="57">
        <v>10000</v>
      </c>
      <c r="AO155" s="57">
        <f t="shared" si="179"/>
        <v>3260000</v>
      </c>
      <c r="AP155" s="39"/>
      <c r="AQ155" s="39" t="s">
        <v>473</v>
      </c>
      <c r="AR155" s="71" t="s">
        <v>774</v>
      </c>
      <c r="AS155" s="39"/>
      <c r="AT155" s="39"/>
      <c r="AU155" s="58">
        <v>8.9999999999999998E-4</v>
      </c>
      <c r="AV155" s="58" t="s">
        <v>11</v>
      </c>
      <c r="AW155" s="39" t="s">
        <v>475</v>
      </c>
      <c r="AX155" s="39" t="s">
        <v>476</v>
      </c>
      <c r="AY155" s="39"/>
      <c r="AZ155" s="39" t="s">
        <v>477</v>
      </c>
      <c r="BA155" s="39" t="str">
        <f t="shared" si="180"/>
        <v>P0032</v>
      </c>
      <c r="BB155" s="78" t="e">
        <f t="shared" ca="1" si="181"/>
        <v>#NAME?</v>
      </c>
      <c r="BC155" s="75">
        <v>17</v>
      </c>
      <c r="BD155" s="75">
        <f t="shared" si="182"/>
        <v>3260000</v>
      </c>
      <c r="BE155" s="39"/>
      <c r="BF155" s="39"/>
      <c r="BG155" s="39"/>
      <c r="BH155" s="39"/>
      <c r="BI155" s="81">
        <v>3260000</v>
      </c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>
        <f>SUM($BE155,$BF155:BF155)-SUM($CV$1:CW$1)*SUM($P155:$Q155,$W155)-SUM($CV$2:CW$2)*SUM($R155:$V155)-SUM($CV$3:CW$3)*$X155-SUM($CV$4:CW$4)*SUM($K155:$L155)-SUM($CV$5:CW$5)*SUM($M155:$N155)-SUM($CV$6:CW$6)*$O155-SUM($CV$7:CW$7)*SUM($Y155:$Z155,$AF155)-SUM($CV$8:CW$8)*SUM($AA155:$AE155)-SUM($CV$9:CW$9)*$AG155</f>
        <v>0</v>
      </c>
      <c r="CX155" s="39">
        <f>SUM($BE155,$BF155:BG155)-SUM($CV$1:CX$1)*SUM($P155:$Q155,$W155)-SUM($CV$2:CX$2)*SUM($R155:$V155)-SUM($CV$3:CX$3)*$X155-SUM($CV$4:CX$4)*SUM($K155:$L155)-SUM($CV$5:CX$5)*SUM($M155:$N155)-SUM($CV$6:CX$6)*$O155-SUM($CV$7:CX$7)*SUM($Y155:$Z155,$AF155)-SUM($CV$8:CX$8)*SUM($AA155:$AE155)-SUM($CV$9:CX$9)*$AG155</f>
        <v>0</v>
      </c>
      <c r="CY155" s="39">
        <f>SUM($BE155,$BF155:BH155)-SUM($CV$1:CY$1)*SUM($P155:$Q155,$W155)-SUM($CV$2:CY$2)*SUM($R155:$V155)-SUM($CV$3:CY$3)*$X155-SUM($CV$4:CY$4)*SUM($K155:$L155)-SUM($CV$5:CY$5)*SUM($M155:$N155)-SUM($CV$6:CY$6)*$O155-SUM($CV$7:CY$7)*SUM($Y155:$Z155,$AF155)-SUM($CV$8:CY$8)*SUM($AA155:$AE155)-SUM($CV$9:CY$9)*$AG155</f>
        <v>0</v>
      </c>
      <c r="CZ155" s="39">
        <f>SUM($BE155,$BF155:BI155)-SUM($CV$1:CZ$1)*SUM($P155:$Q155,$W155)-SUM($CV$2:CZ$2)*SUM($R155:$V155)-SUM($CV$3:CZ$3)*$X155-SUM($CV$4:CZ$4)*SUM($K155:$L155)-SUM($CV$5:CZ$5)*SUM($M155:$N155)-SUM($CV$6:CZ$6)*$O155-SUM($CV$7:CZ$7)*SUM($Y155:$Z155,$AF155)-SUM($CV$8:CZ$8)*SUM($AA155:$AE155)-SUM($CV$9:CZ$9)*$AG155</f>
        <v>3260000</v>
      </c>
      <c r="DA155" s="39">
        <f>SUM($BE155,$BF155:BJ155)-SUM($CV$1:DA$1)*SUM($P155:$Q155,$W155)-SUM($CV$2:DA$2)*SUM($R155:$V155)-SUM($CV$3:DA$3)*$X155-SUM($CV$4:DA$4)*SUM($K155:$L155)-SUM($CV$5:DA$5)*SUM($M155:$N155)-SUM($CV$6:DA$6)*$O155-SUM($CV$7:DA$7)*SUM($Y155:$Z155,$AF155)-SUM($CV$8:DA$8)*SUM($AA155:$AE155)-SUM($CV$9:DA$9)*$AG155</f>
        <v>3260000</v>
      </c>
      <c r="DB155" s="39">
        <f>SUM($BE155,$BF155:BK155)-SUM($CV$1:DB$1)*SUM($P155:$Q155,$W155)-SUM($CV$2:DB$2)*SUM($R155:$V155)-SUM($CV$3:DB$3)*$X155-SUM($CV$4:DB$4)*SUM($K155:$L155)-SUM($CV$5:DB$5)*SUM($M155:$N155)-SUM($CV$6:DB$6)*$O155-SUM($CV$7:DB$7)*SUM($Y155:$Z155,$AF155)-SUM($CV$8:DB$8)*SUM($AA155:$AE155)-SUM($CV$9:DB$9)*$AG155</f>
        <v>3246200</v>
      </c>
      <c r="DC155" s="39">
        <f>SUM($BE155,$BF155:BL155)-SUM($CV$1:DC$1)*SUM($P155:$Q155,$W155)-SUM($CV$2:DC$2)*SUM($R155:$V155)-SUM($CV$3:DC$3)*$X155-SUM($CV$4:DC$4)*SUM($K155:$L155)-SUM($CV$5:DC$5)*SUM($M155:$N155)-SUM($CV$6:DC$6)*$O155-SUM($CV$7:DC$7)*SUM($Y155:$Z155,$AF155)-SUM($CV$8:DC$8)*SUM($AA155:$AE155)-SUM($CV$9:DC$9)*$AG155</f>
        <v>3218600</v>
      </c>
      <c r="DD155" s="39">
        <f>SUM($BE155,$BF155:BM155)-SUM($CV$1:DD$1)*SUM($P155:$Q155,$W155)-SUM($CV$2:DD$2)*SUM($R155:$V155)-SUM($CV$3:DD$3)*$X155-SUM($CV$4:DD$4)*SUM($K155:$L155)-SUM($CV$5:DD$5)*SUM($M155:$N155)-SUM($CV$6:DD$6)*$O155-SUM($CV$7:DD$7)*SUM($Y155:$Z155,$AF155)-SUM($CV$8:DD$8)*SUM($AA155:$AE155)-SUM($CV$9:DD$9)*$AG155</f>
        <v>3175774</v>
      </c>
      <c r="DE155" s="39">
        <f>SUM($BE155,$BF155:BN155)-SUM($CV$1:DE$1)*SUM($P155:$Q155,$W155)-SUM($CV$2:DE$2)*SUM($R155:$V155)-SUM($CV$3:DE$3)*$X155-SUM($CV$4:DE$4)*SUM($K155:$L155)-SUM($CV$5:DE$5)*SUM($M155:$N155)-SUM($CV$6:DE$6)*$O155-SUM($CV$7:DE$7)*SUM($Y155:$Z155,$AF155)-SUM($CV$8:DE$8)*SUM($AA155:$AE155)-SUM($CV$9:DE$9)*$AG155</f>
        <v>3125174</v>
      </c>
      <c r="DF155" s="39">
        <f>SUM($BE155,$BF155:BO155)-SUM($CV$1:DF$1)*SUM($P155:$Q155,$W155)-SUM($CV$2:DF$2)*SUM($R155:$V155)-SUM($CV$3:DF$3)*$X155-SUM($CV$4:DF$4)*SUM($K155:$L155)-SUM($CV$5:DF$5)*SUM($M155:$N155)-SUM($CV$6:DF$6)*$O155-SUM($CV$7:DF$7)*SUM($Y155:$Z155,$AF155)-SUM($CV$8:DF$8)*SUM($AA155:$AE155)-SUM($CV$9:DF$9)*$AG155</f>
        <v>3060774</v>
      </c>
      <c r="DG155" s="39">
        <f>SUM($BE155,$BF155:BP155)-SUM($CV$1:DG$1)*SUM($P155:$Q155,$W155)-SUM($CV$2:DG$2)*SUM($R155:$V155)-SUM($CV$3:DG$3)*$X155-SUM($CV$4:DG$4)*SUM($K155:$L155)-SUM($CV$5:DG$5)*SUM($M155:$N155)-SUM($CV$6:DG$6)*$O155-SUM($CV$7:DG$7)*SUM($Y155:$Z155,$AF155)-SUM($CV$8:DG$8)*SUM($AA155:$AE155)-SUM($CV$9:DG$9)*$AG155</f>
        <v>2991774</v>
      </c>
      <c r="DH155" s="39">
        <f>SUM($BE155,$BF155:BQ155)-SUM($CV$1:DH$1)*SUM($P155:$Q155,$W155)-SUM($CV$2:DH$2)*SUM($R155:$V155)-SUM($CV$3:DH$3)*$X155-SUM($CV$4:DH$4)*SUM($K155:$L155)-SUM($CV$5:DH$5)*SUM($M155:$N155)-SUM($CV$6:DH$6)*$O155-SUM($CV$7:DH$7)*SUM($Y155:$Z155,$AF155)-SUM($CV$8:DH$8)*SUM($AA155:$AE155)-SUM($CV$9:DH$9)*$AG155</f>
        <v>2922774</v>
      </c>
      <c r="DI155" s="39">
        <f>SUM($BE155,$BF155:BR155)-SUM($CV$1:DI$1)*SUM($P155:$Q155,$W155)-SUM($CV$2:DI$2)*SUM($R155:$V155)-SUM($CV$3:DI$3)*$X155-SUM($CV$4:DI$4)*SUM($K155:$L155)-SUM($CV$5:DI$5)*SUM($M155:$N155)-SUM($CV$6:DI$6)*$O155-SUM($CV$7:DI$7)*SUM($Y155:$Z155,$AF155)-SUM($CV$8:DI$8)*SUM($AA155:$AE155)-SUM($CV$9:DI$9)*$AG155</f>
        <v>2853774</v>
      </c>
      <c r="DJ155" s="39">
        <f>SUM($BE155,$BF155:BS155)-SUM($CV$1:DJ$1)*SUM($P155:$Q155,$W155)-SUM($CV$2:DJ$2)*SUM($R155:$V155)-SUM($CV$3:DJ$3)*$X155-SUM($CV$4:DJ$4)*SUM($K155:$L155)-SUM($CV$5:DJ$5)*SUM($M155:$N155)-SUM($CV$6:DJ$6)*$O155-SUM($CV$7:DJ$7)*SUM($Y155:$Z155,$AF155)-SUM($CV$8:DJ$8)*SUM($AA155:$AE155)-SUM($CV$9:DJ$9)*$AG155</f>
        <v>2784774</v>
      </c>
      <c r="DK155" s="39">
        <f>SUM($BE155,$BF155:BT155)-SUM($CV$1:DK$1)*SUM($P155:$Q155,$W155)-SUM($CV$2:DK$2)*SUM($R155:$V155)-SUM($CV$3:DK$3)*$X155-SUM($CV$4:DK$4)*SUM($K155:$L155)-SUM($CV$5:DK$5)*SUM($M155:$N155)-SUM($CV$6:DK$6)*$O155-SUM($CV$7:DK$7)*SUM($Y155:$Z155,$AF155)-SUM($CV$8:DK$8)*SUM($AA155:$AE155)-SUM($CV$9:DK$9)*$AG155</f>
        <v>2715774</v>
      </c>
      <c r="DL155" s="39">
        <f>SUM($BE155,$BF155:BU155)-SUM($CV$1:DL$1)*SUM($P155:$Q155,$W155)-SUM($CV$2:DL$2)*SUM($R155:$V155)-SUM($CV$3:DL$3)*$X155-SUM($CV$4:DL$4)*SUM($K155:$L155)-SUM($CV$5:DL$5)*SUM($M155:$N155)-SUM($CV$6:DL$6)*$O155-SUM($CV$7:DL$7)*SUM($Y155:$Z155,$AF155)-SUM($CV$8:DL$8)*SUM($AA155:$AE155)-SUM($CV$9:DL$9)*$AG155</f>
        <v>2646774</v>
      </c>
      <c r="DM155" s="39">
        <f>SUM($BE155,$BF155:BV155)-SUM($CV$1:DM$1)*SUM($P155:$Q155,$W155)-SUM($CV$2:DM$2)*SUM($R155:$V155)-SUM($CV$3:DM$3)*$X155-SUM($CV$4:DM$4)*SUM($K155:$L155)-SUM($CV$5:DM$5)*SUM($M155:$N155)-SUM($CV$6:DM$6)*$O155-SUM($CV$7:DM$7)*SUM($Y155:$Z155,$AF155)-SUM($CV$8:DM$8)*SUM($AA155:$AE155)-SUM($CV$9:DM$9)*$AG155</f>
        <v>2554774</v>
      </c>
      <c r="DN155" s="39">
        <f>SUM($BE155,$BF155:BW155)-SUM($CV$1:DN$1)*SUM($P155:$Q155,$W155)-SUM($CV$2:DN$2)*SUM($R155:$V155)-SUM($CV$3:DN$3)*$X155-SUM($CV$4:DN$4)*SUM($K155:$L155)-SUM($CV$5:DN$5)*SUM($M155:$N155)-SUM($CV$6:DN$6)*$O155-SUM($CV$7:DN$7)*SUM($Y155:$Z155,$AF155)-SUM($CV$8:DN$8)*SUM($AA155:$AE155)-SUM($CV$9:DN$9)*$AG155</f>
        <v>2462774</v>
      </c>
      <c r="DO155" s="39">
        <f>SUM($BE155,$BF155:BX155)-SUM($CV$1:DO$1)*SUM($P155:$Q155,$W155)-SUM($CV$2:DO$2)*SUM($R155:$V155)-SUM($CV$3:DO$3)*$X155-SUM($CV$4:DO$4)*SUM($K155:$L155)-SUM($CV$5:DO$5)*SUM($M155:$N155)-SUM($CV$6:DO$6)*$O155-SUM($CV$7:DO$7)*SUM($Y155:$Z155,$AF155)-SUM($CV$8:DO$8)*SUM($AA155:$AE155)-SUM($CV$9:DO$9)*$AG155</f>
        <v>2370774</v>
      </c>
      <c r="DP155" s="39">
        <f>SUM($BE155,$BF155:BY155)-SUM($CV$1:DP$1)*SUM($P155:$Q155,$W155)-SUM($CV$2:DP$2)*SUM($R155:$V155)-SUM($CV$3:DP$3)*$X155-SUM($CV$4:DP$4)*SUM($K155:$L155)-SUM($CV$5:DP$5)*SUM($M155:$N155)-SUM($CV$6:DP$6)*$O155-SUM($CV$7:DP$7)*SUM($Y155:$Z155,$AF155)-SUM($CV$8:DP$8)*SUM($AA155:$AE155)-SUM($CV$9:DP$9)*$AG155</f>
        <v>2278774</v>
      </c>
      <c r="DQ155" s="39">
        <f>SUM($BE155,$BF155:BZ155)-SUM($CV$1:DQ$1)*SUM($P155:$Q155,$W155)-SUM($CV$2:DQ$2)*SUM($R155:$V155)-SUM($CV$3:DQ$3)*$X155-SUM($CV$4:DQ$4)*SUM($K155:$L155)-SUM($CV$5:DQ$5)*SUM($M155:$N155)-SUM($CV$6:DQ$6)*$O155-SUM($CV$7:DQ$7)*SUM($Y155:$Z155,$AF155)-SUM($CV$8:DQ$8)*SUM($AA155:$AE155)-SUM($CV$9:DQ$9)*$AG155</f>
        <v>2186774</v>
      </c>
      <c r="DR155" s="39">
        <f>SUM($BE155,$BF155:CA155)-SUM($CV$1:DR$1)*SUM($P155:$Q155,$W155)-SUM($CV$2:DR$2)*SUM($R155:$V155)-SUM($CV$3:DR$3)*$X155-SUM($CV$4:DR$4)*SUM($K155:$L155)-SUM($CV$5:DR$5)*SUM($M155:$N155)-SUM($CV$6:DR$6)*$O155-SUM($CV$7:DR$7)*SUM($Y155:$Z155,$AF155)-SUM($CV$8:DR$8)*SUM($AA155:$AE155)-SUM($CV$9:DR$9)*$AG155</f>
        <v>2094774</v>
      </c>
      <c r="DS155" s="39">
        <f>SUM($BE155,$BF155:CB155)-SUM($CV$1:DS$1)*SUM($P155:$Q155,$W155)-SUM($CV$2:DS$2)*SUM($R155:$V155)-SUM($CV$3:DS$3)*$X155-SUM($CV$4:DS$4)*SUM($K155:$L155)-SUM($CV$5:DS$5)*SUM($M155:$N155)-SUM($CV$6:DS$6)*$O155-SUM($CV$7:DS$7)*SUM($Y155:$Z155,$AF155)-SUM($CV$8:DS$8)*SUM($AA155:$AE155)-SUM($CV$9:DS$9)*$AG155</f>
        <v>2002774</v>
      </c>
      <c r="DT155" s="39">
        <f>SUM($BE155,$BF155:CC155)-SUM($CV$1:DT$1)*SUM($P155:$Q155,$W155)-SUM($CV$2:DT$2)*SUM($R155:$V155)-SUM($CV$3:DT$3)*$X155-SUM($CV$4:DT$4)*SUM($K155:$L155)-SUM($CV$5:DT$5)*SUM($M155:$N155)-SUM($CV$6:DT$6)*$O155-SUM($CV$7:DT$7)*SUM($Y155:$Z155,$AF155)-SUM($CV$8:DT$8)*SUM($AA155:$AE155)-SUM($CV$9:DT$9)*$AG155</f>
        <v>1910774</v>
      </c>
      <c r="DU155" s="39">
        <f>SUM($BE155,$BF155:CD155)-SUM($CV$1:DU$1)*SUM($P155:$Q155,$W155)-SUM($CV$2:DU$2)*SUM($R155:$V155)-SUM($CV$3:DU$3)*$X155-SUM($CV$4:DU$4)*SUM($K155:$L155)-SUM($CV$5:DU$5)*SUM($M155:$N155)-SUM($CV$6:DU$6)*$O155-SUM($CV$7:DU$7)*SUM($Y155:$Z155,$AF155)-SUM($CV$8:DU$8)*SUM($AA155:$AE155)-SUM($CV$9:DU$9)*$AG155</f>
        <v>1818774</v>
      </c>
      <c r="DV155" s="39">
        <f>SUM($BE155,$BF155:CE155)-SUM($CV$1:DV$1)*SUM($P155:$Q155,$W155)-SUM($CV$2:DV$2)*SUM($R155:$V155)-SUM($CV$3:DV$3)*$X155-SUM($CV$4:DV$4)*SUM($K155:$L155)-SUM($CV$5:DV$5)*SUM($M155:$N155)-SUM($CV$6:DV$6)*$O155-SUM($CV$7:DV$7)*SUM($Y155:$Z155,$AF155)-SUM($CV$8:DV$8)*SUM($AA155:$AE155)-SUM($CV$9:DV$9)*$AG155</f>
        <v>1726774</v>
      </c>
      <c r="DW155" s="39">
        <f>SUM($BE155,$BF155:CF155)-SUM($CV$1:DW$1)*SUM($P155:$Q155,$W155)-SUM($CV$2:DW$2)*SUM($R155:$V155)-SUM($CV$3:DW$3)*$X155-SUM($CV$4:DW$4)*SUM($K155:$L155)-SUM($CV$5:DW$5)*SUM($M155:$N155)-SUM($CV$6:DW$6)*$O155-SUM($CV$7:DW$7)*SUM($Y155:$Z155,$AF155)-SUM($CV$8:DW$8)*SUM($AA155:$AE155)-SUM($CV$9:DW$9)*$AG155</f>
        <v>1634774</v>
      </c>
      <c r="DX155" s="39">
        <f>SUM($BE155,$BF155:CG155)-SUM($CV$1:DX$1)*SUM($P155:$Q155,$W155)-SUM($CV$2:DX$2)*SUM($R155:$V155)-SUM($CV$3:DX$3)*$X155-SUM($CV$4:DX$4)*SUM($K155:$L155)-SUM($CV$5:DX$5)*SUM($M155:$N155)-SUM($CV$6:DX$6)*$O155-SUM($CV$7:DX$7)*SUM($Y155:$Z155,$AF155)-SUM($CV$8:DX$8)*SUM($AA155:$AE155)-SUM($CV$9:DX$9)*$AG155</f>
        <v>1542774</v>
      </c>
      <c r="DY155" s="39">
        <f>SUM($BE155,$BF155:CH155)-SUM($CV$1:DY$1)*SUM($P155:$Q155,$W155)-SUM($CV$2:DY$2)*SUM($R155:$V155)-SUM($CV$3:DY$3)*$X155-SUM($CV$4:DY$4)*SUM($K155:$L155)-SUM($CV$5:DY$5)*SUM($M155:$N155)-SUM($CV$6:DY$6)*$O155-SUM($CV$7:DY$7)*SUM($Y155:$Z155,$AF155)-SUM($CV$8:DY$8)*SUM($AA155:$AE155)-SUM($CV$9:DY$9)*$AG155</f>
        <v>1450774</v>
      </c>
      <c r="DZ155" s="39">
        <f>SUM($BE155,$BF155:CI155)-SUM($CV$1:DZ$1)*SUM($P155:$Q155,$W155)-SUM($CV$2:DZ$2)*SUM($R155:$V155)-SUM($CV$3:DZ$3)*$X155-SUM($CV$4:DZ$4)*SUM($K155:$L155)-SUM($CV$5:DZ$5)*SUM($M155:$N155)-SUM($CV$6:DZ$6)*$O155-SUM($CV$7:DZ$7)*SUM($Y155:$Z155,$AF155)-SUM($CV$8:DZ$8)*SUM($AA155:$AE155)-SUM($CV$9:DZ$9)*$AG155</f>
        <v>1358774</v>
      </c>
      <c r="EA155" s="39">
        <f>SUM($BE155,$BF155:CJ155)-SUM($CV$1:EA$1)*SUM($P155:$Q155,$W155)-SUM($CV$2:EA$2)*SUM($R155:$V155)-SUM($CV$3:EA$3)*$X155-SUM($CV$4:EA$4)*SUM($K155:$L155)-SUM($CV$5:EA$5)*SUM($M155:$N155)-SUM($CV$6:EA$6)*$O155-SUM($CV$7:EA$7)*SUM($Y155:$Z155,$AF155)-SUM($CV$8:EA$8)*SUM($AA155:$AE155)-SUM($CV$9:EA$9)*$AG155</f>
        <v>1266774</v>
      </c>
      <c r="EB155" s="39">
        <f>SUM($BE155,$BF155:CK155)-SUM($CV$1:EB$1)*SUM($P155:$Q155,$W155)-SUM($CV$2:EB$2)*SUM($R155:$V155)-SUM($CV$3:EB$3)*$X155-SUM($CV$4:EB$4)*SUM($K155:$L155)-SUM($CV$5:EB$5)*SUM($M155:$N155)-SUM($CV$6:EB$6)*$O155-SUM($CV$7:EB$7)*SUM($Y155:$Z155,$AF155)-SUM($CV$8:EB$8)*SUM($AA155:$AE155)-SUM($CV$9:EB$9)*$AG155</f>
        <v>1174774</v>
      </c>
      <c r="EC155" s="39">
        <f>SUM($BE155,$BF155:CL155)-SUM($CV$1:EC$1)*SUM($P155:$Q155,$W155)-SUM($CV$2:EC$2)*SUM($R155:$V155)-SUM($CV$3:EC$3)*$X155-SUM($CV$4:EC$4)*SUM($K155:$L155)-SUM($CV$5:EC$5)*SUM($M155:$N155)-SUM($CV$6:EC$6)*$O155-SUM($CV$7:EC$7)*SUM($Y155:$Z155,$AF155)-SUM($CV$8:EC$8)*SUM($AA155:$AE155)-SUM($CV$9:EC$9)*$AG155</f>
        <v>1082774</v>
      </c>
      <c r="ED155" s="39">
        <f>SUM($BE155,$BF155:CM155)-SUM($CV$1:ED$1)*SUM($P155:$Q155,$W155)-SUM($CV$2:ED$2)*SUM($R155:$V155)-SUM($CV$3:ED$3)*$X155-SUM($CV$4:ED$4)*SUM($K155:$L155)-SUM($CV$5:ED$5)*SUM($M155:$N155)-SUM($CV$6:ED$6)*$O155-SUM($CV$7:ED$7)*SUM($Y155:$Z155,$AF155)-SUM($CV$8:ED$8)*SUM($AA155:$AE155)-SUM($CV$9:ED$9)*$AG155</f>
        <v>990774</v>
      </c>
      <c r="EE155" s="39">
        <f>SUM($BE155,$BF155:CN155)-SUM($CV$1:EE$1)*SUM($P155:$Q155,$W155)-SUM($CV$2:EE$2)*SUM($R155:$V155)-SUM($CV$3:EE$3)*$X155-SUM($CV$4:EE$4)*SUM($K155:$L155)-SUM($CV$5:EE$5)*SUM($M155:$N155)-SUM($CV$6:EE$6)*$O155-SUM($CV$7:EE$7)*SUM($Y155:$Z155,$AF155)-SUM($CV$8:EE$8)*SUM($AA155:$AE155)-SUM($CV$9:EE$9)*$AG155</f>
        <v>898774</v>
      </c>
      <c r="EF155" s="39">
        <f>SUM($BE155,$BF155:CO155)-SUM($CV$1:EF$1)*SUM($P155:$Q155,$W155)-SUM($CV$2:EF$2)*SUM($R155:$V155)-SUM($CV$3:EF$3)*$X155-SUM($CV$4:EF$4)*SUM($K155:$L155)-SUM($CV$5:EF$5)*SUM($M155:$N155)-SUM($CV$6:EF$6)*$O155-SUM($CV$7:EF$7)*SUM($Y155:$Z155,$AF155)-SUM($CV$8:EF$8)*SUM($AA155:$AE155)-SUM($CV$9:EF$9)*$AG155</f>
        <v>806774</v>
      </c>
      <c r="EG155" s="39">
        <f>SUM($BE155,$BF155:CP155)-SUM($CV$1:EG$1)*SUM($P155:$Q155,$W155)-SUM($CV$2:EG$2)*SUM($R155:$V155)-SUM($CV$3:EG$3)*$X155-SUM($CV$4:EG$4)*SUM($K155:$L155)-SUM($CV$5:EG$5)*SUM($M155:$N155)-SUM($CV$6:EG$6)*$O155-SUM($CV$7:EG$7)*SUM($Y155:$Z155,$AF155)-SUM($CV$8:EG$8)*SUM($AA155:$AE155)-SUM($CV$9:EG$9)*$AG155</f>
        <v>714774</v>
      </c>
      <c r="EH155" s="39">
        <f>SUM($BE155,$BF155:CQ155)-SUM($CV$1:EH$1)*SUM($P155:$Q155,$W155)-SUM($CV$2:EH$2)*SUM($R155:$V155)-SUM($CV$3:EH$3)*$X155-SUM($CV$4:EH$4)*SUM($K155:$L155)-SUM($CV$5:EH$5)*SUM($M155:$N155)-SUM($CV$6:EH$6)*$O155-SUM($CV$7:EH$7)*SUM($Y155:$Z155,$AF155)-SUM($CV$8:EH$8)*SUM($AA155:$AE155)-SUM($CV$9:EH$9)*$AG155</f>
        <v>622774</v>
      </c>
      <c r="EI155" s="39">
        <f>SUM($BE155,$BF155:CR155)-SUM($CV$1:EI$1)*SUM($P155:$Q155,$W155)-SUM($CV$2:EI$2)*SUM($R155:$V155)-SUM($CV$3:EI$3)*$X155-SUM($CV$4:EI$4)*SUM($K155:$L155)-SUM($CV$5:EI$5)*SUM($M155:$N155)-SUM($CV$6:EI$6)*$O155-SUM($CV$7:EI$7)*SUM($Y155:$Z155,$AF155)-SUM($CV$8:EI$8)*SUM($AA155:$AE155)-SUM($CV$9:EI$9)*$AG155</f>
        <v>530774</v>
      </c>
      <c r="EJ155" s="39">
        <f>SUM($BE155,$BF155:CS155)-SUM($CV$1:EJ$1)*SUM($P155:$Q155,$W155)-SUM($CV$2:EJ$2)*SUM($R155:$V155)-SUM($CV$3:EJ$3)*$X155-SUM($CV$4:EJ$4)*SUM($K155:$L155)-SUM($CV$5:EJ$5)*SUM($M155:$N155)-SUM($CV$6:EJ$6)*$O155-SUM($CV$7:EJ$7)*SUM($Y155:$Z155,$AF155)-SUM($CV$8:EJ$8)*SUM($AA155:$AE155)-SUM($CV$9:EJ$9)*$AG155</f>
        <v>438774</v>
      </c>
      <c r="EK155" s="39">
        <f>SUM($BE155,$BF155:CT155)-SUM($CV$1:EK$1)*SUM($P155:$Q155,$W155)-SUM($CV$2:EK$2)*SUM($R155:$V155)-SUM($CV$3:EK$3)*$X155-SUM($CV$4:EK$4)*SUM($K155:$L155)-SUM($CV$5:EK$5)*SUM($M155:$N155)-SUM($CV$6:EK$6)*$O155-SUM($CV$7:EK$7)*SUM($Y155:$Z155,$AF155)-SUM($CV$8:EK$8)*SUM($AA155:$AE155)-SUM($CV$9:EK$9)*$AG155</f>
        <v>346774</v>
      </c>
      <c r="EL155" s="39">
        <f>SUM($BE155,$BF155:CU155)-SUM($CV$1:EL$1)*SUM($P155:$Q155,$W155)-SUM($CV$2:EL$2)*SUM($R155:$V155)-SUM($CV$3:EL$3)*$X155-SUM($CV$4:EL$4)*SUM($K155:$L155)-SUM($CV$5:EL$5)*SUM($M155:$N155)-SUM($CV$6:EL$6)*$O155-SUM($CV$7:EL$7)*SUM($Y155:$Z155,$AF155)-SUM($CV$8:EL$8)*SUM($AA155:$AE155)-SUM($CV$9:EL$9)*$AG155</f>
        <v>254774</v>
      </c>
      <c r="EM155" s="39">
        <f>SUM($BE155,$BF155:CV155)-SUM($CV$1:EM$1)*SUM($P155:$Q155,$W155)-SUM($CV$2:EM$2)*SUM($R155:$V155)-SUM($CV$3:EM$3)*$X155-SUM($CV$4:EM$4)*SUM($K155:$L155)-SUM($CV$5:EM$5)*SUM($M155:$N155)-SUM($CV$6:EM$6)*$O155-SUM($CV$7:EM$7)*SUM($Y155:$Z155,$AF155)-SUM($CV$8:EM$8)*SUM($AA155:$AE155)-SUM($CV$9:EM$9)*$AG155</f>
        <v>162774</v>
      </c>
      <c r="EN155" s="39">
        <f>SUM($BE155,$BF155:CW155)-SUM($CV$1:EN$1)*SUM($P155:$Q155,$W155)-SUM($CV$2:EN$2)*SUM($R155:$V155)-SUM($CV$3:EN$3)*$X155-SUM($CV$4:EN$4)*SUM($K155:$L155)-SUM($CV$5:EN$5)*SUM($M155:$N155)-SUM($CV$6:EN$6)*$O155-SUM($CV$7:EN$7)*SUM($Y155:$Z155,$AF155)-SUM($CV$8:EN$8)*SUM($AA155:$AE155)-SUM($CV$9:EN$9)*$AG155</f>
        <v>70774</v>
      </c>
      <c r="EO155" s="39">
        <f>SUM($BE155,$BF155:CX155)-SUM($CV$1:EO$1)*SUM($P155:$Q155,$W155)-SUM($CV$2:EO$2)*SUM($R155:$V155)-SUM($CV$3:EO$3)*$X155-SUM($CV$4:EO$4)*SUM($K155:$L155)-SUM($CV$5:EO$5)*SUM($M155:$N155)-SUM($CV$6:EO$6)*$O155-SUM($CV$7:EO$7)*SUM($Y155:$Z155,$AF155)-SUM($CV$8:EO$8)*SUM($AA155:$AE155)-SUM($CV$9:EO$9)*$AG155</f>
        <v>12906</v>
      </c>
      <c r="EP155" s="96" t="s">
        <v>483</v>
      </c>
      <c r="EQ155" s="103" t="str">
        <f t="shared" si="172"/>
        <v>CRCW04021K00FKED</v>
      </c>
      <c r="ER155" s="96" t="str">
        <f t="shared" si="222"/>
        <v>VISHAY</v>
      </c>
      <c r="ES155" s="126">
        <v>8.0000000000000004E-4</v>
      </c>
      <c r="ET155" s="116" t="str">
        <f t="shared" si="168"/>
        <v>USD</v>
      </c>
      <c r="EU155" s="107" t="e">
        <f t="shared" ca="1" si="183"/>
        <v>#NAME?</v>
      </c>
      <c r="EV155" s="107" t="e">
        <f t="shared" ca="1" si="184"/>
        <v>#NAME?</v>
      </c>
      <c r="EW155" s="117">
        <f t="shared" si="185"/>
        <v>10000</v>
      </c>
      <c r="EX155" s="117">
        <f t="shared" si="186"/>
        <v>10000</v>
      </c>
      <c r="EY155" s="103"/>
      <c r="EZ155" s="117">
        <f t="shared" si="187"/>
        <v>3260000</v>
      </c>
      <c r="FA155" s="118" t="e">
        <f t="shared" ca="1" si="188"/>
        <v>#NAME?</v>
      </c>
      <c r="FB155" s="117">
        <f t="shared" si="189"/>
        <v>8674</v>
      </c>
      <c r="FC155" s="118" t="e">
        <f t="shared" ca="1" si="190"/>
        <v>#NAME?</v>
      </c>
      <c r="FD155" s="119">
        <v>45526</v>
      </c>
      <c r="FE155" s="118" t="s">
        <v>130</v>
      </c>
      <c r="FF155" s="118" t="s">
        <v>26</v>
      </c>
      <c r="FG155" s="103" t="s">
        <v>144</v>
      </c>
      <c r="FH155" s="103" t="s">
        <v>145</v>
      </c>
      <c r="FI155" s="105">
        <f t="array" ref="FI155">SUMPRODUCT($AI155:$AL155,TRANSPOSE(FI$1:FI$4))</f>
        <v>278990</v>
      </c>
      <c r="FJ155" s="105">
        <f t="array" ref="FJ155">SUMPRODUCT($AI155:$AL155,TRANSPOSE(FJ$1:FJ$4))</f>
        <v>278990</v>
      </c>
      <c r="FK155" s="105">
        <f t="array" ref="FK155">SUMPRODUCT($AI155:$AL155,TRANSPOSE(FK$1:FK$4))</f>
        <v>278990</v>
      </c>
      <c r="FL155" s="105">
        <f t="array" ref="FL155">SUMPRODUCT($AI155:$AL155,TRANSPOSE(FL$1:FL$4))</f>
        <v>278990</v>
      </c>
      <c r="FM155" s="105">
        <f t="array" ref="FM155">SUMPRODUCT($AI155:$AL155,TRANSPOSE(FM$1:FM$4))</f>
        <v>278990</v>
      </c>
      <c r="FN155" s="105">
        <f t="array" ref="FN155">SUMPRODUCT($AI155:$AL155,TRANSPOSE(FN$1:FN$4))</f>
        <v>278990</v>
      </c>
      <c r="FO155" s="105">
        <f t="array" ref="FO155">SUMPRODUCT($AI155:$AL155,TRANSPOSE(FO$1:FO$4))</f>
        <v>278990</v>
      </c>
      <c r="FP155" s="105">
        <f t="array" ref="FP155">SUMPRODUCT($AI155:$AL155,TRANSPOSE(FP$1:FP$4))</f>
        <v>278990</v>
      </c>
      <c r="FQ155" s="105">
        <f t="array" ref="FQ155">SUMPRODUCT($AI155:$AL155,TRANSPOSE(FQ$1:FQ$4))</f>
        <v>278990</v>
      </c>
      <c r="FR155" s="105">
        <f t="array" ref="FR155">SUMPRODUCT($AI155:$AL155,TRANSPOSE(FR$1:FR$4))</f>
        <v>278300</v>
      </c>
      <c r="FS155" s="105">
        <f t="array" ref="FS155">SUMPRODUCT($AI155:$AL155,TRANSPOSE(FS$1:FS$4))</f>
        <v>276000</v>
      </c>
      <c r="FT155" s="105">
        <f t="array" ref="FT155">SUMPRODUCT($AI155:$AL155,TRANSPOSE(FT$1:FT$4))</f>
        <v>186116</v>
      </c>
      <c r="FU155" s="105">
        <f t="array" ref="FU155">SUMPRODUCT($AI155:$AL155,TRANSPOSE(FU$1:FU$4))</f>
        <v>0</v>
      </c>
      <c r="FV155" s="120"/>
      <c r="FW155" s="105">
        <f t="shared" si="191"/>
        <v>280000</v>
      </c>
      <c r="FX155" s="121">
        <f>CEILING(SUM($FI155:FJ155)-SUM($FW155:FW155),$EW155)</f>
        <v>280000</v>
      </c>
      <c r="FY155" s="121">
        <f>CEILING(SUM($FI155:FK155)-SUM($FW155:FX155),$EW155)</f>
        <v>280000</v>
      </c>
      <c r="FZ155" s="121">
        <f>CEILING(SUM($FI155:FL155)-SUM($FW155:FY155),$EW155)</f>
        <v>280000</v>
      </c>
      <c r="GA155" s="121">
        <f>CEILING(SUM($FI155:FM155)-SUM($FW155:FZ155),$EW155)</f>
        <v>280000</v>
      </c>
      <c r="GB155" s="121">
        <f>CEILING(SUM($FI155:FN155)-SUM($FW155:GA155),$EW155)</f>
        <v>280000</v>
      </c>
      <c r="GC155" s="121">
        <f>CEILING(SUM($FI155:FO155)-SUM($FW155:GB155),$EW155)</f>
        <v>280000</v>
      </c>
      <c r="GD155" s="121">
        <f>CEILING(SUM($FI155:FP155)-SUM($FW155:GC155),$EW155)</f>
        <v>280000</v>
      </c>
      <c r="GE155" s="121">
        <f>CEILING(SUM($FI155:FQ155)-SUM($FW155:GD155),$EW155)</f>
        <v>280000</v>
      </c>
      <c r="GF155" s="121">
        <f>CEILING(SUM($FI155:FR155)-SUM($FW155:GE155),$EW155)</f>
        <v>270000</v>
      </c>
      <c r="GG155" s="121">
        <f>CEILING(SUM($FI155:FS155)-SUM($FW155:GF155),$EW155)</f>
        <v>280000</v>
      </c>
      <c r="GH155" s="121">
        <f t="shared" si="192"/>
        <v>190000</v>
      </c>
      <c r="GI155" s="121">
        <f t="shared" si="193"/>
        <v>0</v>
      </c>
      <c r="GJ155" s="120"/>
      <c r="GK155" s="123" t="e">
        <f t="shared" ca="1" si="194"/>
        <v>#NAME?</v>
      </c>
      <c r="GL155" s="123" t="e">
        <f t="shared" ca="1" si="195"/>
        <v>#NAME?</v>
      </c>
      <c r="GM155" s="123" t="e">
        <f t="shared" ca="1" si="196"/>
        <v>#NAME?</v>
      </c>
      <c r="GN155" s="123" t="e">
        <f t="shared" ca="1" si="197"/>
        <v>#NAME?</v>
      </c>
      <c r="GO155" s="123" t="e">
        <f t="shared" ca="1" si="198"/>
        <v>#NAME?</v>
      </c>
      <c r="GP155" s="123" t="e">
        <f t="shared" ca="1" si="199"/>
        <v>#NAME?</v>
      </c>
      <c r="GQ155" s="123" t="e">
        <f t="shared" ca="1" si="200"/>
        <v>#NAME?</v>
      </c>
      <c r="GR155" s="123" t="e">
        <f t="shared" ca="1" si="201"/>
        <v>#NAME?</v>
      </c>
      <c r="GS155" s="123" t="e">
        <f t="shared" ca="1" si="202"/>
        <v>#NAME?</v>
      </c>
      <c r="GT155" s="123" t="e">
        <f t="shared" ca="1" si="203"/>
        <v>#NAME?</v>
      </c>
      <c r="GU155" s="123" t="e">
        <f t="shared" ca="1" si="204"/>
        <v>#NAME?</v>
      </c>
      <c r="GV155" s="123" t="e">
        <f t="shared" ca="1" si="205"/>
        <v>#NAME?</v>
      </c>
      <c r="GW155" s="123" t="e">
        <f t="shared" ca="1" si="206"/>
        <v>#NAME?</v>
      </c>
      <c r="GX155" s="123" t="e">
        <f t="shared" ca="1" si="207"/>
        <v>#NAME?</v>
      </c>
      <c r="GY155" s="120">
        <v>1</v>
      </c>
      <c r="GZ155" s="105">
        <f t="shared" si="224"/>
        <v>3260000</v>
      </c>
      <c r="HA155" s="105"/>
      <c r="HB155" s="105"/>
      <c r="HC155" s="105"/>
      <c r="HD155" s="105"/>
      <c r="HE155" s="105"/>
      <c r="HF155" s="105"/>
      <c r="HG155" s="105"/>
      <c r="HH155" s="105"/>
      <c r="HI155" s="105"/>
      <c r="HJ155" s="105"/>
      <c r="HK155" s="105"/>
      <c r="HL155" s="105">
        <f t="shared" si="171"/>
        <v>0</v>
      </c>
      <c r="HM155" s="105"/>
      <c r="HN155" s="123" t="e">
        <f t="shared" ca="1" si="208"/>
        <v>#NAME?</v>
      </c>
      <c r="HO155" s="123" t="e">
        <f t="shared" ca="1" si="209"/>
        <v>#NAME?</v>
      </c>
      <c r="HP155" s="123" t="e">
        <f t="shared" ca="1" si="210"/>
        <v>#NAME?</v>
      </c>
      <c r="HQ155" s="123" t="e">
        <f t="shared" ca="1" si="211"/>
        <v>#NAME?</v>
      </c>
      <c r="HR155" s="123" t="e">
        <f t="shared" ca="1" si="212"/>
        <v>#NAME?</v>
      </c>
      <c r="HS155" s="123" t="e">
        <f t="shared" ca="1" si="213"/>
        <v>#NAME?</v>
      </c>
      <c r="HT155" s="123" t="e">
        <f t="shared" ca="1" si="214"/>
        <v>#NAME?</v>
      </c>
      <c r="HU155" s="123" t="e">
        <f t="shared" ca="1" si="215"/>
        <v>#NAME?</v>
      </c>
      <c r="HV155" s="123" t="e">
        <f t="shared" ca="1" si="216"/>
        <v>#NAME?</v>
      </c>
      <c r="HW155" s="123" t="e">
        <f t="shared" ca="1" si="217"/>
        <v>#NAME?</v>
      </c>
      <c r="HX155" s="123" t="e">
        <f t="shared" ca="1" si="218"/>
        <v>#NAME?</v>
      </c>
      <c r="HY155" s="123" t="e">
        <f t="shared" ca="1" si="219"/>
        <v>#NAME?</v>
      </c>
      <c r="HZ155" s="123" t="e">
        <f t="shared" ca="1" si="220"/>
        <v>#NAME?</v>
      </c>
      <c r="IA155" s="123" t="e">
        <f t="shared" ca="1" si="221"/>
        <v>#NAME?</v>
      </c>
      <c r="IB155" s="124" t="s">
        <v>783</v>
      </c>
      <c r="IC155" s="103" t="s">
        <v>484</v>
      </c>
      <c r="ID155" s="125">
        <v>45535</v>
      </c>
      <c r="IE155" s="103" t="s">
        <v>147</v>
      </c>
      <c r="IF155" s="103" t="s">
        <v>147</v>
      </c>
      <c r="IG155" s="103" t="s">
        <v>147</v>
      </c>
      <c r="IH155" s="103"/>
      <c r="II155" s="103" t="s">
        <v>766</v>
      </c>
    </row>
    <row r="156" spans="1:243" ht="14.25" x14ac:dyDescent="0.2">
      <c r="A156" s="39">
        <v>169</v>
      </c>
      <c r="B156" s="39" t="s">
        <v>787</v>
      </c>
      <c r="C156" s="56" t="s">
        <v>788</v>
      </c>
      <c r="D156" s="39" t="s">
        <v>137</v>
      </c>
      <c r="E156" s="39">
        <v>401234957</v>
      </c>
      <c r="F156" s="102" t="s">
        <v>789</v>
      </c>
      <c r="G156" s="39">
        <v>400275219</v>
      </c>
      <c r="H156" s="39" t="s">
        <v>128</v>
      </c>
      <c r="I156" s="39">
        <v>2</v>
      </c>
      <c r="J156" s="39">
        <v>3</v>
      </c>
      <c r="K156" s="39">
        <v>0</v>
      </c>
      <c r="L156" s="39">
        <v>0</v>
      </c>
      <c r="M156" s="39">
        <v>0</v>
      </c>
      <c r="N156" s="39">
        <v>0</v>
      </c>
      <c r="O156" s="39">
        <v>1</v>
      </c>
      <c r="P156" s="39">
        <v>0</v>
      </c>
      <c r="Q156" s="39">
        <v>0</v>
      </c>
      <c r="R156" s="39">
        <v>0</v>
      </c>
      <c r="S156" s="39">
        <v>0</v>
      </c>
      <c r="T156" s="39">
        <v>0</v>
      </c>
      <c r="U156" s="39">
        <v>0</v>
      </c>
      <c r="V156" s="39">
        <v>0</v>
      </c>
      <c r="W156" s="39">
        <v>0</v>
      </c>
      <c r="X156" s="39">
        <v>1</v>
      </c>
      <c r="Y156" s="39">
        <v>0</v>
      </c>
      <c r="Z156" s="39">
        <v>0</v>
      </c>
      <c r="AA156" s="39">
        <v>0</v>
      </c>
      <c r="AB156" s="39">
        <v>0</v>
      </c>
      <c r="AC156" s="39">
        <v>0</v>
      </c>
      <c r="AD156" s="39">
        <v>0</v>
      </c>
      <c r="AE156" s="39">
        <v>0</v>
      </c>
      <c r="AF156" s="39">
        <v>0</v>
      </c>
      <c r="AG156" s="39">
        <v>1</v>
      </c>
      <c r="AH156" s="39">
        <f t="shared" si="173"/>
        <v>2</v>
      </c>
      <c r="AI156" s="39">
        <f t="shared" si="174"/>
        <v>1</v>
      </c>
      <c r="AJ156" s="39">
        <f t="shared" si="175"/>
        <v>1</v>
      </c>
      <c r="AK156" s="39">
        <f t="shared" si="176"/>
        <v>1</v>
      </c>
      <c r="AL156" s="39">
        <f t="shared" si="177"/>
        <v>2</v>
      </c>
      <c r="AM156" s="57">
        <f t="shared" si="178"/>
        <v>70681</v>
      </c>
      <c r="AN156" s="57">
        <v>10000</v>
      </c>
      <c r="AO156" s="57">
        <f t="shared" si="179"/>
        <v>80000</v>
      </c>
      <c r="AP156" s="39"/>
      <c r="AQ156" s="39" t="s">
        <v>473</v>
      </c>
      <c r="AR156" s="71" t="s">
        <v>774</v>
      </c>
      <c r="AS156" s="39"/>
      <c r="AT156" s="39"/>
      <c r="AU156" s="58">
        <v>3.2000000000000002E-3</v>
      </c>
      <c r="AV156" s="58" t="s">
        <v>11</v>
      </c>
      <c r="AW156" s="39" t="s">
        <v>475</v>
      </c>
      <c r="AX156" s="39" t="s">
        <v>476</v>
      </c>
      <c r="AY156" s="39"/>
      <c r="AZ156" s="39" t="s">
        <v>477</v>
      </c>
      <c r="BA156" s="39" t="str">
        <f t="shared" si="180"/>
        <v>P0043</v>
      </c>
      <c r="BB156" s="78" t="e">
        <f t="shared" ca="1" si="181"/>
        <v>#NAME?</v>
      </c>
      <c r="BC156" s="75">
        <v>18</v>
      </c>
      <c r="BD156" s="75">
        <f t="shared" si="182"/>
        <v>80000</v>
      </c>
      <c r="BE156" s="39"/>
      <c r="BF156" s="39"/>
      <c r="BG156" s="39"/>
      <c r="BH156" s="39"/>
      <c r="BI156" s="39">
        <v>10000</v>
      </c>
      <c r="BJ156" s="39"/>
      <c r="BK156" s="39"/>
      <c r="BL156" s="39"/>
      <c r="BM156" s="39">
        <v>70000</v>
      </c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>
        <f>SUM($BE156,$BF156:BF156)-SUM($CV$1:CW$1)*SUM($P156:$Q156,$W156)-SUM($CV$2:CW$2)*SUM($R156:$V156)-SUM($CV$3:CW$3)*$X156-SUM($CV$4:CW$4)*SUM($K156:$L156)-SUM($CV$5:CW$5)*SUM($M156:$N156)-SUM($CV$6:CW$6)*$O156-SUM($CV$7:CW$7)*SUM($Y156:$Z156,$AF156)-SUM($CV$8:CW$8)*SUM($AA156:$AE156)-SUM($CV$9:CW$9)*$AG156</f>
        <v>0</v>
      </c>
      <c r="CX156" s="39">
        <f>SUM($BE156,$BF156:BG156)-SUM($CV$1:CX$1)*SUM($P156:$Q156,$W156)-SUM($CV$2:CX$2)*SUM($R156:$V156)-SUM($CV$3:CX$3)*$X156-SUM($CV$4:CX$4)*SUM($K156:$L156)-SUM($CV$5:CX$5)*SUM($M156:$N156)-SUM($CV$6:CX$6)*$O156-SUM($CV$7:CX$7)*SUM($Y156:$Z156,$AF156)-SUM($CV$8:CX$8)*SUM($AA156:$AE156)-SUM($CV$9:CX$9)*$AG156</f>
        <v>0</v>
      </c>
      <c r="CY156" s="39">
        <f>SUM($BE156,$BF156:BH156)-SUM($CV$1:CY$1)*SUM($P156:$Q156,$W156)-SUM($CV$2:CY$2)*SUM($R156:$V156)-SUM($CV$3:CY$3)*$X156-SUM($CV$4:CY$4)*SUM($K156:$L156)-SUM($CV$5:CY$5)*SUM($M156:$N156)-SUM($CV$6:CY$6)*$O156-SUM($CV$7:CY$7)*SUM($Y156:$Z156,$AF156)-SUM($CV$8:CY$8)*SUM($AA156:$AE156)-SUM($CV$9:CY$9)*$AG156</f>
        <v>0</v>
      </c>
      <c r="CZ156" s="39">
        <f>SUM($BE156,$BF156:BI156)-SUM($CV$1:CZ$1)*SUM($P156:$Q156,$W156)-SUM($CV$2:CZ$2)*SUM($R156:$V156)-SUM($CV$3:CZ$3)*$X156-SUM($CV$4:CZ$4)*SUM($K156:$L156)-SUM($CV$5:CZ$5)*SUM($M156:$N156)-SUM($CV$6:CZ$6)*$O156-SUM($CV$7:CZ$7)*SUM($Y156:$Z156,$AF156)-SUM($CV$8:CZ$8)*SUM($AA156:$AE156)-SUM($CV$9:CZ$9)*$AG156</f>
        <v>10000</v>
      </c>
      <c r="DA156" s="39">
        <f>SUM($BE156,$BF156:BJ156)-SUM($CV$1:DA$1)*SUM($P156:$Q156,$W156)-SUM($CV$2:DA$2)*SUM($R156:$V156)-SUM($CV$3:DA$3)*$X156-SUM($CV$4:DA$4)*SUM($K156:$L156)-SUM($CV$5:DA$5)*SUM($M156:$N156)-SUM($CV$6:DA$6)*$O156-SUM($CV$7:DA$7)*SUM($Y156:$Z156,$AF156)-SUM($CV$8:DA$8)*SUM($AA156:$AE156)-SUM($CV$9:DA$9)*$AG156</f>
        <v>10000</v>
      </c>
      <c r="DB156" s="39">
        <f>SUM($BE156,$BF156:BK156)-SUM($CV$1:DB$1)*SUM($P156:$Q156,$W156)-SUM($CV$2:DB$2)*SUM($R156:$V156)-SUM($CV$3:DB$3)*$X156-SUM($CV$4:DB$4)*SUM($K156:$L156)-SUM($CV$5:DB$5)*SUM($M156:$N156)-SUM($CV$6:DB$6)*$O156-SUM($CV$7:DB$7)*SUM($Y156:$Z156,$AF156)-SUM($CV$8:DB$8)*SUM($AA156:$AE156)-SUM($CV$9:DB$9)*$AG156</f>
        <v>9700</v>
      </c>
      <c r="DC156" s="39">
        <f>SUM($BE156,$BF156:BL156)-SUM($CV$1:DC$1)*SUM($P156:$Q156,$W156)-SUM($CV$2:DC$2)*SUM($R156:$V156)-SUM($CV$3:DC$3)*$X156-SUM($CV$4:DC$4)*SUM($K156:$L156)-SUM($CV$5:DC$5)*SUM($M156:$N156)-SUM($CV$6:DC$6)*$O156-SUM($CV$7:DC$7)*SUM($Y156:$Z156,$AF156)-SUM($CV$8:DC$8)*SUM($AA156:$AE156)-SUM($CV$9:DC$9)*$AG156</f>
        <v>9100</v>
      </c>
      <c r="DD156" s="39">
        <f>SUM($BE156,$BF156:BM156)-SUM($CV$1:DD$1)*SUM($P156:$Q156,$W156)-SUM($CV$2:DD$2)*SUM($R156:$V156)-SUM($CV$3:DD$3)*$X156-SUM($CV$4:DD$4)*SUM($K156:$L156)-SUM($CV$5:DD$5)*SUM($M156:$N156)-SUM($CV$6:DD$6)*$O156-SUM($CV$7:DD$7)*SUM($Y156:$Z156,$AF156)-SUM($CV$8:DD$8)*SUM($AA156:$AE156)-SUM($CV$9:DD$9)*$AG156</f>
        <v>78169</v>
      </c>
      <c r="DE156" s="39">
        <f>SUM($BE156,$BF156:BN156)-SUM($CV$1:DE$1)*SUM($P156:$Q156,$W156)-SUM($CV$2:DE$2)*SUM($R156:$V156)-SUM($CV$3:DE$3)*$X156-SUM($CV$4:DE$4)*SUM($K156:$L156)-SUM($CV$5:DE$5)*SUM($M156:$N156)-SUM($CV$6:DE$6)*$O156-SUM($CV$7:DE$7)*SUM($Y156:$Z156,$AF156)-SUM($CV$8:DE$8)*SUM($AA156:$AE156)-SUM($CV$9:DE$9)*$AG156</f>
        <v>77069</v>
      </c>
      <c r="DF156" s="39">
        <f>SUM($BE156,$BF156:BO156)-SUM($CV$1:DF$1)*SUM($P156:$Q156,$W156)-SUM($CV$2:DF$2)*SUM($R156:$V156)-SUM($CV$3:DF$3)*$X156-SUM($CV$4:DF$4)*SUM($K156:$L156)-SUM($CV$5:DF$5)*SUM($M156:$N156)-SUM($CV$6:DF$6)*$O156-SUM($CV$7:DF$7)*SUM($Y156:$Z156,$AF156)-SUM($CV$8:DF$8)*SUM($AA156:$AE156)-SUM($CV$9:DF$9)*$AG156</f>
        <v>75669</v>
      </c>
      <c r="DG156" s="39">
        <f>SUM($BE156,$BF156:BP156)-SUM($CV$1:DG$1)*SUM($P156:$Q156,$W156)-SUM($CV$2:DG$2)*SUM($R156:$V156)-SUM($CV$3:DG$3)*$X156-SUM($CV$4:DG$4)*SUM($K156:$L156)-SUM($CV$5:DG$5)*SUM($M156:$N156)-SUM($CV$6:DG$6)*$O156-SUM($CV$7:DG$7)*SUM($Y156:$Z156,$AF156)-SUM($CV$8:DG$8)*SUM($AA156:$AE156)-SUM($CV$9:DG$9)*$AG156</f>
        <v>74169</v>
      </c>
      <c r="DH156" s="39">
        <f>SUM($BE156,$BF156:BQ156)-SUM($CV$1:DH$1)*SUM($P156:$Q156,$W156)-SUM($CV$2:DH$2)*SUM($R156:$V156)-SUM($CV$3:DH$3)*$X156-SUM($CV$4:DH$4)*SUM($K156:$L156)-SUM($CV$5:DH$5)*SUM($M156:$N156)-SUM($CV$6:DH$6)*$O156-SUM($CV$7:DH$7)*SUM($Y156:$Z156,$AF156)-SUM($CV$8:DH$8)*SUM($AA156:$AE156)-SUM($CV$9:DH$9)*$AG156</f>
        <v>72669</v>
      </c>
      <c r="DI156" s="39">
        <f>SUM($BE156,$BF156:BR156)-SUM($CV$1:DI$1)*SUM($P156:$Q156,$W156)-SUM($CV$2:DI$2)*SUM($R156:$V156)-SUM($CV$3:DI$3)*$X156-SUM($CV$4:DI$4)*SUM($K156:$L156)-SUM($CV$5:DI$5)*SUM($M156:$N156)-SUM($CV$6:DI$6)*$O156-SUM($CV$7:DI$7)*SUM($Y156:$Z156,$AF156)-SUM($CV$8:DI$8)*SUM($AA156:$AE156)-SUM($CV$9:DI$9)*$AG156</f>
        <v>71169</v>
      </c>
      <c r="DJ156" s="39">
        <f>SUM($BE156,$BF156:BS156)-SUM($CV$1:DJ$1)*SUM($P156:$Q156,$W156)-SUM($CV$2:DJ$2)*SUM($R156:$V156)-SUM($CV$3:DJ$3)*$X156-SUM($CV$4:DJ$4)*SUM($K156:$L156)-SUM($CV$5:DJ$5)*SUM($M156:$N156)-SUM($CV$6:DJ$6)*$O156-SUM($CV$7:DJ$7)*SUM($Y156:$Z156,$AF156)-SUM($CV$8:DJ$8)*SUM($AA156:$AE156)-SUM($CV$9:DJ$9)*$AG156</f>
        <v>69669</v>
      </c>
      <c r="DK156" s="39">
        <f>SUM($BE156,$BF156:BT156)-SUM($CV$1:DK$1)*SUM($P156:$Q156,$W156)-SUM($CV$2:DK$2)*SUM($R156:$V156)-SUM($CV$3:DK$3)*$X156-SUM($CV$4:DK$4)*SUM($K156:$L156)-SUM($CV$5:DK$5)*SUM($M156:$N156)-SUM($CV$6:DK$6)*$O156-SUM($CV$7:DK$7)*SUM($Y156:$Z156,$AF156)-SUM($CV$8:DK$8)*SUM($AA156:$AE156)-SUM($CV$9:DK$9)*$AG156</f>
        <v>68169</v>
      </c>
      <c r="DL156" s="39">
        <f>SUM($BE156,$BF156:BU156)-SUM($CV$1:DL$1)*SUM($P156:$Q156,$W156)-SUM($CV$2:DL$2)*SUM($R156:$V156)-SUM($CV$3:DL$3)*$X156-SUM($CV$4:DL$4)*SUM($K156:$L156)-SUM($CV$5:DL$5)*SUM($M156:$N156)-SUM($CV$6:DL$6)*$O156-SUM($CV$7:DL$7)*SUM($Y156:$Z156,$AF156)-SUM($CV$8:DL$8)*SUM($AA156:$AE156)-SUM($CV$9:DL$9)*$AG156</f>
        <v>66669</v>
      </c>
      <c r="DM156" s="39">
        <f>SUM($BE156,$BF156:BV156)-SUM($CV$1:DM$1)*SUM($P156:$Q156,$W156)-SUM($CV$2:DM$2)*SUM($R156:$V156)-SUM($CV$3:DM$3)*$X156-SUM($CV$4:DM$4)*SUM($K156:$L156)-SUM($CV$5:DM$5)*SUM($M156:$N156)-SUM($CV$6:DM$6)*$O156-SUM($CV$7:DM$7)*SUM($Y156:$Z156,$AF156)-SUM($CV$8:DM$8)*SUM($AA156:$AE156)-SUM($CV$9:DM$9)*$AG156</f>
        <v>64669</v>
      </c>
      <c r="DN156" s="39">
        <f>SUM($BE156,$BF156:BW156)-SUM($CV$1:DN$1)*SUM($P156:$Q156,$W156)-SUM($CV$2:DN$2)*SUM($R156:$V156)-SUM($CV$3:DN$3)*$X156-SUM($CV$4:DN$4)*SUM($K156:$L156)-SUM($CV$5:DN$5)*SUM($M156:$N156)-SUM($CV$6:DN$6)*$O156-SUM($CV$7:DN$7)*SUM($Y156:$Z156,$AF156)-SUM($CV$8:DN$8)*SUM($AA156:$AE156)-SUM($CV$9:DN$9)*$AG156</f>
        <v>62669</v>
      </c>
      <c r="DO156" s="39">
        <f>SUM($BE156,$BF156:BX156)-SUM($CV$1:DO$1)*SUM($P156:$Q156,$W156)-SUM($CV$2:DO$2)*SUM($R156:$V156)-SUM($CV$3:DO$3)*$X156-SUM($CV$4:DO$4)*SUM($K156:$L156)-SUM($CV$5:DO$5)*SUM($M156:$N156)-SUM($CV$6:DO$6)*$O156-SUM($CV$7:DO$7)*SUM($Y156:$Z156,$AF156)-SUM($CV$8:DO$8)*SUM($AA156:$AE156)-SUM($CV$9:DO$9)*$AG156</f>
        <v>60669</v>
      </c>
      <c r="DP156" s="39">
        <f>SUM($BE156,$BF156:BY156)-SUM($CV$1:DP$1)*SUM($P156:$Q156,$W156)-SUM($CV$2:DP$2)*SUM($R156:$V156)-SUM($CV$3:DP$3)*$X156-SUM($CV$4:DP$4)*SUM($K156:$L156)-SUM($CV$5:DP$5)*SUM($M156:$N156)-SUM($CV$6:DP$6)*$O156-SUM($CV$7:DP$7)*SUM($Y156:$Z156,$AF156)-SUM($CV$8:DP$8)*SUM($AA156:$AE156)-SUM($CV$9:DP$9)*$AG156</f>
        <v>58669</v>
      </c>
      <c r="DQ156" s="39">
        <f>SUM($BE156,$BF156:BZ156)-SUM($CV$1:DQ$1)*SUM($P156:$Q156,$W156)-SUM($CV$2:DQ$2)*SUM($R156:$V156)-SUM($CV$3:DQ$3)*$X156-SUM($CV$4:DQ$4)*SUM($K156:$L156)-SUM($CV$5:DQ$5)*SUM($M156:$N156)-SUM($CV$6:DQ$6)*$O156-SUM($CV$7:DQ$7)*SUM($Y156:$Z156,$AF156)-SUM($CV$8:DQ$8)*SUM($AA156:$AE156)-SUM($CV$9:DQ$9)*$AG156</f>
        <v>56669</v>
      </c>
      <c r="DR156" s="39">
        <f>SUM($BE156,$BF156:CA156)-SUM($CV$1:DR$1)*SUM($P156:$Q156,$W156)-SUM($CV$2:DR$2)*SUM($R156:$V156)-SUM($CV$3:DR$3)*$X156-SUM($CV$4:DR$4)*SUM($K156:$L156)-SUM($CV$5:DR$5)*SUM($M156:$N156)-SUM($CV$6:DR$6)*$O156-SUM($CV$7:DR$7)*SUM($Y156:$Z156,$AF156)-SUM($CV$8:DR$8)*SUM($AA156:$AE156)-SUM($CV$9:DR$9)*$AG156</f>
        <v>54669</v>
      </c>
      <c r="DS156" s="39">
        <f>SUM($BE156,$BF156:CB156)-SUM($CV$1:DS$1)*SUM($P156:$Q156,$W156)-SUM($CV$2:DS$2)*SUM($R156:$V156)-SUM($CV$3:DS$3)*$X156-SUM($CV$4:DS$4)*SUM($K156:$L156)-SUM($CV$5:DS$5)*SUM($M156:$N156)-SUM($CV$6:DS$6)*$O156-SUM($CV$7:DS$7)*SUM($Y156:$Z156,$AF156)-SUM($CV$8:DS$8)*SUM($AA156:$AE156)-SUM($CV$9:DS$9)*$AG156</f>
        <v>52669</v>
      </c>
      <c r="DT156" s="39">
        <f>SUM($BE156,$BF156:CC156)-SUM($CV$1:DT$1)*SUM($P156:$Q156,$W156)-SUM($CV$2:DT$2)*SUM($R156:$V156)-SUM($CV$3:DT$3)*$X156-SUM($CV$4:DT$4)*SUM($K156:$L156)-SUM($CV$5:DT$5)*SUM($M156:$N156)-SUM($CV$6:DT$6)*$O156-SUM($CV$7:DT$7)*SUM($Y156:$Z156,$AF156)-SUM($CV$8:DT$8)*SUM($AA156:$AE156)-SUM($CV$9:DT$9)*$AG156</f>
        <v>50669</v>
      </c>
      <c r="DU156" s="39">
        <f>SUM($BE156,$BF156:CD156)-SUM($CV$1:DU$1)*SUM($P156:$Q156,$W156)-SUM($CV$2:DU$2)*SUM($R156:$V156)-SUM($CV$3:DU$3)*$X156-SUM($CV$4:DU$4)*SUM($K156:$L156)-SUM($CV$5:DU$5)*SUM($M156:$N156)-SUM($CV$6:DU$6)*$O156-SUM($CV$7:DU$7)*SUM($Y156:$Z156,$AF156)-SUM($CV$8:DU$8)*SUM($AA156:$AE156)-SUM($CV$9:DU$9)*$AG156</f>
        <v>48669</v>
      </c>
      <c r="DV156" s="39">
        <f>SUM($BE156,$BF156:CE156)-SUM($CV$1:DV$1)*SUM($P156:$Q156,$W156)-SUM($CV$2:DV$2)*SUM($R156:$V156)-SUM($CV$3:DV$3)*$X156-SUM($CV$4:DV$4)*SUM($K156:$L156)-SUM($CV$5:DV$5)*SUM($M156:$N156)-SUM($CV$6:DV$6)*$O156-SUM($CV$7:DV$7)*SUM($Y156:$Z156,$AF156)-SUM($CV$8:DV$8)*SUM($AA156:$AE156)-SUM($CV$9:DV$9)*$AG156</f>
        <v>46669</v>
      </c>
      <c r="DW156" s="39">
        <f>SUM($BE156,$BF156:CF156)-SUM($CV$1:DW$1)*SUM($P156:$Q156,$W156)-SUM($CV$2:DW$2)*SUM($R156:$V156)-SUM($CV$3:DW$3)*$X156-SUM($CV$4:DW$4)*SUM($K156:$L156)-SUM($CV$5:DW$5)*SUM($M156:$N156)-SUM($CV$6:DW$6)*$O156-SUM($CV$7:DW$7)*SUM($Y156:$Z156,$AF156)-SUM($CV$8:DW$8)*SUM($AA156:$AE156)-SUM($CV$9:DW$9)*$AG156</f>
        <v>44669</v>
      </c>
      <c r="DX156" s="39">
        <f>SUM($BE156,$BF156:CG156)-SUM($CV$1:DX$1)*SUM($P156:$Q156,$W156)-SUM($CV$2:DX$2)*SUM($R156:$V156)-SUM($CV$3:DX$3)*$X156-SUM($CV$4:DX$4)*SUM($K156:$L156)-SUM($CV$5:DX$5)*SUM($M156:$N156)-SUM($CV$6:DX$6)*$O156-SUM($CV$7:DX$7)*SUM($Y156:$Z156,$AF156)-SUM($CV$8:DX$8)*SUM($AA156:$AE156)-SUM($CV$9:DX$9)*$AG156</f>
        <v>42669</v>
      </c>
      <c r="DY156" s="39">
        <f>SUM($BE156,$BF156:CH156)-SUM($CV$1:DY$1)*SUM($P156:$Q156,$W156)-SUM($CV$2:DY$2)*SUM($R156:$V156)-SUM($CV$3:DY$3)*$X156-SUM($CV$4:DY$4)*SUM($K156:$L156)-SUM($CV$5:DY$5)*SUM($M156:$N156)-SUM($CV$6:DY$6)*$O156-SUM($CV$7:DY$7)*SUM($Y156:$Z156,$AF156)-SUM($CV$8:DY$8)*SUM($AA156:$AE156)-SUM($CV$9:DY$9)*$AG156</f>
        <v>40669</v>
      </c>
      <c r="DZ156" s="39">
        <f>SUM($BE156,$BF156:CI156)-SUM($CV$1:DZ$1)*SUM($P156:$Q156,$W156)-SUM($CV$2:DZ$2)*SUM($R156:$V156)-SUM($CV$3:DZ$3)*$X156-SUM($CV$4:DZ$4)*SUM($K156:$L156)-SUM($CV$5:DZ$5)*SUM($M156:$N156)-SUM($CV$6:DZ$6)*$O156-SUM($CV$7:DZ$7)*SUM($Y156:$Z156,$AF156)-SUM($CV$8:DZ$8)*SUM($AA156:$AE156)-SUM($CV$9:DZ$9)*$AG156</f>
        <v>38669</v>
      </c>
      <c r="EA156" s="39">
        <f>SUM($BE156,$BF156:CJ156)-SUM($CV$1:EA$1)*SUM($P156:$Q156,$W156)-SUM($CV$2:EA$2)*SUM($R156:$V156)-SUM($CV$3:EA$3)*$X156-SUM($CV$4:EA$4)*SUM($K156:$L156)-SUM($CV$5:EA$5)*SUM($M156:$N156)-SUM($CV$6:EA$6)*$O156-SUM($CV$7:EA$7)*SUM($Y156:$Z156,$AF156)-SUM($CV$8:EA$8)*SUM($AA156:$AE156)-SUM($CV$9:EA$9)*$AG156</f>
        <v>36669</v>
      </c>
      <c r="EB156" s="39">
        <f>SUM($BE156,$BF156:CK156)-SUM($CV$1:EB$1)*SUM($P156:$Q156,$W156)-SUM($CV$2:EB$2)*SUM($R156:$V156)-SUM($CV$3:EB$3)*$X156-SUM($CV$4:EB$4)*SUM($K156:$L156)-SUM($CV$5:EB$5)*SUM($M156:$N156)-SUM($CV$6:EB$6)*$O156-SUM($CV$7:EB$7)*SUM($Y156:$Z156,$AF156)-SUM($CV$8:EB$8)*SUM($AA156:$AE156)-SUM($CV$9:EB$9)*$AG156</f>
        <v>34669</v>
      </c>
      <c r="EC156" s="39">
        <f>SUM($BE156,$BF156:CL156)-SUM($CV$1:EC$1)*SUM($P156:$Q156,$W156)-SUM($CV$2:EC$2)*SUM($R156:$V156)-SUM($CV$3:EC$3)*$X156-SUM($CV$4:EC$4)*SUM($K156:$L156)-SUM($CV$5:EC$5)*SUM($M156:$N156)-SUM($CV$6:EC$6)*$O156-SUM($CV$7:EC$7)*SUM($Y156:$Z156,$AF156)-SUM($CV$8:EC$8)*SUM($AA156:$AE156)-SUM($CV$9:EC$9)*$AG156</f>
        <v>32669</v>
      </c>
      <c r="ED156" s="39">
        <f>SUM($BE156,$BF156:CM156)-SUM($CV$1:ED$1)*SUM($P156:$Q156,$W156)-SUM($CV$2:ED$2)*SUM($R156:$V156)-SUM($CV$3:ED$3)*$X156-SUM($CV$4:ED$4)*SUM($K156:$L156)-SUM($CV$5:ED$5)*SUM($M156:$N156)-SUM($CV$6:ED$6)*$O156-SUM($CV$7:ED$7)*SUM($Y156:$Z156,$AF156)-SUM($CV$8:ED$8)*SUM($AA156:$AE156)-SUM($CV$9:ED$9)*$AG156</f>
        <v>30669</v>
      </c>
      <c r="EE156" s="39">
        <f>SUM($BE156,$BF156:CN156)-SUM($CV$1:EE$1)*SUM($P156:$Q156,$W156)-SUM($CV$2:EE$2)*SUM($R156:$V156)-SUM($CV$3:EE$3)*$X156-SUM($CV$4:EE$4)*SUM($K156:$L156)-SUM($CV$5:EE$5)*SUM($M156:$N156)-SUM($CV$6:EE$6)*$O156-SUM($CV$7:EE$7)*SUM($Y156:$Z156,$AF156)-SUM($CV$8:EE$8)*SUM($AA156:$AE156)-SUM($CV$9:EE$9)*$AG156</f>
        <v>28669</v>
      </c>
      <c r="EF156" s="39">
        <f>SUM($BE156,$BF156:CO156)-SUM($CV$1:EF$1)*SUM($P156:$Q156,$W156)-SUM($CV$2:EF$2)*SUM($R156:$V156)-SUM($CV$3:EF$3)*$X156-SUM($CV$4:EF$4)*SUM($K156:$L156)-SUM($CV$5:EF$5)*SUM($M156:$N156)-SUM($CV$6:EF$6)*$O156-SUM($CV$7:EF$7)*SUM($Y156:$Z156,$AF156)-SUM($CV$8:EF$8)*SUM($AA156:$AE156)-SUM($CV$9:EF$9)*$AG156</f>
        <v>26669</v>
      </c>
      <c r="EG156" s="39">
        <f>SUM($BE156,$BF156:CP156)-SUM($CV$1:EG$1)*SUM($P156:$Q156,$W156)-SUM($CV$2:EG$2)*SUM($R156:$V156)-SUM($CV$3:EG$3)*$X156-SUM($CV$4:EG$4)*SUM($K156:$L156)-SUM($CV$5:EG$5)*SUM($M156:$N156)-SUM($CV$6:EG$6)*$O156-SUM($CV$7:EG$7)*SUM($Y156:$Z156,$AF156)-SUM($CV$8:EG$8)*SUM($AA156:$AE156)-SUM($CV$9:EG$9)*$AG156</f>
        <v>24669</v>
      </c>
      <c r="EH156" s="39">
        <f>SUM($BE156,$BF156:CQ156)-SUM($CV$1:EH$1)*SUM($P156:$Q156,$W156)-SUM($CV$2:EH$2)*SUM($R156:$V156)-SUM($CV$3:EH$3)*$X156-SUM($CV$4:EH$4)*SUM($K156:$L156)-SUM($CV$5:EH$5)*SUM($M156:$N156)-SUM($CV$6:EH$6)*$O156-SUM($CV$7:EH$7)*SUM($Y156:$Z156,$AF156)-SUM($CV$8:EH$8)*SUM($AA156:$AE156)-SUM($CV$9:EH$9)*$AG156</f>
        <v>22669</v>
      </c>
      <c r="EI156" s="39">
        <f>SUM($BE156,$BF156:CR156)-SUM($CV$1:EI$1)*SUM($P156:$Q156,$W156)-SUM($CV$2:EI$2)*SUM($R156:$V156)-SUM($CV$3:EI$3)*$X156-SUM($CV$4:EI$4)*SUM($K156:$L156)-SUM($CV$5:EI$5)*SUM($M156:$N156)-SUM($CV$6:EI$6)*$O156-SUM($CV$7:EI$7)*SUM($Y156:$Z156,$AF156)-SUM($CV$8:EI$8)*SUM($AA156:$AE156)-SUM($CV$9:EI$9)*$AG156</f>
        <v>20669</v>
      </c>
      <c r="EJ156" s="39">
        <f>SUM($BE156,$BF156:CS156)-SUM($CV$1:EJ$1)*SUM($P156:$Q156,$W156)-SUM($CV$2:EJ$2)*SUM($R156:$V156)-SUM($CV$3:EJ$3)*$X156-SUM($CV$4:EJ$4)*SUM($K156:$L156)-SUM($CV$5:EJ$5)*SUM($M156:$N156)-SUM($CV$6:EJ$6)*$O156-SUM($CV$7:EJ$7)*SUM($Y156:$Z156,$AF156)-SUM($CV$8:EJ$8)*SUM($AA156:$AE156)-SUM($CV$9:EJ$9)*$AG156</f>
        <v>18669</v>
      </c>
      <c r="EK156" s="39">
        <f>SUM($BE156,$BF156:CT156)-SUM($CV$1:EK$1)*SUM($P156:$Q156,$W156)-SUM($CV$2:EK$2)*SUM($R156:$V156)-SUM($CV$3:EK$3)*$X156-SUM($CV$4:EK$4)*SUM($K156:$L156)-SUM($CV$5:EK$5)*SUM($M156:$N156)-SUM($CV$6:EK$6)*$O156-SUM($CV$7:EK$7)*SUM($Y156:$Z156,$AF156)-SUM($CV$8:EK$8)*SUM($AA156:$AE156)-SUM($CV$9:EK$9)*$AG156</f>
        <v>16669</v>
      </c>
      <c r="EL156" s="39">
        <f>SUM($BE156,$BF156:CU156)-SUM($CV$1:EL$1)*SUM($P156:$Q156,$W156)-SUM($CV$2:EL$2)*SUM($R156:$V156)-SUM($CV$3:EL$3)*$X156-SUM($CV$4:EL$4)*SUM($K156:$L156)-SUM($CV$5:EL$5)*SUM($M156:$N156)-SUM($CV$6:EL$6)*$O156-SUM($CV$7:EL$7)*SUM($Y156:$Z156,$AF156)-SUM($CV$8:EL$8)*SUM($AA156:$AE156)-SUM($CV$9:EL$9)*$AG156</f>
        <v>14669</v>
      </c>
      <c r="EM156" s="39">
        <f>SUM($BE156,$BF156:CV156)-SUM($CV$1:EM$1)*SUM($P156:$Q156,$W156)-SUM($CV$2:EM$2)*SUM($R156:$V156)-SUM($CV$3:EM$3)*$X156-SUM($CV$4:EM$4)*SUM($K156:$L156)-SUM($CV$5:EM$5)*SUM($M156:$N156)-SUM($CV$6:EM$6)*$O156-SUM($CV$7:EM$7)*SUM($Y156:$Z156,$AF156)-SUM($CV$8:EM$8)*SUM($AA156:$AE156)-SUM($CV$9:EM$9)*$AG156</f>
        <v>12669</v>
      </c>
      <c r="EN156" s="39">
        <f>SUM($BE156,$BF156:CW156)-SUM($CV$1:EN$1)*SUM($P156:$Q156,$W156)-SUM($CV$2:EN$2)*SUM($R156:$V156)-SUM($CV$3:EN$3)*$X156-SUM($CV$4:EN$4)*SUM($K156:$L156)-SUM($CV$5:EN$5)*SUM($M156:$N156)-SUM($CV$6:EN$6)*$O156-SUM($CV$7:EN$7)*SUM($Y156:$Z156,$AF156)-SUM($CV$8:EN$8)*SUM($AA156:$AE156)-SUM($CV$9:EN$9)*$AG156</f>
        <v>10669</v>
      </c>
      <c r="EO156" s="39">
        <f>SUM($BE156,$BF156:CX156)-SUM($CV$1:EO$1)*SUM($P156:$Q156,$W156)-SUM($CV$2:EO$2)*SUM($R156:$V156)-SUM($CV$3:EO$3)*$X156-SUM($CV$4:EO$4)*SUM($K156:$L156)-SUM($CV$5:EO$5)*SUM($M156:$N156)-SUM($CV$6:EO$6)*$O156-SUM($CV$7:EO$7)*SUM($Y156:$Z156,$AF156)-SUM($CV$8:EO$8)*SUM($AA156:$AE156)-SUM($CV$9:EO$9)*$AG156</f>
        <v>9411</v>
      </c>
      <c r="EP156" s="96" t="s">
        <v>483</v>
      </c>
      <c r="EQ156" s="103" t="str">
        <f t="shared" si="172"/>
        <v>CRCW04021K21FKED</v>
      </c>
      <c r="ER156" s="96" t="str">
        <f t="shared" si="222"/>
        <v>VISHAY</v>
      </c>
      <c r="ES156" s="115">
        <v>2.5999999999999999E-3</v>
      </c>
      <c r="ET156" s="116" t="str">
        <f t="shared" si="168"/>
        <v>USD</v>
      </c>
      <c r="EU156" s="107" t="e">
        <f t="shared" ca="1" si="183"/>
        <v>#NAME?</v>
      </c>
      <c r="EV156" s="107" t="e">
        <f t="shared" ca="1" si="184"/>
        <v>#NAME?</v>
      </c>
      <c r="EW156" s="117">
        <f t="shared" si="185"/>
        <v>10000</v>
      </c>
      <c r="EX156" s="117">
        <f t="shared" si="186"/>
        <v>10000</v>
      </c>
      <c r="EY156" s="103"/>
      <c r="EZ156" s="117">
        <f t="shared" si="187"/>
        <v>80000</v>
      </c>
      <c r="FA156" s="118" t="e">
        <f t="shared" ca="1" si="188"/>
        <v>#NAME?</v>
      </c>
      <c r="FB156" s="117">
        <f t="shared" si="189"/>
        <v>9319</v>
      </c>
      <c r="FC156" s="118" t="e">
        <f t="shared" ca="1" si="190"/>
        <v>#NAME?</v>
      </c>
      <c r="FD156" s="119">
        <v>45526</v>
      </c>
      <c r="FE156" s="118" t="s">
        <v>130</v>
      </c>
      <c r="FF156" s="118" t="s">
        <v>26</v>
      </c>
      <c r="FG156" s="103" t="s">
        <v>144</v>
      </c>
      <c r="FH156" s="103" t="s">
        <v>145</v>
      </c>
      <c r="FI156" s="105">
        <f t="array" ref="FI156">SUMPRODUCT($AI156:$AL156,TRANSPOSE(FI$1:FI$4))</f>
        <v>6065</v>
      </c>
      <c r="FJ156" s="105">
        <f t="array" ref="FJ156">SUMPRODUCT($AI156:$AL156,TRANSPOSE(FJ$1:FJ$4))</f>
        <v>6065</v>
      </c>
      <c r="FK156" s="105">
        <f t="array" ref="FK156">SUMPRODUCT($AI156:$AL156,TRANSPOSE(FK$1:FK$4))</f>
        <v>6065</v>
      </c>
      <c r="FL156" s="105">
        <f t="array" ref="FL156">SUMPRODUCT($AI156:$AL156,TRANSPOSE(FL$1:FL$4))</f>
        <v>6065</v>
      </c>
      <c r="FM156" s="105">
        <f t="array" ref="FM156">SUMPRODUCT($AI156:$AL156,TRANSPOSE(FM$1:FM$4))</f>
        <v>6065</v>
      </c>
      <c r="FN156" s="105">
        <f t="array" ref="FN156">SUMPRODUCT($AI156:$AL156,TRANSPOSE(FN$1:FN$4))</f>
        <v>6065</v>
      </c>
      <c r="FO156" s="105">
        <f t="array" ref="FO156">SUMPRODUCT($AI156:$AL156,TRANSPOSE(FO$1:FO$4))</f>
        <v>6065</v>
      </c>
      <c r="FP156" s="105">
        <f t="array" ref="FP156">SUMPRODUCT($AI156:$AL156,TRANSPOSE(FP$1:FP$4))</f>
        <v>6065</v>
      </c>
      <c r="FQ156" s="105">
        <f t="array" ref="FQ156">SUMPRODUCT($AI156:$AL156,TRANSPOSE(FQ$1:FQ$4))</f>
        <v>6065</v>
      </c>
      <c r="FR156" s="105">
        <f t="array" ref="FR156">SUMPRODUCT($AI156:$AL156,TRANSPOSE(FR$1:FR$4))</f>
        <v>6050</v>
      </c>
      <c r="FS156" s="105">
        <f t="array" ref="FS156">SUMPRODUCT($AI156:$AL156,TRANSPOSE(FS$1:FS$4))</f>
        <v>6000</v>
      </c>
      <c r="FT156" s="105">
        <f t="array" ref="FT156">SUMPRODUCT($AI156:$AL156,TRANSPOSE(FT$1:FT$4))</f>
        <v>4046</v>
      </c>
      <c r="FU156" s="105">
        <f t="array" ref="FU156">SUMPRODUCT($AI156:$AL156,TRANSPOSE(FU$1:FU$4))</f>
        <v>0</v>
      </c>
      <c r="FV156" s="120"/>
      <c r="FW156" s="105">
        <f t="shared" si="191"/>
        <v>10000</v>
      </c>
      <c r="FX156" s="121">
        <f>CEILING(SUM($FI156:FJ156)-SUM($FW156:FW156),$EW156)</f>
        <v>10000</v>
      </c>
      <c r="FY156" s="121">
        <f>CEILING(SUM($FI156:FK156)-SUM($FW156:FX156),$EW156)</f>
        <v>0</v>
      </c>
      <c r="FZ156" s="121">
        <f>CEILING(SUM($FI156:FL156)-SUM($FW156:FY156),$EW156)</f>
        <v>10000</v>
      </c>
      <c r="GA156" s="121">
        <f>CEILING(SUM($FI156:FM156)-SUM($FW156:FZ156),$EW156)</f>
        <v>10000</v>
      </c>
      <c r="GB156" s="121">
        <f>CEILING(SUM($FI156:FN156)-SUM($FW156:GA156),$EW156)</f>
        <v>0</v>
      </c>
      <c r="GC156" s="121">
        <f>CEILING(SUM($FI156:FO156)-SUM($FW156:GB156),$EW156)</f>
        <v>10000</v>
      </c>
      <c r="GD156" s="121">
        <f>CEILING(SUM($FI156:FP156)-SUM($FW156:GC156),$EW156)</f>
        <v>0</v>
      </c>
      <c r="GE156" s="121">
        <f>CEILING(SUM($FI156:FQ156)-SUM($FW156:GD156),$EW156)</f>
        <v>10000</v>
      </c>
      <c r="GF156" s="121">
        <f>CEILING(SUM($FI156:FR156)-SUM($FW156:GE156),$EW156)</f>
        <v>10000</v>
      </c>
      <c r="GG156" s="121">
        <f>CEILING(SUM($FI156:FS156)-SUM($FW156:GF156),$EW156)</f>
        <v>0</v>
      </c>
      <c r="GH156" s="121">
        <f t="shared" si="192"/>
        <v>10000</v>
      </c>
      <c r="GI156" s="121">
        <f t="shared" si="193"/>
        <v>0</v>
      </c>
      <c r="GJ156" s="120"/>
      <c r="GK156" s="123" t="e">
        <f t="shared" ca="1" si="194"/>
        <v>#NAME?</v>
      </c>
      <c r="GL156" s="123" t="e">
        <f t="shared" ca="1" si="195"/>
        <v>#NAME?</v>
      </c>
      <c r="GM156" s="123" t="e">
        <f t="shared" ca="1" si="196"/>
        <v>#NAME?</v>
      </c>
      <c r="GN156" s="123" t="e">
        <f t="shared" ca="1" si="197"/>
        <v>#NAME?</v>
      </c>
      <c r="GO156" s="123" t="e">
        <f t="shared" ca="1" si="198"/>
        <v>#NAME?</v>
      </c>
      <c r="GP156" s="123" t="e">
        <f t="shared" ca="1" si="199"/>
        <v>#NAME?</v>
      </c>
      <c r="GQ156" s="123" t="e">
        <f t="shared" ca="1" si="200"/>
        <v>#NAME?</v>
      </c>
      <c r="GR156" s="123" t="e">
        <f t="shared" ca="1" si="201"/>
        <v>#NAME?</v>
      </c>
      <c r="GS156" s="123" t="e">
        <f t="shared" ca="1" si="202"/>
        <v>#NAME?</v>
      </c>
      <c r="GT156" s="123" t="e">
        <f t="shared" ca="1" si="203"/>
        <v>#NAME?</v>
      </c>
      <c r="GU156" s="123" t="e">
        <f t="shared" ca="1" si="204"/>
        <v>#NAME?</v>
      </c>
      <c r="GV156" s="123" t="e">
        <f t="shared" ca="1" si="205"/>
        <v>#NAME?</v>
      </c>
      <c r="GW156" s="123" t="e">
        <f t="shared" ca="1" si="206"/>
        <v>#NAME?</v>
      </c>
      <c r="GX156" s="123" t="e">
        <f t="shared" ca="1" si="207"/>
        <v>#NAME?</v>
      </c>
      <c r="GY156" s="120">
        <v>1</v>
      </c>
      <c r="GZ156" s="105">
        <f t="shared" si="224"/>
        <v>80000</v>
      </c>
      <c r="HA156" s="105"/>
      <c r="HB156" s="105"/>
      <c r="HC156" s="105"/>
      <c r="HD156" s="105"/>
      <c r="HE156" s="105"/>
      <c r="HF156" s="105"/>
      <c r="HG156" s="105"/>
      <c r="HH156" s="105"/>
      <c r="HI156" s="105"/>
      <c r="HJ156" s="105"/>
      <c r="HK156" s="105"/>
      <c r="HL156" s="105">
        <f t="shared" si="171"/>
        <v>0</v>
      </c>
      <c r="HM156" s="105"/>
      <c r="HN156" s="123" t="e">
        <f t="shared" ca="1" si="208"/>
        <v>#NAME?</v>
      </c>
      <c r="HO156" s="123" t="e">
        <f t="shared" ca="1" si="209"/>
        <v>#NAME?</v>
      </c>
      <c r="HP156" s="123" t="e">
        <f t="shared" ca="1" si="210"/>
        <v>#NAME?</v>
      </c>
      <c r="HQ156" s="123" t="e">
        <f t="shared" ca="1" si="211"/>
        <v>#NAME?</v>
      </c>
      <c r="HR156" s="123" t="e">
        <f t="shared" ca="1" si="212"/>
        <v>#NAME?</v>
      </c>
      <c r="HS156" s="123" t="e">
        <f t="shared" ca="1" si="213"/>
        <v>#NAME?</v>
      </c>
      <c r="HT156" s="123" t="e">
        <f t="shared" ca="1" si="214"/>
        <v>#NAME?</v>
      </c>
      <c r="HU156" s="123" t="e">
        <f t="shared" ca="1" si="215"/>
        <v>#NAME?</v>
      </c>
      <c r="HV156" s="123" t="e">
        <f t="shared" ca="1" si="216"/>
        <v>#NAME?</v>
      </c>
      <c r="HW156" s="123" t="e">
        <f t="shared" ca="1" si="217"/>
        <v>#NAME?</v>
      </c>
      <c r="HX156" s="123" t="e">
        <f t="shared" ca="1" si="218"/>
        <v>#NAME?</v>
      </c>
      <c r="HY156" s="123" t="e">
        <f t="shared" ca="1" si="219"/>
        <v>#NAME?</v>
      </c>
      <c r="HZ156" s="123" t="e">
        <f t="shared" ca="1" si="220"/>
        <v>#NAME?</v>
      </c>
      <c r="IA156" s="123" t="e">
        <f t="shared" ca="1" si="221"/>
        <v>#NAME?</v>
      </c>
      <c r="IB156" s="124" t="s">
        <v>787</v>
      </c>
      <c r="IC156" s="103" t="s">
        <v>488</v>
      </c>
      <c r="ID156" s="125">
        <v>45535</v>
      </c>
      <c r="IE156" s="103" t="s">
        <v>147</v>
      </c>
      <c r="IF156" s="103" t="s">
        <v>147</v>
      </c>
      <c r="IG156" s="103" t="s">
        <v>147</v>
      </c>
      <c r="IH156" s="103"/>
      <c r="II156" s="103" t="s">
        <v>766</v>
      </c>
    </row>
    <row r="157" spans="1:243" ht="14.25" x14ac:dyDescent="0.2">
      <c r="A157" s="39">
        <v>170</v>
      </c>
      <c r="B157" s="39" t="s">
        <v>790</v>
      </c>
      <c r="C157" s="56" t="s">
        <v>791</v>
      </c>
      <c r="D157" s="39" t="s">
        <v>137</v>
      </c>
      <c r="E157" s="39">
        <v>401308899</v>
      </c>
      <c r="F157" s="102" t="s">
        <v>792</v>
      </c>
      <c r="G157" s="39">
        <v>401240059</v>
      </c>
      <c r="H157" s="39" t="s">
        <v>128</v>
      </c>
      <c r="I157" s="39">
        <v>2</v>
      </c>
      <c r="J157" s="39">
        <v>9</v>
      </c>
      <c r="K157" s="39">
        <v>0</v>
      </c>
      <c r="L157" s="39">
        <v>0</v>
      </c>
      <c r="M157" s="39">
        <v>0</v>
      </c>
      <c r="N157" s="39">
        <v>0</v>
      </c>
      <c r="O157" s="39">
        <v>3</v>
      </c>
      <c r="P157" s="39">
        <v>0</v>
      </c>
      <c r="Q157" s="39">
        <v>0</v>
      </c>
      <c r="R157" s="39">
        <v>0</v>
      </c>
      <c r="S157" s="39">
        <v>0</v>
      </c>
      <c r="T157" s="39">
        <v>0</v>
      </c>
      <c r="U157" s="39">
        <v>0</v>
      </c>
      <c r="V157" s="39">
        <v>0</v>
      </c>
      <c r="W157" s="39">
        <v>0</v>
      </c>
      <c r="X157" s="39">
        <v>3</v>
      </c>
      <c r="Y157" s="39">
        <v>0</v>
      </c>
      <c r="Z157" s="39">
        <v>0</v>
      </c>
      <c r="AA157" s="39">
        <v>0</v>
      </c>
      <c r="AB157" s="39">
        <v>0</v>
      </c>
      <c r="AC157" s="39">
        <v>0</v>
      </c>
      <c r="AD157" s="39">
        <v>0</v>
      </c>
      <c r="AE157" s="39">
        <v>0</v>
      </c>
      <c r="AF157" s="39">
        <v>0</v>
      </c>
      <c r="AG157" s="39">
        <v>3</v>
      </c>
      <c r="AH157" s="39">
        <f t="shared" si="173"/>
        <v>6</v>
      </c>
      <c r="AI157" s="39">
        <f t="shared" si="174"/>
        <v>3</v>
      </c>
      <c r="AJ157" s="39">
        <f t="shared" si="175"/>
        <v>3</v>
      </c>
      <c r="AK157" s="39">
        <f t="shared" si="176"/>
        <v>3</v>
      </c>
      <c r="AL157" s="39">
        <f t="shared" si="177"/>
        <v>6</v>
      </c>
      <c r="AM157" s="57">
        <f t="shared" si="178"/>
        <v>212043</v>
      </c>
      <c r="AN157" s="57">
        <v>10000</v>
      </c>
      <c r="AO157" s="57">
        <f t="shared" si="179"/>
        <v>220000</v>
      </c>
      <c r="AP157" s="39"/>
      <c r="AQ157" s="39" t="s">
        <v>473</v>
      </c>
      <c r="AR157" s="71" t="s">
        <v>774</v>
      </c>
      <c r="AS157" s="39"/>
      <c r="AT157" s="39"/>
      <c r="AU157" s="58">
        <v>2.0999999999999999E-3</v>
      </c>
      <c r="AV157" s="58" t="s">
        <v>11</v>
      </c>
      <c r="AW157" s="39" t="s">
        <v>475</v>
      </c>
      <c r="AX157" s="39" t="s">
        <v>476</v>
      </c>
      <c r="AY157" s="39"/>
      <c r="AZ157" s="39" t="s">
        <v>477</v>
      </c>
      <c r="BA157" s="39" t="str">
        <f t="shared" si="180"/>
        <v>P0043</v>
      </c>
      <c r="BB157" s="78" t="e">
        <f t="shared" ca="1" si="181"/>
        <v>#NAME?</v>
      </c>
      <c r="BC157" s="75" t="s">
        <v>765</v>
      </c>
      <c r="BD157" s="75">
        <f t="shared" si="182"/>
        <v>220000</v>
      </c>
      <c r="BE157" s="39"/>
      <c r="BF157" s="39"/>
      <c r="BG157" s="39"/>
      <c r="BH157" s="39"/>
      <c r="BI157" s="39">
        <v>220000</v>
      </c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>
        <f>SUM($BE157,$BF157:BF157)-SUM($CV$1:CW$1)*SUM($P157:$Q157,$W157)-SUM($CV$2:CW$2)*SUM($R157:$V157)-SUM($CV$3:CW$3)*$X157-SUM($CV$4:CW$4)*SUM($K157:$L157)-SUM($CV$5:CW$5)*SUM($M157:$N157)-SUM($CV$6:CW$6)*$O157-SUM($CV$7:CW$7)*SUM($Y157:$Z157,$AF157)-SUM($CV$8:CW$8)*SUM($AA157:$AE157)-SUM($CV$9:CW$9)*$AG157</f>
        <v>0</v>
      </c>
      <c r="CX157" s="39">
        <f>SUM($BE157,$BF157:BG157)-SUM($CV$1:CX$1)*SUM($P157:$Q157,$W157)-SUM($CV$2:CX$2)*SUM($R157:$V157)-SUM($CV$3:CX$3)*$X157-SUM($CV$4:CX$4)*SUM($K157:$L157)-SUM($CV$5:CX$5)*SUM($M157:$N157)-SUM($CV$6:CX$6)*$O157-SUM($CV$7:CX$7)*SUM($Y157:$Z157,$AF157)-SUM($CV$8:CX$8)*SUM($AA157:$AE157)-SUM($CV$9:CX$9)*$AG157</f>
        <v>0</v>
      </c>
      <c r="CY157" s="39">
        <f>SUM($BE157,$BF157:BH157)-SUM($CV$1:CY$1)*SUM($P157:$Q157,$W157)-SUM($CV$2:CY$2)*SUM($R157:$V157)-SUM($CV$3:CY$3)*$X157-SUM($CV$4:CY$4)*SUM($K157:$L157)-SUM($CV$5:CY$5)*SUM($M157:$N157)-SUM($CV$6:CY$6)*$O157-SUM($CV$7:CY$7)*SUM($Y157:$Z157,$AF157)-SUM($CV$8:CY$8)*SUM($AA157:$AE157)-SUM($CV$9:CY$9)*$AG157</f>
        <v>0</v>
      </c>
      <c r="CZ157" s="39">
        <f>SUM($BE157,$BF157:BI157)-SUM($CV$1:CZ$1)*SUM($P157:$Q157,$W157)-SUM($CV$2:CZ$2)*SUM($R157:$V157)-SUM($CV$3:CZ$3)*$X157-SUM($CV$4:CZ$4)*SUM($K157:$L157)-SUM($CV$5:CZ$5)*SUM($M157:$N157)-SUM($CV$6:CZ$6)*$O157-SUM($CV$7:CZ$7)*SUM($Y157:$Z157,$AF157)-SUM($CV$8:CZ$8)*SUM($AA157:$AE157)-SUM($CV$9:CZ$9)*$AG157</f>
        <v>220000</v>
      </c>
      <c r="DA157" s="39">
        <f>SUM($BE157,$BF157:BJ157)-SUM($CV$1:DA$1)*SUM($P157:$Q157,$W157)-SUM($CV$2:DA$2)*SUM($R157:$V157)-SUM($CV$3:DA$3)*$X157-SUM($CV$4:DA$4)*SUM($K157:$L157)-SUM($CV$5:DA$5)*SUM($M157:$N157)-SUM($CV$6:DA$6)*$O157-SUM($CV$7:DA$7)*SUM($Y157:$Z157,$AF157)-SUM($CV$8:DA$8)*SUM($AA157:$AE157)-SUM($CV$9:DA$9)*$AG157</f>
        <v>220000</v>
      </c>
      <c r="DB157" s="39">
        <f>SUM($BE157,$BF157:BK157)-SUM($CV$1:DB$1)*SUM($P157:$Q157,$W157)-SUM($CV$2:DB$2)*SUM($R157:$V157)-SUM($CV$3:DB$3)*$X157-SUM($CV$4:DB$4)*SUM($K157:$L157)-SUM($CV$5:DB$5)*SUM($M157:$N157)-SUM($CV$6:DB$6)*$O157-SUM($CV$7:DB$7)*SUM($Y157:$Z157,$AF157)-SUM($CV$8:DB$8)*SUM($AA157:$AE157)-SUM($CV$9:DB$9)*$AG157</f>
        <v>219100</v>
      </c>
      <c r="DC157" s="39">
        <f>SUM($BE157,$BF157:BL157)-SUM($CV$1:DC$1)*SUM($P157:$Q157,$W157)-SUM($CV$2:DC$2)*SUM($R157:$V157)-SUM($CV$3:DC$3)*$X157-SUM($CV$4:DC$4)*SUM($K157:$L157)-SUM($CV$5:DC$5)*SUM($M157:$N157)-SUM($CV$6:DC$6)*$O157-SUM($CV$7:DC$7)*SUM($Y157:$Z157,$AF157)-SUM($CV$8:DC$8)*SUM($AA157:$AE157)-SUM($CV$9:DC$9)*$AG157</f>
        <v>217300</v>
      </c>
      <c r="DD157" s="39">
        <f>SUM($BE157,$BF157:BM157)-SUM($CV$1:DD$1)*SUM($P157:$Q157,$W157)-SUM($CV$2:DD$2)*SUM($R157:$V157)-SUM($CV$3:DD$3)*$X157-SUM($CV$4:DD$4)*SUM($K157:$L157)-SUM($CV$5:DD$5)*SUM($M157:$N157)-SUM($CV$6:DD$6)*$O157-SUM($CV$7:DD$7)*SUM($Y157:$Z157,$AF157)-SUM($CV$8:DD$8)*SUM($AA157:$AE157)-SUM($CV$9:DD$9)*$AG157</f>
        <v>214507</v>
      </c>
      <c r="DE157" s="39">
        <f>SUM($BE157,$BF157:BN157)-SUM($CV$1:DE$1)*SUM($P157:$Q157,$W157)-SUM($CV$2:DE$2)*SUM($R157:$V157)-SUM($CV$3:DE$3)*$X157-SUM($CV$4:DE$4)*SUM($K157:$L157)-SUM($CV$5:DE$5)*SUM($M157:$N157)-SUM($CV$6:DE$6)*$O157-SUM($CV$7:DE$7)*SUM($Y157:$Z157,$AF157)-SUM($CV$8:DE$8)*SUM($AA157:$AE157)-SUM($CV$9:DE$9)*$AG157</f>
        <v>211207</v>
      </c>
      <c r="DF157" s="39">
        <f>SUM($BE157,$BF157:BO157)-SUM($CV$1:DF$1)*SUM($P157:$Q157,$W157)-SUM($CV$2:DF$2)*SUM($R157:$V157)-SUM($CV$3:DF$3)*$X157-SUM($CV$4:DF$4)*SUM($K157:$L157)-SUM($CV$5:DF$5)*SUM($M157:$N157)-SUM($CV$6:DF$6)*$O157-SUM($CV$7:DF$7)*SUM($Y157:$Z157,$AF157)-SUM($CV$8:DF$8)*SUM($AA157:$AE157)-SUM($CV$9:DF$9)*$AG157</f>
        <v>207007</v>
      </c>
      <c r="DG157" s="39">
        <f>SUM($BE157,$BF157:BP157)-SUM($CV$1:DG$1)*SUM($P157:$Q157,$W157)-SUM($CV$2:DG$2)*SUM($R157:$V157)-SUM($CV$3:DG$3)*$X157-SUM($CV$4:DG$4)*SUM($K157:$L157)-SUM($CV$5:DG$5)*SUM($M157:$N157)-SUM($CV$6:DG$6)*$O157-SUM($CV$7:DG$7)*SUM($Y157:$Z157,$AF157)-SUM($CV$8:DG$8)*SUM($AA157:$AE157)-SUM($CV$9:DG$9)*$AG157</f>
        <v>202507</v>
      </c>
      <c r="DH157" s="39">
        <f>SUM($BE157,$BF157:BQ157)-SUM($CV$1:DH$1)*SUM($P157:$Q157,$W157)-SUM($CV$2:DH$2)*SUM($R157:$V157)-SUM($CV$3:DH$3)*$X157-SUM($CV$4:DH$4)*SUM($K157:$L157)-SUM($CV$5:DH$5)*SUM($M157:$N157)-SUM($CV$6:DH$6)*$O157-SUM($CV$7:DH$7)*SUM($Y157:$Z157,$AF157)-SUM($CV$8:DH$8)*SUM($AA157:$AE157)-SUM($CV$9:DH$9)*$AG157</f>
        <v>198007</v>
      </c>
      <c r="DI157" s="39">
        <f>SUM($BE157,$BF157:BR157)-SUM($CV$1:DI$1)*SUM($P157:$Q157,$W157)-SUM($CV$2:DI$2)*SUM($R157:$V157)-SUM($CV$3:DI$3)*$X157-SUM($CV$4:DI$4)*SUM($K157:$L157)-SUM($CV$5:DI$5)*SUM($M157:$N157)-SUM($CV$6:DI$6)*$O157-SUM($CV$7:DI$7)*SUM($Y157:$Z157,$AF157)-SUM($CV$8:DI$8)*SUM($AA157:$AE157)-SUM($CV$9:DI$9)*$AG157</f>
        <v>193507</v>
      </c>
      <c r="DJ157" s="39">
        <f>SUM($BE157,$BF157:BS157)-SUM($CV$1:DJ$1)*SUM($P157:$Q157,$W157)-SUM($CV$2:DJ$2)*SUM($R157:$V157)-SUM($CV$3:DJ$3)*$X157-SUM($CV$4:DJ$4)*SUM($K157:$L157)-SUM($CV$5:DJ$5)*SUM($M157:$N157)-SUM($CV$6:DJ$6)*$O157-SUM($CV$7:DJ$7)*SUM($Y157:$Z157,$AF157)-SUM($CV$8:DJ$8)*SUM($AA157:$AE157)-SUM($CV$9:DJ$9)*$AG157</f>
        <v>189007</v>
      </c>
      <c r="DK157" s="39">
        <f>SUM($BE157,$BF157:BT157)-SUM($CV$1:DK$1)*SUM($P157:$Q157,$W157)-SUM($CV$2:DK$2)*SUM($R157:$V157)-SUM($CV$3:DK$3)*$X157-SUM($CV$4:DK$4)*SUM($K157:$L157)-SUM($CV$5:DK$5)*SUM($M157:$N157)-SUM($CV$6:DK$6)*$O157-SUM($CV$7:DK$7)*SUM($Y157:$Z157,$AF157)-SUM($CV$8:DK$8)*SUM($AA157:$AE157)-SUM($CV$9:DK$9)*$AG157</f>
        <v>184507</v>
      </c>
      <c r="DL157" s="39">
        <f>SUM($BE157,$BF157:BU157)-SUM($CV$1:DL$1)*SUM($P157:$Q157,$W157)-SUM($CV$2:DL$2)*SUM($R157:$V157)-SUM($CV$3:DL$3)*$X157-SUM($CV$4:DL$4)*SUM($K157:$L157)-SUM($CV$5:DL$5)*SUM($M157:$N157)-SUM($CV$6:DL$6)*$O157-SUM($CV$7:DL$7)*SUM($Y157:$Z157,$AF157)-SUM($CV$8:DL$8)*SUM($AA157:$AE157)-SUM($CV$9:DL$9)*$AG157</f>
        <v>180007</v>
      </c>
      <c r="DM157" s="39">
        <f>SUM($BE157,$BF157:BV157)-SUM($CV$1:DM$1)*SUM($P157:$Q157,$W157)-SUM($CV$2:DM$2)*SUM($R157:$V157)-SUM($CV$3:DM$3)*$X157-SUM($CV$4:DM$4)*SUM($K157:$L157)-SUM($CV$5:DM$5)*SUM($M157:$N157)-SUM($CV$6:DM$6)*$O157-SUM($CV$7:DM$7)*SUM($Y157:$Z157,$AF157)-SUM($CV$8:DM$8)*SUM($AA157:$AE157)-SUM($CV$9:DM$9)*$AG157</f>
        <v>174007</v>
      </c>
      <c r="DN157" s="39">
        <f>SUM($BE157,$BF157:BW157)-SUM($CV$1:DN$1)*SUM($P157:$Q157,$W157)-SUM($CV$2:DN$2)*SUM($R157:$V157)-SUM($CV$3:DN$3)*$X157-SUM($CV$4:DN$4)*SUM($K157:$L157)-SUM($CV$5:DN$5)*SUM($M157:$N157)-SUM($CV$6:DN$6)*$O157-SUM($CV$7:DN$7)*SUM($Y157:$Z157,$AF157)-SUM($CV$8:DN$8)*SUM($AA157:$AE157)-SUM($CV$9:DN$9)*$AG157</f>
        <v>168007</v>
      </c>
      <c r="DO157" s="39">
        <f>SUM($BE157,$BF157:BX157)-SUM($CV$1:DO$1)*SUM($P157:$Q157,$W157)-SUM($CV$2:DO$2)*SUM($R157:$V157)-SUM($CV$3:DO$3)*$X157-SUM($CV$4:DO$4)*SUM($K157:$L157)-SUM($CV$5:DO$5)*SUM($M157:$N157)-SUM($CV$6:DO$6)*$O157-SUM($CV$7:DO$7)*SUM($Y157:$Z157,$AF157)-SUM($CV$8:DO$8)*SUM($AA157:$AE157)-SUM($CV$9:DO$9)*$AG157</f>
        <v>162007</v>
      </c>
      <c r="DP157" s="39">
        <f>SUM($BE157,$BF157:BY157)-SUM($CV$1:DP$1)*SUM($P157:$Q157,$W157)-SUM($CV$2:DP$2)*SUM($R157:$V157)-SUM($CV$3:DP$3)*$X157-SUM($CV$4:DP$4)*SUM($K157:$L157)-SUM($CV$5:DP$5)*SUM($M157:$N157)-SUM($CV$6:DP$6)*$O157-SUM($CV$7:DP$7)*SUM($Y157:$Z157,$AF157)-SUM($CV$8:DP$8)*SUM($AA157:$AE157)-SUM($CV$9:DP$9)*$AG157</f>
        <v>156007</v>
      </c>
      <c r="DQ157" s="39">
        <f>SUM($BE157,$BF157:BZ157)-SUM($CV$1:DQ$1)*SUM($P157:$Q157,$W157)-SUM($CV$2:DQ$2)*SUM($R157:$V157)-SUM($CV$3:DQ$3)*$X157-SUM($CV$4:DQ$4)*SUM($K157:$L157)-SUM($CV$5:DQ$5)*SUM($M157:$N157)-SUM($CV$6:DQ$6)*$O157-SUM($CV$7:DQ$7)*SUM($Y157:$Z157,$AF157)-SUM($CV$8:DQ$8)*SUM($AA157:$AE157)-SUM($CV$9:DQ$9)*$AG157</f>
        <v>150007</v>
      </c>
      <c r="DR157" s="39">
        <f>SUM($BE157,$BF157:CA157)-SUM($CV$1:DR$1)*SUM($P157:$Q157,$W157)-SUM($CV$2:DR$2)*SUM($R157:$V157)-SUM($CV$3:DR$3)*$X157-SUM($CV$4:DR$4)*SUM($K157:$L157)-SUM($CV$5:DR$5)*SUM($M157:$N157)-SUM($CV$6:DR$6)*$O157-SUM($CV$7:DR$7)*SUM($Y157:$Z157,$AF157)-SUM($CV$8:DR$8)*SUM($AA157:$AE157)-SUM($CV$9:DR$9)*$AG157</f>
        <v>144007</v>
      </c>
      <c r="DS157" s="39">
        <f>SUM($BE157,$BF157:CB157)-SUM($CV$1:DS$1)*SUM($P157:$Q157,$W157)-SUM($CV$2:DS$2)*SUM($R157:$V157)-SUM($CV$3:DS$3)*$X157-SUM($CV$4:DS$4)*SUM($K157:$L157)-SUM($CV$5:DS$5)*SUM($M157:$N157)-SUM($CV$6:DS$6)*$O157-SUM($CV$7:DS$7)*SUM($Y157:$Z157,$AF157)-SUM($CV$8:DS$8)*SUM($AA157:$AE157)-SUM($CV$9:DS$9)*$AG157</f>
        <v>138007</v>
      </c>
      <c r="DT157" s="39">
        <f>SUM($BE157,$BF157:CC157)-SUM($CV$1:DT$1)*SUM($P157:$Q157,$W157)-SUM($CV$2:DT$2)*SUM($R157:$V157)-SUM($CV$3:DT$3)*$X157-SUM($CV$4:DT$4)*SUM($K157:$L157)-SUM($CV$5:DT$5)*SUM($M157:$N157)-SUM($CV$6:DT$6)*$O157-SUM($CV$7:DT$7)*SUM($Y157:$Z157,$AF157)-SUM($CV$8:DT$8)*SUM($AA157:$AE157)-SUM($CV$9:DT$9)*$AG157</f>
        <v>132007</v>
      </c>
      <c r="DU157" s="39">
        <f>SUM($BE157,$BF157:CD157)-SUM($CV$1:DU$1)*SUM($P157:$Q157,$W157)-SUM($CV$2:DU$2)*SUM($R157:$V157)-SUM($CV$3:DU$3)*$X157-SUM($CV$4:DU$4)*SUM($K157:$L157)-SUM($CV$5:DU$5)*SUM($M157:$N157)-SUM($CV$6:DU$6)*$O157-SUM($CV$7:DU$7)*SUM($Y157:$Z157,$AF157)-SUM($CV$8:DU$8)*SUM($AA157:$AE157)-SUM($CV$9:DU$9)*$AG157</f>
        <v>126007</v>
      </c>
      <c r="DV157" s="39">
        <f>SUM($BE157,$BF157:CE157)-SUM($CV$1:DV$1)*SUM($P157:$Q157,$W157)-SUM($CV$2:DV$2)*SUM($R157:$V157)-SUM($CV$3:DV$3)*$X157-SUM($CV$4:DV$4)*SUM($K157:$L157)-SUM($CV$5:DV$5)*SUM($M157:$N157)-SUM($CV$6:DV$6)*$O157-SUM($CV$7:DV$7)*SUM($Y157:$Z157,$AF157)-SUM($CV$8:DV$8)*SUM($AA157:$AE157)-SUM($CV$9:DV$9)*$AG157</f>
        <v>120007</v>
      </c>
      <c r="DW157" s="39">
        <f>SUM($BE157,$BF157:CF157)-SUM($CV$1:DW$1)*SUM($P157:$Q157,$W157)-SUM($CV$2:DW$2)*SUM($R157:$V157)-SUM($CV$3:DW$3)*$X157-SUM($CV$4:DW$4)*SUM($K157:$L157)-SUM($CV$5:DW$5)*SUM($M157:$N157)-SUM($CV$6:DW$6)*$O157-SUM($CV$7:DW$7)*SUM($Y157:$Z157,$AF157)-SUM($CV$8:DW$8)*SUM($AA157:$AE157)-SUM($CV$9:DW$9)*$AG157</f>
        <v>114007</v>
      </c>
      <c r="DX157" s="39">
        <f>SUM($BE157,$BF157:CG157)-SUM($CV$1:DX$1)*SUM($P157:$Q157,$W157)-SUM($CV$2:DX$2)*SUM($R157:$V157)-SUM($CV$3:DX$3)*$X157-SUM($CV$4:DX$4)*SUM($K157:$L157)-SUM($CV$5:DX$5)*SUM($M157:$N157)-SUM($CV$6:DX$6)*$O157-SUM($CV$7:DX$7)*SUM($Y157:$Z157,$AF157)-SUM($CV$8:DX$8)*SUM($AA157:$AE157)-SUM($CV$9:DX$9)*$AG157</f>
        <v>108007</v>
      </c>
      <c r="DY157" s="39">
        <f>SUM($BE157,$BF157:CH157)-SUM($CV$1:DY$1)*SUM($P157:$Q157,$W157)-SUM($CV$2:DY$2)*SUM($R157:$V157)-SUM($CV$3:DY$3)*$X157-SUM($CV$4:DY$4)*SUM($K157:$L157)-SUM($CV$5:DY$5)*SUM($M157:$N157)-SUM($CV$6:DY$6)*$O157-SUM($CV$7:DY$7)*SUM($Y157:$Z157,$AF157)-SUM($CV$8:DY$8)*SUM($AA157:$AE157)-SUM($CV$9:DY$9)*$AG157</f>
        <v>102007</v>
      </c>
      <c r="DZ157" s="39">
        <f>SUM($BE157,$BF157:CI157)-SUM($CV$1:DZ$1)*SUM($P157:$Q157,$W157)-SUM($CV$2:DZ$2)*SUM($R157:$V157)-SUM($CV$3:DZ$3)*$X157-SUM($CV$4:DZ$4)*SUM($K157:$L157)-SUM($CV$5:DZ$5)*SUM($M157:$N157)-SUM($CV$6:DZ$6)*$O157-SUM($CV$7:DZ$7)*SUM($Y157:$Z157,$AF157)-SUM($CV$8:DZ$8)*SUM($AA157:$AE157)-SUM($CV$9:DZ$9)*$AG157</f>
        <v>96007</v>
      </c>
      <c r="EA157" s="39">
        <f>SUM($BE157,$BF157:CJ157)-SUM($CV$1:EA$1)*SUM($P157:$Q157,$W157)-SUM($CV$2:EA$2)*SUM($R157:$V157)-SUM($CV$3:EA$3)*$X157-SUM($CV$4:EA$4)*SUM($K157:$L157)-SUM($CV$5:EA$5)*SUM($M157:$N157)-SUM($CV$6:EA$6)*$O157-SUM($CV$7:EA$7)*SUM($Y157:$Z157,$AF157)-SUM($CV$8:EA$8)*SUM($AA157:$AE157)-SUM($CV$9:EA$9)*$AG157</f>
        <v>90007</v>
      </c>
      <c r="EB157" s="39">
        <f>SUM($BE157,$BF157:CK157)-SUM($CV$1:EB$1)*SUM($P157:$Q157,$W157)-SUM($CV$2:EB$2)*SUM($R157:$V157)-SUM($CV$3:EB$3)*$X157-SUM($CV$4:EB$4)*SUM($K157:$L157)-SUM($CV$5:EB$5)*SUM($M157:$N157)-SUM($CV$6:EB$6)*$O157-SUM($CV$7:EB$7)*SUM($Y157:$Z157,$AF157)-SUM($CV$8:EB$8)*SUM($AA157:$AE157)-SUM($CV$9:EB$9)*$AG157</f>
        <v>84007</v>
      </c>
      <c r="EC157" s="39">
        <f>SUM($BE157,$BF157:CL157)-SUM($CV$1:EC$1)*SUM($P157:$Q157,$W157)-SUM($CV$2:EC$2)*SUM($R157:$V157)-SUM($CV$3:EC$3)*$X157-SUM($CV$4:EC$4)*SUM($K157:$L157)-SUM($CV$5:EC$5)*SUM($M157:$N157)-SUM($CV$6:EC$6)*$O157-SUM($CV$7:EC$7)*SUM($Y157:$Z157,$AF157)-SUM($CV$8:EC$8)*SUM($AA157:$AE157)-SUM($CV$9:EC$9)*$AG157</f>
        <v>78007</v>
      </c>
      <c r="ED157" s="39">
        <f>SUM($BE157,$BF157:CM157)-SUM($CV$1:ED$1)*SUM($P157:$Q157,$W157)-SUM($CV$2:ED$2)*SUM($R157:$V157)-SUM($CV$3:ED$3)*$X157-SUM($CV$4:ED$4)*SUM($K157:$L157)-SUM($CV$5:ED$5)*SUM($M157:$N157)-SUM($CV$6:ED$6)*$O157-SUM($CV$7:ED$7)*SUM($Y157:$Z157,$AF157)-SUM($CV$8:ED$8)*SUM($AA157:$AE157)-SUM($CV$9:ED$9)*$AG157</f>
        <v>72007</v>
      </c>
      <c r="EE157" s="39">
        <f>SUM($BE157,$BF157:CN157)-SUM($CV$1:EE$1)*SUM($P157:$Q157,$W157)-SUM($CV$2:EE$2)*SUM($R157:$V157)-SUM($CV$3:EE$3)*$X157-SUM($CV$4:EE$4)*SUM($K157:$L157)-SUM($CV$5:EE$5)*SUM($M157:$N157)-SUM($CV$6:EE$6)*$O157-SUM($CV$7:EE$7)*SUM($Y157:$Z157,$AF157)-SUM($CV$8:EE$8)*SUM($AA157:$AE157)-SUM($CV$9:EE$9)*$AG157</f>
        <v>66007</v>
      </c>
      <c r="EF157" s="39">
        <f>SUM($BE157,$BF157:CO157)-SUM($CV$1:EF$1)*SUM($P157:$Q157,$W157)-SUM($CV$2:EF$2)*SUM($R157:$V157)-SUM($CV$3:EF$3)*$X157-SUM($CV$4:EF$4)*SUM($K157:$L157)-SUM($CV$5:EF$5)*SUM($M157:$N157)-SUM($CV$6:EF$6)*$O157-SUM($CV$7:EF$7)*SUM($Y157:$Z157,$AF157)-SUM($CV$8:EF$8)*SUM($AA157:$AE157)-SUM($CV$9:EF$9)*$AG157</f>
        <v>60007</v>
      </c>
      <c r="EG157" s="39">
        <f>SUM($BE157,$BF157:CP157)-SUM($CV$1:EG$1)*SUM($P157:$Q157,$W157)-SUM($CV$2:EG$2)*SUM($R157:$V157)-SUM($CV$3:EG$3)*$X157-SUM($CV$4:EG$4)*SUM($K157:$L157)-SUM($CV$5:EG$5)*SUM($M157:$N157)-SUM($CV$6:EG$6)*$O157-SUM($CV$7:EG$7)*SUM($Y157:$Z157,$AF157)-SUM($CV$8:EG$8)*SUM($AA157:$AE157)-SUM($CV$9:EG$9)*$AG157</f>
        <v>54007</v>
      </c>
      <c r="EH157" s="39">
        <f>SUM($BE157,$BF157:CQ157)-SUM($CV$1:EH$1)*SUM($P157:$Q157,$W157)-SUM($CV$2:EH$2)*SUM($R157:$V157)-SUM($CV$3:EH$3)*$X157-SUM($CV$4:EH$4)*SUM($K157:$L157)-SUM($CV$5:EH$5)*SUM($M157:$N157)-SUM($CV$6:EH$6)*$O157-SUM($CV$7:EH$7)*SUM($Y157:$Z157,$AF157)-SUM($CV$8:EH$8)*SUM($AA157:$AE157)-SUM($CV$9:EH$9)*$AG157</f>
        <v>48007</v>
      </c>
      <c r="EI157" s="39">
        <f>SUM($BE157,$BF157:CR157)-SUM($CV$1:EI$1)*SUM($P157:$Q157,$W157)-SUM($CV$2:EI$2)*SUM($R157:$V157)-SUM($CV$3:EI$3)*$X157-SUM($CV$4:EI$4)*SUM($K157:$L157)-SUM($CV$5:EI$5)*SUM($M157:$N157)-SUM($CV$6:EI$6)*$O157-SUM($CV$7:EI$7)*SUM($Y157:$Z157,$AF157)-SUM($CV$8:EI$8)*SUM($AA157:$AE157)-SUM($CV$9:EI$9)*$AG157</f>
        <v>42007</v>
      </c>
      <c r="EJ157" s="39">
        <f>SUM($BE157,$BF157:CS157)-SUM($CV$1:EJ$1)*SUM($P157:$Q157,$W157)-SUM($CV$2:EJ$2)*SUM($R157:$V157)-SUM($CV$3:EJ$3)*$X157-SUM($CV$4:EJ$4)*SUM($K157:$L157)-SUM($CV$5:EJ$5)*SUM($M157:$N157)-SUM($CV$6:EJ$6)*$O157-SUM($CV$7:EJ$7)*SUM($Y157:$Z157,$AF157)-SUM($CV$8:EJ$8)*SUM($AA157:$AE157)-SUM($CV$9:EJ$9)*$AG157</f>
        <v>36007</v>
      </c>
      <c r="EK157" s="39">
        <f>SUM($BE157,$BF157:CT157)-SUM($CV$1:EK$1)*SUM($P157:$Q157,$W157)-SUM($CV$2:EK$2)*SUM($R157:$V157)-SUM($CV$3:EK$3)*$X157-SUM($CV$4:EK$4)*SUM($K157:$L157)-SUM($CV$5:EK$5)*SUM($M157:$N157)-SUM($CV$6:EK$6)*$O157-SUM($CV$7:EK$7)*SUM($Y157:$Z157,$AF157)-SUM($CV$8:EK$8)*SUM($AA157:$AE157)-SUM($CV$9:EK$9)*$AG157</f>
        <v>30007</v>
      </c>
      <c r="EL157" s="39">
        <f>SUM($BE157,$BF157:CU157)-SUM($CV$1:EL$1)*SUM($P157:$Q157,$W157)-SUM($CV$2:EL$2)*SUM($R157:$V157)-SUM($CV$3:EL$3)*$X157-SUM($CV$4:EL$4)*SUM($K157:$L157)-SUM($CV$5:EL$5)*SUM($M157:$N157)-SUM($CV$6:EL$6)*$O157-SUM($CV$7:EL$7)*SUM($Y157:$Z157,$AF157)-SUM($CV$8:EL$8)*SUM($AA157:$AE157)-SUM($CV$9:EL$9)*$AG157</f>
        <v>24007</v>
      </c>
      <c r="EM157" s="39">
        <f>SUM($BE157,$BF157:CV157)-SUM($CV$1:EM$1)*SUM($P157:$Q157,$W157)-SUM($CV$2:EM$2)*SUM($R157:$V157)-SUM($CV$3:EM$3)*$X157-SUM($CV$4:EM$4)*SUM($K157:$L157)-SUM($CV$5:EM$5)*SUM($M157:$N157)-SUM($CV$6:EM$6)*$O157-SUM($CV$7:EM$7)*SUM($Y157:$Z157,$AF157)-SUM($CV$8:EM$8)*SUM($AA157:$AE157)-SUM($CV$9:EM$9)*$AG157</f>
        <v>18007</v>
      </c>
      <c r="EN157" s="39">
        <f>SUM($BE157,$BF157:CW157)-SUM($CV$1:EN$1)*SUM($P157:$Q157,$W157)-SUM($CV$2:EN$2)*SUM($R157:$V157)-SUM($CV$3:EN$3)*$X157-SUM($CV$4:EN$4)*SUM($K157:$L157)-SUM($CV$5:EN$5)*SUM($M157:$N157)-SUM($CV$6:EN$6)*$O157-SUM($CV$7:EN$7)*SUM($Y157:$Z157,$AF157)-SUM($CV$8:EN$8)*SUM($AA157:$AE157)-SUM($CV$9:EN$9)*$AG157</f>
        <v>12007</v>
      </c>
      <c r="EO157" s="39">
        <f>SUM($BE157,$BF157:CX157)-SUM($CV$1:EO$1)*SUM($P157:$Q157,$W157)-SUM($CV$2:EO$2)*SUM($R157:$V157)-SUM($CV$3:EO$3)*$X157-SUM($CV$4:EO$4)*SUM($K157:$L157)-SUM($CV$5:EO$5)*SUM($M157:$N157)-SUM($CV$6:EO$6)*$O157-SUM($CV$7:EO$7)*SUM($Y157:$Z157,$AF157)-SUM($CV$8:EO$8)*SUM($AA157:$AE157)-SUM($CV$9:EO$9)*$AG157</f>
        <v>8233</v>
      </c>
      <c r="EP157" s="96" t="s">
        <v>483</v>
      </c>
      <c r="EQ157" s="103" t="str">
        <f t="shared" si="172"/>
        <v>CRCW04021K40FKED</v>
      </c>
      <c r="ER157" s="96" t="str">
        <f t="shared" si="222"/>
        <v>VISHAY</v>
      </c>
      <c r="ES157" s="115">
        <v>1.6000000000000001E-3</v>
      </c>
      <c r="ET157" s="116" t="str">
        <f t="shared" si="168"/>
        <v>USD</v>
      </c>
      <c r="EU157" s="107" t="e">
        <f t="shared" ca="1" si="183"/>
        <v>#NAME?</v>
      </c>
      <c r="EV157" s="107" t="e">
        <f t="shared" ca="1" si="184"/>
        <v>#NAME?</v>
      </c>
      <c r="EW157" s="117">
        <f t="shared" si="185"/>
        <v>10000</v>
      </c>
      <c r="EX157" s="117">
        <f t="shared" si="186"/>
        <v>10000</v>
      </c>
      <c r="EY157" s="103"/>
      <c r="EZ157" s="117">
        <f t="shared" si="187"/>
        <v>220000</v>
      </c>
      <c r="FA157" s="118" t="e">
        <f t="shared" ca="1" si="188"/>
        <v>#NAME?</v>
      </c>
      <c r="FB157" s="117">
        <f t="shared" si="189"/>
        <v>7957</v>
      </c>
      <c r="FC157" s="118" t="e">
        <f t="shared" ca="1" si="190"/>
        <v>#NAME?</v>
      </c>
      <c r="FD157" s="119">
        <v>45526</v>
      </c>
      <c r="FE157" s="118" t="s">
        <v>130</v>
      </c>
      <c r="FF157" s="118" t="s">
        <v>26</v>
      </c>
      <c r="FG157" s="103" t="s">
        <v>144</v>
      </c>
      <c r="FH157" s="103" t="s">
        <v>145</v>
      </c>
      <c r="FI157" s="105">
        <f t="array" ref="FI157">SUMPRODUCT($AI157:$AL157,TRANSPOSE(FI$1:FI$4))</f>
        <v>18195</v>
      </c>
      <c r="FJ157" s="105">
        <f t="array" ref="FJ157">SUMPRODUCT($AI157:$AL157,TRANSPOSE(FJ$1:FJ$4))</f>
        <v>18195</v>
      </c>
      <c r="FK157" s="105">
        <f t="array" ref="FK157">SUMPRODUCT($AI157:$AL157,TRANSPOSE(FK$1:FK$4))</f>
        <v>18195</v>
      </c>
      <c r="FL157" s="105">
        <f t="array" ref="FL157">SUMPRODUCT($AI157:$AL157,TRANSPOSE(FL$1:FL$4))</f>
        <v>18195</v>
      </c>
      <c r="FM157" s="105">
        <f t="array" ref="FM157">SUMPRODUCT($AI157:$AL157,TRANSPOSE(FM$1:FM$4))</f>
        <v>18195</v>
      </c>
      <c r="FN157" s="105">
        <f t="array" ref="FN157">SUMPRODUCT($AI157:$AL157,TRANSPOSE(FN$1:FN$4))</f>
        <v>18195</v>
      </c>
      <c r="FO157" s="105">
        <f t="array" ref="FO157">SUMPRODUCT($AI157:$AL157,TRANSPOSE(FO$1:FO$4))</f>
        <v>18195</v>
      </c>
      <c r="FP157" s="105">
        <f t="array" ref="FP157">SUMPRODUCT($AI157:$AL157,TRANSPOSE(FP$1:FP$4))</f>
        <v>18195</v>
      </c>
      <c r="FQ157" s="105">
        <f t="array" ref="FQ157">SUMPRODUCT($AI157:$AL157,TRANSPOSE(FQ$1:FQ$4))</f>
        <v>18195</v>
      </c>
      <c r="FR157" s="105">
        <f t="array" ref="FR157">SUMPRODUCT($AI157:$AL157,TRANSPOSE(FR$1:FR$4))</f>
        <v>18150</v>
      </c>
      <c r="FS157" s="105">
        <f t="array" ref="FS157">SUMPRODUCT($AI157:$AL157,TRANSPOSE(FS$1:FS$4))</f>
        <v>18000</v>
      </c>
      <c r="FT157" s="105">
        <f t="array" ref="FT157">SUMPRODUCT($AI157:$AL157,TRANSPOSE(FT$1:FT$4))</f>
        <v>12138</v>
      </c>
      <c r="FU157" s="105">
        <f t="array" ref="FU157">SUMPRODUCT($AI157:$AL157,TRANSPOSE(FU$1:FU$4))</f>
        <v>0</v>
      </c>
      <c r="FV157" s="120"/>
      <c r="FW157" s="105">
        <f t="shared" si="191"/>
        <v>20000</v>
      </c>
      <c r="FX157" s="121">
        <f>CEILING(SUM($FI157:FJ157)-SUM($FW157:FW157),$EW157)</f>
        <v>20000</v>
      </c>
      <c r="FY157" s="121">
        <f>CEILING(SUM($FI157:FK157)-SUM($FW157:FX157),$EW157)</f>
        <v>20000</v>
      </c>
      <c r="FZ157" s="121">
        <f>CEILING(SUM($FI157:FL157)-SUM($FW157:FY157),$EW157)</f>
        <v>20000</v>
      </c>
      <c r="GA157" s="121">
        <f>CEILING(SUM($FI157:FM157)-SUM($FW157:FZ157),$EW157)</f>
        <v>20000</v>
      </c>
      <c r="GB157" s="121">
        <f>CEILING(SUM($FI157:FN157)-SUM($FW157:GA157),$EW157)</f>
        <v>10000</v>
      </c>
      <c r="GC157" s="121">
        <f>CEILING(SUM($FI157:FO157)-SUM($FW157:GB157),$EW157)</f>
        <v>20000</v>
      </c>
      <c r="GD157" s="121">
        <f>CEILING(SUM($FI157:FP157)-SUM($FW157:GC157),$EW157)</f>
        <v>20000</v>
      </c>
      <c r="GE157" s="121">
        <f>CEILING(SUM($FI157:FQ157)-SUM($FW157:GD157),$EW157)</f>
        <v>20000</v>
      </c>
      <c r="GF157" s="121">
        <f>CEILING(SUM($FI157:FR157)-SUM($FW157:GE157),$EW157)</f>
        <v>20000</v>
      </c>
      <c r="GG157" s="121">
        <f>CEILING(SUM($FI157:FS157)-SUM($FW157:GF157),$EW157)</f>
        <v>10000</v>
      </c>
      <c r="GH157" s="121">
        <f t="shared" si="192"/>
        <v>20000</v>
      </c>
      <c r="GI157" s="121">
        <f t="shared" si="193"/>
        <v>0</v>
      </c>
      <c r="GJ157" s="120"/>
      <c r="GK157" s="123" t="e">
        <f t="shared" ca="1" si="194"/>
        <v>#NAME?</v>
      </c>
      <c r="GL157" s="123" t="e">
        <f t="shared" ca="1" si="195"/>
        <v>#NAME?</v>
      </c>
      <c r="GM157" s="123" t="e">
        <f t="shared" ca="1" si="196"/>
        <v>#NAME?</v>
      </c>
      <c r="GN157" s="123" t="e">
        <f t="shared" ca="1" si="197"/>
        <v>#NAME?</v>
      </c>
      <c r="GO157" s="123" t="e">
        <f t="shared" ca="1" si="198"/>
        <v>#NAME?</v>
      </c>
      <c r="GP157" s="123" t="e">
        <f t="shared" ca="1" si="199"/>
        <v>#NAME?</v>
      </c>
      <c r="GQ157" s="123" t="e">
        <f t="shared" ca="1" si="200"/>
        <v>#NAME?</v>
      </c>
      <c r="GR157" s="123" t="e">
        <f t="shared" ca="1" si="201"/>
        <v>#NAME?</v>
      </c>
      <c r="GS157" s="123" t="e">
        <f t="shared" ca="1" si="202"/>
        <v>#NAME?</v>
      </c>
      <c r="GT157" s="123" t="e">
        <f t="shared" ca="1" si="203"/>
        <v>#NAME?</v>
      </c>
      <c r="GU157" s="123" t="e">
        <f t="shared" ca="1" si="204"/>
        <v>#NAME?</v>
      </c>
      <c r="GV157" s="123" t="e">
        <f t="shared" ca="1" si="205"/>
        <v>#NAME?</v>
      </c>
      <c r="GW157" s="123" t="e">
        <f t="shared" ca="1" si="206"/>
        <v>#NAME?</v>
      </c>
      <c r="GX157" s="123" t="e">
        <f t="shared" ca="1" si="207"/>
        <v>#NAME?</v>
      </c>
      <c r="GY157" s="120">
        <v>1</v>
      </c>
      <c r="GZ157" s="105">
        <f t="shared" si="224"/>
        <v>220000</v>
      </c>
      <c r="HA157" s="105"/>
      <c r="HB157" s="105"/>
      <c r="HC157" s="105"/>
      <c r="HD157" s="105"/>
      <c r="HE157" s="105"/>
      <c r="HF157" s="105"/>
      <c r="HG157" s="105"/>
      <c r="HH157" s="105"/>
      <c r="HI157" s="105"/>
      <c r="HJ157" s="105"/>
      <c r="HK157" s="105"/>
      <c r="HL157" s="105">
        <f t="shared" si="171"/>
        <v>0</v>
      </c>
      <c r="HM157" s="105"/>
      <c r="HN157" s="123" t="e">
        <f t="shared" ca="1" si="208"/>
        <v>#NAME?</v>
      </c>
      <c r="HO157" s="123" t="e">
        <f t="shared" ca="1" si="209"/>
        <v>#NAME?</v>
      </c>
      <c r="HP157" s="123" t="e">
        <f t="shared" ca="1" si="210"/>
        <v>#NAME?</v>
      </c>
      <c r="HQ157" s="123" t="e">
        <f t="shared" ca="1" si="211"/>
        <v>#NAME?</v>
      </c>
      <c r="HR157" s="123" t="e">
        <f t="shared" ca="1" si="212"/>
        <v>#NAME?</v>
      </c>
      <c r="HS157" s="123" t="e">
        <f t="shared" ca="1" si="213"/>
        <v>#NAME?</v>
      </c>
      <c r="HT157" s="123" t="e">
        <f t="shared" ca="1" si="214"/>
        <v>#NAME?</v>
      </c>
      <c r="HU157" s="123" t="e">
        <f t="shared" ca="1" si="215"/>
        <v>#NAME?</v>
      </c>
      <c r="HV157" s="123" t="e">
        <f t="shared" ca="1" si="216"/>
        <v>#NAME?</v>
      </c>
      <c r="HW157" s="123" t="e">
        <f t="shared" ca="1" si="217"/>
        <v>#NAME?</v>
      </c>
      <c r="HX157" s="123" t="e">
        <f t="shared" ca="1" si="218"/>
        <v>#NAME?</v>
      </c>
      <c r="HY157" s="123" t="e">
        <f t="shared" ca="1" si="219"/>
        <v>#NAME?</v>
      </c>
      <c r="HZ157" s="123" t="e">
        <f t="shared" ca="1" si="220"/>
        <v>#NAME?</v>
      </c>
      <c r="IA157" s="123" t="e">
        <f t="shared" ca="1" si="221"/>
        <v>#NAME?</v>
      </c>
      <c r="IB157" s="124" t="s">
        <v>790</v>
      </c>
      <c r="IC157" s="103" t="s">
        <v>488</v>
      </c>
      <c r="ID157" s="125">
        <v>45535</v>
      </c>
      <c r="IE157" s="103" t="s">
        <v>147</v>
      </c>
      <c r="IF157" s="103" t="s">
        <v>147</v>
      </c>
      <c r="IG157" s="103" t="s">
        <v>147</v>
      </c>
      <c r="IH157" s="103"/>
      <c r="II157" s="103" t="s">
        <v>766</v>
      </c>
    </row>
    <row r="158" spans="1:243" ht="14.25" x14ac:dyDescent="0.2">
      <c r="A158" s="39">
        <v>171</v>
      </c>
      <c r="B158" s="39" t="s">
        <v>793</v>
      </c>
      <c r="C158" s="56" t="s">
        <v>794</v>
      </c>
      <c r="D158" s="39" t="s">
        <v>137</v>
      </c>
      <c r="E158" s="39">
        <v>400658318</v>
      </c>
      <c r="F158" s="102" t="s">
        <v>795</v>
      </c>
      <c r="G158" s="39">
        <v>400275407</v>
      </c>
      <c r="H158" s="39" t="s">
        <v>128</v>
      </c>
      <c r="I158" s="39">
        <v>2</v>
      </c>
      <c r="J158" s="39">
        <v>3</v>
      </c>
      <c r="K158" s="39">
        <v>0</v>
      </c>
      <c r="L158" s="39">
        <v>0</v>
      </c>
      <c r="M158" s="39">
        <v>0</v>
      </c>
      <c r="N158" s="39">
        <v>0</v>
      </c>
      <c r="O158" s="39">
        <v>1</v>
      </c>
      <c r="P158" s="39">
        <v>0</v>
      </c>
      <c r="Q158" s="39">
        <v>0</v>
      </c>
      <c r="R158" s="39">
        <v>0</v>
      </c>
      <c r="S158" s="39">
        <v>0</v>
      </c>
      <c r="T158" s="39">
        <v>0</v>
      </c>
      <c r="U158" s="39">
        <v>0</v>
      </c>
      <c r="V158" s="39">
        <v>0</v>
      </c>
      <c r="W158" s="39">
        <v>0</v>
      </c>
      <c r="X158" s="39">
        <v>1</v>
      </c>
      <c r="Y158" s="39">
        <v>0</v>
      </c>
      <c r="Z158" s="39">
        <v>0</v>
      </c>
      <c r="AA158" s="39">
        <v>0</v>
      </c>
      <c r="AB158" s="39">
        <v>0</v>
      </c>
      <c r="AC158" s="39">
        <v>0</v>
      </c>
      <c r="AD158" s="39">
        <v>0</v>
      </c>
      <c r="AE158" s="39">
        <v>0</v>
      </c>
      <c r="AF158" s="39">
        <v>0</v>
      </c>
      <c r="AG158" s="39">
        <v>1</v>
      </c>
      <c r="AH158" s="39">
        <f t="shared" si="173"/>
        <v>2</v>
      </c>
      <c r="AI158" s="39">
        <f t="shared" si="174"/>
        <v>1</v>
      </c>
      <c r="AJ158" s="39">
        <f t="shared" si="175"/>
        <v>1</v>
      </c>
      <c r="AK158" s="39">
        <f t="shared" si="176"/>
        <v>1</v>
      </c>
      <c r="AL158" s="39">
        <f t="shared" si="177"/>
        <v>2</v>
      </c>
      <c r="AM158" s="57">
        <f t="shared" si="178"/>
        <v>70681</v>
      </c>
      <c r="AN158" s="57">
        <v>10000</v>
      </c>
      <c r="AO158" s="57">
        <f t="shared" si="179"/>
        <v>80000</v>
      </c>
      <c r="AP158" s="39"/>
      <c r="AQ158" s="39" t="s">
        <v>473</v>
      </c>
      <c r="AR158" s="71" t="s">
        <v>482</v>
      </c>
      <c r="AS158" s="39"/>
      <c r="AT158" s="39"/>
      <c r="AU158" s="58">
        <v>1E-3</v>
      </c>
      <c r="AV158" s="58" t="s">
        <v>11</v>
      </c>
      <c r="AW158" s="39" t="s">
        <v>475</v>
      </c>
      <c r="AX158" s="39" t="s">
        <v>476</v>
      </c>
      <c r="AY158" s="39"/>
      <c r="AZ158" s="39" t="s">
        <v>477</v>
      </c>
      <c r="BA158" s="39" t="str">
        <f t="shared" si="180"/>
        <v>P0040</v>
      </c>
      <c r="BB158" s="78" t="e">
        <f t="shared" ca="1" si="181"/>
        <v>#NAME?</v>
      </c>
      <c r="BC158" s="39">
        <v>11</v>
      </c>
      <c r="BD158" s="75">
        <f t="shared" si="182"/>
        <v>80000</v>
      </c>
      <c r="BE158" s="39"/>
      <c r="BF158" s="39"/>
      <c r="BG158" s="39"/>
      <c r="BH158" s="39"/>
      <c r="BI158" s="39"/>
      <c r="BJ158" s="39"/>
      <c r="BK158" s="39"/>
      <c r="BL158" s="39"/>
      <c r="BM158" s="39">
        <v>80000</v>
      </c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>
        <f>SUM($BE158,$BF158:BF158)-SUM($CV$1:CW$1)*SUM($P158:$Q158,$W158)-SUM($CV$2:CW$2)*SUM($R158:$V158)-SUM($CV$3:CW$3)*$X158-SUM($CV$4:CW$4)*SUM($K158:$L158)-SUM($CV$5:CW$5)*SUM($M158:$N158)-SUM($CV$6:CW$6)*$O158-SUM($CV$7:CW$7)*SUM($Y158:$Z158,$AF158)-SUM($CV$8:CW$8)*SUM($AA158:$AE158)-SUM($CV$9:CW$9)*$AG158</f>
        <v>0</v>
      </c>
      <c r="CX158" s="39">
        <f>SUM($BE158,$BF158:BG158)-SUM($CV$1:CX$1)*SUM($P158:$Q158,$W158)-SUM($CV$2:CX$2)*SUM($R158:$V158)-SUM($CV$3:CX$3)*$X158-SUM($CV$4:CX$4)*SUM($K158:$L158)-SUM($CV$5:CX$5)*SUM($M158:$N158)-SUM($CV$6:CX$6)*$O158-SUM($CV$7:CX$7)*SUM($Y158:$Z158,$AF158)-SUM($CV$8:CX$8)*SUM($AA158:$AE158)-SUM($CV$9:CX$9)*$AG158</f>
        <v>0</v>
      </c>
      <c r="CY158" s="39">
        <f>SUM($BE158,$BF158:BH158)-SUM($CV$1:CY$1)*SUM($P158:$Q158,$W158)-SUM($CV$2:CY$2)*SUM($R158:$V158)-SUM($CV$3:CY$3)*$X158-SUM($CV$4:CY$4)*SUM($K158:$L158)-SUM($CV$5:CY$5)*SUM($M158:$N158)-SUM($CV$6:CY$6)*$O158-SUM($CV$7:CY$7)*SUM($Y158:$Z158,$AF158)-SUM($CV$8:CY$8)*SUM($AA158:$AE158)-SUM($CV$9:CY$9)*$AG158</f>
        <v>0</v>
      </c>
      <c r="CZ158" s="39">
        <f>SUM($BE158,$BF158:BI158)-SUM($CV$1:CZ$1)*SUM($P158:$Q158,$W158)-SUM($CV$2:CZ$2)*SUM($R158:$V158)-SUM($CV$3:CZ$3)*$X158-SUM($CV$4:CZ$4)*SUM($K158:$L158)-SUM($CV$5:CZ$5)*SUM($M158:$N158)-SUM($CV$6:CZ$6)*$O158-SUM($CV$7:CZ$7)*SUM($Y158:$Z158,$AF158)-SUM($CV$8:CZ$8)*SUM($AA158:$AE158)-SUM($CV$9:CZ$9)*$AG158</f>
        <v>0</v>
      </c>
      <c r="DA158" s="39">
        <f>SUM($BE158,$BF158:BJ158)-SUM($CV$1:DA$1)*SUM($P158:$Q158,$W158)-SUM($CV$2:DA$2)*SUM($R158:$V158)-SUM($CV$3:DA$3)*$X158-SUM($CV$4:DA$4)*SUM($K158:$L158)-SUM($CV$5:DA$5)*SUM($M158:$N158)-SUM($CV$6:DA$6)*$O158-SUM($CV$7:DA$7)*SUM($Y158:$Z158,$AF158)-SUM($CV$8:DA$8)*SUM($AA158:$AE158)-SUM($CV$9:DA$9)*$AG158</f>
        <v>0</v>
      </c>
      <c r="DB158" s="39">
        <f>SUM($BE158,$BF158:BK158)-SUM($CV$1:DB$1)*SUM($P158:$Q158,$W158)-SUM($CV$2:DB$2)*SUM($R158:$V158)-SUM($CV$3:DB$3)*$X158-SUM($CV$4:DB$4)*SUM($K158:$L158)-SUM($CV$5:DB$5)*SUM($M158:$N158)-SUM($CV$6:DB$6)*$O158-SUM($CV$7:DB$7)*SUM($Y158:$Z158,$AF158)-SUM($CV$8:DB$8)*SUM($AA158:$AE158)-SUM($CV$9:DB$9)*$AG158</f>
        <v>-300</v>
      </c>
      <c r="DC158" s="39">
        <f>SUM($BE158,$BF158:BL158)-SUM($CV$1:DC$1)*SUM($P158:$Q158,$W158)-SUM($CV$2:DC$2)*SUM($R158:$V158)-SUM($CV$3:DC$3)*$X158-SUM($CV$4:DC$4)*SUM($K158:$L158)-SUM($CV$5:DC$5)*SUM($M158:$N158)-SUM($CV$6:DC$6)*$O158-SUM($CV$7:DC$7)*SUM($Y158:$Z158,$AF158)-SUM($CV$8:DC$8)*SUM($AA158:$AE158)-SUM($CV$9:DC$9)*$AG158</f>
        <v>-900</v>
      </c>
      <c r="DD158" s="39">
        <f>SUM($BE158,$BF158:BM158)-SUM($CV$1:DD$1)*SUM($P158:$Q158,$W158)-SUM($CV$2:DD$2)*SUM($R158:$V158)-SUM($CV$3:DD$3)*$X158-SUM($CV$4:DD$4)*SUM($K158:$L158)-SUM($CV$5:DD$5)*SUM($M158:$N158)-SUM($CV$6:DD$6)*$O158-SUM($CV$7:DD$7)*SUM($Y158:$Z158,$AF158)-SUM($CV$8:DD$8)*SUM($AA158:$AE158)-SUM($CV$9:DD$9)*$AG158</f>
        <v>78169</v>
      </c>
      <c r="DE158" s="39">
        <f>SUM($BE158,$BF158:BN158)-SUM($CV$1:DE$1)*SUM($P158:$Q158,$W158)-SUM($CV$2:DE$2)*SUM($R158:$V158)-SUM($CV$3:DE$3)*$X158-SUM($CV$4:DE$4)*SUM($K158:$L158)-SUM($CV$5:DE$5)*SUM($M158:$N158)-SUM($CV$6:DE$6)*$O158-SUM($CV$7:DE$7)*SUM($Y158:$Z158,$AF158)-SUM($CV$8:DE$8)*SUM($AA158:$AE158)-SUM($CV$9:DE$9)*$AG158</f>
        <v>77069</v>
      </c>
      <c r="DF158" s="39">
        <f>SUM($BE158,$BF158:BO158)-SUM($CV$1:DF$1)*SUM($P158:$Q158,$W158)-SUM($CV$2:DF$2)*SUM($R158:$V158)-SUM($CV$3:DF$3)*$X158-SUM($CV$4:DF$4)*SUM($K158:$L158)-SUM($CV$5:DF$5)*SUM($M158:$N158)-SUM($CV$6:DF$6)*$O158-SUM($CV$7:DF$7)*SUM($Y158:$Z158,$AF158)-SUM($CV$8:DF$8)*SUM($AA158:$AE158)-SUM($CV$9:DF$9)*$AG158</f>
        <v>75669</v>
      </c>
      <c r="DG158" s="39">
        <f>SUM($BE158,$BF158:BP158)-SUM($CV$1:DG$1)*SUM($P158:$Q158,$W158)-SUM($CV$2:DG$2)*SUM($R158:$V158)-SUM($CV$3:DG$3)*$X158-SUM($CV$4:DG$4)*SUM($K158:$L158)-SUM($CV$5:DG$5)*SUM($M158:$N158)-SUM($CV$6:DG$6)*$O158-SUM($CV$7:DG$7)*SUM($Y158:$Z158,$AF158)-SUM($CV$8:DG$8)*SUM($AA158:$AE158)-SUM($CV$9:DG$9)*$AG158</f>
        <v>74169</v>
      </c>
      <c r="DH158" s="39">
        <f>SUM($BE158,$BF158:BQ158)-SUM($CV$1:DH$1)*SUM($P158:$Q158,$W158)-SUM($CV$2:DH$2)*SUM($R158:$V158)-SUM($CV$3:DH$3)*$X158-SUM($CV$4:DH$4)*SUM($K158:$L158)-SUM($CV$5:DH$5)*SUM($M158:$N158)-SUM($CV$6:DH$6)*$O158-SUM($CV$7:DH$7)*SUM($Y158:$Z158,$AF158)-SUM($CV$8:DH$8)*SUM($AA158:$AE158)-SUM($CV$9:DH$9)*$AG158</f>
        <v>72669</v>
      </c>
      <c r="DI158" s="39">
        <f>SUM($BE158,$BF158:BR158)-SUM($CV$1:DI$1)*SUM($P158:$Q158,$W158)-SUM($CV$2:DI$2)*SUM($R158:$V158)-SUM($CV$3:DI$3)*$X158-SUM($CV$4:DI$4)*SUM($K158:$L158)-SUM($CV$5:DI$5)*SUM($M158:$N158)-SUM($CV$6:DI$6)*$O158-SUM($CV$7:DI$7)*SUM($Y158:$Z158,$AF158)-SUM($CV$8:DI$8)*SUM($AA158:$AE158)-SUM($CV$9:DI$9)*$AG158</f>
        <v>71169</v>
      </c>
      <c r="DJ158" s="39">
        <f>SUM($BE158,$BF158:BS158)-SUM($CV$1:DJ$1)*SUM($P158:$Q158,$W158)-SUM($CV$2:DJ$2)*SUM($R158:$V158)-SUM($CV$3:DJ$3)*$X158-SUM($CV$4:DJ$4)*SUM($K158:$L158)-SUM($CV$5:DJ$5)*SUM($M158:$N158)-SUM($CV$6:DJ$6)*$O158-SUM($CV$7:DJ$7)*SUM($Y158:$Z158,$AF158)-SUM($CV$8:DJ$8)*SUM($AA158:$AE158)-SUM($CV$9:DJ$9)*$AG158</f>
        <v>69669</v>
      </c>
      <c r="DK158" s="39">
        <f>SUM($BE158,$BF158:BT158)-SUM($CV$1:DK$1)*SUM($P158:$Q158,$W158)-SUM($CV$2:DK$2)*SUM($R158:$V158)-SUM($CV$3:DK$3)*$X158-SUM($CV$4:DK$4)*SUM($K158:$L158)-SUM($CV$5:DK$5)*SUM($M158:$N158)-SUM($CV$6:DK$6)*$O158-SUM($CV$7:DK$7)*SUM($Y158:$Z158,$AF158)-SUM($CV$8:DK$8)*SUM($AA158:$AE158)-SUM($CV$9:DK$9)*$AG158</f>
        <v>68169</v>
      </c>
      <c r="DL158" s="39">
        <f>SUM($BE158,$BF158:BU158)-SUM($CV$1:DL$1)*SUM($P158:$Q158,$W158)-SUM($CV$2:DL$2)*SUM($R158:$V158)-SUM($CV$3:DL$3)*$X158-SUM($CV$4:DL$4)*SUM($K158:$L158)-SUM($CV$5:DL$5)*SUM($M158:$N158)-SUM($CV$6:DL$6)*$O158-SUM($CV$7:DL$7)*SUM($Y158:$Z158,$AF158)-SUM($CV$8:DL$8)*SUM($AA158:$AE158)-SUM($CV$9:DL$9)*$AG158</f>
        <v>66669</v>
      </c>
      <c r="DM158" s="39">
        <f>SUM($BE158,$BF158:BV158)-SUM($CV$1:DM$1)*SUM($P158:$Q158,$W158)-SUM($CV$2:DM$2)*SUM($R158:$V158)-SUM($CV$3:DM$3)*$X158-SUM($CV$4:DM$4)*SUM($K158:$L158)-SUM($CV$5:DM$5)*SUM($M158:$N158)-SUM($CV$6:DM$6)*$O158-SUM($CV$7:DM$7)*SUM($Y158:$Z158,$AF158)-SUM($CV$8:DM$8)*SUM($AA158:$AE158)-SUM($CV$9:DM$9)*$AG158</f>
        <v>64669</v>
      </c>
      <c r="DN158" s="39">
        <f>SUM($BE158,$BF158:BW158)-SUM($CV$1:DN$1)*SUM($P158:$Q158,$W158)-SUM($CV$2:DN$2)*SUM($R158:$V158)-SUM($CV$3:DN$3)*$X158-SUM($CV$4:DN$4)*SUM($K158:$L158)-SUM($CV$5:DN$5)*SUM($M158:$N158)-SUM($CV$6:DN$6)*$O158-SUM($CV$7:DN$7)*SUM($Y158:$Z158,$AF158)-SUM($CV$8:DN$8)*SUM($AA158:$AE158)-SUM($CV$9:DN$9)*$AG158</f>
        <v>62669</v>
      </c>
      <c r="DO158" s="39">
        <f>SUM($BE158,$BF158:BX158)-SUM($CV$1:DO$1)*SUM($P158:$Q158,$W158)-SUM($CV$2:DO$2)*SUM($R158:$V158)-SUM($CV$3:DO$3)*$X158-SUM($CV$4:DO$4)*SUM($K158:$L158)-SUM($CV$5:DO$5)*SUM($M158:$N158)-SUM($CV$6:DO$6)*$O158-SUM($CV$7:DO$7)*SUM($Y158:$Z158,$AF158)-SUM($CV$8:DO$8)*SUM($AA158:$AE158)-SUM($CV$9:DO$9)*$AG158</f>
        <v>60669</v>
      </c>
      <c r="DP158" s="39">
        <f>SUM($BE158,$BF158:BY158)-SUM($CV$1:DP$1)*SUM($P158:$Q158,$W158)-SUM($CV$2:DP$2)*SUM($R158:$V158)-SUM($CV$3:DP$3)*$X158-SUM($CV$4:DP$4)*SUM($K158:$L158)-SUM($CV$5:DP$5)*SUM($M158:$N158)-SUM($CV$6:DP$6)*$O158-SUM($CV$7:DP$7)*SUM($Y158:$Z158,$AF158)-SUM($CV$8:DP$8)*SUM($AA158:$AE158)-SUM($CV$9:DP$9)*$AG158</f>
        <v>58669</v>
      </c>
      <c r="DQ158" s="39">
        <f>SUM($BE158,$BF158:BZ158)-SUM($CV$1:DQ$1)*SUM($P158:$Q158,$W158)-SUM($CV$2:DQ$2)*SUM($R158:$V158)-SUM($CV$3:DQ$3)*$X158-SUM($CV$4:DQ$4)*SUM($K158:$L158)-SUM($CV$5:DQ$5)*SUM($M158:$N158)-SUM($CV$6:DQ$6)*$O158-SUM($CV$7:DQ$7)*SUM($Y158:$Z158,$AF158)-SUM($CV$8:DQ$8)*SUM($AA158:$AE158)-SUM($CV$9:DQ$9)*$AG158</f>
        <v>56669</v>
      </c>
      <c r="DR158" s="39">
        <f>SUM($BE158,$BF158:CA158)-SUM($CV$1:DR$1)*SUM($P158:$Q158,$W158)-SUM($CV$2:DR$2)*SUM($R158:$V158)-SUM($CV$3:DR$3)*$X158-SUM($CV$4:DR$4)*SUM($K158:$L158)-SUM($CV$5:DR$5)*SUM($M158:$N158)-SUM($CV$6:DR$6)*$O158-SUM($CV$7:DR$7)*SUM($Y158:$Z158,$AF158)-SUM($CV$8:DR$8)*SUM($AA158:$AE158)-SUM($CV$9:DR$9)*$AG158</f>
        <v>54669</v>
      </c>
      <c r="DS158" s="39">
        <f>SUM($BE158,$BF158:CB158)-SUM($CV$1:DS$1)*SUM($P158:$Q158,$W158)-SUM($CV$2:DS$2)*SUM($R158:$V158)-SUM($CV$3:DS$3)*$X158-SUM($CV$4:DS$4)*SUM($K158:$L158)-SUM($CV$5:DS$5)*SUM($M158:$N158)-SUM($CV$6:DS$6)*$O158-SUM($CV$7:DS$7)*SUM($Y158:$Z158,$AF158)-SUM($CV$8:DS$8)*SUM($AA158:$AE158)-SUM($CV$9:DS$9)*$AG158</f>
        <v>52669</v>
      </c>
      <c r="DT158" s="39">
        <f>SUM($BE158,$BF158:CC158)-SUM($CV$1:DT$1)*SUM($P158:$Q158,$W158)-SUM($CV$2:DT$2)*SUM($R158:$V158)-SUM($CV$3:DT$3)*$X158-SUM($CV$4:DT$4)*SUM($K158:$L158)-SUM($CV$5:DT$5)*SUM($M158:$N158)-SUM($CV$6:DT$6)*$O158-SUM($CV$7:DT$7)*SUM($Y158:$Z158,$AF158)-SUM($CV$8:DT$8)*SUM($AA158:$AE158)-SUM($CV$9:DT$9)*$AG158</f>
        <v>50669</v>
      </c>
      <c r="DU158" s="39">
        <f>SUM($BE158,$BF158:CD158)-SUM($CV$1:DU$1)*SUM($P158:$Q158,$W158)-SUM($CV$2:DU$2)*SUM($R158:$V158)-SUM($CV$3:DU$3)*$X158-SUM($CV$4:DU$4)*SUM($K158:$L158)-SUM($CV$5:DU$5)*SUM($M158:$N158)-SUM($CV$6:DU$6)*$O158-SUM($CV$7:DU$7)*SUM($Y158:$Z158,$AF158)-SUM($CV$8:DU$8)*SUM($AA158:$AE158)-SUM($CV$9:DU$9)*$AG158</f>
        <v>48669</v>
      </c>
      <c r="DV158" s="39">
        <f>SUM($BE158,$BF158:CE158)-SUM($CV$1:DV$1)*SUM($P158:$Q158,$W158)-SUM($CV$2:DV$2)*SUM($R158:$V158)-SUM($CV$3:DV$3)*$X158-SUM($CV$4:DV$4)*SUM($K158:$L158)-SUM($CV$5:DV$5)*SUM($M158:$N158)-SUM($CV$6:DV$6)*$O158-SUM($CV$7:DV$7)*SUM($Y158:$Z158,$AF158)-SUM($CV$8:DV$8)*SUM($AA158:$AE158)-SUM($CV$9:DV$9)*$AG158</f>
        <v>46669</v>
      </c>
      <c r="DW158" s="39">
        <f>SUM($BE158,$BF158:CF158)-SUM($CV$1:DW$1)*SUM($P158:$Q158,$W158)-SUM($CV$2:DW$2)*SUM($R158:$V158)-SUM($CV$3:DW$3)*$X158-SUM($CV$4:DW$4)*SUM($K158:$L158)-SUM($CV$5:DW$5)*SUM($M158:$N158)-SUM($CV$6:DW$6)*$O158-SUM($CV$7:DW$7)*SUM($Y158:$Z158,$AF158)-SUM($CV$8:DW$8)*SUM($AA158:$AE158)-SUM($CV$9:DW$9)*$AG158</f>
        <v>44669</v>
      </c>
      <c r="DX158" s="39">
        <f>SUM($BE158,$BF158:CG158)-SUM($CV$1:DX$1)*SUM($P158:$Q158,$W158)-SUM($CV$2:DX$2)*SUM($R158:$V158)-SUM($CV$3:DX$3)*$X158-SUM($CV$4:DX$4)*SUM($K158:$L158)-SUM($CV$5:DX$5)*SUM($M158:$N158)-SUM($CV$6:DX$6)*$O158-SUM($CV$7:DX$7)*SUM($Y158:$Z158,$AF158)-SUM($CV$8:DX$8)*SUM($AA158:$AE158)-SUM($CV$9:DX$9)*$AG158</f>
        <v>42669</v>
      </c>
      <c r="DY158" s="39">
        <f>SUM($BE158,$BF158:CH158)-SUM($CV$1:DY$1)*SUM($P158:$Q158,$W158)-SUM($CV$2:DY$2)*SUM($R158:$V158)-SUM($CV$3:DY$3)*$X158-SUM($CV$4:DY$4)*SUM($K158:$L158)-SUM($CV$5:DY$5)*SUM($M158:$N158)-SUM($CV$6:DY$6)*$O158-SUM($CV$7:DY$7)*SUM($Y158:$Z158,$AF158)-SUM($CV$8:DY$8)*SUM($AA158:$AE158)-SUM($CV$9:DY$9)*$AG158</f>
        <v>40669</v>
      </c>
      <c r="DZ158" s="39">
        <f>SUM($BE158,$BF158:CI158)-SUM($CV$1:DZ$1)*SUM($P158:$Q158,$W158)-SUM($CV$2:DZ$2)*SUM($R158:$V158)-SUM($CV$3:DZ$3)*$X158-SUM($CV$4:DZ$4)*SUM($K158:$L158)-SUM($CV$5:DZ$5)*SUM($M158:$N158)-SUM($CV$6:DZ$6)*$O158-SUM($CV$7:DZ$7)*SUM($Y158:$Z158,$AF158)-SUM($CV$8:DZ$8)*SUM($AA158:$AE158)-SUM($CV$9:DZ$9)*$AG158</f>
        <v>38669</v>
      </c>
      <c r="EA158" s="39">
        <f>SUM($BE158,$BF158:CJ158)-SUM($CV$1:EA$1)*SUM($P158:$Q158,$W158)-SUM($CV$2:EA$2)*SUM($R158:$V158)-SUM($CV$3:EA$3)*$X158-SUM($CV$4:EA$4)*SUM($K158:$L158)-SUM($CV$5:EA$5)*SUM($M158:$N158)-SUM($CV$6:EA$6)*$O158-SUM($CV$7:EA$7)*SUM($Y158:$Z158,$AF158)-SUM($CV$8:EA$8)*SUM($AA158:$AE158)-SUM($CV$9:EA$9)*$AG158</f>
        <v>36669</v>
      </c>
      <c r="EB158" s="39">
        <f>SUM($BE158,$BF158:CK158)-SUM($CV$1:EB$1)*SUM($P158:$Q158,$W158)-SUM($CV$2:EB$2)*SUM($R158:$V158)-SUM($CV$3:EB$3)*$X158-SUM($CV$4:EB$4)*SUM($K158:$L158)-SUM($CV$5:EB$5)*SUM($M158:$N158)-SUM($CV$6:EB$6)*$O158-SUM($CV$7:EB$7)*SUM($Y158:$Z158,$AF158)-SUM($CV$8:EB$8)*SUM($AA158:$AE158)-SUM($CV$9:EB$9)*$AG158</f>
        <v>34669</v>
      </c>
      <c r="EC158" s="39">
        <f>SUM($BE158,$BF158:CL158)-SUM($CV$1:EC$1)*SUM($P158:$Q158,$W158)-SUM($CV$2:EC$2)*SUM($R158:$V158)-SUM($CV$3:EC$3)*$X158-SUM($CV$4:EC$4)*SUM($K158:$L158)-SUM($CV$5:EC$5)*SUM($M158:$N158)-SUM($CV$6:EC$6)*$O158-SUM($CV$7:EC$7)*SUM($Y158:$Z158,$AF158)-SUM($CV$8:EC$8)*SUM($AA158:$AE158)-SUM($CV$9:EC$9)*$AG158</f>
        <v>32669</v>
      </c>
      <c r="ED158" s="39">
        <f>SUM($BE158,$BF158:CM158)-SUM($CV$1:ED$1)*SUM($P158:$Q158,$W158)-SUM($CV$2:ED$2)*SUM($R158:$V158)-SUM($CV$3:ED$3)*$X158-SUM($CV$4:ED$4)*SUM($K158:$L158)-SUM($CV$5:ED$5)*SUM($M158:$N158)-SUM($CV$6:ED$6)*$O158-SUM($CV$7:ED$7)*SUM($Y158:$Z158,$AF158)-SUM($CV$8:ED$8)*SUM($AA158:$AE158)-SUM($CV$9:ED$9)*$AG158</f>
        <v>30669</v>
      </c>
      <c r="EE158" s="39">
        <f>SUM($BE158,$BF158:CN158)-SUM($CV$1:EE$1)*SUM($P158:$Q158,$W158)-SUM($CV$2:EE$2)*SUM($R158:$V158)-SUM($CV$3:EE$3)*$X158-SUM($CV$4:EE$4)*SUM($K158:$L158)-SUM($CV$5:EE$5)*SUM($M158:$N158)-SUM($CV$6:EE$6)*$O158-SUM($CV$7:EE$7)*SUM($Y158:$Z158,$AF158)-SUM($CV$8:EE$8)*SUM($AA158:$AE158)-SUM($CV$9:EE$9)*$AG158</f>
        <v>28669</v>
      </c>
      <c r="EF158" s="39">
        <f>SUM($BE158,$BF158:CO158)-SUM($CV$1:EF$1)*SUM($P158:$Q158,$W158)-SUM($CV$2:EF$2)*SUM($R158:$V158)-SUM($CV$3:EF$3)*$X158-SUM($CV$4:EF$4)*SUM($K158:$L158)-SUM($CV$5:EF$5)*SUM($M158:$N158)-SUM($CV$6:EF$6)*$O158-SUM($CV$7:EF$7)*SUM($Y158:$Z158,$AF158)-SUM($CV$8:EF$8)*SUM($AA158:$AE158)-SUM($CV$9:EF$9)*$AG158</f>
        <v>26669</v>
      </c>
      <c r="EG158" s="39">
        <f>SUM($BE158,$BF158:CP158)-SUM($CV$1:EG$1)*SUM($P158:$Q158,$W158)-SUM($CV$2:EG$2)*SUM($R158:$V158)-SUM($CV$3:EG$3)*$X158-SUM($CV$4:EG$4)*SUM($K158:$L158)-SUM($CV$5:EG$5)*SUM($M158:$N158)-SUM($CV$6:EG$6)*$O158-SUM($CV$7:EG$7)*SUM($Y158:$Z158,$AF158)-SUM($CV$8:EG$8)*SUM($AA158:$AE158)-SUM($CV$9:EG$9)*$AG158</f>
        <v>24669</v>
      </c>
      <c r="EH158" s="39">
        <f>SUM($BE158,$BF158:CQ158)-SUM($CV$1:EH$1)*SUM($P158:$Q158,$W158)-SUM($CV$2:EH$2)*SUM($R158:$V158)-SUM($CV$3:EH$3)*$X158-SUM($CV$4:EH$4)*SUM($K158:$L158)-SUM($CV$5:EH$5)*SUM($M158:$N158)-SUM($CV$6:EH$6)*$O158-SUM($CV$7:EH$7)*SUM($Y158:$Z158,$AF158)-SUM($CV$8:EH$8)*SUM($AA158:$AE158)-SUM($CV$9:EH$9)*$AG158</f>
        <v>22669</v>
      </c>
      <c r="EI158" s="39">
        <f>SUM($BE158,$BF158:CR158)-SUM($CV$1:EI$1)*SUM($P158:$Q158,$W158)-SUM($CV$2:EI$2)*SUM($R158:$V158)-SUM($CV$3:EI$3)*$X158-SUM($CV$4:EI$4)*SUM($K158:$L158)-SUM($CV$5:EI$5)*SUM($M158:$N158)-SUM($CV$6:EI$6)*$O158-SUM($CV$7:EI$7)*SUM($Y158:$Z158,$AF158)-SUM($CV$8:EI$8)*SUM($AA158:$AE158)-SUM($CV$9:EI$9)*$AG158</f>
        <v>20669</v>
      </c>
      <c r="EJ158" s="39">
        <f>SUM($BE158,$BF158:CS158)-SUM($CV$1:EJ$1)*SUM($P158:$Q158,$W158)-SUM($CV$2:EJ$2)*SUM($R158:$V158)-SUM($CV$3:EJ$3)*$X158-SUM($CV$4:EJ$4)*SUM($K158:$L158)-SUM($CV$5:EJ$5)*SUM($M158:$N158)-SUM($CV$6:EJ$6)*$O158-SUM($CV$7:EJ$7)*SUM($Y158:$Z158,$AF158)-SUM($CV$8:EJ$8)*SUM($AA158:$AE158)-SUM($CV$9:EJ$9)*$AG158</f>
        <v>18669</v>
      </c>
      <c r="EK158" s="39">
        <f>SUM($BE158,$BF158:CT158)-SUM($CV$1:EK$1)*SUM($P158:$Q158,$W158)-SUM($CV$2:EK$2)*SUM($R158:$V158)-SUM($CV$3:EK$3)*$X158-SUM($CV$4:EK$4)*SUM($K158:$L158)-SUM($CV$5:EK$5)*SUM($M158:$N158)-SUM($CV$6:EK$6)*$O158-SUM($CV$7:EK$7)*SUM($Y158:$Z158,$AF158)-SUM($CV$8:EK$8)*SUM($AA158:$AE158)-SUM($CV$9:EK$9)*$AG158</f>
        <v>16669</v>
      </c>
      <c r="EL158" s="39">
        <f>SUM($BE158,$BF158:CU158)-SUM($CV$1:EL$1)*SUM($P158:$Q158,$W158)-SUM($CV$2:EL$2)*SUM($R158:$V158)-SUM($CV$3:EL$3)*$X158-SUM($CV$4:EL$4)*SUM($K158:$L158)-SUM($CV$5:EL$5)*SUM($M158:$N158)-SUM($CV$6:EL$6)*$O158-SUM($CV$7:EL$7)*SUM($Y158:$Z158,$AF158)-SUM($CV$8:EL$8)*SUM($AA158:$AE158)-SUM($CV$9:EL$9)*$AG158</f>
        <v>14669</v>
      </c>
      <c r="EM158" s="39">
        <f>SUM($BE158,$BF158:CV158)-SUM($CV$1:EM$1)*SUM($P158:$Q158,$W158)-SUM($CV$2:EM$2)*SUM($R158:$V158)-SUM($CV$3:EM$3)*$X158-SUM($CV$4:EM$4)*SUM($K158:$L158)-SUM($CV$5:EM$5)*SUM($M158:$N158)-SUM($CV$6:EM$6)*$O158-SUM($CV$7:EM$7)*SUM($Y158:$Z158,$AF158)-SUM($CV$8:EM$8)*SUM($AA158:$AE158)-SUM($CV$9:EM$9)*$AG158</f>
        <v>12669</v>
      </c>
      <c r="EN158" s="39">
        <f>SUM($BE158,$BF158:CW158)-SUM($CV$1:EN$1)*SUM($P158:$Q158,$W158)-SUM($CV$2:EN$2)*SUM($R158:$V158)-SUM($CV$3:EN$3)*$X158-SUM($CV$4:EN$4)*SUM($K158:$L158)-SUM($CV$5:EN$5)*SUM($M158:$N158)-SUM($CV$6:EN$6)*$O158-SUM($CV$7:EN$7)*SUM($Y158:$Z158,$AF158)-SUM($CV$8:EN$8)*SUM($AA158:$AE158)-SUM($CV$9:EN$9)*$AG158</f>
        <v>10669</v>
      </c>
      <c r="EO158" s="39">
        <f>SUM($BE158,$BF158:CX158)-SUM($CV$1:EO$1)*SUM($P158:$Q158,$W158)-SUM($CV$2:EO$2)*SUM($R158:$V158)-SUM($CV$3:EO$3)*$X158-SUM($CV$4:EO$4)*SUM($K158:$L158)-SUM($CV$5:EO$5)*SUM($M158:$N158)-SUM($CV$6:EO$6)*$O158-SUM($CV$7:EO$7)*SUM($Y158:$Z158,$AF158)-SUM($CV$8:EO$8)*SUM($AA158:$AE158)-SUM($CV$9:EO$9)*$AG158</f>
        <v>9411</v>
      </c>
      <c r="EP158" s="96" t="s">
        <v>474</v>
      </c>
      <c r="EQ158" s="103" t="str">
        <f t="shared" si="172"/>
        <v>CRCW0402200RFKED</v>
      </c>
      <c r="ER158" s="96" t="str">
        <f t="shared" si="222"/>
        <v>VISHAY</v>
      </c>
      <c r="ES158" s="98">
        <v>2.8999999999999998E-3</v>
      </c>
      <c r="ET158" s="116" t="str">
        <f t="shared" si="168"/>
        <v>USD</v>
      </c>
      <c r="EU158" s="107" t="e">
        <f t="shared" ca="1" si="183"/>
        <v>#NAME?</v>
      </c>
      <c r="EV158" s="107" t="e">
        <f t="shared" ca="1" si="184"/>
        <v>#NAME?</v>
      </c>
      <c r="EW158" s="117">
        <f t="shared" si="185"/>
        <v>10000</v>
      </c>
      <c r="EX158" s="117">
        <f t="shared" si="186"/>
        <v>10000</v>
      </c>
      <c r="EY158" s="103"/>
      <c r="EZ158" s="117">
        <f t="shared" si="187"/>
        <v>80000</v>
      </c>
      <c r="FA158" s="118" t="e">
        <f t="shared" ca="1" si="188"/>
        <v>#NAME?</v>
      </c>
      <c r="FB158" s="117">
        <f t="shared" si="189"/>
        <v>9319</v>
      </c>
      <c r="FC158" s="118" t="e">
        <f t="shared" ca="1" si="190"/>
        <v>#NAME?</v>
      </c>
      <c r="FD158" s="119">
        <v>45526</v>
      </c>
      <c r="FE158" s="118" t="s">
        <v>130</v>
      </c>
      <c r="FF158" s="118" t="s">
        <v>26</v>
      </c>
      <c r="FG158" s="103" t="s">
        <v>144</v>
      </c>
      <c r="FH158" s="103" t="s">
        <v>145</v>
      </c>
      <c r="FI158" s="105">
        <f t="array" ref="FI158">SUMPRODUCT($AI158:$AL158,TRANSPOSE(FI$1:FI$4))</f>
        <v>6065</v>
      </c>
      <c r="FJ158" s="105">
        <f t="array" ref="FJ158">SUMPRODUCT($AI158:$AL158,TRANSPOSE(FJ$1:FJ$4))</f>
        <v>6065</v>
      </c>
      <c r="FK158" s="105">
        <f t="array" ref="FK158">SUMPRODUCT($AI158:$AL158,TRANSPOSE(FK$1:FK$4))</f>
        <v>6065</v>
      </c>
      <c r="FL158" s="105">
        <f t="array" ref="FL158">SUMPRODUCT($AI158:$AL158,TRANSPOSE(FL$1:FL$4))</f>
        <v>6065</v>
      </c>
      <c r="FM158" s="105">
        <f t="array" ref="FM158">SUMPRODUCT($AI158:$AL158,TRANSPOSE(FM$1:FM$4))</f>
        <v>6065</v>
      </c>
      <c r="FN158" s="105">
        <f t="array" ref="FN158">SUMPRODUCT($AI158:$AL158,TRANSPOSE(FN$1:FN$4))</f>
        <v>6065</v>
      </c>
      <c r="FO158" s="105">
        <f t="array" ref="FO158">SUMPRODUCT($AI158:$AL158,TRANSPOSE(FO$1:FO$4))</f>
        <v>6065</v>
      </c>
      <c r="FP158" s="105">
        <f t="array" ref="FP158">SUMPRODUCT($AI158:$AL158,TRANSPOSE(FP$1:FP$4))</f>
        <v>6065</v>
      </c>
      <c r="FQ158" s="105">
        <f t="array" ref="FQ158">SUMPRODUCT($AI158:$AL158,TRANSPOSE(FQ$1:FQ$4))</f>
        <v>6065</v>
      </c>
      <c r="FR158" s="105">
        <f t="array" ref="FR158">SUMPRODUCT($AI158:$AL158,TRANSPOSE(FR$1:FR$4))</f>
        <v>6050</v>
      </c>
      <c r="FS158" s="105">
        <f t="array" ref="FS158">SUMPRODUCT($AI158:$AL158,TRANSPOSE(FS$1:FS$4))</f>
        <v>6000</v>
      </c>
      <c r="FT158" s="105">
        <f t="array" ref="FT158">SUMPRODUCT($AI158:$AL158,TRANSPOSE(FT$1:FT$4))</f>
        <v>4046</v>
      </c>
      <c r="FU158" s="105">
        <f t="array" ref="FU158">SUMPRODUCT($AI158:$AL158,TRANSPOSE(FU$1:FU$4))</f>
        <v>0</v>
      </c>
      <c r="FV158" s="120"/>
      <c r="FW158" s="105">
        <f t="shared" si="191"/>
        <v>10000</v>
      </c>
      <c r="FX158" s="121">
        <f>CEILING(SUM($FI158:FJ158)-SUM($FW158:FW158),$EW158)</f>
        <v>10000</v>
      </c>
      <c r="FY158" s="121">
        <f>CEILING(SUM($FI158:FK158)-SUM($FW158:FX158),$EW158)</f>
        <v>0</v>
      </c>
      <c r="FZ158" s="121">
        <f>CEILING(SUM($FI158:FL158)-SUM($FW158:FY158),$EW158)</f>
        <v>10000</v>
      </c>
      <c r="GA158" s="121">
        <f>CEILING(SUM($FI158:FM158)-SUM($FW158:FZ158),$EW158)</f>
        <v>10000</v>
      </c>
      <c r="GB158" s="121">
        <f>CEILING(SUM($FI158:FN158)-SUM($FW158:GA158),$EW158)</f>
        <v>0</v>
      </c>
      <c r="GC158" s="121">
        <f>CEILING(SUM($FI158:FO158)-SUM($FW158:GB158),$EW158)</f>
        <v>10000</v>
      </c>
      <c r="GD158" s="121">
        <f>CEILING(SUM($FI158:FP158)-SUM($FW158:GC158),$EW158)</f>
        <v>0</v>
      </c>
      <c r="GE158" s="121">
        <f>CEILING(SUM($FI158:FQ158)-SUM($FW158:GD158),$EW158)</f>
        <v>10000</v>
      </c>
      <c r="GF158" s="121">
        <f>CEILING(SUM($FI158:FR158)-SUM($FW158:GE158),$EW158)</f>
        <v>10000</v>
      </c>
      <c r="GG158" s="121">
        <f>CEILING(SUM($FI158:FS158)-SUM($FW158:GF158),$EW158)</f>
        <v>0</v>
      </c>
      <c r="GH158" s="121">
        <f t="shared" si="192"/>
        <v>10000</v>
      </c>
      <c r="GI158" s="121">
        <f t="shared" si="193"/>
        <v>0</v>
      </c>
      <c r="GJ158" s="120"/>
      <c r="GK158" s="123" t="e">
        <f t="shared" ca="1" si="194"/>
        <v>#NAME?</v>
      </c>
      <c r="GL158" s="123" t="e">
        <f t="shared" ca="1" si="195"/>
        <v>#NAME?</v>
      </c>
      <c r="GM158" s="123" t="e">
        <f t="shared" ca="1" si="196"/>
        <v>#NAME?</v>
      </c>
      <c r="GN158" s="123" t="e">
        <f t="shared" ca="1" si="197"/>
        <v>#NAME?</v>
      </c>
      <c r="GO158" s="123" t="e">
        <f t="shared" ca="1" si="198"/>
        <v>#NAME?</v>
      </c>
      <c r="GP158" s="123" t="e">
        <f t="shared" ca="1" si="199"/>
        <v>#NAME?</v>
      </c>
      <c r="GQ158" s="123" t="e">
        <f t="shared" ca="1" si="200"/>
        <v>#NAME?</v>
      </c>
      <c r="GR158" s="123" t="e">
        <f t="shared" ca="1" si="201"/>
        <v>#NAME?</v>
      </c>
      <c r="GS158" s="123" t="e">
        <f t="shared" ca="1" si="202"/>
        <v>#NAME?</v>
      </c>
      <c r="GT158" s="123" t="e">
        <f t="shared" ca="1" si="203"/>
        <v>#NAME?</v>
      </c>
      <c r="GU158" s="123" t="e">
        <f t="shared" ca="1" si="204"/>
        <v>#NAME?</v>
      </c>
      <c r="GV158" s="123" t="e">
        <f t="shared" ca="1" si="205"/>
        <v>#NAME?</v>
      </c>
      <c r="GW158" s="123" t="e">
        <f t="shared" ca="1" si="206"/>
        <v>#NAME?</v>
      </c>
      <c r="GX158" s="123" t="e">
        <f t="shared" ca="1" si="207"/>
        <v>#NAME?</v>
      </c>
      <c r="GY158" s="120">
        <v>1</v>
      </c>
      <c r="GZ158" s="105">
        <f t="shared" si="224"/>
        <v>80000</v>
      </c>
      <c r="HA158" s="105"/>
      <c r="HB158" s="105"/>
      <c r="HC158" s="105"/>
      <c r="HD158" s="105"/>
      <c r="HE158" s="105"/>
      <c r="HF158" s="105"/>
      <c r="HG158" s="105"/>
      <c r="HH158" s="105"/>
      <c r="HI158" s="105"/>
      <c r="HJ158" s="105"/>
      <c r="HK158" s="105"/>
      <c r="HL158" s="105">
        <f t="shared" si="171"/>
        <v>0</v>
      </c>
      <c r="HM158" s="105"/>
      <c r="HN158" s="123" t="e">
        <f t="shared" ca="1" si="208"/>
        <v>#NAME?</v>
      </c>
      <c r="HO158" s="123" t="e">
        <f t="shared" ca="1" si="209"/>
        <v>#NAME?</v>
      </c>
      <c r="HP158" s="123" t="e">
        <f t="shared" ca="1" si="210"/>
        <v>#NAME?</v>
      </c>
      <c r="HQ158" s="123" t="e">
        <f t="shared" ca="1" si="211"/>
        <v>#NAME?</v>
      </c>
      <c r="HR158" s="123" t="e">
        <f t="shared" ca="1" si="212"/>
        <v>#NAME?</v>
      </c>
      <c r="HS158" s="123" t="e">
        <f t="shared" ca="1" si="213"/>
        <v>#NAME?</v>
      </c>
      <c r="HT158" s="123" t="e">
        <f t="shared" ca="1" si="214"/>
        <v>#NAME?</v>
      </c>
      <c r="HU158" s="123" t="e">
        <f t="shared" ca="1" si="215"/>
        <v>#NAME?</v>
      </c>
      <c r="HV158" s="123" t="e">
        <f t="shared" ca="1" si="216"/>
        <v>#NAME?</v>
      </c>
      <c r="HW158" s="123" t="e">
        <f t="shared" ca="1" si="217"/>
        <v>#NAME?</v>
      </c>
      <c r="HX158" s="123" t="e">
        <f t="shared" ca="1" si="218"/>
        <v>#NAME?</v>
      </c>
      <c r="HY158" s="123" t="e">
        <f t="shared" ca="1" si="219"/>
        <v>#NAME?</v>
      </c>
      <c r="HZ158" s="123" t="e">
        <f t="shared" ca="1" si="220"/>
        <v>#NAME?</v>
      </c>
      <c r="IA158" s="123" t="e">
        <f t="shared" ca="1" si="221"/>
        <v>#NAME?</v>
      </c>
      <c r="IB158" s="124" t="s">
        <v>793</v>
      </c>
      <c r="IC158" s="103" t="s">
        <v>478</v>
      </c>
      <c r="ID158" s="125">
        <v>45535</v>
      </c>
      <c r="IE158" s="103" t="s">
        <v>147</v>
      </c>
      <c r="IF158" s="103"/>
      <c r="IG158" s="103" t="s">
        <v>147</v>
      </c>
      <c r="IH158" s="103"/>
      <c r="II158" s="103" t="s">
        <v>158</v>
      </c>
    </row>
    <row r="159" spans="1:243" ht="14.25" x14ac:dyDescent="0.2">
      <c r="A159" s="39">
        <v>172</v>
      </c>
      <c r="B159" s="39" t="s">
        <v>796</v>
      </c>
      <c r="C159" s="56" t="s">
        <v>797</v>
      </c>
      <c r="D159" s="39" t="s">
        <v>137</v>
      </c>
      <c r="E159" s="39">
        <v>405295603</v>
      </c>
      <c r="F159" s="102" t="s">
        <v>798</v>
      </c>
      <c r="G159" s="39">
        <v>400275509</v>
      </c>
      <c r="H159" s="39" t="s">
        <v>128</v>
      </c>
      <c r="I159" s="39">
        <v>2</v>
      </c>
      <c r="J159" s="39">
        <v>69</v>
      </c>
      <c r="K159" s="39">
        <v>0</v>
      </c>
      <c r="L159" s="39">
        <v>0</v>
      </c>
      <c r="M159" s="39">
        <v>0</v>
      </c>
      <c r="N159" s="39">
        <v>0</v>
      </c>
      <c r="O159" s="39">
        <v>23</v>
      </c>
      <c r="P159" s="39">
        <v>0</v>
      </c>
      <c r="Q159" s="39">
        <v>0</v>
      </c>
      <c r="R159" s="39">
        <v>0</v>
      </c>
      <c r="S159" s="39">
        <v>0</v>
      </c>
      <c r="T159" s="39">
        <v>0</v>
      </c>
      <c r="U159" s="39">
        <v>0</v>
      </c>
      <c r="V159" s="39">
        <v>0</v>
      </c>
      <c r="W159" s="39">
        <v>0</v>
      </c>
      <c r="X159" s="39">
        <v>23</v>
      </c>
      <c r="Y159" s="39">
        <v>0</v>
      </c>
      <c r="Z159" s="39">
        <v>0</v>
      </c>
      <c r="AA159" s="39">
        <v>0</v>
      </c>
      <c r="AB159" s="39">
        <v>0</v>
      </c>
      <c r="AC159" s="39">
        <v>0</v>
      </c>
      <c r="AD159" s="39">
        <v>0</v>
      </c>
      <c r="AE159" s="39">
        <v>0</v>
      </c>
      <c r="AF159" s="39">
        <v>0</v>
      </c>
      <c r="AG159" s="39">
        <v>23</v>
      </c>
      <c r="AH159" s="39">
        <f t="shared" si="173"/>
        <v>46</v>
      </c>
      <c r="AI159" s="39">
        <f t="shared" si="174"/>
        <v>23</v>
      </c>
      <c r="AJ159" s="39">
        <f t="shared" si="175"/>
        <v>23</v>
      </c>
      <c r="AK159" s="39">
        <f t="shared" si="176"/>
        <v>23</v>
      </c>
      <c r="AL159" s="39">
        <f t="shared" si="177"/>
        <v>46</v>
      </c>
      <c r="AM159" s="57">
        <f t="shared" si="178"/>
        <v>1625663</v>
      </c>
      <c r="AN159" s="57">
        <v>10000</v>
      </c>
      <c r="AO159" s="57">
        <f t="shared" si="179"/>
        <v>1630000</v>
      </c>
      <c r="AP159" s="39"/>
      <c r="AQ159" s="39" t="s">
        <v>473</v>
      </c>
      <c r="AR159" s="71" t="s">
        <v>774</v>
      </c>
      <c r="AS159" s="39"/>
      <c r="AT159" s="39"/>
      <c r="AU159" s="58">
        <v>8.9999999999999998E-4</v>
      </c>
      <c r="AV159" s="58" t="s">
        <v>11</v>
      </c>
      <c r="AW159" s="39" t="s">
        <v>475</v>
      </c>
      <c r="AX159" s="39" t="s">
        <v>476</v>
      </c>
      <c r="AY159" s="39"/>
      <c r="AZ159" s="39" t="s">
        <v>477</v>
      </c>
      <c r="BA159" s="39" t="str">
        <f t="shared" si="180"/>
        <v>P0040</v>
      </c>
      <c r="BB159" s="78" t="e">
        <f t="shared" ca="1" si="181"/>
        <v>#NAME?</v>
      </c>
      <c r="BC159" s="75">
        <v>17</v>
      </c>
      <c r="BD159" s="75">
        <f t="shared" si="182"/>
        <v>1630000</v>
      </c>
      <c r="BE159" s="39"/>
      <c r="BF159" s="39"/>
      <c r="BG159" s="39"/>
      <c r="BH159" s="39"/>
      <c r="BI159" s="39"/>
      <c r="BJ159" s="39"/>
      <c r="BK159" s="39"/>
      <c r="BL159" s="39"/>
      <c r="BM159" s="39"/>
      <c r="BN159" s="39">
        <v>1630000</v>
      </c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>
        <f>SUM($BE159,$BF159:BF159)-SUM($CV$1:CW$1)*SUM($P159:$Q159,$W159)-SUM($CV$2:CW$2)*SUM($R159:$V159)-SUM($CV$3:CW$3)*$X159-SUM($CV$4:CW$4)*SUM($K159:$L159)-SUM($CV$5:CW$5)*SUM($M159:$N159)-SUM($CV$6:CW$6)*$O159-SUM($CV$7:CW$7)*SUM($Y159:$Z159,$AF159)-SUM($CV$8:CW$8)*SUM($AA159:$AE159)-SUM($CV$9:CW$9)*$AG159</f>
        <v>0</v>
      </c>
      <c r="CX159" s="39">
        <f>SUM($BE159,$BF159:BG159)-SUM($CV$1:CX$1)*SUM($P159:$Q159,$W159)-SUM($CV$2:CX$2)*SUM($R159:$V159)-SUM($CV$3:CX$3)*$X159-SUM($CV$4:CX$4)*SUM($K159:$L159)-SUM($CV$5:CX$5)*SUM($M159:$N159)-SUM($CV$6:CX$6)*$O159-SUM($CV$7:CX$7)*SUM($Y159:$Z159,$AF159)-SUM($CV$8:CX$8)*SUM($AA159:$AE159)-SUM($CV$9:CX$9)*$AG159</f>
        <v>0</v>
      </c>
      <c r="CY159" s="39">
        <f>SUM($BE159,$BF159:BH159)-SUM($CV$1:CY$1)*SUM($P159:$Q159,$W159)-SUM($CV$2:CY$2)*SUM($R159:$V159)-SUM($CV$3:CY$3)*$X159-SUM($CV$4:CY$4)*SUM($K159:$L159)-SUM($CV$5:CY$5)*SUM($M159:$N159)-SUM($CV$6:CY$6)*$O159-SUM($CV$7:CY$7)*SUM($Y159:$Z159,$AF159)-SUM($CV$8:CY$8)*SUM($AA159:$AE159)-SUM($CV$9:CY$9)*$AG159</f>
        <v>0</v>
      </c>
      <c r="CZ159" s="39">
        <f>SUM($BE159,$BF159:BI159)-SUM($CV$1:CZ$1)*SUM($P159:$Q159,$W159)-SUM($CV$2:CZ$2)*SUM($R159:$V159)-SUM($CV$3:CZ$3)*$X159-SUM($CV$4:CZ$4)*SUM($K159:$L159)-SUM($CV$5:CZ$5)*SUM($M159:$N159)-SUM($CV$6:CZ$6)*$O159-SUM($CV$7:CZ$7)*SUM($Y159:$Z159,$AF159)-SUM($CV$8:CZ$8)*SUM($AA159:$AE159)-SUM($CV$9:CZ$9)*$AG159</f>
        <v>0</v>
      </c>
      <c r="DA159" s="39">
        <f>SUM($BE159,$BF159:BJ159)-SUM($CV$1:DA$1)*SUM($P159:$Q159,$W159)-SUM($CV$2:DA$2)*SUM($R159:$V159)-SUM($CV$3:DA$3)*$X159-SUM($CV$4:DA$4)*SUM($K159:$L159)-SUM($CV$5:DA$5)*SUM($M159:$N159)-SUM($CV$6:DA$6)*$O159-SUM($CV$7:DA$7)*SUM($Y159:$Z159,$AF159)-SUM($CV$8:DA$8)*SUM($AA159:$AE159)-SUM($CV$9:DA$9)*$AG159</f>
        <v>0</v>
      </c>
      <c r="DB159" s="39">
        <f>SUM($BE159,$BF159:BK159)-SUM($CV$1:DB$1)*SUM($P159:$Q159,$W159)-SUM($CV$2:DB$2)*SUM($R159:$V159)-SUM($CV$3:DB$3)*$X159-SUM($CV$4:DB$4)*SUM($K159:$L159)-SUM($CV$5:DB$5)*SUM($M159:$N159)-SUM($CV$6:DB$6)*$O159-SUM($CV$7:DB$7)*SUM($Y159:$Z159,$AF159)-SUM($CV$8:DB$8)*SUM($AA159:$AE159)-SUM($CV$9:DB$9)*$AG159</f>
        <v>-6900</v>
      </c>
      <c r="DC159" s="39">
        <f>SUM($BE159,$BF159:BL159)-SUM($CV$1:DC$1)*SUM($P159:$Q159,$W159)-SUM($CV$2:DC$2)*SUM($R159:$V159)-SUM($CV$3:DC$3)*$X159-SUM($CV$4:DC$4)*SUM($K159:$L159)-SUM($CV$5:DC$5)*SUM($M159:$N159)-SUM($CV$6:DC$6)*$O159-SUM($CV$7:DC$7)*SUM($Y159:$Z159,$AF159)-SUM($CV$8:DC$8)*SUM($AA159:$AE159)-SUM($CV$9:DC$9)*$AG159</f>
        <v>-20700</v>
      </c>
      <c r="DD159" s="39">
        <f>SUM($BE159,$BF159:BM159)-SUM($CV$1:DD$1)*SUM($P159:$Q159,$W159)-SUM($CV$2:DD$2)*SUM($R159:$V159)-SUM($CV$3:DD$3)*$X159-SUM($CV$4:DD$4)*SUM($K159:$L159)-SUM($CV$5:DD$5)*SUM($M159:$N159)-SUM($CV$6:DD$6)*$O159-SUM($CV$7:DD$7)*SUM($Y159:$Z159,$AF159)-SUM($CV$8:DD$8)*SUM($AA159:$AE159)-SUM($CV$9:DD$9)*$AG159</f>
        <v>-42113</v>
      </c>
      <c r="DE159" s="39">
        <f>SUM($BE159,$BF159:BN159)-SUM($CV$1:DE$1)*SUM($P159:$Q159,$W159)-SUM($CV$2:DE$2)*SUM($R159:$V159)-SUM($CV$3:DE$3)*$X159-SUM($CV$4:DE$4)*SUM($K159:$L159)-SUM($CV$5:DE$5)*SUM($M159:$N159)-SUM($CV$6:DE$6)*$O159-SUM($CV$7:DE$7)*SUM($Y159:$Z159,$AF159)-SUM($CV$8:DE$8)*SUM($AA159:$AE159)-SUM($CV$9:DE$9)*$AG159</f>
        <v>1562587</v>
      </c>
      <c r="DF159" s="39">
        <f>SUM($BE159,$BF159:BO159)-SUM($CV$1:DF$1)*SUM($P159:$Q159,$W159)-SUM($CV$2:DF$2)*SUM($R159:$V159)-SUM($CV$3:DF$3)*$X159-SUM($CV$4:DF$4)*SUM($K159:$L159)-SUM($CV$5:DF$5)*SUM($M159:$N159)-SUM($CV$6:DF$6)*$O159-SUM($CV$7:DF$7)*SUM($Y159:$Z159,$AF159)-SUM($CV$8:DF$8)*SUM($AA159:$AE159)-SUM($CV$9:DF$9)*$AG159</f>
        <v>1530387</v>
      </c>
      <c r="DG159" s="39">
        <f>SUM($BE159,$BF159:BP159)-SUM($CV$1:DG$1)*SUM($P159:$Q159,$W159)-SUM($CV$2:DG$2)*SUM($R159:$V159)-SUM($CV$3:DG$3)*$X159-SUM($CV$4:DG$4)*SUM($K159:$L159)-SUM($CV$5:DG$5)*SUM($M159:$N159)-SUM($CV$6:DG$6)*$O159-SUM($CV$7:DG$7)*SUM($Y159:$Z159,$AF159)-SUM($CV$8:DG$8)*SUM($AA159:$AE159)-SUM($CV$9:DG$9)*$AG159</f>
        <v>1495887</v>
      </c>
      <c r="DH159" s="39">
        <f>SUM($BE159,$BF159:BQ159)-SUM($CV$1:DH$1)*SUM($P159:$Q159,$W159)-SUM($CV$2:DH$2)*SUM($R159:$V159)-SUM($CV$3:DH$3)*$X159-SUM($CV$4:DH$4)*SUM($K159:$L159)-SUM($CV$5:DH$5)*SUM($M159:$N159)-SUM($CV$6:DH$6)*$O159-SUM($CV$7:DH$7)*SUM($Y159:$Z159,$AF159)-SUM($CV$8:DH$8)*SUM($AA159:$AE159)-SUM($CV$9:DH$9)*$AG159</f>
        <v>1461387</v>
      </c>
      <c r="DI159" s="39">
        <f>SUM($BE159,$BF159:BR159)-SUM($CV$1:DI$1)*SUM($P159:$Q159,$W159)-SUM($CV$2:DI$2)*SUM($R159:$V159)-SUM($CV$3:DI$3)*$X159-SUM($CV$4:DI$4)*SUM($K159:$L159)-SUM($CV$5:DI$5)*SUM($M159:$N159)-SUM($CV$6:DI$6)*$O159-SUM($CV$7:DI$7)*SUM($Y159:$Z159,$AF159)-SUM($CV$8:DI$8)*SUM($AA159:$AE159)-SUM($CV$9:DI$9)*$AG159</f>
        <v>1426887</v>
      </c>
      <c r="DJ159" s="39">
        <f>SUM($BE159,$BF159:BS159)-SUM($CV$1:DJ$1)*SUM($P159:$Q159,$W159)-SUM($CV$2:DJ$2)*SUM($R159:$V159)-SUM($CV$3:DJ$3)*$X159-SUM($CV$4:DJ$4)*SUM($K159:$L159)-SUM($CV$5:DJ$5)*SUM($M159:$N159)-SUM($CV$6:DJ$6)*$O159-SUM($CV$7:DJ$7)*SUM($Y159:$Z159,$AF159)-SUM($CV$8:DJ$8)*SUM($AA159:$AE159)-SUM($CV$9:DJ$9)*$AG159</f>
        <v>1392387</v>
      </c>
      <c r="DK159" s="39">
        <f>SUM($BE159,$BF159:BT159)-SUM($CV$1:DK$1)*SUM($P159:$Q159,$W159)-SUM($CV$2:DK$2)*SUM($R159:$V159)-SUM($CV$3:DK$3)*$X159-SUM($CV$4:DK$4)*SUM($K159:$L159)-SUM($CV$5:DK$5)*SUM($M159:$N159)-SUM($CV$6:DK$6)*$O159-SUM($CV$7:DK$7)*SUM($Y159:$Z159,$AF159)-SUM($CV$8:DK$8)*SUM($AA159:$AE159)-SUM($CV$9:DK$9)*$AG159</f>
        <v>1357887</v>
      </c>
      <c r="DL159" s="39">
        <f>SUM($BE159,$BF159:BU159)-SUM($CV$1:DL$1)*SUM($P159:$Q159,$W159)-SUM($CV$2:DL$2)*SUM($R159:$V159)-SUM($CV$3:DL$3)*$X159-SUM($CV$4:DL$4)*SUM($K159:$L159)-SUM($CV$5:DL$5)*SUM($M159:$N159)-SUM($CV$6:DL$6)*$O159-SUM($CV$7:DL$7)*SUM($Y159:$Z159,$AF159)-SUM($CV$8:DL$8)*SUM($AA159:$AE159)-SUM($CV$9:DL$9)*$AG159</f>
        <v>1323387</v>
      </c>
      <c r="DM159" s="39">
        <f>SUM($BE159,$BF159:BV159)-SUM($CV$1:DM$1)*SUM($P159:$Q159,$W159)-SUM($CV$2:DM$2)*SUM($R159:$V159)-SUM($CV$3:DM$3)*$X159-SUM($CV$4:DM$4)*SUM($K159:$L159)-SUM($CV$5:DM$5)*SUM($M159:$N159)-SUM($CV$6:DM$6)*$O159-SUM($CV$7:DM$7)*SUM($Y159:$Z159,$AF159)-SUM($CV$8:DM$8)*SUM($AA159:$AE159)-SUM($CV$9:DM$9)*$AG159</f>
        <v>1277387</v>
      </c>
      <c r="DN159" s="39">
        <f>SUM($BE159,$BF159:BW159)-SUM($CV$1:DN$1)*SUM($P159:$Q159,$W159)-SUM($CV$2:DN$2)*SUM($R159:$V159)-SUM($CV$3:DN$3)*$X159-SUM($CV$4:DN$4)*SUM($K159:$L159)-SUM($CV$5:DN$5)*SUM($M159:$N159)-SUM($CV$6:DN$6)*$O159-SUM($CV$7:DN$7)*SUM($Y159:$Z159,$AF159)-SUM($CV$8:DN$8)*SUM($AA159:$AE159)-SUM($CV$9:DN$9)*$AG159</f>
        <v>1231387</v>
      </c>
      <c r="DO159" s="39">
        <f>SUM($BE159,$BF159:BX159)-SUM($CV$1:DO$1)*SUM($P159:$Q159,$W159)-SUM($CV$2:DO$2)*SUM($R159:$V159)-SUM($CV$3:DO$3)*$X159-SUM($CV$4:DO$4)*SUM($K159:$L159)-SUM($CV$5:DO$5)*SUM($M159:$N159)-SUM($CV$6:DO$6)*$O159-SUM($CV$7:DO$7)*SUM($Y159:$Z159,$AF159)-SUM($CV$8:DO$8)*SUM($AA159:$AE159)-SUM($CV$9:DO$9)*$AG159</f>
        <v>1185387</v>
      </c>
      <c r="DP159" s="39">
        <f>SUM($BE159,$BF159:BY159)-SUM($CV$1:DP$1)*SUM($P159:$Q159,$W159)-SUM($CV$2:DP$2)*SUM($R159:$V159)-SUM($CV$3:DP$3)*$X159-SUM($CV$4:DP$4)*SUM($K159:$L159)-SUM($CV$5:DP$5)*SUM($M159:$N159)-SUM($CV$6:DP$6)*$O159-SUM($CV$7:DP$7)*SUM($Y159:$Z159,$AF159)-SUM($CV$8:DP$8)*SUM($AA159:$AE159)-SUM($CV$9:DP$9)*$AG159</f>
        <v>1139387</v>
      </c>
      <c r="DQ159" s="39">
        <f>SUM($BE159,$BF159:BZ159)-SUM($CV$1:DQ$1)*SUM($P159:$Q159,$W159)-SUM($CV$2:DQ$2)*SUM($R159:$V159)-SUM($CV$3:DQ$3)*$X159-SUM($CV$4:DQ$4)*SUM($K159:$L159)-SUM($CV$5:DQ$5)*SUM($M159:$N159)-SUM($CV$6:DQ$6)*$O159-SUM($CV$7:DQ$7)*SUM($Y159:$Z159,$AF159)-SUM($CV$8:DQ$8)*SUM($AA159:$AE159)-SUM($CV$9:DQ$9)*$AG159</f>
        <v>1093387</v>
      </c>
      <c r="DR159" s="39">
        <f>SUM($BE159,$BF159:CA159)-SUM($CV$1:DR$1)*SUM($P159:$Q159,$W159)-SUM($CV$2:DR$2)*SUM($R159:$V159)-SUM($CV$3:DR$3)*$X159-SUM($CV$4:DR$4)*SUM($K159:$L159)-SUM($CV$5:DR$5)*SUM($M159:$N159)-SUM($CV$6:DR$6)*$O159-SUM($CV$7:DR$7)*SUM($Y159:$Z159,$AF159)-SUM($CV$8:DR$8)*SUM($AA159:$AE159)-SUM($CV$9:DR$9)*$AG159</f>
        <v>1047387</v>
      </c>
      <c r="DS159" s="39">
        <f>SUM($BE159,$BF159:CB159)-SUM($CV$1:DS$1)*SUM($P159:$Q159,$W159)-SUM($CV$2:DS$2)*SUM($R159:$V159)-SUM($CV$3:DS$3)*$X159-SUM($CV$4:DS$4)*SUM($K159:$L159)-SUM($CV$5:DS$5)*SUM($M159:$N159)-SUM($CV$6:DS$6)*$O159-SUM($CV$7:DS$7)*SUM($Y159:$Z159,$AF159)-SUM($CV$8:DS$8)*SUM($AA159:$AE159)-SUM($CV$9:DS$9)*$AG159</f>
        <v>1001387</v>
      </c>
      <c r="DT159" s="39">
        <f>SUM($BE159,$BF159:CC159)-SUM($CV$1:DT$1)*SUM($P159:$Q159,$W159)-SUM($CV$2:DT$2)*SUM($R159:$V159)-SUM($CV$3:DT$3)*$X159-SUM($CV$4:DT$4)*SUM($K159:$L159)-SUM($CV$5:DT$5)*SUM($M159:$N159)-SUM($CV$6:DT$6)*$O159-SUM($CV$7:DT$7)*SUM($Y159:$Z159,$AF159)-SUM($CV$8:DT$8)*SUM($AA159:$AE159)-SUM($CV$9:DT$9)*$AG159</f>
        <v>955387</v>
      </c>
      <c r="DU159" s="39">
        <f>SUM($BE159,$BF159:CD159)-SUM($CV$1:DU$1)*SUM($P159:$Q159,$W159)-SUM($CV$2:DU$2)*SUM($R159:$V159)-SUM($CV$3:DU$3)*$X159-SUM($CV$4:DU$4)*SUM($K159:$L159)-SUM($CV$5:DU$5)*SUM($M159:$N159)-SUM($CV$6:DU$6)*$O159-SUM($CV$7:DU$7)*SUM($Y159:$Z159,$AF159)-SUM($CV$8:DU$8)*SUM($AA159:$AE159)-SUM($CV$9:DU$9)*$AG159</f>
        <v>909387</v>
      </c>
      <c r="DV159" s="39">
        <f>SUM($BE159,$BF159:CE159)-SUM($CV$1:DV$1)*SUM($P159:$Q159,$W159)-SUM($CV$2:DV$2)*SUM($R159:$V159)-SUM($CV$3:DV$3)*$X159-SUM($CV$4:DV$4)*SUM($K159:$L159)-SUM($CV$5:DV$5)*SUM($M159:$N159)-SUM($CV$6:DV$6)*$O159-SUM($CV$7:DV$7)*SUM($Y159:$Z159,$AF159)-SUM($CV$8:DV$8)*SUM($AA159:$AE159)-SUM($CV$9:DV$9)*$AG159</f>
        <v>863387</v>
      </c>
      <c r="DW159" s="39">
        <f>SUM($BE159,$BF159:CF159)-SUM($CV$1:DW$1)*SUM($P159:$Q159,$W159)-SUM($CV$2:DW$2)*SUM($R159:$V159)-SUM($CV$3:DW$3)*$X159-SUM($CV$4:DW$4)*SUM($K159:$L159)-SUM($CV$5:DW$5)*SUM($M159:$N159)-SUM($CV$6:DW$6)*$O159-SUM($CV$7:DW$7)*SUM($Y159:$Z159,$AF159)-SUM($CV$8:DW$8)*SUM($AA159:$AE159)-SUM($CV$9:DW$9)*$AG159</f>
        <v>817387</v>
      </c>
      <c r="DX159" s="39">
        <f>SUM($BE159,$BF159:CG159)-SUM($CV$1:DX$1)*SUM($P159:$Q159,$W159)-SUM($CV$2:DX$2)*SUM($R159:$V159)-SUM($CV$3:DX$3)*$X159-SUM($CV$4:DX$4)*SUM($K159:$L159)-SUM($CV$5:DX$5)*SUM($M159:$N159)-SUM($CV$6:DX$6)*$O159-SUM($CV$7:DX$7)*SUM($Y159:$Z159,$AF159)-SUM($CV$8:DX$8)*SUM($AA159:$AE159)-SUM($CV$9:DX$9)*$AG159</f>
        <v>771387</v>
      </c>
      <c r="DY159" s="39">
        <f>SUM($BE159,$BF159:CH159)-SUM($CV$1:DY$1)*SUM($P159:$Q159,$W159)-SUM($CV$2:DY$2)*SUM($R159:$V159)-SUM($CV$3:DY$3)*$X159-SUM($CV$4:DY$4)*SUM($K159:$L159)-SUM($CV$5:DY$5)*SUM($M159:$N159)-SUM($CV$6:DY$6)*$O159-SUM($CV$7:DY$7)*SUM($Y159:$Z159,$AF159)-SUM($CV$8:DY$8)*SUM($AA159:$AE159)-SUM($CV$9:DY$9)*$AG159</f>
        <v>725387</v>
      </c>
      <c r="DZ159" s="39">
        <f>SUM($BE159,$BF159:CI159)-SUM($CV$1:DZ$1)*SUM($P159:$Q159,$W159)-SUM($CV$2:DZ$2)*SUM($R159:$V159)-SUM($CV$3:DZ$3)*$X159-SUM($CV$4:DZ$4)*SUM($K159:$L159)-SUM($CV$5:DZ$5)*SUM($M159:$N159)-SUM($CV$6:DZ$6)*$O159-SUM($CV$7:DZ$7)*SUM($Y159:$Z159,$AF159)-SUM($CV$8:DZ$8)*SUM($AA159:$AE159)-SUM($CV$9:DZ$9)*$AG159</f>
        <v>679387</v>
      </c>
      <c r="EA159" s="39">
        <f>SUM($BE159,$BF159:CJ159)-SUM($CV$1:EA$1)*SUM($P159:$Q159,$W159)-SUM($CV$2:EA$2)*SUM($R159:$V159)-SUM($CV$3:EA$3)*$X159-SUM($CV$4:EA$4)*SUM($K159:$L159)-SUM($CV$5:EA$5)*SUM($M159:$N159)-SUM($CV$6:EA$6)*$O159-SUM($CV$7:EA$7)*SUM($Y159:$Z159,$AF159)-SUM($CV$8:EA$8)*SUM($AA159:$AE159)-SUM($CV$9:EA$9)*$AG159</f>
        <v>633387</v>
      </c>
      <c r="EB159" s="39">
        <f>SUM($BE159,$BF159:CK159)-SUM($CV$1:EB$1)*SUM($P159:$Q159,$W159)-SUM($CV$2:EB$2)*SUM($R159:$V159)-SUM($CV$3:EB$3)*$X159-SUM($CV$4:EB$4)*SUM($K159:$L159)-SUM($CV$5:EB$5)*SUM($M159:$N159)-SUM($CV$6:EB$6)*$O159-SUM($CV$7:EB$7)*SUM($Y159:$Z159,$AF159)-SUM($CV$8:EB$8)*SUM($AA159:$AE159)-SUM($CV$9:EB$9)*$AG159</f>
        <v>587387</v>
      </c>
      <c r="EC159" s="39">
        <f>SUM($BE159,$BF159:CL159)-SUM($CV$1:EC$1)*SUM($P159:$Q159,$W159)-SUM($CV$2:EC$2)*SUM($R159:$V159)-SUM($CV$3:EC$3)*$X159-SUM($CV$4:EC$4)*SUM($K159:$L159)-SUM($CV$5:EC$5)*SUM($M159:$N159)-SUM($CV$6:EC$6)*$O159-SUM($CV$7:EC$7)*SUM($Y159:$Z159,$AF159)-SUM($CV$8:EC$8)*SUM($AA159:$AE159)-SUM($CV$9:EC$9)*$AG159</f>
        <v>541387</v>
      </c>
      <c r="ED159" s="39">
        <f>SUM($BE159,$BF159:CM159)-SUM($CV$1:ED$1)*SUM($P159:$Q159,$W159)-SUM($CV$2:ED$2)*SUM($R159:$V159)-SUM($CV$3:ED$3)*$X159-SUM($CV$4:ED$4)*SUM($K159:$L159)-SUM($CV$5:ED$5)*SUM($M159:$N159)-SUM($CV$6:ED$6)*$O159-SUM($CV$7:ED$7)*SUM($Y159:$Z159,$AF159)-SUM($CV$8:ED$8)*SUM($AA159:$AE159)-SUM($CV$9:ED$9)*$AG159</f>
        <v>495387</v>
      </c>
      <c r="EE159" s="39">
        <f>SUM($BE159,$BF159:CN159)-SUM($CV$1:EE$1)*SUM($P159:$Q159,$W159)-SUM($CV$2:EE$2)*SUM($R159:$V159)-SUM($CV$3:EE$3)*$X159-SUM($CV$4:EE$4)*SUM($K159:$L159)-SUM($CV$5:EE$5)*SUM($M159:$N159)-SUM($CV$6:EE$6)*$O159-SUM($CV$7:EE$7)*SUM($Y159:$Z159,$AF159)-SUM($CV$8:EE$8)*SUM($AA159:$AE159)-SUM($CV$9:EE$9)*$AG159</f>
        <v>449387</v>
      </c>
      <c r="EF159" s="39">
        <f>SUM($BE159,$BF159:CO159)-SUM($CV$1:EF$1)*SUM($P159:$Q159,$W159)-SUM($CV$2:EF$2)*SUM($R159:$V159)-SUM($CV$3:EF$3)*$X159-SUM($CV$4:EF$4)*SUM($K159:$L159)-SUM($CV$5:EF$5)*SUM($M159:$N159)-SUM($CV$6:EF$6)*$O159-SUM($CV$7:EF$7)*SUM($Y159:$Z159,$AF159)-SUM($CV$8:EF$8)*SUM($AA159:$AE159)-SUM($CV$9:EF$9)*$AG159</f>
        <v>403387</v>
      </c>
      <c r="EG159" s="39">
        <f>SUM($BE159,$BF159:CP159)-SUM($CV$1:EG$1)*SUM($P159:$Q159,$W159)-SUM($CV$2:EG$2)*SUM($R159:$V159)-SUM($CV$3:EG$3)*$X159-SUM($CV$4:EG$4)*SUM($K159:$L159)-SUM($CV$5:EG$5)*SUM($M159:$N159)-SUM($CV$6:EG$6)*$O159-SUM($CV$7:EG$7)*SUM($Y159:$Z159,$AF159)-SUM($CV$8:EG$8)*SUM($AA159:$AE159)-SUM($CV$9:EG$9)*$AG159</f>
        <v>357387</v>
      </c>
      <c r="EH159" s="39">
        <f>SUM($BE159,$BF159:CQ159)-SUM($CV$1:EH$1)*SUM($P159:$Q159,$W159)-SUM($CV$2:EH$2)*SUM($R159:$V159)-SUM($CV$3:EH$3)*$X159-SUM($CV$4:EH$4)*SUM($K159:$L159)-SUM($CV$5:EH$5)*SUM($M159:$N159)-SUM($CV$6:EH$6)*$O159-SUM($CV$7:EH$7)*SUM($Y159:$Z159,$AF159)-SUM($CV$8:EH$8)*SUM($AA159:$AE159)-SUM($CV$9:EH$9)*$AG159</f>
        <v>311387</v>
      </c>
      <c r="EI159" s="39">
        <f>SUM($BE159,$BF159:CR159)-SUM($CV$1:EI$1)*SUM($P159:$Q159,$W159)-SUM($CV$2:EI$2)*SUM($R159:$V159)-SUM($CV$3:EI$3)*$X159-SUM($CV$4:EI$4)*SUM($K159:$L159)-SUM($CV$5:EI$5)*SUM($M159:$N159)-SUM($CV$6:EI$6)*$O159-SUM($CV$7:EI$7)*SUM($Y159:$Z159,$AF159)-SUM($CV$8:EI$8)*SUM($AA159:$AE159)-SUM($CV$9:EI$9)*$AG159</f>
        <v>265387</v>
      </c>
      <c r="EJ159" s="39">
        <f>SUM($BE159,$BF159:CS159)-SUM($CV$1:EJ$1)*SUM($P159:$Q159,$W159)-SUM($CV$2:EJ$2)*SUM($R159:$V159)-SUM($CV$3:EJ$3)*$X159-SUM($CV$4:EJ$4)*SUM($K159:$L159)-SUM($CV$5:EJ$5)*SUM($M159:$N159)-SUM($CV$6:EJ$6)*$O159-SUM($CV$7:EJ$7)*SUM($Y159:$Z159,$AF159)-SUM($CV$8:EJ$8)*SUM($AA159:$AE159)-SUM($CV$9:EJ$9)*$AG159</f>
        <v>219387</v>
      </c>
      <c r="EK159" s="39">
        <f>SUM($BE159,$BF159:CT159)-SUM($CV$1:EK$1)*SUM($P159:$Q159,$W159)-SUM($CV$2:EK$2)*SUM($R159:$V159)-SUM($CV$3:EK$3)*$X159-SUM($CV$4:EK$4)*SUM($K159:$L159)-SUM($CV$5:EK$5)*SUM($M159:$N159)-SUM($CV$6:EK$6)*$O159-SUM($CV$7:EK$7)*SUM($Y159:$Z159,$AF159)-SUM($CV$8:EK$8)*SUM($AA159:$AE159)-SUM($CV$9:EK$9)*$AG159</f>
        <v>173387</v>
      </c>
      <c r="EL159" s="39">
        <f>SUM($BE159,$BF159:CU159)-SUM($CV$1:EL$1)*SUM($P159:$Q159,$W159)-SUM($CV$2:EL$2)*SUM($R159:$V159)-SUM($CV$3:EL$3)*$X159-SUM($CV$4:EL$4)*SUM($K159:$L159)-SUM($CV$5:EL$5)*SUM($M159:$N159)-SUM($CV$6:EL$6)*$O159-SUM($CV$7:EL$7)*SUM($Y159:$Z159,$AF159)-SUM($CV$8:EL$8)*SUM($AA159:$AE159)-SUM($CV$9:EL$9)*$AG159</f>
        <v>127387</v>
      </c>
      <c r="EM159" s="39">
        <f>SUM($BE159,$BF159:CV159)-SUM($CV$1:EM$1)*SUM($P159:$Q159,$W159)-SUM($CV$2:EM$2)*SUM($R159:$V159)-SUM($CV$3:EM$3)*$X159-SUM($CV$4:EM$4)*SUM($K159:$L159)-SUM($CV$5:EM$5)*SUM($M159:$N159)-SUM($CV$6:EM$6)*$O159-SUM($CV$7:EM$7)*SUM($Y159:$Z159,$AF159)-SUM($CV$8:EM$8)*SUM($AA159:$AE159)-SUM($CV$9:EM$9)*$AG159</f>
        <v>81387</v>
      </c>
      <c r="EN159" s="39">
        <f>SUM($BE159,$BF159:CW159)-SUM($CV$1:EN$1)*SUM($P159:$Q159,$W159)-SUM($CV$2:EN$2)*SUM($R159:$V159)-SUM($CV$3:EN$3)*$X159-SUM($CV$4:EN$4)*SUM($K159:$L159)-SUM($CV$5:EN$5)*SUM($M159:$N159)-SUM($CV$6:EN$6)*$O159-SUM($CV$7:EN$7)*SUM($Y159:$Z159,$AF159)-SUM($CV$8:EN$8)*SUM($AA159:$AE159)-SUM($CV$9:EN$9)*$AG159</f>
        <v>35387</v>
      </c>
      <c r="EO159" s="39">
        <f>SUM($BE159,$BF159:CX159)-SUM($CV$1:EO$1)*SUM($P159:$Q159,$W159)-SUM($CV$2:EO$2)*SUM($R159:$V159)-SUM($CV$3:EO$3)*$X159-SUM($CV$4:EO$4)*SUM($K159:$L159)-SUM($CV$5:EO$5)*SUM($M159:$N159)-SUM($CV$6:EO$6)*$O159-SUM($CV$7:EO$7)*SUM($Y159:$Z159,$AF159)-SUM($CV$8:EO$8)*SUM($AA159:$AE159)-SUM($CV$9:EO$9)*$AG159</f>
        <v>6453</v>
      </c>
      <c r="EP159" s="96" t="s">
        <v>474</v>
      </c>
      <c r="EQ159" s="103" t="str">
        <f t="shared" si="172"/>
        <v>CRCW040224R3FKED</v>
      </c>
      <c r="ER159" s="96" t="str">
        <f t="shared" si="222"/>
        <v>VISHAY</v>
      </c>
      <c r="ES159" s="98">
        <v>1.5E-3</v>
      </c>
      <c r="ET159" s="116" t="str">
        <f t="shared" si="168"/>
        <v>USD</v>
      </c>
      <c r="EU159" s="107" t="e">
        <f t="shared" ca="1" si="183"/>
        <v>#NAME?</v>
      </c>
      <c r="EV159" s="107" t="e">
        <f t="shared" ca="1" si="184"/>
        <v>#NAME?</v>
      </c>
      <c r="EW159" s="117">
        <f t="shared" si="185"/>
        <v>10000</v>
      </c>
      <c r="EX159" s="117">
        <f t="shared" si="186"/>
        <v>10000</v>
      </c>
      <c r="EY159" s="103"/>
      <c r="EZ159" s="117">
        <f t="shared" si="187"/>
        <v>1630000</v>
      </c>
      <c r="FA159" s="118" t="e">
        <f t="shared" ca="1" si="188"/>
        <v>#NAME?</v>
      </c>
      <c r="FB159" s="117">
        <f t="shared" si="189"/>
        <v>4337</v>
      </c>
      <c r="FC159" s="118" t="e">
        <f t="shared" ca="1" si="190"/>
        <v>#NAME?</v>
      </c>
      <c r="FD159" s="119">
        <v>45526</v>
      </c>
      <c r="FE159" s="118" t="s">
        <v>130</v>
      </c>
      <c r="FF159" s="118" t="s">
        <v>26</v>
      </c>
      <c r="FG159" s="103" t="s">
        <v>144</v>
      </c>
      <c r="FH159" s="103" t="s">
        <v>145</v>
      </c>
      <c r="FI159" s="105">
        <f t="array" ref="FI159">SUMPRODUCT($AI159:$AL159,TRANSPOSE(FI$1:FI$4))</f>
        <v>139495</v>
      </c>
      <c r="FJ159" s="105">
        <f t="array" ref="FJ159">SUMPRODUCT($AI159:$AL159,TRANSPOSE(FJ$1:FJ$4))</f>
        <v>139495</v>
      </c>
      <c r="FK159" s="105">
        <f t="array" ref="FK159">SUMPRODUCT($AI159:$AL159,TRANSPOSE(FK$1:FK$4))</f>
        <v>139495</v>
      </c>
      <c r="FL159" s="105">
        <f t="array" ref="FL159">SUMPRODUCT($AI159:$AL159,TRANSPOSE(FL$1:FL$4))</f>
        <v>139495</v>
      </c>
      <c r="FM159" s="105">
        <f t="array" ref="FM159">SUMPRODUCT($AI159:$AL159,TRANSPOSE(FM$1:FM$4))</f>
        <v>139495</v>
      </c>
      <c r="FN159" s="105">
        <f t="array" ref="FN159">SUMPRODUCT($AI159:$AL159,TRANSPOSE(FN$1:FN$4))</f>
        <v>139495</v>
      </c>
      <c r="FO159" s="105">
        <f t="array" ref="FO159">SUMPRODUCT($AI159:$AL159,TRANSPOSE(FO$1:FO$4))</f>
        <v>139495</v>
      </c>
      <c r="FP159" s="105">
        <f t="array" ref="FP159">SUMPRODUCT($AI159:$AL159,TRANSPOSE(FP$1:FP$4))</f>
        <v>139495</v>
      </c>
      <c r="FQ159" s="105">
        <f t="array" ref="FQ159">SUMPRODUCT($AI159:$AL159,TRANSPOSE(FQ$1:FQ$4))</f>
        <v>139495</v>
      </c>
      <c r="FR159" s="105">
        <f t="array" ref="FR159">SUMPRODUCT($AI159:$AL159,TRANSPOSE(FR$1:FR$4))</f>
        <v>139150</v>
      </c>
      <c r="FS159" s="105">
        <f t="array" ref="FS159">SUMPRODUCT($AI159:$AL159,TRANSPOSE(FS$1:FS$4))</f>
        <v>138000</v>
      </c>
      <c r="FT159" s="105">
        <f t="array" ref="FT159">SUMPRODUCT($AI159:$AL159,TRANSPOSE(FT$1:FT$4))</f>
        <v>93058</v>
      </c>
      <c r="FU159" s="105">
        <f t="array" ref="FU159">SUMPRODUCT($AI159:$AL159,TRANSPOSE(FU$1:FU$4))</f>
        <v>0</v>
      </c>
      <c r="FV159" s="120"/>
      <c r="FW159" s="105">
        <f t="shared" si="191"/>
        <v>140000</v>
      </c>
      <c r="FX159" s="121">
        <f>CEILING(SUM($FI159:FJ159)-SUM($FW159:FW159),$EW159)</f>
        <v>140000</v>
      </c>
      <c r="FY159" s="121">
        <f>CEILING(SUM($FI159:FK159)-SUM($FW159:FX159),$EW159)</f>
        <v>140000</v>
      </c>
      <c r="FZ159" s="121">
        <f>CEILING(SUM($FI159:FL159)-SUM($FW159:FY159),$EW159)</f>
        <v>140000</v>
      </c>
      <c r="GA159" s="121">
        <f>CEILING(SUM($FI159:FM159)-SUM($FW159:FZ159),$EW159)</f>
        <v>140000</v>
      </c>
      <c r="GB159" s="121">
        <f>CEILING(SUM($FI159:FN159)-SUM($FW159:GA159),$EW159)</f>
        <v>140000</v>
      </c>
      <c r="GC159" s="121">
        <f>CEILING(SUM($FI159:FO159)-SUM($FW159:GB159),$EW159)</f>
        <v>140000</v>
      </c>
      <c r="GD159" s="121">
        <f>CEILING(SUM($FI159:FP159)-SUM($FW159:GC159),$EW159)</f>
        <v>140000</v>
      </c>
      <c r="GE159" s="121">
        <f>CEILING(SUM($FI159:FQ159)-SUM($FW159:GD159),$EW159)</f>
        <v>140000</v>
      </c>
      <c r="GF159" s="121">
        <f>CEILING(SUM($FI159:FR159)-SUM($FW159:GE159),$EW159)</f>
        <v>140000</v>
      </c>
      <c r="GG159" s="121">
        <f>CEILING(SUM($FI159:FS159)-SUM($FW159:GF159),$EW159)</f>
        <v>140000</v>
      </c>
      <c r="GH159" s="121">
        <f t="shared" si="192"/>
        <v>90000</v>
      </c>
      <c r="GI159" s="121">
        <f t="shared" si="193"/>
        <v>0</v>
      </c>
      <c r="GJ159" s="120"/>
      <c r="GK159" s="123" t="e">
        <f t="shared" ca="1" si="194"/>
        <v>#NAME?</v>
      </c>
      <c r="GL159" s="123" t="e">
        <f t="shared" ca="1" si="195"/>
        <v>#NAME?</v>
      </c>
      <c r="GM159" s="123" t="e">
        <f t="shared" ca="1" si="196"/>
        <v>#NAME?</v>
      </c>
      <c r="GN159" s="123" t="e">
        <f t="shared" ca="1" si="197"/>
        <v>#NAME?</v>
      </c>
      <c r="GO159" s="123" t="e">
        <f t="shared" ca="1" si="198"/>
        <v>#NAME?</v>
      </c>
      <c r="GP159" s="123" t="e">
        <f t="shared" ca="1" si="199"/>
        <v>#NAME?</v>
      </c>
      <c r="GQ159" s="123" t="e">
        <f t="shared" ca="1" si="200"/>
        <v>#NAME?</v>
      </c>
      <c r="GR159" s="123" t="e">
        <f t="shared" ca="1" si="201"/>
        <v>#NAME?</v>
      </c>
      <c r="GS159" s="123" t="e">
        <f t="shared" ca="1" si="202"/>
        <v>#NAME?</v>
      </c>
      <c r="GT159" s="123" t="e">
        <f t="shared" ca="1" si="203"/>
        <v>#NAME?</v>
      </c>
      <c r="GU159" s="123" t="e">
        <f t="shared" ca="1" si="204"/>
        <v>#NAME?</v>
      </c>
      <c r="GV159" s="123" t="e">
        <f t="shared" ca="1" si="205"/>
        <v>#NAME?</v>
      </c>
      <c r="GW159" s="123" t="e">
        <f t="shared" ca="1" si="206"/>
        <v>#NAME?</v>
      </c>
      <c r="GX159" s="123" t="e">
        <f t="shared" ca="1" si="207"/>
        <v>#NAME?</v>
      </c>
      <c r="GY159" s="120">
        <v>1</v>
      </c>
      <c r="GZ159" s="105">
        <f t="shared" si="224"/>
        <v>1630000</v>
      </c>
      <c r="HA159" s="105"/>
      <c r="HB159" s="105"/>
      <c r="HC159" s="105"/>
      <c r="HD159" s="105"/>
      <c r="HE159" s="105"/>
      <c r="HF159" s="105"/>
      <c r="HG159" s="105"/>
      <c r="HH159" s="105"/>
      <c r="HI159" s="105"/>
      <c r="HJ159" s="105"/>
      <c r="HK159" s="105"/>
      <c r="HL159" s="105">
        <f t="shared" si="171"/>
        <v>0</v>
      </c>
      <c r="HM159" s="105"/>
      <c r="HN159" s="123" t="e">
        <f t="shared" ca="1" si="208"/>
        <v>#NAME?</v>
      </c>
      <c r="HO159" s="123" t="e">
        <f t="shared" ca="1" si="209"/>
        <v>#NAME?</v>
      </c>
      <c r="HP159" s="123" t="e">
        <f t="shared" ca="1" si="210"/>
        <v>#NAME?</v>
      </c>
      <c r="HQ159" s="123" t="e">
        <f t="shared" ca="1" si="211"/>
        <v>#NAME?</v>
      </c>
      <c r="HR159" s="123" t="e">
        <f t="shared" ca="1" si="212"/>
        <v>#NAME?</v>
      </c>
      <c r="HS159" s="123" t="e">
        <f t="shared" ca="1" si="213"/>
        <v>#NAME?</v>
      </c>
      <c r="HT159" s="123" t="e">
        <f t="shared" ca="1" si="214"/>
        <v>#NAME?</v>
      </c>
      <c r="HU159" s="123" t="e">
        <f t="shared" ca="1" si="215"/>
        <v>#NAME?</v>
      </c>
      <c r="HV159" s="123" t="e">
        <f t="shared" ca="1" si="216"/>
        <v>#NAME?</v>
      </c>
      <c r="HW159" s="123" t="e">
        <f t="shared" ca="1" si="217"/>
        <v>#NAME?</v>
      </c>
      <c r="HX159" s="123" t="e">
        <f t="shared" ca="1" si="218"/>
        <v>#NAME?</v>
      </c>
      <c r="HY159" s="123" t="e">
        <f t="shared" ca="1" si="219"/>
        <v>#NAME?</v>
      </c>
      <c r="HZ159" s="123" t="e">
        <f t="shared" ca="1" si="220"/>
        <v>#NAME?</v>
      </c>
      <c r="IA159" s="123" t="e">
        <f t="shared" ca="1" si="221"/>
        <v>#NAME?</v>
      </c>
      <c r="IB159" s="124" t="s">
        <v>796</v>
      </c>
      <c r="IC159" s="103" t="s">
        <v>478</v>
      </c>
      <c r="ID159" s="125">
        <v>45535</v>
      </c>
      <c r="IE159" s="103" t="s">
        <v>147</v>
      </c>
      <c r="IF159" s="103"/>
      <c r="IG159" s="103" t="s">
        <v>147</v>
      </c>
      <c r="IH159" s="103"/>
      <c r="II159" s="103" t="s">
        <v>158</v>
      </c>
    </row>
    <row r="160" spans="1:243" ht="14.25" x14ac:dyDescent="0.2">
      <c r="A160" s="39">
        <v>173</v>
      </c>
      <c r="B160" s="39" t="s">
        <v>799</v>
      </c>
      <c r="C160" s="56" t="s">
        <v>800</v>
      </c>
      <c r="D160" s="39" t="s">
        <v>137</v>
      </c>
      <c r="E160" s="39">
        <v>400658323</v>
      </c>
      <c r="F160" s="102" t="s">
        <v>801</v>
      </c>
      <c r="G160" s="39">
        <v>400005121</v>
      </c>
      <c r="H160" s="39" t="s">
        <v>128</v>
      </c>
      <c r="I160" s="39">
        <v>2</v>
      </c>
      <c r="J160" s="39">
        <v>12</v>
      </c>
      <c r="K160" s="39">
        <v>0</v>
      </c>
      <c r="L160" s="39">
        <v>0</v>
      </c>
      <c r="M160" s="39">
        <v>0</v>
      </c>
      <c r="N160" s="39">
        <v>0</v>
      </c>
      <c r="O160" s="39">
        <v>4</v>
      </c>
      <c r="P160" s="39">
        <v>0</v>
      </c>
      <c r="Q160" s="39">
        <v>0</v>
      </c>
      <c r="R160" s="39">
        <v>0</v>
      </c>
      <c r="S160" s="39">
        <v>0</v>
      </c>
      <c r="T160" s="39">
        <v>0</v>
      </c>
      <c r="U160" s="39">
        <v>0</v>
      </c>
      <c r="V160" s="39">
        <v>0</v>
      </c>
      <c r="W160" s="39">
        <v>0</v>
      </c>
      <c r="X160" s="39">
        <v>4</v>
      </c>
      <c r="Y160" s="39">
        <v>0</v>
      </c>
      <c r="Z160" s="39">
        <v>0</v>
      </c>
      <c r="AA160" s="39">
        <v>0</v>
      </c>
      <c r="AB160" s="39">
        <v>0</v>
      </c>
      <c r="AC160" s="39">
        <v>0</v>
      </c>
      <c r="AD160" s="39">
        <v>0</v>
      </c>
      <c r="AE160" s="39">
        <v>0</v>
      </c>
      <c r="AF160" s="39">
        <v>0</v>
      </c>
      <c r="AG160" s="39">
        <v>4</v>
      </c>
      <c r="AH160" s="39">
        <f t="shared" si="173"/>
        <v>8</v>
      </c>
      <c r="AI160" s="39">
        <f t="shared" si="174"/>
        <v>4</v>
      </c>
      <c r="AJ160" s="39">
        <f t="shared" si="175"/>
        <v>4</v>
      </c>
      <c r="AK160" s="39">
        <f t="shared" si="176"/>
        <v>4</v>
      </c>
      <c r="AL160" s="39">
        <f t="shared" si="177"/>
        <v>8</v>
      </c>
      <c r="AM160" s="57">
        <f t="shared" si="178"/>
        <v>282724</v>
      </c>
      <c r="AN160" s="57">
        <v>10000</v>
      </c>
      <c r="AO160" s="57">
        <f t="shared" si="179"/>
        <v>290000</v>
      </c>
      <c r="AP160" s="39"/>
      <c r="AQ160" s="39" t="s">
        <v>473</v>
      </c>
      <c r="AR160" s="71" t="s">
        <v>482</v>
      </c>
      <c r="AS160" s="39"/>
      <c r="AT160" s="39"/>
      <c r="AU160" s="58">
        <v>1E-3</v>
      </c>
      <c r="AV160" s="58" t="s">
        <v>11</v>
      </c>
      <c r="AW160" s="39" t="s">
        <v>475</v>
      </c>
      <c r="AX160" s="39" t="s">
        <v>476</v>
      </c>
      <c r="AY160" s="39"/>
      <c r="AZ160" s="39" t="s">
        <v>477</v>
      </c>
      <c r="BA160" s="39" t="str">
        <f t="shared" si="180"/>
        <v>P0043</v>
      </c>
      <c r="BB160" s="78" t="e">
        <f t="shared" ca="1" si="181"/>
        <v>#NAME?</v>
      </c>
      <c r="BC160" s="75" t="s">
        <v>765</v>
      </c>
      <c r="BD160" s="75">
        <f t="shared" si="182"/>
        <v>290000</v>
      </c>
      <c r="BE160" s="39"/>
      <c r="BF160" s="39"/>
      <c r="BG160" s="39"/>
      <c r="BH160" s="39"/>
      <c r="BI160" s="39">
        <v>290000</v>
      </c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>
        <f>SUM($BE160,$BF160:BF160)-SUM($CV$1:CW$1)*SUM($P160:$Q160,$W160)-SUM($CV$2:CW$2)*SUM($R160:$V160)-SUM($CV$3:CW$3)*$X160-SUM($CV$4:CW$4)*SUM($K160:$L160)-SUM($CV$5:CW$5)*SUM($M160:$N160)-SUM($CV$6:CW$6)*$O160-SUM($CV$7:CW$7)*SUM($Y160:$Z160,$AF160)-SUM($CV$8:CW$8)*SUM($AA160:$AE160)-SUM($CV$9:CW$9)*$AG160</f>
        <v>0</v>
      </c>
      <c r="CX160" s="39">
        <f>SUM($BE160,$BF160:BG160)-SUM($CV$1:CX$1)*SUM($P160:$Q160,$W160)-SUM($CV$2:CX$2)*SUM($R160:$V160)-SUM($CV$3:CX$3)*$X160-SUM($CV$4:CX$4)*SUM($K160:$L160)-SUM($CV$5:CX$5)*SUM($M160:$N160)-SUM($CV$6:CX$6)*$O160-SUM($CV$7:CX$7)*SUM($Y160:$Z160,$AF160)-SUM($CV$8:CX$8)*SUM($AA160:$AE160)-SUM($CV$9:CX$9)*$AG160</f>
        <v>0</v>
      </c>
      <c r="CY160" s="39">
        <f>SUM($BE160,$BF160:BH160)-SUM($CV$1:CY$1)*SUM($P160:$Q160,$W160)-SUM($CV$2:CY$2)*SUM($R160:$V160)-SUM($CV$3:CY$3)*$X160-SUM($CV$4:CY$4)*SUM($K160:$L160)-SUM($CV$5:CY$5)*SUM($M160:$N160)-SUM($CV$6:CY$6)*$O160-SUM($CV$7:CY$7)*SUM($Y160:$Z160,$AF160)-SUM($CV$8:CY$8)*SUM($AA160:$AE160)-SUM($CV$9:CY$9)*$AG160</f>
        <v>0</v>
      </c>
      <c r="CZ160" s="39">
        <f>SUM($BE160,$BF160:BI160)-SUM($CV$1:CZ$1)*SUM($P160:$Q160,$W160)-SUM($CV$2:CZ$2)*SUM($R160:$V160)-SUM($CV$3:CZ$3)*$X160-SUM($CV$4:CZ$4)*SUM($K160:$L160)-SUM($CV$5:CZ$5)*SUM($M160:$N160)-SUM($CV$6:CZ$6)*$O160-SUM($CV$7:CZ$7)*SUM($Y160:$Z160,$AF160)-SUM($CV$8:CZ$8)*SUM($AA160:$AE160)-SUM($CV$9:CZ$9)*$AG160</f>
        <v>290000</v>
      </c>
      <c r="DA160" s="39">
        <f>SUM($BE160,$BF160:BJ160)-SUM($CV$1:DA$1)*SUM($P160:$Q160,$W160)-SUM($CV$2:DA$2)*SUM($R160:$V160)-SUM($CV$3:DA$3)*$X160-SUM($CV$4:DA$4)*SUM($K160:$L160)-SUM($CV$5:DA$5)*SUM($M160:$N160)-SUM($CV$6:DA$6)*$O160-SUM($CV$7:DA$7)*SUM($Y160:$Z160,$AF160)-SUM($CV$8:DA$8)*SUM($AA160:$AE160)-SUM($CV$9:DA$9)*$AG160</f>
        <v>290000</v>
      </c>
      <c r="DB160" s="39">
        <f>SUM($BE160,$BF160:BK160)-SUM($CV$1:DB$1)*SUM($P160:$Q160,$W160)-SUM($CV$2:DB$2)*SUM($R160:$V160)-SUM($CV$3:DB$3)*$X160-SUM($CV$4:DB$4)*SUM($K160:$L160)-SUM($CV$5:DB$5)*SUM($M160:$N160)-SUM($CV$6:DB$6)*$O160-SUM($CV$7:DB$7)*SUM($Y160:$Z160,$AF160)-SUM($CV$8:DB$8)*SUM($AA160:$AE160)-SUM($CV$9:DB$9)*$AG160</f>
        <v>288800</v>
      </c>
      <c r="DC160" s="39">
        <f>SUM($BE160,$BF160:BL160)-SUM($CV$1:DC$1)*SUM($P160:$Q160,$W160)-SUM($CV$2:DC$2)*SUM($R160:$V160)-SUM($CV$3:DC$3)*$X160-SUM($CV$4:DC$4)*SUM($K160:$L160)-SUM($CV$5:DC$5)*SUM($M160:$N160)-SUM($CV$6:DC$6)*$O160-SUM($CV$7:DC$7)*SUM($Y160:$Z160,$AF160)-SUM($CV$8:DC$8)*SUM($AA160:$AE160)-SUM($CV$9:DC$9)*$AG160</f>
        <v>286400</v>
      </c>
      <c r="DD160" s="39">
        <f>SUM($BE160,$BF160:BM160)-SUM($CV$1:DD$1)*SUM($P160:$Q160,$W160)-SUM($CV$2:DD$2)*SUM($R160:$V160)-SUM($CV$3:DD$3)*$X160-SUM($CV$4:DD$4)*SUM($K160:$L160)-SUM($CV$5:DD$5)*SUM($M160:$N160)-SUM($CV$6:DD$6)*$O160-SUM($CV$7:DD$7)*SUM($Y160:$Z160,$AF160)-SUM($CV$8:DD$8)*SUM($AA160:$AE160)-SUM($CV$9:DD$9)*$AG160</f>
        <v>282676</v>
      </c>
      <c r="DE160" s="39">
        <f>SUM($BE160,$BF160:BN160)-SUM($CV$1:DE$1)*SUM($P160:$Q160,$W160)-SUM($CV$2:DE$2)*SUM($R160:$V160)-SUM($CV$3:DE$3)*$X160-SUM($CV$4:DE$4)*SUM($K160:$L160)-SUM($CV$5:DE$5)*SUM($M160:$N160)-SUM($CV$6:DE$6)*$O160-SUM($CV$7:DE$7)*SUM($Y160:$Z160,$AF160)-SUM($CV$8:DE$8)*SUM($AA160:$AE160)-SUM($CV$9:DE$9)*$AG160</f>
        <v>278276</v>
      </c>
      <c r="DF160" s="39">
        <f>SUM($BE160,$BF160:BO160)-SUM($CV$1:DF$1)*SUM($P160:$Q160,$W160)-SUM($CV$2:DF$2)*SUM($R160:$V160)-SUM($CV$3:DF$3)*$X160-SUM($CV$4:DF$4)*SUM($K160:$L160)-SUM($CV$5:DF$5)*SUM($M160:$N160)-SUM($CV$6:DF$6)*$O160-SUM($CV$7:DF$7)*SUM($Y160:$Z160,$AF160)-SUM($CV$8:DF$8)*SUM($AA160:$AE160)-SUM($CV$9:DF$9)*$AG160</f>
        <v>272676</v>
      </c>
      <c r="DG160" s="39">
        <f>SUM($BE160,$BF160:BP160)-SUM($CV$1:DG$1)*SUM($P160:$Q160,$W160)-SUM($CV$2:DG$2)*SUM($R160:$V160)-SUM($CV$3:DG$3)*$X160-SUM($CV$4:DG$4)*SUM($K160:$L160)-SUM($CV$5:DG$5)*SUM($M160:$N160)-SUM($CV$6:DG$6)*$O160-SUM($CV$7:DG$7)*SUM($Y160:$Z160,$AF160)-SUM($CV$8:DG$8)*SUM($AA160:$AE160)-SUM($CV$9:DG$9)*$AG160</f>
        <v>266676</v>
      </c>
      <c r="DH160" s="39">
        <f>SUM($BE160,$BF160:BQ160)-SUM($CV$1:DH$1)*SUM($P160:$Q160,$W160)-SUM($CV$2:DH$2)*SUM($R160:$V160)-SUM($CV$3:DH$3)*$X160-SUM($CV$4:DH$4)*SUM($K160:$L160)-SUM($CV$5:DH$5)*SUM($M160:$N160)-SUM($CV$6:DH$6)*$O160-SUM($CV$7:DH$7)*SUM($Y160:$Z160,$AF160)-SUM($CV$8:DH$8)*SUM($AA160:$AE160)-SUM($CV$9:DH$9)*$AG160</f>
        <v>260676</v>
      </c>
      <c r="DI160" s="39">
        <f>SUM($BE160,$BF160:BR160)-SUM($CV$1:DI$1)*SUM($P160:$Q160,$W160)-SUM($CV$2:DI$2)*SUM($R160:$V160)-SUM($CV$3:DI$3)*$X160-SUM($CV$4:DI$4)*SUM($K160:$L160)-SUM($CV$5:DI$5)*SUM($M160:$N160)-SUM($CV$6:DI$6)*$O160-SUM($CV$7:DI$7)*SUM($Y160:$Z160,$AF160)-SUM($CV$8:DI$8)*SUM($AA160:$AE160)-SUM($CV$9:DI$9)*$AG160</f>
        <v>254676</v>
      </c>
      <c r="DJ160" s="39">
        <f>SUM($BE160,$BF160:BS160)-SUM($CV$1:DJ$1)*SUM($P160:$Q160,$W160)-SUM($CV$2:DJ$2)*SUM($R160:$V160)-SUM($CV$3:DJ$3)*$X160-SUM($CV$4:DJ$4)*SUM($K160:$L160)-SUM($CV$5:DJ$5)*SUM($M160:$N160)-SUM($CV$6:DJ$6)*$O160-SUM($CV$7:DJ$7)*SUM($Y160:$Z160,$AF160)-SUM($CV$8:DJ$8)*SUM($AA160:$AE160)-SUM($CV$9:DJ$9)*$AG160</f>
        <v>248676</v>
      </c>
      <c r="DK160" s="39">
        <f>SUM($BE160,$BF160:BT160)-SUM($CV$1:DK$1)*SUM($P160:$Q160,$W160)-SUM($CV$2:DK$2)*SUM($R160:$V160)-SUM($CV$3:DK$3)*$X160-SUM($CV$4:DK$4)*SUM($K160:$L160)-SUM($CV$5:DK$5)*SUM($M160:$N160)-SUM($CV$6:DK$6)*$O160-SUM($CV$7:DK$7)*SUM($Y160:$Z160,$AF160)-SUM($CV$8:DK$8)*SUM($AA160:$AE160)-SUM($CV$9:DK$9)*$AG160</f>
        <v>242676</v>
      </c>
      <c r="DL160" s="39">
        <f>SUM($BE160,$BF160:BU160)-SUM($CV$1:DL$1)*SUM($P160:$Q160,$W160)-SUM($CV$2:DL$2)*SUM($R160:$V160)-SUM($CV$3:DL$3)*$X160-SUM($CV$4:DL$4)*SUM($K160:$L160)-SUM($CV$5:DL$5)*SUM($M160:$N160)-SUM($CV$6:DL$6)*$O160-SUM($CV$7:DL$7)*SUM($Y160:$Z160,$AF160)-SUM($CV$8:DL$8)*SUM($AA160:$AE160)-SUM($CV$9:DL$9)*$AG160</f>
        <v>236676</v>
      </c>
      <c r="DM160" s="39">
        <f>SUM($BE160,$BF160:BV160)-SUM($CV$1:DM$1)*SUM($P160:$Q160,$W160)-SUM($CV$2:DM$2)*SUM($R160:$V160)-SUM($CV$3:DM$3)*$X160-SUM($CV$4:DM$4)*SUM($K160:$L160)-SUM($CV$5:DM$5)*SUM($M160:$N160)-SUM($CV$6:DM$6)*$O160-SUM($CV$7:DM$7)*SUM($Y160:$Z160,$AF160)-SUM($CV$8:DM$8)*SUM($AA160:$AE160)-SUM($CV$9:DM$9)*$AG160</f>
        <v>228676</v>
      </c>
      <c r="DN160" s="39">
        <f>SUM($BE160,$BF160:BW160)-SUM($CV$1:DN$1)*SUM($P160:$Q160,$W160)-SUM($CV$2:DN$2)*SUM($R160:$V160)-SUM($CV$3:DN$3)*$X160-SUM($CV$4:DN$4)*SUM($K160:$L160)-SUM($CV$5:DN$5)*SUM($M160:$N160)-SUM($CV$6:DN$6)*$O160-SUM($CV$7:DN$7)*SUM($Y160:$Z160,$AF160)-SUM($CV$8:DN$8)*SUM($AA160:$AE160)-SUM($CV$9:DN$9)*$AG160</f>
        <v>220676</v>
      </c>
      <c r="DO160" s="39">
        <f>SUM($BE160,$BF160:BX160)-SUM($CV$1:DO$1)*SUM($P160:$Q160,$W160)-SUM($CV$2:DO$2)*SUM($R160:$V160)-SUM($CV$3:DO$3)*$X160-SUM($CV$4:DO$4)*SUM($K160:$L160)-SUM($CV$5:DO$5)*SUM($M160:$N160)-SUM($CV$6:DO$6)*$O160-SUM($CV$7:DO$7)*SUM($Y160:$Z160,$AF160)-SUM($CV$8:DO$8)*SUM($AA160:$AE160)-SUM($CV$9:DO$9)*$AG160</f>
        <v>212676</v>
      </c>
      <c r="DP160" s="39">
        <f>SUM($BE160,$BF160:BY160)-SUM($CV$1:DP$1)*SUM($P160:$Q160,$W160)-SUM($CV$2:DP$2)*SUM($R160:$V160)-SUM($CV$3:DP$3)*$X160-SUM($CV$4:DP$4)*SUM($K160:$L160)-SUM($CV$5:DP$5)*SUM($M160:$N160)-SUM($CV$6:DP$6)*$O160-SUM($CV$7:DP$7)*SUM($Y160:$Z160,$AF160)-SUM($CV$8:DP$8)*SUM($AA160:$AE160)-SUM($CV$9:DP$9)*$AG160</f>
        <v>204676</v>
      </c>
      <c r="DQ160" s="39">
        <f>SUM($BE160,$BF160:BZ160)-SUM($CV$1:DQ$1)*SUM($P160:$Q160,$W160)-SUM($CV$2:DQ$2)*SUM($R160:$V160)-SUM($CV$3:DQ$3)*$X160-SUM($CV$4:DQ$4)*SUM($K160:$L160)-SUM($CV$5:DQ$5)*SUM($M160:$N160)-SUM($CV$6:DQ$6)*$O160-SUM($CV$7:DQ$7)*SUM($Y160:$Z160,$AF160)-SUM($CV$8:DQ$8)*SUM($AA160:$AE160)-SUM($CV$9:DQ$9)*$AG160</f>
        <v>196676</v>
      </c>
      <c r="DR160" s="39">
        <f>SUM($BE160,$BF160:CA160)-SUM($CV$1:DR$1)*SUM($P160:$Q160,$W160)-SUM($CV$2:DR$2)*SUM($R160:$V160)-SUM($CV$3:DR$3)*$X160-SUM($CV$4:DR$4)*SUM($K160:$L160)-SUM($CV$5:DR$5)*SUM($M160:$N160)-SUM($CV$6:DR$6)*$O160-SUM($CV$7:DR$7)*SUM($Y160:$Z160,$AF160)-SUM($CV$8:DR$8)*SUM($AA160:$AE160)-SUM($CV$9:DR$9)*$AG160</f>
        <v>188676</v>
      </c>
      <c r="DS160" s="39">
        <f>SUM($BE160,$BF160:CB160)-SUM($CV$1:DS$1)*SUM($P160:$Q160,$W160)-SUM($CV$2:DS$2)*SUM($R160:$V160)-SUM($CV$3:DS$3)*$X160-SUM($CV$4:DS$4)*SUM($K160:$L160)-SUM($CV$5:DS$5)*SUM($M160:$N160)-SUM($CV$6:DS$6)*$O160-SUM($CV$7:DS$7)*SUM($Y160:$Z160,$AF160)-SUM($CV$8:DS$8)*SUM($AA160:$AE160)-SUM($CV$9:DS$9)*$AG160</f>
        <v>180676</v>
      </c>
      <c r="DT160" s="39">
        <f>SUM($BE160,$BF160:CC160)-SUM($CV$1:DT$1)*SUM($P160:$Q160,$W160)-SUM($CV$2:DT$2)*SUM($R160:$V160)-SUM($CV$3:DT$3)*$X160-SUM($CV$4:DT$4)*SUM($K160:$L160)-SUM($CV$5:DT$5)*SUM($M160:$N160)-SUM($CV$6:DT$6)*$O160-SUM($CV$7:DT$7)*SUM($Y160:$Z160,$AF160)-SUM($CV$8:DT$8)*SUM($AA160:$AE160)-SUM($CV$9:DT$9)*$AG160</f>
        <v>172676</v>
      </c>
      <c r="DU160" s="39">
        <f>SUM($BE160,$BF160:CD160)-SUM($CV$1:DU$1)*SUM($P160:$Q160,$W160)-SUM($CV$2:DU$2)*SUM($R160:$V160)-SUM($CV$3:DU$3)*$X160-SUM($CV$4:DU$4)*SUM($K160:$L160)-SUM($CV$5:DU$5)*SUM($M160:$N160)-SUM($CV$6:DU$6)*$O160-SUM($CV$7:DU$7)*SUM($Y160:$Z160,$AF160)-SUM($CV$8:DU$8)*SUM($AA160:$AE160)-SUM($CV$9:DU$9)*$AG160</f>
        <v>164676</v>
      </c>
      <c r="DV160" s="39">
        <f>SUM($BE160,$BF160:CE160)-SUM($CV$1:DV$1)*SUM($P160:$Q160,$W160)-SUM($CV$2:DV$2)*SUM($R160:$V160)-SUM($CV$3:DV$3)*$X160-SUM($CV$4:DV$4)*SUM($K160:$L160)-SUM($CV$5:DV$5)*SUM($M160:$N160)-SUM($CV$6:DV$6)*$O160-SUM($CV$7:DV$7)*SUM($Y160:$Z160,$AF160)-SUM($CV$8:DV$8)*SUM($AA160:$AE160)-SUM($CV$9:DV$9)*$AG160</f>
        <v>156676</v>
      </c>
      <c r="DW160" s="39">
        <f>SUM($BE160,$BF160:CF160)-SUM($CV$1:DW$1)*SUM($P160:$Q160,$W160)-SUM($CV$2:DW$2)*SUM($R160:$V160)-SUM($CV$3:DW$3)*$X160-SUM($CV$4:DW$4)*SUM($K160:$L160)-SUM($CV$5:DW$5)*SUM($M160:$N160)-SUM($CV$6:DW$6)*$O160-SUM($CV$7:DW$7)*SUM($Y160:$Z160,$AF160)-SUM($CV$8:DW$8)*SUM($AA160:$AE160)-SUM($CV$9:DW$9)*$AG160</f>
        <v>148676</v>
      </c>
      <c r="DX160" s="39">
        <f>SUM($BE160,$BF160:CG160)-SUM($CV$1:DX$1)*SUM($P160:$Q160,$W160)-SUM($CV$2:DX$2)*SUM($R160:$V160)-SUM($CV$3:DX$3)*$X160-SUM($CV$4:DX$4)*SUM($K160:$L160)-SUM($CV$5:DX$5)*SUM($M160:$N160)-SUM($CV$6:DX$6)*$O160-SUM($CV$7:DX$7)*SUM($Y160:$Z160,$AF160)-SUM($CV$8:DX$8)*SUM($AA160:$AE160)-SUM($CV$9:DX$9)*$AG160</f>
        <v>140676</v>
      </c>
      <c r="DY160" s="39">
        <f>SUM($BE160,$BF160:CH160)-SUM($CV$1:DY$1)*SUM($P160:$Q160,$W160)-SUM($CV$2:DY$2)*SUM($R160:$V160)-SUM($CV$3:DY$3)*$X160-SUM($CV$4:DY$4)*SUM($K160:$L160)-SUM($CV$5:DY$5)*SUM($M160:$N160)-SUM($CV$6:DY$6)*$O160-SUM($CV$7:DY$7)*SUM($Y160:$Z160,$AF160)-SUM($CV$8:DY$8)*SUM($AA160:$AE160)-SUM($CV$9:DY$9)*$AG160</f>
        <v>132676</v>
      </c>
      <c r="DZ160" s="39">
        <f>SUM($BE160,$BF160:CI160)-SUM($CV$1:DZ$1)*SUM($P160:$Q160,$W160)-SUM($CV$2:DZ$2)*SUM($R160:$V160)-SUM($CV$3:DZ$3)*$X160-SUM($CV$4:DZ$4)*SUM($K160:$L160)-SUM($CV$5:DZ$5)*SUM($M160:$N160)-SUM($CV$6:DZ$6)*$O160-SUM($CV$7:DZ$7)*SUM($Y160:$Z160,$AF160)-SUM($CV$8:DZ$8)*SUM($AA160:$AE160)-SUM($CV$9:DZ$9)*$AG160</f>
        <v>124676</v>
      </c>
      <c r="EA160" s="39">
        <f>SUM($BE160,$BF160:CJ160)-SUM($CV$1:EA$1)*SUM($P160:$Q160,$W160)-SUM($CV$2:EA$2)*SUM($R160:$V160)-SUM($CV$3:EA$3)*$X160-SUM($CV$4:EA$4)*SUM($K160:$L160)-SUM($CV$5:EA$5)*SUM($M160:$N160)-SUM($CV$6:EA$6)*$O160-SUM($CV$7:EA$7)*SUM($Y160:$Z160,$AF160)-SUM($CV$8:EA$8)*SUM($AA160:$AE160)-SUM($CV$9:EA$9)*$AG160</f>
        <v>116676</v>
      </c>
      <c r="EB160" s="39">
        <f>SUM($BE160,$BF160:CK160)-SUM($CV$1:EB$1)*SUM($P160:$Q160,$W160)-SUM($CV$2:EB$2)*SUM($R160:$V160)-SUM($CV$3:EB$3)*$X160-SUM($CV$4:EB$4)*SUM($K160:$L160)-SUM($CV$5:EB$5)*SUM($M160:$N160)-SUM($CV$6:EB$6)*$O160-SUM($CV$7:EB$7)*SUM($Y160:$Z160,$AF160)-SUM($CV$8:EB$8)*SUM($AA160:$AE160)-SUM($CV$9:EB$9)*$AG160</f>
        <v>108676</v>
      </c>
      <c r="EC160" s="39">
        <f>SUM($BE160,$BF160:CL160)-SUM($CV$1:EC$1)*SUM($P160:$Q160,$W160)-SUM($CV$2:EC$2)*SUM($R160:$V160)-SUM($CV$3:EC$3)*$X160-SUM($CV$4:EC$4)*SUM($K160:$L160)-SUM($CV$5:EC$5)*SUM($M160:$N160)-SUM($CV$6:EC$6)*$O160-SUM($CV$7:EC$7)*SUM($Y160:$Z160,$AF160)-SUM($CV$8:EC$8)*SUM($AA160:$AE160)-SUM($CV$9:EC$9)*$AG160</f>
        <v>100676</v>
      </c>
      <c r="ED160" s="39">
        <f>SUM($BE160,$BF160:CM160)-SUM($CV$1:ED$1)*SUM($P160:$Q160,$W160)-SUM($CV$2:ED$2)*SUM($R160:$V160)-SUM($CV$3:ED$3)*$X160-SUM($CV$4:ED$4)*SUM($K160:$L160)-SUM($CV$5:ED$5)*SUM($M160:$N160)-SUM($CV$6:ED$6)*$O160-SUM($CV$7:ED$7)*SUM($Y160:$Z160,$AF160)-SUM($CV$8:ED$8)*SUM($AA160:$AE160)-SUM($CV$9:ED$9)*$AG160</f>
        <v>92676</v>
      </c>
      <c r="EE160" s="39">
        <f>SUM($BE160,$BF160:CN160)-SUM($CV$1:EE$1)*SUM($P160:$Q160,$W160)-SUM($CV$2:EE$2)*SUM($R160:$V160)-SUM($CV$3:EE$3)*$X160-SUM($CV$4:EE$4)*SUM($K160:$L160)-SUM($CV$5:EE$5)*SUM($M160:$N160)-SUM($CV$6:EE$6)*$O160-SUM($CV$7:EE$7)*SUM($Y160:$Z160,$AF160)-SUM($CV$8:EE$8)*SUM($AA160:$AE160)-SUM($CV$9:EE$9)*$AG160</f>
        <v>84676</v>
      </c>
      <c r="EF160" s="39">
        <f>SUM($BE160,$BF160:CO160)-SUM($CV$1:EF$1)*SUM($P160:$Q160,$W160)-SUM($CV$2:EF$2)*SUM($R160:$V160)-SUM($CV$3:EF$3)*$X160-SUM($CV$4:EF$4)*SUM($K160:$L160)-SUM($CV$5:EF$5)*SUM($M160:$N160)-SUM($CV$6:EF$6)*$O160-SUM($CV$7:EF$7)*SUM($Y160:$Z160,$AF160)-SUM($CV$8:EF$8)*SUM($AA160:$AE160)-SUM($CV$9:EF$9)*$AG160</f>
        <v>76676</v>
      </c>
      <c r="EG160" s="39">
        <f>SUM($BE160,$BF160:CP160)-SUM($CV$1:EG$1)*SUM($P160:$Q160,$W160)-SUM($CV$2:EG$2)*SUM($R160:$V160)-SUM($CV$3:EG$3)*$X160-SUM($CV$4:EG$4)*SUM($K160:$L160)-SUM($CV$5:EG$5)*SUM($M160:$N160)-SUM($CV$6:EG$6)*$O160-SUM($CV$7:EG$7)*SUM($Y160:$Z160,$AF160)-SUM($CV$8:EG$8)*SUM($AA160:$AE160)-SUM($CV$9:EG$9)*$AG160</f>
        <v>68676</v>
      </c>
      <c r="EH160" s="39">
        <f>SUM($BE160,$BF160:CQ160)-SUM($CV$1:EH$1)*SUM($P160:$Q160,$W160)-SUM($CV$2:EH$2)*SUM($R160:$V160)-SUM($CV$3:EH$3)*$X160-SUM($CV$4:EH$4)*SUM($K160:$L160)-SUM($CV$5:EH$5)*SUM($M160:$N160)-SUM($CV$6:EH$6)*$O160-SUM($CV$7:EH$7)*SUM($Y160:$Z160,$AF160)-SUM($CV$8:EH$8)*SUM($AA160:$AE160)-SUM($CV$9:EH$9)*$AG160</f>
        <v>60676</v>
      </c>
      <c r="EI160" s="39">
        <f>SUM($BE160,$BF160:CR160)-SUM($CV$1:EI$1)*SUM($P160:$Q160,$W160)-SUM($CV$2:EI$2)*SUM($R160:$V160)-SUM($CV$3:EI$3)*$X160-SUM($CV$4:EI$4)*SUM($K160:$L160)-SUM($CV$5:EI$5)*SUM($M160:$N160)-SUM($CV$6:EI$6)*$O160-SUM($CV$7:EI$7)*SUM($Y160:$Z160,$AF160)-SUM($CV$8:EI$8)*SUM($AA160:$AE160)-SUM($CV$9:EI$9)*$AG160</f>
        <v>52676</v>
      </c>
      <c r="EJ160" s="39">
        <f>SUM($BE160,$BF160:CS160)-SUM($CV$1:EJ$1)*SUM($P160:$Q160,$W160)-SUM($CV$2:EJ$2)*SUM($R160:$V160)-SUM($CV$3:EJ$3)*$X160-SUM($CV$4:EJ$4)*SUM($K160:$L160)-SUM($CV$5:EJ$5)*SUM($M160:$N160)-SUM($CV$6:EJ$6)*$O160-SUM($CV$7:EJ$7)*SUM($Y160:$Z160,$AF160)-SUM($CV$8:EJ$8)*SUM($AA160:$AE160)-SUM($CV$9:EJ$9)*$AG160</f>
        <v>44676</v>
      </c>
      <c r="EK160" s="39">
        <f>SUM($BE160,$BF160:CT160)-SUM($CV$1:EK$1)*SUM($P160:$Q160,$W160)-SUM($CV$2:EK$2)*SUM($R160:$V160)-SUM($CV$3:EK$3)*$X160-SUM($CV$4:EK$4)*SUM($K160:$L160)-SUM($CV$5:EK$5)*SUM($M160:$N160)-SUM($CV$6:EK$6)*$O160-SUM($CV$7:EK$7)*SUM($Y160:$Z160,$AF160)-SUM($CV$8:EK$8)*SUM($AA160:$AE160)-SUM($CV$9:EK$9)*$AG160</f>
        <v>36676</v>
      </c>
      <c r="EL160" s="39">
        <f>SUM($BE160,$BF160:CU160)-SUM($CV$1:EL$1)*SUM($P160:$Q160,$W160)-SUM($CV$2:EL$2)*SUM($R160:$V160)-SUM($CV$3:EL$3)*$X160-SUM($CV$4:EL$4)*SUM($K160:$L160)-SUM($CV$5:EL$5)*SUM($M160:$N160)-SUM($CV$6:EL$6)*$O160-SUM($CV$7:EL$7)*SUM($Y160:$Z160,$AF160)-SUM($CV$8:EL$8)*SUM($AA160:$AE160)-SUM($CV$9:EL$9)*$AG160</f>
        <v>28676</v>
      </c>
      <c r="EM160" s="39">
        <f>SUM($BE160,$BF160:CV160)-SUM($CV$1:EM$1)*SUM($P160:$Q160,$W160)-SUM($CV$2:EM$2)*SUM($R160:$V160)-SUM($CV$3:EM$3)*$X160-SUM($CV$4:EM$4)*SUM($K160:$L160)-SUM($CV$5:EM$5)*SUM($M160:$N160)-SUM($CV$6:EM$6)*$O160-SUM($CV$7:EM$7)*SUM($Y160:$Z160,$AF160)-SUM($CV$8:EM$8)*SUM($AA160:$AE160)-SUM($CV$9:EM$9)*$AG160</f>
        <v>20676</v>
      </c>
      <c r="EN160" s="39">
        <f>SUM($BE160,$BF160:CW160)-SUM($CV$1:EN$1)*SUM($P160:$Q160,$W160)-SUM($CV$2:EN$2)*SUM($R160:$V160)-SUM($CV$3:EN$3)*$X160-SUM($CV$4:EN$4)*SUM($K160:$L160)-SUM($CV$5:EN$5)*SUM($M160:$N160)-SUM($CV$6:EN$6)*$O160-SUM($CV$7:EN$7)*SUM($Y160:$Z160,$AF160)-SUM($CV$8:EN$8)*SUM($AA160:$AE160)-SUM($CV$9:EN$9)*$AG160</f>
        <v>12676</v>
      </c>
      <c r="EO160" s="39">
        <f>SUM($BE160,$BF160:CX160)-SUM($CV$1:EO$1)*SUM($P160:$Q160,$W160)-SUM($CV$2:EO$2)*SUM($R160:$V160)-SUM($CV$3:EO$3)*$X160-SUM($CV$4:EO$4)*SUM($K160:$L160)-SUM($CV$5:EO$5)*SUM($M160:$N160)-SUM($CV$6:EO$6)*$O160-SUM($CV$7:EO$7)*SUM($Y160:$Z160,$AF160)-SUM($CV$8:EO$8)*SUM($AA160:$AE160)-SUM($CV$9:EO$9)*$AG160</f>
        <v>7644</v>
      </c>
      <c r="EP160" s="96" t="s">
        <v>483</v>
      </c>
      <c r="EQ160" s="103" t="str">
        <f t="shared" si="172"/>
        <v>CRCW04022K00FKED</v>
      </c>
      <c r="ER160" s="96" t="str">
        <f t="shared" si="222"/>
        <v>VISHAY</v>
      </c>
      <c r="ES160" s="115">
        <f>AU160</f>
        <v>1E-3</v>
      </c>
      <c r="ET160" s="116" t="str">
        <f t="shared" si="168"/>
        <v>USD</v>
      </c>
      <c r="EU160" s="107" t="e">
        <f t="shared" ca="1" si="183"/>
        <v>#NAME?</v>
      </c>
      <c r="EV160" s="107" t="e">
        <f t="shared" ca="1" si="184"/>
        <v>#NAME?</v>
      </c>
      <c r="EW160" s="117">
        <f t="shared" si="185"/>
        <v>10000</v>
      </c>
      <c r="EX160" s="117">
        <f t="shared" si="186"/>
        <v>10000</v>
      </c>
      <c r="EY160" s="103"/>
      <c r="EZ160" s="117">
        <f t="shared" si="187"/>
        <v>290000</v>
      </c>
      <c r="FA160" s="118" t="e">
        <f t="shared" ca="1" si="188"/>
        <v>#NAME?</v>
      </c>
      <c r="FB160" s="117">
        <f t="shared" si="189"/>
        <v>7276</v>
      </c>
      <c r="FC160" s="118" t="e">
        <f t="shared" ca="1" si="190"/>
        <v>#NAME?</v>
      </c>
      <c r="FD160" s="119">
        <v>45526</v>
      </c>
      <c r="FE160" s="118" t="s">
        <v>130</v>
      </c>
      <c r="FF160" s="118" t="s">
        <v>26</v>
      </c>
      <c r="FG160" s="103" t="s">
        <v>144</v>
      </c>
      <c r="FH160" s="103" t="s">
        <v>145</v>
      </c>
      <c r="FI160" s="105">
        <f t="array" ref="FI160">SUMPRODUCT($AI160:$AL160,TRANSPOSE(FI$1:FI$4))</f>
        <v>24260</v>
      </c>
      <c r="FJ160" s="105">
        <f t="array" ref="FJ160">SUMPRODUCT($AI160:$AL160,TRANSPOSE(FJ$1:FJ$4))</f>
        <v>24260</v>
      </c>
      <c r="FK160" s="105">
        <f t="array" ref="FK160">SUMPRODUCT($AI160:$AL160,TRANSPOSE(FK$1:FK$4))</f>
        <v>24260</v>
      </c>
      <c r="FL160" s="105">
        <f t="array" ref="FL160">SUMPRODUCT($AI160:$AL160,TRANSPOSE(FL$1:FL$4))</f>
        <v>24260</v>
      </c>
      <c r="FM160" s="105">
        <f t="array" ref="FM160">SUMPRODUCT($AI160:$AL160,TRANSPOSE(FM$1:FM$4))</f>
        <v>24260</v>
      </c>
      <c r="FN160" s="105">
        <f t="array" ref="FN160">SUMPRODUCT($AI160:$AL160,TRANSPOSE(FN$1:FN$4))</f>
        <v>24260</v>
      </c>
      <c r="FO160" s="105">
        <f t="array" ref="FO160">SUMPRODUCT($AI160:$AL160,TRANSPOSE(FO$1:FO$4))</f>
        <v>24260</v>
      </c>
      <c r="FP160" s="105">
        <f t="array" ref="FP160">SUMPRODUCT($AI160:$AL160,TRANSPOSE(FP$1:FP$4))</f>
        <v>24260</v>
      </c>
      <c r="FQ160" s="105">
        <f t="array" ref="FQ160">SUMPRODUCT($AI160:$AL160,TRANSPOSE(FQ$1:FQ$4))</f>
        <v>24260</v>
      </c>
      <c r="FR160" s="105">
        <f t="array" ref="FR160">SUMPRODUCT($AI160:$AL160,TRANSPOSE(FR$1:FR$4))</f>
        <v>24200</v>
      </c>
      <c r="FS160" s="105">
        <f t="array" ref="FS160">SUMPRODUCT($AI160:$AL160,TRANSPOSE(FS$1:FS$4))</f>
        <v>24000</v>
      </c>
      <c r="FT160" s="105">
        <f t="array" ref="FT160">SUMPRODUCT($AI160:$AL160,TRANSPOSE(FT$1:FT$4))</f>
        <v>16184</v>
      </c>
      <c r="FU160" s="105">
        <f t="array" ref="FU160">SUMPRODUCT($AI160:$AL160,TRANSPOSE(FU$1:FU$4))</f>
        <v>0</v>
      </c>
      <c r="FV160" s="120"/>
      <c r="FW160" s="105">
        <f t="shared" si="191"/>
        <v>30000</v>
      </c>
      <c r="FX160" s="121">
        <f>CEILING(SUM($FI160:FJ160)-SUM($FW160:FW160),$EW160)</f>
        <v>20000</v>
      </c>
      <c r="FY160" s="121">
        <f>CEILING(SUM($FI160:FK160)-SUM($FW160:FX160),$EW160)</f>
        <v>30000</v>
      </c>
      <c r="FZ160" s="121">
        <f>CEILING(SUM($FI160:FL160)-SUM($FW160:FY160),$EW160)</f>
        <v>20000</v>
      </c>
      <c r="GA160" s="121">
        <f>CEILING(SUM($FI160:FM160)-SUM($FW160:FZ160),$EW160)</f>
        <v>30000</v>
      </c>
      <c r="GB160" s="121">
        <f>CEILING(SUM($FI160:FN160)-SUM($FW160:GA160),$EW160)</f>
        <v>20000</v>
      </c>
      <c r="GC160" s="121">
        <f>CEILING(SUM($FI160:FO160)-SUM($FW160:GB160),$EW160)</f>
        <v>20000</v>
      </c>
      <c r="GD160" s="121">
        <f>CEILING(SUM($FI160:FP160)-SUM($FW160:GC160),$EW160)</f>
        <v>30000</v>
      </c>
      <c r="GE160" s="121">
        <f>CEILING(SUM($FI160:FQ160)-SUM($FW160:GD160),$EW160)</f>
        <v>20000</v>
      </c>
      <c r="GF160" s="121">
        <f>CEILING(SUM($FI160:FR160)-SUM($FW160:GE160),$EW160)</f>
        <v>30000</v>
      </c>
      <c r="GG160" s="121">
        <f>CEILING(SUM($FI160:FS160)-SUM($FW160:GF160),$EW160)</f>
        <v>20000</v>
      </c>
      <c r="GH160" s="121">
        <f t="shared" si="192"/>
        <v>20000</v>
      </c>
      <c r="GI160" s="121">
        <f t="shared" si="193"/>
        <v>0</v>
      </c>
      <c r="GJ160" s="120"/>
      <c r="GK160" s="123" t="e">
        <f t="shared" ca="1" si="194"/>
        <v>#NAME?</v>
      </c>
      <c r="GL160" s="123" t="e">
        <f t="shared" ca="1" si="195"/>
        <v>#NAME?</v>
      </c>
      <c r="GM160" s="123" t="e">
        <f t="shared" ca="1" si="196"/>
        <v>#NAME?</v>
      </c>
      <c r="GN160" s="123" t="e">
        <f t="shared" ca="1" si="197"/>
        <v>#NAME?</v>
      </c>
      <c r="GO160" s="123" t="e">
        <f t="shared" ca="1" si="198"/>
        <v>#NAME?</v>
      </c>
      <c r="GP160" s="123" t="e">
        <f t="shared" ca="1" si="199"/>
        <v>#NAME?</v>
      </c>
      <c r="GQ160" s="123" t="e">
        <f t="shared" ca="1" si="200"/>
        <v>#NAME?</v>
      </c>
      <c r="GR160" s="123" t="e">
        <f t="shared" ca="1" si="201"/>
        <v>#NAME?</v>
      </c>
      <c r="GS160" s="123" t="e">
        <f t="shared" ca="1" si="202"/>
        <v>#NAME?</v>
      </c>
      <c r="GT160" s="123" t="e">
        <f t="shared" ca="1" si="203"/>
        <v>#NAME?</v>
      </c>
      <c r="GU160" s="123" t="e">
        <f t="shared" ca="1" si="204"/>
        <v>#NAME?</v>
      </c>
      <c r="GV160" s="123" t="e">
        <f t="shared" ca="1" si="205"/>
        <v>#NAME?</v>
      </c>
      <c r="GW160" s="123" t="e">
        <f t="shared" ca="1" si="206"/>
        <v>#NAME?</v>
      </c>
      <c r="GX160" s="123" t="e">
        <f t="shared" ca="1" si="207"/>
        <v>#NAME?</v>
      </c>
      <c r="GY160" s="120">
        <v>1</v>
      </c>
      <c r="GZ160" s="105">
        <f t="shared" si="224"/>
        <v>290000</v>
      </c>
      <c r="HA160" s="105"/>
      <c r="HB160" s="105"/>
      <c r="HC160" s="105"/>
      <c r="HD160" s="105"/>
      <c r="HE160" s="105"/>
      <c r="HF160" s="105"/>
      <c r="HG160" s="105"/>
      <c r="HH160" s="105"/>
      <c r="HI160" s="105"/>
      <c r="HJ160" s="105"/>
      <c r="HK160" s="105"/>
      <c r="HL160" s="105">
        <f t="shared" si="171"/>
        <v>0</v>
      </c>
      <c r="HM160" s="105"/>
      <c r="HN160" s="123" t="e">
        <f t="shared" ca="1" si="208"/>
        <v>#NAME?</v>
      </c>
      <c r="HO160" s="123" t="e">
        <f t="shared" ca="1" si="209"/>
        <v>#NAME?</v>
      </c>
      <c r="HP160" s="123" t="e">
        <f t="shared" ca="1" si="210"/>
        <v>#NAME?</v>
      </c>
      <c r="HQ160" s="123" t="e">
        <f t="shared" ca="1" si="211"/>
        <v>#NAME?</v>
      </c>
      <c r="HR160" s="123" t="e">
        <f t="shared" ca="1" si="212"/>
        <v>#NAME?</v>
      </c>
      <c r="HS160" s="123" t="e">
        <f t="shared" ca="1" si="213"/>
        <v>#NAME?</v>
      </c>
      <c r="HT160" s="123" t="e">
        <f t="shared" ca="1" si="214"/>
        <v>#NAME?</v>
      </c>
      <c r="HU160" s="123" t="e">
        <f t="shared" ca="1" si="215"/>
        <v>#NAME?</v>
      </c>
      <c r="HV160" s="123" t="e">
        <f t="shared" ca="1" si="216"/>
        <v>#NAME?</v>
      </c>
      <c r="HW160" s="123" t="e">
        <f t="shared" ca="1" si="217"/>
        <v>#NAME?</v>
      </c>
      <c r="HX160" s="123" t="e">
        <f t="shared" ca="1" si="218"/>
        <v>#NAME?</v>
      </c>
      <c r="HY160" s="123" t="e">
        <f t="shared" ca="1" si="219"/>
        <v>#NAME?</v>
      </c>
      <c r="HZ160" s="123" t="e">
        <f t="shared" ca="1" si="220"/>
        <v>#NAME?</v>
      </c>
      <c r="IA160" s="123" t="e">
        <f t="shared" ca="1" si="221"/>
        <v>#NAME?</v>
      </c>
      <c r="IB160" s="124" t="s">
        <v>799</v>
      </c>
      <c r="IC160" s="103" t="s">
        <v>488</v>
      </c>
      <c r="ID160" s="125">
        <v>45535</v>
      </c>
      <c r="IE160" s="103" t="s">
        <v>147</v>
      </c>
      <c r="IF160" s="103" t="s">
        <v>147</v>
      </c>
      <c r="IG160" s="103" t="s">
        <v>147</v>
      </c>
      <c r="IH160" s="103"/>
      <c r="II160" s="103" t="s">
        <v>766</v>
      </c>
    </row>
    <row r="161" spans="1:243" ht="14.25" x14ac:dyDescent="0.2">
      <c r="A161" s="39">
        <v>174</v>
      </c>
      <c r="B161" s="39" t="s">
        <v>802</v>
      </c>
      <c r="C161" s="56" t="s">
        <v>803</v>
      </c>
      <c r="D161" s="39" t="s">
        <v>137</v>
      </c>
      <c r="E161" s="39">
        <v>400658325</v>
      </c>
      <c r="F161" s="102" t="s">
        <v>804</v>
      </c>
      <c r="G161" s="39">
        <v>400275524</v>
      </c>
      <c r="H161" s="39" t="s">
        <v>128</v>
      </c>
      <c r="I161" s="39">
        <v>2</v>
      </c>
      <c r="J161" s="39">
        <v>6</v>
      </c>
      <c r="K161" s="39">
        <v>0</v>
      </c>
      <c r="L161" s="39">
        <v>0</v>
      </c>
      <c r="M161" s="39">
        <v>0</v>
      </c>
      <c r="N161" s="39">
        <v>0</v>
      </c>
      <c r="O161" s="39">
        <v>2</v>
      </c>
      <c r="P161" s="39">
        <v>0</v>
      </c>
      <c r="Q161" s="39">
        <v>0</v>
      </c>
      <c r="R161" s="39">
        <v>0</v>
      </c>
      <c r="S161" s="39">
        <v>0</v>
      </c>
      <c r="T161" s="39">
        <v>0</v>
      </c>
      <c r="U161" s="39">
        <v>0</v>
      </c>
      <c r="V161" s="39">
        <v>0</v>
      </c>
      <c r="W161" s="39">
        <v>0</v>
      </c>
      <c r="X161" s="39">
        <v>2</v>
      </c>
      <c r="Y161" s="39">
        <v>0</v>
      </c>
      <c r="Z161" s="39">
        <v>0</v>
      </c>
      <c r="AA161" s="39">
        <v>0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2</v>
      </c>
      <c r="AH161" s="39">
        <f t="shared" si="173"/>
        <v>4</v>
      </c>
      <c r="AI161" s="39">
        <f t="shared" si="174"/>
        <v>2</v>
      </c>
      <c r="AJ161" s="39">
        <f t="shared" si="175"/>
        <v>2</v>
      </c>
      <c r="AK161" s="39">
        <f t="shared" si="176"/>
        <v>2</v>
      </c>
      <c r="AL161" s="39">
        <f t="shared" si="177"/>
        <v>4</v>
      </c>
      <c r="AM161" s="57">
        <f t="shared" si="178"/>
        <v>141362</v>
      </c>
      <c r="AN161" s="57">
        <v>10000</v>
      </c>
      <c r="AO161" s="57">
        <f t="shared" si="179"/>
        <v>150000</v>
      </c>
      <c r="AP161" s="39"/>
      <c r="AQ161" s="39" t="s">
        <v>473</v>
      </c>
      <c r="AR161" s="71" t="s">
        <v>474</v>
      </c>
      <c r="AS161" s="39"/>
      <c r="AT161" s="39"/>
      <c r="AU161" s="58">
        <v>3.0000000000000001E-3</v>
      </c>
      <c r="AV161" s="58" t="s">
        <v>11</v>
      </c>
      <c r="AW161" s="39" t="s">
        <v>475</v>
      </c>
      <c r="AX161" s="39" t="s">
        <v>476</v>
      </c>
      <c r="AY161" s="39"/>
      <c r="AZ161" s="39" t="s">
        <v>477</v>
      </c>
      <c r="BA161" s="39" t="str">
        <f t="shared" si="180"/>
        <v>P0043</v>
      </c>
      <c r="BB161" s="78" t="e">
        <f t="shared" ca="1" si="181"/>
        <v>#NAME?</v>
      </c>
      <c r="BC161" s="75" t="s">
        <v>765</v>
      </c>
      <c r="BD161" s="75">
        <f t="shared" si="182"/>
        <v>150000</v>
      </c>
      <c r="BE161" s="39"/>
      <c r="BF161" s="39"/>
      <c r="BG161" s="39"/>
      <c r="BH161" s="39"/>
      <c r="BI161" s="39">
        <v>150000</v>
      </c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>
        <f>SUM($BE161,$BF161:BF161)-SUM($CV$1:CW$1)*SUM($P161:$Q161,$W161)-SUM($CV$2:CW$2)*SUM($R161:$V161)-SUM($CV$3:CW$3)*$X161-SUM($CV$4:CW$4)*SUM($K161:$L161)-SUM($CV$5:CW$5)*SUM($M161:$N161)-SUM($CV$6:CW$6)*$O161-SUM($CV$7:CW$7)*SUM($Y161:$Z161,$AF161)-SUM($CV$8:CW$8)*SUM($AA161:$AE161)-SUM($CV$9:CW$9)*$AG161</f>
        <v>0</v>
      </c>
      <c r="CX161" s="39">
        <f>SUM($BE161,$BF161:BG161)-SUM($CV$1:CX$1)*SUM($P161:$Q161,$W161)-SUM($CV$2:CX$2)*SUM($R161:$V161)-SUM($CV$3:CX$3)*$X161-SUM($CV$4:CX$4)*SUM($K161:$L161)-SUM($CV$5:CX$5)*SUM($M161:$N161)-SUM($CV$6:CX$6)*$O161-SUM($CV$7:CX$7)*SUM($Y161:$Z161,$AF161)-SUM($CV$8:CX$8)*SUM($AA161:$AE161)-SUM($CV$9:CX$9)*$AG161</f>
        <v>0</v>
      </c>
      <c r="CY161" s="39">
        <f>SUM($BE161,$BF161:BH161)-SUM($CV$1:CY$1)*SUM($P161:$Q161,$W161)-SUM($CV$2:CY$2)*SUM($R161:$V161)-SUM($CV$3:CY$3)*$X161-SUM($CV$4:CY$4)*SUM($K161:$L161)-SUM($CV$5:CY$5)*SUM($M161:$N161)-SUM($CV$6:CY$6)*$O161-SUM($CV$7:CY$7)*SUM($Y161:$Z161,$AF161)-SUM($CV$8:CY$8)*SUM($AA161:$AE161)-SUM($CV$9:CY$9)*$AG161</f>
        <v>0</v>
      </c>
      <c r="CZ161" s="39">
        <f>SUM($BE161,$BF161:BI161)-SUM($CV$1:CZ$1)*SUM($P161:$Q161,$W161)-SUM($CV$2:CZ$2)*SUM($R161:$V161)-SUM($CV$3:CZ$3)*$X161-SUM($CV$4:CZ$4)*SUM($K161:$L161)-SUM($CV$5:CZ$5)*SUM($M161:$N161)-SUM($CV$6:CZ$6)*$O161-SUM($CV$7:CZ$7)*SUM($Y161:$Z161,$AF161)-SUM($CV$8:CZ$8)*SUM($AA161:$AE161)-SUM($CV$9:CZ$9)*$AG161</f>
        <v>150000</v>
      </c>
      <c r="DA161" s="39">
        <f>SUM($BE161,$BF161:BJ161)-SUM($CV$1:DA$1)*SUM($P161:$Q161,$W161)-SUM($CV$2:DA$2)*SUM($R161:$V161)-SUM($CV$3:DA$3)*$X161-SUM($CV$4:DA$4)*SUM($K161:$L161)-SUM($CV$5:DA$5)*SUM($M161:$N161)-SUM($CV$6:DA$6)*$O161-SUM($CV$7:DA$7)*SUM($Y161:$Z161,$AF161)-SUM($CV$8:DA$8)*SUM($AA161:$AE161)-SUM($CV$9:DA$9)*$AG161</f>
        <v>150000</v>
      </c>
      <c r="DB161" s="39">
        <f>SUM($BE161,$BF161:BK161)-SUM($CV$1:DB$1)*SUM($P161:$Q161,$W161)-SUM($CV$2:DB$2)*SUM($R161:$V161)-SUM($CV$3:DB$3)*$X161-SUM($CV$4:DB$4)*SUM($K161:$L161)-SUM($CV$5:DB$5)*SUM($M161:$N161)-SUM($CV$6:DB$6)*$O161-SUM($CV$7:DB$7)*SUM($Y161:$Z161,$AF161)-SUM($CV$8:DB$8)*SUM($AA161:$AE161)-SUM($CV$9:DB$9)*$AG161</f>
        <v>149400</v>
      </c>
      <c r="DC161" s="39">
        <f>SUM($BE161,$BF161:BL161)-SUM($CV$1:DC$1)*SUM($P161:$Q161,$W161)-SUM($CV$2:DC$2)*SUM($R161:$V161)-SUM($CV$3:DC$3)*$X161-SUM($CV$4:DC$4)*SUM($K161:$L161)-SUM($CV$5:DC$5)*SUM($M161:$N161)-SUM($CV$6:DC$6)*$O161-SUM($CV$7:DC$7)*SUM($Y161:$Z161,$AF161)-SUM($CV$8:DC$8)*SUM($AA161:$AE161)-SUM($CV$9:DC$9)*$AG161</f>
        <v>148200</v>
      </c>
      <c r="DD161" s="39">
        <f>SUM($BE161,$BF161:BM161)-SUM($CV$1:DD$1)*SUM($P161:$Q161,$W161)-SUM($CV$2:DD$2)*SUM($R161:$V161)-SUM($CV$3:DD$3)*$X161-SUM($CV$4:DD$4)*SUM($K161:$L161)-SUM($CV$5:DD$5)*SUM($M161:$N161)-SUM($CV$6:DD$6)*$O161-SUM($CV$7:DD$7)*SUM($Y161:$Z161,$AF161)-SUM($CV$8:DD$8)*SUM($AA161:$AE161)-SUM($CV$9:DD$9)*$AG161</f>
        <v>146338</v>
      </c>
      <c r="DE161" s="39">
        <f>SUM($BE161,$BF161:BN161)-SUM($CV$1:DE$1)*SUM($P161:$Q161,$W161)-SUM($CV$2:DE$2)*SUM($R161:$V161)-SUM($CV$3:DE$3)*$X161-SUM($CV$4:DE$4)*SUM($K161:$L161)-SUM($CV$5:DE$5)*SUM($M161:$N161)-SUM($CV$6:DE$6)*$O161-SUM($CV$7:DE$7)*SUM($Y161:$Z161,$AF161)-SUM($CV$8:DE$8)*SUM($AA161:$AE161)-SUM($CV$9:DE$9)*$AG161</f>
        <v>144138</v>
      </c>
      <c r="DF161" s="39">
        <f>SUM($BE161,$BF161:BO161)-SUM($CV$1:DF$1)*SUM($P161:$Q161,$W161)-SUM($CV$2:DF$2)*SUM($R161:$V161)-SUM($CV$3:DF$3)*$X161-SUM($CV$4:DF$4)*SUM($K161:$L161)-SUM($CV$5:DF$5)*SUM($M161:$N161)-SUM($CV$6:DF$6)*$O161-SUM($CV$7:DF$7)*SUM($Y161:$Z161,$AF161)-SUM($CV$8:DF$8)*SUM($AA161:$AE161)-SUM($CV$9:DF$9)*$AG161</f>
        <v>141338</v>
      </c>
      <c r="DG161" s="39">
        <f>SUM($BE161,$BF161:BP161)-SUM($CV$1:DG$1)*SUM($P161:$Q161,$W161)-SUM($CV$2:DG$2)*SUM($R161:$V161)-SUM($CV$3:DG$3)*$X161-SUM($CV$4:DG$4)*SUM($K161:$L161)-SUM($CV$5:DG$5)*SUM($M161:$N161)-SUM($CV$6:DG$6)*$O161-SUM($CV$7:DG$7)*SUM($Y161:$Z161,$AF161)-SUM($CV$8:DG$8)*SUM($AA161:$AE161)-SUM($CV$9:DG$9)*$AG161</f>
        <v>138338</v>
      </c>
      <c r="DH161" s="39">
        <f>SUM($BE161,$BF161:BQ161)-SUM($CV$1:DH$1)*SUM($P161:$Q161,$W161)-SUM($CV$2:DH$2)*SUM($R161:$V161)-SUM($CV$3:DH$3)*$X161-SUM($CV$4:DH$4)*SUM($K161:$L161)-SUM($CV$5:DH$5)*SUM($M161:$N161)-SUM($CV$6:DH$6)*$O161-SUM($CV$7:DH$7)*SUM($Y161:$Z161,$AF161)-SUM($CV$8:DH$8)*SUM($AA161:$AE161)-SUM($CV$9:DH$9)*$AG161</f>
        <v>135338</v>
      </c>
      <c r="DI161" s="39">
        <f>SUM($BE161,$BF161:BR161)-SUM($CV$1:DI$1)*SUM($P161:$Q161,$W161)-SUM($CV$2:DI$2)*SUM($R161:$V161)-SUM($CV$3:DI$3)*$X161-SUM($CV$4:DI$4)*SUM($K161:$L161)-SUM($CV$5:DI$5)*SUM($M161:$N161)-SUM($CV$6:DI$6)*$O161-SUM($CV$7:DI$7)*SUM($Y161:$Z161,$AF161)-SUM($CV$8:DI$8)*SUM($AA161:$AE161)-SUM($CV$9:DI$9)*$AG161</f>
        <v>132338</v>
      </c>
      <c r="DJ161" s="39">
        <f>SUM($BE161,$BF161:BS161)-SUM($CV$1:DJ$1)*SUM($P161:$Q161,$W161)-SUM($CV$2:DJ$2)*SUM($R161:$V161)-SUM($CV$3:DJ$3)*$X161-SUM($CV$4:DJ$4)*SUM($K161:$L161)-SUM($CV$5:DJ$5)*SUM($M161:$N161)-SUM($CV$6:DJ$6)*$O161-SUM($CV$7:DJ$7)*SUM($Y161:$Z161,$AF161)-SUM($CV$8:DJ$8)*SUM($AA161:$AE161)-SUM($CV$9:DJ$9)*$AG161</f>
        <v>129338</v>
      </c>
      <c r="DK161" s="39">
        <f>SUM($BE161,$BF161:BT161)-SUM($CV$1:DK$1)*SUM($P161:$Q161,$W161)-SUM($CV$2:DK$2)*SUM($R161:$V161)-SUM($CV$3:DK$3)*$X161-SUM($CV$4:DK$4)*SUM($K161:$L161)-SUM($CV$5:DK$5)*SUM($M161:$N161)-SUM($CV$6:DK$6)*$O161-SUM($CV$7:DK$7)*SUM($Y161:$Z161,$AF161)-SUM($CV$8:DK$8)*SUM($AA161:$AE161)-SUM($CV$9:DK$9)*$AG161</f>
        <v>126338</v>
      </c>
      <c r="DL161" s="39">
        <f>SUM($BE161,$BF161:BU161)-SUM($CV$1:DL$1)*SUM($P161:$Q161,$W161)-SUM($CV$2:DL$2)*SUM($R161:$V161)-SUM($CV$3:DL$3)*$X161-SUM($CV$4:DL$4)*SUM($K161:$L161)-SUM($CV$5:DL$5)*SUM($M161:$N161)-SUM($CV$6:DL$6)*$O161-SUM($CV$7:DL$7)*SUM($Y161:$Z161,$AF161)-SUM($CV$8:DL$8)*SUM($AA161:$AE161)-SUM($CV$9:DL$9)*$AG161</f>
        <v>123338</v>
      </c>
      <c r="DM161" s="39">
        <f>SUM($BE161,$BF161:BV161)-SUM($CV$1:DM$1)*SUM($P161:$Q161,$W161)-SUM($CV$2:DM$2)*SUM($R161:$V161)-SUM($CV$3:DM$3)*$X161-SUM($CV$4:DM$4)*SUM($K161:$L161)-SUM($CV$5:DM$5)*SUM($M161:$N161)-SUM($CV$6:DM$6)*$O161-SUM($CV$7:DM$7)*SUM($Y161:$Z161,$AF161)-SUM($CV$8:DM$8)*SUM($AA161:$AE161)-SUM($CV$9:DM$9)*$AG161</f>
        <v>119338</v>
      </c>
      <c r="DN161" s="39">
        <f>SUM($BE161,$BF161:BW161)-SUM($CV$1:DN$1)*SUM($P161:$Q161,$W161)-SUM($CV$2:DN$2)*SUM($R161:$V161)-SUM($CV$3:DN$3)*$X161-SUM($CV$4:DN$4)*SUM($K161:$L161)-SUM($CV$5:DN$5)*SUM($M161:$N161)-SUM($CV$6:DN$6)*$O161-SUM($CV$7:DN$7)*SUM($Y161:$Z161,$AF161)-SUM($CV$8:DN$8)*SUM($AA161:$AE161)-SUM($CV$9:DN$9)*$AG161</f>
        <v>115338</v>
      </c>
      <c r="DO161" s="39">
        <f>SUM($BE161,$BF161:BX161)-SUM($CV$1:DO$1)*SUM($P161:$Q161,$W161)-SUM($CV$2:DO$2)*SUM($R161:$V161)-SUM($CV$3:DO$3)*$X161-SUM($CV$4:DO$4)*SUM($K161:$L161)-SUM($CV$5:DO$5)*SUM($M161:$N161)-SUM($CV$6:DO$6)*$O161-SUM($CV$7:DO$7)*SUM($Y161:$Z161,$AF161)-SUM($CV$8:DO$8)*SUM($AA161:$AE161)-SUM($CV$9:DO$9)*$AG161</f>
        <v>111338</v>
      </c>
      <c r="DP161" s="39">
        <f>SUM($BE161,$BF161:BY161)-SUM($CV$1:DP$1)*SUM($P161:$Q161,$W161)-SUM($CV$2:DP$2)*SUM($R161:$V161)-SUM($CV$3:DP$3)*$X161-SUM($CV$4:DP$4)*SUM($K161:$L161)-SUM($CV$5:DP$5)*SUM($M161:$N161)-SUM($CV$6:DP$6)*$O161-SUM($CV$7:DP$7)*SUM($Y161:$Z161,$AF161)-SUM($CV$8:DP$8)*SUM($AA161:$AE161)-SUM($CV$9:DP$9)*$AG161</f>
        <v>107338</v>
      </c>
      <c r="DQ161" s="39">
        <f>SUM($BE161,$BF161:BZ161)-SUM($CV$1:DQ$1)*SUM($P161:$Q161,$W161)-SUM($CV$2:DQ$2)*SUM($R161:$V161)-SUM($CV$3:DQ$3)*$X161-SUM($CV$4:DQ$4)*SUM($K161:$L161)-SUM($CV$5:DQ$5)*SUM($M161:$N161)-SUM($CV$6:DQ$6)*$O161-SUM($CV$7:DQ$7)*SUM($Y161:$Z161,$AF161)-SUM($CV$8:DQ$8)*SUM($AA161:$AE161)-SUM($CV$9:DQ$9)*$AG161</f>
        <v>103338</v>
      </c>
      <c r="DR161" s="39">
        <f>SUM($BE161,$BF161:CA161)-SUM($CV$1:DR$1)*SUM($P161:$Q161,$W161)-SUM($CV$2:DR$2)*SUM($R161:$V161)-SUM($CV$3:DR$3)*$X161-SUM($CV$4:DR$4)*SUM($K161:$L161)-SUM($CV$5:DR$5)*SUM($M161:$N161)-SUM($CV$6:DR$6)*$O161-SUM($CV$7:DR$7)*SUM($Y161:$Z161,$AF161)-SUM($CV$8:DR$8)*SUM($AA161:$AE161)-SUM($CV$9:DR$9)*$AG161</f>
        <v>99338</v>
      </c>
      <c r="DS161" s="39">
        <f>SUM($BE161,$BF161:CB161)-SUM($CV$1:DS$1)*SUM($P161:$Q161,$W161)-SUM($CV$2:DS$2)*SUM($R161:$V161)-SUM($CV$3:DS$3)*$X161-SUM($CV$4:DS$4)*SUM($K161:$L161)-SUM($CV$5:DS$5)*SUM($M161:$N161)-SUM($CV$6:DS$6)*$O161-SUM($CV$7:DS$7)*SUM($Y161:$Z161,$AF161)-SUM($CV$8:DS$8)*SUM($AA161:$AE161)-SUM($CV$9:DS$9)*$AG161</f>
        <v>95338</v>
      </c>
      <c r="DT161" s="39">
        <f>SUM($BE161,$BF161:CC161)-SUM($CV$1:DT$1)*SUM($P161:$Q161,$W161)-SUM($CV$2:DT$2)*SUM($R161:$V161)-SUM($CV$3:DT$3)*$X161-SUM($CV$4:DT$4)*SUM($K161:$L161)-SUM($CV$5:DT$5)*SUM($M161:$N161)-SUM($CV$6:DT$6)*$O161-SUM($CV$7:DT$7)*SUM($Y161:$Z161,$AF161)-SUM($CV$8:DT$8)*SUM($AA161:$AE161)-SUM($CV$9:DT$9)*$AG161</f>
        <v>91338</v>
      </c>
      <c r="DU161" s="39">
        <f>SUM($BE161,$BF161:CD161)-SUM($CV$1:DU$1)*SUM($P161:$Q161,$W161)-SUM($CV$2:DU$2)*SUM($R161:$V161)-SUM($CV$3:DU$3)*$X161-SUM($CV$4:DU$4)*SUM($K161:$L161)-SUM($CV$5:DU$5)*SUM($M161:$N161)-SUM($CV$6:DU$6)*$O161-SUM($CV$7:DU$7)*SUM($Y161:$Z161,$AF161)-SUM($CV$8:DU$8)*SUM($AA161:$AE161)-SUM($CV$9:DU$9)*$AG161</f>
        <v>87338</v>
      </c>
      <c r="DV161" s="39">
        <f>SUM($BE161,$BF161:CE161)-SUM($CV$1:DV$1)*SUM($P161:$Q161,$W161)-SUM($CV$2:DV$2)*SUM($R161:$V161)-SUM($CV$3:DV$3)*$X161-SUM($CV$4:DV$4)*SUM($K161:$L161)-SUM($CV$5:DV$5)*SUM($M161:$N161)-SUM($CV$6:DV$6)*$O161-SUM($CV$7:DV$7)*SUM($Y161:$Z161,$AF161)-SUM($CV$8:DV$8)*SUM($AA161:$AE161)-SUM($CV$9:DV$9)*$AG161</f>
        <v>83338</v>
      </c>
      <c r="DW161" s="39">
        <f>SUM($BE161,$BF161:CF161)-SUM($CV$1:DW$1)*SUM($P161:$Q161,$W161)-SUM($CV$2:DW$2)*SUM($R161:$V161)-SUM($CV$3:DW$3)*$X161-SUM($CV$4:DW$4)*SUM($K161:$L161)-SUM($CV$5:DW$5)*SUM($M161:$N161)-SUM($CV$6:DW$6)*$O161-SUM($CV$7:DW$7)*SUM($Y161:$Z161,$AF161)-SUM($CV$8:DW$8)*SUM($AA161:$AE161)-SUM($CV$9:DW$9)*$AG161</f>
        <v>79338</v>
      </c>
      <c r="DX161" s="39">
        <f>SUM($BE161,$BF161:CG161)-SUM($CV$1:DX$1)*SUM($P161:$Q161,$W161)-SUM($CV$2:DX$2)*SUM($R161:$V161)-SUM($CV$3:DX$3)*$X161-SUM($CV$4:DX$4)*SUM($K161:$L161)-SUM($CV$5:DX$5)*SUM($M161:$N161)-SUM($CV$6:DX$6)*$O161-SUM($CV$7:DX$7)*SUM($Y161:$Z161,$AF161)-SUM($CV$8:DX$8)*SUM($AA161:$AE161)-SUM($CV$9:DX$9)*$AG161</f>
        <v>75338</v>
      </c>
      <c r="DY161" s="39">
        <f>SUM($BE161,$BF161:CH161)-SUM($CV$1:DY$1)*SUM($P161:$Q161,$W161)-SUM($CV$2:DY$2)*SUM($R161:$V161)-SUM($CV$3:DY$3)*$X161-SUM($CV$4:DY$4)*SUM($K161:$L161)-SUM($CV$5:DY$5)*SUM($M161:$N161)-SUM($CV$6:DY$6)*$O161-SUM($CV$7:DY$7)*SUM($Y161:$Z161,$AF161)-SUM($CV$8:DY$8)*SUM($AA161:$AE161)-SUM($CV$9:DY$9)*$AG161</f>
        <v>71338</v>
      </c>
      <c r="DZ161" s="39">
        <f>SUM($BE161,$BF161:CI161)-SUM($CV$1:DZ$1)*SUM($P161:$Q161,$W161)-SUM($CV$2:DZ$2)*SUM($R161:$V161)-SUM($CV$3:DZ$3)*$X161-SUM($CV$4:DZ$4)*SUM($K161:$L161)-SUM($CV$5:DZ$5)*SUM($M161:$N161)-SUM($CV$6:DZ$6)*$O161-SUM($CV$7:DZ$7)*SUM($Y161:$Z161,$AF161)-SUM($CV$8:DZ$8)*SUM($AA161:$AE161)-SUM($CV$9:DZ$9)*$AG161</f>
        <v>67338</v>
      </c>
      <c r="EA161" s="39">
        <f>SUM($BE161,$BF161:CJ161)-SUM($CV$1:EA$1)*SUM($P161:$Q161,$W161)-SUM($CV$2:EA$2)*SUM($R161:$V161)-SUM($CV$3:EA$3)*$X161-SUM($CV$4:EA$4)*SUM($K161:$L161)-SUM($CV$5:EA$5)*SUM($M161:$N161)-SUM($CV$6:EA$6)*$O161-SUM($CV$7:EA$7)*SUM($Y161:$Z161,$AF161)-SUM($CV$8:EA$8)*SUM($AA161:$AE161)-SUM($CV$9:EA$9)*$AG161</f>
        <v>63338</v>
      </c>
      <c r="EB161" s="39">
        <f>SUM($BE161,$BF161:CK161)-SUM($CV$1:EB$1)*SUM($P161:$Q161,$W161)-SUM($CV$2:EB$2)*SUM($R161:$V161)-SUM($CV$3:EB$3)*$X161-SUM($CV$4:EB$4)*SUM($K161:$L161)-SUM($CV$5:EB$5)*SUM($M161:$N161)-SUM($CV$6:EB$6)*$O161-SUM($CV$7:EB$7)*SUM($Y161:$Z161,$AF161)-SUM($CV$8:EB$8)*SUM($AA161:$AE161)-SUM($CV$9:EB$9)*$AG161</f>
        <v>59338</v>
      </c>
      <c r="EC161" s="39">
        <f>SUM($BE161,$BF161:CL161)-SUM($CV$1:EC$1)*SUM($P161:$Q161,$W161)-SUM($CV$2:EC$2)*SUM($R161:$V161)-SUM($CV$3:EC$3)*$X161-SUM($CV$4:EC$4)*SUM($K161:$L161)-SUM($CV$5:EC$5)*SUM($M161:$N161)-SUM($CV$6:EC$6)*$O161-SUM($CV$7:EC$7)*SUM($Y161:$Z161,$AF161)-SUM($CV$8:EC$8)*SUM($AA161:$AE161)-SUM($CV$9:EC$9)*$AG161</f>
        <v>55338</v>
      </c>
      <c r="ED161" s="39">
        <f>SUM($BE161,$BF161:CM161)-SUM($CV$1:ED$1)*SUM($P161:$Q161,$W161)-SUM($CV$2:ED$2)*SUM($R161:$V161)-SUM($CV$3:ED$3)*$X161-SUM($CV$4:ED$4)*SUM($K161:$L161)-SUM($CV$5:ED$5)*SUM($M161:$N161)-SUM($CV$6:ED$6)*$O161-SUM($CV$7:ED$7)*SUM($Y161:$Z161,$AF161)-SUM($CV$8:ED$8)*SUM($AA161:$AE161)-SUM($CV$9:ED$9)*$AG161</f>
        <v>51338</v>
      </c>
      <c r="EE161" s="39">
        <f>SUM($BE161,$BF161:CN161)-SUM($CV$1:EE$1)*SUM($P161:$Q161,$W161)-SUM($CV$2:EE$2)*SUM($R161:$V161)-SUM($CV$3:EE$3)*$X161-SUM($CV$4:EE$4)*SUM($K161:$L161)-SUM($CV$5:EE$5)*SUM($M161:$N161)-SUM($CV$6:EE$6)*$O161-SUM($CV$7:EE$7)*SUM($Y161:$Z161,$AF161)-SUM($CV$8:EE$8)*SUM($AA161:$AE161)-SUM($CV$9:EE$9)*$AG161</f>
        <v>47338</v>
      </c>
      <c r="EF161" s="39">
        <f>SUM($BE161,$BF161:CO161)-SUM($CV$1:EF$1)*SUM($P161:$Q161,$W161)-SUM($CV$2:EF$2)*SUM($R161:$V161)-SUM($CV$3:EF$3)*$X161-SUM($CV$4:EF$4)*SUM($K161:$L161)-SUM($CV$5:EF$5)*SUM($M161:$N161)-SUM($CV$6:EF$6)*$O161-SUM($CV$7:EF$7)*SUM($Y161:$Z161,$AF161)-SUM($CV$8:EF$8)*SUM($AA161:$AE161)-SUM($CV$9:EF$9)*$AG161</f>
        <v>43338</v>
      </c>
      <c r="EG161" s="39">
        <f>SUM($BE161,$BF161:CP161)-SUM($CV$1:EG$1)*SUM($P161:$Q161,$W161)-SUM($CV$2:EG$2)*SUM($R161:$V161)-SUM($CV$3:EG$3)*$X161-SUM($CV$4:EG$4)*SUM($K161:$L161)-SUM($CV$5:EG$5)*SUM($M161:$N161)-SUM($CV$6:EG$6)*$O161-SUM($CV$7:EG$7)*SUM($Y161:$Z161,$AF161)-SUM($CV$8:EG$8)*SUM($AA161:$AE161)-SUM($CV$9:EG$9)*$AG161</f>
        <v>39338</v>
      </c>
      <c r="EH161" s="39">
        <f>SUM($BE161,$BF161:CQ161)-SUM($CV$1:EH$1)*SUM($P161:$Q161,$W161)-SUM($CV$2:EH$2)*SUM($R161:$V161)-SUM($CV$3:EH$3)*$X161-SUM($CV$4:EH$4)*SUM($K161:$L161)-SUM($CV$5:EH$5)*SUM($M161:$N161)-SUM($CV$6:EH$6)*$O161-SUM($CV$7:EH$7)*SUM($Y161:$Z161,$AF161)-SUM($CV$8:EH$8)*SUM($AA161:$AE161)-SUM($CV$9:EH$9)*$AG161</f>
        <v>35338</v>
      </c>
      <c r="EI161" s="39">
        <f>SUM($BE161,$BF161:CR161)-SUM($CV$1:EI$1)*SUM($P161:$Q161,$W161)-SUM($CV$2:EI$2)*SUM($R161:$V161)-SUM($CV$3:EI$3)*$X161-SUM($CV$4:EI$4)*SUM($K161:$L161)-SUM($CV$5:EI$5)*SUM($M161:$N161)-SUM($CV$6:EI$6)*$O161-SUM($CV$7:EI$7)*SUM($Y161:$Z161,$AF161)-SUM($CV$8:EI$8)*SUM($AA161:$AE161)-SUM($CV$9:EI$9)*$AG161</f>
        <v>31338</v>
      </c>
      <c r="EJ161" s="39">
        <f>SUM($BE161,$BF161:CS161)-SUM($CV$1:EJ$1)*SUM($P161:$Q161,$W161)-SUM($CV$2:EJ$2)*SUM($R161:$V161)-SUM($CV$3:EJ$3)*$X161-SUM($CV$4:EJ$4)*SUM($K161:$L161)-SUM($CV$5:EJ$5)*SUM($M161:$N161)-SUM($CV$6:EJ$6)*$O161-SUM($CV$7:EJ$7)*SUM($Y161:$Z161,$AF161)-SUM($CV$8:EJ$8)*SUM($AA161:$AE161)-SUM($CV$9:EJ$9)*$AG161</f>
        <v>27338</v>
      </c>
      <c r="EK161" s="39">
        <f>SUM($BE161,$BF161:CT161)-SUM($CV$1:EK$1)*SUM($P161:$Q161,$W161)-SUM($CV$2:EK$2)*SUM($R161:$V161)-SUM($CV$3:EK$3)*$X161-SUM($CV$4:EK$4)*SUM($K161:$L161)-SUM($CV$5:EK$5)*SUM($M161:$N161)-SUM($CV$6:EK$6)*$O161-SUM($CV$7:EK$7)*SUM($Y161:$Z161,$AF161)-SUM($CV$8:EK$8)*SUM($AA161:$AE161)-SUM($CV$9:EK$9)*$AG161</f>
        <v>23338</v>
      </c>
      <c r="EL161" s="39">
        <f>SUM($BE161,$BF161:CU161)-SUM($CV$1:EL$1)*SUM($P161:$Q161,$W161)-SUM($CV$2:EL$2)*SUM($R161:$V161)-SUM($CV$3:EL$3)*$X161-SUM($CV$4:EL$4)*SUM($K161:$L161)-SUM($CV$5:EL$5)*SUM($M161:$N161)-SUM($CV$6:EL$6)*$O161-SUM($CV$7:EL$7)*SUM($Y161:$Z161,$AF161)-SUM($CV$8:EL$8)*SUM($AA161:$AE161)-SUM($CV$9:EL$9)*$AG161</f>
        <v>19338</v>
      </c>
      <c r="EM161" s="39">
        <f>SUM($BE161,$BF161:CV161)-SUM($CV$1:EM$1)*SUM($P161:$Q161,$W161)-SUM($CV$2:EM$2)*SUM($R161:$V161)-SUM($CV$3:EM$3)*$X161-SUM($CV$4:EM$4)*SUM($K161:$L161)-SUM($CV$5:EM$5)*SUM($M161:$N161)-SUM($CV$6:EM$6)*$O161-SUM($CV$7:EM$7)*SUM($Y161:$Z161,$AF161)-SUM($CV$8:EM$8)*SUM($AA161:$AE161)-SUM($CV$9:EM$9)*$AG161</f>
        <v>15338</v>
      </c>
      <c r="EN161" s="39">
        <f>SUM($BE161,$BF161:CW161)-SUM($CV$1:EN$1)*SUM($P161:$Q161,$W161)-SUM($CV$2:EN$2)*SUM($R161:$V161)-SUM($CV$3:EN$3)*$X161-SUM($CV$4:EN$4)*SUM($K161:$L161)-SUM($CV$5:EN$5)*SUM($M161:$N161)-SUM($CV$6:EN$6)*$O161-SUM($CV$7:EN$7)*SUM($Y161:$Z161,$AF161)-SUM($CV$8:EN$8)*SUM($AA161:$AE161)-SUM($CV$9:EN$9)*$AG161</f>
        <v>11338</v>
      </c>
      <c r="EO161" s="39">
        <f>SUM($BE161,$BF161:CX161)-SUM($CV$1:EO$1)*SUM($P161:$Q161,$W161)-SUM($CV$2:EO$2)*SUM($R161:$V161)-SUM($CV$3:EO$3)*$X161-SUM($CV$4:EO$4)*SUM($K161:$L161)-SUM($CV$5:EO$5)*SUM($M161:$N161)-SUM($CV$6:EO$6)*$O161-SUM($CV$7:EO$7)*SUM($Y161:$Z161,$AF161)-SUM($CV$8:EO$8)*SUM($AA161:$AE161)-SUM($CV$9:EO$9)*$AG161</f>
        <v>8822</v>
      </c>
      <c r="EP161" s="96" t="s">
        <v>483</v>
      </c>
      <c r="EQ161" s="103" t="str">
        <f t="shared" si="172"/>
        <v>CRCW0402332RFKED</v>
      </c>
      <c r="ER161" s="96" t="str">
        <f t="shared" si="222"/>
        <v>VISHAY</v>
      </c>
      <c r="ES161" s="115">
        <v>2.3999999999999998E-3</v>
      </c>
      <c r="ET161" s="116" t="str">
        <f t="shared" si="168"/>
        <v>USD</v>
      </c>
      <c r="EU161" s="107" t="e">
        <f t="shared" ca="1" si="183"/>
        <v>#NAME?</v>
      </c>
      <c r="EV161" s="107" t="e">
        <f t="shared" ca="1" si="184"/>
        <v>#NAME?</v>
      </c>
      <c r="EW161" s="117">
        <f t="shared" si="185"/>
        <v>10000</v>
      </c>
      <c r="EX161" s="117">
        <f t="shared" si="186"/>
        <v>10000</v>
      </c>
      <c r="EY161" s="103"/>
      <c r="EZ161" s="117">
        <f t="shared" si="187"/>
        <v>150000</v>
      </c>
      <c r="FA161" s="118" t="e">
        <f t="shared" ca="1" si="188"/>
        <v>#NAME?</v>
      </c>
      <c r="FB161" s="117">
        <f t="shared" si="189"/>
        <v>8638</v>
      </c>
      <c r="FC161" s="118" t="e">
        <f t="shared" ca="1" si="190"/>
        <v>#NAME?</v>
      </c>
      <c r="FD161" s="119">
        <v>45526</v>
      </c>
      <c r="FE161" s="118" t="s">
        <v>130</v>
      </c>
      <c r="FF161" s="118" t="s">
        <v>26</v>
      </c>
      <c r="FG161" s="103" t="s">
        <v>144</v>
      </c>
      <c r="FH161" s="103" t="s">
        <v>145</v>
      </c>
      <c r="FI161" s="105">
        <f t="array" ref="FI161">SUMPRODUCT($AI161:$AL161,TRANSPOSE(FI$1:FI$4))</f>
        <v>12130</v>
      </c>
      <c r="FJ161" s="105">
        <f t="array" ref="FJ161">SUMPRODUCT($AI161:$AL161,TRANSPOSE(FJ$1:FJ$4))</f>
        <v>12130</v>
      </c>
      <c r="FK161" s="105">
        <f t="array" ref="FK161">SUMPRODUCT($AI161:$AL161,TRANSPOSE(FK$1:FK$4))</f>
        <v>12130</v>
      </c>
      <c r="FL161" s="105">
        <f t="array" ref="FL161">SUMPRODUCT($AI161:$AL161,TRANSPOSE(FL$1:FL$4))</f>
        <v>12130</v>
      </c>
      <c r="FM161" s="105">
        <f t="array" ref="FM161">SUMPRODUCT($AI161:$AL161,TRANSPOSE(FM$1:FM$4))</f>
        <v>12130</v>
      </c>
      <c r="FN161" s="105">
        <f t="array" ref="FN161">SUMPRODUCT($AI161:$AL161,TRANSPOSE(FN$1:FN$4))</f>
        <v>12130</v>
      </c>
      <c r="FO161" s="105">
        <f t="array" ref="FO161">SUMPRODUCT($AI161:$AL161,TRANSPOSE(FO$1:FO$4))</f>
        <v>12130</v>
      </c>
      <c r="FP161" s="105">
        <f t="array" ref="FP161">SUMPRODUCT($AI161:$AL161,TRANSPOSE(FP$1:FP$4))</f>
        <v>12130</v>
      </c>
      <c r="FQ161" s="105">
        <f t="array" ref="FQ161">SUMPRODUCT($AI161:$AL161,TRANSPOSE(FQ$1:FQ$4))</f>
        <v>12130</v>
      </c>
      <c r="FR161" s="105">
        <f t="array" ref="FR161">SUMPRODUCT($AI161:$AL161,TRANSPOSE(FR$1:FR$4))</f>
        <v>12100</v>
      </c>
      <c r="FS161" s="105">
        <f t="array" ref="FS161">SUMPRODUCT($AI161:$AL161,TRANSPOSE(FS$1:FS$4))</f>
        <v>12000</v>
      </c>
      <c r="FT161" s="105">
        <f t="array" ref="FT161">SUMPRODUCT($AI161:$AL161,TRANSPOSE(FT$1:FT$4))</f>
        <v>8092</v>
      </c>
      <c r="FU161" s="105">
        <f t="array" ref="FU161">SUMPRODUCT($AI161:$AL161,TRANSPOSE(FU$1:FU$4))</f>
        <v>0</v>
      </c>
      <c r="FV161" s="120"/>
      <c r="FW161" s="105">
        <f t="shared" si="191"/>
        <v>20000</v>
      </c>
      <c r="FX161" s="121">
        <f>CEILING(SUM($FI161:FJ161)-SUM($FW161:FW161),$EW161)</f>
        <v>10000</v>
      </c>
      <c r="FY161" s="121">
        <f>CEILING(SUM($FI161:FK161)-SUM($FW161:FX161),$EW161)</f>
        <v>10000</v>
      </c>
      <c r="FZ161" s="121">
        <f>CEILING(SUM($FI161:FL161)-SUM($FW161:FY161),$EW161)</f>
        <v>10000</v>
      </c>
      <c r="GA161" s="121">
        <f>CEILING(SUM($FI161:FM161)-SUM($FW161:FZ161),$EW161)</f>
        <v>20000</v>
      </c>
      <c r="GB161" s="121">
        <f>CEILING(SUM($FI161:FN161)-SUM($FW161:GA161),$EW161)</f>
        <v>10000</v>
      </c>
      <c r="GC161" s="121">
        <f>CEILING(SUM($FI161:FO161)-SUM($FW161:GB161),$EW161)</f>
        <v>10000</v>
      </c>
      <c r="GD161" s="121">
        <f>CEILING(SUM($FI161:FP161)-SUM($FW161:GC161),$EW161)</f>
        <v>10000</v>
      </c>
      <c r="GE161" s="121">
        <f>CEILING(SUM($FI161:FQ161)-SUM($FW161:GD161),$EW161)</f>
        <v>10000</v>
      </c>
      <c r="GF161" s="121">
        <f>CEILING(SUM($FI161:FR161)-SUM($FW161:GE161),$EW161)</f>
        <v>20000</v>
      </c>
      <c r="GG161" s="121">
        <f>CEILING(SUM($FI161:FS161)-SUM($FW161:GF161),$EW161)</f>
        <v>10000</v>
      </c>
      <c r="GH161" s="121">
        <f t="shared" si="192"/>
        <v>10000</v>
      </c>
      <c r="GI161" s="121">
        <f t="shared" si="193"/>
        <v>0</v>
      </c>
      <c r="GJ161" s="120"/>
      <c r="GK161" s="123" t="e">
        <f t="shared" ca="1" si="194"/>
        <v>#NAME?</v>
      </c>
      <c r="GL161" s="123" t="e">
        <f t="shared" ca="1" si="195"/>
        <v>#NAME?</v>
      </c>
      <c r="GM161" s="123" t="e">
        <f t="shared" ca="1" si="196"/>
        <v>#NAME?</v>
      </c>
      <c r="GN161" s="123" t="e">
        <f t="shared" ca="1" si="197"/>
        <v>#NAME?</v>
      </c>
      <c r="GO161" s="123" t="e">
        <f t="shared" ca="1" si="198"/>
        <v>#NAME?</v>
      </c>
      <c r="GP161" s="123" t="e">
        <f t="shared" ca="1" si="199"/>
        <v>#NAME?</v>
      </c>
      <c r="GQ161" s="123" t="e">
        <f t="shared" ca="1" si="200"/>
        <v>#NAME?</v>
      </c>
      <c r="GR161" s="123" t="e">
        <f t="shared" ca="1" si="201"/>
        <v>#NAME?</v>
      </c>
      <c r="GS161" s="123" t="e">
        <f t="shared" ca="1" si="202"/>
        <v>#NAME?</v>
      </c>
      <c r="GT161" s="123" t="e">
        <f t="shared" ca="1" si="203"/>
        <v>#NAME?</v>
      </c>
      <c r="GU161" s="123" t="e">
        <f t="shared" ca="1" si="204"/>
        <v>#NAME?</v>
      </c>
      <c r="GV161" s="123" t="e">
        <f t="shared" ca="1" si="205"/>
        <v>#NAME?</v>
      </c>
      <c r="GW161" s="123" t="e">
        <f t="shared" ca="1" si="206"/>
        <v>#NAME?</v>
      </c>
      <c r="GX161" s="123" t="e">
        <f t="shared" ca="1" si="207"/>
        <v>#NAME?</v>
      </c>
      <c r="GY161" s="120">
        <v>1</v>
      </c>
      <c r="GZ161" s="105">
        <f t="shared" si="224"/>
        <v>150000</v>
      </c>
      <c r="HA161" s="105"/>
      <c r="HB161" s="105"/>
      <c r="HC161" s="105"/>
      <c r="HD161" s="105"/>
      <c r="HE161" s="105"/>
      <c r="HF161" s="105"/>
      <c r="HG161" s="105"/>
      <c r="HH161" s="105"/>
      <c r="HI161" s="105"/>
      <c r="HJ161" s="105"/>
      <c r="HK161" s="105"/>
      <c r="HL161" s="105">
        <f t="shared" si="171"/>
        <v>0</v>
      </c>
      <c r="HM161" s="105"/>
      <c r="HN161" s="123" t="e">
        <f t="shared" ca="1" si="208"/>
        <v>#NAME?</v>
      </c>
      <c r="HO161" s="123" t="e">
        <f t="shared" ca="1" si="209"/>
        <v>#NAME?</v>
      </c>
      <c r="HP161" s="123" t="e">
        <f t="shared" ca="1" si="210"/>
        <v>#NAME?</v>
      </c>
      <c r="HQ161" s="123" t="e">
        <f t="shared" ca="1" si="211"/>
        <v>#NAME?</v>
      </c>
      <c r="HR161" s="123" t="e">
        <f t="shared" ca="1" si="212"/>
        <v>#NAME?</v>
      </c>
      <c r="HS161" s="123" t="e">
        <f t="shared" ca="1" si="213"/>
        <v>#NAME?</v>
      </c>
      <c r="HT161" s="123" t="e">
        <f t="shared" ca="1" si="214"/>
        <v>#NAME?</v>
      </c>
      <c r="HU161" s="123" t="e">
        <f t="shared" ca="1" si="215"/>
        <v>#NAME?</v>
      </c>
      <c r="HV161" s="123" t="e">
        <f t="shared" ca="1" si="216"/>
        <v>#NAME?</v>
      </c>
      <c r="HW161" s="123" t="e">
        <f t="shared" ca="1" si="217"/>
        <v>#NAME?</v>
      </c>
      <c r="HX161" s="123" t="e">
        <f t="shared" ca="1" si="218"/>
        <v>#NAME?</v>
      </c>
      <c r="HY161" s="123" t="e">
        <f t="shared" ca="1" si="219"/>
        <v>#NAME?</v>
      </c>
      <c r="HZ161" s="123" t="e">
        <f t="shared" ca="1" si="220"/>
        <v>#NAME?</v>
      </c>
      <c r="IA161" s="123" t="e">
        <f t="shared" ca="1" si="221"/>
        <v>#NAME?</v>
      </c>
      <c r="IB161" s="124" t="s">
        <v>802</v>
      </c>
      <c r="IC161" s="103" t="s">
        <v>488</v>
      </c>
      <c r="ID161" s="125">
        <v>45535</v>
      </c>
      <c r="IE161" s="103" t="s">
        <v>147</v>
      </c>
      <c r="IF161" s="103" t="s">
        <v>147</v>
      </c>
      <c r="IG161" s="103" t="s">
        <v>147</v>
      </c>
      <c r="IH161" s="103"/>
      <c r="II161" s="103" t="s">
        <v>766</v>
      </c>
    </row>
    <row r="162" spans="1:243" ht="14.25" x14ac:dyDescent="0.2">
      <c r="A162" s="39">
        <v>175</v>
      </c>
      <c r="B162" s="39" t="s">
        <v>805</v>
      </c>
      <c r="C162" s="56" t="s">
        <v>806</v>
      </c>
      <c r="D162" s="39" t="s">
        <v>137</v>
      </c>
      <c r="E162" s="39">
        <v>402215679</v>
      </c>
      <c r="F162" s="102" t="s">
        <v>807</v>
      </c>
      <c r="G162" s="39">
        <v>422391275</v>
      </c>
      <c r="H162" s="39" t="s">
        <v>128</v>
      </c>
      <c r="I162" s="39">
        <v>2</v>
      </c>
      <c r="J162" s="39">
        <v>15</v>
      </c>
      <c r="K162" s="39">
        <v>0</v>
      </c>
      <c r="L162" s="39">
        <v>0</v>
      </c>
      <c r="M162" s="39">
        <v>0</v>
      </c>
      <c r="N162" s="39">
        <v>0</v>
      </c>
      <c r="O162" s="39">
        <v>5</v>
      </c>
      <c r="P162" s="39">
        <v>0</v>
      </c>
      <c r="Q162" s="39">
        <v>0</v>
      </c>
      <c r="R162" s="39">
        <v>0</v>
      </c>
      <c r="S162" s="39">
        <v>0</v>
      </c>
      <c r="T162" s="39">
        <v>0</v>
      </c>
      <c r="U162" s="39">
        <v>0</v>
      </c>
      <c r="V162" s="39">
        <v>0</v>
      </c>
      <c r="W162" s="39">
        <v>0</v>
      </c>
      <c r="X162" s="39">
        <v>5</v>
      </c>
      <c r="Y162" s="39">
        <v>0</v>
      </c>
      <c r="Z162" s="39">
        <v>0</v>
      </c>
      <c r="AA162" s="39">
        <v>0</v>
      </c>
      <c r="AB162" s="39">
        <v>0</v>
      </c>
      <c r="AC162" s="39">
        <v>0</v>
      </c>
      <c r="AD162" s="39">
        <v>0</v>
      </c>
      <c r="AE162" s="39">
        <v>0</v>
      </c>
      <c r="AF162" s="39">
        <v>0</v>
      </c>
      <c r="AG162" s="39">
        <v>5</v>
      </c>
      <c r="AH162" s="39">
        <f t="shared" si="173"/>
        <v>10</v>
      </c>
      <c r="AI162" s="39">
        <f t="shared" si="174"/>
        <v>5</v>
      </c>
      <c r="AJ162" s="39">
        <f t="shared" si="175"/>
        <v>5</v>
      </c>
      <c r="AK162" s="39">
        <f t="shared" si="176"/>
        <v>5</v>
      </c>
      <c r="AL162" s="39">
        <f t="shared" si="177"/>
        <v>10</v>
      </c>
      <c r="AM162" s="57">
        <f t="shared" si="178"/>
        <v>353405</v>
      </c>
      <c r="AN162" s="57">
        <v>10000</v>
      </c>
      <c r="AO162" s="57">
        <f t="shared" si="179"/>
        <v>360000</v>
      </c>
      <c r="AP162" s="39"/>
      <c r="AQ162" s="39" t="s">
        <v>473</v>
      </c>
      <c r="AR162" s="71" t="s">
        <v>774</v>
      </c>
      <c r="AS162" s="39"/>
      <c r="AT162" s="39"/>
      <c r="AU162" s="58">
        <v>2.0999999999999999E-3</v>
      </c>
      <c r="AV162" s="58" t="s">
        <v>11</v>
      </c>
      <c r="AW162" s="39" t="s">
        <v>475</v>
      </c>
      <c r="AX162" s="39" t="s">
        <v>476</v>
      </c>
      <c r="AY162" s="39"/>
      <c r="AZ162" s="39" t="s">
        <v>477</v>
      </c>
      <c r="BA162" s="39" t="str">
        <f t="shared" si="180"/>
        <v>P0053</v>
      </c>
      <c r="BB162" s="78" t="e">
        <f t="shared" ca="1" si="181"/>
        <v>#NAME?</v>
      </c>
      <c r="BC162" s="39">
        <v>17</v>
      </c>
      <c r="BD162" s="75">
        <f t="shared" si="182"/>
        <v>360000</v>
      </c>
      <c r="BE162" s="39"/>
      <c r="BF162" s="39"/>
      <c r="BG162" s="39"/>
      <c r="BH162" s="39"/>
      <c r="BI162" s="39"/>
      <c r="BJ162" s="39">
        <v>130000</v>
      </c>
      <c r="BK162" s="81">
        <v>230000</v>
      </c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>
        <f>SUM($BE162,$BF162:BF162)-SUM($CV$1:CW$1)*SUM($P162:$Q162,$W162)-SUM($CV$2:CW$2)*SUM($R162:$V162)-SUM($CV$3:CW$3)*$X162-SUM($CV$4:CW$4)*SUM($K162:$L162)-SUM($CV$5:CW$5)*SUM($M162:$N162)-SUM($CV$6:CW$6)*$O162-SUM($CV$7:CW$7)*SUM($Y162:$Z162,$AF162)-SUM($CV$8:CW$8)*SUM($AA162:$AE162)-SUM($CV$9:CW$9)*$AG162</f>
        <v>0</v>
      </c>
      <c r="CX162" s="39">
        <f>SUM($BE162,$BF162:BG162)-SUM($CV$1:CX$1)*SUM($P162:$Q162,$W162)-SUM($CV$2:CX$2)*SUM($R162:$V162)-SUM($CV$3:CX$3)*$X162-SUM($CV$4:CX$4)*SUM($K162:$L162)-SUM($CV$5:CX$5)*SUM($M162:$N162)-SUM($CV$6:CX$6)*$O162-SUM($CV$7:CX$7)*SUM($Y162:$Z162,$AF162)-SUM($CV$8:CX$8)*SUM($AA162:$AE162)-SUM($CV$9:CX$9)*$AG162</f>
        <v>0</v>
      </c>
      <c r="CY162" s="39">
        <f>SUM($BE162,$BF162:BH162)-SUM($CV$1:CY$1)*SUM($P162:$Q162,$W162)-SUM($CV$2:CY$2)*SUM($R162:$V162)-SUM($CV$3:CY$3)*$X162-SUM($CV$4:CY$4)*SUM($K162:$L162)-SUM($CV$5:CY$5)*SUM($M162:$N162)-SUM($CV$6:CY$6)*$O162-SUM($CV$7:CY$7)*SUM($Y162:$Z162,$AF162)-SUM($CV$8:CY$8)*SUM($AA162:$AE162)-SUM($CV$9:CY$9)*$AG162</f>
        <v>0</v>
      </c>
      <c r="CZ162" s="39">
        <f>SUM($BE162,$BF162:BI162)-SUM($CV$1:CZ$1)*SUM($P162:$Q162,$W162)-SUM($CV$2:CZ$2)*SUM($R162:$V162)-SUM($CV$3:CZ$3)*$X162-SUM($CV$4:CZ$4)*SUM($K162:$L162)-SUM($CV$5:CZ$5)*SUM($M162:$N162)-SUM($CV$6:CZ$6)*$O162-SUM($CV$7:CZ$7)*SUM($Y162:$Z162,$AF162)-SUM($CV$8:CZ$8)*SUM($AA162:$AE162)-SUM($CV$9:CZ$9)*$AG162</f>
        <v>0</v>
      </c>
      <c r="DA162" s="39">
        <f>SUM($BE162,$BF162:BJ162)-SUM($CV$1:DA$1)*SUM($P162:$Q162,$W162)-SUM($CV$2:DA$2)*SUM($R162:$V162)-SUM($CV$3:DA$3)*$X162-SUM($CV$4:DA$4)*SUM($K162:$L162)-SUM($CV$5:DA$5)*SUM($M162:$N162)-SUM($CV$6:DA$6)*$O162-SUM($CV$7:DA$7)*SUM($Y162:$Z162,$AF162)-SUM($CV$8:DA$8)*SUM($AA162:$AE162)-SUM($CV$9:DA$9)*$AG162</f>
        <v>130000</v>
      </c>
      <c r="DB162" s="39">
        <f>SUM($BE162,$BF162:BK162)-SUM($CV$1:DB$1)*SUM($P162:$Q162,$W162)-SUM($CV$2:DB$2)*SUM($R162:$V162)-SUM($CV$3:DB$3)*$X162-SUM($CV$4:DB$4)*SUM($K162:$L162)-SUM($CV$5:DB$5)*SUM($M162:$N162)-SUM($CV$6:DB$6)*$O162-SUM($CV$7:DB$7)*SUM($Y162:$Z162,$AF162)-SUM($CV$8:DB$8)*SUM($AA162:$AE162)-SUM($CV$9:DB$9)*$AG162</f>
        <v>358500</v>
      </c>
      <c r="DC162" s="39">
        <f>SUM($BE162,$BF162:BL162)-SUM($CV$1:DC$1)*SUM($P162:$Q162,$W162)-SUM($CV$2:DC$2)*SUM($R162:$V162)-SUM($CV$3:DC$3)*$X162-SUM($CV$4:DC$4)*SUM($K162:$L162)-SUM($CV$5:DC$5)*SUM($M162:$N162)-SUM($CV$6:DC$6)*$O162-SUM($CV$7:DC$7)*SUM($Y162:$Z162,$AF162)-SUM($CV$8:DC$8)*SUM($AA162:$AE162)-SUM($CV$9:DC$9)*$AG162</f>
        <v>355500</v>
      </c>
      <c r="DD162" s="39">
        <f>SUM($BE162,$BF162:BM162)-SUM($CV$1:DD$1)*SUM($P162:$Q162,$W162)-SUM($CV$2:DD$2)*SUM($R162:$V162)-SUM($CV$3:DD$3)*$X162-SUM($CV$4:DD$4)*SUM($K162:$L162)-SUM($CV$5:DD$5)*SUM($M162:$N162)-SUM($CV$6:DD$6)*$O162-SUM($CV$7:DD$7)*SUM($Y162:$Z162,$AF162)-SUM($CV$8:DD$8)*SUM($AA162:$AE162)-SUM($CV$9:DD$9)*$AG162</f>
        <v>350845</v>
      </c>
      <c r="DE162" s="39">
        <f>SUM($BE162,$BF162:BN162)-SUM($CV$1:DE$1)*SUM($P162:$Q162,$W162)-SUM($CV$2:DE$2)*SUM($R162:$V162)-SUM($CV$3:DE$3)*$X162-SUM($CV$4:DE$4)*SUM($K162:$L162)-SUM($CV$5:DE$5)*SUM($M162:$N162)-SUM($CV$6:DE$6)*$O162-SUM($CV$7:DE$7)*SUM($Y162:$Z162,$AF162)-SUM($CV$8:DE$8)*SUM($AA162:$AE162)-SUM($CV$9:DE$9)*$AG162</f>
        <v>345345</v>
      </c>
      <c r="DF162" s="39">
        <f>SUM($BE162,$BF162:BO162)-SUM($CV$1:DF$1)*SUM($P162:$Q162,$W162)-SUM($CV$2:DF$2)*SUM($R162:$V162)-SUM($CV$3:DF$3)*$X162-SUM($CV$4:DF$4)*SUM($K162:$L162)-SUM($CV$5:DF$5)*SUM($M162:$N162)-SUM($CV$6:DF$6)*$O162-SUM($CV$7:DF$7)*SUM($Y162:$Z162,$AF162)-SUM($CV$8:DF$8)*SUM($AA162:$AE162)-SUM($CV$9:DF$9)*$AG162</f>
        <v>338345</v>
      </c>
      <c r="DG162" s="39">
        <f>SUM($BE162,$BF162:BP162)-SUM($CV$1:DG$1)*SUM($P162:$Q162,$W162)-SUM($CV$2:DG$2)*SUM($R162:$V162)-SUM($CV$3:DG$3)*$X162-SUM($CV$4:DG$4)*SUM($K162:$L162)-SUM($CV$5:DG$5)*SUM($M162:$N162)-SUM($CV$6:DG$6)*$O162-SUM($CV$7:DG$7)*SUM($Y162:$Z162,$AF162)-SUM($CV$8:DG$8)*SUM($AA162:$AE162)-SUM($CV$9:DG$9)*$AG162</f>
        <v>330845</v>
      </c>
      <c r="DH162" s="39">
        <f>SUM($BE162,$BF162:BQ162)-SUM($CV$1:DH$1)*SUM($P162:$Q162,$W162)-SUM($CV$2:DH$2)*SUM($R162:$V162)-SUM($CV$3:DH$3)*$X162-SUM($CV$4:DH$4)*SUM($K162:$L162)-SUM($CV$5:DH$5)*SUM($M162:$N162)-SUM($CV$6:DH$6)*$O162-SUM($CV$7:DH$7)*SUM($Y162:$Z162,$AF162)-SUM($CV$8:DH$8)*SUM($AA162:$AE162)-SUM($CV$9:DH$9)*$AG162</f>
        <v>323345</v>
      </c>
      <c r="DI162" s="39">
        <f>SUM($BE162,$BF162:BR162)-SUM($CV$1:DI$1)*SUM($P162:$Q162,$W162)-SUM($CV$2:DI$2)*SUM($R162:$V162)-SUM($CV$3:DI$3)*$X162-SUM($CV$4:DI$4)*SUM($K162:$L162)-SUM($CV$5:DI$5)*SUM($M162:$N162)-SUM($CV$6:DI$6)*$O162-SUM($CV$7:DI$7)*SUM($Y162:$Z162,$AF162)-SUM($CV$8:DI$8)*SUM($AA162:$AE162)-SUM($CV$9:DI$9)*$AG162</f>
        <v>315845</v>
      </c>
      <c r="DJ162" s="39">
        <f>SUM($BE162,$BF162:BS162)-SUM($CV$1:DJ$1)*SUM($P162:$Q162,$W162)-SUM($CV$2:DJ$2)*SUM($R162:$V162)-SUM($CV$3:DJ$3)*$X162-SUM($CV$4:DJ$4)*SUM($K162:$L162)-SUM($CV$5:DJ$5)*SUM($M162:$N162)-SUM($CV$6:DJ$6)*$O162-SUM($CV$7:DJ$7)*SUM($Y162:$Z162,$AF162)-SUM($CV$8:DJ$8)*SUM($AA162:$AE162)-SUM($CV$9:DJ$9)*$AG162</f>
        <v>308345</v>
      </c>
      <c r="DK162" s="39">
        <f>SUM($BE162,$BF162:BT162)-SUM($CV$1:DK$1)*SUM($P162:$Q162,$W162)-SUM($CV$2:DK$2)*SUM($R162:$V162)-SUM($CV$3:DK$3)*$X162-SUM($CV$4:DK$4)*SUM($K162:$L162)-SUM($CV$5:DK$5)*SUM($M162:$N162)-SUM($CV$6:DK$6)*$O162-SUM($CV$7:DK$7)*SUM($Y162:$Z162,$AF162)-SUM($CV$8:DK$8)*SUM($AA162:$AE162)-SUM($CV$9:DK$9)*$AG162</f>
        <v>300845</v>
      </c>
      <c r="DL162" s="39">
        <f>SUM($BE162,$BF162:BU162)-SUM($CV$1:DL$1)*SUM($P162:$Q162,$W162)-SUM($CV$2:DL$2)*SUM($R162:$V162)-SUM($CV$3:DL$3)*$X162-SUM($CV$4:DL$4)*SUM($K162:$L162)-SUM($CV$5:DL$5)*SUM($M162:$N162)-SUM($CV$6:DL$6)*$O162-SUM($CV$7:DL$7)*SUM($Y162:$Z162,$AF162)-SUM($CV$8:DL$8)*SUM($AA162:$AE162)-SUM($CV$9:DL$9)*$AG162</f>
        <v>293345</v>
      </c>
      <c r="DM162" s="39">
        <f>SUM($BE162,$BF162:BV162)-SUM($CV$1:DM$1)*SUM($P162:$Q162,$W162)-SUM($CV$2:DM$2)*SUM($R162:$V162)-SUM($CV$3:DM$3)*$X162-SUM($CV$4:DM$4)*SUM($K162:$L162)-SUM($CV$5:DM$5)*SUM($M162:$N162)-SUM($CV$6:DM$6)*$O162-SUM($CV$7:DM$7)*SUM($Y162:$Z162,$AF162)-SUM($CV$8:DM$8)*SUM($AA162:$AE162)-SUM($CV$9:DM$9)*$AG162</f>
        <v>283345</v>
      </c>
      <c r="DN162" s="39">
        <f>SUM($BE162,$BF162:BW162)-SUM($CV$1:DN$1)*SUM($P162:$Q162,$W162)-SUM($CV$2:DN$2)*SUM($R162:$V162)-SUM($CV$3:DN$3)*$X162-SUM($CV$4:DN$4)*SUM($K162:$L162)-SUM($CV$5:DN$5)*SUM($M162:$N162)-SUM($CV$6:DN$6)*$O162-SUM($CV$7:DN$7)*SUM($Y162:$Z162,$AF162)-SUM($CV$8:DN$8)*SUM($AA162:$AE162)-SUM($CV$9:DN$9)*$AG162</f>
        <v>273345</v>
      </c>
      <c r="DO162" s="39">
        <f>SUM($BE162,$BF162:BX162)-SUM($CV$1:DO$1)*SUM($P162:$Q162,$W162)-SUM($CV$2:DO$2)*SUM($R162:$V162)-SUM($CV$3:DO$3)*$X162-SUM($CV$4:DO$4)*SUM($K162:$L162)-SUM($CV$5:DO$5)*SUM($M162:$N162)-SUM($CV$6:DO$6)*$O162-SUM($CV$7:DO$7)*SUM($Y162:$Z162,$AF162)-SUM($CV$8:DO$8)*SUM($AA162:$AE162)-SUM($CV$9:DO$9)*$AG162</f>
        <v>263345</v>
      </c>
      <c r="DP162" s="39">
        <f>SUM($BE162,$BF162:BY162)-SUM($CV$1:DP$1)*SUM($P162:$Q162,$W162)-SUM($CV$2:DP$2)*SUM($R162:$V162)-SUM($CV$3:DP$3)*$X162-SUM($CV$4:DP$4)*SUM($K162:$L162)-SUM($CV$5:DP$5)*SUM($M162:$N162)-SUM($CV$6:DP$6)*$O162-SUM($CV$7:DP$7)*SUM($Y162:$Z162,$AF162)-SUM($CV$8:DP$8)*SUM($AA162:$AE162)-SUM($CV$9:DP$9)*$AG162</f>
        <v>253345</v>
      </c>
      <c r="DQ162" s="39">
        <f>SUM($BE162,$BF162:BZ162)-SUM($CV$1:DQ$1)*SUM($P162:$Q162,$W162)-SUM($CV$2:DQ$2)*SUM($R162:$V162)-SUM($CV$3:DQ$3)*$X162-SUM($CV$4:DQ$4)*SUM($K162:$L162)-SUM($CV$5:DQ$5)*SUM($M162:$N162)-SUM($CV$6:DQ$6)*$O162-SUM($CV$7:DQ$7)*SUM($Y162:$Z162,$AF162)-SUM($CV$8:DQ$8)*SUM($AA162:$AE162)-SUM($CV$9:DQ$9)*$AG162</f>
        <v>243345</v>
      </c>
      <c r="DR162" s="39">
        <f>SUM($BE162,$BF162:CA162)-SUM($CV$1:DR$1)*SUM($P162:$Q162,$W162)-SUM($CV$2:DR$2)*SUM($R162:$V162)-SUM($CV$3:DR$3)*$X162-SUM($CV$4:DR$4)*SUM($K162:$L162)-SUM($CV$5:DR$5)*SUM($M162:$N162)-SUM($CV$6:DR$6)*$O162-SUM($CV$7:DR$7)*SUM($Y162:$Z162,$AF162)-SUM($CV$8:DR$8)*SUM($AA162:$AE162)-SUM($CV$9:DR$9)*$AG162</f>
        <v>233345</v>
      </c>
      <c r="DS162" s="39">
        <f>SUM($BE162,$BF162:CB162)-SUM($CV$1:DS$1)*SUM($P162:$Q162,$W162)-SUM($CV$2:DS$2)*SUM($R162:$V162)-SUM($CV$3:DS$3)*$X162-SUM($CV$4:DS$4)*SUM($K162:$L162)-SUM($CV$5:DS$5)*SUM($M162:$N162)-SUM($CV$6:DS$6)*$O162-SUM($CV$7:DS$7)*SUM($Y162:$Z162,$AF162)-SUM($CV$8:DS$8)*SUM($AA162:$AE162)-SUM($CV$9:DS$9)*$AG162</f>
        <v>223345</v>
      </c>
      <c r="DT162" s="39">
        <f>SUM($BE162,$BF162:CC162)-SUM($CV$1:DT$1)*SUM($P162:$Q162,$W162)-SUM($CV$2:DT$2)*SUM($R162:$V162)-SUM($CV$3:DT$3)*$X162-SUM($CV$4:DT$4)*SUM($K162:$L162)-SUM($CV$5:DT$5)*SUM($M162:$N162)-SUM($CV$6:DT$6)*$O162-SUM($CV$7:DT$7)*SUM($Y162:$Z162,$AF162)-SUM($CV$8:DT$8)*SUM($AA162:$AE162)-SUM($CV$9:DT$9)*$AG162</f>
        <v>213345</v>
      </c>
      <c r="DU162" s="39">
        <f>SUM($BE162,$BF162:CD162)-SUM($CV$1:DU$1)*SUM($P162:$Q162,$W162)-SUM($CV$2:DU$2)*SUM($R162:$V162)-SUM($CV$3:DU$3)*$X162-SUM($CV$4:DU$4)*SUM($K162:$L162)-SUM($CV$5:DU$5)*SUM($M162:$N162)-SUM($CV$6:DU$6)*$O162-SUM($CV$7:DU$7)*SUM($Y162:$Z162,$AF162)-SUM($CV$8:DU$8)*SUM($AA162:$AE162)-SUM($CV$9:DU$9)*$AG162</f>
        <v>203345</v>
      </c>
      <c r="DV162" s="39">
        <f>SUM($BE162,$BF162:CE162)-SUM($CV$1:DV$1)*SUM($P162:$Q162,$W162)-SUM($CV$2:DV$2)*SUM($R162:$V162)-SUM($CV$3:DV$3)*$X162-SUM($CV$4:DV$4)*SUM($K162:$L162)-SUM($CV$5:DV$5)*SUM($M162:$N162)-SUM($CV$6:DV$6)*$O162-SUM($CV$7:DV$7)*SUM($Y162:$Z162,$AF162)-SUM($CV$8:DV$8)*SUM($AA162:$AE162)-SUM($CV$9:DV$9)*$AG162</f>
        <v>193345</v>
      </c>
      <c r="DW162" s="39">
        <f>SUM($BE162,$BF162:CF162)-SUM($CV$1:DW$1)*SUM($P162:$Q162,$W162)-SUM($CV$2:DW$2)*SUM($R162:$V162)-SUM($CV$3:DW$3)*$X162-SUM($CV$4:DW$4)*SUM($K162:$L162)-SUM($CV$5:DW$5)*SUM($M162:$N162)-SUM($CV$6:DW$6)*$O162-SUM($CV$7:DW$7)*SUM($Y162:$Z162,$AF162)-SUM($CV$8:DW$8)*SUM($AA162:$AE162)-SUM($CV$9:DW$9)*$AG162</f>
        <v>183345</v>
      </c>
      <c r="DX162" s="39">
        <f>SUM($BE162,$BF162:CG162)-SUM($CV$1:DX$1)*SUM($P162:$Q162,$W162)-SUM($CV$2:DX$2)*SUM($R162:$V162)-SUM($CV$3:DX$3)*$X162-SUM($CV$4:DX$4)*SUM($K162:$L162)-SUM($CV$5:DX$5)*SUM($M162:$N162)-SUM($CV$6:DX$6)*$O162-SUM($CV$7:DX$7)*SUM($Y162:$Z162,$AF162)-SUM($CV$8:DX$8)*SUM($AA162:$AE162)-SUM($CV$9:DX$9)*$AG162</f>
        <v>173345</v>
      </c>
      <c r="DY162" s="39">
        <f>SUM($BE162,$BF162:CH162)-SUM($CV$1:DY$1)*SUM($P162:$Q162,$W162)-SUM($CV$2:DY$2)*SUM($R162:$V162)-SUM($CV$3:DY$3)*$X162-SUM($CV$4:DY$4)*SUM($K162:$L162)-SUM($CV$5:DY$5)*SUM($M162:$N162)-SUM($CV$6:DY$6)*$O162-SUM($CV$7:DY$7)*SUM($Y162:$Z162,$AF162)-SUM($CV$8:DY$8)*SUM($AA162:$AE162)-SUM($CV$9:DY$9)*$AG162</f>
        <v>163345</v>
      </c>
      <c r="DZ162" s="39">
        <f>SUM($BE162,$BF162:CI162)-SUM($CV$1:DZ$1)*SUM($P162:$Q162,$W162)-SUM($CV$2:DZ$2)*SUM($R162:$V162)-SUM($CV$3:DZ$3)*$X162-SUM($CV$4:DZ$4)*SUM($K162:$L162)-SUM($CV$5:DZ$5)*SUM($M162:$N162)-SUM($CV$6:DZ$6)*$O162-SUM($CV$7:DZ$7)*SUM($Y162:$Z162,$AF162)-SUM($CV$8:DZ$8)*SUM($AA162:$AE162)-SUM($CV$9:DZ$9)*$AG162</f>
        <v>153345</v>
      </c>
      <c r="EA162" s="39">
        <f>SUM($BE162,$BF162:CJ162)-SUM($CV$1:EA$1)*SUM($P162:$Q162,$W162)-SUM($CV$2:EA$2)*SUM($R162:$V162)-SUM($CV$3:EA$3)*$X162-SUM($CV$4:EA$4)*SUM($K162:$L162)-SUM($CV$5:EA$5)*SUM($M162:$N162)-SUM($CV$6:EA$6)*$O162-SUM($CV$7:EA$7)*SUM($Y162:$Z162,$AF162)-SUM($CV$8:EA$8)*SUM($AA162:$AE162)-SUM($CV$9:EA$9)*$AG162</f>
        <v>143345</v>
      </c>
      <c r="EB162" s="39">
        <f>SUM($BE162,$BF162:CK162)-SUM($CV$1:EB$1)*SUM($P162:$Q162,$W162)-SUM($CV$2:EB$2)*SUM($R162:$V162)-SUM($CV$3:EB$3)*$X162-SUM($CV$4:EB$4)*SUM($K162:$L162)-SUM($CV$5:EB$5)*SUM($M162:$N162)-SUM($CV$6:EB$6)*$O162-SUM($CV$7:EB$7)*SUM($Y162:$Z162,$AF162)-SUM($CV$8:EB$8)*SUM($AA162:$AE162)-SUM($CV$9:EB$9)*$AG162</f>
        <v>133345</v>
      </c>
      <c r="EC162" s="39">
        <f>SUM($BE162,$BF162:CL162)-SUM($CV$1:EC$1)*SUM($P162:$Q162,$W162)-SUM($CV$2:EC$2)*SUM($R162:$V162)-SUM($CV$3:EC$3)*$X162-SUM($CV$4:EC$4)*SUM($K162:$L162)-SUM($CV$5:EC$5)*SUM($M162:$N162)-SUM($CV$6:EC$6)*$O162-SUM($CV$7:EC$7)*SUM($Y162:$Z162,$AF162)-SUM($CV$8:EC$8)*SUM($AA162:$AE162)-SUM($CV$9:EC$9)*$AG162</f>
        <v>123345</v>
      </c>
      <c r="ED162" s="39">
        <f>SUM($BE162,$BF162:CM162)-SUM($CV$1:ED$1)*SUM($P162:$Q162,$W162)-SUM($CV$2:ED$2)*SUM($R162:$V162)-SUM($CV$3:ED$3)*$X162-SUM($CV$4:ED$4)*SUM($K162:$L162)-SUM($CV$5:ED$5)*SUM($M162:$N162)-SUM($CV$6:ED$6)*$O162-SUM($CV$7:ED$7)*SUM($Y162:$Z162,$AF162)-SUM($CV$8:ED$8)*SUM($AA162:$AE162)-SUM($CV$9:ED$9)*$AG162</f>
        <v>113345</v>
      </c>
      <c r="EE162" s="39">
        <f>SUM($BE162,$BF162:CN162)-SUM($CV$1:EE$1)*SUM($P162:$Q162,$W162)-SUM($CV$2:EE$2)*SUM($R162:$V162)-SUM($CV$3:EE$3)*$X162-SUM($CV$4:EE$4)*SUM($K162:$L162)-SUM($CV$5:EE$5)*SUM($M162:$N162)-SUM($CV$6:EE$6)*$O162-SUM($CV$7:EE$7)*SUM($Y162:$Z162,$AF162)-SUM($CV$8:EE$8)*SUM($AA162:$AE162)-SUM($CV$9:EE$9)*$AG162</f>
        <v>103345</v>
      </c>
      <c r="EF162" s="39">
        <f>SUM($BE162,$BF162:CO162)-SUM($CV$1:EF$1)*SUM($P162:$Q162,$W162)-SUM($CV$2:EF$2)*SUM($R162:$V162)-SUM($CV$3:EF$3)*$X162-SUM($CV$4:EF$4)*SUM($K162:$L162)-SUM($CV$5:EF$5)*SUM($M162:$N162)-SUM($CV$6:EF$6)*$O162-SUM($CV$7:EF$7)*SUM($Y162:$Z162,$AF162)-SUM($CV$8:EF$8)*SUM($AA162:$AE162)-SUM($CV$9:EF$9)*$AG162</f>
        <v>93345</v>
      </c>
      <c r="EG162" s="39">
        <f>SUM($BE162,$BF162:CP162)-SUM($CV$1:EG$1)*SUM($P162:$Q162,$W162)-SUM($CV$2:EG$2)*SUM($R162:$V162)-SUM($CV$3:EG$3)*$X162-SUM($CV$4:EG$4)*SUM($K162:$L162)-SUM($CV$5:EG$5)*SUM($M162:$N162)-SUM($CV$6:EG$6)*$O162-SUM($CV$7:EG$7)*SUM($Y162:$Z162,$AF162)-SUM($CV$8:EG$8)*SUM($AA162:$AE162)-SUM($CV$9:EG$9)*$AG162</f>
        <v>83345</v>
      </c>
      <c r="EH162" s="39">
        <f>SUM($BE162,$BF162:CQ162)-SUM($CV$1:EH$1)*SUM($P162:$Q162,$W162)-SUM($CV$2:EH$2)*SUM($R162:$V162)-SUM($CV$3:EH$3)*$X162-SUM($CV$4:EH$4)*SUM($K162:$L162)-SUM($CV$5:EH$5)*SUM($M162:$N162)-SUM($CV$6:EH$6)*$O162-SUM($CV$7:EH$7)*SUM($Y162:$Z162,$AF162)-SUM($CV$8:EH$8)*SUM($AA162:$AE162)-SUM($CV$9:EH$9)*$AG162</f>
        <v>73345</v>
      </c>
      <c r="EI162" s="39">
        <f>SUM($BE162,$BF162:CR162)-SUM($CV$1:EI$1)*SUM($P162:$Q162,$W162)-SUM($CV$2:EI$2)*SUM($R162:$V162)-SUM($CV$3:EI$3)*$X162-SUM($CV$4:EI$4)*SUM($K162:$L162)-SUM($CV$5:EI$5)*SUM($M162:$N162)-SUM($CV$6:EI$6)*$O162-SUM($CV$7:EI$7)*SUM($Y162:$Z162,$AF162)-SUM($CV$8:EI$8)*SUM($AA162:$AE162)-SUM($CV$9:EI$9)*$AG162</f>
        <v>63345</v>
      </c>
      <c r="EJ162" s="39">
        <f>SUM($BE162,$BF162:CS162)-SUM($CV$1:EJ$1)*SUM($P162:$Q162,$W162)-SUM($CV$2:EJ$2)*SUM($R162:$V162)-SUM($CV$3:EJ$3)*$X162-SUM($CV$4:EJ$4)*SUM($K162:$L162)-SUM($CV$5:EJ$5)*SUM($M162:$N162)-SUM($CV$6:EJ$6)*$O162-SUM($CV$7:EJ$7)*SUM($Y162:$Z162,$AF162)-SUM($CV$8:EJ$8)*SUM($AA162:$AE162)-SUM($CV$9:EJ$9)*$AG162</f>
        <v>53345</v>
      </c>
      <c r="EK162" s="39">
        <f>SUM($BE162,$BF162:CT162)-SUM($CV$1:EK$1)*SUM($P162:$Q162,$W162)-SUM($CV$2:EK$2)*SUM($R162:$V162)-SUM($CV$3:EK$3)*$X162-SUM($CV$4:EK$4)*SUM($K162:$L162)-SUM($CV$5:EK$5)*SUM($M162:$N162)-SUM($CV$6:EK$6)*$O162-SUM($CV$7:EK$7)*SUM($Y162:$Z162,$AF162)-SUM($CV$8:EK$8)*SUM($AA162:$AE162)-SUM($CV$9:EK$9)*$AG162</f>
        <v>43345</v>
      </c>
      <c r="EL162" s="39">
        <f>SUM($BE162,$BF162:CU162)-SUM($CV$1:EL$1)*SUM($P162:$Q162,$W162)-SUM($CV$2:EL$2)*SUM($R162:$V162)-SUM($CV$3:EL$3)*$X162-SUM($CV$4:EL$4)*SUM($K162:$L162)-SUM($CV$5:EL$5)*SUM($M162:$N162)-SUM($CV$6:EL$6)*$O162-SUM($CV$7:EL$7)*SUM($Y162:$Z162,$AF162)-SUM($CV$8:EL$8)*SUM($AA162:$AE162)-SUM($CV$9:EL$9)*$AG162</f>
        <v>33345</v>
      </c>
      <c r="EM162" s="39">
        <f>SUM($BE162,$BF162:CV162)-SUM($CV$1:EM$1)*SUM($P162:$Q162,$W162)-SUM($CV$2:EM$2)*SUM($R162:$V162)-SUM($CV$3:EM$3)*$X162-SUM($CV$4:EM$4)*SUM($K162:$L162)-SUM($CV$5:EM$5)*SUM($M162:$N162)-SUM($CV$6:EM$6)*$O162-SUM($CV$7:EM$7)*SUM($Y162:$Z162,$AF162)-SUM($CV$8:EM$8)*SUM($AA162:$AE162)-SUM($CV$9:EM$9)*$AG162</f>
        <v>23345</v>
      </c>
      <c r="EN162" s="39">
        <f>SUM($BE162,$BF162:CW162)-SUM($CV$1:EN$1)*SUM($P162:$Q162,$W162)-SUM($CV$2:EN$2)*SUM($R162:$V162)-SUM($CV$3:EN$3)*$X162-SUM($CV$4:EN$4)*SUM($K162:$L162)-SUM($CV$5:EN$5)*SUM($M162:$N162)-SUM($CV$6:EN$6)*$O162-SUM($CV$7:EN$7)*SUM($Y162:$Z162,$AF162)-SUM($CV$8:EN$8)*SUM($AA162:$AE162)-SUM($CV$9:EN$9)*$AG162</f>
        <v>13345</v>
      </c>
      <c r="EO162" s="39">
        <f>SUM($BE162,$BF162:CX162)-SUM($CV$1:EO$1)*SUM($P162:$Q162,$W162)-SUM($CV$2:EO$2)*SUM($R162:$V162)-SUM($CV$3:EO$3)*$X162-SUM($CV$4:EO$4)*SUM($K162:$L162)-SUM($CV$5:EO$5)*SUM($M162:$N162)-SUM($CV$6:EO$6)*$O162-SUM($CV$7:EO$7)*SUM($Y162:$Z162,$AF162)-SUM($CV$8:EO$8)*SUM($AA162:$AE162)-SUM($CV$9:EO$9)*$AG162</f>
        <v>7055</v>
      </c>
      <c r="EP162" s="96" t="s">
        <v>474</v>
      </c>
      <c r="EQ162" s="103" t="str">
        <f t="shared" si="172"/>
        <v>CRCW04023K09FKED</v>
      </c>
      <c r="ER162" s="96" t="str">
        <f t="shared" si="222"/>
        <v>VISHAY</v>
      </c>
      <c r="ES162" s="126">
        <v>2.8999999999999998E-3</v>
      </c>
      <c r="ET162" s="116" t="str">
        <f t="shared" si="168"/>
        <v>USD</v>
      </c>
      <c r="EU162" s="107" t="e">
        <f t="shared" ca="1" si="183"/>
        <v>#NAME?</v>
      </c>
      <c r="EV162" s="107" t="e">
        <f t="shared" ca="1" si="184"/>
        <v>#NAME?</v>
      </c>
      <c r="EW162" s="117">
        <f t="shared" si="185"/>
        <v>10000</v>
      </c>
      <c r="EX162" s="117">
        <f t="shared" si="186"/>
        <v>10000</v>
      </c>
      <c r="EY162" s="103"/>
      <c r="EZ162" s="117">
        <f t="shared" si="187"/>
        <v>360000</v>
      </c>
      <c r="FA162" s="118" t="e">
        <f t="shared" ca="1" si="188"/>
        <v>#NAME?</v>
      </c>
      <c r="FB162" s="117">
        <f t="shared" si="189"/>
        <v>6595</v>
      </c>
      <c r="FC162" s="118" t="e">
        <f t="shared" ca="1" si="190"/>
        <v>#NAME?</v>
      </c>
      <c r="FD162" s="119">
        <v>45526</v>
      </c>
      <c r="FE162" s="118" t="s">
        <v>130</v>
      </c>
      <c r="FF162" s="118" t="s">
        <v>26</v>
      </c>
      <c r="FG162" s="103" t="s">
        <v>144</v>
      </c>
      <c r="FH162" s="103" t="s">
        <v>145</v>
      </c>
      <c r="FI162" s="105">
        <f t="array" ref="FI162">SUMPRODUCT($AI162:$AL162,TRANSPOSE(FI$1:FI$4))</f>
        <v>30325</v>
      </c>
      <c r="FJ162" s="105">
        <f t="array" ref="FJ162">SUMPRODUCT($AI162:$AL162,TRANSPOSE(FJ$1:FJ$4))</f>
        <v>30325</v>
      </c>
      <c r="FK162" s="105">
        <f t="array" ref="FK162">SUMPRODUCT($AI162:$AL162,TRANSPOSE(FK$1:FK$4))</f>
        <v>30325</v>
      </c>
      <c r="FL162" s="105">
        <f t="array" ref="FL162">SUMPRODUCT($AI162:$AL162,TRANSPOSE(FL$1:FL$4))</f>
        <v>30325</v>
      </c>
      <c r="FM162" s="105">
        <f t="array" ref="FM162">SUMPRODUCT($AI162:$AL162,TRANSPOSE(FM$1:FM$4))</f>
        <v>30325</v>
      </c>
      <c r="FN162" s="105">
        <f t="array" ref="FN162">SUMPRODUCT($AI162:$AL162,TRANSPOSE(FN$1:FN$4))</f>
        <v>30325</v>
      </c>
      <c r="FO162" s="105">
        <f t="array" ref="FO162">SUMPRODUCT($AI162:$AL162,TRANSPOSE(FO$1:FO$4))</f>
        <v>30325</v>
      </c>
      <c r="FP162" s="105">
        <f t="array" ref="FP162">SUMPRODUCT($AI162:$AL162,TRANSPOSE(FP$1:FP$4))</f>
        <v>30325</v>
      </c>
      <c r="FQ162" s="105">
        <f t="array" ref="FQ162">SUMPRODUCT($AI162:$AL162,TRANSPOSE(FQ$1:FQ$4))</f>
        <v>30325</v>
      </c>
      <c r="FR162" s="105">
        <f t="array" ref="FR162">SUMPRODUCT($AI162:$AL162,TRANSPOSE(FR$1:FR$4))</f>
        <v>30250</v>
      </c>
      <c r="FS162" s="105">
        <f t="array" ref="FS162">SUMPRODUCT($AI162:$AL162,TRANSPOSE(FS$1:FS$4))</f>
        <v>30000</v>
      </c>
      <c r="FT162" s="105">
        <f t="array" ref="FT162">SUMPRODUCT($AI162:$AL162,TRANSPOSE(FT$1:FT$4))</f>
        <v>20230</v>
      </c>
      <c r="FU162" s="105">
        <f t="array" ref="FU162">SUMPRODUCT($AI162:$AL162,TRANSPOSE(FU$1:FU$4))</f>
        <v>0</v>
      </c>
      <c r="FV162" s="120"/>
      <c r="FW162" s="105">
        <f t="shared" si="191"/>
        <v>40000</v>
      </c>
      <c r="FX162" s="121">
        <f>CEILING(SUM($FI162:FJ162)-SUM($FW162:FW162),$EW162)</f>
        <v>30000</v>
      </c>
      <c r="FY162" s="121">
        <f>CEILING(SUM($FI162:FK162)-SUM($FW162:FX162),$EW162)</f>
        <v>30000</v>
      </c>
      <c r="FZ162" s="121">
        <f>CEILING(SUM($FI162:FL162)-SUM($FW162:FY162),$EW162)</f>
        <v>30000</v>
      </c>
      <c r="GA162" s="121">
        <f>CEILING(SUM($FI162:FM162)-SUM($FW162:FZ162),$EW162)</f>
        <v>30000</v>
      </c>
      <c r="GB162" s="121">
        <f>CEILING(SUM($FI162:FN162)-SUM($FW162:GA162),$EW162)</f>
        <v>30000</v>
      </c>
      <c r="GC162" s="121">
        <f>CEILING(SUM($FI162:FO162)-SUM($FW162:GB162),$EW162)</f>
        <v>30000</v>
      </c>
      <c r="GD162" s="121">
        <f>CEILING(SUM($FI162:FP162)-SUM($FW162:GC162),$EW162)</f>
        <v>30000</v>
      </c>
      <c r="GE162" s="121">
        <f>CEILING(SUM($FI162:FQ162)-SUM($FW162:GD162),$EW162)</f>
        <v>30000</v>
      </c>
      <c r="GF162" s="121">
        <f>CEILING(SUM($FI162:FR162)-SUM($FW162:GE162),$EW162)</f>
        <v>30000</v>
      </c>
      <c r="GG162" s="121">
        <f>CEILING(SUM($FI162:FS162)-SUM($FW162:GF162),$EW162)</f>
        <v>30000</v>
      </c>
      <c r="GH162" s="121">
        <f t="shared" si="192"/>
        <v>20000</v>
      </c>
      <c r="GI162" s="121">
        <f t="shared" si="193"/>
        <v>0</v>
      </c>
      <c r="GJ162" s="120"/>
      <c r="GK162" s="123" t="e">
        <f t="shared" ca="1" si="194"/>
        <v>#NAME?</v>
      </c>
      <c r="GL162" s="123" t="e">
        <f t="shared" ca="1" si="195"/>
        <v>#NAME?</v>
      </c>
      <c r="GM162" s="123" t="e">
        <f t="shared" ca="1" si="196"/>
        <v>#NAME?</v>
      </c>
      <c r="GN162" s="123" t="e">
        <f t="shared" ca="1" si="197"/>
        <v>#NAME?</v>
      </c>
      <c r="GO162" s="123" t="e">
        <f t="shared" ca="1" si="198"/>
        <v>#NAME?</v>
      </c>
      <c r="GP162" s="123" t="e">
        <f t="shared" ca="1" si="199"/>
        <v>#NAME?</v>
      </c>
      <c r="GQ162" s="123" t="e">
        <f t="shared" ca="1" si="200"/>
        <v>#NAME?</v>
      </c>
      <c r="GR162" s="123" t="e">
        <f t="shared" ca="1" si="201"/>
        <v>#NAME?</v>
      </c>
      <c r="GS162" s="123" t="e">
        <f t="shared" ca="1" si="202"/>
        <v>#NAME?</v>
      </c>
      <c r="GT162" s="123" t="e">
        <f t="shared" ca="1" si="203"/>
        <v>#NAME?</v>
      </c>
      <c r="GU162" s="123" t="e">
        <f t="shared" ca="1" si="204"/>
        <v>#NAME?</v>
      </c>
      <c r="GV162" s="123" t="e">
        <f t="shared" ca="1" si="205"/>
        <v>#NAME?</v>
      </c>
      <c r="GW162" s="123" t="e">
        <f t="shared" ca="1" si="206"/>
        <v>#NAME?</v>
      </c>
      <c r="GX162" s="123" t="e">
        <f t="shared" ca="1" si="207"/>
        <v>#NAME?</v>
      </c>
      <c r="GY162" s="120">
        <v>1</v>
      </c>
      <c r="GZ162" s="105">
        <f t="shared" si="224"/>
        <v>360000</v>
      </c>
      <c r="HA162" s="105"/>
      <c r="HB162" s="105"/>
      <c r="HC162" s="105"/>
      <c r="HD162" s="105"/>
      <c r="HE162" s="105"/>
      <c r="HF162" s="105"/>
      <c r="HG162" s="105"/>
      <c r="HH162" s="105"/>
      <c r="HI162" s="105"/>
      <c r="HJ162" s="105"/>
      <c r="HK162" s="105"/>
      <c r="HL162" s="105">
        <f t="shared" si="171"/>
        <v>0</v>
      </c>
      <c r="HM162" s="105"/>
      <c r="HN162" s="123" t="e">
        <f t="shared" ca="1" si="208"/>
        <v>#NAME?</v>
      </c>
      <c r="HO162" s="123" t="e">
        <f t="shared" ca="1" si="209"/>
        <v>#NAME?</v>
      </c>
      <c r="HP162" s="123" t="e">
        <f t="shared" ca="1" si="210"/>
        <v>#NAME?</v>
      </c>
      <c r="HQ162" s="123" t="e">
        <f t="shared" ca="1" si="211"/>
        <v>#NAME?</v>
      </c>
      <c r="HR162" s="123" t="e">
        <f t="shared" ca="1" si="212"/>
        <v>#NAME?</v>
      </c>
      <c r="HS162" s="123" t="e">
        <f t="shared" ca="1" si="213"/>
        <v>#NAME?</v>
      </c>
      <c r="HT162" s="123" t="e">
        <f t="shared" ca="1" si="214"/>
        <v>#NAME?</v>
      </c>
      <c r="HU162" s="123" t="e">
        <f t="shared" ca="1" si="215"/>
        <v>#NAME?</v>
      </c>
      <c r="HV162" s="123" t="e">
        <f t="shared" ca="1" si="216"/>
        <v>#NAME?</v>
      </c>
      <c r="HW162" s="123" t="e">
        <f t="shared" ca="1" si="217"/>
        <v>#NAME?</v>
      </c>
      <c r="HX162" s="123" t="e">
        <f t="shared" ca="1" si="218"/>
        <v>#NAME?</v>
      </c>
      <c r="HY162" s="123" t="e">
        <f t="shared" ca="1" si="219"/>
        <v>#NAME?</v>
      </c>
      <c r="HZ162" s="123" t="e">
        <f t="shared" ca="1" si="220"/>
        <v>#NAME?</v>
      </c>
      <c r="IA162" s="123" t="e">
        <f t="shared" ca="1" si="221"/>
        <v>#NAME?</v>
      </c>
      <c r="IB162" s="124" t="s">
        <v>805</v>
      </c>
      <c r="IC162" s="103" t="s">
        <v>775</v>
      </c>
      <c r="ID162" s="125">
        <v>45581</v>
      </c>
      <c r="IE162" s="103" t="s">
        <v>147</v>
      </c>
      <c r="IF162" s="103"/>
      <c r="IG162" s="103" t="s">
        <v>147</v>
      </c>
      <c r="IH162" s="103"/>
      <c r="II162" s="103" t="s">
        <v>158</v>
      </c>
    </row>
    <row r="163" spans="1:243" ht="14.25" x14ac:dyDescent="0.2">
      <c r="A163" s="39">
        <v>176</v>
      </c>
      <c r="B163" s="39" t="s">
        <v>808</v>
      </c>
      <c r="C163" s="56" t="s">
        <v>809</v>
      </c>
      <c r="D163" s="39" t="s">
        <v>137</v>
      </c>
      <c r="E163" s="39">
        <v>400658330</v>
      </c>
      <c r="F163" s="102" t="s">
        <v>810</v>
      </c>
      <c r="G163" s="39" t="s">
        <v>811</v>
      </c>
      <c r="H163" s="39" t="s">
        <v>128</v>
      </c>
      <c r="I163" s="39">
        <v>2</v>
      </c>
      <c r="J163" s="39">
        <v>10</v>
      </c>
      <c r="K163" s="39">
        <v>0</v>
      </c>
      <c r="L163" s="39">
        <v>0</v>
      </c>
      <c r="M163" s="39">
        <v>0</v>
      </c>
      <c r="N163" s="39">
        <v>2</v>
      </c>
      <c r="O163" s="39">
        <v>0</v>
      </c>
      <c r="P163" s="39">
        <v>0</v>
      </c>
      <c r="Q163" s="39">
        <v>0</v>
      </c>
      <c r="R163" s="39">
        <v>0</v>
      </c>
      <c r="S163" s="39">
        <v>4</v>
      </c>
      <c r="T163" s="39">
        <v>0</v>
      </c>
      <c r="U163" s="39">
        <v>0</v>
      </c>
      <c r="V163" s="39">
        <v>0</v>
      </c>
      <c r="W163" s="39">
        <v>0</v>
      </c>
      <c r="X163" s="39">
        <v>0</v>
      </c>
      <c r="Y163" s="39">
        <v>0</v>
      </c>
      <c r="Z163" s="39">
        <v>0</v>
      </c>
      <c r="AA163" s="39">
        <v>0</v>
      </c>
      <c r="AB163" s="39">
        <v>4</v>
      </c>
      <c r="AC163" s="39">
        <v>0</v>
      </c>
      <c r="AD163" s="39">
        <v>0</v>
      </c>
      <c r="AE163" s="39">
        <v>0</v>
      </c>
      <c r="AF163" s="39">
        <v>0</v>
      </c>
      <c r="AG163" s="39">
        <v>0</v>
      </c>
      <c r="AH163" s="39">
        <f t="shared" si="173"/>
        <v>10</v>
      </c>
      <c r="AI163" s="39">
        <f t="shared" si="174"/>
        <v>2</v>
      </c>
      <c r="AJ163" s="39">
        <f t="shared" si="175"/>
        <v>4</v>
      </c>
      <c r="AK163" s="39">
        <f t="shared" si="176"/>
        <v>4</v>
      </c>
      <c r="AL163" s="39">
        <f t="shared" si="177"/>
        <v>6</v>
      </c>
      <c r="AM163" s="57">
        <f t="shared" si="178"/>
        <v>212268</v>
      </c>
      <c r="AN163" s="57">
        <v>10000</v>
      </c>
      <c r="AO163" s="57">
        <f t="shared" si="179"/>
        <v>220000</v>
      </c>
      <c r="AP163" s="39"/>
      <c r="AQ163" s="39" t="s">
        <v>473</v>
      </c>
      <c r="AR163" s="71" t="s">
        <v>482</v>
      </c>
      <c r="AS163" s="39"/>
      <c r="AT163" s="39"/>
      <c r="AU163" s="58">
        <v>1E-3</v>
      </c>
      <c r="AV163" s="58" t="s">
        <v>11</v>
      </c>
      <c r="AW163" s="39" t="s">
        <v>475</v>
      </c>
      <c r="AX163" s="39" t="s">
        <v>476</v>
      </c>
      <c r="AY163" s="39"/>
      <c r="AZ163" s="39" t="s">
        <v>477</v>
      </c>
      <c r="BA163" s="39" t="str">
        <f t="shared" si="180"/>
        <v>P0043</v>
      </c>
      <c r="BB163" s="78" t="e">
        <f t="shared" ca="1" si="181"/>
        <v>#NAME?</v>
      </c>
      <c r="BC163" s="75" t="s">
        <v>765</v>
      </c>
      <c r="BD163" s="75">
        <f t="shared" si="182"/>
        <v>220000</v>
      </c>
      <c r="BE163" s="39"/>
      <c r="BF163" s="39"/>
      <c r="BG163" s="39"/>
      <c r="BH163" s="39"/>
      <c r="BI163" s="39">
        <v>220000</v>
      </c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>
        <f>SUM($BE163,$BF163:BF163)-SUM($CV$1:CW$1)*SUM($P163:$Q163,$W163)-SUM($CV$2:CW$2)*SUM($R163:$V163)-SUM($CV$3:CW$3)*$X163-SUM($CV$4:CW$4)*SUM($K163:$L163)-SUM($CV$5:CW$5)*SUM($M163:$N163)-SUM($CV$6:CW$6)*$O163-SUM($CV$7:CW$7)*SUM($Y163:$Z163,$AF163)-SUM($CV$8:CW$8)*SUM($AA163:$AE163)-SUM($CV$9:CW$9)*$AG163</f>
        <v>0</v>
      </c>
      <c r="CX163" s="39">
        <f>SUM($BE163,$BF163:BG163)-SUM($CV$1:CX$1)*SUM($P163:$Q163,$W163)-SUM($CV$2:CX$2)*SUM($R163:$V163)-SUM($CV$3:CX$3)*$X163-SUM($CV$4:CX$4)*SUM($K163:$L163)-SUM($CV$5:CX$5)*SUM($M163:$N163)-SUM($CV$6:CX$6)*$O163-SUM($CV$7:CX$7)*SUM($Y163:$Z163,$AF163)-SUM($CV$8:CX$8)*SUM($AA163:$AE163)-SUM($CV$9:CX$9)*$AG163</f>
        <v>0</v>
      </c>
      <c r="CY163" s="39">
        <f>SUM($BE163,$BF163:BH163)-SUM($CV$1:CY$1)*SUM($P163:$Q163,$W163)-SUM($CV$2:CY$2)*SUM($R163:$V163)-SUM($CV$3:CY$3)*$X163-SUM($CV$4:CY$4)*SUM($K163:$L163)-SUM($CV$5:CY$5)*SUM($M163:$N163)-SUM($CV$6:CY$6)*$O163-SUM($CV$7:CY$7)*SUM($Y163:$Z163,$AF163)-SUM($CV$8:CY$8)*SUM($AA163:$AE163)-SUM($CV$9:CY$9)*$AG163</f>
        <v>0</v>
      </c>
      <c r="CZ163" s="39">
        <f>SUM($BE163,$BF163:BI163)-SUM($CV$1:CZ$1)*SUM($P163:$Q163,$W163)-SUM($CV$2:CZ$2)*SUM($R163:$V163)-SUM($CV$3:CZ$3)*$X163-SUM($CV$4:CZ$4)*SUM($K163:$L163)-SUM($CV$5:CZ$5)*SUM($M163:$N163)-SUM($CV$6:CZ$6)*$O163-SUM($CV$7:CZ$7)*SUM($Y163:$Z163,$AF163)-SUM($CV$8:CZ$8)*SUM($AA163:$AE163)-SUM($CV$9:CZ$9)*$AG163</f>
        <v>220000</v>
      </c>
      <c r="DA163" s="39">
        <f>SUM($BE163,$BF163:BJ163)-SUM($CV$1:DA$1)*SUM($P163:$Q163,$W163)-SUM($CV$2:DA$2)*SUM($R163:$V163)-SUM($CV$3:DA$3)*$X163-SUM($CV$4:DA$4)*SUM($K163:$L163)-SUM($CV$5:DA$5)*SUM($M163:$N163)-SUM($CV$6:DA$6)*$O163-SUM($CV$7:DA$7)*SUM($Y163:$Z163,$AF163)-SUM($CV$8:DA$8)*SUM($AA163:$AE163)-SUM($CV$9:DA$9)*$AG163</f>
        <v>220000</v>
      </c>
      <c r="DB163" s="39">
        <f>SUM($BE163,$BF163:BK163)-SUM($CV$1:DB$1)*SUM($P163:$Q163,$W163)-SUM($CV$2:DB$2)*SUM($R163:$V163)-SUM($CV$3:DB$3)*$X163-SUM($CV$4:DB$4)*SUM($K163:$L163)-SUM($CV$5:DB$5)*SUM($M163:$N163)-SUM($CV$6:DB$6)*$O163-SUM($CV$7:DB$7)*SUM($Y163:$Z163,$AF163)-SUM($CV$8:DB$8)*SUM($AA163:$AE163)-SUM($CV$9:DB$9)*$AG163</f>
        <v>219000</v>
      </c>
      <c r="DC163" s="39">
        <f>SUM($BE163,$BF163:BL163)-SUM($CV$1:DC$1)*SUM($P163:$Q163,$W163)-SUM($CV$2:DC$2)*SUM($R163:$V163)-SUM($CV$3:DC$3)*$X163-SUM($CV$4:DC$4)*SUM($K163:$L163)-SUM($CV$5:DC$5)*SUM($M163:$N163)-SUM($CV$6:DC$6)*$O163-SUM($CV$7:DC$7)*SUM($Y163:$Z163,$AF163)-SUM($CV$8:DC$8)*SUM($AA163:$AE163)-SUM($CV$9:DC$9)*$AG163</f>
        <v>217000</v>
      </c>
      <c r="DD163" s="39">
        <f>SUM($BE163,$BF163:BM163)-SUM($CV$1:DD$1)*SUM($P163:$Q163,$W163)-SUM($CV$2:DD$2)*SUM($R163:$V163)-SUM($CV$3:DD$3)*$X163-SUM($CV$4:DD$4)*SUM($K163:$L163)-SUM($CV$5:DD$5)*SUM($M163:$N163)-SUM($CV$6:DD$6)*$O163-SUM($CV$7:DD$7)*SUM($Y163:$Z163,$AF163)-SUM($CV$8:DD$8)*SUM($AA163:$AE163)-SUM($CV$9:DD$9)*$AG163</f>
        <v>213876</v>
      </c>
      <c r="DE163" s="39">
        <f>SUM($BE163,$BF163:BN163)-SUM($CV$1:DE$1)*SUM($P163:$Q163,$W163)-SUM($CV$2:DE$2)*SUM($R163:$V163)-SUM($CV$3:DE$3)*$X163-SUM($CV$4:DE$4)*SUM($K163:$L163)-SUM($CV$5:DE$5)*SUM($M163:$N163)-SUM($CV$6:DE$6)*$O163-SUM($CV$7:DE$7)*SUM($Y163:$Z163,$AF163)-SUM($CV$8:DE$8)*SUM($AA163:$AE163)-SUM($CV$9:DE$9)*$AG163</f>
        <v>210576</v>
      </c>
      <c r="DF163" s="39">
        <f>SUM($BE163,$BF163:BO163)-SUM($CV$1:DF$1)*SUM($P163:$Q163,$W163)-SUM($CV$2:DF$2)*SUM($R163:$V163)-SUM($CV$3:DF$3)*$X163-SUM($CV$4:DF$4)*SUM($K163:$L163)-SUM($CV$5:DF$5)*SUM($M163:$N163)-SUM($CV$6:DF$6)*$O163-SUM($CV$7:DF$7)*SUM($Y163:$Z163,$AF163)-SUM($CV$8:DF$8)*SUM($AA163:$AE163)-SUM($CV$9:DF$9)*$AG163</f>
        <v>206376</v>
      </c>
      <c r="DG163" s="39">
        <f>SUM($BE163,$BF163:BP163)-SUM($CV$1:DG$1)*SUM($P163:$Q163,$W163)-SUM($CV$2:DG$2)*SUM($R163:$V163)-SUM($CV$3:DG$3)*$X163-SUM($CV$4:DG$4)*SUM($K163:$L163)-SUM($CV$5:DG$5)*SUM($M163:$N163)-SUM($CV$6:DG$6)*$O163-SUM($CV$7:DG$7)*SUM($Y163:$Z163,$AF163)-SUM($CV$8:DG$8)*SUM($AA163:$AE163)-SUM($CV$9:DG$9)*$AG163</f>
        <v>201876</v>
      </c>
      <c r="DH163" s="39">
        <f>SUM($BE163,$BF163:BQ163)-SUM($CV$1:DH$1)*SUM($P163:$Q163,$W163)-SUM($CV$2:DH$2)*SUM($R163:$V163)-SUM($CV$3:DH$3)*$X163-SUM($CV$4:DH$4)*SUM($K163:$L163)-SUM($CV$5:DH$5)*SUM($M163:$N163)-SUM($CV$6:DH$6)*$O163-SUM($CV$7:DH$7)*SUM($Y163:$Z163,$AF163)-SUM($CV$8:DH$8)*SUM($AA163:$AE163)-SUM($CV$9:DH$9)*$AG163</f>
        <v>197376</v>
      </c>
      <c r="DI163" s="39">
        <f>SUM($BE163,$BF163:BR163)-SUM($CV$1:DI$1)*SUM($P163:$Q163,$W163)-SUM($CV$2:DI$2)*SUM($R163:$V163)-SUM($CV$3:DI$3)*$X163-SUM($CV$4:DI$4)*SUM($K163:$L163)-SUM($CV$5:DI$5)*SUM($M163:$N163)-SUM($CV$6:DI$6)*$O163-SUM($CV$7:DI$7)*SUM($Y163:$Z163,$AF163)-SUM($CV$8:DI$8)*SUM($AA163:$AE163)-SUM($CV$9:DI$9)*$AG163</f>
        <v>192876</v>
      </c>
      <c r="DJ163" s="39">
        <f>SUM($BE163,$BF163:BS163)-SUM($CV$1:DJ$1)*SUM($P163:$Q163,$W163)-SUM($CV$2:DJ$2)*SUM($R163:$V163)-SUM($CV$3:DJ$3)*$X163-SUM($CV$4:DJ$4)*SUM($K163:$L163)-SUM($CV$5:DJ$5)*SUM($M163:$N163)-SUM($CV$6:DJ$6)*$O163-SUM($CV$7:DJ$7)*SUM($Y163:$Z163,$AF163)-SUM($CV$8:DJ$8)*SUM($AA163:$AE163)-SUM($CV$9:DJ$9)*$AG163</f>
        <v>188376</v>
      </c>
      <c r="DK163" s="39">
        <f>SUM($BE163,$BF163:BT163)-SUM($CV$1:DK$1)*SUM($P163:$Q163,$W163)-SUM($CV$2:DK$2)*SUM($R163:$V163)-SUM($CV$3:DK$3)*$X163-SUM($CV$4:DK$4)*SUM($K163:$L163)-SUM($CV$5:DK$5)*SUM($M163:$N163)-SUM($CV$6:DK$6)*$O163-SUM($CV$7:DK$7)*SUM($Y163:$Z163,$AF163)-SUM($CV$8:DK$8)*SUM($AA163:$AE163)-SUM($CV$9:DK$9)*$AG163</f>
        <v>183876</v>
      </c>
      <c r="DL163" s="39">
        <f>SUM($BE163,$BF163:BU163)-SUM($CV$1:DL$1)*SUM($P163:$Q163,$W163)-SUM($CV$2:DL$2)*SUM($R163:$V163)-SUM($CV$3:DL$3)*$X163-SUM($CV$4:DL$4)*SUM($K163:$L163)-SUM($CV$5:DL$5)*SUM($M163:$N163)-SUM($CV$6:DL$6)*$O163-SUM($CV$7:DL$7)*SUM($Y163:$Z163,$AF163)-SUM($CV$8:DL$8)*SUM($AA163:$AE163)-SUM($CV$9:DL$9)*$AG163</f>
        <v>179376</v>
      </c>
      <c r="DM163" s="39">
        <f>SUM($BE163,$BF163:BV163)-SUM($CV$1:DM$1)*SUM($P163:$Q163,$W163)-SUM($CV$2:DM$2)*SUM($R163:$V163)-SUM($CV$3:DM$3)*$X163-SUM($CV$4:DM$4)*SUM($K163:$L163)-SUM($CV$5:DM$5)*SUM($M163:$N163)-SUM($CV$6:DM$6)*$O163-SUM($CV$7:DM$7)*SUM($Y163:$Z163,$AF163)-SUM($CV$8:DM$8)*SUM($AA163:$AE163)-SUM($CV$9:DM$9)*$AG163</f>
        <v>173376</v>
      </c>
      <c r="DN163" s="39">
        <f>SUM($BE163,$BF163:BW163)-SUM($CV$1:DN$1)*SUM($P163:$Q163,$W163)-SUM($CV$2:DN$2)*SUM($R163:$V163)-SUM($CV$3:DN$3)*$X163-SUM($CV$4:DN$4)*SUM($K163:$L163)-SUM($CV$5:DN$5)*SUM($M163:$N163)-SUM($CV$6:DN$6)*$O163-SUM($CV$7:DN$7)*SUM($Y163:$Z163,$AF163)-SUM($CV$8:DN$8)*SUM($AA163:$AE163)-SUM($CV$9:DN$9)*$AG163</f>
        <v>167376</v>
      </c>
      <c r="DO163" s="39">
        <f>SUM($BE163,$BF163:BX163)-SUM($CV$1:DO$1)*SUM($P163:$Q163,$W163)-SUM($CV$2:DO$2)*SUM($R163:$V163)-SUM($CV$3:DO$3)*$X163-SUM($CV$4:DO$4)*SUM($K163:$L163)-SUM($CV$5:DO$5)*SUM($M163:$N163)-SUM($CV$6:DO$6)*$O163-SUM($CV$7:DO$7)*SUM($Y163:$Z163,$AF163)-SUM($CV$8:DO$8)*SUM($AA163:$AE163)-SUM($CV$9:DO$9)*$AG163</f>
        <v>161376</v>
      </c>
      <c r="DP163" s="39">
        <f>SUM($BE163,$BF163:BY163)-SUM($CV$1:DP$1)*SUM($P163:$Q163,$W163)-SUM($CV$2:DP$2)*SUM($R163:$V163)-SUM($CV$3:DP$3)*$X163-SUM($CV$4:DP$4)*SUM($K163:$L163)-SUM($CV$5:DP$5)*SUM($M163:$N163)-SUM($CV$6:DP$6)*$O163-SUM($CV$7:DP$7)*SUM($Y163:$Z163,$AF163)-SUM($CV$8:DP$8)*SUM($AA163:$AE163)-SUM($CV$9:DP$9)*$AG163</f>
        <v>155376</v>
      </c>
      <c r="DQ163" s="39">
        <f>SUM($BE163,$BF163:BZ163)-SUM($CV$1:DQ$1)*SUM($P163:$Q163,$W163)-SUM($CV$2:DQ$2)*SUM($R163:$V163)-SUM($CV$3:DQ$3)*$X163-SUM($CV$4:DQ$4)*SUM($K163:$L163)-SUM($CV$5:DQ$5)*SUM($M163:$N163)-SUM($CV$6:DQ$6)*$O163-SUM($CV$7:DQ$7)*SUM($Y163:$Z163,$AF163)-SUM($CV$8:DQ$8)*SUM($AA163:$AE163)-SUM($CV$9:DQ$9)*$AG163</f>
        <v>149376</v>
      </c>
      <c r="DR163" s="39">
        <f>SUM($BE163,$BF163:CA163)-SUM($CV$1:DR$1)*SUM($P163:$Q163,$W163)-SUM($CV$2:DR$2)*SUM($R163:$V163)-SUM($CV$3:DR$3)*$X163-SUM($CV$4:DR$4)*SUM($K163:$L163)-SUM($CV$5:DR$5)*SUM($M163:$N163)-SUM($CV$6:DR$6)*$O163-SUM($CV$7:DR$7)*SUM($Y163:$Z163,$AF163)-SUM($CV$8:DR$8)*SUM($AA163:$AE163)-SUM($CV$9:DR$9)*$AG163</f>
        <v>143376</v>
      </c>
      <c r="DS163" s="39">
        <f>SUM($BE163,$BF163:CB163)-SUM($CV$1:DS$1)*SUM($P163:$Q163,$W163)-SUM($CV$2:DS$2)*SUM($R163:$V163)-SUM($CV$3:DS$3)*$X163-SUM($CV$4:DS$4)*SUM($K163:$L163)-SUM($CV$5:DS$5)*SUM($M163:$N163)-SUM($CV$6:DS$6)*$O163-SUM($CV$7:DS$7)*SUM($Y163:$Z163,$AF163)-SUM($CV$8:DS$8)*SUM($AA163:$AE163)-SUM($CV$9:DS$9)*$AG163</f>
        <v>137376</v>
      </c>
      <c r="DT163" s="39">
        <f>SUM($BE163,$BF163:CC163)-SUM($CV$1:DT$1)*SUM($P163:$Q163,$W163)-SUM($CV$2:DT$2)*SUM($R163:$V163)-SUM($CV$3:DT$3)*$X163-SUM($CV$4:DT$4)*SUM($K163:$L163)-SUM($CV$5:DT$5)*SUM($M163:$N163)-SUM($CV$6:DT$6)*$O163-SUM($CV$7:DT$7)*SUM($Y163:$Z163,$AF163)-SUM($CV$8:DT$8)*SUM($AA163:$AE163)-SUM($CV$9:DT$9)*$AG163</f>
        <v>131376</v>
      </c>
      <c r="DU163" s="39">
        <f>SUM($BE163,$BF163:CD163)-SUM($CV$1:DU$1)*SUM($P163:$Q163,$W163)-SUM($CV$2:DU$2)*SUM($R163:$V163)-SUM($CV$3:DU$3)*$X163-SUM($CV$4:DU$4)*SUM($K163:$L163)-SUM($CV$5:DU$5)*SUM($M163:$N163)-SUM($CV$6:DU$6)*$O163-SUM($CV$7:DU$7)*SUM($Y163:$Z163,$AF163)-SUM($CV$8:DU$8)*SUM($AA163:$AE163)-SUM($CV$9:DU$9)*$AG163</f>
        <v>125376</v>
      </c>
      <c r="DV163" s="39">
        <f>SUM($BE163,$BF163:CE163)-SUM($CV$1:DV$1)*SUM($P163:$Q163,$W163)-SUM($CV$2:DV$2)*SUM($R163:$V163)-SUM($CV$3:DV$3)*$X163-SUM($CV$4:DV$4)*SUM($K163:$L163)-SUM($CV$5:DV$5)*SUM($M163:$N163)-SUM($CV$6:DV$6)*$O163-SUM($CV$7:DV$7)*SUM($Y163:$Z163,$AF163)-SUM($CV$8:DV$8)*SUM($AA163:$AE163)-SUM($CV$9:DV$9)*$AG163</f>
        <v>119376</v>
      </c>
      <c r="DW163" s="39">
        <f>SUM($BE163,$BF163:CF163)-SUM($CV$1:DW$1)*SUM($P163:$Q163,$W163)-SUM($CV$2:DW$2)*SUM($R163:$V163)-SUM($CV$3:DW$3)*$X163-SUM($CV$4:DW$4)*SUM($K163:$L163)-SUM($CV$5:DW$5)*SUM($M163:$N163)-SUM($CV$6:DW$6)*$O163-SUM($CV$7:DW$7)*SUM($Y163:$Z163,$AF163)-SUM($CV$8:DW$8)*SUM($AA163:$AE163)-SUM($CV$9:DW$9)*$AG163</f>
        <v>113376</v>
      </c>
      <c r="DX163" s="39">
        <f>SUM($BE163,$BF163:CG163)-SUM($CV$1:DX$1)*SUM($P163:$Q163,$W163)-SUM($CV$2:DX$2)*SUM($R163:$V163)-SUM($CV$3:DX$3)*$X163-SUM($CV$4:DX$4)*SUM($K163:$L163)-SUM($CV$5:DX$5)*SUM($M163:$N163)-SUM($CV$6:DX$6)*$O163-SUM($CV$7:DX$7)*SUM($Y163:$Z163,$AF163)-SUM($CV$8:DX$8)*SUM($AA163:$AE163)-SUM($CV$9:DX$9)*$AG163</f>
        <v>107376</v>
      </c>
      <c r="DY163" s="39">
        <f>SUM($BE163,$BF163:CH163)-SUM($CV$1:DY$1)*SUM($P163:$Q163,$W163)-SUM($CV$2:DY$2)*SUM($R163:$V163)-SUM($CV$3:DY$3)*$X163-SUM($CV$4:DY$4)*SUM($K163:$L163)-SUM($CV$5:DY$5)*SUM($M163:$N163)-SUM($CV$6:DY$6)*$O163-SUM($CV$7:DY$7)*SUM($Y163:$Z163,$AF163)-SUM($CV$8:DY$8)*SUM($AA163:$AE163)-SUM($CV$9:DY$9)*$AG163</f>
        <v>101376</v>
      </c>
      <c r="DZ163" s="39">
        <f>SUM($BE163,$BF163:CI163)-SUM($CV$1:DZ$1)*SUM($P163:$Q163,$W163)-SUM($CV$2:DZ$2)*SUM($R163:$V163)-SUM($CV$3:DZ$3)*$X163-SUM($CV$4:DZ$4)*SUM($K163:$L163)-SUM($CV$5:DZ$5)*SUM($M163:$N163)-SUM($CV$6:DZ$6)*$O163-SUM($CV$7:DZ$7)*SUM($Y163:$Z163,$AF163)-SUM($CV$8:DZ$8)*SUM($AA163:$AE163)-SUM($CV$9:DZ$9)*$AG163</f>
        <v>95376</v>
      </c>
      <c r="EA163" s="39">
        <f>SUM($BE163,$BF163:CJ163)-SUM($CV$1:EA$1)*SUM($P163:$Q163,$W163)-SUM($CV$2:EA$2)*SUM($R163:$V163)-SUM($CV$3:EA$3)*$X163-SUM($CV$4:EA$4)*SUM($K163:$L163)-SUM($CV$5:EA$5)*SUM($M163:$N163)-SUM($CV$6:EA$6)*$O163-SUM($CV$7:EA$7)*SUM($Y163:$Z163,$AF163)-SUM($CV$8:EA$8)*SUM($AA163:$AE163)-SUM($CV$9:EA$9)*$AG163</f>
        <v>89376</v>
      </c>
      <c r="EB163" s="39">
        <f>SUM($BE163,$BF163:CK163)-SUM($CV$1:EB$1)*SUM($P163:$Q163,$W163)-SUM($CV$2:EB$2)*SUM($R163:$V163)-SUM($CV$3:EB$3)*$X163-SUM($CV$4:EB$4)*SUM($K163:$L163)-SUM($CV$5:EB$5)*SUM($M163:$N163)-SUM($CV$6:EB$6)*$O163-SUM($CV$7:EB$7)*SUM($Y163:$Z163,$AF163)-SUM($CV$8:EB$8)*SUM($AA163:$AE163)-SUM($CV$9:EB$9)*$AG163</f>
        <v>83376</v>
      </c>
      <c r="EC163" s="39">
        <f>SUM($BE163,$BF163:CL163)-SUM($CV$1:EC$1)*SUM($P163:$Q163,$W163)-SUM($CV$2:EC$2)*SUM($R163:$V163)-SUM($CV$3:EC$3)*$X163-SUM($CV$4:EC$4)*SUM($K163:$L163)-SUM($CV$5:EC$5)*SUM($M163:$N163)-SUM($CV$6:EC$6)*$O163-SUM($CV$7:EC$7)*SUM($Y163:$Z163,$AF163)-SUM($CV$8:EC$8)*SUM($AA163:$AE163)-SUM($CV$9:EC$9)*$AG163</f>
        <v>77376</v>
      </c>
      <c r="ED163" s="39">
        <f>SUM($BE163,$BF163:CM163)-SUM($CV$1:ED$1)*SUM($P163:$Q163,$W163)-SUM($CV$2:ED$2)*SUM($R163:$V163)-SUM($CV$3:ED$3)*$X163-SUM($CV$4:ED$4)*SUM($K163:$L163)-SUM($CV$5:ED$5)*SUM($M163:$N163)-SUM($CV$6:ED$6)*$O163-SUM($CV$7:ED$7)*SUM($Y163:$Z163,$AF163)-SUM($CV$8:ED$8)*SUM($AA163:$AE163)-SUM($CV$9:ED$9)*$AG163</f>
        <v>71376</v>
      </c>
      <c r="EE163" s="39">
        <f>SUM($BE163,$BF163:CN163)-SUM($CV$1:EE$1)*SUM($P163:$Q163,$W163)-SUM($CV$2:EE$2)*SUM($R163:$V163)-SUM($CV$3:EE$3)*$X163-SUM($CV$4:EE$4)*SUM($K163:$L163)-SUM($CV$5:EE$5)*SUM($M163:$N163)-SUM($CV$6:EE$6)*$O163-SUM($CV$7:EE$7)*SUM($Y163:$Z163,$AF163)-SUM($CV$8:EE$8)*SUM($AA163:$AE163)-SUM($CV$9:EE$9)*$AG163</f>
        <v>65376</v>
      </c>
      <c r="EF163" s="39">
        <f>SUM($BE163,$BF163:CO163)-SUM($CV$1:EF$1)*SUM($P163:$Q163,$W163)-SUM($CV$2:EF$2)*SUM($R163:$V163)-SUM($CV$3:EF$3)*$X163-SUM($CV$4:EF$4)*SUM($K163:$L163)-SUM($CV$5:EF$5)*SUM($M163:$N163)-SUM($CV$6:EF$6)*$O163-SUM($CV$7:EF$7)*SUM($Y163:$Z163,$AF163)-SUM($CV$8:EF$8)*SUM($AA163:$AE163)-SUM($CV$9:EF$9)*$AG163</f>
        <v>59376</v>
      </c>
      <c r="EG163" s="39">
        <f>SUM($BE163,$BF163:CP163)-SUM($CV$1:EG$1)*SUM($P163:$Q163,$W163)-SUM($CV$2:EG$2)*SUM($R163:$V163)-SUM($CV$3:EG$3)*$X163-SUM($CV$4:EG$4)*SUM($K163:$L163)-SUM($CV$5:EG$5)*SUM($M163:$N163)-SUM($CV$6:EG$6)*$O163-SUM($CV$7:EG$7)*SUM($Y163:$Z163,$AF163)-SUM($CV$8:EG$8)*SUM($AA163:$AE163)-SUM($CV$9:EG$9)*$AG163</f>
        <v>53376</v>
      </c>
      <c r="EH163" s="39">
        <f>SUM($BE163,$BF163:CQ163)-SUM($CV$1:EH$1)*SUM($P163:$Q163,$W163)-SUM($CV$2:EH$2)*SUM($R163:$V163)-SUM($CV$3:EH$3)*$X163-SUM($CV$4:EH$4)*SUM($K163:$L163)-SUM($CV$5:EH$5)*SUM($M163:$N163)-SUM($CV$6:EH$6)*$O163-SUM($CV$7:EH$7)*SUM($Y163:$Z163,$AF163)-SUM($CV$8:EH$8)*SUM($AA163:$AE163)-SUM($CV$9:EH$9)*$AG163</f>
        <v>47376</v>
      </c>
      <c r="EI163" s="39">
        <f>SUM($BE163,$BF163:CR163)-SUM($CV$1:EI$1)*SUM($P163:$Q163,$W163)-SUM($CV$2:EI$2)*SUM($R163:$V163)-SUM($CV$3:EI$3)*$X163-SUM($CV$4:EI$4)*SUM($K163:$L163)-SUM($CV$5:EI$5)*SUM($M163:$N163)-SUM($CV$6:EI$6)*$O163-SUM($CV$7:EI$7)*SUM($Y163:$Z163,$AF163)-SUM($CV$8:EI$8)*SUM($AA163:$AE163)-SUM($CV$9:EI$9)*$AG163</f>
        <v>41376</v>
      </c>
      <c r="EJ163" s="39">
        <f>SUM($BE163,$BF163:CS163)-SUM($CV$1:EJ$1)*SUM($P163:$Q163,$W163)-SUM($CV$2:EJ$2)*SUM($R163:$V163)-SUM($CV$3:EJ$3)*$X163-SUM($CV$4:EJ$4)*SUM($K163:$L163)-SUM($CV$5:EJ$5)*SUM($M163:$N163)-SUM($CV$6:EJ$6)*$O163-SUM($CV$7:EJ$7)*SUM($Y163:$Z163,$AF163)-SUM($CV$8:EJ$8)*SUM($AA163:$AE163)-SUM($CV$9:EJ$9)*$AG163</f>
        <v>35376</v>
      </c>
      <c r="EK163" s="39">
        <f>SUM($BE163,$BF163:CT163)-SUM($CV$1:EK$1)*SUM($P163:$Q163,$W163)-SUM($CV$2:EK$2)*SUM($R163:$V163)-SUM($CV$3:EK$3)*$X163-SUM($CV$4:EK$4)*SUM($K163:$L163)-SUM($CV$5:EK$5)*SUM($M163:$N163)-SUM($CV$6:EK$6)*$O163-SUM($CV$7:EK$7)*SUM($Y163:$Z163,$AF163)-SUM($CV$8:EK$8)*SUM($AA163:$AE163)-SUM($CV$9:EK$9)*$AG163</f>
        <v>29376</v>
      </c>
      <c r="EL163" s="39">
        <f>SUM($BE163,$BF163:CU163)-SUM($CV$1:EL$1)*SUM($P163:$Q163,$W163)-SUM($CV$2:EL$2)*SUM($R163:$V163)-SUM($CV$3:EL$3)*$X163-SUM($CV$4:EL$4)*SUM($K163:$L163)-SUM($CV$5:EL$5)*SUM($M163:$N163)-SUM($CV$6:EL$6)*$O163-SUM($CV$7:EL$7)*SUM($Y163:$Z163,$AF163)-SUM($CV$8:EL$8)*SUM($AA163:$AE163)-SUM($CV$9:EL$9)*$AG163</f>
        <v>23376</v>
      </c>
      <c r="EM163" s="39">
        <f>SUM($BE163,$BF163:CV163)-SUM($CV$1:EM$1)*SUM($P163:$Q163,$W163)-SUM($CV$2:EM$2)*SUM($R163:$V163)-SUM($CV$3:EM$3)*$X163-SUM($CV$4:EM$4)*SUM($K163:$L163)-SUM($CV$5:EM$5)*SUM($M163:$N163)-SUM($CV$6:EM$6)*$O163-SUM($CV$7:EM$7)*SUM($Y163:$Z163,$AF163)-SUM($CV$8:EM$8)*SUM($AA163:$AE163)-SUM($CV$9:EM$9)*$AG163</f>
        <v>17376</v>
      </c>
      <c r="EN163" s="39">
        <f>SUM($BE163,$BF163:CW163)-SUM($CV$1:EN$1)*SUM($P163:$Q163,$W163)-SUM($CV$2:EN$2)*SUM($R163:$V163)-SUM($CV$3:EN$3)*$X163-SUM($CV$4:EN$4)*SUM($K163:$L163)-SUM($CV$5:EN$5)*SUM($M163:$N163)-SUM($CV$6:EN$6)*$O163-SUM($CV$7:EN$7)*SUM($Y163:$Z163,$AF163)-SUM($CV$8:EN$8)*SUM($AA163:$AE163)-SUM($CV$9:EN$9)*$AG163</f>
        <v>11376</v>
      </c>
      <c r="EO163" s="39">
        <f>SUM($BE163,$BF163:CX163)-SUM($CV$1:EO$1)*SUM($P163:$Q163,$W163)-SUM($CV$2:EO$2)*SUM($R163:$V163)-SUM($CV$3:EO$3)*$X163-SUM($CV$4:EO$4)*SUM($K163:$L163)-SUM($CV$5:EO$5)*SUM($M163:$N163)-SUM($CV$6:EO$6)*$O163-SUM($CV$7:EO$7)*SUM($Y163:$Z163,$AF163)-SUM($CV$8:EO$8)*SUM($AA163:$AE163)-SUM($CV$9:EO$9)*$AG163</f>
        <v>7200</v>
      </c>
      <c r="EP163" s="96" t="s">
        <v>483</v>
      </c>
      <c r="EQ163" s="103" t="str">
        <f t="shared" si="172"/>
        <v>CRCW040249R9FKED</v>
      </c>
      <c r="ER163" s="96" t="str">
        <f t="shared" si="222"/>
        <v>VISHAY</v>
      </c>
      <c r="ES163" s="115">
        <f>AU163</f>
        <v>1E-3</v>
      </c>
      <c r="ET163" s="116" t="str">
        <f t="shared" si="168"/>
        <v>USD</v>
      </c>
      <c r="EU163" s="107" t="e">
        <f t="shared" ca="1" si="183"/>
        <v>#NAME?</v>
      </c>
      <c r="EV163" s="107" t="e">
        <f t="shared" ca="1" si="184"/>
        <v>#NAME?</v>
      </c>
      <c r="EW163" s="117">
        <f t="shared" si="185"/>
        <v>10000</v>
      </c>
      <c r="EX163" s="117">
        <f t="shared" si="186"/>
        <v>10000</v>
      </c>
      <c r="EY163" s="103"/>
      <c r="EZ163" s="117">
        <f t="shared" si="187"/>
        <v>220000</v>
      </c>
      <c r="FA163" s="118" t="e">
        <f t="shared" ca="1" si="188"/>
        <v>#NAME?</v>
      </c>
      <c r="FB163" s="117">
        <f t="shared" si="189"/>
        <v>7732</v>
      </c>
      <c r="FC163" s="118" t="e">
        <f t="shared" ca="1" si="190"/>
        <v>#NAME?</v>
      </c>
      <c r="FD163" s="119">
        <v>45526</v>
      </c>
      <c r="FE163" s="118" t="s">
        <v>130</v>
      </c>
      <c r="FF163" s="118" t="s">
        <v>26</v>
      </c>
      <c r="FG163" s="103" t="s">
        <v>144</v>
      </c>
      <c r="FH163" s="103" t="s">
        <v>145</v>
      </c>
      <c r="FI163" s="105">
        <f t="array" ref="FI163">SUMPRODUCT($AI163:$AL163,TRANSPOSE(FI$1:FI$4))</f>
        <v>18260</v>
      </c>
      <c r="FJ163" s="105">
        <f t="array" ref="FJ163">SUMPRODUCT($AI163:$AL163,TRANSPOSE(FJ$1:FJ$4))</f>
        <v>18260</v>
      </c>
      <c r="FK163" s="105">
        <f t="array" ref="FK163">SUMPRODUCT($AI163:$AL163,TRANSPOSE(FK$1:FK$4))</f>
        <v>18260</v>
      </c>
      <c r="FL163" s="105">
        <f t="array" ref="FL163">SUMPRODUCT($AI163:$AL163,TRANSPOSE(FL$1:FL$4))</f>
        <v>18260</v>
      </c>
      <c r="FM163" s="105">
        <f t="array" ref="FM163">SUMPRODUCT($AI163:$AL163,TRANSPOSE(FM$1:FM$4))</f>
        <v>18260</v>
      </c>
      <c r="FN163" s="105">
        <f t="array" ref="FN163">SUMPRODUCT($AI163:$AL163,TRANSPOSE(FN$1:FN$4))</f>
        <v>18260</v>
      </c>
      <c r="FO163" s="105">
        <f t="array" ref="FO163">SUMPRODUCT($AI163:$AL163,TRANSPOSE(FO$1:FO$4))</f>
        <v>18260</v>
      </c>
      <c r="FP163" s="105">
        <f t="array" ref="FP163">SUMPRODUCT($AI163:$AL163,TRANSPOSE(FP$1:FP$4))</f>
        <v>18260</v>
      </c>
      <c r="FQ163" s="105">
        <f t="array" ref="FQ163">SUMPRODUCT($AI163:$AL163,TRANSPOSE(FQ$1:FQ$4))</f>
        <v>18260</v>
      </c>
      <c r="FR163" s="105">
        <f t="array" ref="FR163">SUMPRODUCT($AI163:$AL163,TRANSPOSE(FR$1:FR$4))</f>
        <v>18200</v>
      </c>
      <c r="FS163" s="105">
        <f t="array" ref="FS163">SUMPRODUCT($AI163:$AL163,TRANSPOSE(FS$1:FS$4))</f>
        <v>18000</v>
      </c>
      <c r="FT163" s="105">
        <f t="array" ref="FT163">SUMPRODUCT($AI163:$AL163,TRANSPOSE(FT$1:FT$4))</f>
        <v>11728</v>
      </c>
      <c r="FU163" s="105">
        <f t="array" ref="FU163">SUMPRODUCT($AI163:$AL163,TRANSPOSE(FU$1:FU$4))</f>
        <v>0</v>
      </c>
      <c r="FV163" s="120"/>
      <c r="FW163" s="105">
        <f t="shared" si="191"/>
        <v>20000</v>
      </c>
      <c r="FX163" s="121">
        <f>CEILING(SUM($FI163:FJ163)-SUM($FW163:FW163),$EW163)</f>
        <v>20000</v>
      </c>
      <c r="FY163" s="121">
        <f>CEILING(SUM($FI163:FK163)-SUM($FW163:FX163),$EW163)</f>
        <v>20000</v>
      </c>
      <c r="FZ163" s="121">
        <f>CEILING(SUM($FI163:FL163)-SUM($FW163:FY163),$EW163)</f>
        <v>20000</v>
      </c>
      <c r="GA163" s="121">
        <f>CEILING(SUM($FI163:FM163)-SUM($FW163:FZ163),$EW163)</f>
        <v>20000</v>
      </c>
      <c r="GB163" s="121">
        <f>CEILING(SUM($FI163:FN163)-SUM($FW163:GA163),$EW163)</f>
        <v>10000</v>
      </c>
      <c r="GC163" s="121">
        <f>CEILING(SUM($FI163:FO163)-SUM($FW163:GB163),$EW163)</f>
        <v>20000</v>
      </c>
      <c r="GD163" s="121">
        <f>CEILING(SUM($FI163:FP163)-SUM($FW163:GC163),$EW163)</f>
        <v>20000</v>
      </c>
      <c r="GE163" s="121">
        <f>CEILING(SUM($FI163:FQ163)-SUM($FW163:GD163),$EW163)</f>
        <v>20000</v>
      </c>
      <c r="GF163" s="121">
        <f>CEILING(SUM($FI163:FR163)-SUM($FW163:GE163),$EW163)</f>
        <v>20000</v>
      </c>
      <c r="GG163" s="121">
        <f>CEILING(SUM($FI163:FS163)-SUM($FW163:GF163),$EW163)</f>
        <v>20000</v>
      </c>
      <c r="GH163" s="121">
        <f t="shared" si="192"/>
        <v>10000</v>
      </c>
      <c r="GI163" s="121">
        <f t="shared" si="193"/>
        <v>0</v>
      </c>
      <c r="GJ163" s="120"/>
      <c r="GK163" s="123" t="e">
        <f t="shared" ca="1" si="194"/>
        <v>#NAME?</v>
      </c>
      <c r="GL163" s="123" t="e">
        <f t="shared" ca="1" si="195"/>
        <v>#NAME?</v>
      </c>
      <c r="GM163" s="123" t="e">
        <f t="shared" ca="1" si="196"/>
        <v>#NAME?</v>
      </c>
      <c r="GN163" s="123" t="e">
        <f t="shared" ca="1" si="197"/>
        <v>#NAME?</v>
      </c>
      <c r="GO163" s="123" t="e">
        <f t="shared" ca="1" si="198"/>
        <v>#NAME?</v>
      </c>
      <c r="GP163" s="123" t="e">
        <f t="shared" ca="1" si="199"/>
        <v>#NAME?</v>
      </c>
      <c r="GQ163" s="123" t="e">
        <f t="shared" ca="1" si="200"/>
        <v>#NAME?</v>
      </c>
      <c r="GR163" s="123" t="e">
        <f t="shared" ca="1" si="201"/>
        <v>#NAME?</v>
      </c>
      <c r="GS163" s="123" t="e">
        <f t="shared" ca="1" si="202"/>
        <v>#NAME?</v>
      </c>
      <c r="GT163" s="123" t="e">
        <f t="shared" ca="1" si="203"/>
        <v>#NAME?</v>
      </c>
      <c r="GU163" s="123" t="e">
        <f t="shared" ca="1" si="204"/>
        <v>#NAME?</v>
      </c>
      <c r="GV163" s="123" t="e">
        <f t="shared" ca="1" si="205"/>
        <v>#NAME?</v>
      </c>
      <c r="GW163" s="123" t="e">
        <f t="shared" ca="1" si="206"/>
        <v>#NAME?</v>
      </c>
      <c r="GX163" s="123" t="e">
        <f t="shared" ca="1" si="207"/>
        <v>#NAME?</v>
      </c>
      <c r="GY163" s="120">
        <v>1</v>
      </c>
      <c r="GZ163" s="105">
        <f t="shared" si="224"/>
        <v>220000</v>
      </c>
      <c r="HA163" s="105"/>
      <c r="HB163" s="105"/>
      <c r="HC163" s="105"/>
      <c r="HD163" s="105"/>
      <c r="HE163" s="105"/>
      <c r="HF163" s="105"/>
      <c r="HG163" s="105"/>
      <c r="HH163" s="105"/>
      <c r="HI163" s="105"/>
      <c r="HJ163" s="105"/>
      <c r="HK163" s="105"/>
      <c r="HL163" s="105">
        <f t="shared" si="171"/>
        <v>0</v>
      </c>
      <c r="HM163" s="105"/>
      <c r="HN163" s="123" t="e">
        <f t="shared" ca="1" si="208"/>
        <v>#NAME?</v>
      </c>
      <c r="HO163" s="123" t="e">
        <f t="shared" ca="1" si="209"/>
        <v>#NAME?</v>
      </c>
      <c r="HP163" s="123" t="e">
        <f t="shared" ca="1" si="210"/>
        <v>#NAME?</v>
      </c>
      <c r="HQ163" s="123" t="e">
        <f t="shared" ca="1" si="211"/>
        <v>#NAME?</v>
      </c>
      <c r="HR163" s="123" t="e">
        <f t="shared" ca="1" si="212"/>
        <v>#NAME?</v>
      </c>
      <c r="HS163" s="123" t="e">
        <f t="shared" ca="1" si="213"/>
        <v>#NAME?</v>
      </c>
      <c r="HT163" s="123" t="e">
        <f t="shared" ca="1" si="214"/>
        <v>#NAME?</v>
      </c>
      <c r="HU163" s="123" t="e">
        <f t="shared" ca="1" si="215"/>
        <v>#NAME?</v>
      </c>
      <c r="HV163" s="123" t="e">
        <f t="shared" ca="1" si="216"/>
        <v>#NAME?</v>
      </c>
      <c r="HW163" s="123" t="e">
        <f t="shared" ca="1" si="217"/>
        <v>#NAME?</v>
      </c>
      <c r="HX163" s="123" t="e">
        <f t="shared" ca="1" si="218"/>
        <v>#NAME?</v>
      </c>
      <c r="HY163" s="123" t="e">
        <f t="shared" ca="1" si="219"/>
        <v>#NAME?</v>
      </c>
      <c r="HZ163" s="123" t="e">
        <f t="shared" ca="1" si="220"/>
        <v>#NAME?</v>
      </c>
      <c r="IA163" s="123" t="e">
        <f t="shared" ca="1" si="221"/>
        <v>#NAME?</v>
      </c>
      <c r="IB163" s="124" t="s">
        <v>808</v>
      </c>
      <c r="IC163" s="103" t="s">
        <v>488</v>
      </c>
      <c r="ID163" s="125">
        <v>45535</v>
      </c>
      <c r="IE163" s="103" t="s">
        <v>147</v>
      </c>
      <c r="IF163" s="103" t="s">
        <v>147</v>
      </c>
      <c r="IG163" s="103" t="s">
        <v>147</v>
      </c>
      <c r="IH163" s="103"/>
      <c r="II163" s="103" t="s">
        <v>766</v>
      </c>
    </row>
    <row r="164" spans="1:243" ht="14.25" x14ac:dyDescent="0.2">
      <c r="A164" s="39">
        <v>177</v>
      </c>
      <c r="B164" s="39" t="s">
        <v>812</v>
      </c>
      <c r="C164" s="56" t="s">
        <v>813</v>
      </c>
      <c r="D164" s="39" t="s">
        <v>137</v>
      </c>
      <c r="E164" s="39">
        <v>401246030</v>
      </c>
      <c r="F164" s="102" t="s">
        <v>814</v>
      </c>
      <c r="G164" s="39" t="s">
        <v>815</v>
      </c>
      <c r="H164" s="39" t="s">
        <v>128</v>
      </c>
      <c r="I164" s="39">
        <v>2</v>
      </c>
      <c r="J164" s="39">
        <v>3</v>
      </c>
      <c r="K164" s="39">
        <v>0</v>
      </c>
      <c r="L164" s="39">
        <v>0</v>
      </c>
      <c r="M164" s="39">
        <v>0</v>
      </c>
      <c r="N164" s="39">
        <v>0</v>
      </c>
      <c r="O164" s="39">
        <v>1</v>
      </c>
      <c r="P164" s="39">
        <v>0</v>
      </c>
      <c r="Q164" s="39">
        <v>0</v>
      </c>
      <c r="R164" s="39">
        <v>0</v>
      </c>
      <c r="S164" s="39">
        <v>0</v>
      </c>
      <c r="T164" s="39">
        <v>0</v>
      </c>
      <c r="U164" s="39">
        <v>0</v>
      </c>
      <c r="V164" s="39">
        <v>0</v>
      </c>
      <c r="W164" s="39">
        <v>0</v>
      </c>
      <c r="X164" s="39">
        <v>1</v>
      </c>
      <c r="Y164" s="39">
        <v>0</v>
      </c>
      <c r="Z164" s="39">
        <v>0</v>
      </c>
      <c r="AA164" s="39">
        <v>0</v>
      </c>
      <c r="AB164" s="39">
        <v>0</v>
      </c>
      <c r="AC164" s="39">
        <v>0</v>
      </c>
      <c r="AD164" s="39">
        <v>0</v>
      </c>
      <c r="AE164" s="39">
        <v>0</v>
      </c>
      <c r="AF164" s="39">
        <v>0</v>
      </c>
      <c r="AG164" s="39">
        <v>1</v>
      </c>
      <c r="AH164" s="39">
        <f t="shared" si="173"/>
        <v>2</v>
      </c>
      <c r="AI164" s="39">
        <f t="shared" si="174"/>
        <v>1</v>
      </c>
      <c r="AJ164" s="39">
        <f t="shared" si="175"/>
        <v>1</v>
      </c>
      <c r="AK164" s="39">
        <f t="shared" si="176"/>
        <v>1</v>
      </c>
      <c r="AL164" s="39">
        <f t="shared" si="177"/>
        <v>2</v>
      </c>
      <c r="AM164" s="57">
        <f t="shared" si="178"/>
        <v>70681</v>
      </c>
      <c r="AN164" s="57">
        <v>10000</v>
      </c>
      <c r="AO164" s="57">
        <f t="shared" si="179"/>
        <v>80000</v>
      </c>
      <c r="AP164" s="39"/>
      <c r="AQ164" s="39" t="s">
        <v>473</v>
      </c>
      <c r="AR164" s="71" t="s">
        <v>774</v>
      </c>
      <c r="AS164" s="39"/>
      <c r="AT164" s="39"/>
      <c r="AU164" s="58">
        <v>3.2000000000000002E-3</v>
      </c>
      <c r="AV164" s="58" t="s">
        <v>11</v>
      </c>
      <c r="AW164" s="39" t="s">
        <v>475</v>
      </c>
      <c r="AX164" s="39" t="s">
        <v>476</v>
      </c>
      <c r="AY164" s="39"/>
      <c r="AZ164" s="39" t="s">
        <v>477</v>
      </c>
      <c r="BA164" s="39" t="str">
        <f t="shared" si="180"/>
        <v>P0043</v>
      </c>
      <c r="BB164" s="78" t="e">
        <f t="shared" ca="1" si="181"/>
        <v>#NAME?</v>
      </c>
      <c r="BC164" s="75" t="s">
        <v>765</v>
      </c>
      <c r="BD164" s="75">
        <f t="shared" si="182"/>
        <v>80000</v>
      </c>
      <c r="BE164" s="39"/>
      <c r="BF164" s="39"/>
      <c r="BG164" s="39"/>
      <c r="BH164" s="39"/>
      <c r="BI164" s="39">
        <v>80000</v>
      </c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>
        <f>SUM($BE164,$BF164:BF164)-SUM($CV$1:CW$1)*SUM($P164:$Q164,$W164)-SUM($CV$2:CW$2)*SUM($R164:$V164)-SUM($CV$3:CW$3)*$X164-SUM($CV$4:CW$4)*SUM($K164:$L164)-SUM($CV$5:CW$5)*SUM($M164:$N164)-SUM($CV$6:CW$6)*$O164-SUM($CV$7:CW$7)*SUM($Y164:$Z164,$AF164)-SUM($CV$8:CW$8)*SUM($AA164:$AE164)-SUM($CV$9:CW$9)*$AG164</f>
        <v>0</v>
      </c>
      <c r="CX164" s="39">
        <f>SUM($BE164,$BF164:BG164)-SUM($CV$1:CX$1)*SUM($P164:$Q164,$W164)-SUM($CV$2:CX$2)*SUM($R164:$V164)-SUM($CV$3:CX$3)*$X164-SUM($CV$4:CX$4)*SUM($K164:$L164)-SUM($CV$5:CX$5)*SUM($M164:$N164)-SUM($CV$6:CX$6)*$O164-SUM($CV$7:CX$7)*SUM($Y164:$Z164,$AF164)-SUM($CV$8:CX$8)*SUM($AA164:$AE164)-SUM($CV$9:CX$9)*$AG164</f>
        <v>0</v>
      </c>
      <c r="CY164" s="39">
        <f>SUM($BE164,$BF164:BH164)-SUM($CV$1:CY$1)*SUM($P164:$Q164,$W164)-SUM($CV$2:CY$2)*SUM($R164:$V164)-SUM($CV$3:CY$3)*$X164-SUM($CV$4:CY$4)*SUM($K164:$L164)-SUM($CV$5:CY$5)*SUM($M164:$N164)-SUM($CV$6:CY$6)*$O164-SUM($CV$7:CY$7)*SUM($Y164:$Z164,$AF164)-SUM($CV$8:CY$8)*SUM($AA164:$AE164)-SUM($CV$9:CY$9)*$AG164</f>
        <v>0</v>
      </c>
      <c r="CZ164" s="39">
        <f>SUM($BE164,$BF164:BI164)-SUM($CV$1:CZ$1)*SUM($P164:$Q164,$W164)-SUM($CV$2:CZ$2)*SUM($R164:$V164)-SUM($CV$3:CZ$3)*$X164-SUM($CV$4:CZ$4)*SUM($K164:$L164)-SUM($CV$5:CZ$5)*SUM($M164:$N164)-SUM($CV$6:CZ$6)*$O164-SUM($CV$7:CZ$7)*SUM($Y164:$Z164,$AF164)-SUM($CV$8:CZ$8)*SUM($AA164:$AE164)-SUM($CV$9:CZ$9)*$AG164</f>
        <v>80000</v>
      </c>
      <c r="DA164" s="39">
        <f>SUM($BE164,$BF164:BJ164)-SUM($CV$1:DA$1)*SUM($P164:$Q164,$W164)-SUM($CV$2:DA$2)*SUM($R164:$V164)-SUM($CV$3:DA$3)*$X164-SUM($CV$4:DA$4)*SUM($K164:$L164)-SUM($CV$5:DA$5)*SUM($M164:$N164)-SUM($CV$6:DA$6)*$O164-SUM($CV$7:DA$7)*SUM($Y164:$Z164,$AF164)-SUM($CV$8:DA$8)*SUM($AA164:$AE164)-SUM($CV$9:DA$9)*$AG164</f>
        <v>80000</v>
      </c>
      <c r="DB164" s="39">
        <f>SUM($BE164,$BF164:BK164)-SUM($CV$1:DB$1)*SUM($P164:$Q164,$W164)-SUM($CV$2:DB$2)*SUM($R164:$V164)-SUM($CV$3:DB$3)*$X164-SUM($CV$4:DB$4)*SUM($K164:$L164)-SUM($CV$5:DB$5)*SUM($M164:$N164)-SUM($CV$6:DB$6)*$O164-SUM($CV$7:DB$7)*SUM($Y164:$Z164,$AF164)-SUM($CV$8:DB$8)*SUM($AA164:$AE164)-SUM($CV$9:DB$9)*$AG164</f>
        <v>79700</v>
      </c>
      <c r="DC164" s="39">
        <f>SUM($BE164,$BF164:BL164)-SUM($CV$1:DC$1)*SUM($P164:$Q164,$W164)-SUM($CV$2:DC$2)*SUM($R164:$V164)-SUM($CV$3:DC$3)*$X164-SUM($CV$4:DC$4)*SUM($K164:$L164)-SUM($CV$5:DC$5)*SUM($M164:$N164)-SUM($CV$6:DC$6)*$O164-SUM($CV$7:DC$7)*SUM($Y164:$Z164,$AF164)-SUM($CV$8:DC$8)*SUM($AA164:$AE164)-SUM($CV$9:DC$9)*$AG164</f>
        <v>79100</v>
      </c>
      <c r="DD164" s="39">
        <f>SUM($BE164,$BF164:BM164)-SUM($CV$1:DD$1)*SUM($P164:$Q164,$W164)-SUM($CV$2:DD$2)*SUM($R164:$V164)-SUM($CV$3:DD$3)*$X164-SUM($CV$4:DD$4)*SUM($K164:$L164)-SUM($CV$5:DD$5)*SUM($M164:$N164)-SUM($CV$6:DD$6)*$O164-SUM($CV$7:DD$7)*SUM($Y164:$Z164,$AF164)-SUM($CV$8:DD$8)*SUM($AA164:$AE164)-SUM($CV$9:DD$9)*$AG164</f>
        <v>78169</v>
      </c>
      <c r="DE164" s="39">
        <f>SUM($BE164,$BF164:BN164)-SUM($CV$1:DE$1)*SUM($P164:$Q164,$W164)-SUM($CV$2:DE$2)*SUM($R164:$V164)-SUM($CV$3:DE$3)*$X164-SUM($CV$4:DE$4)*SUM($K164:$L164)-SUM($CV$5:DE$5)*SUM($M164:$N164)-SUM($CV$6:DE$6)*$O164-SUM($CV$7:DE$7)*SUM($Y164:$Z164,$AF164)-SUM($CV$8:DE$8)*SUM($AA164:$AE164)-SUM($CV$9:DE$9)*$AG164</f>
        <v>77069</v>
      </c>
      <c r="DF164" s="39">
        <f>SUM($BE164,$BF164:BO164)-SUM($CV$1:DF$1)*SUM($P164:$Q164,$W164)-SUM($CV$2:DF$2)*SUM($R164:$V164)-SUM($CV$3:DF$3)*$X164-SUM($CV$4:DF$4)*SUM($K164:$L164)-SUM($CV$5:DF$5)*SUM($M164:$N164)-SUM($CV$6:DF$6)*$O164-SUM($CV$7:DF$7)*SUM($Y164:$Z164,$AF164)-SUM($CV$8:DF$8)*SUM($AA164:$AE164)-SUM($CV$9:DF$9)*$AG164</f>
        <v>75669</v>
      </c>
      <c r="DG164" s="39">
        <f>SUM($BE164,$BF164:BP164)-SUM($CV$1:DG$1)*SUM($P164:$Q164,$W164)-SUM($CV$2:DG$2)*SUM($R164:$V164)-SUM($CV$3:DG$3)*$X164-SUM($CV$4:DG$4)*SUM($K164:$L164)-SUM($CV$5:DG$5)*SUM($M164:$N164)-SUM($CV$6:DG$6)*$O164-SUM($CV$7:DG$7)*SUM($Y164:$Z164,$AF164)-SUM($CV$8:DG$8)*SUM($AA164:$AE164)-SUM($CV$9:DG$9)*$AG164</f>
        <v>74169</v>
      </c>
      <c r="DH164" s="39">
        <f>SUM($BE164,$BF164:BQ164)-SUM($CV$1:DH$1)*SUM($P164:$Q164,$W164)-SUM($CV$2:DH$2)*SUM($R164:$V164)-SUM($CV$3:DH$3)*$X164-SUM($CV$4:DH$4)*SUM($K164:$L164)-SUM($CV$5:DH$5)*SUM($M164:$N164)-SUM($CV$6:DH$6)*$O164-SUM($CV$7:DH$7)*SUM($Y164:$Z164,$AF164)-SUM($CV$8:DH$8)*SUM($AA164:$AE164)-SUM($CV$9:DH$9)*$AG164</f>
        <v>72669</v>
      </c>
      <c r="DI164" s="39">
        <f>SUM($BE164,$BF164:BR164)-SUM($CV$1:DI$1)*SUM($P164:$Q164,$W164)-SUM($CV$2:DI$2)*SUM($R164:$V164)-SUM($CV$3:DI$3)*$X164-SUM($CV$4:DI$4)*SUM($K164:$L164)-SUM($CV$5:DI$5)*SUM($M164:$N164)-SUM($CV$6:DI$6)*$O164-SUM($CV$7:DI$7)*SUM($Y164:$Z164,$AF164)-SUM($CV$8:DI$8)*SUM($AA164:$AE164)-SUM($CV$9:DI$9)*$AG164</f>
        <v>71169</v>
      </c>
      <c r="DJ164" s="39">
        <f>SUM($BE164,$BF164:BS164)-SUM($CV$1:DJ$1)*SUM($P164:$Q164,$W164)-SUM($CV$2:DJ$2)*SUM($R164:$V164)-SUM($CV$3:DJ$3)*$X164-SUM($CV$4:DJ$4)*SUM($K164:$L164)-SUM($CV$5:DJ$5)*SUM($M164:$N164)-SUM($CV$6:DJ$6)*$O164-SUM($CV$7:DJ$7)*SUM($Y164:$Z164,$AF164)-SUM($CV$8:DJ$8)*SUM($AA164:$AE164)-SUM($CV$9:DJ$9)*$AG164</f>
        <v>69669</v>
      </c>
      <c r="DK164" s="39">
        <f>SUM($BE164,$BF164:BT164)-SUM($CV$1:DK$1)*SUM($P164:$Q164,$W164)-SUM($CV$2:DK$2)*SUM($R164:$V164)-SUM($CV$3:DK$3)*$X164-SUM($CV$4:DK$4)*SUM($K164:$L164)-SUM($CV$5:DK$5)*SUM($M164:$N164)-SUM($CV$6:DK$6)*$O164-SUM($CV$7:DK$7)*SUM($Y164:$Z164,$AF164)-SUM($CV$8:DK$8)*SUM($AA164:$AE164)-SUM($CV$9:DK$9)*$AG164</f>
        <v>68169</v>
      </c>
      <c r="DL164" s="39">
        <f>SUM($BE164,$BF164:BU164)-SUM($CV$1:DL$1)*SUM($P164:$Q164,$W164)-SUM($CV$2:DL$2)*SUM($R164:$V164)-SUM($CV$3:DL$3)*$X164-SUM($CV$4:DL$4)*SUM($K164:$L164)-SUM($CV$5:DL$5)*SUM($M164:$N164)-SUM($CV$6:DL$6)*$O164-SUM($CV$7:DL$7)*SUM($Y164:$Z164,$AF164)-SUM($CV$8:DL$8)*SUM($AA164:$AE164)-SUM($CV$9:DL$9)*$AG164</f>
        <v>66669</v>
      </c>
      <c r="DM164" s="39">
        <f>SUM($BE164,$BF164:BV164)-SUM($CV$1:DM$1)*SUM($P164:$Q164,$W164)-SUM($CV$2:DM$2)*SUM($R164:$V164)-SUM($CV$3:DM$3)*$X164-SUM($CV$4:DM$4)*SUM($K164:$L164)-SUM($CV$5:DM$5)*SUM($M164:$N164)-SUM($CV$6:DM$6)*$O164-SUM($CV$7:DM$7)*SUM($Y164:$Z164,$AF164)-SUM($CV$8:DM$8)*SUM($AA164:$AE164)-SUM($CV$9:DM$9)*$AG164</f>
        <v>64669</v>
      </c>
      <c r="DN164" s="39">
        <f>SUM($BE164,$BF164:BW164)-SUM($CV$1:DN$1)*SUM($P164:$Q164,$W164)-SUM($CV$2:DN$2)*SUM($R164:$V164)-SUM($CV$3:DN$3)*$X164-SUM($CV$4:DN$4)*SUM($K164:$L164)-SUM($CV$5:DN$5)*SUM($M164:$N164)-SUM($CV$6:DN$6)*$O164-SUM($CV$7:DN$7)*SUM($Y164:$Z164,$AF164)-SUM($CV$8:DN$8)*SUM($AA164:$AE164)-SUM($CV$9:DN$9)*$AG164</f>
        <v>62669</v>
      </c>
      <c r="DO164" s="39">
        <f>SUM($BE164,$BF164:BX164)-SUM($CV$1:DO$1)*SUM($P164:$Q164,$W164)-SUM($CV$2:DO$2)*SUM($R164:$V164)-SUM($CV$3:DO$3)*$X164-SUM($CV$4:DO$4)*SUM($K164:$L164)-SUM($CV$5:DO$5)*SUM($M164:$N164)-SUM($CV$6:DO$6)*$O164-SUM($CV$7:DO$7)*SUM($Y164:$Z164,$AF164)-SUM($CV$8:DO$8)*SUM($AA164:$AE164)-SUM($CV$9:DO$9)*$AG164</f>
        <v>60669</v>
      </c>
      <c r="DP164" s="39">
        <f>SUM($BE164,$BF164:BY164)-SUM($CV$1:DP$1)*SUM($P164:$Q164,$W164)-SUM($CV$2:DP$2)*SUM($R164:$V164)-SUM($CV$3:DP$3)*$X164-SUM($CV$4:DP$4)*SUM($K164:$L164)-SUM($CV$5:DP$5)*SUM($M164:$N164)-SUM($CV$6:DP$6)*$O164-SUM($CV$7:DP$7)*SUM($Y164:$Z164,$AF164)-SUM($CV$8:DP$8)*SUM($AA164:$AE164)-SUM($CV$9:DP$9)*$AG164</f>
        <v>58669</v>
      </c>
      <c r="DQ164" s="39">
        <f>SUM($BE164,$BF164:BZ164)-SUM($CV$1:DQ$1)*SUM($P164:$Q164,$W164)-SUM($CV$2:DQ$2)*SUM($R164:$V164)-SUM($CV$3:DQ$3)*$X164-SUM($CV$4:DQ$4)*SUM($K164:$L164)-SUM($CV$5:DQ$5)*SUM($M164:$N164)-SUM($CV$6:DQ$6)*$O164-SUM($CV$7:DQ$7)*SUM($Y164:$Z164,$AF164)-SUM($CV$8:DQ$8)*SUM($AA164:$AE164)-SUM($CV$9:DQ$9)*$AG164</f>
        <v>56669</v>
      </c>
      <c r="DR164" s="39">
        <f>SUM($BE164,$BF164:CA164)-SUM($CV$1:DR$1)*SUM($P164:$Q164,$W164)-SUM($CV$2:DR$2)*SUM($R164:$V164)-SUM($CV$3:DR$3)*$X164-SUM($CV$4:DR$4)*SUM($K164:$L164)-SUM($CV$5:DR$5)*SUM($M164:$N164)-SUM($CV$6:DR$6)*$O164-SUM($CV$7:DR$7)*SUM($Y164:$Z164,$AF164)-SUM($CV$8:DR$8)*SUM($AA164:$AE164)-SUM($CV$9:DR$9)*$AG164</f>
        <v>54669</v>
      </c>
      <c r="DS164" s="39">
        <f>SUM($BE164,$BF164:CB164)-SUM($CV$1:DS$1)*SUM($P164:$Q164,$W164)-SUM($CV$2:DS$2)*SUM($R164:$V164)-SUM($CV$3:DS$3)*$X164-SUM($CV$4:DS$4)*SUM($K164:$L164)-SUM($CV$5:DS$5)*SUM($M164:$N164)-SUM($CV$6:DS$6)*$O164-SUM($CV$7:DS$7)*SUM($Y164:$Z164,$AF164)-SUM($CV$8:DS$8)*SUM($AA164:$AE164)-SUM($CV$9:DS$9)*$AG164</f>
        <v>52669</v>
      </c>
      <c r="DT164" s="39">
        <f>SUM($BE164,$BF164:CC164)-SUM($CV$1:DT$1)*SUM($P164:$Q164,$W164)-SUM($CV$2:DT$2)*SUM($R164:$V164)-SUM($CV$3:DT$3)*$X164-SUM($CV$4:DT$4)*SUM($K164:$L164)-SUM($CV$5:DT$5)*SUM($M164:$N164)-SUM($CV$6:DT$6)*$O164-SUM($CV$7:DT$7)*SUM($Y164:$Z164,$AF164)-SUM($CV$8:DT$8)*SUM($AA164:$AE164)-SUM($CV$9:DT$9)*$AG164</f>
        <v>50669</v>
      </c>
      <c r="DU164" s="39">
        <f>SUM($BE164,$BF164:CD164)-SUM($CV$1:DU$1)*SUM($P164:$Q164,$W164)-SUM($CV$2:DU$2)*SUM($R164:$V164)-SUM($CV$3:DU$3)*$X164-SUM($CV$4:DU$4)*SUM($K164:$L164)-SUM($CV$5:DU$5)*SUM($M164:$N164)-SUM($CV$6:DU$6)*$O164-SUM($CV$7:DU$7)*SUM($Y164:$Z164,$AF164)-SUM($CV$8:DU$8)*SUM($AA164:$AE164)-SUM($CV$9:DU$9)*$AG164</f>
        <v>48669</v>
      </c>
      <c r="DV164" s="39">
        <f>SUM($BE164,$BF164:CE164)-SUM($CV$1:DV$1)*SUM($P164:$Q164,$W164)-SUM($CV$2:DV$2)*SUM($R164:$V164)-SUM($CV$3:DV$3)*$X164-SUM($CV$4:DV$4)*SUM($K164:$L164)-SUM($CV$5:DV$5)*SUM($M164:$N164)-SUM($CV$6:DV$6)*$O164-SUM($CV$7:DV$7)*SUM($Y164:$Z164,$AF164)-SUM($CV$8:DV$8)*SUM($AA164:$AE164)-SUM($CV$9:DV$9)*$AG164</f>
        <v>46669</v>
      </c>
      <c r="DW164" s="39">
        <f>SUM($BE164,$BF164:CF164)-SUM($CV$1:DW$1)*SUM($P164:$Q164,$W164)-SUM($CV$2:DW$2)*SUM($R164:$V164)-SUM($CV$3:DW$3)*$X164-SUM($CV$4:DW$4)*SUM($K164:$L164)-SUM($CV$5:DW$5)*SUM($M164:$N164)-SUM($CV$6:DW$6)*$O164-SUM($CV$7:DW$7)*SUM($Y164:$Z164,$AF164)-SUM($CV$8:DW$8)*SUM($AA164:$AE164)-SUM($CV$9:DW$9)*$AG164</f>
        <v>44669</v>
      </c>
      <c r="DX164" s="39">
        <f>SUM($BE164,$BF164:CG164)-SUM($CV$1:DX$1)*SUM($P164:$Q164,$W164)-SUM($CV$2:DX$2)*SUM($R164:$V164)-SUM($CV$3:DX$3)*$X164-SUM($CV$4:DX$4)*SUM($K164:$L164)-SUM($CV$5:DX$5)*SUM($M164:$N164)-SUM($CV$6:DX$6)*$O164-SUM($CV$7:DX$7)*SUM($Y164:$Z164,$AF164)-SUM($CV$8:DX$8)*SUM($AA164:$AE164)-SUM($CV$9:DX$9)*$AG164</f>
        <v>42669</v>
      </c>
      <c r="DY164" s="39">
        <f>SUM($BE164,$BF164:CH164)-SUM($CV$1:DY$1)*SUM($P164:$Q164,$W164)-SUM($CV$2:DY$2)*SUM($R164:$V164)-SUM($CV$3:DY$3)*$X164-SUM($CV$4:DY$4)*SUM($K164:$L164)-SUM($CV$5:DY$5)*SUM($M164:$N164)-SUM($CV$6:DY$6)*$O164-SUM($CV$7:DY$7)*SUM($Y164:$Z164,$AF164)-SUM($CV$8:DY$8)*SUM($AA164:$AE164)-SUM($CV$9:DY$9)*$AG164</f>
        <v>40669</v>
      </c>
      <c r="DZ164" s="39">
        <f>SUM($BE164,$BF164:CI164)-SUM($CV$1:DZ$1)*SUM($P164:$Q164,$W164)-SUM($CV$2:DZ$2)*SUM($R164:$V164)-SUM($CV$3:DZ$3)*$X164-SUM($CV$4:DZ$4)*SUM($K164:$L164)-SUM($CV$5:DZ$5)*SUM($M164:$N164)-SUM($CV$6:DZ$6)*$O164-SUM($CV$7:DZ$7)*SUM($Y164:$Z164,$AF164)-SUM($CV$8:DZ$8)*SUM($AA164:$AE164)-SUM($CV$9:DZ$9)*$AG164</f>
        <v>38669</v>
      </c>
      <c r="EA164" s="39">
        <f>SUM($BE164,$BF164:CJ164)-SUM($CV$1:EA$1)*SUM($P164:$Q164,$W164)-SUM($CV$2:EA$2)*SUM($R164:$V164)-SUM($CV$3:EA$3)*$X164-SUM($CV$4:EA$4)*SUM($K164:$L164)-SUM($CV$5:EA$5)*SUM($M164:$N164)-SUM($CV$6:EA$6)*$O164-SUM($CV$7:EA$7)*SUM($Y164:$Z164,$AF164)-SUM($CV$8:EA$8)*SUM($AA164:$AE164)-SUM($CV$9:EA$9)*$AG164</f>
        <v>36669</v>
      </c>
      <c r="EB164" s="39">
        <f>SUM($BE164,$BF164:CK164)-SUM($CV$1:EB$1)*SUM($P164:$Q164,$W164)-SUM($CV$2:EB$2)*SUM($R164:$V164)-SUM($CV$3:EB$3)*$X164-SUM($CV$4:EB$4)*SUM($K164:$L164)-SUM($CV$5:EB$5)*SUM($M164:$N164)-SUM($CV$6:EB$6)*$O164-SUM($CV$7:EB$7)*SUM($Y164:$Z164,$AF164)-SUM($CV$8:EB$8)*SUM($AA164:$AE164)-SUM($CV$9:EB$9)*$AG164</f>
        <v>34669</v>
      </c>
      <c r="EC164" s="39">
        <f>SUM($BE164,$BF164:CL164)-SUM($CV$1:EC$1)*SUM($P164:$Q164,$W164)-SUM($CV$2:EC$2)*SUM($R164:$V164)-SUM($CV$3:EC$3)*$X164-SUM($CV$4:EC$4)*SUM($K164:$L164)-SUM($CV$5:EC$5)*SUM($M164:$N164)-SUM($CV$6:EC$6)*$O164-SUM($CV$7:EC$7)*SUM($Y164:$Z164,$AF164)-SUM($CV$8:EC$8)*SUM($AA164:$AE164)-SUM($CV$9:EC$9)*$AG164</f>
        <v>32669</v>
      </c>
      <c r="ED164" s="39">
        <f>SUM($BE164,$BF164:CM164)-SUM($CV$1:ED$1)*SUM($P164:$Q164,$W164)-SUM($CV$2:ED$2)*SUM($R164:$V164)-SUM($CV$3:ED$3)*$X164-SUM($CV$4:ED$4)*SUM($K164:$L164)-SUM($CV$5:ED$5)*SUM($M164:$N164)-SUM($CV$6:ED$6)*$O164-SUM($CV$7:ED$7)*SUM($Y164:$Z164,$AF164)-SUM($CV$8:ED$8)*SUM($AA164:$AE164)-SUM($CV$9:ED$9)*$AG164</f>
        <v>30669</v>
      </c>
      <c r="EE164" s="39">
        <f>SUM($BE164,$BF164:CN164)-SUM($CV$1:EE$1)*SUM($P164:$Q164,$W164)-SUM($CV$2:EE$2)*SUM($R164:$V164)-SUM($CV$3:EE$3)*$X164-SUM($CV$4:EE$4)*SUM($K164:$L164)-SUM($CV$5:EE$5)*SUM($M164:$N164)-SUM($CV$6:EE$6)*$O164-SUM($CV$7:EE$7)*SUM($Y164:$Z164,$AF164)-SUM($CV$8:EE$8)*SUM($AA164:$AE164)-SUM($CV$9:EE$9)*$AG164</f>
        <v>28669</v>
      </c>
      <c r="EF164" s="39">
        <f>SUM($BE164,$BF164:CO164)-SUM($CV$1:EF$1)*SUM($P164:$Q164,$W164)-SUM($CV$2:EF$2)*SUM($R164:$V164)-SUM($CV$3:EF$3)*$X164-SUM($CV$4:EF$4)*SUM($K164:$L164)-SUM($CV$5:EF$5)*SUM($M164:$N164)-SUM($CV$6:EF$6)*$O164-SUM($CV$7:EF$7)*SUM($Y164:$Z164,$AF164)-SUM($CV$8:EF$8)*SUM($AA164:$AE164)-SUM($CV$9:EF$9)*$AG164</f>
        <v>26669</v>
      </c>
      <c r="EG164" s="39">
        <f>SUM($BE164,$BF164:CP164)-SUM($CV$1:EG$1)*SUM($P164:$Q164,$W164)-SUM($CV$2:EG$2)*SUM($R164:$V164)-SUM($CV$3:EG$3)*$X164-SUM($CV$4:EG$4)*SUM($K164:$L164)-SUM($CV$5:EG$5)*SUM($M164:$N164)-SUM($CV$6:EG$6)*$O164-SUM($CV$7:EG$7)*SUM($Y164:$Z164,$AF164)-SUM($CV$8:EG$8)*SUM($AA164:$AE164)-SUM($CV$9:EG$9)*$AG164</f>
        <v>24669</v>
      </c>
      <c r="EH164" s="39">
        <f>SUM($BE164,$BF164:CQ164)-SUM($CV$1:EH$1)*SUM($P164:$Q164,$W164)-SUM($CV$2:EH$2)*SUM($R164:$V164)-SUM($CV$3:EH$3)*$X164-SUM($CV$4:EH$4)*SUM($K164:$L164)-SUM($CV$5:EH$5)*SUM($M164:$N164)-SUM($CV$6:EH$6)*$O164-SUM($CV$7:EH$7)*SUM($Y164:$Z164,$AF164)-SUM($CV$8:EH$8)*SUM($AA164:$AE164)-SUM($CV$9:EH$9)*$AG164</f>
        <v>22669</v>
      </c>
      <c r="EI164" s="39">
        <f>SUM($BE164,$BF164:CR164)-SUM($CV$1:EI$1)*SUM($P164:$Q164,$W164)-SUM($CV$2:EI$2)*SUM($R164:$V164)-SUM($CV$3:EI$3)*$X164-SUM($CV$4:EI$4)*SUM($K164:$L164)-SUM($CV$5:EI$5)*SUM($M164:$N164)-SUM($CV$6:EI$6)*$O164-SUM($CV$7:EI$7)*SUM($Y164:$Z164,$AF164)-SUM($CV$8:EI$8)*SUM($AA164:$AE164)-SUM($CV$9:EI$9)*$AG164</f>
        <v>20669</v>
      </c>
      <c r="EJ164" s="39">
        <f>SUM($BE164,$BF164:CS164)-SUM($CV$1:EJ$1)*SUM($P164:$Q164,$W164)-SUM($CV$2:EJ$2)*SUM($R164:$V164)-SUM($CV$3:EJ$3)*$X164-SUM($CV$4:EJ$4)*SUM($K164:$L164)-SUM($CV$5:EJ$5)*SUM($M164:$N164)-SUM($CV$6:EJ$6)*$O164-SUM($CV$7:EJ$7)*SUM($Y164:$Z164,$AF164)-SUM($CV$8:EJ$8)*SUM($AA164:$AE164)-SUM($CV$9:EJ$9)*$AG164</f>
        <v>18669</v>
      </c>
      <c r="EK164" s="39">
        <f>SUM($BE164,$BF164:CT164)-SUM($CV$1:EK$1)*SUM($P164:$Q164,$W164)-SUM($CV$2:EK$2)*SUM($R164:$V164)-SUM($CV$3:EK$3)*$X164-SUM($CV$4:EK$4)*SUM($K164:$L164)-SUM($CV$5:EK$5)*SUM($M164:$N164)-SUM($CV$6:EK$6)*$O164-SUM($CV$7:EK$7)*SUM($Y164:$Z164,$AF164)-SUM($CV$8:EK$8)*SUM($AA164:$AE164)-SUM($CV$9:EK$9)*$AG164</f>
        <v>16669</v>
      </c>
      <c r="EL164" s="39">
        <f>SUM($BE164,$BF164:CU164)-SUM($CV$1:EL$1)*SUM($P164:$Q164,$W164)-SUM($CV$2:EL$2)*SUM($R164:$V164)-SUM($CV$3:EL$3)*$X164-SUM($CV$4:EL$4)*SUM($K164:$L164)-SUM($CV$5:EL$5)*SUM($M164:$N164)-SUM($CV$6:EL$6)*$O164-SUM($CV$7:EL$7)*SUM($Y164:$Z164,$AF164)-SUM($CV$8:EL$8)*SUM($AA164:$AE164)-SUM($CV$9:EL$9)*$AG164</f>
        <v>14669</v>
      </c>
      <c r="EM164" s="39">
        <f>SUM($BE164,$BF164:CV164)-SUM($CV$1:EM$1)*SUM($P164:$Q164,$W164)-SUM($CV$2:EM$2)*SUM($R164:$V164)-SUM($CV$3:EM$3)*$X164-SUM($CV$4:EM$4)*SUM($K164:$L164)-SUM($CV$5:EM$5)*SUM($M164:$N164)-SUM($CV$6:EM$6)*$O164-SUM($CV$7:EM$7)*SUM($Y164:$Z164,$AF164)-SUM($CV$8:EM$8)*SUM($AA164:$AE164)-SUM($CV$9:EM$9)*$AG164</f>
        <v>12669</v>
      </c>
      <c r="EN164" s="39">
        <f>SUM($BE164,$BF164:CW164)-SUM($CV$1:EN$1)*SUM($P164:$Q164,$W164)-SUM($CV$2:EN$2)*SUM($R164:$V164)-SUM($CV$3:EN$3)*$X164-SUM($CV$4:EN$4)*SUM($K164:$L164)-SUM($CV$5:EN$5)*SUM($M164:$N164)-SUM($CV$6:EN$6)*$O164-SUM($CV$7:EN$7)*SUM($Y164:$Z164,$AF164)-SUM($CV$8:EN$8)*SUM($AA164:$AE164)-SUM($CV$9:EN$9)*$AG164</f>
        <v>10669</v>
      </c>
      <c r="EO164" s="39">
        <f>SUM($BE164,$BF164:CX164)-SUM($CV$1:EO$1)*SUM($P164:$Q164,$W164)-SUM($CV$2:EO$2)*SUM($R164:$V164)-SUM($CV$3:EO$3)*$X164-SUM($CV$4:EO$4)*SUM($K164:$L164)-SUM($CV$5:EO$5)*SUM($M164:$N164)-SUM($CV$6:EO$6)*$O164-SUM($CV$7:EO$7)*SUM($Y164:$Z164,$AF164)-SUM($CV$8:EO$8)*SUM($AA164:$AE164)-SUM($CV$9:EO$9)*$AG164</f>
        <v>9411</v>
      </c>
      <c r="EP164" s="96" t="s">
        <v>483</v>
      </c>
      <c r="EQ164" s="103" t="str">
        <f t="shared" si="172"/>
        <v>CRCW04024K02FKED</v>
      </c>
      <c r="ER164" s="96" t="str">
        <f t="shared" si="222"/>
        <v>VISHAY</v>
      </c>
      <c r="ES164" s="115">
        <v>2.5999999999999999E-3</v>
      </c>
      <c r="ET164" s="116" t="str">
        <f t="shared" si="168"/>
        <v>USD</v>
      </c>
      <c r="EU164" s="107" t="e">
        <f t="shared" ca="1" si="183"/>
        <v>#NAME?</v>
      </c>
      <c r="EV164" s="107" t="e">
        <f t="shared" ca="1" si="184"/>
        <v>#NAME?</v>
      </c>
      <c r="EW164" s="117">
        <f t="shared" si="185"/>
        <v>10000</v>
      </c>
      <c r="EX164" s="117">
        <f t="shared" si="186"/>
        <v>10000</v>
      </c>
      <c r="EY164" s="103"/>
      <c r="EZ164" s="117">
        <f t="shared" si="187"/>
        <v>80000</v>
      </c>
      <c r="FA164" s="118" t="e">
        <f t="shared" ca="1" si="188"/>
        <v>#NAME?</v>
      </c>
      <c r="FB164" s="117">
        <f t="shared" si="189"/>
        <v>9319</v>
      </c>
      <c r="FC164" s="118" t="e">
        <f t="shared" ca="1" si="190"/>
        <v>#NAME?</v>
      </c>
      <c r="FD164" s="119">
        <v>45526</v>
      </c>
      <c r="FE164" s="118" t="s">
        <v>130</v>
      </c>
      <c r="FF164" s="118" t="s">
        <v>26</v>
      </c>
      <c r="FG164" s="103" t="s">
        <v>144</v>
      </c>
      <c r="FH164" s="103" t="s">
        <v>145</v>
      </c>
      <c r="FI164" s="105">
        <f t="array" ref="FI164">SUMPRODUCT($AI164:$AL164,TRANSPOSE(FI$1:FI$4))</f>
        <v>6065</v>
      </c>
      <c r="FJ164" s="105">
        <f t="array" ref="FJ164">SUMPRODUCT($AI164:$AL164,TRANSPOSE(FJ$1:FJ$4))</f>
        <v>6065</v>
      </c>
      <c r="FK164" s="105">
        <f t="array" ref="FK164">SUMPRODUCT($AI164:$AL164,TRANSPOSE(FK$1:FK$4))</f>
        <v>6065</v>
      </c>
      <c r="FL164" s="105">
        <f t="array" ref="FL164">SUMPRODUCT($AI164:$AL164,TRANSPOSE(FL$1:FL$4))</f>
        <v>6065</v>
      </c>
      <c r="FM164" s="105">
        <f t="array" ref="FM164">SUMPRODUCT($AI164:$AL164,TRANSPOSE(FM$1:FM$4))</f>
        <v>6065</v>
      </c>
      <c r="FN164" s="105">
        <f t="array" ref="FN164">SUMPRODUCT($AI164:$AL164,TRANSPOSE(FN$1:FN$4))</f>
        <v>6065</v>
      </c>
      <c r="FO164" s="105">
        <f t="array" ref="FO164">SUMPRODUCT($AI164:$AL164,TRANSPOSE(FO$1:FO$4))</f>
        <v>6065</v>
      </c>
      <c r="FP164" s="105">
        <f t="array" ref="FP164">SUMPRODUCT($AI164:$AL164,TRANSPOSE(FP$1:FP$4))</f>
        <v>6065</v>
      </c>
      <c r="FQ164" s="105">
        <f t="array" ref="FQ164">SUMPRODUCT($AI164:$AL164,TRANSPOSE(FQ$1:FQ$4))</f>
        <v>6065</v>
      </c>
      <c r="FR164" s="105">
        <f t="array" ref="FR164">SUMPRODUCT($AI164:$AL164,TRANSPOSE(FR$1:FR$4))</f>
        <v>6050</v>
      </c>
      <c r="FS164" s="105">
        <f t="array" ref="FS164">SUMPRODUCT($AI164:$AL164,TRANSPOSE(FS$1:FS$4))</f>
        <v>6000</v>
      </c>
      <c r="FT164" s="105">
        <f t="array" ref="FT164">SUMPRODUCT($AI164:$AL164,TRANSPOSE(FT$1:FT$4))</f>
        <v>4046</v>
      </c>
      <c r="FU164" s="105">
        <f t="array" ref="FU164">SUMPRODUCT($AI164:$AL164,TRANSPOSE(FU$1:FU$4))</f>
        <v>0</v>
      </c>
      <c r="FV164" s="120"/>
      <c r="FW164" s="105">
        <f t="shared" si="191"/>
        <v>10000</v>
      </c>
      <c r="FX164" s="121">
        <f>CEILING(SUM($FI164:FJ164)-SUM($FW164:FW164),$EW164)</f>
        <v>10000</v>
      </c>
      <c r="FY164" s="121">
        <f>CEILING(SUM($FI164:FK164)-SUM($FW164:FX164),$EW164)</f>
        <v>0</v>
      </c>
      <c r="FZ164" s="121">
        <f>CEILING(SUM($FI164:FL164)-SUM($FW164:FY164),$EW164)</f>
        <v>10000</v>
      </c>
      <c r="GA164" s="121">
        <f>CEILING(SUM($FI164:FM164)-SUM($FW164:FZ164),$EW164)</f>
        <v>10000</v>
      </c>
      <c r="GB164" s="121">
        <f>CEILING(SUM($FI164:FN164)-SUM($FW164:GA164),$EW164)</f>
        <v>0</v>
      </c>
      <c r="GC164" s="121">
        <f>CEILING(SUM($FI164:FO164)-SUM($FW164:GB164),$EW164)</f>
        <v>10000</v>
      </c>
      <c r="GD164" s="121">
        <f>CEILING(SUM($FI164:FP164)-SUM($FW164:GC164),$EW164)</f>
        <v>0</v>
      </c>
      <c r="GE164" s="121">
        <f>CEILING(SUM($FI164:FQ164)-SUM($FW164:GD164),$EW164)</f>
        <v>10000</v>
      </c>
      <c r="GF164" s="121">
        <f>CEILING(SUM($FI164:FR164)-SUM($FW164:GE164),$EW164)</f>
        <v>10000</v>
      </c>
      <c r="GG164" s="121">
        <f>CEILING(SUM($FI164:FS164)-SUM($FW164:GF164),$EW164)</f>
        <v>0</v>
      </c>
      <c r="GH164" s="121">
        <f t="shared" si="192"/>
        <v>10000</v>
      </c>
      <c r="GI164" s="121">
        <f t="shared" si="193"/>
        <v>0</v>
      </c>
      <c r="GJ164" s="120"/>
      <c r="GK164" s="123" t="e">
        <f t="shared" ca="1" si="194"/>
        <v>#NAME?</v>
      </c>
      <c r="GL164" s="123" t="e">
        <f t="shared" ca="1" si="195"/>
        <v>#NAME?</v>
      </c>
      <c r="GM164" s="123" t="e">
        <f t="shared" ca="1" si="196"/>
        <v>#NAME?</v>
      </c>
      <c r="GN164" s="123" t="e">
        <f t="shared" ca="1" si="197"/>
        <v>#NAME?</v>
      </c>
      <c r="GO164" s="123" t="e">
        <f t="shared" ca="1" si="198"/>
        <v>#NAME?</v>
      </c>
      <c r="GP164" s="123" t="e">
        <f t="shared" ca="1" si="199"/>
        <v>#NAME?</v>
      </c>
      <c r="GQ164" s="123" t="e">
        <f t="shared" ca="1" si="200"/>
        <v>#NAME?</v>
      </c>
      <c r="GR164" s="123" t="e">
        <f t="shared" ca="1" si="201"/>
        <v>#NAME?</v>
      </c>
      <c r="GS164" s="123" t="e">
        <f t="shared" ca="1" si="202"/>
        <v>#NAME?</v>
      </c>
      <c r="GT164" s="123" t="e">
        <f t="shared" ca="1" si="203"/>
        <v>#NAME?</v>
      </c>
      <c r="GU164" s="123" t="e">
        <f t="shared" ca="1" si="204"/>
        <v>#NAME?</v>
      </c>
      <c r="GV164" s="123" t="e">
        <f t="shared" ca="1" si="205"/>
        <v>#NAME?</v>
      </c>
      <c r="GW164" s="123" t="e">
        <f t="shared" ca="1" si="206"/>
        <v>#NAME?</v>
      </c>
      <c r="GX164" s="123" t="e">
        <f t="shared" ca="1" si="207"/>
        <v>#NAME?</v>
      </c>
      <c r="GY164" s="120">
        <v>1</v>
      </c>
      <c r="GZ164" s="105">
        <f t="shared" si="224"/>
        <v>80000</v>
      </c>
      <c r="HA164" s="105"/>
      <c r="HB164" s="105"/>
      <c r="HC164" s="105"/>
      <c r="HD164" s="105"/>
      <c r="HE164" s="105"/>
      <c r="HF164" s="105"/>
      <c r="HG164" s="105"/>
      <c r="HH164" s="105"/>
      <c r="HI164" s="105"/>
      <c r="HJ164" s="105"/>
      <c r="HK164" s="105"/>
      <c r="HL164" s="105">
        <f t="shared" si="171"/>
        <v>0</v>
      </c>
      <c r="HM164" s="105"/>
      <c r="HN164" s="123" t="e">
        <f t="shared" ca="1" si="208"/>
        <v>#NAME?</v>
      </c>
      <c r="HO164" s="123" t="e">
        <f t="shared" ca="1" si="209"/>
        <v>#NAME?</v>
      </c>
      <c r="HP164" s="123" t="e">
        <f t="shared" ca="1" si="210"/>
        <v>#NAME?</v>
      </c>
      <c r="HQ164" s="123" t="e">
        <f t="shared" ca="1" si="211"/>
        <v>#NAME?</v>
      </c>
      <c r="HR164" s="123" t="e">
        <f t="shared" ca="1" si="212"/>
        <v>#NAME?</v>
      </c>
      <c r="HS164" s="123" t="e">
        <f t="shared" ca="1" si="213"/>
        <v>#NAME?</v>
      </c>
      <c r="HT164" s="123" t="e">
        <f t="shared" ca="1" si="214"/>
        <v>#NAME?</v>
      </c>
      <c r="HU164" s="123" t="e">
        <f t="shared" ca="1" si="215"/>
        <v>#NAME?</v>
      </c>
      <c r="HV164" s="123" t="e">
        <f t="shared" ca="1" si="216"/>
        <v>#NAME?</v>
      </c>
      <c r="HW164" s="123" t="e">
        <f t="shared" ca="1" si="217"/>
        <v>#NAME?</v>
      </c>
      <c r="HX164" s="123" t="e">
        <f t="shared" ca="1" si="218"/>
        <v>#NAME?</v>
      </c>
      <c r="HY164" s="123" t="e">
        <f t="shared" ca="1" si="219"/>
        <v>#NAME?</v>
      </c>
      <c r="HZ164" s="123" t="e">
        <f t="shared" ca="1" si="220"/>
        <v>#NAME?</v>
      </c>
      <c r="IA164" s="123" t="e">
        <f t="shared" ca="1" si="221"/>
        <v>#NAME?</v>
      </c>
      <c r="IB164" s="124" t="s">
        <v>812</v>
      </c>
      <c r="IC164" s="103" t="s">
        <v>488</v>
      </c>
      <c r="ID164" s="125">
        <v>45535</v>
      </c>
      <c r="IE164" s="103" t="s">
        <v>147</v>
      </c>
      <c r="IF164" s="103" t="s">
        <v>147</v>
      </c>
      <c r="IG164" s="103" t="s">
        <v>147</v>
      </c>
      <c r="IH164" s="103"/>
      <c r="II164" s="103" t="s">
        <v>766</v>
      </c>
    </row>
    <row r="165" spans="1:243" ht="14.25" x14ac:dyDescent="0.2">
      <c r="A165" s="39">
        <v>178</v>
      </c>
      <c r="B165" s="39" t="s">
        <v>816</v>
      </c>
      <c r="C165" s="56" t="s">
        <v>817</v>
      </c>
      <c r="D165" s="39" t="s">
        <v>137</v>
      </c>
      <c r="E165" s="39">
        <v>401308902</v>
      </c>
      <c r="F165" s="102" t="s">
        <v>818</v>
      </c>
      <c r="G165" s="39" t="s">
        <v>819</v>
      </c>
      <c r="H165" s="39" t="s">
        <v>128</v>
      </c>
      <c r="I165" s="39">
        <v>2</v>
      </c>
      <c r="J165" s="39">
        <v>3</v>
      </c>
      <c r="K165" s="39">
        <v>0</v>
      </c>
      <c r="L165" s="39">
        <v>0</v>
      </c>
      <c r="M165" s="39">
        <v>0</v>
      </c>
      <c r="N165" s="39">
        <v>0</v>
      </c>
      <c r="O165" s="39">
        <v>1</v>
      </c>
      <c r="P165" s="39">
        <v>0</v>
      </c>
      <c r="Q165" s="39">
        <v>0</v>
      </c>
      <c r="R165" s="39">
        <v>0</v>
      </c>
      <c r="S165" s="39">
        <v>0</v>
      </c>
      <c r="T165" s="39">
        <v>0</v>
      </c>
      <c r="U165" s="39">
        <v>0</v>
      </c>
      <c r="V165" s="39">
        <v>0</v>
      </c>
      <c r="W165" s="39">
        <v>0</v>
      </c>
      <c r="X165" s="39">
        <v>1</v>
      </c>
      <c r="Y165" s="39">
        <v>0</v>
      </c>
      <c r="Z165" s="39">
        <v>0</v>
      </c>
      <c r="AA165" s="39">
        <v>0</v>
      </c>
      <c r="AB165" s="39">
        <v>0</v>
      </c>
      <c r="AC165" s="39">
        <v>0</v>
      </c>
      <c r="AD165" s="39">
        <v>0</v>
      </c>
      <c r="AE165" s="39">
        <v>0</v>
      </c>
      <c r="AF165" s="39">
        <v>0</v>
      </c>
      <c r="AG165" s="39">
        <v>1</v>
      </c>
      <c r="AH165" s="39">
        <f t="shared" si="173"/>
        <v>2</v>
      </c>
      <c r="AI165" s="39">
        <f t="shared" si="174"/>
        <v>1</v>
      </c>
      <c r="AJ165" s="39">
        <f t="shared" si="175"/>
        <v>1</v>
      </c>
      <c r="AK165" s="39">
        <f t="shared" si="176"/>
        <v>1</v>
      </c>
      <c r="AL165" s="39">
        <f t="shared" si="177"/>
        <v>2</v>
      </c>
      <c r="AM165" s="57">
        <f t="shared" si="178"/>
        <v>70681</v>
      </c>
      <c r="AN165" s="57">
        <v>10000</v>
      </c>
      <c r="AO165" s="57">
        <f t="shared" si="179"/>
        <v>80000</v>
      </c>
      <c r="AP165" s="39"/>
      <c r="AQ165" s="39" t="s">
        <v>473</v>
      </c>
      <c r="AR165" s="71" t="s">
        <v>774</v>
      </c>
      <c r="AS165" s="39"/>
      <c r="AT165" s="39"/>
      <c r="AU165" s="58">
        <v>3.2000000000000002E-3</v>
      </c>
      <c r="AV165" s="58" t="s">
        <v>11</v>
      </c>
      <c r="AW165" s="39" t="s">
        <v>475</v>
      </c>
      <c r="AX165" s="39" t="s">
        <v>476</v>
      </c>
      <c r="AY165" s="39"/>
      <c r="AZ165" s="39" t="s">
        <v>477</v>
      </c>
      <c r="BA165" s="39" t="str">
        <f t="shared" si="180"/>
        <v>P0043</v>
      </c>
      <c r="BB165" s="78" t="e">
        <f t="shared" ca="1" si="181"/>
        <v>#NAME?</v>
      </c>
      <c r="BC165" s="75" t="s">
        <v>765</v>
      </c>
      <c r="BD165" s="75">
        <f t="shared" si="182"/>
        <v>80000</v>
      </c>
      <c r="BE165" s="39"/>
      <c r="BF165" s="39"/>
      <c r="BG165" s="39"/>
      <c r="BH165" s="39"/>
      <c r="BI165" s="39">
        <v>80000</v>
      </c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>
        <f>SUM($BE165,$BF165:BF165)-SUM($CV$1:CW$1)*SUM($P165:$Q165,$W165)-SUM($CV$2:CW$2)*SUM($R165:$V165)-SUM($CV$3:CW$3)*$X165-SUM($CV$4:CW$4)*SUM($K165:$L165)-SUM($CV$5:CW$5)*SUM($M165:$N165)-SUM($CV$6:CW$6)*$O165-SUM($CV$7:CW$7)*SUM($Y165:$Z165,$AF165)-SUM($CV$8:CW$8)*SUM($AA165:$AE165)-SUM($CV$9:CW$9)*$AG165</f>
        <v>0</v>
      </c>
      <c r="CX165" s="39">
        <f>SUM($BE165,$BF165:BG165)-SUM($CV$1:CX$1)*SUM($P165:$Q165,$W165)-SUM($CV$2:CX$2)*SUM($R165:$V165)-SUM($CV$3:CX$3)*$X165-SUM($CV$4:CX$4)*SUM($K165:$L165)-SUM($CV$5:CX$5)*SUM($M165:$N165)-SUM($CV$6:CX$6)*$O165-SUM($CV$7:CX$7)*SUM($Y165:$Z165,$AF165)-SUM($CV$8:CX$8)*SUM($AA165:$AE165)-SUM($CV$9:CX$9)*$AG165</f>
        <v>0</v>
      </c>
      <c r="CY165" s="39">
        <f>SUM($BE165,$BF165:BH165)-SUM($CV$1:CY$1)*SUM($P165:$Q165,$W165)-SUM($CV$2:CY$2)*SUM($R165:$V165)-SUM($CV$3:CY$3)*$X165-SUM($CV$4:CY$4)*SUM($K165:$L165)-SUM($CV$5:CY$5)*SUM($M165:$N165)-SUM($CV$6:CY$6)*$O165-SUM($CV$7:CY$7)*SUM($Y165:$Z165,$AF165)-SUM($CV$8:CY$8)*SUM($AA165:$AE165)-SUM($CV$9:CY$9)*$AG165</f>
        <v>0</v>
      </c>
      <c r="CZ165" s="39">
        <f>SUM($BE165,$BF165:BI165)-SUM($CV$1:CZ$1)*SUM($P165:$Q165,$W165)-SUM($CV$2:CZ$2)*SUM($R165:$V165)-SUM($CV$3:CZ$3)*$X165-SUM($CV$4:CZ$4)*SUM($K165:$L165)-SUM($CV$5:CZ$5)*SUM($M165:$N165)-SUM($CV$6:CZ$6)*$O165-SUM($CV$7:CZ$7)*SUM($Y165:$Z165,$AF165)-SUM($CV$8:CZ$8)*SUM($AA165:$AE165)-SUM($CV$9:CZ$9)*$AG165</f>
        <v>80000</v>
      </c>
      <c r="DA165" s="39">
        <f>SUM($BE165,$BF165:BJ165)-SUM($CV$1:DA$1)*SUM($P165:$Q165,$W165)-SUM($CV$2:DA$2)*SUM($R165:$V165)-SUM($CV$3:DA$3)*$X165-SUM($CV$4:DA$4)*SUM($K165:$L165)-SUM($CV$5:DA$5)*SUM($M165:$N165)-SUM($CV$6:DA$6)*$O165-SUM($CV$7:DA$7)*SUM($Y165:$Z165,$AF165)-SUM($CV$8:DA$8)*SUM($AA165:$AE165)-SUM($CV$9:DA$9)*$AG165</f>
        <v>80000</v>
      </c>
      <c r="DB165" s="39">
        <f>SUM($BE165,$BF165:BK165)-SUM($CV$1:DB$1)*SUM($P165:$Q165,$W165)-SUM($CV$2:DB$2)*SUM($R165:$V165)-SUM($CV$3:DB$3)*$X165-SUM($CV$4:DB$4)*SUM($K165:$L165)-SUM($CV$5:DB$5)*SUM($M165:$N165)-SUM($CV$6:DB$6)*$O165-SUM($CV$7:DB$7)*SUM($Y165:$Z165,$AF165)-SUM($CV$8:DB$8)*SUM($AA165:$AE165)-SUM($CV$9:DB$9)*$AG165</f>
        <v>79700</v>
      </c>
      <c r="DC165" s="39">
        <f>SUM($BE165,$BF165:BL165)-SUM($CV$1:DC$1)*SUM($P165:$Q165,$W165)-SUM($CV$2:DC$2)*SUM($R165:$V165)-SUM($CV$3:DC$3)*$X165-SUM($CV$4:DC$4)*SUM($K165:$L165)-SUM($CV$5:DC$5)*SUM($M165:$N165)-SUM($CV$6:DC$6)*$O165-SUM($CV$7:DC$7)*SUM($Y165:$Z165,$AF165)-SUM($CV$8:DC$8)*SUM($AA165:$AE165)-SUM($CV$9:DC$9)*$AG165</f>
        <v>79100</v>
      </c>
      <c r="DD165" s="39">
        <f>SUM($BE165,$BF165:BM165)-SUM($CV$1:DD$1)*SUM($P165:$Q165,$W165)-SUM($CV$2:DD$2)*SUM($R165:$V165)-SUM($CV$3:DD$3)*$X165-SUM($CV$4:DD$4)*SUM($K165:$L165)-SUM($CV$5:DD$5)*SUM($M165:$N165)-SUM($CV$6:DD$6)*$O165-SUM($CV$7:DD$7)*SUM($Y165:$Z165,$AF165)-SUM($CV$8:DD$8)*SUM($AA165:$AE165)-SUM($CV$9:DD$9)*$AG165</f>
        <v>78169</v>
      </c>
      <c r="DE165" s="39">
        <f>SUM($BE165,$BF165:BN165)-SUM($CV$1:DE$1)*SUM($P165:$Q165,$W165)-SUM($CV$2:DE$2)*SUM($R165:$V165)-SUM($CV$3:DE$3)*$X165-SUM($CV$4:DE$4)*SUM($K165:$L165)-SUM($CV$5:DE$5)*SUM($M165:$N165)-SUM($CV$6:DE$6)*$O165-SUM($CV$7:DE$7)*SUM($Y165:$Z165,$AF165)-SUM($CV$8:DE$8)*SUM($AA165:$AE165)-SUM($CV$9:DE$9)*$AG165</f>
        <v>77069</v>
      </c>
      <c r="DF165" s="39">
        <f>SUM($BE165,$BF165:BO165)-SUM($CV$1:DF$1)*SUM($P165:$Q165,$W165)-SUM($CV$2:DF$2)*SUM($R165:$V165)-SUM($CV$3:DF$3)*$X165-SUM($CV$4:DF$4)*SUM($K165:$L165)-SUM($CV$5:DF$5)*SUM($M165:$N165)-SUM($CV$6:DF$6)*$O165-SUM($CV$7:DF$7)*SUM($Y165:$Z165,$AF165)-SUM($CV$8:DF$8)*SUM($AA165:$AE165)-SUM($CV$9:DF$9)*$AG165</f>
        <v>75669</v>
      </c>
      <c r="DG165" s="39">
        <f>SUM($BE165,$BF165:BP165)-SUM($CV$1:DG$1)*SUM($P165:$Q165,$W165)-SUM($CV$2:DG$2)*SUM($R165:$V165)-SUM($CV$3:DG$3)*$X165-SUM($CV$4:DG$4)*SUM($K165:$L165)-SUM($CV$5:DG$5)*SUM($M165:$N165)-SUM($CV$6:DG$6)*$O165-SUM($CV$7:DG$7)*SUM($Y165:$Z165,$AF165)-SUM($CV$8:DG$8)*SUM($AA165:$AE165)-SUM($CV$9:DG$9)*$AG165</f>
        <v>74169</v>
      </c>
      <c r="DH165" s="39">
        <f>SUM($BE165,$BF165:BQ165)-SUM($CV$1:DH$1)*SUM($P165:$Q165,$W165)-SUM($CV$2:DH$2)*SUM($R165:$V165)-SUM($CV$3:DH$3)*$X165-SUM($CV$4:DH$4)*SUM($K165:$L165)-SUM($CV$5:DH$5)*SUM($M165:$N165)-SUM($CV$6:DH$6)*$O165-SUM($CV$7:DH$7)*SUM($Y165:$Z165,$AF165)-SUM($CV$8:DH$8)*SUM($AA165:$AE165)-SUM($CV$9:DH$9)*$AG165</f>
        <v>72669</v>
      </c>
      <c r="DI165" s="39">
        <f>SUM($BE165,$BF165:BR165)-SUM($CV$1:DI$1)*SUM($P165:$Q165,$W165)-SUM($CV$2:DI$2)*SUM($R165:$V165)-SUM($CV$3:DI$3)*$X165-SUM($CV$4:DI$4)*SUM($K165:$L165)-SUM($CV$5:DI$5)*SUM($M165:$N165)-SUM($CV$6:DI$6)*$O165-SUM($CV$7:DI$7)*SUM($Y165:$Z165,$AF165)-SUM($CV$8:DI$8)*SUM($AA165:$AE165)-SUM($CV$9:DI$9)*$AG165</f>
        <v>71169</v>
      </c>
      <c r="DJ165" s="39">
        <f>SUM($BE165,$BF165:BS165)-SUM($CV$1:DJ$1)*SUM($P165:$Q165,$W165)-SUM($CV$2:DJ$2)*SUM($R165:$V165)-SUM($CV$3:DJ$3)*$X165-SUM($CV$4:DJ$4)*SUM($K165:$L165)-SUM($CV$5:DJ$5)*SUM($M165:$N165)-SUM($CV$6:DJ$6)*$O165-SUM($CV$7:DJ$7)*SUM($Y165:$Z165,$AF165)-SUM($CV$8:DJ$8)*SUM($AA165:$AE165)-SUM($CV$9:DJ$9)*$AG165</f>
        <v>69669</v>
      </c>
      <c r="DK165" s="39">
        <f>SUM($BE165,$BF165:BT165)-SUM($CV$1:DK$1)*SUM($P165:$Q165,$W165)-SUM($CV$2:DK$2)*SUM($R165:$V165)-SUM($CV$3:DK$3)*$X165-SUM($CV$4:DK$4)*SUM($K165:$L165)-SUM($CV$5:DK$5)*SUM($M165:$N165)-SUM($CV$6:DK$6)*$O165-SUM($CV$7:DK$7)*SUM($Y165:$Z165,$AF165)-SUM($CV$8:DK$8)*SUM($AA165:$AE165)-SUM($CV$9:DK$9)*$AG165</f>
        <v>68169</v>
      </c>
      <c r="DL165" s="39">
        <f>SUM($BE165,$BF165:BU165)-SUM($CV$1:DL$1)*SUM($P165:$Q165,$W165)-SUM($CV$2:DL$2)*SUM($R165:$V165)-SUM($CV$3:DL$3)*$X165-SUM($CV$4:DL$4)*SUM($K165:$L165)-SUM($CV$5:DL$5)*SUM($M165:$N165)-SUM($CV$6:DL$6)*$O165-SUM($CV$7:DL$7)*SUM($Y165:$Z165,$AF165)-SUM($CV$8:DL$8)*SUM($AA165:$AE165)-SUM($CV$9:DL$9)*$AG165</f>
        <v>66669</v>
      </c>
      <c r="DM165" s="39">
        <f>SUM($BE165,$BF165:BV165)-SUM($CV$1:DM$1)*SUM($P165:$Q165,$W165)-SUM($CV$2:DM$2)*SUM($R165:$V165)-SUM($CV$3:DM$3)*$X165-SUM($CV$4:DM$4)*SUM($K165:$L165)-SUM($CV$5:DM$5)*SUM($M165:$N165)-SUM($CV$6:DM$6)*$O165-SUM($CV$7:DM$7)*SUM($Y165:$Z165,$AF165)-SUM($CV$8:DM$8)*SUM($AA165:$AE165)-SUM($CV$9:DM$9)*$AG165</f>
        <v>64669</v>
      </c>
      <c r="DN165" s="39">
        <f>SUM($BE165,$BF165:BW165)-SUM($CV$1:DN$1)*SUM($P165:$Q165,$W165)-SUM($CV$2:DN$2)*SUM($R165:$V165)-SUM($CV$3:DN$3)*$X165-SUM($CV$4:DN$4)*SUM($K165:$L165)-SUM($CV$5:DN$5)*SUM($M165:$N165)-SUM($CV$6:DN$6)*$O165-SUM($CV$7:DN$7)*SUM($Y165:$Z165,$AF165)-SUM($CV$8:DN$8)*SUM($AA165:$AE165)-SUM($CV$9:DN$9)*$AG165</f>
        <v>62669</v>
      </c>
      <c r="DO165" s="39">
        <f>SUM($BE165,$BF165:BX165)-SUM($CV$1:DO$1)*SUM($P165:$Q165,$W165)-SUM($CV$2:DO$2)*SUM($R165:$V165)-SUM($CV$3:DO$3)*$X165-SUM($CV$4:DO$4)*SUM($K165:$L165)-SUM($CV$5:DO$5)*SUM($M165:$N165)-SUM($CV$6:DO$6)*$O165-SUM($CV$7:DO$7)*SUM($Y165:$Z165,$AF165)-SUM($CV$8:DO$8)*SUM($AA165:$AE165)-SUM($CV$9:DO$9)*$AG165</f>
        <v>60669</v>
      </c>
      <c r="DP165" s="39">
        <f>SUM($BE165,$BF165:BY165)-SUM($CV$1:DP$1)*SUM($P165:$Q165,$W165)-SUM($CV$2:DP$2)*SUM($R165:$V165)-SUM($CV$3:DP$3)*$X165-SUM($CV$4:DP$4)*SUM($K165:$L165)-SUM($CV$5:DP$5)*SUM($M165:$N165)-SUM($CV$6:DP$6)*$O165-SUM($CV$7:DP$7)*SUM($Y165:$Z165,$AF165)-SUM($CV$8:DP$8)*SUM($AA165:$AE165)-SUM($CV$9:DP$9)*$AG165</f>
        <v>58669</v>
      </c>
      <c r="DQ165" s="39">
        <f>SUM($BE165,$BF165:BZ165)-SUM($CV$1:DQ$1)*SUM($P165:$Q165,$W165)-SUM($CV$2:DQ$2)*SUM($R165:$V165)-SUM($CV$3:DQ$3)*$X165-SUM($CV$4:DQ$4)*SUM($K165:$L165)-SUM($CV$5:DQ$5)*SUM($M165:$N165)-SUM($CV$6:DQ$6)*$O165-SUM($CV$7:DQ$7)*SUM($Y165:$Z165,$AF165)-SUM($CV$8:DQ$8)*SUM($AA165:$AE165)-SUM($CV$9:DQ$9)*$AG165</f>
        <v>56669</v>
      </c>
      <c r="DR165" s="39">
        <f>SUM($BE165,$BF165:CA165)-SUM($CV$1:DR$1)*SUM($P165:$Q165,$W165)-SUM($CV$2:DR$2)*SUM($R165:$V165)-SUM($CV$3:DR$3)*$X165-SUM($CV$4:DR$4)*SUM($K165:$L165)-SUM($CV$5:DR$5)*SUM($M165:$N165)-SUM($CV$6:DR$6)*$O165-SUM($CV$7:DR$7)*SUM($Y165:$Z165,$AF165)-SUM($CV$8:DR$8)*SUM($AA165:$AE165)-SUM($CV$9:DR$9)*$AG165</f>
        <v>54669</v>
      </c>
      <c r="DS165" s="39">
        <f>SUM($BE165,$BF165:CB165)-SUM($CV$1:DS$1)*SUM($P165:$Q165,$W165)-SUM($CV$2:DS$2)*SUM($R165:$V165)-SUM($CV$3:DS$3)*$X165-SUM($CV$4:DS$4)*SUM($K165:$L165)-SUM($CV$5:DS$5)*SUM($M165:$N165)-SUM($CV$6:DS$6)*$O165-SUM($CV$7:DS$7)*SUM($Y165:$Z165,$AF165)-SUM($CV$8:DS$8)*SUM($AA165:$AE165)-SUM($CV$9:DS$9)*$AG165</f>
        <v>52669</v>
      </c>
      <c r="DT165" s="39">
        <f>SUM($BE165,$BF165:CC165)-SUM($CV$1:DT$1)*SUM($P165:$Q165,$W165)-SUM($CV$2:DT$2)*SUM($R165:$V165)-SUM($CV$3:DT$3)*$X165-SUM($CV$4:DT$4)*SUM($K165:$L165)-SUM($CV$5:DT$5)*SUM($M165:$N165)-SUM($CV$6:DT$6)*$O165-SUM($CV$7:DT$7)*SUM($Y165:$Z165,$AF165)-SUM($CV$8:DT$8)*SUM($AA165:$AE165)-SUM($CV$9:DT$9)*$AG165</f>
        <v>50669</v>
      </c>
      <c r="DU165" s="39">
        <f>SUM($BE165,$BF165:CD165)-SUM($CV$1:DU$1)*SUM($P165:$Q165,$W165)-SUM($CV$2:DU$2)*SUM($R165:$V165)-SUM($CV$3:DU$3)*$X165-SUM($CV$4:DU$4)*SUM($K165:$L165)-SUM($CV$5:DU$5)*SUM($M165:$N165)-SUM($CV$6:DU$6)*$O165-SUM($CV$7:DU$7)*SUM($Y165:$Z165,$AF165)-SUM($CV$8:DU$8)*SUM($AA165:$AE165)-SUM($CV$9:DU$9)*$AG165</f>
        <v>48669</v>
      </c>
      <c r="DV165" s="39">
        <f>SUM($BE165,$BF165:CE165)-SUM($CV$1:DV$1)*SUM($P165:$Q165,$W165)-SUM($CV$2:DV$2)*SUM($R165:$V165)-SUM($CV$3:DV$3)*$X165-SUM($CV$4:DV$4)*SUM($K165:$L165)-SUM($CV$5:DV$5)*SUM($M165:$N165)-SUM($CV$6:DV$6)*$O165-SUM($CV$7:DV$7)*SUM($Y165:$Z165,$AF165)-SUM($CV$8:DV$8)*SUM($AA165:$AE165)-SUM($CV$9:DV$9)*$AG165</f>
        <v>46669</v>
      </c>
      <c r="DW165" s="39">
        <f>SUM($BE165,$BF165:CF165)-SUM($CV$1:DW$1)*SUM($P165:$Q165,$W165)-SUM($CV$2:DW$2)*SUM($R165:$V165)-SUM($CV$3:DW$3)*$X165-SUM($CV$4:DW$4)*SUM($K165:$L165)-SUM($CV$5:DW$5)*SUM($M165:$N165)-SUM($CV$6:DW$6)*$O165-SUM($CV$7:DW$7)*SUM($Y165:$Z165,$AF165)-SUM($CV$8:DW$8)*SUM($AA165:$AE165)-SUM($CV$9:DW$9)*$AG165</f>
        <v>44669</v>
      </c>
      <c r="DX165" s="39">
        <f>SUM($BE165,$BF165:CG165)-SUM($CV$1:DX$1)*SUM($P165:$Q165,$W165)-SUM($CV$2:DX$2)*SUM($R165:$V165)-SUM($CV$3:DX$3)*$X165-SUM($CV$4:DX$4)*SUM($K165:$L165)-SUM($CV$5:DX$5)*SUM($M165:$N165)-SUM($CV$6:DX$6)*$O165-SUM($CV$7:DX$7)*SUM($Y165:$Z165,$AF165)-SUM($CV$8:DX$8)*SUM($AA165:$AE165)-SUM($CV$9:DX$9)*$AG165</f>
        <v>42669</v>
      </c>
      <c r="DY165" s="39">
        <f>SUM($BE165,$BF165:CH165)-SUM($CV$1:DY$1)*SUM($P165:$Q165,$W165)-SUM($CV$2:DY$2)*SUM($R165:$V165)-SUM($CV$3:DY$3)*$X165-SUM($CV$4:DY$4)*SUM($K165:$L165)-SUM($CV$5:DY$5)*SUM($M165:$N165)-SUM($CV$6:DY$6)*$O165-SUM($CV$7:DY$7)*SUM($Y165:$Z165,$AF165)-SUM($CV$8:DY$8)*SUM($AA165:$AE165)-SUM($CV$9:DY$9)*$AG165</f>
        <v>40669</v>
      </c>
      <c r="DZ165" s="39">
        <f>SUM($BE165,$BF165:CI165)-SUM($CV$1:DZ$1)*SUM($P165:$Q165,$W165)-SUM($CV$2:DZ$2)*SUM($R165:$V165)-SUM($CV$3:DZ$3)*$X165-SUM($CV$4:DZ$4)*SUM($K165:$L165)-SUM($CV$5:DZ$5)*SUM($M165:$N165)-SUM($CV$6:DZ$6)*$O165-SUM($CV$7:DZ$7)*SUM($Y165:$Z165,$AF165)-SUM($CV$8:DZ$8)*SUM($AA165:$AE165)-SUM($CV$9:DZ$9)*$AG165</f>
        <v>38669</v>
      </c>
      <c r="EA165" s="39">
        <f>SUM($BE165,$BF165:CJ165)-SUM($CV$1:EA$1)*SUM($P165:$Q165,$W165)-SUM($CV$2:EA$2)*SUM($R165:$V165)-SUM($CV$3:EA$3)*$X165-SUM($CV$4:EA$4)*SUM($K165:$L165)-SUM($CV$5:EA$5)*SUM($M165:$N165)-SUM($CV$6:EA$6)*$O165-SUM($CV$7:EA$7)*SUM($Y165:$Z165,$AF165)-SUM($CV$8:EA$8)*SUM($AA165:$AE165)-SUM($CV$9:EA$9)*$AG165</f>
        <v>36669</v>
      </c>
      <c r="EB165" s="39">
        <f>SUM($BE165,$BF165:CK165)-SUM($CV$1:EB$1)*SUM($P165:$Q165,$W165)-SUM($CV$2:EB$2)*SUM($R165:$V165)-SUM($CV$3:EB$3)*$X165-SUM($CV$4:EB$4)*SUM($K165:$L165)-SUM($CV$5:EB$5)*SUM($M165:$N165)-SUM($CV$6:EB$6)*$O165-SUM($CV$7:EB$7)*SUM($Y165:$Z165,$AF165)-SUM($CV$8:EB$8)*SUM($AA165:$AE165)-SUM($CV$9:EB$9)*$AG165</f>
        <v>34669</v>
      </c>
      <c r="EC165" s="39">
        <f>SUM($BE165,$BF165:CL165)-SUM($CV$1:EC$1)*SUM($P165:$Q165,$W165)-SUM($CV$2:EC$2)*SUM($R165:$V165)-SUM($CV$3:EC$3)*$X165-SUM($CV$4:EC$4)*SUM($K165:$L165)-SUM($CV$5:EC$5)*SUM($M165:$N165)-SUM($CV$6:EC$6)*$O165-SUM($CV$7:EC$7)*SUM($Y165:$Z165,$AF165)-SUM($CV$8:EC$8)*SUM($AA165:$AE165)-SUM($CV$9:EC$9)*$AG165</f>
        <v>32669</v>
      </c>
      <c r="ED165" s="39">
        <f>SUM($BE165,$BF165:CM165)-SUM($CV$1:ED$1)*SUM($P165:$Q165,$W165)-SUM($CV$2:ED$2)*SUM($R165:$V165)-SUM($CV$3:ED$3)*$X165-SUM($CV$4:ED$4)*SUM($K165:$L165)-SUM($CV$5:ED$5)*SUM($M165:$N165)-SUM($CV$6:ED$6)*$O165-SUM($CV$7:ED$7)*SUM($Y165:$Z165,$AF165)-SUM($CV$8:ED$8)*SUM($AA165:$AE165)-SUM($CV$9:ED$9)*$AG165</f>
        <v>30669</v>
      </c>
      <c r="EE165" s="39">
        <f>SUM($BE165,$BF165:CN165)-SUM($CV$1:EE$1)*SUM($P165:$Q165,$W165)-SUM($CV$2:EE$2)*SUM($R165:$V165)-SUM($CV$3:EE$3)*$X165-SUM($CV$4:EE$4)*SUM($K165:$L165)-SUM($CV$5:EE$5)*SUM($M165:$N165)-SUM($CV$6:EE$6)*$O165-SUM($CV$7:EE$7)*SUM($Y165:$Z165,$AF165)-SUM($CV$8:EE$8)*SUM($AA165:$AE165)-SUM($CV$9:EE$9)*$AG165</f>
        <v>28669</v>
      </c>
      <c r="EF165" s="39">
        <f>SUM($BE165,$BF165:CO165)-SUM($CV$1:EF$1)*SUM($P165:$Q165,$W165)-SUM($CV$2:EF$2)*SUM($R165:$V165)-SUM($CV$3:EF$3)*$X165-SUM($CV$4:EF$4)*SUM($K165:$L165)-SUM($CV$5:EF$5)*SUM($M165:$N165)-SUM($CV$6:EF$6)*$O165-SUM($CV$7:EF$7)*SUM($Y165:$Z165,$AF165)-SUM($CV$8:EF$8)*SUM($AA165:$AE165)-SUM($CV$9:EF$9)*$AG165</f>
        <v>26669</v>
      </c>
      <c r="EG165" s="39">
        <f>SUM($BE165,$BF165:CP165)-SUM($CV$1:EG$1)*SUM($P165:$Q165,$W165)-SUM($CV$2:EG$2)*SUM($R165:$V165)-SUM($CV$3:EG$3)*$X165-SUM($CV$4:EG$4)*SUM($K165:$L165)-SUM($CV$5:EG$5)*SUM($M165:$N165)-SUM($CV$6:EG$6)*$O165-SUM($CV$7:EG$7)*SUM($Y165:$Z165,$AF165)-SUM($CV$8:EG$8)*SUM($AA165:$AE165)-SUM($CV$9:EG$9)*$AG165</f>
        <v>24669</v>
      </c>
      <c r="EH165" s="39">
        <f>SUM($BE165,$BF165:CQ165)-SUM($CV$1:EH$1)*SUM($P165:$Q165,$W165)-SUM($CV$2:EH$2)*SUM($R165:$V165)-SUM($CV$3:EH$3)*$X165-SUM($CV$4:EH$4)*SUM($K165:$L165)-SUM($CV$5:EH$5)*SUM($M165:$N165)-SUM($CV$6:EH$6)*$O165-SUM($CV$7:EH$7)*SUM($Y165:$Z165,$AF165)-SUM($CV$8:EH$8)*SUM($AA165:$AE165)-SUM($CV$9:EH$9)*$AG165</f>
        <v>22669</v>
      </c>
      <c r="EI165" s="39">
        <f>SUM($BE165,$BF165:CR165)-SUM($CV$1:EI$1)*SUM($P165:$Q165,$W165)-SUM($CV$2:EI$2)*SUM($R165:$V165)-SUM($CV$3:EI$3)*$X165-SUM($CV$4:EI$4)*SUM($K165:$L165)-SUM($CV$5:EI$5)*SUM($M165:$N165)-SUM($CV$6:EI$6)*$O165-SUM($CV$7:EI$7)*SUM($Y165:$Z165,$AF165)-SUM($CV$8:EI$8)*SUM($AA165:$AE165)-SUM($CV$9:EI$9)*$AG165</f>
        <v>20669</v>
      </c>
      <c r="EJ165" s="39">
        <f>SUM($BE165,$BF165:CS165)-SUM($CV$1:EJ$1)*SUM($P165:$Q165,$W165)-SUM($CV$2:EJ$2)*SUM($R165:$V165)-SUM($CV$3:EJ$3)*$X165-SUM($CV$4:EJ$4)*SUM($K165:$L165)-SUM($CV$5:EJ$5)*SUM($M165:$N165)-SUM($CV$6:EJ$6)*$O165-SUM($CV$7:EJ$7)*SUM($Y165:$Z165,$AF165)-SUM($CV$8:EJ$8)*SUM($AA165:$AE165)-SUM($CV$9:EJ$9)*$AG165</f>
        <v>18669</v>
      </c>
      <c r="EK165" s="39">
        <f>SUM($BE165,$BF165:CT165)-SUM($CV$1:EK$1)*SUM($P165:$Q165,$W165)-SUM($CV$2:EK$2)*SUM($R165:$V165)-SUM($CV$3:EK$3)*$X165-SUM($CV$4:EK$4)*SUM($K165:$L165)-SUM($CV$5:EK$5)*SUM($M165:$N165)-SUM($CV$6:EK$6)*$O165-SUM($CV$7:EK$7)*SUM($Y165:$Z165,$AF165)-SUM($CV$8:EK$8)*SUM($AA165:$AE165)-SUM($CV$9:EK$9)*$AG165</f>
        <v>16669</v>
      </c>
      <c r="EL165" s="39">
        <f>SUM($BE165,$BF165:CU165)-SUM($CV$1:EL$1)*SUM($P165:$Q165,$W165)-SUM($CV$2:EL$2)*SUM($R165:$V165)-SUM($CV$3:EL$3)*$X165-SUM($CV$4:EL$4)*SUM($K165:$L165)-SUM($CV$5:EL$5)*SUM($M165:$N165)-SUM($CV$6:EL$6)*$O165-SUM($CV$7:EL$7)*SUM($Y165:$Z165,$AF165)-SUM($CV$8:EL$8)*SUM($AA165:$AE165)-SUM($CV$9:EL$9)*$AG165</f>
        <v>14669</v>
      </c>
      <c r="EM165" s="39">
        <f>SUM($BE165,$BF165:CV165)-SUM($CV$1:EM$1)*SUM($P165:$Q165,$W165)-SUM($CV$2:EM$2)*SUM($R165:$V165)-SUM($CV$3:EM$3)*$X165-SUM($CV$4:EM$4)*SUM($K165:$L165)-SUM($CV$5:EM$5)*SUM($M165:$N165)-SUM($CV$6:EM$6)*$O165-SUM($CV$7:EM$7)*SUM($Y165:$Z165,$AF165)-SUM($CV$8:EM$8)*SUM($AA165:$AE165)-SUM($CV$9:EM$9)*$AG165</f>
        <v>12669</v>
      </c>
      <c r="EN165" s="39">
        <f>SUM($BE165,$BF165:CW165)-SUM($CV$1:EN$1)*SUM($P165:$Q165,$W165)-SUM($CV$2:EN$2)*SUM($R165:$V165)-SUM($CV$3:EN$3)*$X165-SUM($CV$4:EN$4)*SUM($K165:$L165)-SUM($CV$5:EN$5)*SUM($M165:$N165)-SUM($CV$6:EN$6)*$O165-SUM($CV$7:EN$7)*SUM($Y165:$Z165,$AF165)-SUM($CV$8:EN$8)*SUM($AA165:$AE165)-SUM($CV$9:EN$9)*$AG165</f>
        <v>10669</v>
      </c>
      <c r="EO165" s="39">
        <f>SUM($BE165,$BF165:CX165)-SUM($CV$1:EO$1)*SUM($P165:$Q165,$W165)-SUM($CV$2:EO$2)*SUM($R165:$V165)-SUM($CV$3:EO$3)*$X165-SUM($CV$4:EO$4)*SUM($K165:$L165)-SUM($CV$5:EO$5)*SUM($M165:$N165)-SUM($CV$6:EO$6)*$O165-SUM($CV$7:EO$7)*SUM($Y165:$Z165,$AF165)-SUM($CV$8:EO$8)*SUM($AA165:$AE165)-SUM($CV$9:EO$9)*$AG165</f>
        <v>9411</v>
      </c>
      <c r="EP165" s="96" t="s">
        <v>483</v>
      </c>
      <c r="EQ165" s="103" t="str">
        <f t="shared" si="172"/>
        <v>CRCW04024K75FKED</v>
      </c>
      <c r="ER165" s="96" t="str">
        <f t="shared" si="222"/>
        <v>VISHAY</v>
      </c>
      <c r="ES165" s="115">
        <v>2.5999999999999999E-3</v>
      </c>
      <c r="ET165" s="116" t="str">
        <f t="shared" si="168"/>
        <v>USD</v>
      </c>
      <c r="EU165" s="107" t="e">
        <f t="shared" ca="1" si="183"/>
        <v>#NAME?</v>
      </c>
      <c r="EV165" s="107" t="e">
        <f t="shared" ca="1" si="184"/>
        <v>#NAME?</v>
      </c>
      <c r="EW165" s="117">
        <f t="shared" si="185"/>
        <v>10000</v>
      </c>
      <c r="EX165" s="117">
        <f t="shared" si="186"/>
        <v>10000</v>
      </c>
      <c r="EY165" s="103"/>
      <c r="EZ165" s="117">
        <f t="shared" si="187"/>
        <v>80000</v>
      </c>
      <c r="FA165" s="118" t="e">
        <f t="shared" ca="1" si="188"/>
        <v>#NAME?</v>
      </c>
      <c r="FB165" s="117">
        <f t="shared" si="189"/>
        <v>9319</v>
      </c>
      <c r="FC165" s="118" t="e">
        <f t="shared" ca="1" si="190"/>
        <v>#NAME?</v>
      </c>
      <c r="FD165" s="119">
        <v>45526</v>
      </c>
      <c r="FE165" s="118" t="s">
        <v>130</v>
      </c>
      <c r="FF165" s="118" t="s">
        <v>26</v>
      </c>
      <c r="FG165" s="103" t="s">
        <v>144</v>
      </c>
      <c r="FH165" s="103" t="s">
        <v>145</v>
      </c>
      <c r="FI165" s="105">
        <f t="array" ref="FI165">SUMPRODUCT($AI165:$AL165,TRANSPOSE(FI$1:FI$4))</f>
        <v>6065</v>
      </c>
      <c r="FJ165" s="105">
        <f t="array" ref="FJ165">SUMPRODUCT($AI165:$AL165,TRANSPOSE(FJ$1:FJ$4))</f>
        <v>6065</v>
      </c>
      <c r="FK165" s="105">
        <f t="array" ref="FK165">SUMPRODUCT($AI165:$AL165,TRANSPOSE(FK$1:FK$4))</f>
        <v>6065</v>
      </c>
      <c r="FL165" s="105">
        <f t="array" ref="FL165">SUMPRODUCT($AI165:$AL165,TRANSPOSE(FL$1:FL$4))</f>
        <v>6065</v>
      </c>
      <c r="FM165" s="105">
        <f t="array" ref="FM165">SUMPRODUCT($AI165:$AL165,TRANSPOSE(FM$1:FM$4))</f>
        <v>6065</v>
      </c>
      <c r="FN165" s="105">
        <f t="array" ref="FN165">SUMPRODUCT($AI165:$AL165,TRANSPOSE(FN$1:FN$4))</f>
        <v>6065</v>
      </c>
      <c r="FO165" s="105">
        <f t="array" ref="FO165">SUMPRODUCT($AI165:$AL165,TRANSPOSE(FO$1:FO$4))</f>
        <v>6065</v>
      </c>
      <c r="FP165" s="105">
        <f t="array" ref="FP165">SUMPRODUCT($AI165:$AL165,TRANSPOSE(FP$1:FP$4))</f>
        <v>6065</v>
      </c>
      <c r="FQ165" s="105">
        <f t="array" ref="FQ165">SUMPRODUCT($AI165:$AL165,TRANSPOSE(FQ$1:FQ$4))</f>
        <v>6065</v>
      </c>
      <c r="FR165" s="105">
        <f t="array" ref="FR165">SUMPRODUCT($AI165:$AL165,TRANSPOSE(FR$1:FR$4))</f>
        <v>6050</v>
      </c>
      <c r="FS165" s="105">
        <f t="array" ref="FS165">SUMPRODUCT($AI165:$AL165,TRANSPOSE(FS$1:FS$4))</f>
        <v>6000</v>
      </c>
      <c r="FT165" s="105">
        <f t="array" ref="FT165">SUMPRODUCT($AI165:$AL165,TRANSPOSE(FT$1:FT$4))</f>
        <v>4046</v>
      </c>
      <c r="FU165" s="105">
        <f t="array" ref="FU165">SUMPRODUCT($AI165:$AL165,TRANSPOSE(FU$1:FU$4))</f>
        <v>0</v>
      </c>
      <c r="FV165" s="120"/>
      <c r="FW165" s="105">
        <f t="shared" si="191"/>
        <v>10000</v>
      </c>
      <c r="FX165" s="121">
        <f>CEILING(SUM($FI165:FJ165)-SUM($FW165:FW165),$EW165)</f>
        <v>10000</v>
      </c>
      <c r="FY165" s="121">
        <f>CEILING(SUM($FI165:FK165)-SUM($FW165:FX165),$EW165)</f>
        <v>0</v>
      </c>
      <c r="FZ165" s="121">
        <f>CEILING(SUM($FI165:FL165)-SUM($FW165:FY165),$EW165)</f>
        <v>10000</v>
      </c>
      <c r="GA165" s="121">
        <f>CEILING(SUM($FI165:FM165)-SUM($FW165:FZ165),$EW165)</f>
        <v>10000</v>
      </c>
      <c r="GB165" s="121">
        <f>CEILING(SUM($FI165:FN165)-SUM($FW165:GA165),$EW165)</f>
        <v>0</v>
      </c>
      <c r="GC165" s="121">
        <f>CEILING(SUM($FI165:FO165)-SUM($FW165:GB165),$EW165)</f>
        <v>10000</v>
      </c>
      <c r="GD165" s="121">
        <f>CEILING(SUM($FI165:FP165)-SUM($FW165:GC165),$EW165)</f>
        <v>0</v>
      </c>
      <c r="GE165" s="121">
        <f>CEILING(SUM($FI165:FQ165)-SUM($FW165:GD165),$EW165)</f>
        <v>10000</v>
      </c>
      <c r="GF165" s="121">
        <f>CEILING(SUM($FI165:FR165)-SUM($FW165:GE165),$EW165)</f>
        <v>10000</v>
      </c>
      <c r="GG165" s="121">
        <f>CEILING(SUM($FI165:FS165)-SUM($FW165:GF165),$EW165)</f>
        <v>0</v>
      </c>
      <c r="GH165" s="121">
        <f t="shared" si="192"/>
        <v>10000</v>
      </c>
      <c r="GI165" s="121">
        <f t="shared" si="193"/>
        <v>0</v>
      </c>
      <c r="GJ165" s="120"/>
      <c r="GK165" s="123" t="e">
        <f t="shared" ca="1" si="194"/>
        <v>#NAME?</v>
      </c>
      <c r="GL165" s="123" t="e">
        <f t="shared" ca="1" si="195"/>
        <v>#NAME?</v>
      </c>
      <c r="GM165" s="123" t="e">
        <f t="shared" ca="1" si="196"/>
        <v>#NAME?</v>
      </c>
      <c r="GN165" s="123" t="e">
        <f t="shared" ca="1" si="197"/>
        <v>#NAME?</v>
      </c>
      <c r="GO165" s="123" t="e">
        <f t="shared" ca="1" si="198"/>
        <v>#NAME?</v>
      </c>
      <c r="GP165" s="123" t="e">
        <f t="shared" ca="1" si="199"/>
        <v>#NAME?</v>
      </c>
      <c r="GQ165" s="123" t="e">
        <f t="shared" ca="1" si="200"/>
        <v>#NAME?</v>
      </c>
      <c r="GR165" s="123" t="e">
        <f t="shared" ca="1" si="201"/>
        <v>#NAME?</v>
      </c>
      <c r="GS165" s="123" t="e">
        <f t="shared" ca="1" si="202"/>
        <v>#NAME?</v>
      </c>
      <c r="GT165" s="123" t="e">
        <f t="shared" ca="1" si="203"/>
        <v>#NAME?</v>
      </c>
      <c r="GU165" s="123" t="e">
        <f t="shared" ca="1" si="204"/>
        <v>#NAME?</v>
      </c>
      <c r="GV165" s="123" t="e">
        <f t="shared" ca="1" si="205"/>
        <v>#NAME?</v>
      </c>
      <c r="GW165" s="123" t="e">
        <f t="shared" ca="1" si="206"/>
        <v>#NAME?</v>
      </c>
      <c r="GX165" s="123" t="e">
        <f t="shared" ca="1" si="207"/>
        <v>#NAME?</v>
      </c>
      <c r="GY165" s="120">
        <v>1</v>
      </c>
      <c r="GZ165" s="105">
        <f t="shared" si="224"/>
        <v>80000</v>
      </c>
      <c r="HA165" s="105"/>
      <c r="HB165" s="105"/>
      <c r="HC165" s="105"/>
      <c r="HD165" s="105"/>
      <c r="HE165" s="105"/>
      <c r="HF165" s="105"/>
      <c r="HG165" s="105"/>
      <c r="HH165" s="105"/>
      <c r="HI165" s="105"/>
      <c r="HJ165" s="105"/>
      <c r="HK165" s="105"/>
      <c r="HL165" s="105">
        <f t="shared" si="171"/>
        <v>0</v>
      </c>
      <c r="HM165" s="105"/>
      <c r="HN165" s="123" t="e">
        <f t="shared" ca="1" si="208"/>
        <v>#NAME?</v>
      </c>
      <c r="HO165" s="123" t="e">
        <f t="shared" ca="1" si="209"/>
        <v>#NAME?</v>
      </c>
      <c r="HP165" s="123" t="e">
        <f t="shared" ca="1" si="210"/>
        <v>#NAME?</v>
      </c>
      <c r="HQ165" s="123" t="e">
        <f t="shared" ca="1" si="211"/>
        <v>#NAME?</v>
      </c>
      <c r="HR165" s="123" t="e">
        <f t="shared" ca="1" si="212"/>
        <v>#NAME?</v>
      </c>
      <c r="HS165" s="123" t="e">
        <f t="shared" ca="1" si="213"/>
        <v>#NAME?</v>
      </c>
      <c r="HT165" s="123" t="e">
        <f t="shared" ca="1" si="214"/>
        <v>#NAME?</v>
      </c>
      <c r="HU165" s="123" t="e">
        <f t="shared" ca="1" si="215"/>
        <v>#NAME?</v>
      </c>
      <c r="HV165" s="123" t="e">
        <f t="shared" ca="1" si="216"/>
        <v>#NAME?</v>
      </c>
      <c r="HW165" s="123" t="e">
        <f t="shared" ca="1" si="217"/>
        <v>#NAME?</v>
      </c>
      <c r="HX165" s="123" t="e">
        <f t="shared" ca="1" si="218"/>
        <v>#NAME?</v>
      </c>
      <c r="HY165" s="123" t="e">
        <f t="shared" ca="1" si="219"/>
        <v>#NAME?</v>
      </c>
      <c r="HZ165" s="123" t="e">
        <f t="shared" ca="1" si="220"/>
        <v>#NAME?</v>
      </c>
      <c r="IA165" s="123" t="e">
        <f t="shared" ca="1" si="221"/>
        <v>#NAME?</v>
      </c>
      <c r="IB165" s="124" t="s">
        <v>816</v>
      </c>
      <c r="IC165" s="103" t="s">
        <v>488</v>
      </c>
      <c r="ID165" s="125">
        <v>45535</v>
      </c>
      <c r="IE165" s="103" t="s">
        <v>147</v>
      </c>
      <c r="IF165" s="103" t="s">
        <v>147</v>
      </c>
      <c r="IG165" s="103" t="s">
        <v>147</v>
      </c>
      <c r="IH165" s="103"/>
      <c r="II165" s="103" t="s">
        <v>766</v>
      </c>
    </row>
    <row r="166" spans="1:243" ht="14.25" x14ac:dyDescent="0.2">
      <c r="A166" s="39">
        <v>179</v>
      </c>
      <c r="B166" s="39" t="s">
        <v>820</v>
      </c>
      <c r="C166" s="56" t="s">
        <v>821</v>
      </c>
      <c r="D166" s="39" t="s">
        <v>137</v>
      </c>
      <c r="E166" s="39">
        <v>400658331</v>
      </c>
      <c r="F166" s="102" t="s">
        <v>822</v>
      </c>
      <c r="G166" s="39" t="s">
        <v>823</v>
      </c>
      <c r="H166" s="39" t="s">
        <v>128</v>
      </c>
      <c r="I166" s="39">
        <v>2</v>
      </c>
      <c r="J166" s="39">
        <v>6</v>
      </c>
      <c r="K166" s="39">
        <v>0</v>
      </c>
      <c r="L166" s="39">
        <v>0</v>
      </c>
      <c r="M166" s="39">
        <v>0</v>
      </c>
      <c r="N166" s="39">
        <v>0</v>
      </c>
      <c r="O166" s="39">
        <v>2</v>
      </c>
      <c r="P166" s="39">
        <v>0</v>
      </c>
      <c r="Q166" s="39">
        <v>0</v>
      </c>
      <c r="R166" s="39">
        <v>0</v>
      </c>
      <c r="S166" s="39">
        <v>0</v>
      </c>
      <c r="T166" s="39">
        <v>0</v>
      </c>
      <c r="U166" s="39">
        <v>0</v>
      </c>
      <c r="V166" s="39">
        <v>0</v>
      </c>
      <c r="W166" s="39">
        <v>0</v>
      </c>
      <c r="X166" s="39">
        <v>2</v>
      </c>
      <c r="Y166" s="39">
        <v>0</v>
      </c>
      <c r="Z166" s="39">
        <v>0</v>
      </c>
      <c r="AA166" s="39">
        <v>0</v>
      </c>
      <c r="AB166" s="39">
        <v>0</v>
      </c>
      <c r="AC166" s="39">
        <v>0</v>
      </c>
      <c r="AD166" s="39">
        <v>0</v>
      </c>
      <c r="AE166" s="39">
        <v>0</v>
      </c>
      <c r="AF166" s="39">
        <v>0</v>
      </c>
      <c r="AG166" s="39">
        <v>2</v>
      </c>
      <c r="AH166" s="39">
        <f t="shared" si="173"/>
        <v>4</v>
      </c>
      <c r="AI166" s="39">
        <f t="shared" si="174"/>
        <v>2</v>
      </c>
      <c r="AJ166" s="39">
        <f t="shared" si="175"/>
        <v>2</v>
      </c>
      <c r="AK166" s="39">
        <f t="shared" si="176"/>
        <v>2</v>
      </c>
      <c r="AL166" s="39">
        <f t="shared" si="177"/>
        <v>4</v>
      </c>
      <c r="AM166" s="57">
        <f t="shared" si="178"/>
        <v>141362</v>
      </c>
      <c r="AN166" s="57">
        <v>10000</v>
      </c>
      <c r="AO166" s="57">
        <f t="shared" si="179"/>
        <v>150000</v>
      </c>
      <c r="AP166" s="39"/>
      <c r="AQ166" s="39" t="s">
        <v>473</v>
      </c>
      <c r="AR166" s="71" t="s">
        <v>482</v>
      </c>
      <c r="AS166" s="39"/>
      <c r="AT166" s="39"/>
      <c r="AU166" s="58">
        <v>1E-3</v>
      </c>
      <c r="AV166" s="58" t="s">
        <v>11</v>
      </c>
      <c r="AW166" s="39" t="s">
        <v>475</v>
      </c>
      <c r="AX166" s="39" t="s">
        <v>476</v>
      </c>
      <c r="AY166" s="39"/>
      <c r="AZ166" s="39" t="s">
        <v>477</v>
      </c>
      <c r="BA166" s="39" t="str">
        <f t="shared" si="180"/>
        <v>P0040</v>
      </c>
      <c r="BB166" s="78" t="e">
        <f t="shared" ca="1" si="181"/>
        <v>#NAME?</v>
      </c>
      <c r="BC166" s="39">
        <v>11</v>
      </c>
      <c r="BD166" s="75">
        <f t="shared" si="182"/>
        <v>150000</v>
      </c>
      <c r="BE166" s="39"/>
      <c r="BF166" s="39"/>
      <c r="BG166" s="39"/>
      <c r="BH166" s="39"/>
      <c r="BI166" s="39"/>
      <c r="BJ166" s="39"/>
      <c r="BK166" s="39"/>
      <c r="BL166" s="39"/>
      <c r="BM166" s="39">
        <v>150000</v>
      </c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>
        <f>SUM($BE166,$BF166:BF166)-SUM($CV$1:CW$1)*SUM($P166:$Q166,$W166)-SUM($CV$2:CW$2)*SUM($R166:$V166)-SUM($CV$3:CW$3)*$X166-SUM($CV$4:CW$4)*SUM($K166:$L166)-SUM($CV$5:CW$5)*SUM($M166:$N166)-SUM($CV$6:CW$6)*$O166-SUM($CV$7:CW$7)*SUM($Y166:$Z166,$AF166)-SUM($CV$8:CW$8)*SUM($AA166:$AE166)-SUM($CV$9:CW$9)*$AG166</f>
        <v>0</v>
      </c>
      <c r="CX166" s="39">
        <f>SUM($BE166,$BF166:BG166)-SUM($CV$1:CX$1)*SUM($P166:$Q166,$W166)-SUM($CV$2:CX$2)*SUM($R166:$V166)-SUM($CV$3:CX$3)*$X166-SUM($CV$4:CX$4)*SUM($K166:$L166)-SUM($CV$5:CX$5)*SUM($M166:$N166)-SUM($CV$6:CX$6)*$O166-SUM($CV$7:CX$7)*SUM($Y166:$Z166,$AF166)-SUM($CV$8:CX$8)*SUM($AA166:$AE166)-SUM($CV$9:CX$9)*$AG166</f>
        <v>0</v>
      </c>
      <c r="CY166" s="39">
        <f>SUM($BE166,$BF166:BH166)-SUM($CV$1:CY$1)*SUM($P166:$Q166,$W166)-SUM($CV$2:CY$2)*SUM($R166:$V166)-SUM($CV$3:CY$3)*$X166-SUM($CV$4:CY$4)*SUM($K166:$L166)-SUM($CV$5:CY$5)*SUM($M166:$N166)-SUM($CV$6:CY$6)*$O166-SUM($CV$7:CY$7)*SUM($Y166:$Z166,$AF166)-SUM($CV$8:CY$8)*SUM($AA166:$AE166)-SUM($CV$9:CY$9)*$AG166</f>
        <v>0</v>
      </c>
      <c r="CZ166" s="39">
        <f>SUM($BE166,$BF166:BI166)-SUM($CV$1:CZ$1)*SUM($P166:$Q166,$W166)-SUM($CV$2:CZ$2)*SUM($R166:$V166)-SUM($CV$3:CZ$3)*$X166-SUM($CV$4:CZ$4)*SUM($K166:$L166)-SUM($CV$5:CZ$5)*SUM($M166:$N166)-SUM($CV$6:CZ$6)*$O166-SUM($CV$7:CZ$7)*SUM($Y166:$Z166,$AF166)-SUM($CV$8:CZ$8)*SUM($AA166:$AE166)-SUM($CV$9:CZ$9)*$AG166</f>
        <v>0</v>
      </c>
      <c r="DA166" s="39">
        <f>SUM($BE166,$BF166:BJ166)-SUM($CV$1:DA$1)*SUM($P166:$Q166,$W166)-SUM($CV$2:DA$2)*SUM($R166:$V166)-SUM($CV$3:DA$3)*$X166-SUM($CV$4:DA$4)*SUM($K166:$L166)-SUM($CV$5:DA$5)*SUM($M166:$N166)-SUM($CV$6:DA$6)*$O166-SUM($CV$7:DA$7)*SUM($Y166:$Z166,$AF166)-SUM($CV$8:DA$8)*SUM($AA166:$AE166)-SUM($CV$9:DA$9)*$AG166</f>
        <v>0</v>
      </c>
      <c r="DB166" s="39">
        <f>SUM($BE166,$BF166:BK166)-SUM($CV$1:DB$1)*SUM($P166:$Q166,$W166)-SUM($CV$2:DB$2)*SUM($R166:$V166)-SUM($CV$3:DB$3)*$X166-SUM($CV$4:DB$4)*SUM($K166:$L166)-SUM($CV$5:DB$5)*SUM($M166:$N166)-SUM($CV$6:DB$6)*$O166-SUM($CV$7:DB$7)*SUM($Y166:$Z166,$AF166)-SUM($CV$8:DB$8)*SUM($AA166:$AE166)-SUM($CV$9:DB$9)*$AG166</f>
        <v>-600</v>
      </c>
      <c r="DC166" s="39">
        <f>SUM($BE166,$BF166:BL166)-SUM($CV$1:DC$1)*SUM($P166:$Q166,$W166)-SUM($CV$2:DC$2)*SUM($R166:$V166)-SUM($CV$3:DC$3)*$X166-SUM($CV$4:DC$4)*SUM($K166:$L166)-SUM($CV$5:DC$5)*SUM($M166:$N166)-SUM($CV$6:DC$6)*$O166-SUM($CV$7:DC$7)*SUM($Y166:$Z166,$AF166)-SUM($CV$8:DC$8)*SUM($AA166:$AE166)-SUM($CV$9:DC$9)*$AG166</f>
        <v>-1800</v>
      </c>
      <c r="DD166" s="39">
        <f>SUM($BE166,$BF166:BM166)-SUM($CV$1:DD$1)*SUM($P166:$Q166,$W166)-SUM($CV$2:DD$2)*SUM($R166:$V166)-SUM($CV$3:DD$3)*$X166-SUM($CV$4:DD$4)*SUM($K166:$L166)-SUM($CV$5:DD$5)*SUM($M166:$N166)-SUM($CV$6:DD$6)*$O166-SUM($CV$7:DD$7)*SUM($Y166:$Z166,$AF166)-SUM($CV$8:DD$8)*SUM($AA166:$AE166)-SUM($CV$9:DD$9)*$AG166</f>
        <v>146338</v>
      </c>
      <c r="DE166" s="39">
        <f>SUM($BE166,$BF166:BN166)-SUM($CV$1:DE$1)*SUM($P166:$Q166,$W166)-SUM($CV$2:DE$2)*SUM($R166:$V166)-SUM($CV$3:DE$3)*$X166-SUM($CV$4:DE$4)*SUM($K166:$L166)-SUM($CV$5:DE$5)*SUM($M166:$N166)-SUM($CV$6:DE$6)*$O166-SUM($CV$7:DE$7)*SUM($Y166:$Z166,$AF166)-SUM($CV$8:DE$8)*SUM($AA166:$AE166)-SUM($CV$9:DE$9)*$AG166</f>
        <v>144138</v>
      </c>
      <c r="DF166" s="39">
        <f>SUM($BE166,$BF166:BO166)-SUM($CV$1:DF$1)*SUM($P166:$Q166,$W166)-SUM($CV$2:DF$2)*SUM($R166:$V166)-SUM($CV$3:DF$3)*$X166-SUM($CV$4:DF$4)*SUM($K166:$L166)-SUM($CV$5:DF$5)*SUM($M166:$N166)-SUM($CV$6:DF$6)*$O166-SUM($CV$7:DF$7)*SUM($Y166:$Z166,$AF166)-SUM($CV$8:DF$8)*SUM($AA166:$AE166)-SUM($CV$9:DF$9)*$AG166</f>
        <v>141338</v>
      </c>
      <c r="DG166" s="39">
        <f>SUM($BE166,$BF166:BP166)-SUM($CV$1:DG$1)*SUM($P166:$Q166,$W166)-SUM($CV$2:DG$2)*SUM($R166:$V166)-SUM($CV$3:DG$3)*$X166-SUM($CV$4:DG$4)*SUM($K166:$L166)-SUM($CV$5:DG$5)*SUM($M166:$N166)-SUM($CV$6:DG$6)*$O166-SUM($CV$7:DG$7)*SUM($Y166:$Z166,$AF166)-SUM($CV$8:DG$8)*SUM($AA166:$AE166)-SUM($CV$9:DG$9)*$AG166</f>
        <v>138338</v>
      </c>
      <c r="DH166" s="39">
        <f>SUM($BE166,$BF166:BQ166)-SUM($CV$1:DH$1)*SUM($P166:$Q166,$W166)-SUM($CV$2:DH$2)*SUM($R166:$V166)-SUM($CV$3:DH$3)*$X166-SUM($CV$4:DH$4)*SUM($K166:$L166)-SUM($CV$5:DH$5)*SUM($M166:$N166)-SUM($CV$6:DH$6)*$O166-SUM($CV$7:DH$7)*SUM($Y166:$Z166,$AF166)-SUM($CV$8:DH$8)*SUM($AA166:$AE166)-SUM($CV$9:DH$9)*$AG166</f>
        <v>135338</v>
      </c>
      <c r="DI166" s="39">
        <f>SUM($BE166,$BF166:BR166)-SUM($CV$1:DI$1)*SUM($P166:$Q166,$W166)-SUM($CV$2:DI$2)*SUM($R166:$V166)-SUM($CV$3:DI$3)*$X166-SUM($CV$4:DI$4)*SUM($K166:$L166)-SUM($CV$5:DI$5)*SUM($M166:$N166)-SUM($CV$6:DI$6)*$O166-SUM($CV$7:DI$7)*SUM($Y166:$Z166,$AF166)-SUM($CV$8:DI$8)*SUM($AA166:$AE166)-SUM($CV$9:DI$9)*$AG166</f>
        <v>132338</v>
      </c>
      <c r="DJ166" s="39">
        <f>SUM($BE166,$BF166:BS166)-SUM($CV$1:DJ$1)*SUM($P166:$Q166,$W166)-SUM($CV$2:DJ$2)*SUM($R166:$V166)-SUM($CV$3:DJ$3)*$X166-SUM($CV$4:DJ$4)*SUM($K166:$L166)-SUM($CV$5:DJ$5)*SUM($M166:$N166)-SUM($CV$6:DJ$6)*$O166-SUM($CV$7:DJ$7)*SUM($Y166:$Z166,$AF166)-SUM($CV$8:DJ$8)*SUM($AA166:$AE166)-SUM($CV$9:DJ$9)*$AG166</f>
        <v>129338</v>
      </c>
      <c r="DK166" s="39">
        <f>SUM($BE166,$BF166:BT166)-SUM($CV$1:DK$1)*SUM($P166:$Q166,$W166)-SUM($CV$2:DK$2)*SUM($R166:$V166)-SUM($CV$3:DK$3)*$X166-SUM($CV$4:DK$4)*SUM($K166:$L166)-SUM($CV$5:DK$5)*SUM($M166:$N166)-SUM($CV$6:DK$6)*$O166-SUM($CV$7:DK$7)*SUM($Y166:$Z166,$AF166)-SUM($CV$8:DK$8)*SUM($AA166:$AE166)-SUM($CV$9:DK$9)*$AG166</f>
        <v>126338</v>
      </c>
      <c r="DL166" s="39">
        <f>SUM($BE166,$BF166:BU166)-SUM($CV$1:DL$1)*SUM($P166:$Q166,$W166)-SUM($CV$2:DL$2)*SUM($R166:$V166)-SUM($CV$3:DL$3)*$X166-SUM($CV$4:DL$4)*SUM($K166:$L166)-SUM($CV$5:DL$5)*SUM($M166:$N166)-SUM($CV$6:DL$6)*$O166-SUM($CV$7:DL$7)*SUM($Y166:$Z166,$AF166)-SUM($CV$8:DL$8)*SUM($AA166:$AE166)-SUM($CV$9:DL$9)*$AG166</f>
        <v>123338</v>
      </c>
      <c r="DM166" s="39">
        <f>SUM($BE166,$BF166:BV166)-SUM($CV$1:DM$1)*SUM($P166:$Q166,$W166)-SUM($CV$2:DM$2)*SUM($R166:$V166)-SUM($CV$3:DM$3)*$X166-SUM($CV$4:DM$4)*SUM($K166:$L166)-SUM($CV$5:DM$5)*SUM($M166:$N166)-SUM($CV$6:DM$6)*$O166-SUM($CV$7:DM$7)*SUM($Y166:$Z166,$AF166)-SUM($CV$8:DM$8)*SUM($AA166:$AE166)-SUM($CV$9:DM$9)*$AG166</f>
        <v>119338</v>
      </c>
      <c r="DN166" s="39">
        <f>SUM($BE166,$BF166:BW166)-SUM($CV$1:DN$1)*SUM($P166:$Q166,$W166)-SUM($CV$2:DN$2)*SUM($R166:$V166)-SUM($CV$3:DN$3)*$X166-SUM($CV$4:DN$4)*SUM($K166:$L166)-SUM($CV$5:DN$5)*SUM($M166:$N166)-SUM($CV$6:DN$6)*$O166-SUM($CV$7:DN$7)*SUM($Y166:$Z166,$AF166)-SUM($CV$8:DN$8)*SUM($AA166:$AE166)-SUM($CV$9:DN$9)*$AG166</f>
        <v>115338</v>
      </c>
      <c r="DO166" s="39">
        <f>SUM($BE166,$BF166:BX166)-SUM($CV$1:DO$1)*SUM($P166:$Q166,$W166)-SUM($CV$2:DO$2)*SUM($R166:$V166)-SUM($CV$3:DO$3)*$X166-SUM($CV$4:DO$4)*SUM($K166:$L166)-SUM($CV$5:DO$5)*SUM($M166:$N166)-SUM($CV$6:DO$6)*$O166-SUM($CV$7:DO$7)*SUM($Y166:$Z166,$AF166)-SUM($CV$8:DO$8)*SUM($AA166:$AE166)-SUM($CV$9:DO$9)*$AG166</f>
        <v>111338</v>
      </c>
      <c r="DP166" s="39">
        <f>SUM($BE166,$BF166:BY166)-SUM($CV$1:DP$1)*SUM($P166:$Q166,$W166)-SUM($CV$2:DP$2)*SUM($R166:$V166)-SUM($CV$3:DP$3)*$X166-SUM($CV$4:DP$4)*SUM($K166:$L166)-SUM($CV$5:DP$5)*SUM($M166:$N166)-SUM($CV$6:DP$6)*$O166-SUM($CV$7:DP$7)*SUM($Y166:$Z166,$AF166)-SUM($CV$8:DP$8)*SUM($AA166:$AE166)-SUM($CV$9:DP$9)*$AG166</f>
        <v>107338</v>
      </c>
      <c r="DQ166" s="39">
        <f>SUM($BE166,$BF166:BZ166)-SUM($CV$1:DQ$1)*SUM($P166:$Q166,$W166)-SUM($CV$2:DQ$2)*SUM($R166:$V166)-SUM($CV$3:DQ$3)*$X166-SUM($CV$4:DQ$4)*SUM($K166:$L166)-SUM($CV$5:DQ$5)*SUM($M166:$N166)-SUM($CV$6:DQ$6)*$O166-SUM($CV$7:DQ$7)*SUM($Y166:$Z166,$AF166)-SUM($CV$8:DQ$8)*SUM($AA166:$AE166)-SUM($CV$9:DQ$9)*$AG166</f>
        <v>103338</v>
      </c>
      <c r="DR166" s="39">
        <f>SUM($BE166,$BF166:CA166)-SUM($CV$1:DR$1)*SUM($P166:$Q166,$W166)-SUM($CV$2:DR$2)*SUM($R166:$V166)-SUM($CV$3:DR$3)*$X166-SUM($CV$4:DR$4)*SUM($K166:$L166)-SUM($CV$5:DR$5)*SUM($M166:$N166)-SUM($CV$6:DR$6)*$O166-SUM($CV$7:DR$7)*SUM($Y166:$Z166,$AF166)-SUM($CV$8:DR$8)*SUM($AA166:$AE166)-SUM($CV$9:DR$9)*$AG166</f>
        <v>99338</v>
      </c>
      <c r="DS166" s="39">
        <f>SUM($BE166,$BF166:CB166)-SUM($CV$1:DS$1)*SUM($P166:$Q166,$W166)-SUM($CV$2:DS$2)*SUM($R166:$V166)-SUM($CV$3:DS$3)*$X166-SUM($CV$4:DS$4)*SUM($K166:$L166)-SUM($CV$5:DS$5)*SUM($M166:$N166)-SUM($CV$6:DS$6)*$O166-SUM($CV$7:DS$7)*SUM($Y166:$Z166,$AF166)-SUM($CV$8:DS$8)*SUM($AA166:$AE166)-SUM($CV$9:DS$9)*$AG166</f>
        <v>95338</v>
      </c>
      <c r="DT166" s="39">
        <f>SUM($BE166,$BF166:CC166)-SUM($CV$1:DT$1)*SUM($P166:$Q166,$W166)-SUM($CV$2:DT$2)*SUM($R166:$V166)-SUM($CV$3:DT$3)*$X166-SUM($CV$4:DT$4)*SUM($K166:$L166)-SUM($CV$5:DT$5)*SUM($M166:$N166)-SUM($CV$6:DT$6)*$O166-SUM($CV$7:DT$7)*SUM($Y166:$Z166,$AF166)-SUM($CV$8:DT$8)*SUM($AA166:$AE166)-SUM($CV$9:DT$9)*$AG166</f>
        <v>91338</v>
      </c>
      <c r="DU166" s="39">
        <f>SUM($BE166,$BF166:CD166)-SUM($CV$1:DU$1)*SUM($P166:$Q166,$W166)-SUM($CV$2:DU$2)*SUM($R166:$V166)-SUM($CV$3:DU$3)*$X166-SUM($CV$4:DU$4)*SUM($K166:$L166)-SUM($CV$5:DU$5)*SUM($M166:$N166)-SUM($CV$6:DU$6)*$O166-SUM($CV$7:DU$7)*SUM($Y166:$Z166,$AF166)-SUM($CV$8:DU$8)*SUM($AA166:$AE166)-SUM($CV$9:DU$9)*$AG166</f>
        <v>87338</v>
      </c>
      <c r="DV166" s="39">
        <f>SUM($BE166,$BF166:CE166)-SUM($CV$1:DV$1)*SUM($P166:$Q166,$W166)-SUM($CV$2:DV$2)*SUM($R166:$V166)-SUM($CV$3:DV$3)*$X166-SUM($CV$4:DV$4)*SUM($K166:$L166)-SUM($CV$5:DV$5)*SUM($M166:$N166)-SUM($CV$6:DV$6)*$O166-SUM($CV$7:DV$7)*SUM($Y166:$Z166,$AF166)-SUM($CV$8:DV$8)*SUM($AA166:$AE166)-SUM($CV$9:DV$9)*$AG166</f>
        <v>83338</v>
      </c>
      <c r="DW166" s="39">
        <f>SUM($BE166,$BF166:CF166)-SUM($CV$1:DW$1)*SUM($P166:$Q166,$W166)-SUM($CV$2:DW$2)*SUM($R166:$V166)-SUM($CV$3:DW$3)*$X166-SUM($CV$4:DW$4)*SUM($K166:$L166)-SUM($CV$5:DW$5)*SUM($M166:$N166)-SUM($CV$6:DW$6)*$O166-SUM($CV$7:DW$7)*SUM($Y166:$Z166,$AF166)-SUM($CV$8:DW$8)*SUM($AA166:$AE166)-SUM($CV$9:DW$9)*$AG166</f>
        <v>79338</v>
      </c>
      <c r="DX166" s="39">
        <f>SUM($BE166,$BF166:CG166)-SUM($CV$1:DX$1)*SUM($P166:$Q166,$W166)-SUM($CV$2:DX$2)*SUM($R166:$V166)-SUM($CV$3:DX$3)*$X166-SUM($CV$4:DX$4)*SUM($K166:$L166)-SUM($CV$5:DX$5)*SUM($M166:$N166)-SUM($CV$6:DX$6)*$O166-SUM($CV$7:DX$7)*SUM($Y166:$Z166,$AF166)-SUM($CV$8:DX$8)*SUM($AA166:$AE166)-SUM($CV$9:DX$9)*$AG166</f>
        <v>75338</v>
      </c>
      <c r="DY166" s="39">
        <f>SUM($BE166,$BF166:CH166)-SUM($CV$1:DY$1)*SUM($P166:$Q166,$W166)-SUM($CV$2:DY$2)*SUM($R166:$V166)-SUM($CV$3:DY$3)*$X166-SUM($CV$4:DY$4)*SUM($K166:$L166)-SUM($CV$5:DY$5)*SUM($M166:$N166)-SUM($CV$6:DY$6)*$O166-SUM($CV$7:DY$7)*SUM($Y166:$Z166,$AF166)-SUM($CV$8:DY$8)*SUM($AA166:$AE166)-SUM($CV$9:DY$9)*$AG166</f>
        <v>71338</v>
      </c>
      <c r="DZ166" s="39">
        <f>SUM($BE166,$BF166:CI166)-SUM($CV$1:DZ$1)*SUM($P166:$Q166,$W166)-SUM($CV$2:DZ$2)*SUM($R166:$V166)-SUM($CV$3:DZ$3)*$X166-SUM($CV$4:DZ$4)*SUM($K166:$L166)-SUM($CV$5:DZ$5)*SUM($M166:$N166)-SUM($CV$6:DZ$6)*$O166-SUM($CV$7:DZ$7)*SUM($Y166:$Z166,$AF166)-SUM($CV$8:DZ$8)*SUM($AA166:$AE166)-SUM($CV$9:DZ$9)*$AG166</f>
        <v>67338</v>
      </c>
      <c r="EA166" s="39">
        <f>SUM($BE166,$BF166:CJ166)-SUM($CV$1:EA$1)*SUM($P166:$Q166,$W166)-SUM($CV$2:EA$2)*SUM($R166:$V166)-SUM($CV$3:EA$3)*$X166-SUM($CV$4:EA$4)*SUM($K166:$L166)-SUM($CV$5:EA$5)*SUM($M166:$N166)-SUM($CV$6:EA$6)*$O166-SUM($CV$7:EA$7)*SUM($Y166:$Z166,$AF166)-SUM($CV$8:EA$8)*SUM($AA166:$AE166)-SUM($CV$9:EA$9)*$AG166</f>
        <v>63338</v>
      </c>
      <c r="EB166" s="39">
        <f>SUM($BE166,$BF166:CK166)-SUM($CV$1:EB$1)*SUM($P166:$Q166,$W166)-SUM($CV$2:EB$2)*SUM($R166:$V166)-SUM($CV$3:EB$3)*$X166-SUM($CV$4:EB$4)*SUM($K166:$L166)-SUM($CV$5:EB$5)*SUM($M166:$N166)-SUM($CV$6:EB$6)*$O166-SUM($CV$7:EB$7)*SUM($Y166:$Z166,$AF166)-SUM($CV$8:EB$8)*SUM($AA166:$AE166)-SUM($CV$9:EB$9)*$AG166</f>
        <v>59338</v>
      </c>
      <c r="EC166" s="39">
        <f>SUM($BE166,$BF166:CL166)-SUM($CV$1:EC$1)*SUM($P166:$Q166,$W166)-SUM($CV$2:EC$2)*SUM($R166:$V166)-SUM($CV$3:EC$3)*$X166-SUM($CV$4:EC$4)*SUM($K166:$L166)-SUM($CV$5:EC$5)*SUM($M166:$N166)-SUM($CV$6:EC$6)*$O166-SUM($CV$7:EC$7)*SUM($Y166:$Z166,$AF166)-SUM($CV$8:EC$8)*SUM($AA166:$AE166)-SUM($CV$9:EC$9)*$AG166</f>
        <v>55338</v>
      </c>
      <c r="ED166" s="39">
        <f>SUM($BE166,$BF166:CM166)-SUM($CV$1:ED$1)*SUM($P166:$Q166,$W166)-SUM($CV$2:ED$2)*SUM($R166:$V166)-SUM($CV$3:ED$3)*$X166-SUM($CV$4:ED$4)*SUM($K166:$L166)-SUM($CV$5:ED$5)*SUM($M166:$N166)-SUM($CV$6:ED$6)*$O166-SUM($CV$7:ED$7)*SUM($Y166:$Z166,$AF166)-SUM($CV$8:ED$8)*SUM($AA166:$AE166)-SUM($CV$9:ED$9)*$AG166</f>
        <v>51338</v>
      </c>
      <c r="EE166" s="39">
        <f>SUM($BE166,$BF166:CN166)-SUM($CV$1:EE$1)*SUM($P166:$Q166,$W166)-SUM($CV$2:EE$2)*SUM($R166:$V166)-SUM($CV$3:EE$3)*$X166-SUM($CV$4:EE$4)*SUM($K166:$L166)-SUM($CV$5:EE$5)*SUM($M166:$N166)-SUM($CV$6:EE$6)*$O166-SUM($CV$7:EE$7)*SUM($Y166:$Z166,$AF166)-SUM($CV$8:EE$8)*SUM($AA166:$AE166)-SUM($CV$9:EE$9)*$AG166</f>
        <v>47338</v>
      </c>
      <c r="EF166" s="39">
        <f>SUM($BE166,$BF166:CO166)-SUM($CV$1:EF$1)*SUM($P166:$Q166,$W166)-SUM($CV$2:EF$2)*SUM($R166:$V166)-SUM($CV$3:EF$3)*$X166-SUM($CV$4:EF$4)*SUM($K166:$L166)-SUM($CV$5:EF$5)*SUM($M166:$N166)-SUM($CV$6:EF$6)*$O166-SUM($CV$7:EF$7)*SUM($Y166:$Z166,$AF166)-SUM($CV$8:EF$8)*SUM($AA166:$AE166)-SUM($CV$9:EF$9)*$AG166</f>
        <v>43338</v>
      </c>
      <c r="EG166" s="39">
        <f>SUM($BE166,$BF166:CP166)-SUM($CV$1:EG$1)*SUM($P166:$Q166,$W166)-SUM($CV$2:EG$2)*SUM($R166:$V166)-SUM($CV$3:EG$3)*$X166-SUM($CV$4:EG$4)*SUM($K166:$L166)-SUM($CV$5:EG$5)*SUM($M166:$N166)-SUM($CV$6:EG$6)*$O166-SUM($CV$7:EG$7)*SUM($Y166:$Z166,$AF166)-SUM($CV$8:EG$8)*SUM($AA166:$AE166)-SUM($CV$9:EG$9)*$AG166</f>
        <v>39338</v>
      </c>
      <c r="EH166" s="39">
        <f>SUM($BE166,$BF166:CQ166)-SUM($CV$1:EH$1)*SUM($P166:$Q166,$W166)-SUM($CV$2:EH$2)*SUM($R166:$V166)-SUM($CV$3:EH$3)*$X166-SUM($CV$4:EH$4)*SUM($K166:$L166)-SUM($CV$5:EH$5)*SUM($M166:$N166)-SUM($CV$6:EH$6)*$O166-SUM($CV$7:EH$7)*SUM($Y166:$Z166,$AF166)-SUM($CV$8:EH$8)*SUM($AA166:$AE166)-SUM($CV$9:EH$9)*$AG166</f>
        <v>35338</v>
      </c>
      <c r="EI166" s="39">
        <f>SUM($BE166,$BF166:CR166)-SUM($CV$1:EI$1)*SUM($P166:$Q166,$W166)-SUM($CV$2:EI$2)*SUM($R166:$V166)-SUM($CV$3:EI$3)*$X166-SUM($CV$4:EI$4)*SUM($K166:$L166)-SUM($CV$5:EI$5)*SUM($M166:$N166)-SUM($CV$6:EI$6)*$O166-SUM($CV$7:EI$7)*SUM($Y166:$Z166,$AF166)-SUM($CV$8:EI$8)*SUM($AA166:$AE166)-SUM($CV$9:EI$9)*$AG166</f>
        <v>31338</v>
      </c>
      <c r="EJ166" s="39">
        <f>SUM($BE166,$BF166:CS166)-SUM($CV$1:EJ$1)*SUM($P166:$Q166,$W166)-SUM($CV$2:EJ$2)*SUM($R166:$V166)-SUM($CV$3:EJ$3)*$X166-SUM($CV$4:EJ$4)*SUM($K166:$L166)-SUM($CV$5:EJ$5)*SUM($M166:$N166)-SUM($CV$6:EJ$6)*$O166-SUM($CV$7:EJ$7)*SUM($Y166:$Z166,$AF166)-SUM($CV$8:EJ$8)*SUM($AA166:$AE166)-SUM($CV$9:EJ$9)*$AG166</f>
        <v>27338</v>
      </c>
      <c r="EK166" s="39">
        <f>SUM($BE166,$BF166:CT166)-SUM($CV$1:EK$1)*SUM($P166:$Q166,$W166)-SUM($CV$2:EK$2)*SUM($R166:$V166)-SUM($CV$3:EK$3)*$X166-SUM($CV$4:EK$4)*SUM($K166:$L166)-SUM($CV$5:EK$5)*SUM($M166:$N166)-SUM($CV$6:EK$6)*$O166-SUM($CV$7:EK$7)*SUM($Y166:$Z166,$AF166)-SUM($CV$8:EK$8)*SUM($AA166:$AE166)-SUM($CV$9:EK$9)*$AG166</f>
        <v>23338</v>
      </c>
      <c r="EL166" s="39">
        <f>SUM($BE166,$BF166:CU166)-SUM($CV$1:EL$1)*SUM($P166:$Q166,$W166)-SUM($CV$2:EL$2)*SUM($R166:$V166)-SUM($CV$3:EL$3)*$X166-SUM($CV$4:EL$4)*SUM($K166:$L166)-SUM($CV$5:EL$5)*SUM($M166:$N166)-SUM($CV$6:EL$6)*$O166-SUM($CV$7:EL$7)*SUM($Y166:$Z166,$AF166)-SUM($CV$8:EL$8)*SUM($AA166:$AE166)-SUM($CV$9:EL$9)*$AG166</f>
        <v>19338</v>
      </c>
      <c r="EM166" s="39">
        <f>SUM($BE166,$BF166:CV166)-SUM($CV$1:EM$1)*SUM($P166:$Q166,$W166)-SUM($CV$2:EM$2)*SUM($R166:$V166)-SUM($CV$3:EM$3)*$X166-SUM($CV$4:EM$4)*SUM($K166:$L166)-SUM($CV$5:EM$5)*SUM($M166:$N166)-SUM($CV$6:EM$6)*$O166-SUM($CV$7:EM$7)*SUM($Y166:$Z166,$AF166)-SUM($CV$8:EM$8)*SUM($AA166:$AE166)-SUM($CV$9:EM$9)*$AG166</f>
        <v>15338</v>
      </c>
      <c r="EN166" s="39">
        <f>SUM($BE166,$BF166:CW166)-SUM($CV$1:EN$1)*SUM($P166:$Q166,$W166)-SUM($CV$2:EN$2)*SUM($R166:$V166)-SUM($CV$3:EN$3)*$X166-SUM($CV$4:EN$4)*SUM($K166:$L166)-SUM($CV$5:EN$5)*SUM($M166:$N166)-SUM($CV$6:EN$6)*$O166-SUM($CV$7:EN$7)*SUM($Y166:$Z166,$AF166)-SUM($CV$8:EN$8)*SUM($AA166:$AE166)-SUM($CV$9:EN$9)*$AG166</f>
        <v>11338</v>
      </c>
      <c r="EO166" s="39">
        <f>SUM($BE166,$BF166:CX166)-SUM($CV$1:EO$1)*SUM($P166:$Q166,$W166)-SUM($CV$2:EO$2)*SUM($R166:$V166)-SUM($CV$3:EO$3)*$X166-SUM($CV$4:EO$4)*SUM($K166:$L166)-SUM($CV$5:EO$5)*SUM($M166:$N166)-SUM($CV$6:EO$6)*$O166-SUM($CV$7:EO$7)*SUM($Y166:$Z166,$AF166)-SUM($CV$8:EO$8)*SUM($AA166:$AE166)-SUM($CV$9:EO$9)*$AG166</f>
        <v>8822</v>
      </c>
      <c r="EP166" s="96" t="s">
        <v>474</v>
      </c>
      <c r="EQ166" s="103" t="str">
        <f t="shared" si="172"/>
        <v>CRCW04024K99FKED</v>
      </c>
      <c r="ER166" s="96" t="str">
        <f t="shared" si="222"/>
        <v>VISHAY</v>
      </c>
      <c r="ES166" s="98">
        <v>2.7000000000000001E-3</v>
      </c>
      <c r="ET166" s="116" t="str">
        <f t="shared" si="168"/>
        <v>USD</v>
      </c>
      <c r="EU166" s="107" t="e">
        <f t="shared" ca="1" si="183"/>
        <v>#NAME?</v>
      </c>
      <c r="EV166" s="107" t="e">
        <f t="shared" ca="1" si="184"/>
        <v>#NAME?</v>
      </c>
      <c r="EW166" s="117">
        <f t="shared" si="185"/>
        <v>10000</v>
      </c>
      <c r="EX166" s="117">
        <f t="shared" si="186"/>
        <v>10000</v>
      </c>
      <c r="EY166" s="103"/>
      <c r="EZ166" s="117">
        <f t="shared" si="187"/>
        <v>150000</v>
      </c>
      <c r="FA166" s="118" t="e">
        <f t="shared" ca="1" si="188"/>
        <v>#NAME?</v>
      </c>
      <c r="FB166" s="117">
        <f t="shared" si="189"/>
        <v>8638</v>
      </c>
      <c r="FC166" s="118" t="e">
        <f t="shared" ca="1" si="190"/>
        <v>#NAME?</v>
      </c>
      <c r="FD166" s="119">
        <v>45526</v>
      </c>
      <c r="FE166" s="118" t="s">
        <v>130</v>
      </c>
      <c r="FF166" s="118" t="s">
        <v>26</v>
      </c>
      <c r="FG166" s="103" t="s">
        <v>144</v>
      </c>
      <c r="FH166" s="103" t="s">
        <v>145</v>
      </c>
      <c r="FI166" s="105">
        <f t="array" ref="FI166">SUMPRODUCT($AI166:$AL166,TRANSPOSE(FI$1:FI$4))</f>
        <v>12130</v>
      </c>
      <c r="FJ166" s="105">
        <f t="array" ref="FJ166">SUMPRODUCT($AI166:$AL166,TRANSPOSE(FJ$1:FJ$4))</f>
        <v>12130</v>
      </c>
      <c r="FK166" s="105">
        <f t="array" ref="FK166">SUMPRODUCT($AI166:$AL166,TRANSPOSE(FK$1:FK$4))</f>
        <v>12130</v>
      </c>
      <c r="FL166" s="105">
        <f t="array" ref="FL166">SUMPRODUCT($AI166:$AL166,TRANSPOSE(FL$1:FL$4))</f>
        <v>12130</v>
      </c>
      <c r="FM166" s="105">
        <f t="array" ref="FM166">SUMPRODUCT($AI166:$AL166,TRANSPOSE(FM$1:FM$4))</f>
        <v>12130</v>
      </c>
      <c r="FN166" s="105">
        <f t="array" ref="FN166">SUMPRODUCT($AI166:$AL166,TRANSPOSE(FN$1:FN$4))</f>
        <v>12130</v>
      </c>
      <c r="FO166" s="105">
        <f t="array" ref="FO166">SUMPRODUCT($AI166:$AL166,TRANSPOSE(FO$1:FO$4))</f>
        <v>12130</v>
      </c>
      <c r="FP166" s="105">
        <f t="array" ref="FP166">SUMPRODUCT($AI166:$AL166,TRANSPOSE(FP$1:FP$4))</f>
        <v>12130</v>
      </c>
      <c r="FQ166" s="105">
        <f t="array" ref="FQ166">SUMPRODUCT($AI166:$AL166,TRANSPOSE(FQ$1:FQ$4))</f>
        <v>12130</v>
      </c>
      <c r="FR166" s="105">
        <f t="array" ref="FR166">SUMPRODUCT($AI166:$AL166,TRANSPOSE(FR$1:FR$4))</f>
        <v>12100</v>
      </c>
      <c r="FS166" s="105">
        <f t="array" ref="FS166">SUMPRODUCT($AI166:$AL166,TRANSPOSE(FS$1:FS$4))</f>
        <v>12000</v>
      </c>
      <c r="FT166" s="105">
        <f t="array" ref="FT166">SUMPRODUCT($AI166:$AL166,TRANSPOSE(FT$1:FT$4))</f>
        <v>8092</v>
      </c>
      <c r="FU166" s="105">
        <f t="array" ref="FU166">SUMPRODUCT($AI166:$AL166,TRANSPOSE(FU$1:FU$4))</f>
        <v>0</v>
      </c>
      <c r="FV166" s="120"/>
      <c r="FW166" s="105">
        <f t="shared" si="191"/>
        <v>20000</v>
      </c>
      <c r="FX166" s="121">
        <f>CEILING(SUM($FI166:FJ166)-SUM($FW166:FW166),$EW166)</f>
        <v>10000</v>
      </c>
      <c r="FY166" s="121">
        <f>CEILING(SUM($FI166:FK166)-SUM($FW166:FX166),$EW166)</f>
        <v>10000</v>
      </c>
      <c r="FZ166" s="121">
        <f>CEILING(SUM($FI166:FL166)-SUM($FW166:FY166),$EW166)</f>
        <v>10000</v>
      </c>
      <c r="GA166" s="121">
        <f>CEILING(SUM($FI166:FM166)-SUM($FW166:FZ166),$EW166)</f>
        <v>20000</v>
      </c>
      <c r="GB166" s="121">
        <f>CEILING(SUM($FI166:FN166)-SUM($FW166:GA166),$EW166)</f>
        <v>10000</v>
      </c>
      <c r="GC166" s="121">
        <f>CEILING(SUM($FI166:FO166)-SUM($FW166:GB166),$EW166)</f>
        <v>10000</v>
      </c>
      <c r="GD166" s="121">
        <f>CEILING(SUM($FI166:FP166)-SUM($FW166:GC166),$EW166)</f>
        <v>10000</v>
      </c>
      <c r="GE166" s="121">
        <f>CEILING(SUM($FI166:FQ166)-SUM($FW166:GD166),$EW166)</f>
        <v>10000</v>
      </c>
      <c r="GF166" s="121">
        <f>CEILING(SUM($FI166:FR166)-SUM($FW166:GE166),$EW166)</f>
        <v>20000</v>
      </c>
      <c r="GG166" s="121">
        <f>CEILING(SUM($FI166:FS166)-SUM($FW166:GF166),$EW166)</f>
        <v>10000</v>
      </c>
      <c r="GH166" s="121">
        <f t="shared" si="192"/>
        <v>10000</v>
      </c>
      <c r="GI166" s="121">
        <f t="shared" si="193"/>
        <v>0</v>
      </c>
      <c r="GJ166" s="120"/>
      <c r="GK166" s="123" t="e">
        <f t="shared" ca="1" si="194"/>
        <v>#NAME?</v>
      </c>
      <c r="GL166" s="123" t="e">
        <f t="shared" ca="1" si="195"/>
        <v>#NAME?</v>
      </c>
      <c r="GM166" s="123" t="e">
        <f t="shared" ca="1" si="196"/>
        <v>#NAME?</v>
      </c>
      <c r="GN166" s="123" t="e">
        <f t="shared" ca="1" si="197"/>
        <v>#NAME?</v>
      </c>
      <c r="GO166" s="123" t="e">
        <f t="shared" ca="1" si="198"/>
        <v>#NAME?</v>
      </c>
      <c r="GP166" s="123" t="e">
        <f t="shared" ca="1" si="199"/>
        <v>#NAME?</v>
      </c>
      <c r="GQ166" s="123" t="e">
        <f t="shared" ca="1" si="200"/>
        <v>#NAME?</v>
      </c>
      <c r="GR166" s="123" t="e">
        <f t="shared" ca="1" si="201"/>
        <v>#NAME?</v>
      </c>
      <c r="GS166" s="123" t="e">
        <f t="shared" ca="1" si="202"/>
        <v>#NAME?</v>
      </c>
      <c r="GT166" s="123" t="e">
        <f t="shared" ca="1" si="203"/>
        <v>#NAME?</v>
      </c>
      <c r="GU166" s="123" t="e">
        <f t="shared" ca="1" si="204"/>
        <v>#NAME?</v>
      </c>
      <c r="GV166" s="123" t="e">
        <f t="shared" ca="1" si="205"/>
        <v>#NAME?</v>
      </c>
      <c r="GW166" s="123" t="e">
        <f t="shared" ca="1" si="206"/>
        <v>#NAME?</v>
      </c>
      <c r="GX166" s="123" t="e">
        <f t="shared" ca="1" si="207"/>
        <v>#NAME?</v>
      </c>
      <c r="GY166" s="120">
        <v>1</v>
      </c>
      <c r="GZ166" s="105">
        <f t="shared" si="224"/>
        <v>150000</v>
      </c>
      <c r="HA166" s="105"/>
      <c r="HB166" s="105"/>
      <c r="HC166" s="105"/>
      <c r="HD166" s="105"/>
      <c r="HE166" s="105"/>
      <c r="HF166" s="105"/>
      <c r="HG166" s="105"/>
      <c r="HH166" s="105"/>
      <c r="HI166" s="105"/>
      <c r="HJ166" s="105"/>
      <c r="HK166" s="105"/>
      <c r="HL166" s="105">
        <f t="shared" si="171"/>
        <v>0</v>
      </c>
      <c r="HM166" s="105"/>
      <c r="HN166" s="123" t="e">
        <f t="shared" ca="1" si="208"/>
        <v>#NAME?</v>
      </c>
      <c r="HO166" s="123" t="e">
        <f t="shared" ca="1" si="209"/>
        <v>#NAME?</v>
      </c>
      <c r="HP166" s="123" t="e">
        <f t="shared" ca="1" si="210"/>
        <v>#NAME?</v>
      </c>
      <c r="HQ166" s="123" t="e">
        <f t="shared" ca="1" si="211"/>
        <v>#NAME?</v>
      </c>
      <c r="HR166" s="123" t="e">
        <f t="shared" ca="1" si="212"/>
        <v>#NAME?</v>
      </c>
      <c r="HS166" s="123" t="e">
        <f t="shared" ca="1" si="213"/>
        <v>#NAME?</v>
      </c>
      <c r="HT166" s="123" t="e">
        <f t="shared" ca="1" si="214"/>
        <v>#NAME?</v>
      </c>
      <c r="HU166" s="123" t="e">
        <f t="shared" ca="1" si="215"/>
        <v>#NAME?</v>
      </c>
      <c r="HV166" s="123" t="e">
        <f t="shared" ca="1" si="216"/>
        <v>#NAME?</v>
      </c>
      <c r="HW166" s="123" t="e">
        <f t="shared" ca="1" si="217"/>
        <v>#NAME?</v>
      </c>
      <c r="HX166" s="123" t="e">
        <f t="shared" ca="1" si="218"/>
        <v>#NAME?</v>
      </c>
      <c r="HY166" s="123" t="e">
        <f t="shared" ca="1" si="219"/>
        <v>#NAME?</v>
      </c>
      <c r="HZ166" s="123" t="e">
        <f t="shared" ca="1" si="220"/>
        <v>#NAME?</v>
      </c>
      <c r="IA166" s="123" t="e">
        <f t="shared" ca="1" si="221"/>
        <v>#NAME?</v>
      </c>
      <c r="IB166" s="124" t="s">
        <v>820</v>
      </c>
      <c r="IC166" s="103" t="s">
        <v>478</v>
      </c>
      <c r="ID166" s="125">
        <v>45535</v>
      </c>
      <c r="IE166" s="103" t="s">
        <v>147</v>
      </c>
      <c r="IF166" s="103"/>
      <c r="IG166" s="103" t="s">
        <v>147</v>
      </c>
      <c r="IH166" s="103"/>
      <c r="II166" s="103" t="s">
        <v>158</v>
      </c>
    </row>
    <row r="167" spans="1:243" ht="14.25" x14ac:dyDescent="0.2">
      <c r="A167" s="39">
        <v>180</v>
      </c>
      <c r="B167" s="39" t="s">
        <v>824</v>
      </c>
      <c r="C167" s="56" t="s">
        <v>825</v>
      </c>
      <c r="D167" s="39" t="s">
        <v>137</v>
      </c>
      <c r="E167" s="39">
        <v>401193607</v>
      </c>
      <c r="F167" s="102" t="s">
        <v>826</v>
      </c>
      <c r="G167" s="39">
        <v>400275764</v>
      </c>
      <c r="H167" s="39" t="s">
        <v>128</v>
      </c>
      <c r="I167" s="39">
        <v>2</v>
      </c>
      <c r="J167" s="39">
        <v>6</v>
      </c>
      <c r="K167" s="39">
        <v>0</v>
      </c>
      <c r="L167" s="39">
        <v>0</v>
      </c>
      <c r="M167" s="39">
        <v>0</v>
      </c>
      <c r="N167" s="39">
        <v>0</v>
      </c>
      <c r="O167" s="39">
        <v>2</v>
      </c>
      <c r="P167" s="39">
        <v>0</v>
      </c>
      <c r="Q167" s="39">
        <v>0</v>
      </c>
      <c r="R167" s="39">
        <v>0</v>
      </c>
      <c r="S167" s="39">
        <v>0</v>
      </c>
      <c r="T167" s="39">
        <v>0</v>
      </c>
      <c r="U167" s="39">
        <v>0</v>
      </c>
      <c r="V167" s="39">
        <v>0</v>
      </c>
      <c r="W167" s="39">
        <v>0</v>
      </c>
      <c r="X167" s="39">
        <v>2</v>
      </c>
      <c r="Y167" s="39">
        <v>0</v>
      </c>
      <c r="Z167" s="39">
        <v>0</v>
      </c>
      <c r="AA167" s="39">
        <v>0</v>
      </c>
      <c r="AB167" s="39">
        <v>0</v>
      </c>
      <c r="AC167" s="39">
        <v>0</v>
      </c>
      <c r="AD167" s="39">
        <v>0</v>
      </c>
      <c r="AE167" s="39">
        <v>0</v>
      </c>
      <c r="AF167" s="39">
        <v>0</v>
      </c>
      <c r="AG167" s="39">
        <v>2</v>
      </c>
      <c r="AH167" s="39">
        <f t="shared" si="173"/>
        <v>4</v>
      </c>
      <c r="AI167" s="39">
        <f t="shared" si="174"/>
        <v>2</v>
      </c>
      <c r="AJ167" s="39">
        <f t="shared" si="175"/>
        <v>2</v>
      </c>
      <c r="AK167" s="39">
        <f t="shared" si="176"/>
        <v>2</v>
      </c>
      <c r="AL167" s="39">
        <f t="shared" si="177"/>
        <v>4</v>
      </c>
      <c r="AM167" s="57">
        <f t="shared" si="178"/>
        <v>141362</v>
      </c>
      <c r="AN167" s="57">
        <v>10000</v>
      </c>
      <c r="AO167" s="57">
        <f t="shared" si="179"/>
        <v>150000</v>
      </c>
      <c r="AP167" s="39"/>
      <c r="AQ167" s="39" t="s">
        <v>473</v>
      </c>
      <c r="AR167" s="71" t="s">
        <v>474</v>
      </c>
      <c r="AS167" s="39"/>
      <c r="AT167" s="39"/>
      <c r="AU167" s="58">
        <v>3.0000000000000001E-3</v>
      </c>
      <c r="AV167" s="58" t="s">
        <v>11</v>
      </c>
      <c r="AW167" s="39" t="s">
        <v>475</v>
      </c>
      <c r="AX167" s="39" t="s">
        <v>476</v>
      </c>
      <c r="AY167" s="39"/>
      <c r="AZ167" s="39" t="s">
        <v>477</v>
      </c>
      <c r="BA167" s="39" t="str">
        <f t="shared" si="180"/>
        <v>P0043</v>
      </c>
      <c r="BB167" s="78" t="e">
        <f t="shared" ca="1" si="181"/>
        <v>#NAME?</v>
      </c>
      <c r="BC167" s="75">
        <v>16</v>
      </c>
      <c r="BD167" s="75">
        <f t="shared" si="182"/>
        <v>150000</v>
      </c>
      <c r="BE167" s="39"/>
      <c r="BF167" s="39"/>
      <c r="BG167" s="39"/>
      <c r="BH167" s="39"/>
      <c r="BI167" s="39">
        <v>150000</v>
      </c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>
        <f>SUM($BE167,$BF167:BF167)-SUM($CV$1:CW$1)*SUM($P167:$Q167,$W167)-SUM($CV$2:CW$2)*SUM($R167:$V167)-SUM($CV$3:CW$3)*$X167-SUM($CV$4:CW$4)*SUM($K167:$L167)-SUM($CV$5:CW$5)*SUM($M167:$N167)-SUM($CV$6:CW$6)*$O167-SUM($CV$7:CW$7)*SUM($Y167:$Z167,$AF167)-SUM($CV$8:CW$8)*SUM($AA167:$AE167)-SUM($CV$9:CW$9)*$AG167</f>
        <v>0</v>
      </c>
      <c r="CX167" s="39">
        <f>SUM($BE167,$BF167:BG167)-SUM($CV$1:CX$1)*SUM($P167:$Q167,$W167)-SUM($CV$2:CX$2)*SUM($R167:$V167)-SUM($CV$3:CX$3)*$X167-SUM($CV$4:CX$4)*SUM($K167:$L167)-SUM($CV$5:CX$5)*SUM($M167:$N167)-SUM($CV$6:CX$6)*$O167-SUM($CV$7:CX$7)*SUM($Y167:$Z167,$AF167)-SUM($CV$8:CX$8)*SUM($AA167:$AE167)-SUM($CV$9:CX$9)*$AG167</f>
        <v>0</v>
      </c>
      <c r="CY167" s="39">
        <f>SUM($BE167,$BF167:BH167)-SUM($CV$1:CY$1)*SUM($P167:$Q167,$W167)-SUM($CV$2:CY$2)*SUM($R167:$V167)-SUM($CV$3:CY$3)*$X167-SUM($CV$4:CY$4)*SUM($K167:$L167)-SUM($CV$5:CY$5)*SUM($M167:$N167)-SUM($CV$6:CY$6)*$O167-SUM($CV$7:CY$7)*SUM($Y167:$Z167,$AF167)-SUM($CV$8:CY$8)*SUM($AA167:$AE167)-SUM($CV$9:CY$9)*$AG167</f>
        <v>0</v>
      </c>
      <c r="CZ167" s="39">
        <f>SUM($BE167,$BF167:BI167)-SUM($CV$1:CZ$1)*SUM($P167:$Q167,$W167)-SUM($CV$2:CZ$2)*SUM($R167:$V167)-SUM($CV$3:CZ$3)*$X167-SUM($CV$4:CZ$4)*SUM($K167:$L167)-SUM($CV$5:CZ$5)*SUM($M167:$N167)-SUM($CV$6:CZ$6)*$O167-SUM($CV$7:CZ$7)*SUM($Y167:$Z167,$AF167)-SUM($CV$8:CZ$8)*SUM($AA167:$AE167)-SUM($CV$9:CZ$9)*$AG167</f>
        <v>150000</v>
      </c>
      <c r="DA167" s="39">
        <f>SUM($BE167,$BF167:BJ167)-SUM($CV$1:DA$1)*SUM($P167:$Q167,$W167)-SUM($CV$2:DA$2)*SUM($R167:$V167)-SUM($CV$3:DA$3)*$X167-SUM($CV$4:DA$4)*SUM($K167:$L167)-SUM($CV$5:DA$5)*SUM($M167:$N167)-SUM($CV$6:DA$6)*$O167-SUM($CV$7:DA$7)*SUM($Y167:$Z167,$AF167)-SUM($CV$8:DA$8)*SUM($AA167:$AE167)-SUM($CV$9:DA$9)*$AG167</f>
        <v>150000</v>
      </c>
      <c r="DB167" s="39">
        <f>SUM($BE167,$BF167:BK167)-SUM($CV$1:DB$1)*SUM($P167:$Q167,$W167)-SUM($CV$2:DB$2)*SUM($R167:$V167)-SUM($CV$3:DB$3)*$X167-SUM($CV$4:DB$4)*SUM($K167:$L167)-SUM($CV$5:DB$5)*SUM($M167:$N167)-SUM($CV$6:DB$6)*$O167-SUM($CV$7:DB$7)*SUM($Y167:$Z167,$AF167)-SUM($CV$8:DB$8)*SUM($AA167:$AE167)-SUM($CV$9:DB$9)*$AG167</f>
        <v>149400</v>
      </c>
      <c r="DC167" s="39">
        <f>SUM($BE167,$BF167:BL167)-SUM($CV$1:DC$1)*SUM($P167:$Q167,$W167)-SUM($CV$2:DC$2)*SUM($R167:$V167)-SUM($CV$3:DC$3)*$X167-SUM($CV$4:DC$4)*SUM($K167:$L167)-SUM($CV$5:DC$5)*SUM($M167:$N167)-SUM($CV$6:DC$6)*$O167-SUM($CV$7:DC$7)*SUM($Y167:$Z167,$AF167)-SUM($CV$8:DC$8)*SUM($AA167:$AE167)-SUM($CV$9:DC$9)*$AG167</f>
        <v>148200</v>
      </c>
      <c r="DD167" s="39">
        <f>SUM($BE167,$BF167:BM167)-SUM($CV$1:DD$1)*SUM($P167:$Q167,$W167)-SUM($CV$2:DD$2)*SUM($R167:$V167)-SUM($CV$3:DD$3)*$X167-SUM($CV$4:DD$4)*SUM($K167:$L167)-SUM($CV$5:DD$5)*SUM($M167:$N167)-SUM($CV$6:DD$6)*$O167-SUM($CV$7:DD$7)*SUM($Y167:$Z167,$AF167)-SUM($CV$8:DD$8)*SUM($AA167:$AE167)-SUM($CV$9:DD$9)*$AG167</f>
        <v>146338</v>
      </c>
      <c r="DE167" s="39">
        <f>SUM($BE167,$BF167:BN167)-SUM($CV$1:DE$1)*SUM($P167:$Q167,$W167)-SUM($CV$2:DE$2)*SUM($R167:$V167)-SUM($CV$3:DE$3)*$X167-SUM($CV$4:DE$4)*SUM($K167:$L167)-SUM($CV$5:DE$5)*SUM($M167:$N167)-SUM($CV$6:DE$6)*$O167-SUM($CV$7:DE$7)*SUM($Y167:$Z167,$AF167)-SUM($CV$8:DE$8)*SUM($AA167:$AE167)-SUM($CV$9:DE$9)*$AG167</f>
        <v>144138</v>
      </c>
      <c r="DF167" s="39">
        <f>SUM($BE167,$BF167:BO167)-SUM($CV$1:DF$1)*SUM($P167:$Q167,$W167)-SUM($CV$2:DF$2)*SUM($R167:$V167)-SUM($CV$3:DF$3)*$X167-SUM($CV$4:DF$4)*SUM($K167:$L167)-SUM($CV$5:DF$5)*SUM($M167:$N167)-SUM($CV$6:DF$6)*$O167-SUM($CV$7:DF$7)*SUM($Y167:$Z167,$AF167)-SUM($CV$8:DF$8)*SUM($AA167:$AE167)-SUM($CV$9:DF$9)*$AG167</f>
        <v>141338</v>
      </c>
      <c r="DG167" s="39">
        <f>SUM($BE167,$BF167:BP167)-SUM($CV$1:DG$1)*SUM($P167:$Q167,$W167)-SUM($CV$2:DG$2)*SUM($R167:$V167)-SUM($CV$3:DG$3)*$X167-SUM($CV$4:DG$4)*SUM($K167:$L167)-SUM($CV$5:DG$5)*SUM($M167:$N167)-SUM($CV$6:DG$6)*$O167-SUM($CV$7:DG$7)*SUM($Y167:$Z167,$AF167)-SUM($CV$8:DG$8)*SUM($AA167:$AE167)-SUM($CV$9:DG$9)*$AG167</f>
        <v>138338</v>
      </c>
      <c r="DH167" s="39">
        <f>SUM($BE167,$BF167:BQ167)-SUM($CV$1:DH$1)*SUM($P167:$Q167,$W167)-SUM($CV$2:DH$2)*SUM($R167:$V167)-SUM($CV$3:DH$3)*$X167-SUM($CV$4:DH$4)*SUM($K167:$L167)-SUM($CV$5:DH$5)*SUM($M167:$N167)-SUM($CV$6:DH$6)*$O167-SUM($CV$7:DH$7)*SUM($Y167:$Z167,$AF167)-SUM($CV$8:DH$8)*SUM($AA167:$AE167)-SUM($CV$9:DH$9)*$AG167</f>
        <v>135338</v>
      </c>
      <c r="DI167" s="39">
        <f>SUM($BE167,$BF167:BR167)-SUM($CV$1:DI$1)*SUM($P167:$Q167,$W167)-SUM($CV$2:DI$2)*SUM($R167:$V167)-SUM($CV$3:DI$3)*$X167-SUM($CV$4:DI$4)*SUM($K167:$L167)-SUM($CV$5:DI$5)*SUM($M167:$N167)-SUM($CV$6:DI$6)*$O167-SUM($CV$7:DI$7)*SUM($Y167:$Z167,$AF167)-SUM($CV$8:DI$8)*SUM($AA167:$AE167)-SUM($CV$9:DI$9)*$AG167</f>
        <v>132338</v>
      </c>
      <c r="DJ167" s="39">
        <f>SUM($BE167,$BF167:BS167)-SUM($CV$1:DJ$1)*SUM($P167:$Q167,$W167)-SUM($CV$2:DJ$2)*SUM($R167:$V167)-SUM($CV$3:DJ$3)*$X167-SUM($CV$4:DJ$4)*SUM($K167:$L167)-SUM($CV$5:DJ$5)*SUM($M167:$N167)-SUM($CV$6:DJ$6)*$O167-SUM($CV$7:DJ$7)*SUM($Y167:$Z167,$AF167)-SUM($CV$8:DJ$8)*SUM($AA167:$AE167)-SUM($CV$9:DJ$9)*$AG167</f>
        <v>129338</v>
      </c>
      <c r="DK167" s="39">
        <f>SUM($BE167,$BF167:BT167)-SUM($CV$1:DK$1)*SUM($P167:$Q167,$W167)-SUM($CV$2:DK$2)*SUM($R167:$V167)-SUM($CV$3:DK$3)*$X167-SUM($CV$4:DK$4)*SUM($K167:$L167)-SUM($CV$5:DK$5)*SUM($M167:$N167)-SUM($CV$6:DK$6)*$O167-SUM($CV$7:DK$7)*SUM($Y167:$Z167,$AF167)-SUM($CV$8:DK$8)*SUM($AA167:$AE167)-SUM($CV$9:DK$9)*$AG167</f>
        <v>126338</v>
      </c>
      <c r="DL167" s="39">
        <f>SUM($BE167,$BF167:BU167)-SUM($CV$1:DL$1)*SUM($P167:$Q167,$W167)-SUM($CV$2:DL$2)*SUM($R167:$V167)-SUM($CV$3:DL$3)*$X167-SUM($CV$4:DL$4)*SUM($K167:$L167)-SUM($CV$5:DL$5)*SUM($M167:$N167)-SUM($CV$6:DL$6)*$O167-SUM($CV$7:DL$7)*SUM($Y167:$Z167,$AF167)-SUM($CV$8:DL$8)*SUM($AA167:$AE167)-SUM($CV$9:DL$9)*$AG167</f>
        <v>123338</v>
      </c>
      <c r="DM167" s="39">
        <f>SUM($BE167,$BF167:BV167)-SUM($CV$1:DM$1)*SUM($P167:$Q167,$W167)-SUM($CV$2:DM$2)*SUM($R167:$V167)-SUM($CV$3:DM$3)*$X167-SUM($CV$4:DM$4)*SUM($K167:$L167)-SUM($CV$5:DM$5)*SUM($M167:$N167)-SUM($CV$6:DM$6)*$O167-SUM($CV$7:DM$7)*SUM($Y167:$Z167,$AF167)-SUM($CV$8:DM$8)*SUM($AA167:$AE167)-SUM($CV$9:DM$9)*$AG167</f>
        <v>119338</v>
      </c>
      <c r="DN167" s="39">
        <f>SUM($BE167,$BF167:BW167)-SUM($CV$1:DN$1)*SUM($P167:$Q167,$W167)-SUM($CV$2:DN$2)*SUM($R167:$V167)-SUM($CV$3:DN$3)*$X167-SUM($CV$4:DN$4)*SUM($K167:$L167)-SUM($CV$5:DN$5)*SUM($M167:$N167)-SUM($CV$6:DN$6)*$O167-SUM($CV$7:DN$7)*SUM($Y167:$Z167,$AF167)-SUM($CV$8:DN$8)*SUM($AA167:$AE167)-SUM($CV$9:DN$9)*$AG167</f>
        <v>115338</v>
      </c>
      <c r="DO167" s="39">
        <f>SUM($BE167,$BF167:BX167)-SUM($CV$1:DO$1)*SUM($P167:$Q167,$W167)-SUM($CV$2:DO$2)*SUM($R167:$V167)-SUM($CV$3:DO$3)*$X167-SUM($CV$4:DO$4)*SUM($K167:$L167)-SUM($CV$5:DO$5)*SUM($M167:$N167)-SUM($CV$6:DO$6)*$O167-SUM($CV$7:DO$7)*SUM($Y167:$Z167,$AF167)-SUM($CV$8:DO$8)*SUM($AA167:$AE167)-SUM($CV$9:DO$9)*$AG167</f>
        <v>111338</v>
      </c>
      <c r="DP167" s="39">
        <f>SUM($BE167,$BF167:BY167)-SUM($CV$1:DP$1)*SUM($P167:$Q167,$W167)-SUM($CV$2:DP$2)*SUM($R167:$V167)-SUM($CV$3:DP$3)*$X167-SUM($CV$4:DP$4)*SUM($K167:$L167)-SUM($CV$5:DP$5)*SUM($M167:$N167)-SUM($CV$6:DP$6)*$O167-SUM($CV$7:DP$7)*SUM($Y167:$Z167,$AF167)-SUM($CV$8:DP$8)*SUM($AA167:$AE167)-SUM($CV$9:DP$9)*$AG167</f>
        <v>107338</v>
      </c>
      <c r="DQ167" s="39">
        <f>SUM($BE167,$BF167:BZ167)-SUM($CV$1:DQ$1)*SUM($P167:$Q167,$W167)-SUM($CV$2:DQ$2)*SUM($R167:$V167)-SUM($CV$3:DQ$3)*$X167-SUM($CV$4:DQ$4)*SUM($K167:$L167)-SUM($CV$5:DQ$5)*SUM($M167:$N167)-SUM($CV$6:DQ$6)*$O167-SUM($CV$7:DQ$7)*SUM($Y167:$Z167,$AF167)-SUM($CV$8:DQ$8)*SUM($AA167:$AE167)-SUM($CV$9:DQ$9)*$AG167</f>
        <v>103338</v>
      </c>
      <c r="DR167" s="39">
        <f>SUM($BE167,$BF167:CA167)-SUM($CV$1:DR$1)*SUM($P167:$Q167,$W167)-SUM($CV$2:DR$2)*SUM($R167:$V167)-SUM($CV$3:DR$3)*$X167-SUM($CV$4:DR$4)*SUM($K167:$L167)-SUM($CV$5:DR$5)*SUM($M167:$N167)-SUM($CV$6:DR$6)*$O167-SUM($CV$7:DR$7)*SUM($Y167:$Z167,$AF167)-SUM($CV$8:DR$8)*SUM($AA167:$AE167)-SUM($CV$9:DR$9)*$AG167</f>
        <v>99338</v>
      </c>
      <c r="DS167" s="39">
        <f>SUM($BE167,$BF167:CB167)-SUM($CV$1:DS$1)*SUM($P167:$Q167,$W167)-SUM($CV$2:DS$2)*SUM($R167:$V167)-SUM($CV$3:DS$3)*$X167-SUM($CV$4:DS$4)*SUM($K167:$L167)-SUM($CV$5:DS$5)*SUM($M167:$N167)-SUM($CV$6:DS$6)*$O167-SUM($CV$7:DS$7)*SUM($Y167:$Z167,$AF167)-SUM($CV$8:DS$8)*SUM($AA167:$AE167)-SUM($CV$9:DS$9)*$AG167</f>
        <v>95338</v>
      </c>
      <c r="DT167" s="39">
        <f>SUM($BE167,$BF167:CC167)-SUM($CV$1:DT$1)*SUM($P167:$Q167,$W167)-SUM($CV$2:DT$2)*SUM($R167:$V167)-SUM($CV$3:DT$3)*$X167-SUM($CV$4:DT$4)*SUM($K167:$L167)-SUM($CV$5:DT$5)*SUM($M167:$N167)-SUM($CV$6:DT$6)*$O167-SUM($CV$7:DT$7)*SUM($Y167:$Z167,$AF167)-SUM($CV$8:DT$8)*SUM($AA167:$AE167)-SUM($CV$9:DT$9)*$AG167</f>
        <v>91338</v>
      </c>
      <c r="DU167" s="39">
        <f>SUM($BE167,$BF167:CD167)-SUM($CV$1:DU$1)*SUM($P167:$Q167,$W167)-SUM($CV$2:DU$2)*SUM($R167:$V167)-SUM($CV$3:DU$3)*$X167-SUM($CV$4:DU$4)*SUM($K167:$L167)-SUM($CV$5:DU$5)*SUM($M167:$N167)-SUM($CV$6:DU$6)*$O167-SUM($CV$7:DU$7)*SUM($Y167:$Z167,$AF167)-SUM($CV$8:DU$8)*SUM($AA167:$AE167)-SUM($CV$9:DU$9)*$AG167</f>
        <v>87338</v>
      </c>
      <c r="DV167" s="39">
        <f>SUM($BE167,$BF167:CE167)-SUM($CV$1:DV$1)*SUM($P167:$Q167,$W167)-SUM($CV$2:DV$2)*SUM($R167:$V167)-SUM($CV$3:DV$3)*$X167-SUM($CV$4:DV$4)*SUM($K167:$L167)-SUM($CV$5:DV$5)*SUM($M167:$N167)-SUM($CV$6:DV$6)*$O167-SUM($CV$7:DV$7)*SUM($Y167:$Z167,$AF167)-SUM($CV$8:DV$8)*SUM($AA167:$AE167)-SUM($CV$9:DV$9)*$AG167</f>
        <v>83338</v>
      </c>
      <c r="DW167" s="39">
        <f>SUM($BE167,$BF167:CF167)-SUM($CV$1:DW$1)*SUM($P167:$Q167,$W167)-SUM($CV$2:DW$2)*SUM($R167:$V167)-SUM($CV$3:DW$3)*$X167-SUM($CV$4:DW$4)*SUM($K167:$L167)-SUM($CV$5:DW$5)*SUM($M167:$N167)-SUM($CV$6:DW$6)*$O167-SUM($CV$7:DW$7)*SUM($Y167:$Z167,$AF167)-SUM($CV$8:DW$8)*SUM($AA167:$AE167)-SUM($CV$9:DW$9)*$AG167</f>
        <v>79338</v>
      </c>
      <c r="DX167" s="39">
        <f>SUM($BE167,$BF167:CG167)-SUM($CV$1:DX$1)*SUM($P167:$Q167,$W167)-SUM($CV$2:DX$2)*SUM($R167:$V167)-SUM($CV$3:DX$3)*$X167-SUM($CV$4:DX$4)*SUM($K167:$L167)-SUM($CV$5:DX$5)*SUM($M167:$N167)-SUM($CV$6:DX$6)*$O167-SUM($CV$7:DX$7)*SUM($Y167:$Z167,$AF167)-SUM($CV$8:DX$8)*SUM($AA167:$AE167)-SUM($CV$9:DX$9)*$AG167</f>
        <v>75338</v>
      </c>
      <c r="DY167" s="39">
        <f>SUM($BE167,$BF167:CH167)-SUM($CV$1:DY$1)*SUM($P167:$Q167,$W167)-SUM($CV$2:DY$2)*SUM($R167:$V167)-SUM($CV$3:DY$3)*$X167-SUM($CV$4:DY$4)*SUM($K167:$L167)-SUM($CV$5:DY$5)*SUM($M167:$N167)-SUM($CV$6:DY$6)*$O167-SUM($CV$7:DY$7)*SUM($Y167:$Z167,$AF167)-SUM($CV$8:DY$8)*SUM($AA167:$AE167)-SUM($CV$9:DY$9)*$AG167</f>
        <v>71338</v>
      </c>
      <c r="DZ167" s="39">
        <f>SUM($BE167,$BF167:CI167)-SUM($CV$1:DZ$1)*SUM($P167:$Q167,$W167)-SUM($CV$2:DZ$2)*SUM($R167:$V167)-SUM($CV$3:DZ$3)*$X167-SUM($CV$4:DZ$4)*SUM($K167:$L167)-SUM($CV$5:DZ$5)*SUM($M167:$N167)-SUM($CV$6:DZ$6)*$O167-SUM($CV$7:DZ$7)*SUM($Y167:$Z167,$AF167)-SUM($CV$8:DZ$8)*SUM($AA167:$AE167)-SUM($CV$9:DZ$9)*$AG167</f>
        <v>67338</v>
      </c>
      <c r="EA167" s="39">
        <f>SUM($BE167,$BF167:CJ167)-SUM($CV$1:EA$1)*SUM($P167:$Q167,$W167)-SUM($CV$2:EA$2)*SUM($R167:$V167)-SUM($CV$3:EA$3)*$X167-SUM($CV$4:EA$4)*SUM($K167:$L167)-SUM($CV$5:EA$5)*SUM($M167:$N167)-SUM($CV$6:EA$6)*$O167-SUM($CV$7:EA$7)*SUM($Y167:$Z167,$AF167)-SUM($CV$8:EA$8)*SUM($AA167:$AE167)-SUM($CV$9:EA$9)*$AG167</f>
        <v>63338</v>
      </c>
      <c r="EB167" s="39">
        <f>SUM($BE167,$BF167:CK167)-SUM($CV$1:EB$1)*SUM($P167:$Q167,$W167)-SUM($CV$2:EB$2)*SUM($R167:$V167)-SUM($CV$3:EB$3)*$X167-SUM($CV$4:EB$4)*SUM($K167:$L167)-SUM($CV$5:EB$5)*SUM($M167:$N167)-SUM($CV$6:EB$6)*$O167-SUM($CV$7:EB$7)*SUM($Y167:$Z167,$AF167)-SUM($CV$8:EB$8)*SUM($AA167:$AE167)-SUM($CV$9:EB$9)*$AG167</f>
        <v>59338</v>
      </c>
      <c r="EC167" s="39">
        <f>SUM($BE167,$BF167:CL167)-SUM($CV$1:EC$1)*SUM($P167:$Q167,$W167)-SUM($CV$2:EC$2)*SUM($R167:$V167)-SUM($CV$3:EC$3)*$X167-SUM($CV$4:EC$4)*SUM($K167:$L167)-SUM($CV$5:EC$5)*SUM($M167:$N167)-SUM($CV$6:EC$6)*$O167-SUM($CV$7:EC$7)*SUM($Y167:$Z167,$AF167)-SUM($CV$8:EC$8)*SUM($AA167:$AE167)-SUM($CV$9:EC$9)*$AG167</f>
        <v>55338</v>
      </c>
      <c r="ED167" s="39">
        <f>SUM($BE167,$BF167:CM167)-SUM($CV$1:ED$1)*SUM($P167:$Q167,$W167)-SUM($CV$2:ED$2)*SUM($R167:$V167)-SUM($CV$3:ED$3)*$X167-SUM($CV$4:ED$4)*SUM($K167:$L167)-SUM($CV$5:ED$5)*SUM($M167:$N167)-SUM($CV$6:ED$6)*$O167-SUM($CV$7:ED$7)*SUM($Y167:$Z167,$AF167)-SUM($CV$8:ED$8)*SUM($AA167:$AE167)-SUM($CV$9:ED$9)*$AG167</f>
        <v>51338</v>
      </c>
      <c r="EE167" s="39">
        <f>SUM($BE167,$BF167:CN167)-SUM($CV$1:EE$1)*SUM($P167:$Q167,$W167)-SUM($CV$2:EE$2)*SUM($R167:$V167)-SUM($CV$3:EE$3)*$X167-SUM($CV$4:EE$4)*SUM($K167:$L167)-SUM($CV$5:EE$5)*SUM($M167:$N167)-SUM($CV$6:EE$6)*$O167-SUM($CV$7:EE$7)*SUM($Y167:$Z167,$AF167)-SUM($CV$8:EE$8)*SUM($AA167:$AE167)-SUM($CV$9:EE$9)*$AG167</f>
        <v>47338</v>
      </c>
      <c r="EF167" s="39">
        <f>SUM($BE167,$BF167:CO167)-SUM($CV$1:EF$1)*SUM($P167:$Q167,$W167)-SUM($CV$2:EF$2)*SUM($R167:$V167)-SUM($CV$3:EF$3)*$X167-SUM($CV$4:EF$4)*SUM($K167:$L167)-SUM($CV$5:EF$5)*SUM($M167:$N167)-SUM($CV$6:EF$6)*$O167-SUM($CV$7:EF$7)*SUM($Y167:$Z167,$AF167)-SUM($CV$8:EF$8)*SUM($AA167:$AE167)-SUM($CV$9:EF$9)*$AG167</f>
        <v>43338</v>
      </c>
      <c r="EG167" s="39">
        <f>SUM($BE167,$BF167:CP167)-SUM($CV$1:EG$1)*SUM($P167:$Q167,$W167)-SUM($CV$2:EG$2)*SUM($R167:$V167)-SUM($CV$3:EG$3)*$X167-SUM($CV$4:EG$4)*SUM($K167:$L167)-SUM($CV$5:EG$5)*SUM($M167:$N167)-SUM($CV$6:EG$6)*$O167-SUM($CV$7:EG$7)*SUM($Y167:$Z167,$AF167)-SUM($CV$8:EG$8)*SUM($AA167:$AE167)-SUM($CV$9:EG$9)*$AG167</f>
        <v>39338</v>
      </c>
      <c r="EH167" s="39">
        <f>SUM($BE167,$BF167:CQ167)-SUM($CV$1:EH$1)*SUM($P167:$Q167,$W167)-SUM($CV$2:EH$2)*SUM($R167:$V167)-SUM($CV$3:EH$3)*$X167-SUM($CV$4:EH$4)*SUM($K167:$L167)-SUM($CV$5:EH$5)*SUM($M167:$N167)-SUM($CV$6:EH$6)*$O167-SUM($CV$7:EH$7)*SUM($Y167:$Z167,$AF167)-SUM($CV$8:EH$8)*SUM($AA167:$AE167)-SUM($CV$9:EH$9)*$AG167</f>
        <v>35338</v>
      </c>
      <c r="EI167" s="39">
        <f>SUM($BE167,$BF167:CR167)-SUM($CV$1:EI$1)*SUM($P167:$Q167,$W167)-SUM($CV$2:EI$2)*SUM($R167:$V167)-SUM($CV$3:EI$3)*$X167-SUM($CV$4:EI$4)*SUM($K167:$L167)-SUM($CV$5:EI$5)*SUM($M167:$N167)-SUM($CV$6:EI$6)*$O167-SUM($CV$7:EI$7)*SUM($Y167:$Z167,$AF167)-SUM($CV$8:EI$8)*SUM($AA167:$AE167)-SUM($CV$9:EI$9)*$AG167</f>
        <v>31338</v>
      </c>
      <c r="EJ167" s="39">
        <f>SUM($BE167,$BF167:CS167)-SUM($CV$1:EJ$1)*SUM($P167:$Q167,$W167)-SUM($CV$2:EJ$2)*SUM($R167:$V167)-SUM($CV$3:EJ$3)*$X167-SUM($CV$4:EJ$4)*SUM($K167:$L167)-SUM($CV$5:EJ$5)*SUM($M167:$N167)-SUM($CV$6:EJ$6)*$O167-SUM($CV$7:EJ$7)*SUM($Y167:$Z167,$AF167)-SUM($CV$8:EJ$8)*SUM($AA167:$AE167)-SUM($CV$9:EJ$9)*$AG167</f>
        <v>27338</v>
      </c>
      <c r="EK167" s="39">
        <f>SUM($BE167,$BF167:CT167)-SUM($CV$1:EK$1)*SUM($P167:$Q167,$W167)-SUM($CV$2:EK$2)*SUM($R167:$V167)-SUM($CV$3:EK$3)*$X167-SUM($CV$4:EK$4)*SUM($K167:$L167)-SUM($CV$5:EK$5)*SUM($M167:$N167)-SUM($CV$6:EK$6)*$O167-SUM($CV$7:EK$7)*SUM($Y167:$Z167,$AF167)-SUM($CV$8:EK$8)*SUM($AA167:$AE167)-SUM($CV$9:EK$9)*$AG167</f>
        <v>23338</v>
      </c>
      <c r="EL167" s="39">
        <f>SUM($BE167,$BF167:CU167)-SUM($CV$1:EL$1)*SUM($P167:$Q167,$W167)-SUM($CV$2:EL$2)*SUM($R167:$V167)-SUM($CV$3:EL$3)*$X167-SUM($CV$4:EL$4)*SUM($K167:$L167)-SUM($CV$5:EL$5)*SUM($M167:$N167)-SUM($CV$6:EL$6)*$O167-SUM($CV$7:EL$7)*SUM($Y167:$Z167,$AF167)-SUM($CV$8:EL$8)*SUM($AA167:$AE167)-SUM($CV$9:EL$9)*$AG167</f>
        <v>19338</v>
      </c>
      <c r="EM167" s="39">
        <f>SUM($BE167,$BF167:CV167)-SUM($CV$1:EM$1)*SUM($P167:$Q167,$W167)-SUM($CV$2:EM$2)*SUM($R167:$V167)-SUM($CV$3:EM$3)*$X167-SUM($CV$4:EM$4)*SUM($K167:$L167)-SUM($CV$5:EM$5)*SUM($M167:$N167)-SUM($CV$6:EM$6)*$O167-SUM($CV$7:EM$7)*SUM($Y167:$Z167,$AF167)-SUM($CV$8:EM$8)*SUM($AA167:$AE167)-SUM($CV$9:EM$9)*$AG167</f>
        <v>15338</v>
      </c>
      <c r="EN167" s="39">
        <f>SUM($BE167,$BF167:CW167)-SUM($CV$1:EN$1)*SUM($P167:$Q167,$W167)-SUM($CV$2:EN$2)*SUM($R167:$V167)-SUM($CV$3:EN$3)*$X167-SUM($CV$4:EN$4)*SUM($K167:$L167)-SUM($CV$5:EN$5)*SUM($M167:$N167)-SUM($CV$6:EN$6)*$O167-SUM($CV$7:EN$7)*SUM($Y167:$Z167,$AF167)-SUM($CV$8:EN$8)*SUM($AA167:$AE167)-SUM($CV$9:EN$9)*$AG167</f>
        <v>11338</v>
      </c>
      <c r="EO167" s="39">
        <f>SUM($BE167,$BF167:CX167)-SUM($CV$1:EO$1)*SUM($P167:$Q167,$W167)-SUM($CV$2:EO$2)*SUM($R167:$V167)-SUM($CV$3:EO$3)*$X167-SUM($CV$4:EO$4)*SUM($K167:$L167)-SUM($CV$5:EO$5)*SUM($M167:$N167)-SUM($CV$6:EO$6)*$O167-SUM($CV$7:EO$7)*SUM($Y167:$Z167,$AF167)-SUM($CV$8:EO$8)*SUM($AA167:$AE167)-SUM($CV$9:EO$9)*$AG167</f>
        <v>8822</v>
      </c>
      <c r="EP167" s="96" t="s">
        <v>483</v>
      </c>
      <c r="EQ167" s="103" t="str">
        <f t="shared" si="172"/>
        <v>CRCW0402511RFKED</v>
      </c>
      <c r="ER167" s="96" t="str">
        <f t="shared" si="222"/>
        <v>VISHAY</v>
      </c>
      <c r="ES167" s="115">
        <v>2.3999999999999998E-3</v>
      </c>
      <c r="ET167" s="116" t="str">
        <f t="shared" si="168"/>
        <v>USD</v>
      </c>
      <c r="EU167" s="107" t="e">
        <f t="shared" ca="1" si="183"/>
        <v>#NAME?</v>
      </c>
      <c r="EV167" s="107" t="e">
        <f t="shared" ca="1" si="184"/>
        <v>#NAME?</v>
      </c>
      <c r="EW167" s="117">
        <f t="shared" si="185"/>
        <v>10000</v>
      </c>
      <c r="EX167" s="117">
        <f t="shared" si="186"/>
        <v>10000</v>
      </c>
      <c r="EY167" s="103"/>
      <c r="EZ167" s="117">
        <f t="shared" si="187"/>
        <v>150000</v>
      </c>
      <c r="FA167" s="118" t="e">
        <f t="shared" ca="1" si="188"/>
        <v>#NAME?</v>
      </c>
      <c r="FB167" s="117">
        <f t="shared" si="189"/>
        <v>8638</v>
      </c>
      <c r="FC167" s="118" t="e">
        <f t="shared" ca="1" si="190"/>
        <v>#NAME?</v>
      </c>
      <c r="FD167" s="119">
        <v>45526</v>
      </c>
      <c r="FE167" s="118" t="s">
        <v>130</v>
      </c>
      <c r="FF167" s="118" t="s">
        <v>26</v>
      </c>
      <c r="FG167" s="103" t="s">
        <v>144</v>
      </c>
      <c r="FH167" s="103" t="s">
        <v>145</v>
      </c>
      <c r="FI167" s="105">
        <f t="array" ref="FI167">SUMPRODUCT($AI167:$AL167,TRANSPOSE(FI$1:FI$4))</f>
        <v>12130</v>
      </c>
      <c r="FJ167" s="105">
        <f t="array" ref="FJ167">SUMPRODUCT($AI167:$AL167,TRANSPOSE(FJ$1:FJ$4))</f>
        <v>12130</v>
      </c>
      <c r="FK167" s="105">
        <f t="array" ref="FK167">SUMPRODUCT($AI167:$AL167,TRANSPOSE(FK$1:FK$4))</f>
        <v>12130</v>
      </c>
      <c r="FL167" s="105">
        <f t="array" ref="FL167">SUMPRODUCT($AI167:$AL167,TRANSPOSE(FL$1:FL$4))</f>
        <v>12130</v>
      </c>
      <c r="FM167" s="105">
        <f t="array" ref="FM167">SUMPRODUCT($AI167:$AL167,TRANSPOSE(FM$1:FM$4))</f>
        <v>12130</v>
      </c>
      <c r="FN167" s="105">
        <f t="array" ref="FN167">SUMPRODUCT($AI167:$AL167,TRANSPOSE(FN$1:FN$4))</f>
        <v>12130</v>
      </c>
      <c r="FO167" s="105">
        <f t="array" ref="FO167">SUMPRODUCT($AI167:$AL167,TRANSPOSE(FO$1:FO$4))</f>
        <v>12130</v>
      </c>
      <c r="FP167" s="105">
        <f t="array" ref="FP167">SUMPRODUCT($AI167:$AL167,TRANSPOSE(FP$1:FP$4))</f>
        <v>12130</v>
      </c>
      <c r="FQ167" s="105">
        <f t="array" ref="FQ167">SUMPRODUCT($AI167:$AL167,TRANSPOSE(FQ$1:FQ$4))</f>
        <v>12130</v>
      </c>
      <c r="FR167" s="105">
        <f t="array" ref="FR167">SUMPRODUCT($AI167:$AL167,TRANSPOSE(FR$1:FR$4))</f>
        <v>12100</v>
      </c>
      <c r="FS167" s="105">
        <f t="array" ref="FS167">SUMPRODUCT($AI167:$AL167,TRANSPOSE(FS$1:FS$4))</f>
        <v>12000</v>
      </c>
      <c r="FT167" s="105">
        <f t="array" ref="FT167">SUMPRODUCT($AI167:$AL167,TRANSPOSE(FT$1:FT$4))</f>
        <v>8092</v>
      </c>
      <c r="FU167" s="105">
        <f t="array" ref="FU167">SUMPRODUCT($AI167:$AL167,TRANSPOSE(FU$1:FU$4))</f>
        <v>0</v>
      </c>
      <c r="FV167" s="120"/>
      <c r="FW167" s="105">
        <f t="shared" si="191"/>
        <v>20000</v>
      </c>
      <c r="FX167" s="121">
        <f>CEILING(SUM($FI167:FJ167)-SUM($FW167:FW167),$EW167)</f>
        <v>10000</v>
      </c>
      <c r="FY167" s="121">
        <f>CEILING(SUM($FI167:FK167)-SUM($FW167:FX167),$EW167)</f>
        <v>10000</v>
      </c>
      <c r="FZ167" s="121">
        <f>CEILING(SUM($FI167:FL167)-SUM($FW167:FY167),$EW167)</f>
        <v>10000</v>
      </c>
      <c r="GA167" s="121">
        <f>CEILING(SUM($FI167:FM167)-SUM($FW167:FZ167),$EW167)</f>
        <v>20000</v>
      </c>
      <c r="GB167" s="121">
        <f>CEILING(SUM($FI167:FN167)-SUM($FW167:GA167),$EW167)</f>
        <v>10000</v>
      </c>
      <c r="GC167" s="121">
        <f>CEILING(SUM($FI167:FO167)-SUM($FW167:GB167),$EW167)</f>
        <v>10000</v>
      </c>
      <c r="GD167" s="121">
        <f>CEILING(SUM($FI167:FP167)-SUM($FW167:GC167),$EW167)</f>
        <v>10000</v>
      </c>
      <c r="GE167" s="121">
        <f>CEILING(SUM($FI167:FQ167)-SUM($FW167:GD167),$EW167)</f>
        <v>10000</v>
      </c>
      <c r="GF167" s="121">
        <f>CEILING(SUM($FI167:FR167)-SUM($FW167:GE167),$EW167)</f>
        <v>20000</v>
      </c>
      <c r="GG167" s="121">
        <f>CEILING(SUM($FI167:FS167)-SUM($FW167:GF167),$EW167)</f>
        <v>10000</v>
      </c>
      <c r="GH167" s="121">
        <f t="shared" si="192"/>
        <v>10000</v>
      </c>
      <c r="GI167" s="121">
        <f t="shared" si="193"/>
        <v>0</v>
      </c>
      <c r="GJ167" s="120"/>
      <c r="GK167" s="123" t="e">
        <f t="shared" ca="1" si="194"/>
        <v>#NAME?</v>
      </c>
      <c r="GL167" s="123" t="e">
        <f t="shared" ca="1" si="195"/>
        <v>#NAME?</v>
      </c>
      <c r="GM167" s="123" t="e">
        <f t="shared" ca="1" si="196"/>
        <v>#NAME?</v>
      </c>
      <c r="GN167" s="123" t="e">
        <f t="shared" ca="1" si="197"/>
        <v>#NAME?</v>
      </c>
      <c r="GO167" s="123" t="e">
        <f t="shared" ca="1" si="198"/>
        <v>#NAME?</v>
      </c>
      <c r="GP167" s="123" t="e">
        <f t="shared" ca="1" si="199"/>
        <v>#NAME?</v>
      </c>
      <c r="GQ167" s="123" t="e">
        <f t="shared" ca="1" si="200"/>
        <v>#NAME?</v>
      </c>
      <c r="GR167" s="123" t="e">
        <f t="shared" ca="1" si="201"/>
        <v>#NAME?</v>
      </c>
      <c r="GS167" s="123" t="e">
        <f t="shared" ca="1" si="202"/>
        <v>#NAME?</v>
      </c>
      <c r="GT167" s="123" t="e">
        <f t="shared" ca="1" si="203"/>
        <v>#NAME?</v>
      </c>
      <c r="GU167" s="123" t="e">
        <f t="shared" ca="1" si="204"/>
        <v>#NAME?</v>
      </c>
      <c r="GV167" s="123" t="e">
        <f t="shared" ca="1" si="205"/>
        <v>#NAME?</v>
      </c>
      <c r="GW167" s="123" t="e">
        <f t="shared" ca="1" si="206"/>
        <v>#NAME?</v>
      </c>
      <c r="GX167" s="123" t="e">
        <f t="shared" ca="1" si="207"/>
        <v>#NAME?</v>
      </c>
      <c r="GY167" s="120">
        <v>1</v>
      </c>
      <c r="GZ167" s="105">
        <f t="shared" si="224"/>
        <v>150000</v>
      </c>
      <c r="HA167" s="105"/>
      <c r="HB167" s="105"/>
      <c r="HC167" s="105"/>
      <c r="HD167" s="105"/>
      <c r="HE167" s="105"/>
      <c r="HF167" s="105"/>
      <c r="HG167" s="105"/>
      <c r="HH167" s="105"/>
      <c r="HI167" s="105"/>
      <c r="HJ167" s="105"/>
      <c r="HK167" s="105"/>
      <c r="HL167" s="105">
        <f t="shared" si="171"/>
        <v>0</v>
      </c>
      <c r="HM167" s="105"/>
      <c r="HN167" s="123" t="e">
        <f t="shared" ca="1" si="208"/>
        <v>#NAME?</v>
      </c>
      <c r="HO167" s="123" t="e">
        <f t="shared" ca="1" si="209"/>
        <v>#NAME?</v>
      </c>
      <c r="HP167" s="123" t="e">
        <f t="shared" ca="1" si="210"/>
        <v>#NAME?</v>
      </c>
      <c r="HQ167" s="123" t="e">
        <f t="shared" ca="1" si="211"/>
        <v>#NAME?</v>
      </c>
      <c r="HR167" s="123" t="e">
        <f t="shared" ca="1" si="212"/>
        <v>#NAME?</v>
      </c>
      <c r="HS167" s="123" t="e">
        <f t="shared" ca="1" si="213"/>
        <v>#NAME?</v>
      </c>
      <c r="HT167" s="123" t="e">
        <f t="shared" ca="1" si="214"/>
        <v>#NAME?</v>
      </c>
      <c r="HU167" s="123" t="e">
        <f t="shared" ca="1" si="215"/>
        <v>#NAME?</v>
      </c>
      <c r="HV167" s="123" t="e">
        <f t="shared" ca="1" si="216"/>
        <v>#NAME?</v>
      </c>
      <c r="HW167" s="123" t="e">
        <f t="shared" ca="1" si="217"/>
        <v>#NAME?</v>
      </c>
      <c r="HX167" s="123" t="e">
        <f t="shared" ca="1" si="218"/>
        <v>#NAME?</v>
      </c>
      <c r="HY167" s="123" t="e">
        <f t="shared" ca="1" si="219"/>
        <v>#NAME?</v>
      </c>
      <c r="HZ167" s="123" t="e">
        <f t="shared" ca="1" si="220"/>
        <v>#NAME?</v>
      </c>
      <c r="IA167" s="123" t="e">
        <f t="shared" ca="1" si="221"/>
        <v>#NAME?</v>
      </c>
      <c r="IB167" s="124" t="s">
        <v>824</v>
      </c>
      <c r="IC167" s="103" t="s">
        <v>488</v>
      </c>
      <c r="ID167" s="125">
        <v>45535</v>
      </c>
      <c r="IE167" s="103" t="s">
        <v>147</v>
      </c>
      <c r="IF167" s="103" t="s">
        <v>147</v>
      </c>
      <c r="IG167" s="103" t="s">
        <v>147</v>
      </c>
      <c r="IH167" s="103"/>
      <c r="II167" s="103" t="s">
        <v>766</v>
      </c>
    </row>
    <row r="168" spans="1:243" ht="14.25" x14ac:dyDescent="0.2">
      <c r="A168" s="39">
        <v>181</v>
      </c>
      <c r="B168" s="39" t="s">
        <v>827</v>
      </c>
      <c r="C168" s="56" t="s">
        <v>828</v>
      </c>
      <c r="D168" s="39" t="s">
        <v>137</v>
      </c>
      <c r="E168" s="39">
        <v>401193608</v>
      </c>
      <c r="F168" s="102" t="s">
        <v>829</v>
      </c>
      <c r="G168" s="39" t="s">
        <v>830</v>
      </c>
      <c r="H168" s="39" t="s">
        <v>128</v>
      </c>
      <c r="I168" s="39">
        <v>2</v>
      </c>
      <c r="J168" s="39">
        <v>6</v>
      </c>
      <c r="K168" s="39">
        <v>0</v>
      </c>
      <c r="L168" s="39">
        <v>0</v>
      </c>
      <c r="M168" s="39">
        <v>0</v>
      </c>
      <c r="N168" s="39">
        <v>2</v>
      </c>
      <c r="O168" s="39">
        <v>0</v>
      </c>
      <c r="P168" s="39">
        <v>0</v>
      </c>
      <c r="Q168" s="39">
        <v>0</v>
      </c>
      <c r="R168" s="39">
        <v>0</v>
      </c>
      <c r="S168" s="39">
        <v>2</v>
      </c>
      <c r="T168" s="39">
        <v>0</v>
      </c>
      <c r="U168" s="39">
        <v>0</v>
      </c>
      <c r="V168" s="39">
        <v>0</v>
      </c>
      <c r="W168" s="39">
        <v>0</v>
      </c>
      <c r="X168" s="39">
        <v>0</v>
      </c>
      <c r="Y168" s="39">
        <v>0</v>
      </c>
      <c r="Z168" s="39">
        <v>0</v>
      </c>
      <c r="AA168" s="39">
        <v>0</v>
      </c>
      <c r="AB168" s="39">
        <v>2</v>
      </c>
      <c r="AC168" s="39">
        <v>0</v>
      </c>
      <c r="AD168" s="39">
        <v>0</v>
      </c>
      <c r="AE168" s="39">
        <v>0</v>
      </c>
      <c r="AF168" s="39">
        <v>0</v>
      </c>
      <c r="AG168" s="39">
        <v>0</v>
      </c>
      <c r="AH168" s="39">
        <f t="shared" si="173"/>
        <v>6</v>
      </c>
      <c r="AI168" s="39">
        <f t="shared" si="174"/>
        <v>2</v>
      </c>
      <c r="AJ168" s="39">
        <f t="shared" si="175"/>
        <v>2</v>
      </c>
      <c r="AK168" s="39">
        <f t="shared" si="176"/>
        <v>2</v>
      </c>
      <c r="AL168" s="39">
        <f t="shared" si="177"/>
        <v>4</v>
      </c>
      <c r="AM168" s="57">
        <f t="shared" si="178"/>
        <v>141362</v>
      </c>
      <c r="AN168" s="57">
        <v>10000</v>
      </c>
      <c r="AO168" s="57">
        <f t="shared" si="179"/>
        <v>150000</v>
      </c>
      <c r="AP168" s="39"/>
      <c r="AQ168" s="39" t="s">
        <v>473</v>
      </c>
      <c r="AR168" s="71" t="s">
        <v>482</v>
      </c>
      <c r="AS168" s="39"/>
      <c r="AT168" s="39"/>
      <c r="AU168" s="58">
        <v>1E-3</v>
      </c>
      <c r="AV168" s="58" t="s">
        <v>11</v>
      </c>
      <c r="AW168" s="39" t="s">
        <v>475</v>
      </c>
      <c r="AX168" s="39" t="s">
        <v>476</v>
      </c>
      <c r="AY168" s="39"/>
      <c r="AZ168" s="39" t="s">
        <v>477</v>
      </c>
      <c r="BA168" s="39" t="str">
        <f t="shared" si="180"/>
        <v>P0043</v>
      </c>
      <c r="BB168" s="78" t="e">
        <f t="shared" ca="1" si="181"/>
        <v>#NAME?</v>
      </c>
      <c r="BC168" s="75" t="s">
        <v>765</v>
      </c>
      <c r="BD168" s="75">
        <f t="shared" si="182"/>
        <v>150000</v>
      </c>
      <c r="BE168" s="39"/>
      <c r="BF168" s="39"/>
      <c r="BG168" s="39"/>
      <c r="BH168" s="39"/>
      <c r="BI168" s="39">
        <v>150000</v>
      </c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>
        <f>SUM($BE168,$BF168:BF168)-SUM($CV$1:CW$1)*SUM($P168:$Q168,$W168)-SUM($CV$2:CW$2)*SUM($R168:$V168)-SUM($CV$3:CW$3)*$X168-SUM($CV$4:CW$4)*SUM($K168:$L168)-SUM($CV$5:CW$5)*SUM($M168:$N168)-SUM($CV$6:CW$6)*$O168-SUM($CV$7:CW$7)*SUM($Y168:$Z168,$AF168)-SUM($CV$8:CW$8)*SUM($AA168:$AE168)-SUM($CV$9:CW$9)*$AG168</f>
        <v>0</v>
      </c>
      <c r="CX168" s="39">
        <f>SUM($BE168,$BF168:BG168)-SUM($CV$1:CX$1)*SUM($P168:$Q168,$W168)-SUM($CV$2:CX$2)*SUM($R168:$V168)-SUM($CV$3:CX$3)*$X168-SUM($CV$4:CX$4)*SUM($K168:$L168)-SUM($CV$5:CX$5)*SUM($M168:$N168)-SUM($CV$6:CX$6)*$O168-SUM($CV$7:CX$7)*SUM($Y168:$Z168,$AF168)-SUM($CV$8:CX$8)*SUM($AA168:$AE168)-SUM($CV$9:CX$9)*$AG168</f>
        <v>0</v>
      </c>
      <c r="CY168" s="39">
        <f>SUM($BE168,$BF168:BH168)-SUM($CV$1:CY$1)*SUM($P168:$Q168,$W168)-SUM($CV$2:CY$2)*SUM($R168:$V168)-SUM($CV$3:CY$3)*$X168-SUM($CV$4:CY$4)*SUM($K168:$L168)-SUM($CV$5:CY$5)*SUM($M168:$N168)-SUM($CV$6:CY$6)*$O168-SUM($CV$7:CY$7)*SUM($Y168:$Z168,$AF168)-SUM($CV$8:CY$8)*SUM($AA168:$AE168)-SUM($CV$9:CY$9)*$AG168</f>
        <v>0</v>
      </c>
      <c r="CZ168" s="39">
        <f>SUM($BE168,$BF168:BI168)-SUM($CV$1:CZ$1)*SUM($P168:$Q168,$W168)-SUM($CV$2:CZ$2)*SUM($R168:$V168)-SUM($CV$3:CZ$3)*$X168-SUM($CV$4:CZ$4)*SUM($K168:$L168)-SUM($CV$5:CZ$5)*SUM($M168:$N168)-SUM($CV$6:CZ$6)*$O168-SUM($CV$7:CZ$7)*SUM($Y168:$Z168,$AF168)-SUM($CV$8:CZ$8)*SUM($AA168:$AE168)-SUM($CV$9:CZ$9)*$AG168</f>
        <v>150000</v>
      </c>
      <c r="DA168" s="39">
        <f>SUM($BE168,$BF168:BJ168)-SUM($CV$1:DA$1)*SUM($P168:$Q168,$W168)-SUM($CV$2:DA$2)*SUM($R168:$V168)-SUM($CV$3:DA$3)*$X168-SUM($CV$4:DA$4)*SUM($K168:$L168)-SUM($CV$5:DA$5)*SUM($M168:$N168)-SUM($CV$6:DA$6)*$O168-SUM($CV$7:DA$7)*SUM($Y168:$Z168,$AF168)-SUM($CV$8:DA$8)*SUM($AA168:$AE168)-SUM($CV$9:DA$9)*$AG168</f>
        <v>150000</v>
      </c>
      <c r="DB168" s="39">
        <f>SUM($BE168,$BF168:BK168)-SUM($CV$1:DB$1)*SUM($P168:$Q168,$W168)-SUM($CV$2:DB$2)*SUM($R168:$V168)-SUM($CV$3:DB$3)*$X168-SUM($CV$4:DB$4)*SUM($K168:$L168)-SUM($CV$5:DB$5)*SUM($M168:$N168)-SUM($CV$6:DB$6)*$O168-SUM($CV$7:DB$7)*SUM($Y168:$Z168,$AF168)-SUM($CV$8:DB$8)*SUM($AA168:$AE168)-SUM($CV$9:DB$9)*$AG168</f>
        <v>149400</v>
      </c>
      <c r="DC168" s="39">
        <f>SUM($BE168,$BF168:BL168)-SUM($CV$1:DC$1)*SUM($P168:$Q168,$W168)-SUM($CV$2:DC$2)*SUM($R168:$V168)-SUM($CV$3:DC$3)*$X168-SUM($CV$4:DC$4)*SUM($K168:$L168)-SUM($CV$5:DC$5)*SUM($M168:$N168)-SUM($CV$6:DC$6)*$O168-SUM($CV$7:DC$7)*SUM($Y168:$Z168,$AF168)-SUM($CV$8:DC$8)*SUM($AA168:$AE168)-SUM($CV$9:DC$9)*$AG168</f>
        <v>148200</v>
      </c>
      <c r="DD168" s="39">
        <f>SUM($BE168,$BF168:BM168)-SUM($CV$1:DD$1)*SUM($P168:$Q168,$W168)-SUM($CV$2:DD$2)*SUM($R168:$V168)-SUM($CV$3:DD$3)*$X168-SUM($CV$4:DD$4)*SUM($K168:$L168)-SUM($CV$5:DD$5)*SUM($M168:$N168)-SUM($CV$6:DD$6)*$O168-SUM($CV$7:DD$7)*SUM($Y168:$Z168,$AF168)-SUM($CV$8:DD$8)*SUM($AA168:$AE168)-SUM($CV$9:DD$9)*$AG168</f>
        <v>146338</v>
      </c>
      <c r="DE168" s="39">
        <f>SUM($BE168,$BF168:BN168)-SUM($CV$1:DE$1)*SUM($P168:$Q168,$W168)-SUM($CV$2:DE$2)*SUM($R168:$V168)-SUM($CV$3:DE$3)*$X168-SUM($CV$4:DE$4)*SUM($K168:$L168)-SUM($CV$5:DE$5)*SUM($M168:$N168)-SUM($CV$6:DE$6)*$O168-SUM($CV$7:DE$7)*SUM($Y168:$Z168,$AF168)-SUM($CV$8:DE$8)*SUM($AA168:$AE168)-SUM($CV$9:DE$9)*$AG168</f>
        <v>144138</v>
      </c>
      <c r="DF168" s="39">
        <f>SUM($BE168,$BF168:BO168)-SUM($CV$1:DF$1)*SUM($P168:$Q168,$W168)-SUM($CV$2:DF$2)*SUM($R168:$V168)-SUM($CV$3:DF$3)*$X168-SUM($CV$4:DF$4)*SUM($K168:$L168)-SUM($CV$5:DF$5)*SUM($M168:$N168)-SUM($CV$6:DF$6)*$O168-SUM($CV$7:DF$7)*SUM($Y168:$Z168,$AF168)-SUM($CV$8:DF$8)*SUM($AA168:$AE168)-SUM($CV$9:DF$9)*$AG168</f>
        <v>141338</v>
      </c>
      <c r="DG168" s="39">
        <f>SUM($BE168,$BF168:BP168)-SUM($CV$1:DG$1)*SUM($P168:$Q168,$W168)-SUM($CV$2:DG$2)*SUM($R168:$V168)-SUM($CV$3:DG$3)*$X168-SUM($CV$4:DG$4)*SUM($K168:$L168)-SUM($CV$5:DG$5)*SUM($M168:$N168)-SUM($CV$6:DG$6)*$O168-SUM($CV$7:DG$7)*SUM($Y168:$Z168,$AF168)-SUM($CV$8:DG$8)*SUM($AA168:$AE168)-SUM($CV$9:DG$9)*$AG168</f>
        <v>138338</v>
      </c>
      <c r="DH168" s="39">
        <f>SUM($BE168,$BF168:BQ168)-SUM($CV$1:DH$1)*SUM($P168:$Q168,$W168)-SUM($CV$2:DH$2)*SUM($R168:$V168)-SUM($CV$3:DH$3)*$X168-SUM($CV$4:DH$4)*SUM($K168:$L168)-SUM($CV$5:DH$5)*SUM($M168:$N168)-SUM($CV$6:DH$6)*$O168-SUM($CV$7:DH$7)*SUM($Y168:$Z168,$AF168)-SUM($CV$8:DH$8)*SUM($AA168:$AE168)-SUM($CV$9:DH$9)*$AG168</f>
        <v>135338</v>
      </c>
      <c r="DI168" s="39">
        <f>SUM($BE168,$BF168:BR168)-SUM($CV$1:DI$1)*SUM($P168:$Q168,$W168)-SUM($CV$2:DI$2)*SUM($R168:$V168)-SUM($CV$3:DI$3)*$X168-SUM($CV$4:DI$4)*SUM($K168:$L168)-SUM($CV$5:DI$5)*SUM($M168:$N168)-SUM($CV$6:DI$6)*$O168-SUM($CV$7:DI$7)*SUM($Y168:$Z168,$AF168)-SUM($CV$8:DI$8)*SUM($AA168:$AE168)-SUM($CV$9:DI$9)*$AG168</f>
        <v>132338</v>
      </c>
      <c r="DJ168" s="39">
        <f>SUM($BE168,$BF168:BS168)-SUM($CV$1:DJ$1)*SUM($P168:$Q168,$W168)-SUM($CV$2:DJ$2)*SUM($R168:$V168)-SUM($CV$3:DJ$3)*$X168-SUM($CV$4:DJ$4)*SUM($K168:$L168)-SUM($CV$5:DJ$5)*SUM($M168:$N168)-SUM($CV$6:DJ$6)*$O168-SUM($CV$7:DJ$7)*SUM($Y168:$Z168,$AF168)-SUM($CV$8:DJ$8)*SUM($AA168:$AE168)-SUM($CV$9:DJ$9)*$AG168</f>
        <v>129338</v>
      </c>
      <c r="DK168" s="39">
        <f>SUM($BE168,$BF168:BT168)-SUM($CV$1:DK$1)*SUM($P168:$Q168,$W168)-SUM($CV$2:DK$2)*SUM($R168:$V168)-SUM($CV$3:DK$3)*$X168-SUM($CV$4:DK$4)*SUM($K168:$L168)-SUM($CV$5:DK$5)*SUM($M168:$N168)-SUM($CV$6:DK$6)*$O168-SUM($CV$7:DK$7)*SUM($Y168:$Z168,$AF168)-SUM($CV$8:DK$8)*SUM($AA168:$AE168)-SUM($CV$9:DK$9)*$AG168</f>
        <v>126338</v>
      </c>
      <c r="DL168" s="39">
        <f>SUM($BE168,$BF168:BU168)-SUM($CV$1:DL$1)*SUM($P168:$Q168,$W168)-SUM($CV$2:DL$2)*SUM($R168:$V168)-SUM($CV$3:DL$3)*$X168-SUM($CV$4:DL$4)*SUM($K168:$L168)-SUM($CV$5:DL$5)*SUM($M168:$N168)-SUM($CV$6:DL$6)*$O168-SUM($CV$7:DL$7)*SUM($Y168:$Z168,$AF168)-SUM($CV$8:DL$8)*SUM($AA168:$AE168)-SUM($CV$9:DL$9)*$AG168</f>
        <v>123338</v>
      </c>
      <c r="DM168" s="39">
        <f>SUM($BE168,$BF168:BV168)-SUM($CV$1:DM$1)*SUM($P168:$Q168,$W168)-SUM($CV$2:DM$2)*SUM($R168:$V168)-SUM($CV$3:DM$3)*$X168-SUM($CV$4:DM$4)*SUM($K168:$L168)-SUM($CV$5:DM$5)*SUM($M168:$N168)-SUM($CV$6:DM$6)*$O168-SUM($CV$7:DM$7)*SUM($Y168:$Z168,$AF168)-SUM($CV$8:DM$8)*SUM($AA168:$AE168)-SUM($CV$9:DM$9)*$AG168</f>
        <v>119338</v>
      </c>
      <c r="DN168" s="39">
        <f>SUM($BE168,$BF168:BW168)-SUM($CV$1:DN$1)*SUM($P168:$Q168,$W168)-SUM($CV$2:DN$2)*SUM($R168:$V168)-SUM($CV$3:DN$3)*$X168-SUM($CV$4:DN$4)*SUM($K168:$L168)-SUM($CV$5:DN$5)*SUM($M168:$N168)-SUM($CV$6:DN$6)*$O168-SUM($CV$7:DN$7)*SUM($Y168:$Z168,$AF168)-SUM($CV$8:DN$8)*SUM($AA168:$AE168)-SUM($CV$9:DN$9)*$AG168</f>
        <v>115338</v>
      </c>
      <c r="DO168" s="39">
        <f>SUM($BE168,$BF168:BX168)-SUM($CV$1:DO$1)*SUM($P168:$Q168,$W168)-SUM($CV$2:DO$2)*SUM($R168:$V168)-SUM($CV$3:DO$3)*$X168-SUM($CV$4:DO$4)*SUM($K168:$L168)-SUM($CV$5:DO$5)*SUM($M168:$N168)-SUM($CV$6:DO$6)*$O168-SUM($CV$7:DO$7)*SUM($Y168:$Z168,$AF168)-SUM($CV$8:DO$8)*SUM($AA168:$AE168)-SUM($CV$9:DO$9)*$AG168</f>
        <v>111338</v>
      </c>
      <c r="DP168" s="39">
        <f>SUM($BE168,$BF168:BY168)-SUM($CV$1:DP$1)*SUM($P168:$Q168,$W168)-SUM($CV$2:DP$2)*SUM($R168:$V168)-SUM($CV$3:DP$3)*$X168-SUM($CV$4:DP$4)*SUM($K168:$L168)-SUM($CV$5:DP$5)*SUM($M168:$N168)-SUM($CV$6:DP$6)*$O168-SUM($CV$7:DP$7)*SUM($Y168:$Z168,$AF168)-SUM($CV$8:DP$8)*SUM($AA168:$AE168)-SUM($CV$9:DP$9)*$AG168</f>
        <v>107338</v>
      </c>
      <c r="DQ168" s="39">
        <f>SUM($BE168,$BF168:BZ168)-SUM($CV$1:DQ$1)*SUM($P168:$Q168,$W168)-SUM($CV$2:DQ$2)*SUM($R168:$V168)-SUM($CV$3:DQ$3)*$X168-SUM($CV$4:DQ$4)*SUM($K168:$L168)-SUM($CV$5:DQ$5)*SUM($M168:$N168)-SUM($CV$6:DQ$6)*$O168-SUM($CV$7:DQ$7)*SUM($Y168:$Z168,$AF168)-SUM($CV$8:DQ$8)*SUM($AA168:$AE168)-SUM($CV$9:DQ$9)*$AG168</f>
        <v>103338</v>
      </c>
      <c r="DR168" s="39">
        <f>SUM($BE168,$BF168:CA168)-SUM($CV$1:DR$1)*SUM($P168:$Q168,$W168)-SUM($CV$2:DR$2)*SUM($R168:$V168)-SUM($CV$3:DR$3)*$X168-SUM($CV$4:DR$4)*SUM($K168:$L168)-SUM($CV$5:DR$5)*SUM($M168:$N168)-SUM($CV$6:DR$6)*$O168-SUM($CV$7:DR$7)*SUM($Y168:$Z168,$AF168)-SUM($CV$8:DR$8)*SUM($AA168:$AE168)-SUM($CV$9:DR$9)*$AG168</f>
        <v>99338</v>
      </c>
      <c r="DS168" s="39">
        <f>SUM($BE168,$BF168:CB168)-SUM($CV$1:DS$1)*SUM($P168:$Q168,$W168)-SUM($CV$2:DS$2)*SUM($R168:$V168)-SUM($CV$3:DS$3)*$X168-SUM($CV$4:DS$4)*SUM($K168:$L168)-SUM($CV$5:DS$5)*SUM($M168:$N168)-SUM($CV$6:DS$6)*$O168-SUM($CV$7:DS$7)*SUM($Y168:$Z168,$AF168)-SUM($CV$8:DS$8)*SUM($AA168:$AE168)-SUM($CV$9:DS$9)*$AG168</f>
        <v>95338</v>
      </c>
      <c r="DT168" s="39">
        <f>SUM($BE168,$BF168:CC168)-SUM($CV$1:DT$1)*SUM($P168:$Q168,$W168)-SUM($CV$2:DT$2)*SUM($R168:$V168)-SUM($CV$3:DT$3)*$X168-SUM($CV$4:DT$4)*SUM($K168:$L168)-SUM($CV$5:DT$5)*SUM($M168:$N168)-SUM($CV$6:DT$6)*$O168-SUM($CV$7:DT$7)*SUM($Y168:$Z168,$AF168)-SUM($CV$8:DT$8)*SUM($AA168:$AE168)-SUM($CV$9:DT$9)*$AG168</f>
        <v>91338</v>
      </c>
      <c r="DU168" s="39">
        <f>SUM($BE168,$BF168:CD168)-SUM($CV$1:DU$1)*SUM($P168:$Q168,$W168)-SUM($CV$2:DU$2)*SUM($R168:$V168)-SUM($CV$3:DU$3)*$X168-SUM($CV$4:DU$4)*SUM($K168:$L168)-SUM($CV$5:DU$5)*SUM($M168:$N168)-SUM($CV$6:DU$6)*$O168-SUM($CV$7:DU$7)*SUM($Y168:$Z168,$AF168)-SUM($CV$8:DU$8)*SUM($AA168:$AE168)-SUM($CV$9:DU$9)*$AG168</f>
        <v>87338</v>
      </c>
      <c r="DV168" s="39">
        <f>SUM($BE168,$BF168:CE168)-SUM($CV$1:DV$1)*SUM($P168:$Q168,$W168)-SUM($CV$2:DV$2)*SUM($R168:$V168)-SUM($CV$3:DV$3)*$X168-SUM($CV$4:DV$4)*SUM($K168:$L168)-SUM($CV$5:DV$5)*SUM($M168:$N168)-SUM($CV$6:DV$6)*$O168-SUM($CV$7:DV$7)*SUM($Y168:$Z168,$AF168)-SUM($CV$8:DV$8)*SUM($AA168:$AE168)-SUM($CV$9:DV$9)*$AG168</f>
        <v>83338</v>
      </c>
      <c r="DW168" s="39">
        <f>SUM($BE168,$BF168:CF168)-SUM($CV$1:DW$1)*SUM($P168:$Q168,$W168)-SUM($CV$2:DW$2)*SUM($R168:$V168)-SUM($CV$3:DW$3)*$X168-SUM($CV$4:DW$4)*SUM($K168:$L168)-SUM($CV$5:DW$5)*SUM($M168:$N168)-SUM($CV$6:DW$6)*$O168-SUM($CV$7:DW$7)*SUM($Y168:$Z168,$AF168)-SUM($CV$8:DW$8)*SUM($AA168:$AE168)-SUM($CV$9:DW$9)*$AG168</f>
        <v>79338</v>
      </c>
      <c r="DX168" s="39">
        <f>SUM($BE168,$BF168:CG168)-SUM($CV$1:DX$1)*SUM($P168:$Q168,$W168)-SUM($CV$2:DX$2)*SUM($R168:$V168)-SUM($CV$3:DX$3)*$X168-SUM($CV$4:DX$4)*SUM($K168:$L168)-SUM($CV$5:DX$5)*SUM($M168:$N168)-SUM($CV$6:DX$6)*$O168-SUM($CV$7:DX$7)*SUM($Y168:$Z168,$AF168)-SUM($CV$8:DX$8)*SUM($AA168:$AE168)-SUM($CV$9:DX$9)*$AG168</f>
        <v>75338</v>
      </c>
      <c r="DY168" s="39">
        <f>SUM($BE168,$BF168:CH168)-SUM($CV$1:DY$1)*SUM($P168:$Q168,$W168)-SUM($CV$2:DY$2)*SUM($R168:$V168)-SUM($CV$3:DY$3)*$X168-SUM($CV$4:DY$4)*SUM($K168:$L168)-SUM($CV$5:DY$5)*SUM($M168:$N168)-SUM($CV$6:DY$6)*$O168-SUM($CV$7:DY$7)*SUM($Y168:$Z168,$AF168)-SUM($CV$8:DY$8)*SUM($AA168:$AE168)-SUM($CV$9:DY$9)*$AG168</f>
        <v>71338</v>
      </c>
      <c r="DZ168" s="39">
        <f>SUM($BE168,$BF168:CI168)-SUM($CV$1:DZ$1)*SUM($P168:$Q168,$W168)-SUM($CV$2:DZ$2)*SUM($R168:$V168)-SUM($CV$3:DZ$3)*$X168-SUM($CV$4:DZ$4)*SUM($K168:$L168)-SUM($CV$5:DZ$5)*SUM($M168:$N168)-SUM($CV$6:DZ$6)*$O168-SUM($CV$7:DZ$7)*SUM($Y168:$Z168,$AF168)-SUM($CV$8:DZ$8)*SUM($AA168:$AE168)-SUM($CV$9:DZ$9)*$AG168</f>
        <v>67338</v>
      </c>
      <c r="EA168" s="39">
        <f>SUM($BE168,$BF168:CJ168)-SUM($CV$1:EA$1)*SUM($P168:$Q168,$W168)-SUM($CV$2:EA$2)*SUM($R168:$V168)-SUM($CV$3:EA$3)*$X168-SUM($CV$4:EA$4)*SUM($K168:$L168)-SUM($CV$5:EA$5)*SUM($M168:$N168)-SUM($CV$6:EA$6)*$O168-SUM($CV$7:EA$7)*SUM($Y168:$Z168,$AF168)-SUM($CV$8:EA$8)*SUM($AA168:$AE168)-SUM($CV$9:EA$9)*$AG168</f>
        <v>63338</v>
      </c>
      <c r="EB168" s="39">
        <f>SUM($BE168,$BF168:CK168)-SUM($CV$1:EB$1)*SUM($P168:$Q168,$W168)-SUM($CV$2:EB$2)*SUM($R168:$V168)-SUM($CV$3:EB$3)*$X168-SUM($CV$4:EB$4)*SUM($K168:$L168)-SUM($CV$5:EB$5)*SUM($M168:$N168)-SUM($CV$6:EB$6)*$O168-SUM($CV$7:EB$7)*SUM($Y168:$Z168,$AF168)-SUM($CV$8:EB$8)*SUM($AA168:$AE168)-SUM($CV$9:EB$9)*$AG168</f>
        <v>59338</v>
      </c>
      <c r="EC168" s="39">
        <f>SUM($BE168,$BF168:CL168)-SUM($CV$1:EC$1)*SUM($P168:$Q168,$W168)-SUM($CV$2:EC$2)*SUM($R168:$V168)-SUM($CV$3:EC$3)*$X168-SUM($CV$4:EC$4)*SUM($K168:$L168)-SUM($CV$5:EC$5)*SUM($M168:$N168)-SUM($CV$6:EC$6)*$O168-SUM($CV$7:EC$7)*SUM($Y168:$Z168,$AF168)-SUM($CV$8:EC$8)*SUM($AA168:$AE168)-SUM($CV$9:EC$9)*$AG168</f>
        <v>55338</v>
      </c>
      <c r="ED168" s="39">
        <f>SUM($BE168,$BF168:CM168)-SUM($CV$1:ED$1)*SUM($P168:$Q168,$W168)-SUM($CV$2:ED$2)*SUM($R168:$V168)-SUM($CV$3:ED$3)*$X168-SUM($CV$4:ED$4)*SUM($K168:$L168)-SUM($CV$5:ED$5)*SUM($M168:$N168)-SUM($CV$6:ED$6)*$O168-SUM($CV$7:ED$7)*SUM($Y168:$Z168,$AF168)-SUM($CV$8:ED$8)*SUM($AA168:$AE168)-SUM($CV$9:ED$9)*$AG168</f>
        <v>51338</v>
      </c>
      <c r="EE168" s="39">
        <f>SUM($BE168,$BF168:CN168)-SUM($CV$1:EE$1)*SUM($P168:$Q168,$W168)-SUM($CV$2:EE$2)*SUM($R168:$V168)-SUM($CV$3:EE$3)*$X168-SUM($CV$4:EE$4)*SUM($K168:$L168)-SUM($CV$5:EE$5)*SUM($M168:$N168)-SUM($CV$6:EE$6)*$O168-SUM($CV$7:EE$7)*SUM($Y168:$Z168,$AF168)-SUM($CV$8:EE$8)*SUM($AA168:$AE168)-SUM($CV$9:EE$9)*$AG168</f>
        <v>47338</v>
      </c>
      <c r="EF168" s="39">
        <f>SUM($BE168,$BF168:CO168)-SUM($CV$1:EF$1)*SUM($P168:$Q168,$W168)-SUM($CV$2:EF$2)*SUM($R168:$V168)-SUM($CV$3:EF$3)*$X168-SUM($CV$4:EF$4)*SUM($K168:$L168)-SUM($CV$5:EF$5)*SUM($M168:$N168)-SUM($CV$6:EF$6)*$O168-SUM($CV$7:EF$7)*SUM($Y168:$Z168,$AF168)-SUM($CV$8:EF$8)*SUM($AA168:$AE168)-SUM($CV$9:EF$9)*$AG168</f>
        <v>43338</v>
      </c>
      <c r="EG168" s="39">
        <f>SUM($BE168,$BF168:CP168)-SUM($CV$1:EG$1)*SUM($P168:$Q168,$W168)-SUM($CV$2:EG$2)*SUM($R168:$V168)-SUM($CV$3:EG$3)*$X168-SUM($CV$4:EG$4)*SUM($K168:$L168)-SUM($CV$5:EG$5)*SUM($M168:$N168)-SUM($CV$6:EG$6)*$O168-SUM($CV$7:EG$7)*SUM($Y168:$Z168,$AF168)-SUM($CV$8:EG$8)*SUM($AA168:$AE168)-SUM($CV$9:EG$9)*$AG168</f>
        <v>39338</v>
      </c>
      <c r="EH168" s="39">
        <f>SUM($BE168,$BF168:CQ168)-SUM($CV$1:EH$1)*SUM($P168:$Q168,$W168)-SUM($CV$2:EH$2)*SUM($R168:$V168)-SUM($CV$3:EH$3)*$X168-SUM($CV$4:EH$4)*SUM($K168:$L168)-SUM($CV$5:EH$5)*SUM($M168:$N168)-SUM($CV$6:EH$6)*$O168-SUM($CV$7:EH$7)*SUM($Y168:$Z168,$AF168)-SUM($CV$8:EH$8)*SUM($AA168:$AE168)-SUM($CV$9:EH$9)*$AG168</f>
        <v>35338</v>
      </c>
      <c r="EI168" s="39">
        <f>SUM($BE168,$BF168:CR168)-SUM($CV$1:EI$1)*SUM($P168:$Q168,$W168)-SUM($CV$2:EI$2)*SUM($R168:$V168)-SUM($CV$3:EI$3)*$X168-SUM($CV$4:EI$4)*SUM($K168:$L168)-SUM($CV$5:EI$5)*SUM($M168:$N168)-SUM($CV$6:EI$6)*$O168-SUM($CV$7:EI$7)*SUM($Y168:$Z168,$AF168)-SUM($CV$8:EI$8)*SUM($AA168:$AE168)-SUM($CV$9:EI$9)*$AG168</f>
        <v>31338</v>
      </c>
      <c r="EJ168" s="39">
        <f>SUM($BE168,$BF168:CS168)-SUM($CV$1:EJ$1)*SUM($P168:$Q168,$W168)-SUM($CV$2:EJ$2)*SUM($R168:$V168)-SUM($CV$3:EJ$3)*$X168-SUM($CV$4:EJ$4)*SUM($K168:$L168)-SUM($CV$5:EJ$5)*SUM($M168:$N168)-SUM($CV$6:EJ$6)*$O168-SUM($CV$7:EJ$7)*SUM($Y168:$Z168,$AF168)-SUM($CV$8:EJ$8)*SUM($AA168:$AE168)-SUM($CV$9:EJ$9)*$AG168</f>
        <v>27338</v>
      </c>
      <c r="EK168" s="39">
        <f>SUM($BE168,$BF168:CT168)-SUM($CV$1:EK$1)*SUM($P168:$Q168,$W168)-SUM($CV$2:EK$2)*SUM($R168:$V168)-SUM($CV$3:EK$3)*$X168-SUM($CV$4:EK$4)*SUM($K168:$L168)-SUM($CV$5:EK$5)*SUM($M168:$N168)-SUM($CV$6:EK$6)*$O168-SUM($CV$7:EK$7)*SUM($Y168:$Z168,$AF168)-SUM($CV$8:EK$8)*SUM($AA168:$AE168)-SUM($CV$9:EK$9)*$AG168</f>
        <v>23338</v>
      </c>
      <c r="EL168" s="39">
        <f>SUM($BE168,$BF168:CU168)-SUM($CV$1:EL$1)*SUM($P168:$Q168,$W168)-SUM($CV$2:EL$2)*SUM($R168:$V168)-SUM($CV$3:EL$3)*$X168-SUM($CV$4:EL$4)*SUM($K168:$L168)-SUM($CV$5:EL$5)*SUM($M168:$N168)-SUM($CV$6:EL$6)*$O168-SUM($CV$7:EL$7)*SUM($Y168:$Z168,$AF168)-SUM($CV$8:EL$8)*SUM($AA168:$AE168)-SUM($CV$9:EL$9)*$AG168</f>
        <v>19338</v>
      </c>
      <c r="EM168" s="39">
        <f>SUM($BE168,$BF168:CV168)-SUM($CV$1:EM$1)*SUM($P168:$Q168,$W168)-SUM($CV$2:EM$2)*SUM($R168:$V168)-SUM($CV$3:EM$3)*$X168-SUM($CV$4:EM$4)*SUM($K168:$L168)-SUM($CV$5:EM$5)*SUM($M168:$N168)-SUM($CV$6:EM$6)*$O168-SUM($CV$7:EM$7)*SUM($Y168:$Z168,$AF168)-SUM($CV$8:EM$8)*SUM($AA168:$AE168)-SUM($CV$9:EM$9)*$AG168</f>
        <v>15338</v>
      </c>
      <c r="EN168" s="39">
        <f>SUM($BE168,$BF168:CW168)-SUM($CV$1:EN$1)*SUM($P168:$Q168,$W168)-SUM($CV$2:EN$2)*SUM($R168:$V168)-SUM($CV$3:EN$3)*$X168-SUM($CV$4:EN$4)*SUM($K168:$L168)-SUM($CV$5:EN$5)*SUM($M168:$N168)-SUM($CV$6:EN$6)*$O168-SUM($CV$7:EN$7)*SUM($Y168:$Z168,$AF168)-SUM($CV$8:EN$8)*SUM($AA168:$AE168)-SUM($CV$9:EN$9)*$AG168</f>
        <v>11338</v>
      </c>
      <c r="EO168" s="39">
        <f>SUM($BE168,$BF168:CX168)-SUM($CV$1:EO$1)*SUM($P168:$Q168,$W168)-SUM($CV$2:EO$2)*SUM($R168:$V168)-SUM($CV$3:EO$3)*$X168-SUM($CV$4:EO$4)*SUM($K168:$L168)-SUM($CV$5:EO$5)*SUM($M168:$N168)-SUM($CV$6:EO$6)*$O168-SUM($CV$7:EO$7)*SUM($Y168:$Z168,$AF168)-SUM($CV$8:EO$8)*SUM($AA168:$AE168)-SUM($CV$9:EO$9)*$AG168</f>
        <v>8822</v>
      </c>
      <c r="EP168" s="96" t="s">
        <v>483</v>
      </c>
      <c r="EQ168" s="103" t="str">
        <f t="shared" si="172"/>
        <v>CRCW04025K11FKED</v>
      </c>
      <c r="ER168" s="96" t="str">
        <f t="shared" si="222"/>
        <v>VISHAY</v>
      </c>
      <c r="ES168" s="115">
        <f>AU168</f>
        <v>1E-3</v>
      </c>
      <c r="ET168" s="116" t="str">
        <f t="shared" si="168"/>
        <v>USD</v>
      </c>
      <c r="EU168" s="107" t="e">
        <f t="shared" ca="1" si="183"/>
        <v>#NAME?</v>
      </c>
      <c r="EV168" s="107" t="e">
        <f t="shared" ca="1" si="184"/>
        <v>#NAME?</v>
      </c>
      <c r="EW168" s="117">
        <f t="shared" si="185"/>
        <v>10000</v>
      </c>
      <c r="EX168" s="117">
        <f t="shared" si="186"/>
        <v>10000</v>
      </c>
      <c r="EY168" s="103"/>
      <c r="EZ168" s="117">
        <f t="shared" si="187"/>
        <v>150000</v>
      </c>
      <c r="FA168" s="118" t="e">
        <f t="shared" ca="1" si="188"/>
        <v>#NAME?</v>
      </c>
      <c r="FB168" s="117">
        <f t="shared" si="189"/>
        <v>8638</v>
      </c>
      <c r="FC168" s="118" t="e">
        <f t="shared" ca="1" si="190"/>
        <v>#NAME?</v>
      </c>
      <c r="FD168" s="119">
        <v>45526</v>
      </c>
      <c r="FE168" s="118" t="s">
        <v>130</v>
      </c>
      <c r="FF168" s="118" t="s">
        <v>26</v>
      </c>
      <c r="FG168" s="103" t="s">
        <v>144</v>
      </c>
      <c r="FH168" s="103" t="s">
        <v>145</v>
      </c>
      <c r="FI168" s="105">
        <f t="array" ref="FI168">SUMPRODUCT($AI168:$AL168,TRANSPOSE(FI$1:FI$4))</f>
        <v>12130</v>
      </c>
      <c r="FJ168" s="105">
        <f t="array" ref="FJ168">SUMPRODUCT($AI168:$AL168,TRANSPOSE(FJ$1:FJ$4))</f>
        <v>12130</v>
      </c>
      <c r="FK168" s="105">
        <f t="array" ref="FK168">SUMPRODUCT($AI168:$AL168,TRANSPOSE(FK$1:FK$4))</f>
        <v>12130</v>
      </c>
      <c r="FL168" s="105">
        <f t="array" ref="FL168">SUMPRODUCT($AI168:$AL168,TRANSPOSE(FL$1:FL$4))</f>
        <v>12130</v>
      </c>
      <c r="FM168" s="105">
        <f t="array" ref="FM168">SUMPRODUCT($AI168:$AL168,TRANSPOSE(FM$1:FM$4))</f>
        <v>12130</v>
      </c>
      <c r="FN168" s="105">
        <f t="array" ref="FN168">SUMPRODUCT($AI168:$AL168,TRANSPOSE(FN$1:FN$4))</f>
        <v>12130</v>
      </c>
      <c r="FO168" s="105">
        <f t="array" ref="FO168">SUMPRODUCT($AI168:$AL168,TRANSPOSE(FO$1:FO$4))</f>
        <v>12130</v>
      </c>
      <c r="FP168" s="105">
        <f t="array" ref="FP168">SUMPRODUCT($AI168:$AL168,TRANSPOSE(FP$1:FP$4))</f>
        <v>12130</v>
      </c>
      <c r="FQ168" s="105">
        <f t="array" ref="FQ168">SUMPRODUCT($AI168:$AL168,TRANSPOSE(FQ$1:FQ$4))</f>
        <v>12130</v>
      </c>
      <c r="FR168" s="105">
        <f t="array" ref="FR168">SUMPRODUCT($AI168:$AL168,TRANSPOSE(FR$1:FR$4))</f>
        <v>12100</v>
      </c>
      <c r="FS168" s="105">
        <f t="array" ref="FS168">SUMPRODUCT($AI168:$AL168,TRANSPOSE(FS$1:FS$4))</f>
        <v>12000</v>
      </c>
      <c r="FT168" s="105">
        <f t="array" ref="FT168">SUMPRODUCT($AI168:$AL168,TRANSPOSE(FT$1:FT$4))</f>
        <v>8092</v>
      </c>
      <c r="FU168" s="105">
        <f t="array" ref="FU168">SUMPRODUCT($AI168:$AL168,TRANSPOSE(FU$1:FU$4))</f>
        <v>0</v>
      </c>
      <c r="FV168" s="120"/>
      <c r="FW168" s="105">
        <f t="shared" si="191"/>
        <v>20000</v>
      </c>
      <c r="FX168" s="121">
        <f>CEILING(SUM($FI168:FJ168)-SUM($FW168:FW168),$EW168)</f>
        <v>10000</v>
      </c>
      <c r="FY168" s="121">
        <f>CEILING(SUM($FI168:FK168)-SUM($FW168:FX168),$EW168)</f>
        <v>10000</v>
      </c>
      <c r="FZ168" s="121">
        <f>CEILING(SUM($FI168:FL168)-SUM($FW168:FY168),$EW168)</f>
        <v>10000</v>
      </c>
      <c r="GA168" s="121">
        <f>CEILING(SUM($FI168:FM168)-SUM($FW168:FZ168),$EW168)</f>
        <v>20000</v>
      </c>
      <c r="GB168" s="121">
        <f>CEILING(SUM($FI168:FN168)-SUM($FW168:GA168),$EW168)</f>
        <v>10000</v>
      </c>
      <c r="GC168" s="121">
        <f>CEILING(SUM($FI168:FO168)-SUM($FW168:GB168),$EW168)</f>
        <v>10000</v>
      </c>
      <c r="GD168" s="121">
        <f>CEILING(SUM($FI168:FP168)-SUM($FW168:GC168),$EW168)</f>
        <v>10000</v>
      </c>
      <c r="GE168" s="121">
        <f>CEILING(SUM($FI168:FQ168)-SUM($FW168:GD168),$EW168)</f>
        <v>10000</v>
      </c>
      <c r="GF168" s="121">
        <f>CEILING(SUM($FI168:FR168)-SUM($FW168:GE168),$EW168)</f>
        <v>20000</v>
      </c>
      <c r="GG168" s="121">
        <f>CEILING(SUM($FI168:FS168)-SUM($FW168:GF168),$EW168)</f>
        <v>10000</v>
      </c>
      <c r="GH168" s="121">
        <f t="shared" si="192"/>
        <v>10000</v>
      </c>
      <c r="GI168" s="121">
        <f t="shared" si="193"/>
        <v>0</v>
      </c>
      <c r="GJ168" s="120"/>
      <c r="GK168" s="123" t="e">
        <f t="shared" ca="1" si="194"/>
        <v>#NAME?</v>
      </c>
      <c r="GL168" s="123" t="e">
        <f t="shared" ca="1" si="195"/>
        <v>#NAME?</v>
      </c>
      <c r="GM168" s="123" t="e">
        <f t="shared" ca="1" si="196"/>
        <v>#NAME?</v>
      </c>
      <c r="GN168" s="123" t="e">
        <f t="shared" ca="1" si="197"/>
        <v>#NAME?</v>
      </c>
      <c r="GO168" s="123" t="e">
        <f t="shared" ca="1" si="198"/>
        <v>#NAME?</v>
      </c>
      <c r="GP168" s="123" t="e">
        <f t="shared" ca="1" si="199"/>
        <v>#NAME?</v>
      </c>
      <c r="GQ168" s="123" t="e">
        <f t="shared" ca="1" si="200"/>
        <v>#NAME?</v>
      </c>
      <c r="GR168" s="123" t="e">
        <f t="shared" ca="1" si="201"/>
        <v>#NAME?</v>
      </c>
      <c r="GS168" s="123" t="e">
        <f t="shared" ca="1" si="202"/>
        <v>#NAME?</v>
      </c>
      <c r="GT168" s="123" t="e">
        <f t="shared" ca="1" si="203"/>
        <v>#NAME?</v>
      </c>
      <c r="GU168" s="123" t="e">
        <f t="shared" ca="1" si="204"/>
        <v>#NAME?</v>
      </c>
      <c r="GV168" s="123" t="e">
        <f t="shared" ca="1" si="205"/>
        <v>#NAME?</v>
      </c>
      <c r="GW168" s="123" t="e">
        <f t="shared" ca="1" si="206"/>
        <v>#NAME?</v>
      </c>
      <c r="GX168" s="123" t="e">
        <f t="shared" ca="1" si="207"/>
        <v>#NAME?</v>
      </c>
      <c r="GY168" s="120">
        <v>1</v>
      </c>
      <c r="GZ168" s="105">
        <f t="shared" si="224"/>
        <v>150000</v>
      </c>
      <c r="HA168" s="105"/>
      <c r="HB168" s="105"/>
      <c r="HC168" s="105"/>
      <c r="HD168" s="105"/>
      <c r="HE168" s="105"/>
      <c r="HF168" s="105"/>
      <c r="HG168" s="105"/>
      <c r="HH168" s="105"/>
      <c r="HI168" s="105"/>
      <c r="HJ168" s="105"/>
      <c r="HK168" s="105"/>
      <c r="HL168" s="105">
        <f t="shared" si="171"/>
        <v>0</v>
      </c>
      <c r="HM168" s="105"/>
      <c r="HN168" s="123" t="e">
        <f t="shared" ca="1" si="208"/>
        <v>#NAME?</v>
      </c>
      <c r="HO168" s="123" t="e">
        <f t="shared" ca="1" si="209"/>
        <v>#NAME?</v>
      </c>
      <c r="HP168" s="123" t="e">
        <f t="shared" ca="1" si="210"/>
        <v>#NAME?</v>
      </c>
      <c r="HQ168" s="123" t="e">
        <f t="shared" ca="1" si="211"/>
        <v>#NAME?</v>
      </c>
      <c r="HR168" s="123" t="e">
        <f t="shared" ca="1" si="212"/>
        <v>#NAME?</v>
      </c>
      <c r="HS168" s="123" t="e">
        <f t="shared" ca="1" si="213"/>
        <v>#NAME?</v>
      </c>
      <c r="HT168" s="123" t="e">
        <f t="shared" ca="1" si="214"/>
        <v>#NAME?</v>
      </c>
      <c r="HU168" s="123" t="e">
        <f t="shared" ca="1" si="215"/>
        <v>#NAME?</v>
      </c>
      <c r="HV168" s="123" t="e">
        <f t="shared" ca="1" si="216"/>
        <v>#NAME?</v>
      </c>
      <c r="HW168" s="123" t="e">
        <f t="shared" ca="1" si="217"/>
        <v>#NAME?</v>
      </c>
      <c r="HX168" s="123" t="e">
        <f t="shared" ca="1" si="218"/>
        <v>#NAME?</v>
      </c>
      <c r="HY168" s="123" t="e">
        <f t="shared" ca="1" si="219"/>
        <v>#NAME?</v>
      </c>
      <c r="HZ168" s="123" t="e">
        <f t="shared" ca="1" si="220"/>
        <v>#NAME?</v>
      </c>
      <c r="IA168" s="123" t="e">
        <f t="shared" ca="1" si="221"/>
        <v>#NAME?</v>
      </c>
      <c r="IB168" s="124" t="s">
        <v>827</v>
      </c>
      <c r="IC168" s="103" t="s">
        <v>488</v>
      </c>
      <c r="ID168" s="125">
        <v>45535</v>
      </c>
      <c r="IE168" s="103" t="s">
        <v>147</v>
      </c>
      <c r="IF168" s="103" t="s">
        <v>147</v>
      </c>
      <c r="IG168" s="103" t="s">
        <v>147</v>
      </c>
      <c r="IH168" s="103"/>
      <c r="II168" s="103" t="s">
        <v>766</v>
      </c>
    </row>
    <row r="169" spans="1:243" ht="14.25" x14ac:dyDescent="0.2">
      <c r="A169" s="39">
        <v>182</v>
      </c>
      <c r="B169" s="39" t="s">
        <v>831</v>
      </c>
      <c r="C169" s="56" t="s">
        <v>832</v>
      </c>
      <c r="D169" s="39" t="s">
        <v>137</v>
      </c>
      <c r="E169" s="39">
        <v>401554157</v>
      </c>
      <c r="F169" s="102" t="s">
        <v>833</v>
      </c>
      <c r="G169" s="39">
        <v>400275791</v>
      </c>
      <c r="H169" s="39" t="s">
        <v>128</v>
      </c>
      <c r="I169" s="39">
        <v>2</v>
      </c>
      <c r="J169" s="39">
        <v>6</v>
      </c>
      <c r="K169" s="39">
        <v>0</v>
      </c>
      <c r="L169" s="39">
        <v>0</v>
      </c>
      <c r="M169" s="39">
        <v>0</v>
      </c>
      <c r="N169" s="39">
        <v>0</v>
      </c>
      <c r="O169" s="39">
        <v>2</v>
      </c>
      <c r="P169" s="39">
        <v>0</v>
      </c>
      <c r="Q169" s="39">
        <v>0</v>
      </c>
      <c r="R169" s="39">
        <v>0</v>
      </c>
      <c r="S169" s="39">
        <v>0</v>
      </c>
      <c r="T169" s="39">
        <v>0</v>
      </c>
      <c r="U169" s="39">
        <v>0</v>
      </c>
      <c r="V169" s="39">
        <v>0</v>
      </c>
      <c r="W169" s="39">
        <v>0</v>
      </c>
      <c r="X169" s="39">
        <v>2</v>
      </c>
      <c r="Y169" s="39">
        <v>0</v>
      </c>
      <c r="Z169" s="39">
        <v>0</v>
      </c>
      <c r="AA169" s="39">
        <v>0</v>
      </c>
      <c r="AB169" s="39">
        <v>0</v>
      </c>
      <c r="AC169" s="39">
        <v>0</v>
      </c>
      <c r="AD169" s="39">
        <v>0</v>
      </c>
      <c r="AE169" s="39">
        <v>0</v>
      </c>
      <c r="AF169" s="39">
        <v>0</v>
      </c>
      <c r="AG169" s="39">
        <v>2</v>
      </c>
      <c r="AH169" s="39">
        <f t="shared" si="173"/>
        <v>4</v>
      </c>
      <c r="AI169" s="39">
        <f t="shared" si="174"/>
        <v>2</v>
      </c>
      <c r="AJ169" s="39">
        <f t="shared" si="175"/>
        <v>2</v>
      </c>
      <c r="AK169" s="39">
        <f t="shared" si="176"/>
        <v>2</v>
      </c>
      <c r="AL169" s="39">
        <f t="shared" si="177"/>
        <v>4</v>
      </c>
      <c r="AM169" s="57">
        <f t="shared" si="178"/>
        <v>141362</v>
      </c>
      <c r="AN169" s="57">
        <v>10000</v>
      </c>
      <c r="AO169" s="57">
        <f t="shared" si="179"/>
        <v>150000</v>
      </c>
      <c r="AP169" s="39"/>
      <c r="AQ169" s="39" t="s">
        <v>473</v>
      </c>
      <c r="AR169" s="71" t="s">
        <v>474</v>
      </c>
      <c r="AS169" s="39"/>
      <c r="AT169" s="39"/>
      <c r="AU169" s="58">
        <v>3.0000000000000001E-3</v>
      </c>
      <c r="AV169" s="58" t="s">
        <v>11</v>
      </c>
      <c r="AW169" s="39" t="s">
        <v>475</v>
      </c>
      <c r="AX169" s="39" t="s">
        <v>476</v>
      </c>
      <c r="AY169" s="39"/>
      <c r="AZ169" s="39" t="s">
        <v>477</v>
      </c>
      <c r="BA169" s="39" t="str">
        <f t="shared" si="180"/>
        <v>P0043</v>
      </c>
      <c r="BB169" s="78" t="e">
        <f t="shared" ca="1" si="181"/>
        <v>#NAME?</v>
      </c>
      <c r="BC169" s="75" t="s">
        <v>765</v>
      </c>
      <c r="BD169" s="75">
        <f t="shared" si="182"/>
        <v>150000</v>
      </c>
      <c r="BE169" s="39"/>
      <c r="BF169" s="39"/>
      <c r="BG169" s="39"/>
      <c r="BH169" s="39"/>
      <c r="BI169" s="39">
        <v>150000</v>
      </c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>
        <f>SUM($BE169,$BF169:BF169)-SUM($CV$1:CW$1)*SUM($P169:$Q169,$W169)-SUM($CV$2:CW$2)*SUM($R169:$V169)-SUM($CV$3:CW$3)*$X169-SUM($CV$4:CW$4)*SUM($K169:$L169)-SUM($CV$5:CW$5)*SUM($M169:$N169)-SUM($CV$6:CW$6)*$O169-SUM($CV$7:CW$7)*SUM($Y169:$Z169,$AF169)-SUM($CV$8:CW$8)*SUM($AA169:$AE169)-SUM($CV$9:CW$9)*$AG169</f>
        <v>0</v>
      </c>
      <c r="CX169" s="39">
        <f>SUM($BE169,$BF169:BG169)-SUM($CV$1:CX$1)*SUM($P169:$Q169,$W169)-SUM($CV$2:CX$2)*SUM($R169:$V169)-SUM($CV$3:CX$3)*$X169-SUM($CV$4:CX$4)*SUM($K169:$L169)-SUM($CV$5:CX$5)*SUM($M169:$N169)-SUM($CV$6:CX$6)*$O169-SUM($CV$7:CX$7)*SUM($Y169:$Z169,$AF169)-SUM($CV$8:CX$8)*SUM($AA169:$AE169)-SUM($CV$9:CX$9)*$AG169</f>
        <v>0</v>
      </c>
      <c r="CY169" s="39">
        <f>SUM($BE169,$BF169:BH169)-SUM($CV$1:CY$1)*SUM($P169:$Q169,$W169)-SUM($CV$2:CY$2)*SUM($R169:$V169)-SUM($CV$3:CY$3)*$X169-SUM($CV$4:CY$4)*SUM($K169:$L169)-SUM($CV$5:CY$5)*SUM($M169:$N169)-SUM($CV$6:CY$6)*$O169-SUM($CV$7:CY$7)*SUM($Y169:$Z169,$AF169)-SUM($CV$8:CY$8)*SUM($AA169:$AE169)-SUM($CV$9:CY$9)*$AG169</f>
        <v>0</v>
      </c>
      <c r="CZ169" s="39">
        <f>SUM($BE169,$BF169:BI169)-SUM($CV$1:CZ$1)*SUM($P169:$Q169,$W169)-SUM($CV$2:CZ$2)*SUM($R169:$V169)-SUM($CV$3:CZ$3)*$X169-SUM($CV$4:CZ$4)*SUM($K169:$L169)-SUM($CV$5:CZ$5)*SUM($M169:$N169)-SUM($CV$6:CZ$6)*$O169-SUM($CV$7:CZ$7)*SUM($Y169:$Z169,$AF169)-SUM($CV$8:CZ$8)*SUM($AA169:$AE169)-SUM($CV$9:CZ$9)*$AG169</f>
        <v>150000</v>
      </c>
      <c r="DA169" s="39">
        <f>SUM($BE169,$BF169:BJ169)-SUM($CV$1:DA$1)*SUM($P169:$Q169,$W169)-SUM($CV$2:DA$2)*SUM($R169:$V169)-SUM($CV$3:DA$3)*$X169-SUM($CV$4:DA$4)*SUM($K169:$L169)-SUM($CV$5:DA$5)*SUM($M169:$N169)-SUM($CV$6:DA$6)*$O169-SUM($CV$7:DA$7)*SUM($Y169:$Z169,$AF169)-SUM($CV$8:DA$8)*SUM($AA169:$AE169)-SUM($CV$9:DA$9)*$AG169</f>
        <v>150000</v>
      </c>
      <c r="DB169" s="39">
        <f>SUM($BE169,$BF169:BK169)-SUM($CV$1:DB$1)*SUM($P169:$Q169,$W169)-SUM($CV$2:DB$2)*SUM($R169:$V169)-SUM($CV$3:DB$3)*$X169-SUM($CV$4:DB$4)*SUM($K169:$L169)-SUM($CV$5:DB$5)*SUM($M169:$N169)-SUM($CV$6:DB$6)*$O169-SUM($CV$7:DB$7)*SUM($Y169:$Z169,$AF169)-SUM($CV$8:DB$8)*SUM($AA169:$AE169)-SUM($CV$9:DB$9)*$AG169</f>
        <v>149400</v>
      </c>
      <c r="DC169" s="39">
        <f>SUM($BE169,$BF169:BL169)-SUM($CV$1:DC$1)*SUM($P169:$Q169,$W169)-SUM($CV$2:DC$2)*SUM($R169:$V169)-SUM($CV$3:DC$3)*$X169-SUM($CV$4:DC$4)*SUM($K169:$L169)-SUM($CV$5:DC$5)*SUM($M169:$N169)-SUM($CV$6:DC$6)*$O169-SUM($CV$7:DC$7)*SUM($Y169:$Z169,$AF169)-SUM($CV$8:DC$8)*SUM($AA169:$AE169)-SUM($CV$9:DC$9)*$AG169</f>
        <v>148200</v>
      </c>
      <c r="DD169" s="39">
        <f>SUM($BE169,$BF169:BM169)-SUM($CV$1:DD$1)*SUM($P169:$Q169,$W169)-SUM($CV$2:DD$2)*SUM($R169:$V169)-SUM($CV$3:DD$3)*$X169-SUM($CV$4:DD$4)*SUM($K169:$L169)-SUM($CV$5:DD$5)*SUM($M169:$N169)-SUM($CV$6:DD$6)*$O169-SUM($CV$7:DD$7)*SUM($Y169:$Z169,$AF169)-SUM($CV$8:DD$8)*SUM($AA169:$AE169)-SUM($CV$9:DD$9)*$AG169</f>
        <v>146338</v>
      </c>
      <c r="DE169" s="39">
        <f>SUM($BE169,$BF169:BN169)-SUM($CV$1:DE$1)*SUM($P169:$Q169,$W169)-SUM($CV$2:DE$2)*SUM($R169:$V169)-SUM($CV$3:DE$3)*$X169-SUM($CV$4:DE$4)*SUM($K169:$L169)-SUM($CV$5:DE$5)*SUM($M169:$N169)-SUM($CV$6:DE$6)*$O169-SUM($CV$7:DE$7)*SUM($Y169:$Z169,$AF169)-SUM($CV$8:DE$8)*SUM($AA169:$AE169)-SUM($CV$9:DE$9)*$AG169</f>
        <v>144138</v>
      </c>
      <c r="DF169" s="39">
        <f>SUM($BE169,$BF169:BO169)-SUM($CV$1:DF$1)*SUM($P169:$Q169,$W169)-SUM($CV$2:DF$2)*SUM($R169:$V169)-SUM($CV$3:DF$3)*$X169-SUM($CV$4:DF$4)*SUM($K169:$L169)-SUM($CV$5:DF$5)*SUM($M169:$N169)-SUM($CV$6:DF$6)*$O169-SUM($CV$7:DF$7)*SUM($Y169:$Z169,$AF169)-SUM($CV$8:DF$8)*SUM($AA169:$AE169)-SUM($CV$9:DF$9)*$AG169</f>
        <v>141338</v>
      </c>
      <c r="DG169" s="39">
        <f>SUM($BE169,$BF169:BP169)-SUM($CV$1:DG$1)*SUM($P169:$Q169,$W169)-SUM($CV$2:DG$2)*SUM($R169:$V169)-SUM($CV$3:DG$3)*$X169-SUM($CV$4:DG$4)*SUM($K169:$L169)-SUM($CV$5:DG$5)*SUM($M169:$N169)-SUM($CV$6:DG$6)*$O169-SUM($CV$7:DG$7)*SUM($Y169:$Z169,$AF169)-SUM($CV$8:DG$8)*SUM($AA169:$AE169)-SUM($CV$9:DG$9)*$AG169</f>
        <v>138338</v>
      </c>
      <c r="DH169" s="39">
        <f>SUM($BE169,$BF169:BQ169)-SUM($CV$1:DH$1)*SUM($P169:$Q169,$W169)-SUM($CV$2:DH$2)*SUM($R169:$V169)-SUM($CV$3:DH$3)*$X169-SUM($CV$4:DH$4)*SUM($K169:$L169)-SUM($CV$5:DH$5)*SUM($M169:$N169)-SUM($CV$6:DH$6)*$O169-SUM($CV$7:DH$7)*SUM($Y169:$Z169,$AF169)-SUM($CV$8:DH$8)*SUM($AA169:$AE169)-SUM($CV$9:DH$9)*$AG169</f>
        <v>135338</v>
      </c>
      <c r="DI169" s="39">
        <f>SUM($BE169,$BF169:BR169)-SUM($CV$1:DI$1)*SUM($P169:$Q169,$W169)-SUM($CV$2:DI$2)*SUM($R169:$V169)-SUM($CV$3:DI$3)*$X169-SUM($CV$4:DI$4)*SUM($K169:$L169)-SUM($CV$5:DI$5)*SUM($M169:$N169)-SUM($CV$6:DI$6)*$O169-SUM($CV$7:DI$7)*SUM($Y169:$Z169,$AF169)-SUM($CV$8:DI$8)*SUM($AA169:$AE169)-SUM($CV$9:DI$9)*$AG169</f>
        <v>132338</v>
      </c>
      <c r="DJ169" s="39">
        <f>SUM($BE169,$BF169:BS169)-SUM($CV$1:DJ$1)*SUM($P169:$Q169,$W169)-SUM($CV$2:DJ$2)*SUM($R169:$V169)-SUM($CV$3:DJ$3)*$X169-SUM($CV$4:DJ$4)*SUM($K169:$L169)-SUM($CV$5:DJ$5)*SUM($M169:$N169)-SUM($CV$6:DJ$6)*$O169-SUM($CV$7:DJ$7)*SUM($Y169:$Z169,$AF169)-SUM($CV$8:DJ$8)*SUM($AA169:$AE169)-SUM($CV$9:DJ$9)*$AG169</f>
        <v>129338</v>
      </c>
      <c r="DK169" s="39">
        <f>SUM($BE169,$BF169:BT169)-SUM($CV$1:DK$1)*SUM($P169:$Q169,$W169)-SUM($CV$2:DK$2)*SUM($R169:$V169)-SUM($CV$3:DK$3)*$X169-SUM($CV$4:DK$4)*SUM($K169:$L169)-SUM($CV$5:DK$5)*SUM($M169:$N169)-SUM($CV$6:DK$6)*$O169-SUM($CV$7:DK$7)*SUM($Y169:$Z169,$AF169)-SUM($CV$8:DK$8)*SUM($AA169:$AE169)-SUM($CV$9:DK$9)*$AG169</f>
        <v>126338</v>
      </c>
      <c r="DL169" s="39">
        <f>SUM($BE169,$BF169:BU169)-SUM($CV$1:DL$1)*SUM($P169:$Q169,$W169)-SUM($CV$2:DL$2)*SUM($R169:$V169)-SUM($CV$3:DL$3)*$X169-SUM($CV$4:DL$4)*SUM($K169:$L169)-SUM($CV$5:DL$5)*SUM($M169:$N169)-SUM($CV$6:DL$6)*$O169-SUM($CV$7:DL$7)*SUM($Y169:$Z169,$AF169)-SUM($CV$8:DL$8)*SUM($AA169:$AE169)-SUM($CV$9:DL$9)*$AG169</f>
        <v>123338</v>
      </c>
      <c r="DM169" s="39">
        <f>SUM($BE169,$BF169:BV169)-SUM($CV$1:DM$1)*SUM($P169:$Q169,$W169)-SUM($CV$2:DM$2)*SUM($R169:$V169)-SUM($CV$3:DM$3)*$X169-SUM($CV$4:DM$4)*SUM($K169:$L169)-SUM($CV$5:DM$5)*SUM($M169:$N169)-SUM($CV$6:DM$6)*$O169-SUM($CV$7:DM$7)*SUM($Y169:$Z169,$AF169)-SUM($CV$8:DM$8)*SUM($AA169:$AE169)-SUM($CV$9:DM$9)*$AG169</f>
        <v>119338</v>
      </c>
      <c r="DN169" s="39">
        <f>SUM($BE169,$BF169:BW169)-SUM($CV$1:DN$1)*SUM($P169:$Q169,$W169)-SUM($CV$2:DN$2)*SUM($R169:$V169)-SUM($CV$3:DN$3)*$X169-SUM($CV$4:DN$4)*SUM($K169:$L169)-SUM($CV$5:DN$5)*SUM($M169:$N169)-SUM($CV$6:DN$6)*$O169-SUM($CV$7:DN$7)*SUM($Y169:$Z169,$AF169)-SUM($CV$8:DN$8)*SUM($AA169:$AE169)-SUM($CV$9:DN$9)*$AG169</f>
        <v>115338</v>
      </c>
      <c r="DO169" s="39">
        <f>SUM($BE169,$BF169:BX169)-SUM($CV$1:DO$1)*SUM($P169:$Q169,$W169)-SUM($CV$2:DO$2)*SUM($R169:$V169)-SUM($CV$3:DO$3)*$X169-SUM($CV$4:DO$4)*SUM($K169:$L169)-SUM($CV$5:DO$5)*SUM($M169:$N169)-SUM($CV$6:DO$6)*$O169-SUM($CV$7:DO$7)*SUM($Y169:$Z169,$AF169)-SUM($CV$8:DO$8)*SUM($AA169:$AE169)-SUM($CV$9:DO$9)*$AG169</f>
        <v>111338</v>
      </c>
      <c r="DP169" s="39">
        <f>SUM($BE169,$BF169:BY169)-SUM($CV$1:DP$1)*SUM($P169:$Q169,$W169)-SUM($CV$2:DP$2)*SUM($R169:$V169)-SUM($CV$3:DP$3)*$X169-SUM($CV$4:DP$4)*SUM($K169:$L169)-SUM($CV$5:DP$5)*SUM($M169:$N169)-SUM($CV$6:DP$6)*$O169-SUM($CV$7:DP$7)*SUM($Y169:$Z169,$AF169)-SUM($CV$8:DP$8)*SUM($AA169:$AE169)-SUM($CV$9:DP$9)*$AG169</f>
        <v>107338</v>
      </c>
      <c r="DQ169" s="39">
        <f>SUM($BE169,$BF169:BZ169)-SUM($CV$1:DQ$1)*SUM($P169:$Q169,$W169)-SUM($CV$2:DQ$2)*SUM($R169:$V169)-SUM($CV$3:DQ$3)*$X169-SUM($CV$4:DQ$4)*SUM($K169:$L169)-SUM($CV$5:DQ$5)*SUM($M169:$N169)-SUM($CV$6:DQ$6)*$O169-SUM($CV$7:DQ$7)*SUM($Y169:$Z169,$AF169)-SUM($CV$8:DQ$8)*SUM($AA169:$AE169)-SUM($CV$9:DQ$9)*$AG169</f>
        <v>103338</v>
      </c>
      <c r="DR169" s="39">
        <f>SUM($BE169,$BF169:CA169)-SUM($CV$1:DR$1)*SUM($P169:$Q169,$W169)-SUM($CV$2:DR$2)*SUM($R169:$V169)-SUM($CV$3:DR$3)*$X169-SUM($CV$4:DR$4)*SUM($K169:$L169)-SUM($CV$5:DR$5)*SUM($M169:$N169)-SUM($CV$6:DR$6)*$O169-SUM($CV$7:DR$7)*SUM($Y169:$Z169,$AF169)-SUM($CV$8:DR$8)*SUM($AA169:$AE169)-SUM($CV$9:DR$9)*$AG169</f>
        <v>99338</v>
      </c>
      <c r="DS169" s="39">
        <f>SUM($BE169,$BF169:CB169)-SUM($CV$1:DS$1)*SUM($P169:$Q169,$W169)-SUM($CV$2:DS$2)*SUM($R169:$V169)-SUM($CV$3:DS$3)*$X169-SUM($CV$4:DS$4)*SUM($K169:$L169)-SUM($CV$5:DS$5)*SUM($M169:$N169)-SUM($CV$6:DS$6)*$O169-SUM($CV$7:DS$7)*SUM($Y169:$Z169,$AF169)-SUM($CV$8:DS$8)*SUM($AA169:$AE169)-SUM($CV$9:DS$9)*$AG169</f>
        <v>95338</v>
      </c>
      <c r="DT169" s="39">
        <f>SUM($BE169,$BF169:CC169)-SUM($CV$1:DT$1)*SUM($P169:$Q169,$W169)-SUM($CV$2:DT$2)*SUM($R169:$V169)-SUM($CV$3:DT$3)*$X169-SUM($CV$4:DT$4)*SUM($K169:$L169)-SUM($CV$5:DT$5)*SUM($M169:$N169)-SUM($CV$6:DT$6)*$O169-SUM($CV$7:DT$7)*SUM($Y169:$Z169,$AF169)-SUM($CV$8:DT$8)*SUM($AA169:$AE169)-SUM($CV$9:DT$9)*$AG169</f>
        <v>91338</v>
      </c>
      <c r="DU169" s="39">
        <f>SUM($BE169,$BF169:CD169)-SUM($CV$1:DU$1)*SUM($P169:$Q169,$W169)-SUM($CV$2:DU$2)*SUM($R169:$V169)-SUM($CV$3:DU$3)*$X169-SUM($CV$4:DU$4)*SUM($K169:$L169)-SUM($CV$5:DU$5)*SUM($M169:$N169)-SUM($CV$6:DU$6)*$O169-SUM($CV$7:DU$7)*SUM($Y169:$Z169,$AF169)-SUM($CV$8:DU$8)*SUM($AA169:$AE169)-SUM($CV$9:DU$9)*$AG169</f>
        <v>87338</v>
      </c>
      <c r="DV169" s="39">
        <f>SUM($BE169,$BF169:CE169)-SUM($CV$1:DV$1)*SUM($P169:$Q169,$W169)-SUM($CV$2:DV$2)*SUM($R169:$V169)-SUM($CV$3:DV$3)*$X169-SUM($CV$4:DV$4)*SUM($K169:$L169)-SUM($CV$5:DV$5)*SUM($M169:$N169)-SUM($CV$6:DV$6)*$O169-SUM($CV$7:DV$7)*SUM($Y169:$Z169,$AF169)-SUM($CV$8:DV$8)*SUM($AA169:$AE169)-SUM($CV$9:DV$9)*$AG169</f>
        <v>83338</v>
      </c>
      <c r="DW169" s="39">
        <f>SUM($BE169,$BF169:CF169)-SUM($CV$1:DW$1)*SUM($P169:$Q169,$W169)-SUM($CV$2:DW$2)*SUM($R169:$V169)-SUM($CV$3:DW$3)*$X169-SUM($CV$4:DW$4)*SUM($K169:$L169)-SUM($CV$5:DW$5)*SUM($M169:$N169)-SUM($CV$6:DW$6)*$O169-SUM($CV$7:DW$7)*SUM($Y169:$Z169,$AF169)-SUM($CV$8:DW$8)*SUM($AA169:$AE169)-SUM($CV$9:DW$9)*$AG169</f>
        <v>79338</v>
      </c>
      <c r="DX169" s="39">
        <f>SUM($BE169,$BF169:CG169)-SUM($CV$1:DX$1)*SUM($P169:$Q169,$W169)-SUM($CV$2:DX$2)*SUM($R169:$V169)-SUM($CV$3:DX$3)*$X169-SUM($CV$4:DX$4)*SUM($K169:$L169)-SUM($CV$5:DX$5)*SUM($M169:$N169)-SUM($CV$6:DX$6)*$O169-SUM($CV$7:DX$7)*SUM($Y169:$Z169,$AF169)-SUM($CV$8:DX$8)*SUM($AA169:$AE169)-SUM($CV$9:DX$9)*$AG169</f>
        <v>75338</v>
      </c>
      <c r="DY169" s="39">
        <f>SUM($BE169,$BF169:CH169)-SUM($CV$1:DY$1)*SUM($P169:$Q169,$W169)-SUM($CV$2:DY$2)*SUM($R169:$V169)-SUM($CV$3:DY$3)*$X169-SUM($CV$4:DY$4)*SUM($K169:$L169)-SUM($CV$5:DY$5)*SUM($M169:$N169)-SUM($CV$6:DY$6)*$O169-SUM($CV$7:DY$7)*SUM($Y169:$Z169,$AF169)-SUM($CV$8:DY$8)*SUM($AA169:$AE169)-SUM($CV$9:DY$9)*$AG169</f>
        <v>71338</v>
      </c>
      <c r="DZ169" s="39">
        <f>SUM($BE169,$BF169:CI169)-SUM($CV$1:DZ$1)*SUM($P169:$Q169,$W169)-SUM($CV$2:DZ$2)*SUM($R169:$V169)-SUM($CV$3:DZ$3)*$X169-SUM($CV$4:DZ$4)*SUM($K169:$L169)-SUM($CV$5:DZ$5)*SUM($M169:$N169)-SUM($CV$6:DZ$6)*$O169-SUM($CV$7:DZ$7)*SUM($Y169:$Z169,$AF169)-SUM($CV$8:DZ$8)*SUM($AA169:$AE169)-SUM($CV$9:DZ$9)*$AG169</f>
        <v>67338</v>
      </c>
      <c r="EA169" s="39">
        <f>SUM($BE169,$BF169:CJ169)-SUM($CV$1:EA$1)*SUM($P169:$Q169,$W169)-SUM($CV$2:EA$2)*SUM($R169:$V169)-SUM($CV$3:EA$3)*$X169-SUM($CV$4:EA$4)*SUM($K169:$L169)-SUM($CV$5:EA$5)*SUM($M169:$N169)-SUM($CV$6:EA$6)*$O169-SUM($CV$7:EA$7)*SUM($Y169:$Z169,$AF169)-SUM($CV$8:EA$8)*SUM($AA169:$AE169)-SUM($CV$9:EA$9)*$AG169</f>
        <v>63338</v>
      </c>
      <c r="EB169" s="39">
        <f>SUM($BE169,$BF169:CK169)-SUM($CV$1:EB$1)*SUM($P169:$Q169,$W169)-SUM($CV$2:EB$2)*SUM($R169:$V169)-SUM($CV$3:EB$3)*$X169-SUM($CV$4:EB$4)*SUM($K169:$L169)-SUM($CV$5:EB$5)*SUM($M169:$N169)-SUM($CV$6:EB$6)*$O169-SUM($CV$7:EB$7)*SUM($Y169:$Z169,$AF169)-SUM($CV$8:EB$8)*SUM($AA169:$AE169)-SUM($CV$9:EB$9)*$AG169</f>
        <v>59338</v>
      </c>
      <c r="EC169" s="39">
        <f>SUM($BE169,$BF169:CL169)-SUM($CV$1:EC$1)*SUM($P169:$Q169,$W169)-SUM($CV$2:EC$2)*SUM($R169:$V169)-SUM($CV$3:EC$3)*$X169-SUM($CV$4:EC$4)*SUM($K169:$L169)-SUM($CV$5:EC$5)*SUM($M169:$N169)-SUM($CV$6:EC$6)*$O169-SUM($CV$7:EC$7)*SUM($Y169:$Z169,$AF169)-SUM($CV$8:EC$8)*SUM($AA169:$AE169)-SUM($CV$9:EC$9)*$AG169</f>
        <v>55338</v>
      </c>
      <c r="ED169" s="39">
        <f>SUM($BE169,$BF169:CM169)-SUM($CV$1:ED$1)*SUM($P169:$Q169,$W169)-SUM($CV$2:ED$2)*SUM($R169:$V169)-SUM($CV$3:ED$3)*$X169-SUM($CV$4:ED$4)*SUM($K169:$L169)-SUM($CV$5:ED$5)*SUM($M169:$N169)-SUM($CV$6:ED$6)*$O169-SUM($CV$7:ED$7)*SUM($Y169:$Z169,$AF169)-SUM($CV$8:ED$8)*SUM($AA169:$AE169)-SUM($CV$9:ED$9)*$AG169</f>
        <v>51338</v>
      </c>
      <c r="EE169" s="39">
        <f>SUM($BE169,$BF169:CN169)-SUM($CV$1:EE$1)*SUM($P169:$Q169,$W169)-SUM($CV$2:EE$2)*SUM($R169:$V169)-SUM($CV$3:EE$3)*$X169-SUM($CV$4:EE$4)*SUM($K169:$L169)-SUM($CV$5:EE$5)*SUM($M169:$N169)-SUM($CV$6:EE$6)*$O169-SUM($CV$7:EE$7)*SUM($Y169:$Z169,$AF169)-SUM($CV$8:EE$8)*SUM($AA169:$AE169)-SUM($CV$9:EE$9)*$AG169</f>
        <v>47338</v>
      </c>
      <c r="EF169" s="39">
        <f>SUM($BE169,$BF169:CO169)-SUM($CV$1:EF$1)*SUM($P169:$Q169,$W169)-SUM($CV$2:EF$2)*SUM($R169:$V169)-SUM($CV$3:EF$3)*$X169-SUM($CV$4:EF$4)*SUM($K169:$L169)-SUM($CV$5:EF$5)*SUM($M169:$N169)-SUM($CV$6:EF$6)*$O169-SUM($CV$7:EF$7)*SUM($Y169:$Z169,$AF169)-SUM($CV$8:EF$8)*SUM($AA169:$AE169)-SUM($CV$9:EF$9)*$AG169</f>
        <v>43338</v>
      </c>
      <c r="EG169" s="39">
        <f>SUM($BE169,$BF169:CP169)-SUM($CV$1:EG$1)*SUM($P169:$Q169,$W169)-SUM($CV$2:EG$2)*SUM($R169:$V169)-SUM($CV$3:EG$3)*$X169-SUM($CV$4:EG$4)*SUM($K169:$L169)-SUM($CV$5:EG$5)*SUM($M169:$N169)-SUM($CV$6:EG$6)*$O169-SUM($CV$7:EG$7)*SUM($Y169:$Z169,$AF169)-SUM($CV$8:EG$8)*SUM($AA169:$AE169)-SUM($CV$9:EG$9)*$AG169</f>
        <v>39338</v>
      </c>
      <c r="EH169" s="39">
        <f>SUM($BE169,$BF169:CQ169)-SUM($CV$1:EH$1)*SUM($P169:$Q169,$W169)-SUM($CV$2:EH$2)*SUM($R169:$V169)-SUM($CV$3:EH$3)*$X169-SUM($CV$4:EH$4)*SUM($K169:$L169)-SUM($CV$5:EH$5)*SUM($M169:$N169)-SUM($CV$6:EH$6)*$O169-SUM($CV$7:EH$7)*SUM($Y169:$Z169,$AF169)-SUM($CV$8:EH$8)*SUM($AA169:$AE169)-SUM($CV$9:EH$9)*$AG169</f>
        <v>35338</v>
      </c>
      <c r="EI169" s="39">
        <f>SUM($BE169,$BF169:CR169)-SUM($CV$1:EI$1)*SUM($P169:$Q169,$W169)-SUM($CV$2:EI$2)*SUM($R169:$V169)-SUM($CV$3:EI$3)*$X169-SUM($CV$4:EI$4)*SUM($K169:$L169)-SUM($CV$5:EI$5)*SUM($M169:$N169)-SUM($CV$6:EI$6)*$O169-SUM($CV$7:EI$7)*SUM($Y169:$Z169,$AF169)-SUM($CV$8:EI$8)*SUM($AA169:$AE169)-SUM($CV$9:EI$9)*$AG169</f>
        <v>31338</v>
      </c>
      <c r="EJ169" s="39">
        <f>SUM($BE169,$BF169:CS169)-SUM($CV$1:EJ$1)*SUM($P169:$Q169,$W169)-SUM($CV$2:EJ$2)*SUM($R169:$V169)-SUM($CV$3:EJ$3)*$X169-SUM($CV$4:EJ$4)*SUM($K169:$L169)-SUM($CV$5:EJ$5)*SUM($M169:$N169)-SUM($CV$6:EJ$6)*$O169-SUM($CV$7:EJ$7)*SUM($Y169:$Z169,$AF169)-SUM($CV$8:EJ$8)*SUM($AA169:$AE169)-SUM($CV$9:EJ$9)*$AG169</f>
        <v>27338</v>
      </c>
      <c r="EK169" s="39">
        <f>SUM($BE169,$BF169:CT169)-SUM($CV$1:EK$1)*SUM($P169:$Q169,$W169)-SUM($CV$2:EK$2)*SUM($R169:$V169)-SUM($CV$3:EK$3)*$X169-SUM($CV$4:EK$4)*SUM($K169:$L169)-SUM($CV$5:EK$5)*SUM($M169:$N169)-SUM($CV$6:EK$6)*$O169-SUM($CV$7:EK$7)*SUM($Y169:$Z169,$AF169)-SUM($CV$8:EK$8)*SUM($AA169:$AE169)-SUM($CV$9:EK$9)*$AG169</f>
        <v>23338</v>
      </c>
      <c r="EL169" s="39">
        <f>SUM($BE169,$BF169:CU169)-SUM($CV$1:EL$1)*SUM($P169:$Q169,$W169)-SUM($CV$2:EL$2)*SUM($R169:$V169)-SUM($CV$3:EL$3)*$X169-SUM($CV$4:EL$4)*SUM($K169:$L169)-SUM($CV$5:EL$5)*SUM($M169:$N169)-SUM($CV$6:EL$6)*$O169-SUM($CV$7:EL$7)*SUM($Y169:$Z169,$AF169)-SUM($CV$8:EL$8)*SUM($AA169:$AE169)-SUM($CV$9:EL$9)*$AG169</f>
        <v>19338</v>
      </c>
      <c r="EM169" s="39">
        <f>SUM($BE169,$BF169:CV169)-SUM($CV$1:EM$1)*SUM($P169:$Q169,$W169)-SUM($CV$2:EM$2)*SUM($R169:$V169)-SUM($CV$3:EM$3)*$X169-SUM($CV$4:EM$4)*SUM($K169:$L169)-SUM($CV$5:EM$5)*SUM($M169:$N169)-SUM($CV$6:EM$6)*$O169-SUM($CV$7:EM$7)*SUM($Y169:$Z169,$AF169)-SUM($CV$8:EM$8)*SUM($AA169:$AE169)-SUM($CV$9:EM$9)*$AG169</f>
        <v>15338</v>
      </c>
      <c r="EN169" s="39">
        <f>SUM($BE169,$BF169:CW169)-SUM($CV$1:EN$1)*SUM($P169:$Q169,$W169)-SUM($CV$2:EN$2)*SUM($R169:$V169)-SUM($CV$3:EN$3)*$X169-SUM($CV$4:EN$4)*SUM($K169:$L169)-SUM($CV$5:EN$5)*SUM($M169:$N169)-SUM($CV$6:EN$6)*$O169-SUM($CV$7:EN$7)*SUM($Y169:$Z169,$AF169)-SUM($CV$8:EN$8)*SUM($AA169:$AE169)-SUM($CV$9:EN$9)*$AG169</f>
        <v>11338</v>
      </c>
      <c r="EO169" s="39">
        <f>SUM($BE169,$BF169:CX169)-SUM($CV$1:EO$1)*SUM($P169:$Q169,$W169)-SUM($CV$2:EO$2)*SUM($R169:$V169)-SUM($CV$3:EO$3)*$X169-SUM($CV$4:EO$4)*SUM($K169:$L169)-SUM($CV$5:EO$5)*SUM($M169:$N169)-SUM($CV$6:EO$6)*$O169-SUM($CV$7:EO$7)*SUM($Y169:$Z169,$AF169)-SUM($CV$8:EO$8)*SUM($AA169:$AE169)-SUM($CV$9:EO$9)*$AG169</f>
        <v>8822</v>
      </c>
      <c r="EP169" s="96" t="s">
        <v>483</v>
      </c>
      <c r="EQ169" s="103" t="str">
        <f t="shared" ref="EQ169:EQ200" si="225">C169</f>
        <v>CRCW0402681RFKED</v>
      </c>
      <c r="ER169" s="96" t="str">
        <f t="shared" si="222"/>
        <v>VISHAY</v>
      </c>
      <c r="ES169" s="115">
        <v>2.3999999999999998E-3</v>
      </c>
      <c r="ET169" s="116" t="str">
        <f t="shared" si="168"/>
        <v>USD</v>
      </c>
      <c r="EU169" s="107" t="e">
        <f t="shared" ca="1" si="183"/>
        <v>#NAME?</v>
      </c>
      <c r="EV169" s="107" t="e">
        <f t="shared" ca="1" si="184"/>
        <v>#NAME?</v>
      </c>
      <c r="EW169" s="117">
        <f t="shared" si="185"/>
        <v>10000</v>
      </c>
      <c r="EX169" s="117">
        <f t="shared" si="186"/>
        <v>10000</v>
      </c>
      <c r="EY169" s="103"/>
      <c r="EZ169" s="117">
        <f t="shared" si="187"/>
        <v>150000</v>
      </c>
      <c r="FA169" s="118" t="e">
        <f t="shared" ca="1" si="188"/>
        <v>#NAME?</v>
      </c>
      <c r="FB169" s="117">
        <f t="shared" si="189"/>
        <v>8638</v>
      </c>
      <c r="FC169" s="118" t="e">
        <f t="shared" ca="1" si="190"/>
        <v>#NAME?</v>
      </c>
      <c r="FD169" s="119">
        <v>45526</v>
      </c>
      <c r="FE169" s="118" t="s">
        <v>130</v>
      </c>
      <c r="FF169" s="118" t="s">
        <v>26</v>
      </c>
      <c r="FG169" s="103" t="s">
        <v>144</v>
      </c>
      <c r="FH169" s="103" t="s">
        <v>145</v>
      </c>
      <c r="FI169" s="105">
        <f t="array" ref="FI169">SUMPRODUCT($AI169:$AL169,TRANSPOSE(FI$1:FI$4))</f>
        <v>12130</v>
      </c>
      <c r="FJ169" s="105">
        <f t="array" ref="FJ169">SUMPRODUCT($AI169:$AL169,TRANSPOSE(FJ$1:FJ$4))</f>
        <v>12130</v>
      </c>
      <c r="FK169" s="105">
        <f t="array" ref="FK169">SUMPRODUCT($AI169:$AL169,TRANSPOSE(FK$1:FK$4))</f>
        <v>12130</v>
      </c>
      <c r="FL169" s="105">
        <f t="array" ref="FL169">SUMPRODUCT($AI169:$AL169,TRANSPOSE(FL$1:FL$4))</f>
        <v>12130</v>
      </c>
      <c r="FM169" s="105">
        <f t="array" ref="FM169">SUMPRODUCT($AI169:$AL169,TRANSPOSE(FM$1:FM$4))</f>
        <v>12130</v>
      </c>
      <c r="FN169" s="105">
        <f t="array" ref="FN169">SUMPRODUCT($AI169:$AL169,TRANSPOSE(FN$1:FN$4))</f>
        <v>12130</v>
      </c>
      <c r="FO169" s="105">
        <f t="array" ref="FO169">SUMPRODUCT($AI169:$AL169,TRANSPOSE(FO$1:FO$4))</f>
        <v>12130</v>
      </c>
      <c r="FP169" s="105">
        <f t="array" ref="FP169">SUMPRODUCT($AI169:$AL169,TRANSPOSE(FP$1:FP$4))</f>
        <v>12130</v>
      </c>
      <c r="FQ169" s="105">
        <f t="array" ref="FQ169">SUMPRODUCT($AI169:$AL169,TRANSPOSE(FQ$1:FQ$4))</f>
        <v>12130</v>
      </c>
      <c r="FR169" s="105">
        <f t="array" ref="FR169">SUMPRODUCT($AI169:$AL169,TRANSPOSE(FR$1:FR$4))</f>
        <v>12100</v>
      </c>
      <c r="FS169" s="105">
        <f t="array" ref="FS169">SUMPRODUCT($AI169:$AL169,TRANSPOSE(FS$1:FS$4))</f>
        <v>12000</v>
      </c>
      <c r="FT169" s="105">
        <f t="array" ref="FT169">SUMPRODUCT($AI169:$AL169,TRANSPOSE(FT$1:FT$4))</f>
        <v>8092</v>
      </c>
      <c r="FU169" s="105">
        <f t="array" ref="FU169">SUMPRODUCT($AI169:$AL169,TRANSPOSE(FU$1:FU$4))</f>
        <v>0</v>
      </c>
      <c r="FV169" s="120"/>
      <c r="FW169" s="105">
        <f t="shared" si="191"/>
        <v>20000</v>
      </c>
      <c r="FX169" s="121">
        <f>CEILING(SUM($FI169:FJ169)-SUM($FW169:FW169),$EW169)</f>
        <v>10000</v>
      </c>
      <c r="FY169" s="121">
        <f>CEILING(SUM($FI169:FK169)-SUM($FW169:FX169),$EW169)</f>
        <v>10000</v>
      </c>
      <c r="FZ169" s="121">
        <f>CEILING(SUM($FI169:FL169)-SUM($FW169:FY169),$EW169)</f>
        <v>10000</v>
      </c>
      <c r="GA169" s="121">
        <f>CEILING(SUM($FI169:FM169)-SUM($FW169:FZ169),$EW169)</f>
        <v>20000</v>
      </c>
      <c r="GB169" s="121">
        <f>CEILING(SUM($FI169:FN169)-SUM($FW169:GA169),$EW169)</f>
        <v>10000</v>
      </c>
      <c r="GC169" s="121">
        <f>CEILING(SUM($FI169:FO169)-SUM($FW169:GB169),$EW169)</f>
        <v>10000</v>
      </c>
      <c r="GD169" s="121">
        <f>CEILING(SUM($FI169:FP169)-SUM($FW169:GC169),$EW169)</f>
        <v>10000</v>
      </c>
      <c r="GE169" s="121">
        <f>CEILING(SUM($FI169:FQ169)-SUM($FW169:GD169),$EW169)</f>
        <v>10000</v>
      </c>
      <c r="GF169" s="121">
        <f>CEILING(SUM($FI169:FR169)-SUM($FW169:GE169),$EW169)</f>
        <v>20000</v>
      </c>
      <c r="GG169" s="121">
        <f>CEILING(SUM($FI169:FS169)-SUM($FW169:GF169),$EW169)</f>
        <v>10000</v>
      </c>
      <c r="GH169" s="121">
        <f t="shared" si="192"/>
        <v>10000</v>
      </c>
      <c r="GI169" s="121">
        <f t="shared" si="193"/>
        <v>0</v>
      </c>
      <c r="GJ169" s="120"/>
      <c r="GK169" s="123" t="e">
        <f t="shared" ca="1" si="194"/>
        <v>#NAME?</v>
      </c>
      <c r="GL169" s="123" t="e">
        <f t="shared" ca="1" si="195"/>
        <v>#NAME?</v>
      </c>
      <c r="GM169" s="123" t="e">
        <f t="shared" ca="1" si="196"/>
        <v>#NAME?</v>
      </c>
      <c r="GN169" s="123" t="e">
        <f t="shared" ca="1" si="197"/>
        <v>#NAME?</v>
      </c>
      <c r="GO169" s="123" t="e">
        <f t="shared" ca="1" si="198"/>
        <v>#NAME?</v>
      </c>
      <c r="GP169" s="123" t="e">
        <f t="shared" ca="1" si="199"/>
        <v>#NAME?</v>
      </c>
      <c r="GQ169" s="123" t="e">
        <f t="shared" ca="1" si="200"/>
        <v>#NAME?</v>
      </c>
      <c r="GR169" s="123" t="e">
        <f t="shared" ca="1" si="201"/>
        <v>#NAME?</v>
      </c>
      <c r="GS169" s="123" t="e">
        <f t="shared" ca="1" si="202"/>
        <v>#NAME?</v>
      </c>
      <c r="GT169" s="123" t="e">
        <f t="shared" ca="1" si="203"/>
        <v>#NAME?</v>
      </c>
      <c r="GU169" s="123" t="e">
        <f t="shared" ca="1" si="204"/>
        <v>#NAME?</v>
      </c>
      <c r="GV169" s="123" t="e">
        <f t="shared" ca="1" si="205"/>
        <v>#NAME?</v>
      </c>
      <c r="GW169" s="123" t="e">
        <f t="shared" ca="1" si="206"/>
        <v>#NAME?</v>
      </c>
      <c r="GX169" s="123" t="e">
        <f t="shared" ca="1" si="207"/>
        <v>#NAME?</v>
      </c>
      <c r="GY169" s="120">
        <v>1</v>
      </c>
      <c r="GZ169" s="105">
        <f t="shared" si="224"/>
        <v>150000</v>
      </c>
      <c r="HA169" s="105"/>
      <c r="HB169" s="105"/>
      <c r="HC169" s="105"/>
      <c r="HD169" s="105"/>
      <c r="HE169" s="105"/>
      <c r="HF169" s="105"/>
      <c r="HG169" s="105"/>
      <c r="HH169" s="105"/>
      <c r="HI169" s="105"/>
      <c r="HJ169" s="105"/>
      <c r="HK169" s="105"/>
      <c r="HL169" s="105">
        <f t="shared" si="171"/>
        <v>0</v>
      </c>
      <c r="HM169" s="105"/>
      <c r="HN169" s="123" t="e">
        <f t="shared" ca="1" si="208"/>
        <v>#NAME?</v>
      </c>
      <c r="HO169" s="123" t="e">
        <f t="shared" ca="1" si="209"/>
        <v>#NAME?</v>
      </c>
      <c r="HP169" s="123" t="e">
        <f t="shared" ca="1" si="210"/>
        <v>#NAME?</v>
      </c>
      <c r="HQ169" s="123" t="e">
        <f t="shared" ca="1" si="211"/>
        <v>#NAME?</v>
      </c>
      <c r="HR169" s="123" t="e">
        <f t="shared" ca="1" si="212"/>
        <v>#NAME?</v>
      </c>
      <c r="HS169" s="123" t="e">
        <f t="shared" ca="1" si="213"/>
        <v>#NAME?</v>
      </c>
      <c r="HT169" s="123" t="e">
        <f t="shared" ca="1" si="214"/>
        <v>#NAME?</v>
      </c>
      <c r="HU169" s="123" t="e">
        <f t="shared" ca="1" si="215"/>
        <v>#NAME?</v>
      </c>
      <c r="HV169" s="123" t="e">
        <f t="shared" ca="1" si="216"/>
        <v>#NAME?</v>
      </c>
      <c r="HW169" s="123" t="e">
        <f t="shared" ca="1" si="217"/>
        <v>#NAME?</v>
      </c>
      <c r="HX169" s="123" t="e">
        <f t="shared" ca="1" si="218"/>
        <v>#NAME?</v>
      </c>
      <c r="HY169" s="123" t="e">
        <f t="shared" ca="1" si="219"/>
        <v>#NAME?</v>
      </c>
      <c r="HZ169" s="123" t="e">
        <f t="shared" ca="1" si="220"/>
        <v>#NAME?</v>
      </c>
      <c r="IA169" s="123" t="e">
        <f t="shared" ca="1" si="221"/>
        <v>#NAME?</v>
      </c>
      <c r="IB169" s="124" t="s">
        <v>831</v>
      </c>
      <c r="IC169" s="103" t="s">
        <v>488</v>
      </c>
      <c r="ID169" s="125">
        <v>45535</v>
      </c>
      <c r="IE169" s="103" t="s">
        <v>147</v>
      </c>
      <c r="IF169" s="103" t="s">
        <v>147</v>
      </c>
      <c r="IG169" s="103" t="s">
        <v>147</v>
      </c>
      <c r="IH169" s="103"/>
      <c r="II169" s="103" t="s">
        <v>766</v>
      </c>
    </row>
    <row r="170" spans="1:243" ht="14.25" x14ac:dyDescent="0.2">
      <c r="A170" s="39">
        <v>183</v>
      </c>
      <c r="B170" s="39" t="s">
        <v>834</v>
      </c>
      <c r="C170" s="56" t="s">
        <v>835</v>
      </c>
      <c r="D170" s="39" t="s">
        <v>137</v>
      </c>
      <c r="E170" s="39">
        <v>425994123</v>
      </c>
      <c r="F170" s="102" t="s">
        <v>836</v>
      </c>
      <c r="G170" s="39">
        <v>400007534</v>
      </c>
      <c r="H170" s="39" t="s">
        <v>128</v>
      </c>
      <c r="I170" s="39">
        <v>2</v>
      </c>
      <c r="J170" s="39">
        <v>6</v>
      </c>
      <c r="K170" s="39">
        <v>0</v>
      </c>
      <c r="L170" s="39">
        <v>0</v>
      </c>
      <c r="M170" s="39">
        <v>0</v>
      </c>
      <c r="N170" s="39">
        <v>0</v>
      </c>
      <c r="O170" s="39">
        <v>2</v>
      </c>
      <c r="P170" s="39">
        <v>0</v>
      </c>
      <c r="Q170" s="39">
        <v>0</v>
      </c>
      <c r="R170" s="39">
        <v>0</v>
      </c>
      <c r="S170" s="39">
        <v>0</v>
      </c>
      <c r="T170" s="39">
        <v>0</v>
      </c>
      <c r="U170" s="39">
        <v>0</v>
      </c>
      <c r="V170" s="39">
        <v>0</v>
      </c>
      <c r="W170" s="39">
        <v>0</v>
      </c>
      <c r="X170" s="39">
        <v>2</v>
      </c>
      <c r="Y170" s="39">
        <v>0</v>
      </c>
      <c r="Z170" s="39">
        <v>0</v>
      </c>
      <c r="AA170" s="39">
        <v>0</v>
      </c>
      <c r="AB170" s="39">
        <v>0</v>
      </c>
      <c r="AC170" s="39">
        <v>0</v>
      </c>
      <c r="AD170" s="39">
        <v>0</v>
      </c>
      <c r="AE170" s="39">
        <v>0</v>
      </c>
      <c r="AF170" s="39">
        <v>0</v>
      </c>
      <c r="AG170" s="39">
        <v>2</v>
      </c>
      <c r="AH170" s="39">
        <f t="shared" si="173"/>
        <v>4</v>
      </c>
      <c r="AI170" s="39">
        <f t="shared" si="174"/>
        <v>2</v>
      </c>
      <c r="AJ170" s="39">
        <f t="shared" si="175"/>
        <v>2</v>
      </c>
      <c r="AK170" s="39">
        <f t="shared" si="176"/>
        <v>2</v>
      </c>
      <c r="AL170" s="39">
        <f t="shared" si="177"/>
        <v>4</v>
      </c>
      <c r="AM170" s="57">
        <f t="shared" si="178"/>
        <v>141362</v>
      </c>
      <c r="AN170" s="57">
        <v>10000</v>
      </c>
      <c r="AO170" s="57">
        <f t="shared" si="179"/>
        <v>150000</v>
      </c>
      <c r="AP170" s="39"/>
      <c r="AQ170" s="39" t="s">
        <v>473</v>
      </c>
      <c r="AR170" s="71" t="s">
        <v>474</v>
      </c>
      <c r="AS170" s="39"/>
      <c r="AT170" s="39"/>
      <c r="AU170" s="58">
        <v>3.0000000000000001E-3</v>
      </c>
      <c r="AV170" s="58" t="s">
        <v>11</v>
      </c>
      <c r="AW170" s="39" t="s">
        <v>475</v>
      </c>
      <c r="AX170" s="39" t="s">
        <v>476</v>
      </c>
      <c r="AY170" s="39"/>
      <c r="AZ170" s="39" t="s">
        <v>477</v>
      </c>
      <c r="BA170" s="39" t="str">
        <f t="shared" si="180"/>
        <v>P0043</v>
      </c>
      <c r="BB170" s="78" t="e">
        <f t="shared" ca="1" si="181"/>
        <v>#NAME?</v>
      </c>
      <c r="BC170" s="75" t="s">
        <v>765</v>
      </c>
      <c r="BD170" s="75">
        <f t="shared" si="182"/>
        <v>150000</v>
      </c>
      <c r="BE170" s="39"/>
      <c r="BF170" s="39"/>
      <c r="BG170" s="39"/>
      <c r="BH170" s="39"/>
      <c r="BI170" s="39">
        <v>150000</v>
      </c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>
        <f>SUM($BE170,$BF170:BF170)-SUM($CV$1:CW$1)*SUM($P170:$Q170,$W170)-SUM($CV$2:CW$2)*SUM($R170:$V170)-SUM($CV$3:CW$3)*$X170-SUM($CV$4:CW$4)*SUM($K170:$L170)-SUM($CV$5:CW$5)*SUM($M170:$N170)-SUM($CV$6:CW$6)*$O170-SUM($CV$7:CW$7)*SUM($Y170:$Z170,$AF170)-SUM($CV$8:CW$8)*SUM($AA170:$AE170)-SUM($CV$9:CW$9)*$AG170</f>
        <v>0</v>
      </c>
      <c r="CX170" s="39">
        <f>SUM($BE170,$BF170:BG170)-SUM($CV$1:CX$1)*SUM($P170:$Q170,$W170)-SUM($CV$2:CX$2)*SUM($R170:$V170)-SUM($CV$3:CX$3)*$X170-SUM($CV$4:CX$4)*SUM($K170:$L170)-SUM($CV$5:CX$5)*SUM($M170:$N170)-SUM($CV$6:CX$6)*$O170-SUM($CV$7:CX$7)*SUM($Y170:$Z170,$AF170)-SUM($CV$8:CX$8)*SUM($AA170:$AE170)-SUM($CV$9:CX$9)*$AG170</f>
        <v>0</v>
      </c>
      <c r="CY170" s="39">
        <f>SUM($BE170,$BF170:BH170)-SUM($CV$1:CY$1)*SUM($P170:$Q170,$W170)-SUM($CV$2:CY$2)*SUM($R170:$V170)-SUM($CV$3:CY$3)*$X170-SUM($CV$4:CY$4)*SUM($K170:$L170)-SUM($CV$5:CY$5)*SUM($M170:$N170)-SUM($CV$6:CY$6)*$O170-SUM($CV$7:CY$7)*SUM($Y170:$Z170,$AF170)-SUM($CV$8:CY$8)*SUM($AA170:$AE170)-SUM($CV$9:CY$9)*$AG170</f>
        <v>0</v>
      </c>
      <c r="CZ170" s="39">
        <f>SUM($BE170,$BF170:BI170)-SUM($CV$1:CZ$1)*SUM($P170:$Q170,$W170)-SUM($CV$2:CZ$2)*SUM($R170:$V170)-SUM($CV$3:CZ$3)*$X170-SUM($CV$4:CZ$4)*SUM($K170:$L170)-SUM($CV$5:CZ$5)*SUM($M170:$N170)-SUM($CV$6:CZ$6)*$O170-SUM($CV$7:CZ$7)*SUM($Y170:$Z170,$AF170)-SUM($CV$8:CZ$8)*SUM($AA170:$AE170)-SUM($CV$9:CZ$9)*$AG170</f>
        <v>150000</v>
      </c>
      <c r="DA170" s="39">
        <f>SUM($BE170,$BF170:BJ170)-SUM($CV$1:DA$1)*SUM($P170:$Q170,$W170)-SUM($CV$2:DA$2)*SUM($R170:$V170)-SUM($CV$3:DA$3)*$X170-SUM($CV$4:DA$4)*SUM($K170:$L170)-SUM($CV$5:DA$5)*SUM($M170:$N170)-SUM($CV$6:DA$6)*$O170-SUM($CV$7:DA$7)*SUM($Y170:$Z170,$AF170)-SUM($CV$8:DA$8)*SUM($AA170:$AE170)-SUM($CV$9:DA$9)*$AG170</f>
        <v>150000</v>
      </c>
      <c r="DB170" s="39">
        <f>SUM($BE170,$BF170:BK170)-SUM($CV$1:DB$1)*SUM($P170:$Q170,$W170)-SUM($CV$2:DB$2)*SUM($R170:$V170)-SUM($CV$3:DB$3)*$X170-SUM($CV$4:DB$4)*SUM($K170:$L170)-SUM($CV$5:DB$5)*SUM($M170:$N170)-SUM($CV$6:DB$6)*$O170-SUM($CV$7:DB$7)*SUM($Y170:$Z170,$AF170)-SUM($CV$8:DB$8)*SUM($AA170:$AE170)-SUM($CV$9:DB$9)*$AG170</f>
        <v>149400</v>
      </c>
      <c r="DC170" s="39">
        <f>SUM($BE170,$BF170:BL170)-SUM($CV$1:DC$1)*SUM($P170:$Q170,$W170)-SUM($CV$2:DC$2)*SUM($R170:$V170)-SUM($CV$3:DC$3)*$X170-SUM($CV$4:DC$4)*SUM($K170:$L170)-SUM($CV$5:DC$5)*SUM($M170:$N170)-SUM($CV$6:DC$6)*$O170-SUM($CV$7:DC$7)*SUM($Y170:$Z170,$AF170)-SUM($CV$8:DC$8)*SUM($AA170:$AE170)-SUM($CV$9:DC$9)*$AG170</f>
        <v>148200</v>
      </c>
      <c r="DD170" s="39">
        <f>SUM($BE170,$BF170:BM170)-SUM($CV$1:DD$1)*SUM($P170:$Q170,$W170)-SUM($CV$2:DD$2)*SUM($R170:$V170)-SUM($CV$3:DD$3)*$X170-SUM($CV$4:DD$4)*SUM($K170:$L170)-SUM($CV$5:DD$5)*SUM($M170:$N170)-SUM($CV$6:DD$6)*$O170-SUM($CV$7:DD$7)*SUM($Y170:$Z170,$AF170)-SUM($CV$8:DD$8)*SUM($AA170:$AE170)-SUM($CV$9:DD$9)*$AG170</f>
        <v>146338</v>
      </c>
      <c r="DE170" s="39">
        <f>SUM($BE170,$BF170:BN170)-SUM($CV$1:DE$1)*SUM($P170:$Q170,$W170)-SUM($CV$2:DE$2)*SUM($R170:$V170)-SUM($CV$3:DE$3)*$X170-SUM($CV$4:DE$4)*SUM($K170:$L170)-SUM($CV$5:DE$5)*SUM($M170:$N170)-SUM($CV$6:DE$6)*$O170-SUM($CV$7:DE$7)*SUM($Y170:$Z170,$AF170)-SUM($CV$8:DE$8)*SUM($AA170:$AE170)-SUM($CV$9:DE$9)*$AG170</f>
        <v>144138</v>
      </c>
      <c r="DF170" s="39">
        <f>SUM($BE170,$BF170:BO170)-SUM($CV$1:DF$1)*SUM($P170:$Q170,$W170)-SUM($CV$2:DF$2)*SUM($R170:$V170)-SUM($CV$3:DF$3)*$X170-SUM($CV$4:DF$4)*SUM($K170:$L170)-SUM($CV$5:DF$5)*SUM($M170:$N170)-SUM($CV$6:DF$6)*$O170-SUM($CV$7:DF$7)*SUM($Y170:$Z170,$AF170)-SUM($CV$8:DF$8)*SUM($AA170:$AE170)-SUM($CV$9:DF$9)*$AG170</f>
        <v>141338</v>
      </c>
      <c r="DG170" s="39">
        <f>SUM($BE170,$BF170:BP170)-SUM($CV$1:DG$1)*SUM($P170:$Q170,$W170)-SUM($CV$2:DG$2)*SUM($R170:$V170)-SUM($CV$3:DG$3)*$X170-SUM($CV$4:DG$4)*SUM($K170:$L170)-SUM($CV$5:DG$5)*SUM($M170:$N170)-SUM($CV$6:DG$6)*$O170-SUM($CV$7:DG$7)*SUM($Y170:$Z170,$AF170)-SUM($CV$8:DG$8)*SUM($AA170:$AE170)-SUM($CV$9:DG$9)*$AG170</f>
        <v>138338</v>
      </c>
      <c r="DH170" s="39">
        <f>SUM($BE170,$BF170:BQ170)-SUM($CV$1:DH$1)*SUM($P170:$Q170,$W170)-SUM($CV$2:DH$2)*SUM($R170:$V170)-SUM($CV$3:DH$3)*$X170-SUM($CV$4:DH$4)*SUM($K170:$L170)-SUM($CV$5:DH$5)*SUM($M170:$N170)-SUM($CV$6:DH$6)*$O170-SUM($CV$7:DH$7)*SUM($Y170:$Z170,$AF170)-SUM($CV$8:DH$8)*SUM($AA170:$AE170)-SUM($CV$9:DH$9)*$AG170</f>
        <v>135338</v>
      </c>
      <c r="DI170" s="39">
        <f>SUM($BE170,$BF170:BR170)-SUM($CV$1:DI$1)*SUM($P170:$Q170,$W170)-SUM($CV$2:DI$2)*SUM($R170:$V170)-SUM($CV$3:DI$3)*$X170-SUM($CV$4:DI$4)*SUM($K170:$L170)-SUM($CV$5:DI$5)*SUM($M170:$N170)-SUM($CV$6:DI$6)*$O170-SUM($CV$7:DI$7)*SUM($Y170:$Z170,$AF170)-SUM($CV$8:DI$8)*SUM($AA170:$AE170)-SUM($CV$9:DI$9)*$AG170</f>
        <v>132338</v>
      </c>
      <c r="DJ170" s="39">
        <f>SUM($BE170,$BF170:BS170)-SUM($CV$1:DJ$1)*SUM($P170:$Q170,$W170)-SUM($CV$2:DJ$2)*SUM($R170:$V170)-SUM($CV$3:DJ$3)*$X170-SUM($CV$4:DJ$4)*SUM($K170:$L170)-SUM($CV$5:DJ$5)*SUM($M170:$N170)-SUM($CV$6:DJ$6)*$O170-SUM($CV$7:DJ$7)*SUM($Y170:$Z170,$AF170)-SUM($CV$8:DJ$8)*SUM($AA170:$AE170)-SUM($CV$9:DJ$9)*$AG170</f>
        <v>129338</v>
      </c>
      <c r="DK170" s="39">
        <f>SUM($BE170,$BF170:BT170)-SUM($CV$1:DK$1)*SUM($P170:$Q170,$W170)-SUM($CV$2:DK$2)*SUM($R170:$V170)-SUM($CV$3:DK$3)*$X170-SUM($CV$4:DK$4)*SUM($K170:$L170)-SUM($CV$5:DK$5)*SUM($M170:$N170)-SUM($CV$6:DK$6)*$O170-SUM($CV$7:DK$7)*SUM($Y170:$Z170,$AF170)-SUM($CV$8:DK$8)*SUM($AA170:$AE170)-SUM($CV$9:DK$9)*$AG170</f>
        <v>126338</v>
      </c>
      <c r="DL170" s="39">
        <f>SUM($BE170,$BF170:BU170)-SUM($CV$1:DL$1)*SUM($P170:$Q170,$W170)-SUM($CV$2:DL$2)*SUM($R170:$V170)-SUM($CV$3:DL$3)*$X170-SUM($CV$4:DL$4)*SUM($K170:$L170)-SUM($CV$5:DL$5)*SUM($M170:$N170)-SUM($CV$6:DL$6)*$O170-SUM($CV$7:DL$7)*SUM($Y170:$Z170,$AF170)-SUM($CV$8:DL$8)*SUM($AA170:$AE170)-SUM($CV$9:DL$9)*$AG170</f>
        <v>123338</v>
      </c>
      <c r="DM170" s="39">
        <f>SUM($BE170,$BF170:BV170)-SUM($CV$1:DM$1)*SUM($P170:$Q170,$W170)-SUM($CV$2:DM$2)*SUM($R170:$V170)-SUM($CV$3:DM$3)*$X170-SUM($CV$4:DM$4)*SUM($K170:$L170)-SUM($CV$5:DM$5)*SUM($M170:$N170)-SUM($CV$6:DM$6)*$O170-SUM($CV$7:DM$7)*SUM($Y170:$Z170,$AF170)-SUM($CV$8:DM$8)*SUM($AA170:$AE170)-SUM($CV$9:DM$9)*$AG170</f>
        <v>119338</v>
      </c>
      <c r="DN170" s="39">
        <f>SUM($BE170,$BF170:BW170)-SUM($CV$1:DN$1)*SUM($P170:$Q170,$W170)-SUM($CV$2:DN$2)*SUM($R170:$V170)-SUM($CV$3:DN$3)*$X170-SUM($CV$4:DN$4)*SUM($K170:$L170)-SUM($CV$5:DN$5)*SUM($M170:$N170)-SUM($CV$6:DN$6)*$O170-SUM($CV$7:DN$7)*SUM($Y170:$Z170,$AF170)-SUM($CV$8:DN$8)*SUM($AA170:$AE170)-SUM($CV$9:DN$9)*$AG170</f>
        <v>115338</v>
      </c>
      <c r="DO170" s="39">
        <f>SUM($BE170,$BF170:BX170)-SUM($CV$1:DO$1)*SUM($P170:$Q170,$W170)-SUM($CV$2:DO$2)*SUM($R170:$V170)-SUM($CV$3:DO$3)*$X170-SUM($CV$4:DO$4)*SUM($K170:$L170)-SUM($CV$5:DO$5)*SUM($M170:$N170)-SUM($CV$6:DO$6)*$O170-SUM($CV$7:DO$7)*SUM($Y170:$Z170,$AF170)-SUM($CV$8:DO$8)*SUM($AA170:$AE170)-SUM($CV$9:DO$9)*$AG170</f>
        <v>111338</v>
      </c>
      <c r="DP170" s="39">
        <f>SUM($BE170,$BF170:BY170)-SUM($CV$1:DP$1)*SUM($P170:$Q170,$W170)-SUM($CV$2:DP$2)*SUM($R170:$V170)-SUM($CV$3:DP$3)*$X170-SUM($CV$4:DP$4)*SUM($K170:$L170)-SUM($CV$5:DP$5)*SUM($M170:$N170)-SUM($CV$6:DP$6)*$O170-SUM($CV$7:DP$7)*SUM($Y170:$Z170,$AF170)-SUM($CV$8:DP$8)*SUM($AA170:$AE170)-SUM($CV$9:DP$9)*$AG170</f>
        <v>107338</v>
      </c>
      <c r="DQ170" s="39">
        <f>SUM($BE170,$BF170:BZ170)-SUM($CV$1:DQ$1)*SUM($P170:$Q170,$W170)-SUM($CV$2:DQ$2)*SUM($R170:$V170)-SUM($CV$3:DQ$3)*$X170-SUM($CV$4:DQ$4)*SUM($K170:$L170)-SUM($CV$5:DQ$5)*SUM($M170:$N170)-SUM($CV$6:DQ$6)*$O170-SUM($CV$7:DQ$7)*SUM($Y170:$Z170,$AF170)-SUM($CV$8:DQ$8)*SUM($AA170:$AE170)-SUM($CV$9:DQ$9)*$AG170</f>
        <v>103338</v>
      </c>
      <c r="DR170" s="39">
        <f>SUM($BE170,$BF170:CA170)-SUM($CV$1:DR$1)*SUM($P170:$Q170,$W170)-SUM($CV$2:DR$2)*SUM($R170:$V170)-SUM($CV$3:DR$3)*$X170-SUM($CV$4:DR$4)*SUM($K170:$L170)-SUM($CV$5:DR$5)*SUM($M170:$N170)-SUM($CV$6:DR$6)*$O170-SUM($CV$7:DR$7)*SUM($Y170:$Z170,$AF170)-SUM($CV$8:DR$8)*SUM($AA170:$AE170)-SUM($CV$9:DR$9)*$AG170</f>
        <v>99338</v>
      </c>
      <c r="DS170" s="39">
        <f>SUM($BE170,$BF170:CB170)-SUM($CV$1:DS$1)*SUM($P170:$Q170,$W170)-SUM($CV$2:DS$2)*SUM($R170:$V170)-SUM($CV$3:DS$3)*$X170-SUM($CV$4:DS$4)*SUM($K170:$L170)-SUM($CV$5:DS$5)*SUM($M170:$N170)-SUM($CV$6:DS$6)*$O170-SUM($CV$7:DS$7)*SUM($Y170:$Z170,$AF170)-SUM($CV$8:DS$8)*SUM($AA170:$AE170)-SUM($CV$9:DS$9)*$AG170</f>
        <v>95338</v>
      </c>
      <c r="DT170" s="39">
        <f>SUM($BE170,$BF170:CC170)-SUM($CV$1:DT$1)*SUM($P170:$Q170,$W170)-SUM($CV$2:DT$2)*SUM($R170:$V170)-SUM($CV$3:DT$3)*$X170-SUM($CV$4:DT$4)*SUM($K170:$L170)-SUM($CV$5:DT$5)*SUM($M170:$N170)-SUM($CV$6:DT$6)*$O170-SUM($CV$7:DT$7)*SUM($Y170:$Z170,$AF170)-SUM($CV$8:DT$8)*SUM($AA170:$AE170)-SUM($CV$9:DT$9)*$AG170</f>
        <v>91338</v>
      </c>
      <c r="DU170" s="39">
        <f>SUM($BE170,$BF170:CD170)-SUM($CV$1:DU$1)*SUM($P170:$Q170,$W170)-SUM($CV$2:DU$2)*SUM($R170:$V170)-SUM($CV$3:DU$3)*$X170-SUM($CV$4:DU$4)*SUM($K170:$L170)-SUM($CV$5:DU$5)*SUM($M170:$N170)-SUM($CV$6:DU$6)*$O170-SUM($CV$7:DU$7)*SUM($Y170:$Z170,$AF170)-SUM($CV$8:DU$8)*SUM($AA170:$AE170)-SUM($CV$9:DU$9)*$AG170</f>
        <v>87338</v>
      </c>
      <c r="DV170" s="39">
        <f>SUM($BE170,$BF170:CE170)-SUM($CV$1:DV$1)*SUM($P170:$Q170,$W170)-SUM($CV$2:DV$2)*SUM($R170:$V170)-SUM($CV$3:DV$3)*$X170-SUM($CV$4:DV$4)*SUM($K170:$L170)-SUM($CV$5:DV$5)*SUM($M170:$N170)-SUM($CV$6:DV$6)*$O170-SUM($CV$7:DV$7)*SUM($Y170:$Z170,$AF170)-SUM($CV$8:DV$8)*SUM($AA170:$AE170)-SUM($CV$9:DV$9)*$AG170</f>
        <v>83338</v>
      </c>
      <c r="DW170" s="39">
        <f>SUM($BE170,$BF170:CF170)-SUM($CV$1:DW$1)*SUM($P170:$Q170,$W170)-SUM($CV$2:DW$2)*SUM($R170:$V170)-SUM($CV$3:DW$3)*$X170-SUM($CV$4:DW$4)*SUM($K170:$L170)-SUM($CV$5:DW$5)*SUM($M170:$N170)-SUM($CV$6:DW$6)*$O170-SUM($CV$7:DW$7)*SUM($Y170:$Z170,$AF170)-SUM($CV$8:DW$8)*SUM($AA170:$AE170)-SUM($CV$9:DW$9)*$AG170</f>
        <v>79338</v>
      </c>
      <c r="DX170" s="39">
        <f>SUM($BE170,$BF170:CG170)-SUM($CV$1:DX$1)*SUM($P170:$Q170,$W170)-SUM($CV$2:DX$2)*SUM($R170:$V170)-SUM($CV$3:DX$3)*$X170-SUM($CV$4:DX$4)*SUM($K170:$L170)-SUM($CV$5:DX$5)*SUM($M170:$N170)-SUM($CV$6:DX$6)*$O170-SUM($CV$7:DX$7)*SUM($Y170:$Z170,$AF170)-SUM($CV$8:DX$8)*SUM($AA170:$AE170)-SUM($CV$9:DX$9)*$AG170</f>
        <v>75338</v>
      </c>
      <c r="DY170" s="39">
        <f>SUM($BE170,$BF170:CH170)-SUM($CV$1:DY$1)*SUM($P170:$Q170,$W170)-SUM($CV$2:DY$2)*SUM($R170:$V170)-SUM($CV$3:DY$3)*$X170-SUM($CV$4:DY$4)*SUM($K170:$L170)-SUM($CV$5:DY$5)*SUM($M170:$N170)-SUM($CV$6:DY$6)*$O170-SUM($CV$7:DY$7)*SUM($Y170:$Z170,$AF170)-SUM($CV$8:DY$8)*SUM($AA170:$AE170)-SUM($CV$9:DY$9)*$AG170</f>
        <v>71338</v>
      </c>
      <c r="DZ170" s="39">
        <f>SUM($BE170,$BF170:CI170)-SUM($CV$1:DZ$1)*SUM($P170:$Q170,$W170)-SUM($CV$2:DZ$2)*SUM($R170:$V170)-SUM($CV$3:DZ$3)*$X170-SUM($CV$4:DZ$4)*SUM($K170:$L170)-SUM($CV$5:DZ$5)*SUM($M170:$N170)-SUM($CV$6:DZ$6)*$O170-SUM($CV$7:DZ$7)*SUM($Y170:$Z170,$AF170)-SUM($CV$8:DZ$8)*SUM($AA170:$AE170)-SUM($CV$9:DZ$9)*$AG170</f>
        <v>67338</v>
      </c>
      <c r="EA170" s="39">
        <f>SUM($BE170,$BF170:CJ170)-SUM($CV$1:EA$1)*SUM($P170:$Q170,$W170)-SUM($CV$2:EA$2)*SUM($R170:$V170)-SUM($CV$3:EA$3)*$X170-SUM($CV$4:EA$4)*SUM($K170:$L170)-SUM($CV$5:EA$5)*SUM($M170:$N170)-SUM($CV$6:EA$6)*$O170-SUM($CV$7:EA$7)*SUM($Y170:$Z170,$AF170)-SUM($CV$8:EA$8)*SUM($AA170:$AE170)-SUM($CV$9:EA$9)*$AG170</f>
        <v>63338</v>
      </c>
      <c r="EB170" s="39">
        <f>SUM($BE170,$BF170:CK170)-SUM($CV$1:EB$1)*SUM($P170:$Q170,$W170)-SUM($CV$2:EB$2)*SUM($R170:$V170)-SUM($CV$3:EB$3)*$X170-SUM($CV$4:EB$4)*SUM($K170:$L170)-SUM($CV$5:EB$5)*SUM($M170:$N170)-SUM($CV$6:EB$6)*$O170-SUM($CV$7:EB$7)*SUM($Y170:$Z170,$AF170)-SUM($CV$8:EB$8)*SUM($AA170:$AE170)-SUM($CV$9:EB$9)*$AG170</f>
        <v>59338</v>
      </c>
      <c r="EC170" s="39">
        <f>SUM($BE170,$BF170:CL170)-SUM($CV$1:EC$1)*SUM($P170:$Q170,$W170)-SUM($CV$2:EC$2)*SUM($R170:$V170)-SUM($CV$3:EC$3)*$X170-SUM($CV$4:EC$4)*SUM($K170:$L170)-SUM($CV$5:EC$5)*SUM($M170:$N170)-SUM($CV$6:EC$6)*$O170-SUM($CV$7:EC$7)*SUM($Y170:$Z170,$AF170)-SUM($CV$8:EC$8)*SUM($AA170:$AE170)-SUM($CV$9:EC$9)*$AG170</f>
        <v>55338</v>
      </c>
      <c r="ED170" s="39">
        <f>SUM($BE170,$BF170:CM170)-SUM($CV$1:ED$1)*SUM($P170:$Q170,$W170)-SUM($CV$2:ED$2)*SUM($R170:$V170)-SUM($CV$3:ED$3)*$X170-SUM($CV$4:ED$4)*SUM($K170:$L170)-SUM($CV$5:ED$5)*SUM($M170:$N170)-SUM($CV$6:ED$6)*$O170-SUM($CV$7:ED$7)*SUM($Y170:$Z170,$AF170)-SUM($CV$8:ED$8)*SUM($AA170:$AE170)-SUM($CV$9:ED$9)*$AG170</f>
        <v>51338</v>
      </c>
      <c r="EE170" s="39">
        <f>SUM($BE170,$BF170:CN170)-SUM($CV$1:EE$1)*SUM($P170:$Q170,$W170)-SUM($CV$2:EE$2)*SUM($R170:$V170)-SUM($CV$3:EE$3)*$X170-SUM($CV$4:EE$4)*SUM($K170:$L170)-SUM($CV$5:EE$5)*SUM($M170:$N170)-SUM($CV$6:EE$6)*$O170-SUM($CV$7:EE$7)*SUM($Y170:$Z170,$AF170)-SUM($CV$8:EE$8)*SUM($AA170:$AE170)-SUM($CV$9:EE$9)*$AG170</f>
        <v>47338</v>
      </c>
      <c r="EF170" s="39">
        <f>SUM($BE170,$BF170:CO170)-SUM($CV$1:EF$1)*SUM($P170:$Q170,$W170)-SUM($CV$2:EF$2)*SUM($R170:$V170)-SUM($CV$3:EF$3)*$X170-SUM($CV$4:EF$4)*SUM($K170:$L170)-SUM($CV$5:EF$5)*SUM($M170:$N170)-SUM($CV$6:EF$6)*$O170-SUM($CV$7:EF$7)*SUM($Y170:$Z170,$AF170)-SUM($CV$8:EF$8)*SUM($AA170:$AE170)-SUM($CV$9:EF$9)*$AG170</f>
        <v>43338</v>
      </c>
      <c r="EG170" s="39">
        <f>SUM($BE170,$BF170:CP170)-SUM($CV$1:EG$1)*SUM($P170:$Q170,$W170)-SUM($CV$2:EG$2)*SUM($R170:$V170)-SUM($CV$3:EG$3)*$X170-SUM($CV$4:EG$4)*SUM($K170:$L170)-SUM($CV$5:EG$5)*SUM($M170:$N170)-SUM($CV$6:EG$6)*$O170-SUM($CV$7:EG$7)*SUM($Y170:$Z170,$AF170)-SUM($CV$8:EG$8)*SUM($AA170:$AE170)-SUM($CV$9:EG$9)*$AG170</f>
        <v>39338</v>
      </c>
      <c r="EH170" s="39">
        <f>SUM($BE170,$BF170:CQ170)-SUM($CV$1:EH$1)*SUM($P170:$Q170,$W170)-SUM($CV$2:EH$2)*SUM($R170:$V170)-SUM($CV$3:EH$3)*$X170-SUM($CV$4:EH$4)*SUM($K170:$L170)-SUM($CV$5:EH$5)*SUM($M170:$N170)-SUM($CV$6:EH$6)*$O170-SUM($CV$7:EH$7)*SUM($Y170:$Z170,$AF170)-SUM($CV$8:EH$8)*SUM($AA170:$AE170)-SUM($CV$9:EH$9)*$AG170</f>
        <v>35338</v>
      </c>
      <c r="EI170" s="39">
        <f>SUM($BE170,$BF170:CR170)-SUM($CV$1:EI$1)*SUM($P170:$Q170,$W170)-SUM($CV$2:EI$2)*SUM($R170:$V170)-SUM($CV$3:EI$3)*$X170-SUM($CV$4:EI$4)*SUM($K170:$L170)-SUM($CV$5:EI$5)*SUM($M170:$N170)-SUM($CV$6:EI$6)*$O170-SUM($CV$7:EI$7)*SUM($Y170:$Z170,$AF170)-SUM($CV$8:EI$8)*SUM($AA170:$AE170)-SUM($CV$9:EI$9)*$AG170</f>
        <v>31338</v>
      </c>
      <c r="EJ170" s="39">
        <f>SUM($BE170,$BF170:CS170)-SUM($CV$1:EJ$1)*SUM($P170:$Q170,$W170)-SUM($CV$2:EJ$2)*SUM($R170:$V170)-SUM($CV$3:EJ$3)*$X170-SUM($CV$4:EJ$4)*SUM($K170:$L170)-SUM($CV$5:EJ$5)*SUM($M170:$N170)-SUM($CV$6:EJ$6)*$O170-SUM($CV$7:EJ$7)*SUM($Y170:$Z170,$AF170)-SUM($CV$8:EJ$8)*SUM($AA170:$AE170)-SUM($CV$9:EJ$9)*$AG170</f>
        <v>27338</v>
      </c>
      <c r="EK170" s="39">
        <f>SUM($BE170,$BF170:CT170)-SUM($CV$1:EK$1)*SUM($P170:$Q170,$W170)-SUM($CV$2:EK$2)*SUM($R170:$V170)-SUM($CV$3:EK$3)*$X170-SUM($CV$4:EK$4)*SUM($K170:$L170)-SUM($CV$5:EK$5)*SUM($M170:$N170)-SUM($CV$6:EK$6)*$O170-SUM($CV$7:EK$7)*SUM($Y170:$Z170,$AF170)-SUM($CV$8:EK$8)*SUM($AA170:$AE170)-SUM($CV$9:EK$9)*$AG170</f>
        <v>23338</v>
      </c>
      <c r="EL170" s="39">
        <f>SUM($BE170,$BF170:CU170)-SUM($CV$1:EL$1)*SUM($P170:$Q170,$W170)-SUM($CV$2:EL$2)*SUM($R170:$V170)-SUM($CV$3:EL$3)*$X170-SUM($CV$4:EL$4)*SUM($K170:$L170)-SUM($CV$5:EL$5)*SUM($M170:$N170)-SUM($CV$6:EL$6)*$O170-SUM($CV$7:EL$7)*SUM($Y170:$Z170,$AF170)-SUM($CV$8:EL$8)*SUM($AA170:$AE170)-SUM($CV$9:EL$9)*$AG170</f>
        <v>19338</v>
      </c>
      <c r="EM170" s="39">
        <f>SUM($BE170,$BF170:CV170)-SUM($CV$1:EM$1)*SUM($P170:$Q170,$W170)-SUM($CV$2:EM$2)*SUM($R170:$V170)-SUM($CV$3:EM$3)*$X170-SUM($CV$4:EM$4)*SUM($K170:$L170)-SUM($CV$5:EM$5)*SUM($M170:$N170)-SUM($CV$6:EM$6)*$O170-SUM($CV$7:EM$7)*SUM($Y170:$Z170,$AF170)-SUM($CV$8:EM$8)*SUM($AA170:$AE170)-SUM($CV$9:EM$9)*$AG170</f>
        <v>15338</v>
      </c>
      <c r="EN170" s="39">
        <f>SUM($BE170,$BF170:CW170)-SUM($CV$1:EN$1)*SUM($P170:$Q170,$W170)-SUM($CV$2:EN$2)*SUM($R170:$V170)-SUM($CV$3:EN$3)*$X170-SUM($CV$4:EN$4)*SUM($K170:$L170)-SUM($CV$5:EN$5)*SUM($M170:$N170)-SUM($CV$6:EN$6)*$O170-SUM($CV$7:EN$7)*SUM($Y170:$Z170,$AF170)-SUM($CV$8:EN$8)*SUM($AA170:$AE170)-SUM($CV$9:EN$9)*$AG170</f>
        <v>11338</v>
      </c>
      <c r="EO170" s="39">
        <f>SUM($BE170,$BF170:CX170)-SUM($CV$1:EO$1)*SUM($P170:$Q170,$W170)-SUM($CV$2:EO$2)*SUM($R170:$V170)-SUM($CV$3:EO$3)*$X170-SUM($CV$4:EO$4)*SUM($K170:$L170)-SUM($CV$5:EO$5)*SUM($M170:$N170)-SUM($CV$6:EO$6)*$O170-SUM($CV$7:EO$7)*SUM($Y170:$Z170,$AF170)-SUM($CV$8:EO$8)*SUM($AA170:$AE170)-SUM($CV$9:EO$9)*$AG170</f>
        <v>8822</v>
      </c>
      <c r="EP170" s="96" t="s">
        <v>483</v>
      </c>
      <c r="EQ170" s="103" t="str">
        <f t="shared" si="225"/>
        <v>CRCW0402732RFKED</v>
      </c>
      <c r="ER170" s="96" t="str">
        <f t="shared" si="222"/>
        <v>VISHAY</v>
      </c>
      <c r="ES170" s="115">
        <v>2.3999999999999998E-3</v>
      </c>
      <c r="ET170" s="116" t="str">
        <f t="shared" si="168"/>
        <v>USD</v>
      </c>
      <c r="EU170" s="107" t="e">
        <f t="shared" ca="1" si="183"/>
        <v>#NAME?</v>
      </c>
      <c r="EV170" s="107" t="e">
        <f t="shared" ca="1" si="184"/>
        <v>#NAME?</v>
      </c>
      <c r="EW170" s="117">
        <f t="shared" si="185"/>
        <v>10000</v>
      </c>
      <c r="EX170" s="117">
        <f t="shared" si="186"/>
        <v>10000</v>
      </c>
      <c r="EY170" s="103"/>
      <c r="EZ170" s="117">
        <f t="shared" si="187"/>
        <v>150000</v>
      </c>
      <c r="FA170" s="118" t="e">
        <f t="shared" ca="1" si="188"/>
        <v>#NAME?</v>
      </c>
      <c r="FB170" s="117">
        <f t="shared" si="189"/>
        <v>8638</v>
      </c>
      <c r="FC170" s="118" t="e">
        <f t="shared" ca="1" si="190"/>
        <v>#NAME?</v>
      </c>
      <c r="FD170" s="119">
        <v>45526</v>
      </c>
      <c r="FE170" s="118" t="s">
        <v>130</v>
      </c>
      <c r="FF170" s="118" t="s">
        <v>26</v>
      </c>
      <c r="FG170" s="103" t="s">
        <v>144</v>
      </c>
      <c r="FH170" s="103" t="s">
        <v>145</v>
      </c>
      <c r="FI170" s="105">
        <f t="array" ref="FI170">SUMPRODUCT($AI170:$AL170,TRANSPOSE(FI$1:FI$4))</f>
        <v>12130</v>
      </c>
      <c r="FJ170" s="105">
        <f t="array" ref="FJ170">SUMPRODUCT($AI170:$AL170,TRANSPOSE(FJ$1:FJ$4))</f>
        <v>12130</v>
      </c>
      <c r="FK170" s="105">
        <f t="array" ref="FK170">SUMPRODUCT($AI170:$AL170,TRANSPOSE(FK$1:FK$4))</f>
        <v>12130</v>
      </c>
      <c r="FL170" s="105">
        <f t="array" ref="FL170">SUMPRODUCT($AI170:$AL170,TRANSPOSE(FL$1:FL$4))</f>
        <v>12130</v>
      </c>
      <c r="FM170" s="105">
        <f t="array" ref="FM170">SUMPRODUCT($AI170:$AL170,TRANSPOSE(FM$1:FM$4))</f>
        <v>12130</v>
      </c>
      <c r="FN170" s="105">
        <f t="array" ref="FN170">SUMPRODUCT($AI170:$AL170,TRANSPOSE(FN$1:FN$4))</f>
        <v>12130</v>
      </c>
      <c r="FO170" s="105">
        <f t="array" ref="FO170">SUMPRODUCT($AI170:$AL170,TRANSPOSE(FO$1:FO$4))</f>
        <v>12130</v>
      </c>
      <c r="FP170" s="105">
        <f t="array" ref="FP170">SUMPRODUCT($AI170:$AL170,TRANSPOSE(FP$1:FP$4))</f>
        <v>12130</v>
      </c>
      <c r="FQ170" s="105">
        <f t="array" ref="FQ170">SUMPRODUCT($AI170:$AL170,TRANSPOSE(FQ$1:FQ$4))</f>
        <v>12130</v>
      </c>
      <c r="FR170" s="105">
        <f t="array" ref="FR170">SUMPRODUCT($AI170:$AL170,TRANSPOSE(FR$1:FR$4))</f>
        <v>12100</v>
      </c>
      <c r="FS170" s="105">
        <f t="array" ref="FS170">SUMPRODUCT($AI170:$AL170,TRANSPOSE(FS$1:FS$4))</f>
        <v>12000</v>
      </c>
      <c r="FT170" s="105">
        <f t="array" ref="FT170">SUMPRODUCT($AI170:$AL170,TRANSPOSE(FT$1:FT$4))</f>
        <v>8092</v>
      </c>
      <c r="FU170" s="105">
        <f t="array" ref="FU170">SUMPRODUCT($AI170:$AL170,TRANSPOSE(FU$1:FU$4))</f>
        <v>0</v>
      </c>
      <c r="FV170" s="120"/>
      <c r="FW170" s="105">
        <f t="shared" si="191"/>
        <v>20000</v>
      </c>
      <c r="FX170" s="121">
        <f>CEILING(SUM($FI170:FJ170)-SUM($FW170:FW170),$EW170)</f>
        <v>10000</v>
      </c>
      <c r="FY170" s="121">
        <f>CEILING(SUM($FI170:FK170)-SUM($FW170:FX170),$EW170)</f>
        <v>10000</v>
      </c>
      <c r="FZ170" s="121">
        <f>CEILING(SUM($FI170:FL170)-SUM($FW170:FY170),$EW170)</f>
        <v>10000</v>
      </c>
      <c r="GA170" s="121">
        <f>CEILING(SUM($FI170:FM170)-SUM($FW170:FZ170),$EW170)</f>
        <v>20000</v>
      </c>
      <c r="GB170" s="121">
        <f>CEILING(SUM($FI170:FN170)-SUM($FW170:GA170),$EW170)</f>
        <v>10000</v>
      </c>
      <c r="GC170" s="121">
        <f>CEILING(SUM($FI170:FO170)-SUM($FW170:GB170),$EW170)</f>
        <v>10000</v>
      </c>
      <c r="GD170" s="121">
        <f>CEILING(SUM($FI170:FP170)-SUM($FW170:GC170),$EW170)</f>
        <v>10000</v>
      </c>
      <c r="GE170" s="121">
        <f>CEILING(SUM($FI170:FQ170)-SUM($FW170:GD170),$EW170)</f>
        <v>10000</v>
      </c>
      <c r="GF170" s="121">
        <f>CEILING(SUM($FI170:FR170)-SUM($FW170:GE170),$EW170)</f>
        <v>20000</v>
      </c>
      <c r="GG170" s="121">
        <f>CEILING(SUM($FI170:FS170)-SUM($FW170:GF170),$EW170)</f>
        <v>10000</v>
      </c>
      <c r="GH170" s="121">
        <f t="shared" si="192"/>
        <v>10000</v>
      </c>
      <c r="GI170" s="121">
        <f t="shared" si="193"/>
        <v>0</v>
      </c>
      <c r="GJ170" s="120"/>
      <c r="GK170" s="123" t="e">
        <f t="shared" ca="1" si="194"/>
        <v>#NAME?</v>
      </c>
      <c r="GL170" s="123" t="e">
        <f t="shared" ca="1" si="195"/>
        <v>#NAME?</v>
      </c>
      <c r="GM170" s="123" t="e">
        <f t="shared" ca="1" si="196"/>
        <v>#NAME?</v>
      </c>
      <c r="GN170" s="123" t="e">
        <f t="shared" ca="1" si="197"/>
        <v>#NAME?</v>
      </c>
      <c r="GO170" s="123" t="e">
        <f t="shared" ca="1" si="198"/>
        <v>#NAME?</v>
      </c>
      <c r="GP170" s="123" t="e">
        <f t="shared" ca="1" si="199"/>
        <v>#NAME?</v>
      </c>
      <c r="GQ170" s="123" t="e">
        <f t="shared" ca="1" si="200"/>
        <v>#NAME?</v>
      </c>
      <c r="GR170" s="123" t="e">
        <f t="shared" ca="1" si="201"/>
        <v>#NAME?</v>
      </c>
      <c r="GS170" s="123" t="e">
        <f t="shared" ca="1" si="202"/>
        <v>#NAME?</v>
      </c>
      <c r="GT170" s="123" t="e">
        <f t="shared" ca="1" si="203"/>
        <v>#NAME?</v>
      </c>
      <c r="GU170" s="123" t="e">
        <f t="shared" ca="1" si="204"/>
        <v>#NAME?</v>
      </c>
      <c r="GV170" s="123" t="e">
        <f t="shared" ca="1" si="205"/>
        <v>#NAME?</v>
      </c>
      <c r="GW170" s="123" t="e">
        <f t="shared" ca="1" si="206"/>
        <v>#NAME?</v>
      </c>
      <c r="GX170" s="123" t="e">
        <f t="shared" ca="1" si="207"/>
        <v>#NAME?</v>
      </c>
      <c r="GY170" s="120">
        <v>1</v>
      </c>
      <c r="GZ170" s="105">
        <f t="shared" si="224"/>
        <v>150000</v>
      </c>
      <c r="HA170" s="105"/>
      <c r="HB170" s="105"/>
      <c r="HC170" s="105"/>
      <c r="HD170" s="105"/>
      <c r="HE170" s="105"/>
      <c r="HF170" s="105"/>
      <c r="HG170" s="105"/>
      <c r="HH170" s="105"/>
      <c r="HI170" s="105"/>
      <c r="HJ170" s="105"/>
      <c r="HK170" s="105"/>
      <c r="HL170" s="105">
        <f t="shared" si="171"/>
        <v>0</v>
      </c>
      <c r="HM170" s="105"/>
      <c r="HN170" s="123" t="e">
        <f t="shared" ca="1" si="208"/>
        <v>#NAME?</v>
      </c>
      <c r="HO170" s="123" t="e">
        <f t="shared" ca="1" si="209"/>
        <v>#NAME?</v>
      </c>
      <c r="HP170" s="123" t="e">
        <f t="shared" ca="1" si="210"/>
        <v>#NAME?</v>
      </c>
      <c r="HQ170" s="123" t="e">
        <f t="shared" ca="1" si="211"/>
        <v>#NAME?</v>
      </c>
      <c r="HR170" s="123" t="e">
        <f t="shared" ca="1" si="212"/>
        <v>#NAME?</v>
      </c>
      <c r="HS170" s="123" t="e">
        <f t="shared" ca="1" si="213"/>
        <v>#NAME?</v>
      </c>
      <c r="HT170" s="123" t="e">
        <f t="shared" ca="1" si="214"/>
        <v>#NAME?</v>
      </c>
      <c r="HU170" s="123" t="e">
        <f t="shared" ca="1" si="215"/>
        <v>#NAME?</v>
      </c>
      <c r="HV170" s="123" t="e">
        <f t="shared" ca="1" si="216"/>
        <v>#NAME?</v>
      </c>
      <c r="HW170" s="123" t="e">
        <f t="shared" ca="1" si="217"/>
        <v>#NAME?</v>
      </c>
      <c r="HX170" s="123" t="e">
        <f t="shared" ca="1" si="218"/>
        <v>#NAME?</v>
      </c>
      <c r="HY170" s="123" t="e">
        <f t="shared" ca="1" si="219"/>
        <v>#NAME?</v>
      </c>
      <c r="HZ170" s="123" t="e">
        <f t="shared" ca="1" si="220"/>
        <v>#NAME?</v>
      </c>
      <c r="IA170" s="123" t="e">
        <f t="shared" ca="1" si="221"/>
        <v>#NAME?</v>
      </c>
      <c r="IB170" s="124" t="s">
        <v>834</v>
      </c>
      <c r="IC170" s="103" t="s">
        <v>488</v>
      </c>
      <c r="ID170" s="125">
        <v>45535</v>
      </c>
      <c r="IE170" s="103" t="s">
        <v>147</v>
      </c>
      <c r="IF170" s="103" t="s">
        <v>147</v>
      </c>
      <c r="IG170" s="103" t="s">
        <v>147</v>
      </c>
      <c r="IH170" s="103"/>
      <c r="II170" s="103" t="s">
        <v>766</v>
      </c>
    </row>
    <row r="171" spans="1:243" ht="14.25" x14ac:dyDescent="0.2">
      <c r="A171" s="39">
        <v>184</v>
      </c>
      <c r="B171" s="39" t="s">
        <v>837</v>
      </c>
      <c r="C171" s="56" t="s">
        <v>838</v>
      </c>
      <c r="D171" s="39" t="s">
        <v>137</v>
      </c>
      <c r="E171" s="39">
        <v>401679598</v>
      </c>
      <c r="F171" s="102" t="s">
        <v>839</v>
      </c>
      <c r="G171" s="39">
        <v>400294252</v>
      </c>
      <c r="H171" s="39" t="s">
        <v>128</v>
      </c>
      <c r="I171" s="39">
        <v>2</v>
      </c>
      <c r="J171" s="39">
        <v>17</v>
      </c>
      <c r="K171" s="39">
        <v>0</v>
      </c>
      <c r="L171" s="39">
        <v>0</v>
      </c>
      <c r="M171" s="39">
        <v>0</v>
      </c>
      <c r="N171" s="39">
        <v>0</v>
      </c>
      <c r="O171" s="39">
        <v>3</v>
      </c>
      <c r="P171" s="39">
        <v>0</v>
      </c>
      <c r="Q171" s="39">
        <v>0</v>
      </c>
      <c r="R171" s="39">
        <v>0</v>
      </c>
      <c r="S171" s="39">
        <v>4</v>
      </c>
      <c r="T171" s="39">
        <v>0</v>
      </c>
      <c r="U171" s="39">
        <v>0</v>
      </c>
      <c r="V171" s="39">
        <v>0</v>
      </c>
      <c r="W171" s="39">
        <v>0</v>
      </c>
      <c r="X171" s="39">
        <v>3</v>
      </c>
      <c r="Y171" s="39">
        <v>0</v>
      </c>
      <c r="Z171" s="39">
        <v>0</v>
      </c>
      <c r="AA171" s="39">
        <v>0</v>
      </c>
      <c r="AB171" s="39">
        <v>4</v>
      </c>
      <c r="AC171" s="39">
        <v>0</v>
      </c>
      <c r="AD171" s="39">
        <v>0</v>
      </c>
      <c r="AE171" s="39">
        <v>0</v>
      </c>
      <c r="AF171" s="39">
        <v>0</v>
      </c>
      <c r="AG171" s="39">
        <v>3</v>
      </c>
      <c r="AH171" s="39">
        <f t="shared" si="173"/>
        <v>14</v>
      </c>
      <c r="AI171" s="39">
        <f t="shared" si="174"/>
        <v>3</v>
      </c>
      <c r="AJ171" s="39">
        <f t="shared" si="175"/>
        <v>7</v>
      </c>
      <c r="AK171" s="39">
        <f t="shared" si="176"/>
        <v>7</v>
      </c>
      <c r="AL171" s="39">
        <f t="shared" si="177"/>
        <v>10</v>
      </c>
      <c r="AM171" s="57">
        <f t="shared" si="178"/>
        <v>353855</v>
      </c>
      <c r="AN171" s="57">
        <v>10000</v>
      </c>
      <c r="AO171" s="57">
        <f t="shared" si="179"/>
        <v>360000</v>
      </c>
      <c r="AP171" s="39"/>
      <c r="AQ171" s="39" t="s">
        <v>473</v>
      </c>
      <c r="AR171" s="71" t="s">
        <v>774</v>
      </c>
      <c r="AS171" s="39"/>
      <c r="AT171" s="39"/>
      <c r="AU171" s="58">
        <v>2.0999999999999999E-3</v>
      </c>
      <c r="AV171" s="58" t="s">
        <v>11</v>
      </c>
      <c r="AW171" s="39" t="s">
        <v>475</v>
      </c>
      <c r="AX171" s="39" t="s">
        <v>476</v>
      </c>
      <c r="AY171" s="39"/>
      <c r="AZ171" s="39" t="s">
        <v>477</v>
      </c>
      <c r="BA171" s="39" t="str">
        <f t="shared" si="180"/>
        <v>P0043</v>
      </c>
      <c r="BB171" s="78" t="e">
        <f t="shared" ca="1" si="181"/>
        <v>#NAME?</v>
      </c>
      <c r="BC171" s="75" t="s">
        <v>765</v>
      </c>
      <c r="BD171" s="75">
        <f t="shared" si="182"/>
        <v>360000</v>
      </c>
      <c r="BE171" s="39"/>
      <c r="BF171" s="39"/>
      <c r="BG171" s="39"/>
      <c r="BH171" s="39"/>
      <c r="BI171" s="39">
        <v>360000</v>
      </c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>
        <f>SUM($BE171,$BF171:BF171)-SUM($CV$1:CW$1)*SUM($P171:$Q171,$W171)-SUM($CV$2:CW$2)*SUM($R171:$V171)-SUM($CV$3:CW$3)*$X171-SUM($CV$4:CW$4)*SUM($K171:$L171)-SUM($CV$5:CW$5)*SUM($M171:$N171)-SUM($CV$6:CW$6)*$O171-SUM($CV$7:CW$7)*SUM($Y171:$Z171,$AF171)-SUM($CV$8:CW$8)*SUM($AA171:$AE171)-SUM($CV$9:CW$9)*$AG171</f>
        <v>0</v>
      </c>
      <c r="CX171" s="39">
        <f>SUM($BE171,$BF171:BG171)-SUM($CV$1:CX$1)*SUM($P171:$Q171,$W171)-SUM($CV$2:CX$2)*SUM($R171:$V171)-SUM($CV$3:CX$3)*$X171-SUM($CV$4:CX$4)*SUM($K171:$L171)-SUM($CV$5:CX$5)*SUM($M171:$N171)-SUM($CV$6:CX$6)*$O171-SUM($CV$7:CX$7)*SUM($Y171:$Z171,$AF171)-SUM($CV$8:CX$8)*SUM($AA171:$AE171)-SUM($CV$9:CX$9)*$AG171</f>
        <v>0</v>
      </c>
      <c r="CY171" s="39">
        <f>SUM($BE171,$BF171:BH171)-SUM($CV$1:CY$1)*SUM($P171:$Q171,$W171)-SUM($CV$2:CY$2)*SUM($R171:$V171)-SUM($CV$3:CY$3)*$X171-SUM($CV$4:CY$4)*SUM($K171:$L171)-SUM($CV$5:CY$5)*SUM($M171:$N171)-SUM($CV$6:CY$6)*$O171-SUM($CV$7:CY$7)*SUM($Y171:$Z171,$AF171)-SUM($CV$8:CY$8)*SUM($AA171:$AE171)-SUM($CV$9:CY$9)*$AG171</f>
        <v>0</v>
      </c>
      <c r="CZ171" s="39">
        <f>SUM($BE171,$BF171:BI171)-SUM($CV$1:CZ$1)*SUM($P171:$Q171,$W171)-SUM($CV$2:CZ$2)*SUM($R171:$V171)-SUM($CV$3:CZ$3)*$X171-SUM($CV$4:CZ$4)*SUM($K171:$L171)-SUM($CV$5:CZ$5)*SUM($M171:$N171)-SUM($CV$6:CZ$6)*$O171-SUM($CV$7:CZ$7)*SUM($Y171:$Z171,$AF171)-SUM($CV$8:CZ$8)*SUM($AA171:$AE171)-SUM($CV$9:CZ$9)*$AG171</f>
        <v>360000</v>
      </c>
      <c r="DA171" s="39">
        <f>SUM($BE171,$BF171:BJ171)-SUM($CV$1:DA$1)*SUM($P171:$Q171,$W171)-SUM($CV$2:DA$2)*SUM($R171:$V171)-SUM($CV$3:DA$3)*$X171-SUM($CV$4:DA$4)*SUM($K171:$L171)-SUM($CV$5:DA$5)*SUM($M171:$N171)-SUM($CV$6:DA$6)*$O171-SUM($CV$7:DA$7)*SUM($Y171:$Z171,$AF171)-SUM($CV$8:DA$8)*SUM($AA171:$AE171)-SUM($CV$9:DA$9)*$AG171</f>
        <v>360000</v>
      </c>
      <c r="DB171" s="39">
        <f>SUM($BE171,$BF171:BK171)-SUM($CV$1:DB$1)*SUM($P171:$Q171,$W171)-SUM($CV$2:DB$2)*SUM($R171:$V171)-SUM($CV$3:DB$3)*$X171-SUM($CV$4:DB$4)*SUM($K171:$L171)-SUM($CV$5:DB$5)*SUM($M171:$N171)-SUM($CV$6:DB$6)*$O171-SUM($CV$7:DB$7)*SUM($Y171:$Z171,$AF171)-SUM($CV$8:DB$8)*SUM($AA171:$AE171)-SUM($CV$9:DB$9)*$AG171</f>
        <v>358300</v>
      </c>
      <c r="DC171" s="39">
        <f>SUM($BE171,$BF171:BL171)-SUM($CV$1:DC$1)*SUM($P171:$Q171,$W171)-SUM($CV$2:DC$2)*SUM($R171:$V171)-SUM($CV$3:DC$3)*$X171-SUM($CV$4:DC$4)*SUM($K171:$L171)-SUM($CV$5:DC$5)*SUM($M171:$N171)-SUM($CV$6:DC$6)*$O171-SUM($CV$7:DC$7)*SUM($Y171:$Z171,$AF171)-SUM($CV$8:DC$8)*SUM($AA171:$AE171)-SUM($CV$9:DC$9)*$AG171</f>
        <v>354900</v>
      </c>
      <c r="DD171" s="39">
        <f>SUM($BE171,$BF171:BM171)-SUM($CV$1:DD$1)*SUM($P171:$Q171,$W171)-SUM($CV$2:DD$2)*SUM($R171:$V171)-SUM($CV$3:DD$3)*$X171-SUM($CV$4:DD$4)*SUM($K171:$L171)-SUM($CV$5:DD$5)*SUM($M171:$N171)-SUM($CV$6:DD$6)*$O171-SUM($CV$7:DD$7)*SUM($Y171:$Z171,$AF171)-SUM($CV$8:DD$8)*SUM($AA171:$AE171)-SUM($CV$9:DD$9)*$AG171</f>
        <v>349583</v>
      </c>
      <c r="DE171" s="39">
        <f>SUM($BE171,$BF171:BN171)-SUM($CV$1:DE$1)*SUM($P171:$Q171,$W171)-SUM($CV$2:DE$2)*SUM($R171:$V171)-SUM($CV$3:DE$3)*$X171-SUM($CV$4:DE$4)*SUM($K171:$L171)-SUM($CV$5:DE$5)*SUM($M171:$N171)-SUM($CV$6:DE$6)*$O171-SUM($CV$7:DE$7)*SUM($Y171:$Z171,$AF171)-SUM($CV$8:DE$8)*SUM($AA171:$AE171)-SUM($CV$9:DE$9)*$AG171</f>
        <v>344083</v>
      </c>
      <c r="DF171" s="39">
        <f>SUM($BE171,$BF171:BO171)-SUM($CV$1:DF$1)*SUM($P171:$Q171,$W171)-SUM($CV$2:DF$2)*SUM($R171:$V171)-SUM($CV$3:DF$3)*$X171-SUM($CV$4:DF$4)*SUM($K171:$L171)-SUM($CV$5:DF$5)*SUM($M171:$N171)-SUM($CV$6:DF$6)*$O171-SUM($CV$7:DF$7)*SUM($Y171:$Z171,$AF171)-SUM($CV$8:DF$8)*SUM($AA171:$AE171)-SUM($CV$9:DF$9)*$AG171</f>
        <v>337083</v>
      </c>
      <c r="DG171" s="39">
        <f>SUM($BE171,$BF171:BP171)-SUM($CV$1:DG$1)*SUM($P171:$Q171,$W171)-SUM($CV$2:DG$2)*SUM($R171:$V171)-SUM($CV$3:DG$3)*$X171-SUM($CV$4:DG$4)*SUM($K171:$L171)-SUM($CV$5:DG$5)*SUM($M171:$N171)-SUM($CV$6:DG$6)*$O171-SUM($CV$7:DG$7)*SUM($Y171:$Z171,$AF171)-SUM($CV$8:DG$8)*SUM($AA171:$AE171)-SUM($CV$9:DG$9)*$AG171</f>
        <v>329583</v>
      </c>
      <c r="DH171" s="39">
        <f>SUM($BE171,$BF171:BQ171)-SUM($CV$1:DH$1)*SUM($P171:$Q171,$W171)-SUM($CV$2:DH$2)*SUM($R171:$V171)-SUM($CV$3:DH$3)*$X171-SUM($CV$4:DH$4)*SUM($K171:$L171)-SUM($CV$5:DH$5)*SUM($M171:$N171)-SUM($CV$6:DH$6)*$O171-SUM($CV$7:DH$7)*SUM($Y171:$Z171,$AF171)-SUM($CV$8:DH$8)*SUM($AA171:$AE171)-SUM($CV$9:DH$9)*$AG171</f>
        <v>322083</v>
      </c>
      <c r="DI171" s="39">
        <f>SUM($BE171,$BF171:BR171)-SUM($CV$1:DI$1)*SUM($P171:$Q171,$W171)-SUM($CV$2:DI$2)*SUM($R171:$V171)-SUM($CV$3:DI$3)*$X171-SUM($CV$4:DI$4)*SUM($K171:$L171)-SUM($CV$5:DI$5)*SUM($M171:$N171)-SUM($CV$6:DI$6)*$O171-SUM($CV$7:DI$7)*SUM($Y171:$Z171,$AF171)-SUM($CV$8:DI$8)*SUM($AA171:$AE171)-SUM($CV$9:DI$9)*$AG171</f>
        <v>314583</v>
      </c>
      <c r="DJ171" s="39">
        <f>SUM($BE171,$BF171:BS171)-SUM($CV$1:DJ$1)*SUM($P171:$Q171,$W171)-SUM($CV$2:DJ$2)*SUM($R171:$V171)-SUM($CV$3:DJ$3)*$X171-SUM($CV$4:DJ$4)*SUM($K171:$L171)-SUM($CV$5:DJ$5)*SUM($M171:$N171)-SUM($CV$6:DJ$6)*$O171-SUM($CV$7:DJ$7)*SUM($Y171:$Z171,$AF171)-SUM($CV$8:DJ$8)*SUM($AA171:$AE171)-SUM($CV$9:DJ$9)*$AG171</f>
        <v>307083</v>
      </c>
      <c r="DK171" s="39">
        <f>SUM($BE171,$BF171:BT171)-SUM($CV$1:DK$1)*SUM($P171:$Q171,$W171)-SUM($CV$2:DK$2)*SUM($R171:$V171)-SUM($CV$3:DK$3)*$X171-SUM($CV$4:DK$4)*SUM($K171:$L171)-SUM($CV$5:DK$5)*SUM($M171:$N171)-SUM($CV$6:DK$6)*$O171-SUM($CV$7:DK$7)*SUM($Y171:$Z171,$AF171)-SUM($CV$8:DK$8)*SUM($AA171:$AE171)-SUM($CV$9:DK$9)*$AG171</f>
        <v>299583</v>
      </c>
      <c r="DL171" s="39">
        <f>SUM($BE171,$BF171:BU171)-SUM($CV$1:DL$1)*SUM($P171:$Q171,$W171)-SUM($CV$2:DL$2)*SUM($R171:$V171)-SUM($CV$3:DL$3)*$X171-SUM($CV$4:DL$4)*SUM($K171:$L171)-SUM($CV$5:DL$5)*SUM($M171:$N171)-SUM($CV$6:DL$6)*$O171-SUM($CV$7:DL$7)*SUM($Y171:$Z171,$AF171)-SUM($CV$8:DL$8)*SUM($AA171:$AE171)-SUM($CV$9:DL$9)*$AG171</f>
        <v>292083</v>
      </c>
      <c r="DM171" s="39">
        <f>SUM($BE171,$BF171:BV171)-SUM($CV$1:DM$1)*SUM($P171:$Q171,$W171)-SUM($CV$2:DM$2)*SUM($R171:$V171)-SUM($CV$3:DM$3)*$X171-SUM($CV$4:DM$4)*SUM($K171:$L171)-SUM($CV$5:DM$5)*SUM($M171:$N171)-SUM($CV$6:DM$6)*$O171-SUM($CV$7:DM$7)*SUM($Y171:$Z171,$AF171)-SUM($CV$8:DM$8)*SUM($AA171:$AE171)-SUM($CV$9:DM$9)*$AG171</f>
        <v>282083</v>
      </c>
      <c r="DN171" s="39">
        <f>SUM($BE171,$BF171:BW171)-SUM($CV$1:DN$1)*SUM($P171:$Q171,$W171)-SUM($CV$2:DN$2)*SUM($R171:$V171)-SUM($CV$3:DN$3)*$X171-SUM($CV$4:DN$4)*SUM($K171:$L171)-SUM($CV$5:DN$5)*SUM($M171:$N171)-SUM($CV$6:DN$6)*$O171-SUM($CV$7:DN$7)*SUM($Y171:$Z171,$AF171)-SUM($CV$8:DN$8)*SUM($AA171:$AE171)-SUM($CV$9:DN$9)*$AG171</f>
        <v>272083</v>
      </c>
      <c r="DO171" s="39">
        <f>SUM($BE171,$BF171:BX171)-SUM($CV$1:DO$1)*SUM($P171:$Q171,$W171)-SUM($CV$2:DO$2)*SUM($R171:$V171)-SUM($CV$3:DO$3)*$X171-SUM($CV$4:DO$4)*SUM($K171:$L171)-SUM($CV$5:DO$5)*SUM($M171:$N171)-SUM($CV$6:DO$6)*$O171-SUM($CV$7:DO$7)*SUM($Y171:$Z171,$AF171)-SUM($CV$8:DO$8)*SUM($AA171:$AE171)-SUM($CV$9:DO$9)*$AG171</f>
        <v>262083</v>
      </c>
      <c r="DP171" s="39">
        <f>SUM($BE171,$BF171:BY171)-SUM($CV$1:DP$1)*SUM($P171:$Q171,$W171)-SUM($CV$2:DP$2)*SUM($R171:$V171)-SUM($CV$3:DP$3)*$X171-SUM($CV$4:DP$4)*SUM($K171:$L171)-SUM($CV$5:DP$5)*SUM($M171:$N171)-SUM($CV$6:DP$6)*$O171-SUM($CV$7:DP$7)*SUM($Y171:$Z171,$AF171)-SUM($CV$8:DP$8)*SUM($AA171:$AE171)-SUM($CV$9:DP$9)*$AG171</f>
        <v>252083</v>
      </c>
      <c r="DQ171" s="39">
        <f>SUM($BE171,$BF171:BZ171)-SUM($CV$1:DQ$1)*SUM($P171:$Q171,$W171)-SUM($CV$2:DQ$2)*SUM($R171:$V171)-SUM($CV$3:DQ$3)*$X171-SUM($CV$4:DQ$4)*SUM($K171:$L171)-SUM($CV$5:DQ$5)*SUM($M171:$N171)-SUM($CV$6:DQ$6)*$O171-SUM($CV$7:DQ$7)*SUM($Y171:$Z171,$AF171)-SUM($CV$8:DQ$8)*SUM($AA171:$AE171)-SUM($CV$9:DQ$9)*$AG171</f>
        <v>242083</v>
      </c>
      <c r="DR171" s="39">
        <f>SUM($BE171,$BF171:CA171)-SUM($CV$1:DR$1)*SUM($P171:$Q171,$W171)-SUM($CV$2:DR$2)*SUM($R171:$V171)-SUM($CV$3:DR$3)*$X171-SUM($CV$4:DR$4)*SUM($K171:$L171)-SUM($CV$5:DR$5)*SUM($M171:$N171)-SUM($CV$6:DR$6)*$O171-SUM($CV$7:DR$7)*SUM($Y171:$Z171,$AF171)-SUM($CV$8:DR$8)*SUM($AA171:$AE171)-SUM($CV$9:DR$9)*$AG171</f>
        <v>232083</v>
      </c>
      <c r="DS171" s="39">
        <f>SUM($BE171,$BF171:CB171)-SUM($CV$1:DS$1)*SUM($P171:$Q171,$W171)-SUM($CV$2:DS$2)*SUM($R171:$V171)-SUM($CV$3:DS$3)*$X171-SUM($CV$4:DS$4)*SUM($K171:$L171)-SUM($CV$5:DS$5)*SUM($M171:$N171)-SUM($CV$6:DS$6)*$O171-SUM($CV$7:DS$7)*SUM($Y171:$Z171,$AF171)-SUM($CV$8:DS$8)*SUM($AA171:$AE171)-SUM($CV$9:DS$9)*$AG171</f>
        <v>222083</v>
      </c>
      <c r="DT171" s="39">
        <f>SUM($BE171,$BF171:CC171)-SUM($CV$1:DT$1)*SUM($P171:$Q171,$W171)-SUM($CV$2:DT$2)*SUM($R171:$V171)-SUM($CV$3:DT$3)*$X171-SUM($CV$4:DT$4)*SUM($K171:$L171)-SUM($CV$5:DT$5)*SUM($M171:$N171)-SUM($CV$6:DT$6)*$O171-SUM($CV$7:DT$7)*SUM($Y171:$Z171,$AF171)-SUM($CV$8:DT$8)*SUM($AA171:$AE171)-SUM($CV$9:DT$9)*$AG171</f>
        <v>212083</v>
      </c>
      <c r="DU171" s="39">
        <f>SUM($BE171,$BF171:CD171)-SUM($CV$1:DU$1)*SUM($P171:$Q171,$W171)-SUM($CV$2:DU$2)*SUM($R171:$V171)-SUM($CV$3:DU$3)*$X171-SUM($CV$4:DU$4)*SUM($K171:$L171)-SUM($CV$5:DU$5)*SUM($M171:$N171)-SUM($CV$6:DU$6)*$O171-SUM($CV$7:DU$7)*SUM($Y171:$Z171,$AF171)-SUM($CV$8:DU$8)*SUM($AA171:$AE171)-SUM($CV$9:DU$9)*$AG171</f>
        <v>202083</v>
      </c>
      <c r="DV171" s="39">
        <f>SUM($BE171,$BF171:CE171)-SUM($CV$1:DV$1)*SUM($P171:$Q171,$W171)-SUM($CV$2:DV$2)*SUM($R171:$V171)-SUM($CV$3:DV$3)*$X171-SUM($CV$4:DV$4)*SUM($K171:$L171)-SUM($CV$5:DV$5)*SUM($M171:$N171)-SUM($CV$6:DV$6)*$O171-SUM($CV$7:DV$7)*SUM($Y171:$Z171,$AF171)-SUM($CV$8:DV$8)*SUM($AA171:$AE171)-SUM($CV$9:DV$9)*$AG171</f>
        <v>192083</v>
      </c>
      <c r="DW171" s="39">
        <f>SUM($BE171,$BF171:CF171)-SUM($CV$1:DW$1)*SUM($P171:$Q171,$W171)-SUM($CV$2:DW$2)*SUM($R171:$V171)-SUM($CV$3:DW$3)*$X171-SUM($CV$4:DW$4)*SUM($K171:$L171)-SUM($CV$5:DW$5)*SUM($M171:$N171)-SUM($CV$6:DW$6)*$O171-SUM($CV$7:DW$7)*SUM($Y171:$Z171,$AF171)-SUM($CV$8:DW$8)*SUM($AA171:$AE171)-SUM($CV$9:DW$9)*$AG171</f>
        <v>182083</v>
      </c>
      <c r="DX171" s="39">
        <f>SUM($BE171,$BF171:CG171)-SUM($CV$1:DX$1)*SUM($P171:$Q171,$W171)-SUM($CV$2:DX$2)*SUM($R171:$V171)-SUM($CV$3:DX$3)*$X171-SUM($CV$4:DX$4)*SUM($K171:$L171)-SUM($CV$5:DX$5)*SUM($M171:$N171)-SUM($CV$6:DX$6)*$O171-SUM($CV$7:DX$7)*SUM($Y171:$Z171,$AF171)-SUM($CV$8:DX$8)*SUM($AA171:$AE171)-SUM($CV$9:DX$9)*$AG171</f>
        <v>172083</v>
      </c>
      <c r="DY171" s="39">
        <f>SUM($BE171,$BF171:CH171)-SUM($CV$1:DY$1)*SUM($P171:$Q171,$W171)-SUM($CV$2:DY$2)*SUM($R171:$V171)-SUM($CV$3:DY$3)*$X171-SUM($CV$4:DY$4)*SUM($K171:$L171)-SUM($CV$5:DY$5)*SUM($M171:$N171)-SUM($CV$6:DY$6)*$O171-SUM($CV$7:DY$7)*SUM($Y171:$Z171,$AF171)-SUM($CV$8:DY$8)*SUM($AA171:$AE171)-SUM($CV$9:DY$9)*$AG171</f>
        <v>162083</v>
      </c>
      <c r="DZ171" s="39">
        <f>SUM($BE171,$BF171:CI171)-SUM($CV$1:DZ$1)*SUM($P171:$Q171,$W171)-SUM($CV$2:DZ$2)*SUM($R171:$V171)-SUM($CV$3:DZ$3)*$X171-SUM($CV$4:DZ$4)*SUM($K171:$L171)-SUM($CV$5:DZ$5)*SUM($M171:$N171)-SUM($CV$6:DZ$6)*$O171-SUM($CV$7:DZ$7)*SUM($Y171:$Z171,$AF171)-SUM($CV$8:DZ$8)*SUM($AA171:$AE171)-SUM($CV$9:DZ$9)*$AG171</f>
        <v>152083</v>
      </c>
      <c r="EA171" s="39">
        <f>SUM($BE171,$BF171:CJ171)-SUM($CV$1:EA$1)*SUM($P171:$Q171,$W171)-SUM($CV$2:EA$2)*SUM($R171:$V171)-SUM($CV$3:EA$3)*$X171-SUM($CV$4:EA$4)*SUM($K171:$L171)-SUM($CV$5:EA$5)*SUM($M171:$N171)-SUM($CV$6:EA$6)*$O171-SUM($CV$7:EA$7)*SUM($Y171:$Z171,$AF171)-SUM($CV$8:EA$8)*SUM($AA171:$AE171)-SUM($CV$9:EA$9)*$AG171</f>
        <v>142083</v>
      </c>
      <c r="EB171" s="39">
        <f>SUM($BE171,$BF171:CK171)-SUM($CV$1:EB$1)*SUM($P171:$Q171,$W171)-SUM($CV$2:EB$2)*SUM($R171:$V171)-SUM($CV$3:EB$3)*$X171-SUM($CV$4:EB$4)*SUM($K171:$L171)-SUM($CV$5:EB$5)*SUM($M171:$N171)-SUM($CV$6:EB$6)*$O171-SUM($CV$7:EB$7)*SUM($Y171:$Z171,$AF171)-SUM($CV$8:EB$8)*SUM($AA171:$AE171)-SUM($CV$9:EB$9)*$AG171</f>
        <v>132083</v>
      </c>
      <c r="EC171" s="39">
        <f>SUM($BE171,$BF171:CL171)-SUM($CV$1:EC$1)*SUM($P171:$Q171,$W171)-SUM($CV$2:EC$2)*SUM($R171:$V171)-SUM($CV$3:EC$3)*$X171-SUM($CV$4:EC$4)*SUM($K171:$L171)-SUM($CV$5:EC$5)*SUM($M171:$N171)-SUM($CV$6:EC$6)*$O171-SUM($CV$7:EC$7)*SUM($Y171:$Z171,$AF171)-SUM($CV$8:EC$8)*SUM($AA171:$AE171)-SUM($CV$9:EC$9)*$AG171</f>
        <v>122083</v>
      </c>
      <c r="ED171" s="39">
        <f>SUM($BE171,$BF171:CM171)-SUM($CV$1:ED$1)*SUM($P171:$Q171,$W171)-SUM($CV$2:ED$2)*SUM($R171:$V171)-SUM($CV$3:ED$3)*$X171-SUM($CV$4:ED$4)*SUM($K171:$L171)-SUM($CV$5:ED$5)*SUM($M171:$N171)-SUM($CV$6:ED$6)*$O171-SUM($CV$7:ED$7)*SUM($Y171:$Z171,$AF171)-SUM($CV$8:ED$8)*SUM($AA171:$AE171)-SUM($CV$9:ED$9)*$AG171</f>
        <v>112083</v>
      </c>
      <c r="EE171" s="39">
        <f>SUM($BE171,$BF171:CN171)-SUM($CV$1:EE$1)*SUM($P171:$Q171,$W171)-SUM($CV$2:EE$2)*SUM($R171:$V171)-SUM($CV$3:EE$3)*$X171-SUM($CV$4:EE$4)*SUM($K171:$L171)-SUM($CV$5:EE$5)*SUM($M171:$N171)-SUM($CV$6:EE$6)*$O171-SUM($CV$7:EE$7)*SUM($Y171:$Z171,$AF171)-SUM($CV$8:EE$8)*SUM($AA171:$AE171)-SUM($CV$9:EE$9)*$AG171</f>
        <v>102083</v>
      </c>
      <c r="EF171" s="39">
        <f>SUM($BE171,$BF171:CO171)-SUM($CV$1:EF$1)*SUM($P171:$Q171,$W171)-SUM($CV$2:EF$2)*SUM($R171:$V171)-SUM($CV$3:EF$3)*$X171-SUM($CV$4:EF$4)*SUM($K171:$L171)-SUM($CV$5:EF$5)*SUM($M171:$N171)-SUM($CV$6:EF$6)*$O171-SUM($CV$7:EF$7)*SUM($Y171:$Z171,$AF171)-SUM($CV$8:EF$8)*SUM($AA171:$AE171)-SUM($CV$9:EF$9)*$AG171</f>
        <v>92083</v>
      </c>
      <c r="EG171" s="39">
        <f>SUM($BE171,$BF171:CP171)-SUM($CV$1:EG$1)*SUM($P171:$Q171,$W171)-SUM($CV$2:EG$2)*SUM($R171:$V171)-SUM($CV$3:EG$3)*$X171-SUM($CV$4:EG$4)*SUM($K171:$L171)-SUM($CV$5:EG$5)*SUM($M171:$N171)-SUM($CV$6:EG$6)*$O171-SUM($CV$7:EG$7)*SUM($Y171:$Z171,$AF171)-SUM($CV$8:EG$8)*SUM($AA171:$AE171)-SUM($CV$9:EG$9)*$AG171</f>
        <v>82083</v>
      </c>
      <c r="EH171" s="39">
        <f>SUM($BE171,$BF171:CQ171)-SUM($CV$1:EH$1)*SUM($P171:$Q171,$W171)-SUM($CV$2:EH$2)*SUM($R171:$V171)-SUM($CV$3:EH$3)*$X171-SUM($CV$4:EH$4)*SUM($K171:$L171)-SUM($CV$5:EH$5)*SUM($M171:$N171)-SUM($CV$6:EH$6)*$O171-SUM($CV$7:EH$7)*SUM($Y171:$Z171,$AF171)-SUM($CV$8:EH$8)*SUM($AA171:$AE171)-SUM($CV$9:EH$9)*$AG171</f>
        <v>72083</v>
      </c>
      <c r="EI171" s="39">
        <f>SUM($BE171,$BF171:CR171)-SUM($CV$1:EI$1)*SUM($P171:$Q171,$W171)-SUM($CV$2:EI$2)*SUM($R171:$V171)-SUM($CV$3:EI$3)*$X171-SUM($CV$4:EI$4)*SUM($K171:$L171)-SUM($CV$5:EI$5)*SUM($M171:$N171)-SUM($CV$6:EI$6)*$O171-SUM($CV$7:EI$7)*SUM($Y171:$Z171,$AF171)-SUM($CV$8:EI$8)*SUM($AA171:$AE171)-SUM($CV$9:EI$9)*$AG171</f>
        <v>62083</v>
      </c>
      <c r="EJ171" s="39">
        <f>SUM($BE171,$BF171:CS171)-SUM($CV$1:EJ$1)*SUM($P171:$Q171,$W171)-SUM($CV$2:EJ$2)*SUM($R171:$V171)-SUM($CV$3:EJ$3)*$X171-SUM($CV$4:EJ$4)*SUM($K171:$L171)-SUM($CV$5:EJ$5)*SUM($M171:$N171)-SUM($CV$6:EJ$6)*$O171-SUM($CV$7:EJ$7)*SUM($Y171:$Z171,$AF171)-SUM($CV$8:EJ$8)*SUM($AA171:$AE171)-SUM($CV$9:EJ$9)*$AG171</f>
        <v>52083</v>
      </c>
      <c r="EK171" s="39">
        <f>SUM($BE171,$BF171:CT171)-SUM($CV$1:EK$1)*SUM($P171:$Q171,$W171)-SUM($CV$2:EK$2)*SUM($R171:$V171)-SUM($CV$3:EK$3)*$X171-SUM($CV$4:EK$4)*SUM($K171:$L171)-SUM($CV$5:EK$5)*SUM($M171:$N171)-SUM($CV$6:EK$6)*$O171-SUM($CV$7:EK$7)*SUM($Y171:$Z171,$AF171)-SUM($CV$8:EK$8)*SUM($AA171:$AE171)-SUM($CV$9:EK$9)*$AG171</f>
        <v>42083</v>
      </c>
      <c r="EL171" s="39">
        <f>SUM($BE171,$BF171:CU171)-SUM($CV$1:EL$1)*SUM($P171:$Q171,$W171)-SUM($CV$2:EL$2)*SUM($R171:$V171)-SUM($CV$3:EL$3)*$X171-SUM($CV$4:EL$4)*SUM($K171:$L171)-SUM($CV$5:EL$5)*SUM($M171:$N171)-SUM($CV$6:EL$6)*$O171-SUM($CV$7:EL$7)*SUM($Y171:$Z171,$AF171)-SUM($CV$8:EL$8)*SUM($AA171:$AE171)-SUM($CV$9:EL$9)*$AG171</f>
        <v>32083</v>
      </c>
      <c r="EM171" s="39">
        <f>SUM($BE171,$BF171:CV171)-SUM($CV$1:EM$1)*SUM($P171:$Q171,$W171)-SUM($CV$2:EM$2)*SUM($R171:$V171)-SUM($CV$3:EM$3)*$X171-SUM($CV$4:EM$4)*SUM($K171:$L171)-SUM($CV$5:EM$5)*SUM($M171:$N171)-SUM($CV$6:EM$6)*$O171-SUM($CV$7:EM$7)*SUM($Y171:$Z171,$AF171)-SUM($CV$8:EM$8)*SUM($AA171:$AE171)-SUM($CV$9:EM$9)*$AG171</f>
        <v>22083</v>
      </c>
      <c r="EN171" s="39">
        <f>SUM($BE171,$BF171:CW171)-SUM($CV$1:EN$1)*SUM($P171:$Q171,$W171)-SUM($CV$2:EN$2)*SUM($R171:$V171)-SUM($CV$3:EN$3)*$X171-SUM($CV$4:EN$4)*SUM($K171:$L171)-SUM($CV$5:EN$5)*SUM($M171:$N171)-SUM($CV$6:EN$6)*$O171-SUM($CV$7:EN$7)*SUM($Y171:$Z171,$AF171)-SUM($CV$8:EN$8)*SUM($AA171:$AE171)-SUM($CV$9:EN$9)*$AG171</f>
        <v>12083</v>
      </c>
      <c r="EO171" s="39">
        <f>SUM($BE171,$BF171:CX171)-SUM($CV$1:EO$1)*SUM($P171:$Q171,$W171)-SUM($CV$2:EO$2)*SUM($R171:$V171)-SUM($CV$3:EO$3)*$X171-SUM($CV$4:EO$4)*SUM($K171:$L171)-SUM($CV$5:EO$5)*SUM($M171:$N171)-SUM($CV$6:EO$6)*$O171-SUM($CV$7:EO$7)*SUM($Y171:$Z171,$AF171)-SUM($CV$8:EO$8)*SUM($AA171:$AE171)-SUM($CV$9:EO$9)*$AG171</f>
        <v>4989</v>
      </c>
      <c r="EP171" s="96" t="s">
        <v>483</v>
      </c>
      <c r="EQ171" s="103" t="str">
        <f t="shared" si="225"/>
        <v>CRCW040282R5FKED</v>
      </c>
      <c r="ER171" s="96" t="str">
        <f t="shared" si="222"/>
        <v>VISHAY</v>
      </c>
      <c r="ES171" s="115">
        <v>1.6000000000000001E-3</v>
      </c>
      <c r="ET171" s="116" t="str">
        <f t="shared" si="168"/>
        <v>USD</v>
      </c>
      <c r="EU171" s="107" t="e">
        <f t="shared" ca="1" si="183"/>
        <v>#NAME?</v>
      </c>
      <c r="EV171" s="107" t="e">
        <f t="shared" ca="1" si="184"/>
        <v>#NAME?</v>
      </c>
      <c r="EW171" s="117">
        <f t="shared" ref="EW171:EW202" si="226">AN171</f>
        <v>10000</v>
      </c>
      <c r="EX171" s="117">
        <f t="shared" si="186"/>
        <v>10000</v>
      </c>
      <c r="EY171" s="103"/>
      <c r="EZ171" s="117">
        <f t="shared" si="187"/>
        <v>360000</v>
      </c>
      <c r="FA171" s="118" t="e">
        <f t="shared" ca="1" si="188"/>
        <v>#NAME?</v>
      </c>
      <c r="FB171" s="117">
        <f t="shared" si="189"/>
        <v>6145</v>
      </c>
      <c r="FC171" s="118" t="e">
        <f t="shared" ca="1" si="190"/>
        <v>#NAME?</v>
      </c>
      <c r="FD171" s="119">
        <v>45526</v>
      </c>
      <c r="FE171" s="118" t="s">
        <v>130</v>
      </c>
      <c r="FF171" s="118" t="s">
        <v>26</v>
      </c>
      <c r="FG171" s="103" t="s">
        <v>144</v>
      </c>
      <c r="FH171" s="103" t="s">
        <v>145</v>
      </c>
      <c r="FI171" s="105">
        <f t="array" ref="FI171">SUMPRODUCT($AI171:$AL171,TRANSPOSE(FI$1:FI$4))</f>
        <v>30455</v>
      </c>
      <c r="FJ171" s="105">
        <f t="array" ref="FJ171">SUMPRODUCT($AI171:$AL171,TRANSPOSE(FJ$1:FJ$4))</f>
        <v>30455</v>
      </c>
      <c r="FK171" s="105">
        <f t="array" ref="FK171">SUMPRODUCT($AI171:$AL171,TRANSPOSE(FK$1:FK$4))</f>
        <v>30455</v>
      </c>
      <c r="FL171" s="105">
        <f t="array" ref="FL171">SUMPRODUCT($AI171:$AL171,TRANSPOSE(FL$1:FL$4))</f>
        <v>30455</v>
      </c>
      <c r="FM171" s="105">
        <f t="array" ref="FM171">SUMPRODUCT($AI171:$AL171,TRANSPOSE(FM$1:FM$4))</f>
        <v>30455</v>
      </c>
      <c r="FN171" s="105">
        <f t="array" ref="FN171">SUMPRODUCT($AI171:$AL171,TRANSPOSE(FN$1:FN$4))</f>
        <v>30455</v>
      </c>
      <c r="FO171" s="105">
        <f t="array" ref="FO171">SUMPRODUCT($AI171:$AL171,TRANSPOSE(FO$1:FO$4))</f>
        <v>30455</v>
      </c>
      <c r="FP171" s="105">
        <f t="array" ref="FP171">SUMPRODUCT($AI171:$AL171,TRANSPOSE(FP$1:FP$4))</f>
        <v>30455</v>
      </c>
      <c r="FQ171" s="105">
        <f t="array" ref="FQ171">SUMPRODUCT($AI171:$AL171,TRANSPOSE(FQ$1:FQ$4))</f>
        <v>30455</v>
      </c>
      <c r="FR171" s="105">
        <f t="array" ref="FR171">SUMPRODUCT($AI171:$AL171,TRANSPOSE(FR$1:FR$4))</f>
        <v>30350</v>
      </c>
      <c r="FS171" s="105">
        <f t="array" ref="FS171">SUMPRODUCT($AI171:$AL171,TRANSPOSE(FS$1:FS$4))</f>
        <v>30000</v>
      </c>
      <c r="FT171" s="105">
        <f t="array" ref="FT171">SUMPRODUCT($AI171:$AL171,TRANSPOSE(FT$1:FT$4))</f>
        <v>19410</v>
      </c>
      <c r="FU171" s="105">
        <f t="array" ref="FU171">SUMPRODUCT($AI171:$AL171,TRANSPOSE(FU$1:FU$4))</f>
        <v>0</v>
      </c>
      <c r="FV171" s="120"/>
      <c r="FW171" s="105">
        <f t="shared" si="191"/>
        <v>40000</v>
      </c>
      <c r="FX171" s="121">
        <f>CEILING(SUM($FI171:FJ171)-SUM($FW171:FW171),$EW171)</f>
        <v>30000</v>
      </c>
      <c r="FY171" s="121">
        <f>CEILING(SUM($FI171:FK171)-SUM($FW171:FX171),$EW171)</f>
        <v>30000</v>
      </c>
      <c r="FZ171" s="121">
        <f>CEILING(SUM($FI171:FL171)-SUM($FW171:FY171),$EW171)</f>
        <v>30000</v>
      </c>
      <c r="GA171" s="121">
        <f>CEILING(SUM($FI171:FM171)-SUM($FW171:FZ171),$EW171)</f>
        <v>30000</v>
      </c>
      <c r="GB171" s="121">
        <f>CEILING(SUM($FI171:FN171)-SUM($FW171:GA171),$EW171)</f>
        <v>30000</v>
      </c>
      <c r="GC171" s="121">
        <f>CEILING(SUM($FI171:FO171)-SUM($FW171:GB171),$EW171)</f>
        <v>30000</v>
      </c>
      <c r="GD171" s="121">
        <f>CEILING(SUM($FI171:FP171)-SUM($FW171:GC171),$EW171)</f>
        <v>30000</v>
      </c>
      <c r="GE171" s="121">
        <f>CEILING(SUM($FI171:FQ171)-SUM($FW171:GD171),$EW171)</f>
        <v>30000</v>
      </c>
      <c r="GF171" s="121">
        <f>CEILING(SUM($FI171:FR171)-SUM($FW171:GE171),$EW171)</f>
        <v>30000</v>
      </c>
      <c r="GG171" s="121">
        <f>CEILING(SUM($FI171:FS171)-SUM($FW171:GF171),$EW171)</f>
        <v>30000</v>
      </c>
      <c r="GH171" s="121">
        <f t="shared" si="192"/>
        <v>20000</v>
      </c>
      <c r="GI171" s="121">
        <f t="shared" si="193"/>
        <v>0</v>
      </c>
      <c r="GJ171" s="120"/>
      <c r="GK171" s="123" t="e">
        <f t="shared" ca="1" si="194"/>
        <v>#NAME?</v>
      </c>
      <c r="GL171" s="123" t="e">
        <f t="shared" ca="1" si="195"/>
        <v>#NAME?</v>
      </c>
      <c r="GM171" s="123" t="e">
        <f t="shared" ca="1" si="196"/>
        <v>#NAME?</v>
      </c>
      <c r="GN171" s="123" t="e">
        <f t="shared" ca="1" si="197"/>
        <v>#NAME?</v>
      </c>
      <c r="GO171" s="123" t="e">
        <f t="shared" ca="1" si="198"/>
        <v>#NAME?</v>
      </c>
      <c r="GP171" s="123" t="e">
        <f t="shared" ca="1" si="199"/>
        <v>#NAME?</v>
      </c>
      <c r="GQ171" s="123" t="e">
        <f t="shared" ca="1" si="200"/>
        <v>#NAME?</v>
      </c>
      <c r="GR171" s="123" t="e">
        <f t="shared" ca="1" si="201"/>
        <v>#NAME?</v>
      </c>
      <c r="GS171" s="123" t="e">
        <f t="shared" ca="1" si="202"/>
        <v>#NAME?</v>
      </c>
      <c r="GT171" s="123" t="e">
        <f t="shared" ca="1" si="203"/>
        <v>#NAME?</v>
      </c>
      <c r="GU171" s="123" t="e">
        <f t="shared" ca="1" si="204"/>
        <v>#NAME?</v>
      </c>
      <c r="GV171" s="123" t="e">
        <f t="shared" ca="1" si="205"/>
        <v>#NAME?</v>
      </c>
      <c r="GW171" s="123" t="e">
        <f t="shared" ca="1" si="206"/>
        <v>#NAME?</v>
      </c>
      <c r="GX171" s="123" t="e">
        <f t="shared" ca="1" si="207"/>
        <v>#NAME?</v>
      </c>
      <c r="GY171" s="120">
        <v>1</v>
      </c>
      <c r="GZ171" s="105">
        <f t="shared" si="224"/>
        <v>360000</v>
      </c>
      <c r="HA171" s="105"/>
      <c r="HB171" s="105"/>
      <c r="HC171" s="105"/>
      <c r="HD171" s="105"/>
      <c r="HE171" s="105"/>
      <c r="HF171" s="105"/>
      <c r="HG171" s="105"/>
      <c r="HH171" s="105"/>
      <c r="HI171" s="105"/>
      <c r="HJ171" s="105"/>
      <c r="HK171" s="105"/>
      <c r="HL171" s="105">
        <f t="shared" si="171"/>
        <v>0</v>
      </c>
      <c r="HM171" s="105"/>
      <c r="HN171" s="123" t="e">
        <f t="shared" ca="1" si="208"/>
        <v>#NAME?</v>
      </c>
      <c r="HO171" s="123" t="e">
        <f t="shared" ca="1" si="209"/>
        <v>#NAME?</v>
      </c>
      <c r="HP171" s="123" t="e">
        <f t="shared" ca="1" si="210"/>
        <v>#NAME?</v>
      </c>
      <c r="HQ171" s="123" t="e">
        <f t="shared" ca="1" si="211"/>
        <v>#NAME?</v>
      </c>
      <c r="HR171" s="123" t="e">
        <f t="shared" ca="1" si="212"/>
        <v>#NAME?</v>
      </c>
      <c r="HS171" s="123" t="e">
        <f t="shared" ca="1" si="213"/>
        <v>#NAME?</v>
      </c>
      <c r="HT171" s="123" t="e">
        <f t="shared" ca="1" si="214"/>
        <v>#NAME?</v>
      </c>
      <c r="HU171" s="123" t="e">
        <f t="shared" ca="1" si="215"/>
        <v>#NAME?</v>
      </c>
      <c r="HV171" s="123" t="e">
        <f t="shared" ca="1" si="216"/>
        <v>#NAME?</v>
      </c>
      <c r="HW171" s="123" t="e">
        <f t="shared" ca="1" si="217"/>
        <v>#NAME?</v>
      </c>
      <c r="HX171" s="123" t="e">
        <f t="shared" ca="1" si="218"/>
        <v>#NAME?</v>
      </c>
      <c r="HY171" s="123" t="e">
        <f t="shared" ca="1" si="219"/>
        <v>#NAME?</v>
      </c>
      <c r="HZ171" s="123" t="e">
        <f t="shared" ca="1" si="220"/>
        <v>#NAME?</v>
      </c>
      <c r="IA171" s="123" t="e">
        <f t="shared" ca="1" si="221"/>
        <v>#NAME?</v>
      </c>
      <c r="IB171" s="124" t="s">
        <v>837</v>
      </c>
      <c r="IC171" s="103" t="s">
        <v>488</v>
      </c>
      <c r="ID171" s="125">
        <v>45535</v>
      </c>
      <c r="IE171" s="103" t="s">
        <v>147</v>
      </c>
      <c r="IF171" s="103" t="s">
        <v>147</v>
      </c>
      <c r="IG171" s="103" t="s">
        <v>147</v>
      </c>
      <c r="IH171" s="103"/>
      <c r="II171" s="103" t="s">
        <v>766</v>
      </c>
    </row>
    <row r="172" spans="1:243" ht="14.25" x14ac:dyDescent="0.2">
      <c r="A172" s="39">
        <v>185</v>
      </c>
      <c r="B172" s="39" t="s">
        <v>840</v>
      </c>
      <c r="C172" s="56" t="s">
        <v>841</v>
      </c>
      <c r="D172" s="39" t="s">
        <v>137</v>
      </c>
      <c r="E172" s="39">
        <v>400679613</v>
      </c>
      <c r="F172" s="102" t="s">
        <v>842</v>
      </c>
      <c r="G172" s="39" t="s">
        <v>843</v>
      </c>
      <c r="H172" s="39" t="s">
        <v>128</v>
      </c>
      <c r="I172" s="39">
        <v>2</v>
      </c>
      <c r="J172" s="39">
        <v>27</v>
      </c>
      <c r="K172" s="39">
        <v>0</v>
      </c>
      <c r="L172" s="39">
        <v>0</v>
      </c>
      <c r="M172" s="39">
        <v>0</v>
      </c>
      <c r="N172" s="39">
        <v>0</v>
      </c>
      <c r="O172" s="39">
        <v>9</v>
      </c>
      <c r="P172" s="39">
        <v>0</v>
      </c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0</v>
      </c>
      <c r="W172" s="39">
        <v>0</v>
      </c>
      <c r="X172" s="39">
        <v>9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D172" s="39">
        <v>0</v>
      </c>
      <c r="AE172" s="39">
        <v>0</v>
      </c>
      <c r="AF172" s="39">
        <v>0</v>
      </c>
      <c r="AG172" s="39">
        <v>9</v>
      </c>
      <c r="AH172" s="39">
        <f t="shared" si="173"/>
        <v>18</v>
      </c>
      <c r="AI172" s="39">
        <f t="shared" si="174"/>
        <v>9</v>
      </c>
      <c r="AJ172" s="39">
        <f t="shared" si="175"/>
        <v>9</v>
      </c>
      <c r="AK172" s="39">
        <f t="shared" si="176"/>
        <v>9</v>
      </c>
      <c r="AL172" s="39">
        <f t="shared" si="177"/>
        <v>18</v>
      </c>
      <c r="AM172" s="57">
        <f t="shared" si="178"/>
        <v>636129</v>
      </c>
      <c r="AN172" s="57">
        <v>5000</v>
      </c>
      <c r="AO172" s="57">
        <f t="shared" si="179"/>
        <v>640000</v>
      </c>
      <c r="AP172" s="39"/>
      <c r="AQ172" s="39" t="s">
        <v>473</v>
      </c>
      <c r="AR172" s="71" t="s">
        <v>482</v>
      </c>
      <c r="AS172" s="39"/>
      <c r="AT172" s="39"/>
      <c r="AU172" s="58">
        <v>1E-3</v>
      </c>
      <c r="AV172" s="58" t="s">
        <v>11</v>
      </c>
      <c r="AW172" s="39" t="s">
        <v>475</v>
      </c>
      <c r="AX172" s="39" t="s">
        <v>476</v>
      </c>
      <c r="AY172" s="39"/>
      <c r="AZ172" s="39" t="s">
        <v>477</v>
      </c>
      <c r="BA172" s="39" t="str">
        <f t="shared" si="180"/>
        <v>P0043</v>
      </c>
      <c r="BB172" s="78" t="e">
        <f t="shared" ca="1" si="181"/>
        <v>#NAME?</v>
      </c>
      <c r="BC172" s="75" t="s">
        <v>765</v>
      </c>
      <c r="BD172" s="75">
        <f t="shared" si="182"/>
        <v>640000</v>
      </c>
      <c r="BE172" s="39"/>
      <c r="BF172" s="39"/>
      <c r="BG172" s="39"/>
      <c r="BH172" s="39"/>
      <c r="BI172" s="39">
        <v>640000</v>
      </c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>
        <f>SUM($BE172,$BF172:BF172)-SUM($CV$1:CW$1)*SUM($P172:$Q172,$W172)-SUM($CV$2:CW$2)*SUM($R172:$V172)-SUM($CV$3:CW$3)*$X172-SUM($CV$4:CW$4)*SUM($K172:$L172)-SUM($CV$5:CW$5)*SUM($M172:$N172)-SUM($CV$6:CW$6)*$O172-SUM($CV$7:CW$7)*SUM($Y172:$Z172,$AF172)-SUM($CV$8:CW$8)*SUM($AA172:$AE172)-SUM($CV$9:CW$9)*$AG172</f>
        <v>0</v>
      </c>
      <c r="CX172" s="39">
        <f>SUM($BE172,$BF172:BG172)-SUM($CV$1:CX$1)*SUM($P172:$Q172,$W172)-SUM($CV$2:CX$2)*SUM($R172:$V172)-SUM($CV$3:CX$3)*$X172-SUM($CV$4:CX$4)*SUM($K172:$L172)-SUM($CV$5:CX$5)*SUM($M172:$N172)-SUM($CV$6:CX$6)*$O172-SUM($CV$7:CX$7)*SUM($Y172:$Z172,$AF172)-SUM($CV$8:CX$8)*SUM($AA172:$AE172)-SUM($CV$9:CX$9)*$AG172</f>
        <v>0</v>
      </c>
      <c r="CY172" s="39">
        <f>SUM($BE172,$BF172:BH172)-SUM($CV$1:CY$1)*SUM($P172:$Q172,$W172)-SUM($CV$2:CY$2)*SUM($R172:$V172)-SUM($CV$3:CY$3)*$X172-SUM($CV$4:CY$4)*SUM($K172:$L172)-SUM($CV$5:CY$5)*SUM($M172:$N172)-SUM($CV$6:CY$6)*$O172-SUM($CV$7:CY$7)*SUM($Y172:$Z172,$AF172)-SUM($CV$8:CY$8)*SUM($AA172:$AE172)-SUM($CV$9:CY$9)*$AG172</f>
        <v>0</v>
      </c>
      <c r="CZ172" s="39">
        <f>SUM($BE172,$BF172:BI172)-SUM($CV$1:CZ$1)*SUM($P172:$Q172,$W172)-SUM($CV$2:CZ$2)*SUM($R172:$V172)-SUM($CV$3:CZ$3)*$X172-SUM($CV$4:CZ$4)*SUM($K172:$L172)-SUM($CV$5:CZ$5)*SUM($M172:$N172)-SUM($CV$6:CZ$6)*$O172-SUM($CV$7:CZ$7)*SUM($Y172:$Z172,$AF172)-SUM($CV$8:CZ$8)*SUM($AA172:$AE172)-SUM($CV$9:CZ$9)*$AG172</f>
        <v>640000</v>
      </c>
      <c r="DA172" s="39">
        <f>SUM($BE172,$BF172:BJ172)-SUM($CV$1:DA$1)*SUM($P172:$Q172,$W172)-SUM($CV$2:DA$2)*SUM($R172:$V172)-SUM($CV$3:DA$3)*$X172-SUM($CV$4:DA$4)*SUM($K172:$L172)-SUM($CV$5:DA$5)*SUM($M172:$N172)-SUM($CV$6:DA$6)*$O172-SUM($CV$7:DA$7)*SUM($Y172:$Z172,$AF172)-SUM($CV$8:DA$8)*SUM($AA172:$AE172)-SUM($CV$9:DA$9)*$AG172</f>
        <v>640000</v>
      </c>
      <c r="DB172" s="39">
        <f>SUM($BE172,$BF172:BK172)-SUM($CV$1:DB$1)*SUM($P172:$Q172,$W172)-SUM($CV$2:DB$2)*SUM($R172:$V172)-SUM($CV$3:DB$3)*$X172-SUM($CV$4:DB$4)*SUM($K172:$L172)-SUM($CV$5:DB$5)*SUM($M172:$N172)-SUM($CV$6:DB$6)*$O172-SUM($CV$7:DB$7)*SUM($Y172:$Z172,$AF172)-SUM($CV$8:DB$8)*SUM($AA172:$AE172)-SUM($CV$9:DB$9)*$AG172</f>
        <v>637300</v>
      </c>
      <c r="DC172" s="39">
        <f>SUM($BE172,$BF172:BL172)-SUM($CV$1:DC$1)*SUM($P172:$Q172,$W172)-SUM($CV$2:DC$2)*SUM($R172:$V172)-SUM($CV$3:DC$3)*$X172-SUM($CV$4:DC$4)*SUM($K172:$L172)-SUM($CV$5:DC$5)*SUM($M172:$N172)-SUM($CV$6:DC$6)*$O172-SUM($CV$7:DC$7)*SUM($Y172:$Z172,$AF172)-SUM($CV$8:DC$8)*SUM($AA172:$AE172)-SUM($CV$9:DC$9)*$AG172</f>
        <v>631900</v>
      </c>
      <c r="DD172" s="39">
        <f>SUM($BE172,$BF172:BM172)-SUM($CV$1:DD$1)*SUM($P172:$Q172,$W172)-SUM($CV$2:DD$2)*SUM($R172:$V172)-SUM($CV$3:DD$3)*$X172-SUM($CV$4:DD$4)*SUM($K172:$L172)-SUM($CV$5:DD$5)*SUM($M172:$N172)-SUM($CV$6:DD$6)*$O172-SUM($CV$7:DD$7)*SUM($Y172:$Z172,$AF172)-SUM($CV$8:DD$8)*SUM($AA172:$AE172)-SUM($CV$9:DD$9)*$AG172</f>
        <v>623521</v>
      </c>
      <c r="DE172" s="39">
        <f>SUM($BE172,$BF172:BN172)-SUM($CV$1:DE$1)*SUM($P172:$Q172,$W172)-SUM($CV$2:DE$2)*SUM($R172:$V172)-SUM($CV$3:DE$3)*$X172-SUM($CV$4:DE$4)*SUM($K172:$L172)-SUM($CV$5:DE$5)*SUM($M172:$N172)-SUM($CV$6:DE$6)*$O172-SUM($CV$7:DE$7)*SUM($Y172:$Z172,$AF172)-SUM($CV$8:DE$8)*SUM($AA172:$AE172)-SUM($CV$9:DE$9)*$AG172</f>
        <v>613621</v>
      </c>
      <c r="DF172" s="39">
        <f>SUM($BE172,$BF172:BO172)-SUM($CV$1:DF$1)*SUM($P172:$Q172,$W172)-SUM($CV$2:DF$2)*SUM($R172:$V172)-SUM($CV$3:DF$3)*$X172-SUM($CV$4:DF$4)*SUM($K172:$L172)-SUM($CV$5:DF$5)*SUM($M172:$N172)-SUM($CV$6:DF$6)*$O172-SUM($CV$7:DF$7)*SUM($Y172:$Z172,$AF172)-SUM($CV$8:DF$8)*SUM($AA172:$AE172)-SUM($CV$9:DF$9)*$AG172</f>
        <v>601021</v>
      </c>
      <c r="DG172" s="39">
        <f>SUM($BE172,$BF172:BP172)-SUM($CV$1:DG$1)*SUM($P172:$Q172,$W172)-SUM($CV$2:DG$2)*SUM($R172:$V172)-SUM($CV$3:DG$3)*$X172-SUM($CV$4:DG$4)*SUM($K172:$L172)-SUM($CV$5:DG$5)*SUM($M172:$N172)-SUM($CV$6:DG$6)*$O172-SUM($CV$7:DG$7)*SUM($Y172:$Z172,$AF172)-SUM($CV$8:DG$8)*SUM($AA172:$AE172)-SUM($CV$9:DG$9)*$AG172</f>
        <v>587521</v>
      </c>
      <c r="DH172" s="39">
        <f>SUM($BE172,$BF172:BQ172)-SUM($CV$1:DH$1)*SUM($P172:$Q172,$W172)-SUM($CV$2:DH$2)*SUM($R172:$V172)-SUM($CV$3:DH$3)*$X172-SUM($CV$4:DH$4)*SUM($K172:$L172)-SUM($CV$5:DH$5)*SUM($M172:$N172)-SUM($CV$6:DH$6)*$O172-SUM($CV$7:DH$7)*SUM($Y172:$Z172,$AF172)-SUM($CV$8:DH$8)*SUM($AA172:$AE172)-SUM($CV$9:DH$9)*$AG172</f>
        <v>574021</v>
      </c>
      <c r="DI172" s="39">
        <f>SUM($BE172,$BF172:BR172)-SUM($CV$1:DI$1)*SUM($P172:$Q172,$W172)-SUM($CV$2:DI$2)*SUM($R172:$V172)-SUM($CV$3:DI$3)*$X172-SUM($CV$4:DI$4)*SUM($K172:$L172)-SUM($CV$5:DI$5)*SUM($M172:$N172)-SUM($CV$6:DI$6)*$O172-SUM($CV$7:DI$7)*SUM($Y172:$Z172,$AF172)-SUM($CV$8:DI$8)*SUM($AA172:$AE172)-SUM($CV$9:DI$9)*$AG172</f>
        <v>560521</v>
      </c>
      <c r="DJ172" s="39">
        <f>SUM($BE172,$BF172:BS172)-SUM($CV$1:DJ$1)*SUM($P172:$Q172,$W172)-SUM($CV$2:DJ$2)*SUM($R172:$V172)-SUM($CV$3:DJ$3)*$X172-SUM($CV$4:DJ$4)*SUM($K172:$L172)-SUM($CV$5:DJ$5)*SUM($M172:$N172)-SUM($CV$6:DJ$6)*$O172-SUM($CV$7:DJ$7)*SUM($Y172:$Z172,$AF172)-SUM($CV$8:DJ$8)*SUM($AA172:$AE172)-SUM($CV$9:DJ$9)*$AG172</f>
        <v>547021</v>
      </c>
      <c r="DK172" s="39">
        <f>SUM($BE172,$BF172:BT172)-SUM($CV$1:DK$1)*SUM($P172:$Q172,$W172)-SUM($CV$2:DK$2)*SUM($R172:$V172)-SUM($CV$3:DK$3)*$X172-SUM($CV$4:DK$4)*SUM($K172:$L172)-SUM($CV$5:DK$5)*SUM($M172:$N172)-SUM($CV$6:DK$6)*$O172-SUM($CV$7:DK$7)*SUM($Y172:$Z172,$AF172)-SUM($CV$8:DK$8)*SUM($AA172:$AE172)-SUM($CV$9:DK$9)*$AG172</f>
        <v>533521</v>
      </c>
      <c r="DL172" s="39">
        <f>SUM($BE172,$BF172:BU172)-SUM($CV$1:DL$1)*SUM($P172:$Q172,$W172)-SUM($CV$2:DL$2)*SUM($R172:$V172)-SUM($CV$3:DL$3)*$X172-SUM($CV$4:DL$4)*SUM($K172:$L172)-SUM($CV$5:DL$5)*SUM($M172:$N172)-SUM($CV$6:DL$6)*$O172-SUM($CV$7:DL$7)*SUM($Y172:$Z172,$AF172)-SUM($CV$8:DL$8)*SUM($AA172:$AE172)-SUM($CV$9:DL$9)*$AG172</f>
        <v>520021</v>
      </c>
      <c r="DM172" s="39">
        <f>SUM($BE172,$BF172:BV172)-SUM($CV$1:DM$1)*SUM($P172:$Q172,$W172)-SUM($CV$2:DM$2)*SUM($R172:$V172)-SUM($CV$3:DM$3)*$X172-SUM($CV$4:DM$4)*SUM($K172:$L172)-SUM($CV$5:DM$5)*SUM($M172:$N172)-SUM($CV$6:DM$6)*$O172-SUM($CV$7:DM$7)*SUM($Y172:$Z172,$AF172)-SUM($CV$8:DM$8)*SUM($AA172:$AE172)-SUM($CV$9:DM$9)*$AG172</f>
        <v>502021</v>
      </c>
      <c r="DN172" s="39">
        <f>SUM($BE172,$BF172:BW172)-SUM($CV$1:DN$1)*SUM($P172:$Q172,$W172)-SUM($CV$2:DN$2)*SUM($R172:$V172)-SUM($CV$3:DN$3)*$X172-SUM($CV$4:DN$4)*SUM($K172:$L172)-SUM($CV$5:DN$5)*SUM($M172:$N172)-SUM($CV$6:DN$6)*$O172-SUM($CV$7:DN$7)*SUM($Y172:$Z172,$AF172)-SUM($CV$8:DN$8)*SUM($AA172:$AE172)-SUM($CV$9:DN$9)*$AG172</f>
        <v>484021</v>
      </c>
      <c r="DO172" s="39">
        <f>SUM($BE172,$BF172:BX172)-SUM($CV$1:DO$1)*SUM($P172:$Q172,$W172)-SUM($CV$2:DO$2)*SUM($R172:$V172)-SUM($CV$3:DO$3)*$X172-SUM($CV$4:DO$4)*SUM($K172:$L172)-SUM($CV$5:DO$5)*SUM($M172:$N172)-SUM($CV$6:DO$6)*$O172-SUM($CV$7:DO$7)*SUM($Y172:$Z172,$AF172)-SUM($CV$8:DO$8)*SUM($AA172:$AE172)-SUM($CV$9:DO$9)*$AG172</f>
        <v>466021</v>
      </c>
      <c r="DP172" s="39">
        <f>SUM($BE172,$BF172:BY172)-SUM($CV$1:DP$1)*SUM($P172:$Q172,$W172)-SUM($CV$2:DP$2)*SUM($R172:$V172)-SUM($CV$3:DP$3)*$X172-SUM($CV$4:DP$4)*SUM($K172:$L172)-SUM($CV$5:DP$5)*SUM($M172:$N172)-SUM($CV$6:DP$6)*$O172-SUM($CV$7:DP$7)*SUM($Y172:$Z172,$AF172)-SUM($CV$8:DP$8)*SUM($AA172:$AE172)-SUM($CV$9:DP$9)*$AG172</f>
        <v>448021</v>
      </c>
      <c r="DQ172" s="39">
        <f>SUM($BE172,$BF172:BZ172)-SUM($CV$1:DQ$1)*SUM($P172:$Q172,$W172)-SUM($CV$2:DQ$2)*SUM($R172:$V172)-SUM($CV$3:DQ$3)*$X172-SUM($CV$4:DQ$4)*SUM($K172:$L172)-SUM($CV$5:DQ$5)*SUM($M172:$N172)-SUM($CV$6:DQ$6)*$O172-SUM($CV$7:DQ$7)*SUM($Y172:$Z172,$AF172)-SUM($CV$8:DQ$8)*SUM($AA172:$AE172)-SUM($CV$9:DQ$9)*$AG172</f>
        <v>430021</v>
      </c>
      <c r="DR172" s="39">
        <f>SUM($BE172,$BF172:CA172)-SUM($CV$1:DR$1)*SUM($P172:$Q172,$W172)-SUM($CV$2:DR$2)*SUM($R172:$V172)-SUM($CV$3:DR$3)*$X172-SUM($CV$4:DR$4)*SUM($K172:$L172)-SUM($CV$5:DR$5)*SUM($M172:$N172)-SUM($CV$6:DR$6)*$O172-SUM($CV$7:DR$7)*SUM($Y172:$Z172,$AF172)-SUM($CV$8:DR$8)*SUM($AA172:$AE172)-SUM($CV$9:DR$9)*$AG172</f>
        <v>412021</v>
      </c>
      <c r="DS172" s="39">
        <f>SUM($BE172,$BF172:CB172)-SUM($CV$1:DS$1)*SUM($P172:$Q172,$W172)-SUM($CV$2:DS$2)*SUM($R172:$V172)-SUM($CV$3:DS$3)*$X172-SUM($CV$4:DS$4)*SUM($K172:$L172)-SUM($CV$5:DS$5)*SUM($M172:$N172)-SUM($CV$6:DS$6)*$O172-SUM($CV$7:DS$7)*SUM($Y172:$Z172,$AF172)-SUM($CV$8:DS$8)*SUM($AA172:$AE172)-SUM($CV$9:DS$9)*$AG172</f>
        <v>394021</v>
      </c>
      <c r="DT172" s="39">
        <f>SUM($BE172,$BF172:CC172)-SUM($CV$1:DT$1)*SUM($P172:$Q172,$W172)-SUM($CV$2:DT$2)*SUM($R172:$V172)-SUM($CV$3:DT$3)*$X172-SUM($CV$4:DT$4)*SUM($K172:$L172)-SUM($CV$5:DT$5)*SUM($M172:$N172)-SUM($CV$6:DT$6)*$O172-SUM($CV$7:DT$7)*SUM($Y172:$Z172,$AF172)-SUM($CV$8:DT$8)*SUM($AA172:$AE172)-SUM($CV$9:DT$9)*$AG172</f>
        <v>376021</v>
      </c>
      <c r="DU172" s="39">
        <f>SUM($BE172,$BF172:CD172)-SUM($CV$1:DU$1)*SUM($P172:$Q172,$W172)-SUM($CV$2:DU$2)*SUM($R172:$V172)-SUM($CV$3:DU$3)*$X172-SUM($CV$4:DU$4)*SUM($K172:$L172)-SUM($CV$5:DU$5)*SUM($M172:$N172)-SUM($CV$6:DU$6)*$O172-SUM($CV$7:DU$7)*SUM($Y172:$Z172,$AF172)-SUM($CV$8:DU$8)*SUM($AA172:$AE172)-SUM($CV$9:DU$9)*$AG172</f>
        <v>358021</v>
      </c>
      <c r="DV172" s="39">
        <f>SUM($BE172,$BF172:CE172)-SUM($CV$1:DV$1)*SUM($P172:$Q172,$W172)-SUM($CV$2:DV$2)*SUM($R172:$V172)-SUM($CV$3:DV$3)*$X172-SUM($CV$4:DV$4)*SUM($K172:$L172)-SUM($CV$5:DV$5)*SUM($M172:$N172)-SUM($CV$6:DV$6)*$O172-SUM($CV$7:DV$7)*SUM($Y172:$Z172,$AF172)-SUM($CV$8:DV$8)*SUM($AA172:$AE172)-SUM($CV$9:DV$9)*$AG172</f>
        <v>340021</v>
      </c>
      <c r="DW172" s="39">
        <f>SUM($BE172,$BF172:CF172)-SUM($CV$1:DW$1)*SUM($P172:$Q172,$W172)-SUM($CV$2:DW$2)*SUM($R172:$V172)-SUM($CV$3:DW$3)*$X172-SUM($CV$4:DW$4)*SUM($K172:$L172)-SUM($CV$5:DW$5)*SUM($M172:$N172)-SUM($CV$6:DW$6)*$O172-SUM($CV$7:DW$7)*SUM($Y172:$Z172,$AF172)-SUM($CV$8:DW$8)*SUM($AA172:$AE172)-SUM($CV$9:DW$9)*$AG172</f>
        <v>322021</v>
      </c>
      <c r="DX172" s="39">
        <f>SUM($BE172,$BF172:CG172)-SUM($CV$1:DX$1)*SUM($P172:$Q172,$W172)-SUM($CV$2:DX$2)*SUM($R172:$V172)-SUM($CV$3:DX$3)*$X172-SUM($CV$4:DX$4)*SUM($K172:$L172)-SUM($CV$5:DX$5)*SUM($M172:$N172)-SUM($CV$6:DX$6)*$O172-SUM($CV$7:DX$7)*SUM($Y172:$Z172,$AF172)-SUM($CV$8:DX$8)*SUM($AA172:$AE172)-SUM($CV$9:DX$9)*$AG172</f>
        <v>304021</v>
      </c>
      <c r="DY172" s="39">
        <f>SUM($BE172,$BF172:CH172)-SUM($CV$1:DY$1)*SUM($P172:$Q172,$W172)-SUM($CV$2:DY$2)*SUM($R172:$V172)-SUM($CV$3:DY$3)*$X172-SUM($CV$4:DY$4)*SUM($K172:$L172)-SUM($CV$5:DY$5)*SUM($M172:$N172)-SUM($CV$6:DY$6)*$O172-SUM($CV$7:DY$7)*SUM($Y172:$Z172,$AF172)-SUM($CV$8:DY$8)*SUM($AA172:$AE172)-SUM($CV$9:DY$9)*$AG172</f>
        <v>286021</v>
      </c>
      <c r="DZ172" s="39">
        <f>SUM($BE172,$BF172:CI172)-SUM($CV$1:DZ$1)*SUM($P172:$Q172,$W172)-SUM($CV$2:DZ$2)*SUM($R172:$V172)-SUM($CV$3:DZ$3)*$X172-SUM($CV$4:DZ$4)*SUM($K172:$L172)-SUM($CV$5:DZ$5)*SUM($M172:$N172)-SUM($CV$6:DZ$6)*$O172-SUM($CV$7:DZ$7)*SUM($Y172:$Z172,$AF172)-SUM($CV$8:DZ$8)*SUM($AA172:$AE172)-SUM($CV$9:DZ$9)*$AG172</f>
        <v>268021</v>
      </c>
      <c r="EA172" s="39">
        <f>SUM($BE172,$BF172:CJ172)-SUM($CV$1:EA$1)*SUM($P172:$Q172,$W172)-SUM($CV$2:EA$2)*SUM($R172:$V172)-SUM($CV$3:EA$3)*$X172-SUM($CV$4:EA$4)*SUM($K172:$L172)-SUM($CV$5:EA$5)*SUM($M172:$N172)-SUM($CV$6:EA$6)*$O172-SUM($CV$7:EA$7)*SUM($Y172:$Z172,$AF172)-SUM($CV$8:EA$8)*SUM($AA172:$AE172)-SUM($CV$9:EA$9)*$AG172</f>
        <v>250021</v>
      </c>
      <c r="EB172" s="39">
        <f>SUM($BE172,$BF172:CK172)-SUM($CV$1:EB$1)*SUM($P172:$Q172,$W172)-SUM($CV$2:EB$2)*SUM($R172:$V172)-SUM($CV$3:EB$3)*$X172-SUM($CV$4:EB$4)*SUM($K172:$L172)-SUM($CV$5:EB$5)*SUM($M172:$N172)-SUM($CV$6:EB$6)*$O172-SUM($CV$7:EB$7)*SUM($Y172:$Z172,$AF172)-SUM($CV$8:EB$8)*SUM($AA172:$AE172)-SUM($CV$9:EB$9)*$AG172</f>
        <v>232021</v>
      </c>
      <c r="EC172" s="39">
        <f>SUM($BE172,$BF172:CL172)-SUM($CV$1:EC$1)*SUM($P172:$Q172,$W172)-SUM($CV$2:EC$2)*SUM($R172:$V172)-SUM($CV$3:EC$3)*$X172-SUM($CV$4:EC$4)*SUM($K172:$L172)-SUM($CV$5:EC$5)*SUM($M172:$N172)-SUM($CV$6:EC$6)*$O172-SUM($CV$7:EC$7)*SUM($Y172:$Z172,$AF172)-SUM($CV$8:EC$8)*SUM($AA172:$AE172)-SUM($CV$9:EC$9)*$AG172</f>
        <v>214021</v>
      </c>
      <c r="ED172" s="39">
        <f>SUM($BE172,$BF172:CM172)-SUM($CV$1:ED$1)*SUM($P172:$Q172,$W172)-SUM($CV$2:ED$2)*SUM($R172:$V172)-SUM($CV$3:ED$3)*$X172-SUM($CV$4:ED$4)*SUM($K172:$L172)-SUM($CV$5:ED$5)*SUM($M172:$N172)-SUM($CV$6:ED$6)*$O172-SUM($CV$7:ED$7)*SUM($Y172:$Z172,$AF172)-SUM($CV$8:ED$8)*SUM($AA172:$AE172)-SUM($CV$9:ED$9)*$AG172</f>
        <v>196021</v>
      </c>
      <c r="EE172" s="39">
        <f>SUM($BE172,$BF172:CN172)-SUM($CV$1:EE$1)*SUM($P172:$Q172,$W172)-SUM($CV$2:EE$2)*SUM($R172:$V172)-SUM($CV$3:EE$3)*$X172-SUM($CV$4:EE$4)*SUM($K172:$L172)-SUM($CV$5:EE$5)*SUM($M172:$N172)-SUM($CV$6:EE$6)*$O172-SUM($CV$7:EE$7)*SUM($Y172:$Z172,$AF172)-SUM($CV$8:EE$8)*SUM($AA172:$AE172)-SUM($CV$9:EE$9)*$AG172</f>
        <v>178021</v>
      </c>
      <c r="EF172" s="39">
        <f>SUM($BE172,$BF172:CO172)-SUM($CV$1:EF$1)*SUM($P172:$Q172,$W172)-SUM($CV$2:EF$2)*SUM($R172:$V172)-SUM($CV$3:EF$3)*$X172-SUM($CV$4:EF$4)*SUM($K172:$L172)-SUM($CV$5:EF$5)*SUM($M172:$N172)-SUM($CV$6:EF$6)*$O172-SUM($CV$7:EF$7)*SUM($Y172:$Z172,$AF172)-SUM($CV$8:EF$8)*SUM($AA172:$AE172)-SUM($CV$9:EF$9)*$AG172</f>
        <v>160021</v>
      </c>
      <c r="EG172" s="39">
        <f>SUM($BE172,$BF172:CP172)-SUM($CV$1:EG$1)*SUM($P172:$Q172,$W172)-SUM($CV$2:EG$2)*SUM($R172:$V172)-SUM($CV$3:EG$3)*$X172-SUM($CV$4:EG$4)*SUM($K172:$L172)-SUM($CV$5:EG$5)*SUM($M172:$N172)-SUM($CV$6:EG$6)*$O172-SUM($CV$7:EG$7)*SUM($Y172:$Z172,$AF172)-SUM($CV$8:EG$8)*SUM($AA172:$AE172)-SUM($CV$9:EG$9)*$AG172</f>
        <v>142021</v>
      </c>
      <c r="EH172" s="39">
        <f>SUM($BE172,$BF172:CQ172)-SUM($CV$1:EH$1)*SUM($P172:$Q172,$W172)-SUM($CV$2:EH$2)*SUM($R172:$V172)-SUM($CV$3:EH$3)*$X172-SUM($CV$4:EH$4)*SUM($K172:$L172)-SUM($CV$5:EH$5)*SUM($M172:$N172)-SUM($CV$6:EH$6)*$O172-SUM($CV$7:EH$7)*SUM($Y172:$Z172,$AF172)-SUM($CV$8:EH$8)*SUM($AA172:$AE172)-SUM($CV$9:EH$9)*$AG172</f>
        <v>124021</v>
      </c>
      <c r="EI172" s="39">
        <f>SUM($BE172,$BF172:CR172)-SUM($CV$1:EI$1)*SUM($P172:$Q172,$W172)-SUM($CV$2:EI$2)*SUM($R172:$V172)-SUM($CV$3:EI$3)*$X172-SUM($CV$4:EI$4)*SUM($K172:$L172)-SUM($CV$5:EI$5)*SUM($M172:$N172)-SUM($CV$6:EI$6)*$O172-SUM($CV$7:EI$7)*SUM($Y172:$Z172,$AF172)-SUM($CV$8:EI$8)*SUM($AA172:$AE172)-SUM($CV$9:EI$9)*$AG172</f>
        <v>106021</v>
      </c>
      <c r="EJ172" s="39">
        <f>SUM($BE172,$BF172:CS172)-SUM($CV$1:EJ$1)*SUM($P172:$Q172,$W172)-SUM($CV$2:EJ$2)*SUM($R172:$V172)-SUM($CV$3:EJ$3)*$X172-SUM($CV$4:EJ$4)*SUM($K172:$L172)-SUM($CV$5:EJ$5)*SUM($M172:$N172)-SUM($CV$6:EJ$6)*$O172-SUM($CV$7:EJ$7)*SUM($Y172:$Z172,$AF172)-SUM($CV$8:EJ$8)*SUM($AA172:$AE172)-SUM($CV$9:EJ$9)*$AG172</f>
        <v>88021</v>
      </c>
      <c r="EK172" s="39">
        <f>SUM($BE172,$BF172:CT172)-SUM($CV$1:EK$1)*SUM($P172:$Q172,$W172)-SUM($CV$2:EK$2)*SUM($R172:$V172)-SUM($CV$3:EK$3)*$X172-SUM($CV$4:EK$4)*SUM($K172:$L172)-SUM($CV$5:EK$5)*SUM($M172:$N172)-SUM($CV$6:EK$6)*$O172-SUM($CV$7:EK$7)*SUM($Y172:$Z172,$AF172)-SUM($CV$8:EK$8)*SUM($AA172:$AE172)-SUM($CV$9:EK$9)*$AG172</f>
        <v>70021</v>
      </c>
      <c r="EL172" s="39">
        <f>SUM($BE172,$BF172:CU172)-SUM($CV$1:EL$1)*SUM($P172:$Q172,$W172)-SUM($CV$2:EL$2)*SUM($R172:$V172)-SUM($CV$3:EL$3)*$X172-SUM($CV$4:EL$4)*SUM($K172:$L172)-SUM($CV$5:EL$5)*SUM($M172:$N172)-SUM($CV$6:EL$6)*$O172-SUM($CV$7:EL$7)*SUM($Y172:$Z172,$AF172)-SUM($CV$8:EL$8)*SUM($AA172:$AE172)-SUM($CV$9:EL$9)*$AG172</f>
        <v>52021</v>
      </c>
      <c r="EM172" s="39">
        <f>SUM($BE172,$BF172:CV172)-SUM($CV$1:EM$1)*SUM($P172:$Q172,$W172)-SUM($CV$2:EM$2)*SUM($R172:$V172)-SUM($CV$3:EM$3)*$X172-SUM($CV$4:EM$4)*SUM($K172:$L172)-SUM($CV$5:EM$5)*SUM($M172:$N172)-SUM($CV$6:EM$6)*$O172-SUM($CV$7:EM$7)*SUM($Y172:$Z172,$AF172)-SUM($CV$8:EM$8)*SUM($AA172:$AE172)-SUM($CV$9:EM$9)*$AG172</f>
        <v>34021</v>
      </c>
      <c r="EN172" s="39">
        <f>SUM($BE172,$BF172:CW172)-SUM($CV$1:EN$1)*SUM($P172:$Q172,$W172)-SUM($CV$2:EN$2)*SUM($R172:$V172)-SUM($CV$3:EN$3)*$X172-SUM($CV$4:EN$4)*SUM($K172:$L172)-SUM($CV$5:EN$5)*SUM($M172:$N172)-SUM($CV$6:EN$6)*$O172-SUM($CV$7:EN$7)*SUM($Y172:$Z172,$AF172)-SUM($CV$8:EN$8)*SUM($AA172:$AE172)-SUM($CV$9:EN$9)*$AG172</f>
        <v>16021</v>
      </c>
      <c r="EO172" s="39">
        <f>SUM($BE172,$BF172:CX172)-SUM($CV$1:EO$1)*SUM($P172:$Q172,$W172)-SUM($CV$2:EO$2)*SUM($R172:$V172)-SUM($CV$3:EO$3)*$X172-SUM($CV$4:EO$4)*SUM($K172:$L172)-SUM($CV$5:EO$5)*SUM($M172:$N172)-SUM($CV$6:EO$6)*$O172-SUM($CV$7:EO$7)*SUM($Y172:$Z172,$AF172)-SUM($CV$8:EO$8)*SUM($AA172:$AE172)-SUM($CV$9:EO$9)*$AG172</f>
        <v>4699</v>
      </c>
      <c r="EP172" s="96" t="s">
        <v>483</v>
      </c>
      <c r="EQ172" s="103" t="str">
        <f t="shared" si="225"/>
        <v>CRCW06030000Z0EA</v>
      </c>
      <c r="ER172" s="96" t="str">
        <f t="shared" si="222"/>
        <v>VISHAY</v>
      </c>
      <c r="ES172" s="115">
        <f>AU172</f>
        <v>1E-3</v>
      </c>
      <c r="ET172" s="116" t="str">
        <f t="shared" si="168"/>
        <v>USD</v>
      </c>
      <c r="EU172" s="107" t="e">
        <f t="shared" ca="1" si="183"/>
        <v>#NAME?</v>
      </c>
      <c r="EV172" s="107" t="e">
        <f t="shared" ca="1" si="184"/>
        <v>#NAME?</v>
      </c>
      <c r="EW172" s="117">
        <f t="shared" si="226"/>
        <v>5000</v>
      </c>
      <c r="EX172" s="117">
        <f t="shared" si="186"/>
        <v>5000</v>
      </c>
      <c r="EY172" s="103"/>
      <c r="EZ172" s="117">
        <f t="shared" si="187"/>
        <v>640000</v>
      </c>
      <c r="FA172" s="118" t="e">
        <f t="shared" ca="1" si="188"/>
        <v>#NAME?</v>
      </c>
      <c r="FB172" s="117">
        <f t="shared" si="189"/>
        <v>3871</v>
      </c>
      <c r="FC172" s="118" t="e">
        <f t="shared" ca="1" si="190"/>
        <v>#NAME?</v>
      </c>
      <c r="FD172" s="119">
        <v>45526</v>
      </c>
      <c r="FE172" s="118" t="s">
        <v>130</v>
      </c>
      <c r="FF172" s="118" t="s">
        <v>26</v>
      </c>
      <c r="FG172" s="103" t="s">
        <v>144</v>
      </c>
      <c r="FH172" s="103" t="s">
        <v>145</v>
      </c>
      <c r="FI172" s="105">
        <f t="array" ref="FI172">SUMPRODUCT($AI172:$AL172,TRANSPOSE(FI$1:FI$4))</f>
        <v>54585</v>
      </c>
      <c r="FJ172" s="105">
        <f t="array" ref="FJ172">SUMPRODUCT($AI172:$AL172,TRANSPOSE(FJ$1:FJ$4))</f>
        <v>54585</v>
      </c>
      <c r="FK172" s="105">
        <f t="array" ref="FK172">SUMPRODUCT($AI172:$AL172,TRANSPOSE(FK$1:FK$4))</f>
        <v>54585</v>
      </c>
      <c r="FL172" s="105">
        <f t="array" ref="FL172">SUMPRODUCT($AI172:$AL172,TRANSPOSE(FL$1:FL$4))</f>
        <v>54585</v>
      </c>
      <c r="FM172" s="105">
        <f t="array" ref="FM172">SUMPRODUCT($AI172:$AL172,TRANSPOSE(FM$1:FM$4))</f>
        <v>54585</v>
      </c>
      <c r="FN172" s="105">
        <f t="array" ref="FN172">SUMPRODUCT($AI172:$AL172,TRANSPOSE(FN$1:FN$4))</f>
        <v>54585</v>
      </c>
      <c r="FO172" s="105">
        <f t="array" ref="FO172">SUMPRODUCT($AI172:$AL172,TRANSPOSE(FO$1:FO$4))</f>
        <v>54585</v>
      </c>
      <c r="FP172" s="105">
        <f t="array" ref="FP172">SUMPRODUCT($AI172:$AL172,TRANSPOSE(FP$1:FP$4))</f>
        <v>54585</v>
      </c>
      <c r="FQ172" s="105">
        <f t="array" ref="FQ172">SUMPRODUCT($AI172:$AL172,TRANSPOSE(FQ$1:FQ$4))</f>
        <v>54585</v>
      </c>
      <c r="FR172" s="105">
        <f t="array" ref="FR172">SUMPRODUCT($AI172:$AL172,TRANSPOSE(FR$1:FR$4))</f>
        <v>54450</v>
      </c>
      <c r="FS172" s="105">
        <f t="array" ref="FS172">SUMPRODUCT($AI172:$AL172,TRANSPOSE(FS$1:FS$4))</f>
        <v>54000</v>
      </c>
      <c r="FT172" s="105">
        <f t="array" ref="FT172">SUMPRODUCT($AI172:$AL172,TRANSPOSE(FT$1:FT$4))</f>
        <v>36414</v>
      </c>
      <c r="FU172" s="105">
        <f t="array" ref="FU172">SUMPRODUCT($AI172:$AL172,TRANSPOSE(FU$1:FU$4))</f>
        <v>0</v>
      </c>
      <c r="FV172" s="120"/>
      <c r="FW172" s="105">
        <f t="shared" si="191"/>
        <v>55000</v>
      </c>
      <c r="FX172" s="121">
        <f>CEILING(SUM($FI172:FJ172)-SUM($FW172:FW172),$EW172)</f>
        <v>55000</v>
      </c>
      <c r="FY172" s="121">
        <f>CEILING(SUM($FI172:FK172)-SUM($FW172:FX172),$EW172)</f>
        <v>55000</v>
      </c>
      <c r="FZ172" s="121">
        <f>CEILING(SUM($FI172:FL172)-SUM($FW172:FY172),$EW172)</f>
        <v>55000</v>
      </c>
      <c r="GA172" s="121">
        <f>CEILING(SUM($FI172:FM172)-SUM($FW172:FZ172),$EW172)</f>
        <v>55000</v>
      </c>
      <c r="GB172" s="121">
        <f>CEILING(SUM($FI172:FN172)-SUM($FW172:GA172),$EW172)</f>
        <v>55000</v>
      </c>
      <c r="GC172" s="121">
        <f>CEILING(SUM($FI172:FO172)-SUM($FW172:GB172),$EW172)</f>
        <v>55000</v>
      </c>
      <c r="GD172" s="121">
        <f>CEILING(SUM($FI172:FP172)-SUM($FW172:GC172),$EW172)</f>
        <v>55000</v>
      </c>
      <c r="GE172" s="121">
        <f>CEILING(SUM($FI172:FQ172)-SUM($FW172:GD172),$EW172)</f>
        <v>55000</v>
      </c>
      <c r="GF172" s="121">
        <f>CEILING(SUM($FI172:FR172)-SUM($FW172:GE172),$EW172)</f>
        <v>55000</v>
      </c>
      <c r="GG172" s="121">
        <f>CEILING(SUM($FI172:FS172)-SUM($FW172:GF172),$EW172)</f>
        <v>50000</v>
      </c>
      <c r="GH172" s="121">
        <f t="shared" si="192"/>
        <v>40000</v>
      </c>
      <c r="GI172" s="121">
        <f t="shared" si="193"/>
        <v>0</v>
      </c>
      <c r="GJ172" s="120"/>
      <c r="GK172" s="123" t="e">
        <f t="shared" ca="1" si="194"/>
        <v>#NAME?</v>
      </c>
      <c r="GL172" s="123" t="e">
        <f t="shared" ca="1" si="195"/>
        <v>#NAME?</v>
      </c>
      <c r="GM172" s="123" t="e">
        <f t="shared" ca="1" si="196"/>
        <v>#NAME?</v>
      </c>
      <c r="GN172" s="123" t="e">
        <f t="shared" ca="1" si="197"/>
        <v>#NAME?</v>
      </c>
      <c r="GO172" s="123" t="e">
        <f t="shared" ca="1" si="198"/>
        <v>#NAME?</v>
      </c>
      <c r="GP172" s="123" t="e">
        <f t="shared" ca="1" si="199"/>
        <v>#NAME?</v>
      </c>
      <c r="GQ172" s="123" t="e">
        <f t="shared" ca="1" si="200"/>
        <v>#NAME?</v>
      </c>
      <c r="GR172" s="123" t="e">
        <f t="shared" ca="1" si="201"/>
        <v>#NAME?</v>
      </c>
      <c r="GS172" s="123" t="e">
        <f t="shared" ca="1" si="202"/>
        <v>#NAME?</v>
      </c>
      <c r="GT172" s="123" t="e">
        <f t="shared" ca="1" si="203"/>
        <v>#NAME?</v>
      </c>
      <c r="GU172" s="123" t="e">
        <f t="shared" ca="1" si="204"/>
        <v>#NAME?</v>
      </c>
      <c r="GV172" s="123" t="e">
        <f t="shared" ca="1" si="205"/>
        <v>#NAME?</v>
      </c>
      <c r="GW172" s="123" t="e">
        <f t="shared" ca="1" si="206"/>
        <v>#NAME?</v>
      </c>
      <c r="GX172" s="123" t="e">
        <f t="shared" ca="1" si="207"/>
        <v>#NAME?</v>
      </c>
      <c r="GY172" s="120">
        <v>1</v>
      </c>
      <c r="GZ172" s="105">
        <f t="shared" si="224"/>
        <v>640000</v>
      </c>
      <c r="HA172" s="105"/>
      <c r="HB172" s="105"/>
      <c r="HC172" s="105"/>
      <c r="HD172" s="105"/>
      <c r="HE172" s="105"/>
      <c r="HF172" s="105"/>
      <c r="HG172" s="105"/>
      <c r="HH172" s="105"/>
      <c r="HI172" s="105"/>
      <c r="HJ172" s="105"/>
      <c r="HK172" s="105"/>
      <c r="HL172" s="105">
        <f t="shared" si="171"/>
        <v>0</v>
      </c>
      <c r="HM172" s="105"/>
      <c r="HN172" s="123" t="e">
        <f t="shared" ca="1" si="208"/>
        <v>#NAME?</v>
      </c>
      <c r="HO172" s="123" t="e">
        <f t="shared" ca="1" si="209"/>
        <v>#NAME?</v>
      </c>
      <c r="HP172" s="123" t="e">
        <f t="shared" ca="1" si="210"/>
        <v>#NAME?</v>
      </c>
      <c r="HQ172" s="123" t="e">
        <f t="shared" ca="1" si="211"/>
        <v>#NAME?</v>
      </c>
      <c r="HR172" s="123" t="e">
        <f t="shared" ca="1" si="212"/>
        <v>#NAME?</v>
      </c>
      <c r="HS172" s="123" t="e">
        <f t="shared" ca="1" si="213"/>
        <v>#NAME?</v>
      </c>
      <c r="HT172" s="123" t="e">
        <f t="shared" ca="1" si="214"/>
        <v>#NAME?</v>
      </c>
      <c r="HU172" s="123" t="e">
        <f t="shared" ca="1" si="215"/>
        <v>#NAME?</v>
      </c>
      <c r="HV172" s="123" t="e">
        <f t="shared" ca="1" si="216"/>
        <v>#NAME?</v>
      </c>
      <c r="HW172" s="123" t="e">
        <f t="shared" ca="1" si="217"/>
        <v>#NAME?</v>
      </c>
      <c r="HX172" s="123" t="e">
        <f t="shared" ca="1" si="218"/>
        <v>#NAME?</v>
      </c>
      <c r="HY172" s="123" t="e">
        <f t="shared" ca="1" si="219"/>
        <v>#NAME?</v>
      </c>
      <c r="HZ172" s="123" t="e">
        <f t="shared" ca="1" si="220"/>
        <v>#NAME?</v>
      </c>
      <c r="IA172" s="123" t="e">
        <f t="shared" ca="1" si="221"/>
        <v>#NAME?</v>
      </c>
      <c r="IB172" s="124" t="s">
        <v>840</v>
      </c>
      <c r="IC172" s="103" t="s">
        <v>488</v>
      </c>
      <c r="ID172" s="125">
        <v>45535</v>
      </c>
      <c r="IE172" s="103" t="s">
        <v>147</v>
      </c>
      <c r="IF172" s="103" t="s">
        <v>147</v>
      </c>
      <c r="IG172" s="103" t="s">
        <v>147</v>
      </c>
      <c r="IH172" s="103"/>
      <c r="II172" s="103" t="s">
        <v>844</v>
      </c>
    </row>
    <row r="173" spans="1:243" ht="14.25" x14ac:dyDescent="0.2">
      <c r="A173" s="39">
        <v>186</v>
      </c>
      <c r="B173" s="39" t="s">
        <v>845</v>
      </c>
      <c r="C173" s="56" t="s">
        <v>846</v>
      </c>
      <c r="D173" s="39" t="s">
        <v>137</v>
      </c>
      <c r="E173" s="39">
        <v>400693196</v>
      </c>
      <c r="F173" s="102" t="s">
        <v>847</v>
      </c>
      <c r="G173" s="39" t="s">
        <v>848</v>
      </c>
      <c r="H173" s="39" t="s">
        <v>128</v>
      </c>
      <c r="I173" s="39">
        <v>2</v>
      </c>
      <c r="J173" s="39">
        <v>2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1</v>
      </c>
      <c r="T173" s="39">
        <v>0</v>
      </c>
      <c r="U173" s="39">
        <v>0</v>
      </c>
      <c r="V173" s="39">
        <v>0</v>
      </c>
      <c r="W173" s="39">
        <v>0</v>
      </c>
      <c r="X173" s="39">
        <v>0</v>
      </c>
      <c r="Y173" s="39">
        <v>0</v>
      </c>
      <c r="Z173" s="39">
        <v>0</v>
      </c>
      <c r="AA173" s="39">
        <v>0</v>
      </c>
      <c r="AB173" s="39">
        <v>1</v>
      </c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>
        <f t="shared" si="173"/>
        <v>2</v>
      </c>
      <c r="AI173" s="39">
        <f t="shared" si="174"/>
        <v>0</v>
      </c>
      <c r="AJ173" s="39">
        <f t="shared" si="175"/>
        <v>1</v>
      </c>
      <c r="AK173" s="39">
        <f t="shared" si="176"/>
        <v>1</v>
      </c>
      <c r="AL173" s="39">
        <f t="shared" si="177"/>
        <v>1</v>
      </c>
      <c r="AM173" s="57">
        <f t="shared" si="178"/>
        <v>35453</v>
      </c>
      <c r="AN173" s="57">
        <v>5000</v>
      </c>
      <c r="AO173" s="57">
        <f t="shared" si="179"/>
        <v>40000</v>
      </c>
      <c r="AP173" s="39"/>
      <c r="AQ173" s="39" t="s">
        <v>473</v>
      </c>
      <c r="AR173" s="71" t="s">
        <v>482</v>
      </c>
      <c r="AS173" s="39"/>
      <c r="AT173" s="39"/>
      <c r="AU173" s="58">
        <v>1.1999999999999999E-3</v>
      </c>
      <c r="AV173" s="58" t="s">
        <v>11</v>
      </c>
      <c r="AW173" s="39" t="s">
        <v>475</v>
      </c>
      <c r="AX173" s="39" t="s">
        <v>476</v>
      </c>
      <c r="AY173" s="39"/>
      <c r="AZ173" s="39" t="s">
        <v>477</v>
      </c>
      <c r="BA173" s="39" t="str">
        <f t="shared" si="180"/>
        <v>P0040</v>
      </c>
      <c r="BB173" s="78" t="e">
        <f t="shared" ca="1" si="181"/>
        <v>#NAME?</v>
      </c>
      <c r="BC173" s="39">
        <v>11</v>
      </c>
      <c r="BD173" s="75">
        <f t="shared" si="182"/>
        <v>50000</v>
      </c>
      <c r="BE173" s="39"/>
      <c r="BF173" s="39"/>
      <c r="BG173" s="39"/>
      <c r="BH173" s="39"/>
      <c r="BI173" s="39"/>
      <c r="BJ173" s="39"/>
      <c r="BK173" s="39"/>
      <c r="BL173" s="39"/>
      <c r="BM173" s="39">
        <v>50000</v>
      </c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>
        <f>SUM($BE173,$BF173:BF173)-SUM($CV$1:CW$1)*SUM($P173:$Q173,$W173)-SUM($CV$2:CW$2)*SUM($R173:$V173)-SUM($CV$3:CW$3)*$X173-SUM($CV$4:CW$4)*SUM($K173:$L173)-SUM($CV$5:CW$5)*SUM($M173:$N173)-SUM($CV$6:CW$6)*$O173-SUM($CV$7:CW$7)*SUM($Y173:$Z173,$AF173)-SUM($CV$8:CW$8)*SUM($AA173:$AE173)-SUM($CV$9:CW$9)*$AG173</f>
        <v>0</v>
      </c>
      <c r="CX173" s="39">
        <f>SUM($BE173,$BF173:BG173)-SUM($CV$1:CX$1)*SUM($P173:$Q173,$W173)-SUM($CV$2:CX$2)*SUM($R173:$V173)-SUM($CV$3:CX$3)*$X173-SUM($CV$4:CX$4)*SUM($K173:$L173)-SUM($CV$5:CX$5)*SUM($M173:$N173)-SUM($CV$6:CX$6)*$O173-SUM($CV$7:CX$7)*SUM($Y173:$Z173,$AF173)-SUM($CV$8:CX$8)*SUM($AA173:$AE173)-SUM($CV$9:CX$9)*$AG173</f>
        <v>0</v>
      </c>
      <c r="CY173" s="39">
        <f>SUM($BE173,$BF173:BH173)-SUM($CV$1:CY$1)*SUM($P173:$Q173,$W173)-SUM($CV$2:CY$2)*SUM($R173:$V173)-SUM($CV$3:CY$3)*$X173-SUM($CV$4:CY$4)*SUM($K173:$L173)-SUM($CV$5:CY$5)*SUM($M173:$N173)-SUM($CV$6:CY$6)*$O173-SUM($CV$7:CY$7)*SUM($Y173:$Z173,$AF173)-SUM($CV$8:CY$8)*SUM($AA173:$AE173)-SUM($CV$9:CY$9)*$AG173</f>
        <v>0</v>
      </c>
      <c r="CZ173" s="39">
        <f>SUM($BE173,$BF173:BI173)-SUM($CV$1:CZ$1)*SUM($P173:$Q173,$W173)-SUM($CV$2:CZ$2)*SUM($R173:$V173)-SUM($CV$3:CZ$3)*$X173-SUM($CV$4:CZ$4)*SUM($K173:$L173)-SUM($CV$5:CZ$5)*SUM($M173:$N173)-SUM($CV$6:CZ$6)*$O173-SUM($CV$7:CZ$7)*SUM($Y173:$Z173,$AF173)-SUM($CV$8:CZ$8)*SUM($AA173:$AE173)-SUM($CV$9:CZ$9)*$AG173</f>
        <v>0</v>
      </c>
      <c r="DA173" s="39">
        <f>SUM($BE173,$BF173:BJ173)-SUM($CV$1:DA$1)*SUM($P173:$Q173,$W173)-SUM($CV$2:DA$2)*SUM($R173:$V173)-SUM($CV$3:DA$3)*$X173-SUM($CV$4:DA$4)*SUM($K173:$L173)-SUM($CV$5:DA$5)*SUM($M173:$N173)-SUM($CV$6:DA$6)*$O173-SUM($CV$7:DA$7)*SUM($Y173:$Z173,$AF173)-SUM($CV$8:DA$8)*SUM($AA173:$AE173)-SUM($CV$9:DA$9)*$AG173</f>
        <v>0</v>
      </c>
      <c r="DB173" s="39">
        <f>SUM($BE173,$BF173:BK173)-SUM($CV$1:DB$1)*SUM($P173:$Q173,$W173)-SUM($CV$2:DB$2)*SUM($R173:$V173)-SUM($CV$3:DB$3)*$X173-SUM($CV$4:DB$4)*SUM($K173:$L173)-SUM($CV$5:DB$5)*SUM($M173:$N173)-SUM($CV$6:DB$6)*$O173-SUM($CV$7:DB$7)*SUM($Y173:$Z173,$AF173)-SUM($CV$8:DB$8)*SUM($AA173:$AE173)-SUM($CV$9:DB$9)*$AG173</f>
        <v>-200</v>
      </c>
      <c r="DC173" s="39">
        <f>SUM($BE173,$BF173:BL173)-SUM($CV$1:DC$1)*SUM($P173:$Q173,$W173)-SUM($CV$2:DC$2)*SUM($R173:$V173)-SUM($CV$3:DC$3)*$X173-SUM($CV$4:DC$4)*SUM($K173:$L173)-SUM($CV$5:DC$5)*SUM($M173:$N173)-SUM($CV$6:DC$6)*$O173-SUM($CV$7:DC$7)*SUM($Y173:$Z173,$AF173)-SUM($CV$8:DC$8)*SUM($AA173:$AE173)-SUM($CV$9:DC$9)*$AG173</f>
        <v>-600</v>
      </c>
      <c r="DD173" s="39">
        <f>SUM($BE173,$BF173:BM173)-SUM($CV$1:DD$1)*SUM($P173:$Q173,$W173)-SUM($CV$2:DD$2)*SUM($R173:$V173)-SUM($CV$3:DD$3)*$X173-SUM($CV$4:DD$4)*SUM($K173:$L173)-SUM($CV$5:DD$5)*SUM($M173:$N173)-SUM($CV$6:DD$6)*$O173-SUM($CV$7:DD$7)*SUM($Y173:$Z173,$AF173)-SUM($CV$8:DD$8)*SUM($AA173:$AE173)-SUM($CV$9:DD$9)*$AG173</f>
        <v>48769</v>
      </c>
      <c r="DE173" s="39">
        <f>SUM($BE173,$BF173:BN173)-SUM($CV$1:DE$1)*SUM($P173:$Q173,$W173)-SUM($CV$2:DE$2)*SUM($R173:$V173)-SUM($CV$3:DE$3)*$X173-SUM($CV$4:DE$4)*SUM($K173:$L173)-SUM($CV$5:DE$5)*SUM($M173:$N173)-SUM($CV$6:DE$6)*$O173-SUM($CV$7:DE$7)*SUM($Y173:$Z173,$AF173)-SUM($CV$8:DE$8)*SUM($AA173:$AE173)-SUM($CV$9:DE$9)*$AG173</f>
        <v>48219</v>
      </c>
      <c r="DF173" s="39">
        <f>SUM($BE173,$BF173:BO173)-SUM($CV$1:DF$1)*SUM($P173:$Q173,$W173)-SUM($CV$2:DF$2)*SUM($R173:$V173)-SUM($CV$3:DF$3)*$X173-SUM($CV$4:DF$4)*SUM($K173:$L173)-SUM($CV$5:DF$5)*SUM($M173:$N173)-SUM($CV$6:DF$6)*$O173-SUM($CV$7:DF$7)*SUM($Y173:$Z173,$AF173)-SUM($CV$8:DF$8)*SUM($AA173:$AE173)-SUM($CV$9:DF$9)*$AG173</f>
        <v>47519</v>
      </c>
      <c r="DG173" s="39">
        <f>SUM($BE173,$BF173:BP173)-SUM($CV$1:DG$1)*SUM($P173:$Q173,$W173)-SUM($CV$2:DG$2)*SUM($R173:$V173)-SUM($CV$3:DG$3)*$X173-SUM($CV$4:DG$4)*SUM($K173:$L173)-SUM($CV$5:DG$5)*SUM($M173:$N173)-SUM($CV$6:DG$6)*$O173-SUM($CV$7:DG$7)*SUM($Y173:$Z173,$AF173)-SUM($CV$8:DG$8)*SUM($AA173:$AE173)-SUM($CV$9:DG$9)*$AG173</f>
        <v>46769</v>
      </c>
      <c r="DH173" s="39">
        <f>SUM($BE173,$BF173:BQ173)-SUM($CV$1:DH$1)*SUM($P173:$Q173,$W173)-SUM($CV$2:DH$2)*SUM($R173:$V173)-SUM($CV$3:DH$3)*$X173-SUM($CV$4:DH$4)*SUM($K173:$L173)-SUM($CV$5:DH$5)*SUM($M173:$N173)-SUM($CV$6:DH$6)*$O173-SUM($CV$7:DH$7)*SUM($Y173:$Z173,$AF173)-SUM($CV$8:DH$8)*SUM($AA173:$AE173)-SUM($CV$9:DH$9)*$AG173</f>
        <v>46019</v>
      </c>
      <c r="DI173" s="39">
        <f>SUM($BE173,$BF173:BR173)-SUM($CV$1:DI$1)*SUM($P173:$Q173,$W173)-SUM($CV$2:DI$2)*SUM($R173:$V173)-SUM($CV$3:DI$3)*$X173-SUM($CV$4:DI$4)*SUM($K173:$L173)-SUM($CV$5:DI$5)*SUM($M173:$N173)-SUM($CV$6:DI$6)*$O173-SUM($CV$7:DI$7)*SUM($Y173:$Z173,$AF173)-SUM($CV$8:DI$8)*SUM($AA173:$AE173)-SUM($CV$9:DI$9)*$AG173</f>
        <v>45269</v>
      </c>
      <c r="DJ173" s="39">
        <f>SUM($BE173,$BF173:BS173)-SUM($CV$1:DJ$1)*SUM($P173:$Q173,$W173)-SUM($CV$2:DJ$2)*SUM($R173:$V173)-SUM($CV$3:DJ$3)*$X173-SUM($CV$4:DJ$4)*SUM($K173:$L173)-SUM($CV$5:DJ$5)*SUM($M173:$N173)-SUM($CV$6:DJ$6)*$O173-SUM($CV$7:DJ$7)*SUM($Y173:$Z173,$AF173)-SUM($CV$8:DJ$8)*SUM($AA173:$AE173)-SUM($CV$9:DJ$9)*$AG173</f>
        <v>44519</v>
      </c>
      <c r="DK173" s="39">
        <f>SUM($BE173,$BF173:BT173)-SUM($CV$1:DK$1)*SUM($P173:$Q173,$W173)-SUM($CV$2:DK$2)*SUM($R173:$V173)-SUM($CV$3:DK$3)*$X173-SUM($CV$4:DK$4)*SUM($K173:$L173)-SUM($CV$5:DK$5)*SUM($M173:$N173)-SUM($CV$6:DK$6)*$O173-SUM($CV$7:DK$7)*SUM($Y173:$Z173,$AF173)-SUM($CV$8:DK$8)*SUM($AA173:$AE173)-SUM($CV$9:DK$9)*$AG173</f>
        <v>43769</v>
      </c>
      <c r="DL173" s="39">
        <f>SUM($BE173,$BF173:BU173)-SUM($CV$1:DL$1)*SUM($P173:$Q173,$W173)-SUM($CV$2:DL$2)*SUM($R173:$V173)-SUM($CV$3:DL$3)*$X173-SUM($CV$4:DL$4)*SUM($K173:$L173)-SUM($CV$5:DL$5)*SUM($M173:$N173)-SUM($CV$6:DL$6)*$O173-SUM($CV$7:DL$7)*SUM($Y173:$Z173,$AF173)-SUM($CV$8:DL$8)*SUM($AA173:$AE173)-SUM($CV$9:DL$9)*$AG173</f>
        <v>43019</v>
      </c>
      <c r="DM173" s="39">
        <f>SUM($BE173,$BF173:BV173)-SUM($CV$1:DM$1)*SUM($P173:$Q173,$W173)-SUM($CV$2:DM$2)*SUM($R173:$V173)-SUM($CV$3:DM$3)*$X173-SUM($CV$4:DM$4)*SUM($K173:$L173)-SUM($CV$5:DM$5)*SUM($M173:$N173)-SUM($CV$6:DM$6)*$O173-SUM($CV$7:DM$7)*SUM($Y173:$Z173,$AF173)-SUM($CV$8:DM$8)*SUM($AA173:$AE173)-SUM($CV$9:DM$9)*$AG173</f>
        <v>42019</v>
      </c>
      <c r="DN173" s="39">
        <f>SUM($BE173,$BF173:BW173)-SUM($CV$1:DN$1)*SUM($P173:$Q173,$W173)-SUM($CV$2:DN$2)*SUM($R173:$V173)-SUM($CV$3:DN$3)*$X173-SUM($CV$4:DN$4)*SUM($K173:$L173)-SUM($CV$5:DN$5)*SUM($M173:$N173)-SUM($CV$6:DN$6)*$O173-SUM($CV$7:DN$7)*SUM($Y173:$Z173,$AF173)-SUM($CV$8:DN$8)*SUM($AA173:$AE173)-SUM($CV$9:DN$9)*$AG173</f>
        <v>41019</v>
      </c>
      <c r="DO173" s="39">
        <f>SUM($BE173,$BF173:BX173)-SUM($CV$1:DO$1)*SUM($P173:$Q173,$W173)-SUM($CV$2:DO$2)*SUM($R173:$V173)-SUM($CV$3:DO$3)*$X173-SUM($CV$4:DO$4)*SUM($K173:$L173)-SUM($CV$5:DO$5)*SUM($M173:$N173)-SUM($CV$6:DO$6)*$O173-SUM($CV$7:DO$7)*SUM($Y173:$Z173,$AF173)-SUM($CV$8:DO$8)*SUM($AA173:$AE173)-SUM($CV$9:DO$9)*$AG173</f>
        <v>40019</v>
      </c>
      <c r="DP173" s="39">
        <f>SUM($BE173,$BF173:BY173)-SUM($CV$1:DP$1)*SUM($P173:$Q173,$W173)-SUM($CV$2:DP$2)*SUM($R173:$V173)-SUM($CV$3:DP$3)*$X173-SUM($CV$4:DP$4)*SUM($K173:$L173)-SUM($CV$5:DP$5)*SUM($M173:$N173)-SUM($CV$6:DP$6)*$O173-SUM($CV$7:DP$7)*SUM($Y173:$Z173,$AF173)-SUM($CV$8:DP$8)*SUM($AA173:$AE173)-SUM($CV$9:DP$9)*$AG173</f>
        <v>39019</v>
      </c>
      <c r="DQ173" s="39">
        <f>SUM($BE173,$BF173:BZ173)-SUM($CV$1:DQ$1)*SUM($P173:$Q173,$W173)-SUM($CV$2:DQ$2)*SUM($R173:$V173)-SUM($CV$3:DQ$3)*$X173-SUM($CV$4:DQ$4)*SUM($K173:$L173)-SUM($CV$5:DQ$5)*SUM($M173:$N173)-SUM($CV$6:DQ$6)*$O173-SUM($CV$7:DQ$7)*SUM($Y173:$Z173,$AF173)-SUM($CV$8:DQ$8)*SUM($AA173:$AE173)-SUM($CV$9:DQ$9)*$AG173</f>
        <v>38019</v>
      </c>
      <c r="DR173" s="39">
        <f>SUM($BE173,$BF173:CA173)-SUM($CV$1:DR$1)*SUM($P173:$Q173,$W173)-SUM($CV$2:DR$2)*SUM($R173:$V173)-SUM($CV$3:DR$3)*$X173-SUM($CV$4:DR$4)*SUM($K173:$L173)-SUM($CV$5:DR$5)*SUM($M173:$N173)-SUM($CV$6:DR$6)*$O173-SUM($CV$7:DR$7)*SUM($Y173:$Z173,$AF173)-SUM($CV$8:DR$8)*SUM($AA173:$AE173)-SUM($CV$9:DR$9)*$AG173</f>
        <v>37019</v>
      </c>
      <c r="DS173" s="39">
        <f>SUM($BE173,$BF173:CB173)-SUM($CV$1:DS$1)*SUM($P173:$Q173,$W173)-SUM($CV$2:DS$2)*SUM($R173:$V173)-SUM($CV$3:DS$3)*$X173-SUM($CV$4:DS$4)*SUM($K173:$L173)-SUM($CV$5:DS$5)*SUM($M173:$N173)-SUM($CV$6:DS$6)*$O173-SUM($CV$7:DS$7)*SUM($Y173:$Z173,$AF173)-SUM($CV$8:DS$8)*SUM($AA173:$AE173)-SUM($CV$9:DS$9)*$AG173</f>
        <v>36019</v>
      </c>
      <c r="DT173" s="39">
        <f>SUM($BE173,$BF173:CC173)-SUM($CV$1:DT$1)*SUM($P173:$Q173,$W173)-SUM($CV$2:DT$2)*SUM($R173:$V173)-SUM($CV$3:DT$3)*$X173-SUM($CV$4:DT$4)*SUM($K173:$L173)-SUM($CV$5:DT$5)*SUM($M173:$N173)-SUM($CV$6:DT$6)*$O173-SUM($CV$7:DT$7)*SUM($Y173:$Z173,$AF173)-SUM($CV$8:DT$8)*SUM($AA173:$AE173)-SUM($CV$9:DT$9)*$AG173</f>
        <v>35019</v>
      </c>
      <c r="DU173" s="39">
        <f>SUM($BE173,$BF173:CD173)-SUM($CV$1:DU$1)*SUM($P173:$Q173,$W173)-SUM($CV$2:DU$2)*SUM($R173:$V173)-SUM($CV$3:DU$3)*$X173-SUM($CV$4:DU$4)*SUM($K173:$L173)-SUM($CV$5:DU$5)*SUM($M173:$N173)-SUM($CV$6:DU$6)*$O173-SUM($CV$7:DU$7)*SUM($Y173:$Z173,$AF173)-SUM($CV$8:DU$8)*SUM($AA173:$AE173)-SUM($CV$9:DU$9)*$AG173</f>
        <v>34019</v>
      </c>
      <c r="DV173" s="39">
        <f>SUM($BE173,$BF173:CE173)-SUM($CV$1:DV$1)*SUM($P173:$Q173,$W173)-SUM($CV$2:DV$2)*SUM($R173:$V173)-SUM($CV$3:DV$3)*$X173-SUM($CV$4:DV$4)*SUM($K173:$L173)-SUM($CV$5:DV$5)*SUM($M173:$N173)-SUM($CV$6:DV$6)*$O173-SUM($CV$7:DV$7)*SUM($Y173:$Z173,$AF173)-SUM($CV$8:DV$8)*SUM($AA173:$AE173)-SUM($CV$9:DV$9)*$AG173</f>
        <v>33019</v>
      </c>
      <c r="DW173" s="39">
        <f>SUM($BE173,$BF173:CF173)-SUM($CV$1:DW$1)*SUM($P173:$Q173,$W173)-SUM($CV$2:DW$2)*SUM($R173:$V173)-SUM($CV$3:DW$3)*$X173-SUM($CV$4:DW$4)*SUM($K173:$L173)-SUM($CV$5:DW$5)*SUM($M173:$N173)-SUM($CV$6:DW$6)*$O173-SUM($CV$7:DW$7)*SUM($Y173:$Z173,$AF173)-SUM($CV$8:DW$8)*SUM($AA173:$AE173)-SUM($CV$9:DW$9)*$AG173</f>
        <v>32019</v>
      </c>
      <c r="DX173" s="39">
        <f>SUM($BE173,$BF173:CG173)-SUM($CV$1:DX$1)*SUM($P173:$Q173,$W173)-SUM($CV$2:DX$2)*SUM($R173:$V173)-SUM($CV$3:DX$3)*$X173-SUM($CV$4:DX$4)*SUM($K173:$L173)-SUM($CV$5:DX$5)*SUM($M173:$N173)-SUM($CV$6:DX$6)*$O173-SUM($CV$7:DX$7)*SUM($Y173:$Z173,$AF173)-SUM($CV$8:DX$8)*SUM($AA173:$AE173)-SUM($CV$9:DX$9)*$AG173</f>
        <v>31019</v>
      </c>
      <c r="DY173" s="39">
        <f>SUM($BE173,$BF173:CH173)-SUM($CV$1:DY$1)*SUM($P173:$Q173,$W173)-SUM($CV$2:DY$2)*SUM($R173:$V173)-SUM($CV$3:DY$3)*$X173-SUM($CV$4:DY$4)*SUM($K173:$L173)-SUM($CV$5:DY$5)*SUM($M173:$N173)-SUM($CV$6:DY$6)*$O173-SUM($CV$7:DY$7)*SUM($Y173:$Z173,$AF173)-SUM($CV$8:DY$8)*SUM($AA173:$AE173)-SUM($CV$9:DY$9)*$AG173</f>
        <v>30019</v>
      </c>
      <c r="DZ173" s="39">
        <f>SUM($BE173,$BF173:CI173)-SUM($CV$1:DZ$1)*SUM($P173:$Q173,$W173)-SUM($CV$2:DZ$2)*SUM($R173:$V173)-SUM($CV$3:DZ$3)*$X173-SUM($CV$4:DZ$4)*SUM($K173:$L173)-SUM($CV$5:DZ$5)*SUM($M173:$N173)-SUM($CV$6:DZ$6)*$O173-SUM($CV$7:DZ$7)*SUM($Y173:$Z173,$AF173)-SUM($CV$8:DZ$8)*SUM($AA173:$AE173)-SUM($CV$9:DZ$9)*$AG173</f>
        <v>29019</v>
      </c>
      <c r="EA173" s="39">
        <f>SUM($BE173,$BF173:CJ173)-SUM($CV$1:EA$1)*SUM($P173:$Q173,$W173)-SUM($CV$2:EA$2)*SUM($R173:$V173)-SUM($CV$3:EA$3)*$X173-SUM($CV$4:EA$4)*SUM($K173:$L173)-SUM($CV$5:EA$5)*SUM($M173:$N173)-SUM($CV$6:EA$6)*$O173-SUM($CV$7:EA$7)*SUM($Y173:$Z173,$AF173)-SUM($CV$8:EA$8)*SUM($AA173:$AE173)-SUM($CV$9:EA$9)*$AG173</f>
        <v>28019</v>
      </c>
      <c r="EB173" s="39">
        <f>SUM($BE173,$BF173:CK173)-SUM($CV$1:EB$1)*SUM($P173:$Q173,$W173)-SUM($CV$2:EB$2)*SUM($R173:$V173)-SUM($CV$3:EB$3)*$X173-SUM($CV$4:EB$4)*SUM($K173:$L173)-SUM($CV$5:EB$5)*SUM($M173:$N173)-SUM($CV$6:EB$6)*$O173-SUM($CV$7:EB$7)*SUM($Y173:$Z173,$AF173)-SUM($CV$8:EB$8)*SUM($AA173:$AE173)-SUM($CV$9:EB$9)*$AG173</f>
        <v>27019</v>
      </c>
      <c r="EC173" s="39">
        <f>SUM($BE173,$BF173:CL173)-SUM($CV$1:EC$1)*SUM($P173:$Q173,$W173)-SUM($CV$2:EC$2)*SUM($R173:$V173)-SUM($CV$3:EC$3)*$X173-SUM($CV$4:EC$4)*SUM($K173:$L173)-SUM($CV$5:EC$5)*SUM($M173:$N173)-SUM($CV$6:EC$6)*$O173-SUM($CV$7:EC$7)*SUM($Y173:$Z173,$AF173)-SUM($CV$8:EC$8)*SUM($AA173:$AE173)-SUM($CV$9:EC$9)*$AG173</f>
        <v>26019</v>
      </c>
      <c r="ED173" s="39">
        <f>SUM($BE173,$BF173:CM173)-SUM($CV$1:ED$1)*SUM($P173:$Q173,$W173)-SUM($CV$2:ED$2)*SUM($R173:$V173)-SUM($CV$3:ED$3)*$X173-SUM($CV$4:ED$4)*SUM($K173:$L173)-SUM($CV$5:ED$5)*SUM($M173:$N173)-SUM($CV$6:ED$6)*$O173-SUM($CV$7:ED$7)*SUM($Y173:$Z173,$AF173)-SUM($CV$8:ED$8)*SUM($AA173:$AE173)-SUM($CV$9:ED$9)*$AG173</f>
        <v>25019</v>
      </c>
      <c r="EE173" s="39">
        <f>SUM($BE173,$BF173:CN173)-SUM($CV$1:EE$1)*SUM($P173:$Q173,$W173)-SUM($CV$2:EE$2)*SUM($R173:$V173)-SUM($CV$3:EE$3)*$X173-SUM($CV$4:EE$4)*SUM($K173:$L173)-SUM($CV$5:EE$5)*SUM($M173:$N173)-SUM($CV$6:EE$6)*$O173-SUM($CV$7:EE$7)*SUM($Y173:$Z173,$AF173)-SUM($CV$8:EE$8)*SUM($AA173:$AE173)-SUM($CV$9:EE$9)*$AG173</f>
        <v>24019</v>
      </c>
      <c r="EF173" s="39">
        <f>SUM($BE173,$BF173:CO173)-SUM($CV$1:EF$1)*SUM($P173:$Q173,$W173)-SUM($CV$2:EF$2)*SUM($R173:$V173)-SUM($CV$3:EF$3)*$X173-SUM($CV$4:EF$4)*SUM($K173:$L173)-SUM($CV$5:EF$5)*SUM($M173:$N173)-SUM($CV$6:EF$6)*$O173-SUM($CV$7:EF$7)*SUM($Y173:$Z173,$AF173)-SUM($CV$8:EF$8)*SUM($AA173:$AE173)-SUM($CV$9:EF$9)*$AG173</f>
        <v>23019</v>
      </c>
      <c r="EG173" s="39">
        <f>SUM($BE173,$BF173:CP173)-SUM($CV$1:EG$1)*SUM($P173:$Q173,$W173)-SUM($CV$2:EG$2)*SUM($R173:$V173)-SUM($CV$3:EG$3)*$X173-SUM($CV$4:EG$4)*SUM($K173:$L173)-SUM($CV$5:EG$5)*SUM($M173:$N173)-SUM($CV$6:EG$6)*$O173-SUM($CV$7:EG$7)*SUM($Y173:$Z173,$AF173)-SUM($CV$8:EG$8)*SUM($AA173:$AE173)-SUM($CV$9:EG$9)*$AG173</f>
        <v>22019</v>
      </c>
      <c r="EH173" s="39">
        <f>SUM($BE173,$BF173:CQ173)-SUM($CV$1:EH$1)*SUM($P173:$Q173,$W173)-SUM($CV$2:EH$2)*SUM($R173:$V173)-SUM($CV$3:EH$3)*$X173-SUM($CV$4:EH$4)*SUM($K173:$L173)-SUM($CV$5:EH$5)*SUM($M173:$N173)-SUM($CV$6:EH$6)*$O173-SUM($CV$7:EH$7)*SUM($Y173:$Z173,$AF173)-SUM($CV$8:EH$8)*SUM($AA173:$AE173)-SUM($CV$9:EH$9)*$AG173</f>
        <v>21019</v>
      </c>
      <c r="EI173" s="39">
        <f>SUM($BE173,$BF173:CR173)-SUM($CV$1:EI$1)*SUM($P173:$Q173,$W173)-SUM($CV$2:EI$2)*SUM($R173:$V173)-SUM($CV$3:EI$3)*$X173-SUM($CV$4:EI$4)*SUM($K173:$L173)-SUM($CV$5:EI$5)*SUM($M173:$N173)-SUM($CV$6:EI$6)*$O173-SUM($CV$7:EI$7)*SUM($Y173:$Z173,$AF173)-SUM($CV$8:EI$8)*SUM($AA173:$AE173)-SUM($CV$9:EI$9)*$AG173</f>
        <v>20019</v>
      </c>
      <c r="EJ173" s="39">
        <f>SUM($BE173,$BF173:CS173)-SUM($CV$1:EJ$1)*SUM($P173:$Q173,$W173)-SUM($CV$2:EJ$2)*SUM($R173:$V173)-SUM($CV$3:EJ$3)*$X173-SUM($CV$4:EJ$4)*SUM($K173:$L173)-SUM($CV$5:EJ$5)*SUM($M173:$N173)-SUM($CV$6:EJ$6)*$O173-SUM($CV$7:EJ$7)*SUM($Y173:$Z173,$AF173)-SUM($CV$8:EJ$8)*SUM($AA173:$AE173)-SUM($CV$9:EJ$9)*$AG173</f>
        <v>19019</v>
      </c>
      <c r="EK173" s="39">
        <f>SUM($BE173,$BF173:CT173)-SUM($CV$1:EK$1)*SUM($P173:$Q173,$W173)-SUM($CV$2:EK$2)*SUM($R173:$V173)-SUM($CV$3:EK$3)*$X173-SUM($CV$4:EK$4)*SUM($K173:$L173)-SUM($CV$5:EK$5)*SUM($M173:$N173)-SUM($CV$6:EK$6)*$O173-SUM($CV$7:EK$7)*SUM($Y173:$Z173,$AF173)-SUM($CV$8:EK$8)*SUM($AA173:$AE173)-SUM($CV$9:EK$9)*$AG173</f>
        <v>18019</v>
      </c>
      <c r="EL173" s="39">
        <f>SUM($BE173,$BF173:CU173)-SUM($CV$1:EL$1)*SUM($P173:$Q173,$W173)-SUM($CV$2:EL$2)*SUM($R173:$V173)-SUM($CV$3:EL$3)*$X173-SUM($CV$4:EL$4)*SUM($K173:$L173)-SUM($CV$5:EL$5)*SUM($M173:$N173)-SUM($CV$6:EL$6)*$O173-SUM($CV$7:EL$7)*SUM($Y173:$Z173,$AF173)-SUM($CV$8:EL$8)*SUM($AA173:$AE173)-SUM($CV$9:EL$9)*$AG173</f>
        <v>17019</v>
      </c>
      <c r="EM173" s="39">
        <f>SUM($BE173,$BF173:CV173)-SUM($CV$1:EM$1)*SUM($P173:$Q173,$W173)-SUM($CV$2:EM$2)*SUM($R173:$V173)-SUM($CV$3:EM$3)*$X173-SUM($CV$4:EM$4)*SUM($K173:$L173)-SUM($CV$5:EM$5)*SUM($M173:$N173)-SUM($CV$6:EM$6)*$O173-SUM($CV$7:EM$7)*SUM($Y173:$Z173,$AF173)-SUM($CV$8:EM$8)*SUM($AA173:$AE173)-SUM($CV$9:EM$9)*$AG173</f>
        <v>16019</v>
      </c>
      <c r="EN173" s="39">
        <f>SUM($BE173,$BF173:CW173)-SUM($CV$1:EN$1)*SUM($P173:$Q173,$W173)-SUM($CV$2:EN$2)*SUM($R173:$V173)-SUM($CV$3:EN$3)*$X173-SUM($CV$4:EN$4)*SUM($K173:$L173)-SUM($CV$5:EN$5)*SUM($M173:$N173)-SUM($CV$6:EN$6)*$O173-SUM($CV$7:EN$7)*SUM($Y173:$Z173,$AF173)-SUM($CV$8:EN$8)*SUM($AA173:$AE173)-SUM($CV$9:EN$9)*$AG173</f>
        <v>15019</v>
      </c>
      <c r="EO173" s="39">
        <f>SUM($BE173,$BF173:CX173)-SUM($CV$1:EO$1)*SUM($P173:$Q173,$W173)-SUM($CV$2:EO$2)*SUM($R173:$V173)-SUM($CV$3:EO$3)*$X173-SUM($CV$4:EO$4)*SUM($K173:$L173)-SUM($CV$5:EO$5)*SUM($M173:$N173)-SUM($CV$6:EO$6)*$O173-SUM($CV$7:EO$7)*SUM($Y173:$Z173,$AF173)-SUM($CV$8:EO$8)*SUM($AA173:$AE173)-SUM($CV$9:EO$9)*$AG173</f>
        <v>14189</v>
      </c>
      <c r="EP173" s="96" t="s">
        <v>474</v>
      </c>
      <c r="EQ173" s="103" t="str">
        <f t="shared" si="225"/>
        <v>CRCW0603100KFKEA</v>
      </c>
      <c r="ER173" s="96" t="str">
        <f t="shared" ref="ER173:ER204" si="227">AQ173</f>
        <v>VISHAY</v>
      </c>
      <c r="ES173" s="98">
        <v>2.8999999999999998E-3</v>
      </c>
      <c r="ET173" s="116" t="str">
        <f t="shared" si="168"/>
        <v>USD</v>
      </c>
      <c r="EU173" s="107" t="e">
        <f t="shared" ca="1" si="183"/>
        <v>#NAME?</v>
      </c>
      <c r="EV173" s="107" t="e">
        <f t="shared" ca="1" si="184"/>
        <v>#NAME?</v>
      </c>
      <c r="EW173" s="117">
        <f t="shared" si="226"/>
        <v>5000</v>
      </c>
      <c r="EX173" s="117">
        <v>50000</v>
      </c>
      <c r="EY173" s="103"/>
      <c r="EZ173" s="117">
        <f t="shared" si="187"/>
        <v>50000</v>
      </c>
      <c r="FA173" s="118" t="e">
        <f t="shared" ca="1" si="188"/>
        <v>#NAME?</v>
      </c>
      <c r="FB173" s="117">
        <f t="shared" si="189"/>
        <v>14547</v>
      </c>
      <c r="FC173" s="118" t="e">
        <f t="shared" ca="1" si="190"/>
        <v>#NAME?</v>
      </c>
      <c r="FD173" s="119">
        <v>45526</v>
      </c>
      <c r="FE173" s="118" t="s">
        <v>130</v>
      </c>
      <c r="FF173" s="118" t="s">
        <v>26</v>
      </c>
      <c r="FG173" s="103" t="s">
        <v>144</v>
      </c>
      <c r="FH173" s="103" t="s">
        <v>145</v>
      </c>
      <c r="FI173" s="105">
        <f t="array" ref="FI173">SUMPRODUCT($AI173:$AL173,TRANSPOSE(FI$1:FI$4))</f>
        <v>3065</v>
      </c>
      <c r="FJ173" s="105">
        <f t="array" ref="FJ173">SUMPRODUCT($AI173:$AL173,TRANSPOSE(FJ$1:FJ$4))</f>
        <v>3065</v>
      </c>
      <c r="FK173" s="105">
        <f t="array" ref="FK173">SUMPRODUCT($AI173:$AL173,TRANSPOSE(FK$1:FK$4))</f>
        <v>3065</v>
      </c>
      <c r="FL173" s="105">
        <f t="array" ref="FL173">SUMPRODUCT($AI173:$AL173,TRANSPOSE(FL$1:FL$4))</f>
        <v>3065</v>
      </c>
      <c r="FM173" s="105">
        <f t="array" ref="FM173">SUMPRODUCT($AI173:$AL173,TRANSPOSE(FM$1:FM$4))</f>
        <v>3065</v>
      </c>
      <c r="FN173" s="105">
        <f t="array" ref="FN173">SUMPRODUCT($AI173:$AL173,TRANSPOSE(FN$1:FN$4))</f>
        <v>3065</v>
      </c>
      <c r="FO173" s="105">
        <f t="array" ref="FO173">SUMPRODUCT($AI173:$AL173,TRANSPOSE(FO$1:FO$4))</f>
        <v>3065</v>
      </c>
      <c r="FP173" s="105">
        <f t="array" ref="FP173">SUMPRODUCT($AI173:$AL173,TRANSPOSE(FP$1:FP$4))</f>
        <v>3065</v>
      </c>
      <c r="FQ173" s="105">
        <f t="array" ref="FQ173">SUMPRODUCT($AI173:$AL173,TRANSPOSE(FQ$1:FQ$4))</f>
        <v>3065</v>
      </c>
      <c r="FR173" s="105">
        <f t="array" ref="FR173">SUMPRODUCT($AI173:$AL173,TRANSPOSE(FR$1:FR$4))</f>
        <v>3050</v>
      </c>
      <c r="FS173" s="105">
        <f t="array" ref="FS173">SUMPRODUCT($AI173:$AL173,TRANSPOSE(FS$1:FS$4))</f>
        <v>3000</v>
      </c>
      <c r="FT173" s="105">
        <f t="array" ref="FT173">SUMPRODUCT($AI173:$AL173,TRANSPOSE(FT$1:FT$4))</f>
        <v>1818</v>
      </c>
      <c r="FU173" s="105">
        <f t="array" ref="FU173">SUMPRODUCT($AI173:$AL173,TRANSPOSE(FU$1:FU$4))</f>
        <v>0</v>
      </c>
      <c r="FV173" s="120"/>
      <c r="FW173" s="105">
        <f t="shared" si="191"/>
        <v>5000</v>
      </c>
      <c r="FX173" s="121">
        <f>CEILING(SUM($FI173:FJ173)-SUM($FW173:FW173),$EW173)</f>
        <v>5000</v>
      </c>
      <c r="FY173" s="121">
        <f>CEILING(SUM($FI173:FK173)-SUM($FW173:FX173),$EW173)</f>
        <v>0</v>
      </c>
      <c r="FZ173" s="121">
        <f>CEILING(SUM($FI173:FL173)-SUM($FW173:FY173),$EW173)</f>
        <v>5000</v>
      </c>
      <c r="GA173" s="121">
        <f>CEILING(SUM($FI173:FM173)-SUM($FW173:FZ173),$EW173)</f>
        <v>5000</v>
      </c>
      <c r="GB173" s="121">
        <f>CEILING(SUM($FI173:FN173)-SUM($FW173:GA173),$EW173)</f>
        <v>0</v>
      </c>
      <c r="GC173" s="121">
        <f>CEILING(SUM($FI173:FO173)-SUM($FW173:GB173),$EW173)</f>
        <v>5000</v>
      </c>
      <c r="GD173" s="121">
        <f>CEILING(SUM($FI173:FP173)-SUM($FW173:GC173),$EW173)</f>
        <v>0</v>
      </c>
      <c r="GE173" s="121">
        <f>CEILING(SUM($FI173:FQ173)-SUM($FW173:GD173),$EW173)</f>
        <v>5000</v>
      </c>
      <c r="GF173" s="121">
        <f>CEILING(SUM($FI173:FR173)-SUM($FW173:GE173),$EW173)</f>
        <v>5000</v>
      </c>
      <c r="GG173" s="121">
        <f>CEILING(SUM($FI173:FS173)-SUM($FW173:GF173),$EW173)</f>
        <v>0</v>
      </c>
      <c r="GH173" s="121">
        <f t="shared" si="192"/>
        <v>15000</v>
      </c>
      <c r="GI173" s="121">
        <f t="shared" si="193"/>
        <v>0</v>
      </c>
      <c r="GJ173" s="120"/>
      <c r="GK173" s="123" t="e">
        <f t="shared" ca="1" si="194"/>
        <v>#NAME?</v>
      </c>
      <c r="GL173" s="123" t="e">
        <f t="shared" ca="1" si="195"/>
        <v>#NAME?</v>
      </c>
      <c r="GM173" s="123" t="e">
        <f t="shared" ca="1" si="196"/>
        <v>#NAME?</v>
      </c>
      <c r="GN173" s="123" t="e">
        <f t="shared" ca="1" si="197"/>
        <v>#NAME?</v>
      </c>
      <c r="GO173" s="123" t="e">
        <f t="shared" ca="1" si="198"/>
        <v>#NAME?</v>
      </c>
      <c r="GP173" s="123" t="e">
        <f t="shared" ca="1" si="199"/>
        <v>#NAME?</v>
      </c>
      <c r="GQ173" s="123" t="e">
        <f t="shared" ca="1" si="200"/>
        <v>#NAME?</v>
      </c>
      <c r="GR173" s="123" t="e">
        <f t="shared" ca="1" si="201"/>
        <v>#NAME?</v>
      </c>
      <c r="GS173" s="123" t="e">
        <f t="shared" ca="1" si="202"/>
        <v>#NAME?</v>
      </c>
      <c r="GT173" s="123" t="e">
        <f t="shared" ca="1" si="203"/>
        <v>#NAME?</v>
      </c>
      <c r="GU173" s="123" t="e">
        <f t="shared" ca="1" si="204"/>
        <v>#NAME?</v>
      </c>
      <c r="GV173" s="123" t="e">
        <f t="shared" ca="1" si="205"/>
        <v>#NAME?</v>
      </c>
      <c r="GW173" s="123" t="e">
        <f t="shared" ca="1" si="206"/>
        <v>#NAME?</v>
      </c>
      <c r="GX173" s="123" t="e">
        <f t="shared" ca="1" si="207"/>
        <v>#NAME?</v>
      </c>
      <c r="GY173" s="120">
        <v>1</v>
      </c>
      <c r="GZ173" s="105">
        <f t="shared" si="224"/>
        <v>50000</v>
      </c>
      <c r="HA173" s="105"/>
      <c r="HB173" s="105"/>
      <c r="HC173" s="105"/>
      <c r="HD173" s="105"/>
      <c r="HE173" s="105"/>
      <c r="HF173" s="105"/>
      <c r="HG173" s="105"/>
      <c r="HH173" s="105"/>
      <c r="HI173" s="105"/>
      <c r="HJ173" s="105"/>
      <c r="HK173" s="105"/>
      <c r="HL173" s="105">
        <f t="shared" si="171"/>
        <v>0</v>
      </c>
      <c r="HM173" s="105"/>
      <c r="HN173" s="123" t="e">
        <f t="shared" ca="1" si="208"/>
        <v>#NAME?</v>
      </c>
      <c r="HO173" s="123" t="e">
        <f t="shared" ca="1" si="209"/>
        <v>#NAME?</v>
      </c>
      <c r="HP173" s="123" t="e">
        <f t="shared" ca="1" si="210"/>
        <v>#NAME?</v>
      </c>
      <c r="HQ173" s="123" t="e">
        <f t="shared" ca="1" si="211"/>
        <v>#NAME?</v>
      </c>
      <c r="HR173" s="123" t="e">
        <f t="shared" ca="1" si="212"/>
        <v>#NAME?</v>
      </c>
      <c r="HS173" s="123" t="e">
        <f t="shared" ca="1" si="213"/>
        <v>#NAME?</v>
      </c>
      <c r="HT173" s="123" t="e">
        <f t="shared" ca="1" si="214"/>
        <v>#NAME?</v>
      </c>
      <c r="HU173" s="123" t="e">
        <f t="shared" ca="1" si="215"/>
        <v>#NAME?</v>
      </c>
      <c r="HV173" s="123" t="e">
        <f t="shared" ca="1" si="216"/>
        <v>#NAME?</v>
      </c>
      <c r="HW173" s="123" t="e">
        <f t="shared" ca="1" si="217"/>
        <v>#NAME?</v>
      </c>
      <c r="HX173" s="123" t="e">
        <f t="shared" ca="1" si="218"/>
        <v>#NAME?</v>
      </c>
      <c r="HY173" s="123" t="e">
        <f t="shared" ca="1" si="219"/>
        <v>#NAME?</v>
      </c>
      <c r="HZ173" s="123" t="e">
        <f t="shared" ca="1" si="220"/>
        <v>#NAME?</v>
      </c>
      <c r="IA173" s="123" t="e">
        <f t="shared" ca="1" si="221"/>
        <v>#NAME?</v>
      </c>
      <c r="IB173" s="124" t="s">
        <v>845</v>
      </c>
      <c r="IC173" s="103" t="s">
        <v>478</v>
      </c>
      <c r="ID173" s="125">
        <v>45535</v>
      </c>
      <c r="IE173" s="103" t="s">
        <v>147</v>
      </c>
      <c r="IF173" s="103"/>
      <c r="IG173" s="103" t="s">
        <v>147</v>
      </c>
      <c r="IH173" s="103"/>
      <c r="II173" s="103" t="s">
        <v>158</v>
      </c>
    </row>
    <row r="174" spans="1:243" ht="14.25" x14ac:dyDescent="0.2">
      <c r="A174" s="39">
        <v>187</v>
      </c>
      <c r="B174" s="39" t="s">
        <v>849</v>
      </c>
      <c r="C174" s="56" t="s">
        <v>850</v>
      </c>
      <c r="D174" s="39" t="s">
        <v>137</v>
      </c>
      <c r="E174" s="39">
        <v>401053474</v>
      </c>
      <c r="F174" s="102" t="s">
        <v>851</v>
      </c>
      <c r="G174" s="39" t="s">
        <v>852</v>
      </c>
      <c r="H174" s="39" t="s">
        <v>128</v>
      </c>
      <c r="I174" s="39">
        <v>2</v>
      </c>
      <c r="J174" s="39">
        <v>14</v>
      </c>
      <c r="K174" s="39">
        <v>0</v>
      </c>
      <c r="L174" s="39">
        <v>0</v>
      </c>
      <c r="M174" s="39">
        <v>0</v>
      </c>
      <c r="N174" s="39">
        <v>2</v>
      </c>
      <c r="O174" s="39">
        <v>2</v>
      </c>
      <c r="P174" s="39">
        <v>0</v>
      </c>
      <c r="Q174" s="39">
        <v>0</v>
      </c>
      <c r="R174" s="39">
        <v>0</v>
      </c>
      <c r="S174" s="39">
        <v>3</v>
      </c>
      <c r="T174" s="39">
        <v>0</v>
      </c>
      <c r="U174" s="39">
        <v>0</v>
      </c>
      <c r="V174" s="39">
        <v>0</v>
      </c>
      <c r="W174" s="39">
        <v>0</v>
      </c>
      <c r="X174" s="39">
        <v>2</v>
      </c>
      <c r="Y174" s="39">
        <v>0</v>
      </c>
      <c r="Z174" s="39">
        <v>0</v>
      </c>
      <c r="AA174" s="39">
        <v>0</v>
      </c>
      <c r="AB174" s="39">
        <v>3</v>
      </c>
      <c r="AC174" s="39">
        <v>0</v>
      </c>
      <c r="AD174" s="39">
        <v>0</v>
      </c>
      <c r="AE174" s="39">
        <v>0</v>
      </c>
      <c r="AF174" s="39">
        <v>0</v>
      </c>
      <c r="AG174" s="39">
        <v>2</v>
      </c>
      <c r="AH174" s="39">
        <f t="shared" si="173"/>
        <v>12</v>
      </c>
      <c r="AI174" s="39">
        <f t="shared" si="174"/>
        <v>4</v>
      </c>
      <c r="AJ174" s="39">
        <f t="shared" si="175"/>
        <v>5</v>
      </c>
      <c r="AK174" s="39">
        <f t="shared" si="176"/>
        <v>5</v>
      </c>
      <c r="AL174" s="39">
        <f t="shared" si="177"/>
        <v>9</v>
      </c>
      <c r="AM174" s="57">
        <f t="shared" si="178"/>
        <v>318177</v>
      </c>
      <c r="AN174" s="57">
        <v>5000</v>
      </c>
      <c r="AO174" s="57">
        <f t="shared" si="179"/>
        <v>320000</v>
      </c>
      <c r="AP174" s="39"/>
      <c r="AQ174" s="39" t="s">
        <v>473</v>
      </c>
      <c r="AR174" s="71" t="s">
        <v>482</v>
      </c>
      <c r="AS174" s="39"/>
      <c r="AT174" s="39"/>
      <c r="AU174" s="58">
        <v>1.1999999999999999E-3</v>
      </c>
      <c r="AV174" s="58" t="s">
        <v>11</v>
      </c>
      <c r="AW174" s="39" t="s">
        <v>475</v>
      </c>
      <c r="AX174" s="39" t="s">
        <v>476</v>
      </c>
      <c r="AY174" s="39"/>
      <c r="AZ174" s="39" t="s">
        <v>477</v>
      </c>
      <c r="BA174" s="39" t="str">
        <f t="shared" si="180"/>
        <v>P0040</v>
      </c>
      <c r="BB174" s="78" t="e">
        <f t="shared" ca="1" si="181"/>
        <v>#NAME?</v>
      </c>
      <c r="BC174" s="39">
        <v>11</v>
      </c>
      <c r="BD174" s="75">
        <f t="shared" si="182"/>
        <v>320000</v>
      </c>
      <c r="BE174" s="39"/>
      <c r="BF174" s="39"/>
      <c r="BG174" s="39"/>
      <c r="BH174" s="39"/>
      <c r="BI174" s="39"/>
      <c r="BJ174" s="39"/>
      <c r="BK174" s="39"/>
      <c r="BL174" s="39"/>
      <c r="BM174" s="39">
        <v>320000</v>
      </c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>
        <f>SUM($BE174,$BF174:BF174)-SUM($CV$1:CW$1)*SUM($P174:$Q174,$W174)-SUM($CV$2:CW$2)*SUM($R174:$V174)-SUM($CV$3:CW$3)*$X174-SUM($CV$4:CW$4)*SUM($K174:$L174)-SUM($CV$5:CW$5)*SUM($M174:$N174)-SUM($CV$6:CW$6)*$O174-SUM($CV$7:CW$7)*SUM($Y174:$Z174,$AF174)-SUM($CV$8:CW$8)*SUM($AA174:$AE174)-SUM($CV$9:CW$9)*$AG174</f>
        <v>0</v>
      </c>
      <c r="CX174" s="39">
        <f>SUM($BE174,$BF174:BG174)-SUM($CV$1:CX$1)*SUM($P174:$Q174,$W174)-SUM($CV$2:CX$2)*SUM($R174:$V174)-SUM($CV$3:CX$3)*$X174-SUM($CV$4:CX$4)*SUM($K174:$L174)-SUM($CV$5:CX$5)*SUM($M174:$N174)-SUM($CV$6:CX$6)*$O174-SUM($CV$7:CX$7)*SUM($Y174:$Z174,$AF174)-SUM($CV$8:CX$8)*SUM($AA174:$AE174)-SUM($CV$9:CX$9)*$AG174</f>
        <v>0</v>
      </c>
      <c r="CY174" s="39">
        <f>SUM($BE174,$BF174:BH174)-SUM($CV$1:CY$1)*SUM($P174:$Q174,$W174)-SUM($CV$2:CY$2)*SUM($R174:$V174)-SUM($CV$3:CY$3)*$X174-SUM($CV$4:CY$4)*SUM($K174:$L174)-SUM($CV$5:CY$5)*SUM($M174:$N174)-SUM($CV$6:CY$6)*$O174-SUM($CV$7:CY$7)*SUM($Y174:$Z174,$AF174)-SUM($CV$8:CY$8)*SUM($AA174:$AE174)-SUM($CV$9:CY$9)*$AG174</f>
        <v>0</v>
      </c>
      <c r="CZ174" s="39">
        <f>SUM($BE174,$BF174:BI174)-SUM($CV$1:CZ$1)*SUM($P174:$Q174,$W174)-SUM($CV$2:CZ$2)*SUM($R174:$V174)-SUM($CV$3:CZ$3)*$X174-SUM($CV$4:CZ$4)*SUM($K174:$L174)-SUM($CV$5:CZ$5)*SUM($M174:$N174)-SUM($CV$6:CZ$6)*$O174-SUM($CV$7:CZ$7)*SUM($Y174:$Z174,$AF174)-SUM($CV$8:CZ$8)*SUM($AA174:$AE174)-SUM($CV$9:CZ$9)*$AG174</f>
        <v>0</v>
      </c>
      <c r="DA174" s="39">
        <f>SUM($BE174,$BF174:BJ174)-SUM($CV$1:DA$1)*SUM($P174:$Q174,$W174)-SUM($CV$2:DA$2)*SUM($R174:$V174)-SUM($CV$3:DA$3)*$X174-SUM($CV$4:DA$4)*SUM($K174:$L174)-SUM($CV$5:DA$5)*SUM($M174:$N174)-SUM($CV$6:DA$6)*$O174-SUM($CV$7:DA$7)*SUM($Y174:$Z174,$AF174)-SUM($CV$8:DA$8)*SUM($AA174:$AE174)-SUM($CV$9:DA$9)*$AG174</f>
        <v>0</v>
      </c>
      <c r="DB174" s="39">
        <f>SUM($BE174,$BF174:BK174)-SUM($CV$1:DB$1)*SUM($P174:$Q174,$W174)-SUM($CV$2:DB$2)*SUM($R174:$V174)-SUM($CV$3:DB$3)*$X174-SUM($CV$4:DB$4)*SUM($K174:$L174)-SUM($CV$5:DB$5)*SUM($M174:$N174)-SUM($CV$6:DB$6)*$O174-SUM($CV$7:DB$7)*SUM($Y174:$Z174,$AF174)-SUM($CV$8:DB$8)*SUM($AA174:$AE174)-SUM($CV$9:DB$9)*$AG174</f>
        <v>-1400</v>
      </c>
      <c r="DC174" s="39">
        <f>SUM($BE174,$BF174:BL174)-SUM($CV$1:DC$1)*SUM($P174:$Q174,$W174)-SUM($CV$2:DC$2)*SUM($R174:$V174)-SUM($CV$3:DC$3)*$X174-SUM($CV$4:DC$4)*SUM($K174:$L174)-SUM($CV$5:DC$5)*SUM($M174:$N174)-SUM($CV$6:DC$6)*$O174-SUM($CV$7:DC$7)*SUM($Y174:$Z174,$AF174)-SUM($CV$8:DC$8)*SUM($AA174:$AE174)-SUM($CV$9:DC$9)*$AG174</f>
        <v>-4200</v>
      </c>
      <c r="DD174" s="39">
        <f>SUM($BE174,$BF174:BM174)-SUM($CV$1:DD$1)*SUM($P174:$Q174,$W174)-SUM($CV$2:DD$2)*SUM($R174:$V174)-SUM($CV$3:DD$3)*$X174-SUM($CV$4:DD$4)*SUM($K174:$L174)-SUM($CV$5:DD$5)*SUM($M174:$N174)-SUM($CV$6:DD$6)*$O174-SUM($CV$7:DD$7)*SUM($Y174:$Z174,$AF174)-SUM($CV$8:DD$8)*SUM($AA174:$AE174)-SUM($CV$9:DD$9)*$AG174</f>
        <v>311445</v>
      </c>
      <c r="DE174" s="39">
        <f>SUM($BE174,$BF174:BN174)-SUM($CV$1:DE$1)*SUM($P174:$Q174,$W174)-SUM($CV$2:DE$2)*SUM($R174:$V174)-SUM($CV$3:DE$3)*$X174-SUM($CV$4:DE$4)*SUM($K174:$L174)-SUM($CV$5:DE$5)*SUM($M174:$N174)-SUM($CV$6:DE$6)*$O174-SUM($CV$7:DE$7)*SUM($Y174:$Z174,$AF174)-SUM($CV$8:DE$8)*SUM($AA174:$AE174)-SUM($CV$9:DE$9)*$AG174</f>
        <v>306495</v>
      </c>
      <c r="DF174" s="39">
        <f>SUM($BE174,$BF174:BO174)-SUM($CV$1:DF$1)*SUM($P174:$Q174,$W174)-SUM($CV$2:DF$2)*SUM($R174:$V174)-SUM($CV$3:DF$3)*$X174-SUM($CV$4:DF$4)*SUM($K174:$L174)-SUM($CV$5:DF$5)*SUM($M174:$N174)-SUM($CV$6:DF$6)*$O174-SUM($CV$7:DF$7)*SUM($Y174:$Z174,$AF174)-SUM($CV$8:DF$8)*SUM($AA174:$AE174)-SUM($CV$9:DF$9)*$AG174</f>
        <v>300195</v>
      </c>
      <c r="DG174" s="39">
        <f>SUM($BE174,$BF174:BP174)-SUM($CV$1:DG$1)*SUM($P174:$Q174,$W174)-SUM($CV$2:DG$2)*SUM($R174:$V174)-SUM($CV$3:DG$3)*$X174-SUM($CV$4:DG$4)*SUM($K174:$L174)-SUM($CV$5:DG$5)*SUM($M174:$N174)-SUM($CV$6:DG$6)*$O174-SUM($CV$7:DG$7)*SUM($Y174:$Z174,$AF174)-SUM($CV$8:DG$8)*SUM($AA174:$AE174)-SUM($CV$9:DG$9)*$AG174</f>
        <v>293445</v>
      </c>
      <c r="DH174" s="39">
        <f>SUM($BE174,$BF174:BQ174)-SUM($CV$1:DH$1)*SUM($P174:$Q174,$W174)-SUM($CV$2:DH$2)*SUM($R174:$V174)-SUM($CV$3:DH$3)*$X174-SUM($CV$4:DH$4)*SUM($K174:$L174)-SUM($CV$5:DH$5)*SUM($M174:$N174)-SUM($CV$6:DH$6)*$O174-SUM($CV$7:DH$7)*SUM($Y174:$Z174,$AF174)-SUM($CV$8:DH$8)*SUM($AA174:$AE174)-SUM($CV$9:DH$9)*$AG174</f>
        <v>286695</v>
      </c>
      <c r="DI174" s="39">
        <f>SUM($BE174,$BF174:BR174)-SUM($CV$1:DI$1)*SUM($P174:$Q174,$W174)-SUM($CV$2:DI$2)*SUM($R174:$V174)-SUM($CV$3:DI$3)*$X174-SUM($CV$4:DI$4)*SUM($K174:$L174)-SUM($CV$5:DI$5)*SUM($M174:$N174)-SUM($CV$6:DI$6)*$O174-SUM($CV$7:DI$7)*SUM($Y174:$Z174,$AF174)-SUM($CV$8:DI$8)*SUM($AA174:$AE174)-SUM($CV$9:DI$9)*$AG174</f>
        <v>279945</v>
      </c>
      <c r="DJ174" s="39">
        <f>SUM($BE174,$BF174:BS174)-SUM($CV$1:DJ$1)*SUM($P174:$Q174,$W174)-SUM($CV$2:DJ$2)*SUM($R174:$V174)-SUM($CV$3:DJ$3)*$X174-SUM($CV$4:DJ$4)*SUM($K174:$L174)-SUM($CV$5:DJ$5)*SUM($M174:$N174)-SUM($CV$6:DJ$6)*$O174-SUM($CV$7:DJ$7)*SUM($Y174:$Z174,$AF174)-SUM($CV$8:DJ$8)*SUM($AA174:$AE174)-SUM($CV$9:DJ$9)*$AG174</f>
        <v>273195</v>
      </c>
      <c r="DK174" s="39">
        <f>SUM($BE174,$BF174:BT174)-SUM($CV$1:DK$1)*SUM($P174:$Q174,$W174)-SUM($CV$2:DK$2)*SUM($R174:$V174)-SUM($CV$3:DK$3)*$X174-SUM($CV$4:DK$4)*SUM($K174:$L174)-SUM($CV$5:DK$5)*SUM($M174:$N174)-SUM($CV$6:DK$6)*$O174-SUM($CV$7:DK$7)*SUM($Y174:$Z174,$AF174)-SUM($CV$8:DK$8)*SUM($AA174:$AE174)-SUM($CV$9:DK$9)*$AG174</f>
        <v>266445</v>
      </c>
      <c r="DL174" s="39">
        <f>SUM($BE174,$BF174:BU174)-SUM($CV$1:DL$1)*SUM($P174:$Q174,$W174)-SUM($CV$2:DL$2)*SUM($R174:$V174)-SUM($CV$3:DL$3)*$X174-SUM($CV$4:DL$4)*SUM($K174:$L174)-SUM($CV$5:DL$5)*SUM($M174:$N174)-SUM($CV$6:DL$6)*$O174-SUM($CV$7:DL$7)*SUM($Y174:$Z174,$AF174)-SUM($CV$8:DL$8)*SUM($AA174:$AE174)-SUM($CV$9:DL$9)*$AG174</f>
        <v>259695</v>
      </c>
      <c r="DM174" s="39">
        <f>SUM($BE174,$BF174:BV174)-SUM($CV$1:DM$1)*SUM($P174:$Q174,$W174)-SUM($CV$2:DM$2)*SUM($R174:$V174)-SUM($CV$3:DM$3)*$X174-SUM($CV$4:DM$4)*SUM($K174:$L174)-SUM($CV$5:DM$5)*SUM($M174:$N174)-SUM($CV$6:DM$6)*$O174-SUM($CV$7:DM$7)*SUM($Y174:$Z174,$AF174)-SUM($CV$8:DM$8)*SUM($AA174:$AE174)-SUM($CV$9:DM$9)*$AG174</f>
        <v>250695</v>
      </c>
      <c r="DN174" s="39">
        <f>SUM($BE174,$BF174:BW174)-SUM($CV$1:DN$1)*SUM($P174:$Q174,$W174)-SUM($CV$2:DN$2)*SUM($R174:$V174)-SUM($CV$3:DN$3)*$X174-SUM($CV$4:DN$4)*SUM($K174:$L174)-SUM($CV$5:DN$5)*SUM($M174:$N174)-SUM($CV$6:DN$6)*$O174-SUM($CV$7:DN$7)*SUM($Y174:$Z174,$AF174)-SUM($CV$8:DN$8)*SUM($AA174:$AE174)-SUM($CV$9:DN$9)*$AG174</f>
        <v>241695</v>
      </c>
      <c r="DO174" s="39">
        <f>SUM($BE174,$BF174:BX174)-SUM($CV$1:DO$1)*SUM($P174:$Q174,$W174)-SUM($CV$2:DO$2)*SUM($R174:$V174)-SUM($CV$3:DO$3)*$X174-SUM($CV$4:DO$4)*SUM($K174:$L174)-SUM($CV$5:DO$5)*SUM($M174:$N174)-SUM($CV$6:DO$6)*$O174-SUM($CV$7:DO$7)*SUM($Y174:$Z174,$AF174)-SUM($CV$8:DO$8)*SUM($AA174:$AE174)-SUM($CV$9:DO$9)*$AG174</f>
        <v>232695</v>
      </c>
      <c r="DP174" s="39">
        <f>SUM($BE174,$BF174:BY174)-SUM($CV$1:DP$1)*SUM($P174:$Q174,$W174)-SUM($CV$2:DP$2)*SUM($R174:$V174)-SUM($CV$3:DP$3)*$X174-SUM($CV$4:DP$4)*SUM($K174:$L174)-SUM($CV$5:DP$5)*SUM($M174:$N174)-SUM($CV$6:DP$6)*$O174-SUM($CV$7:DP$7)*SUM($Y174:$Z174,$AF174)-SUM($CV$8:DP$8)*SUM($AA174:$AE174)-SUM($CV$9:DP$9)*$AG174</f>
        <v>223695</v>
      </c>
      <c r="DQ174" s="39">
        <f>SUM($BE174,$BF174:BZ174)-SUM($CV$1:DQ$1)*SUM($P174:$Q174,$W174)-SUM($CV$2:DQ$2)*SUM($R174:$V174)-SUM($CV$3:DQ$3)*$X174-SUM($CV$4:DQ$4)*SUM($K174:$L174)-SUM($CV$5:DQ$5)*SUM($M174:$N174)-SUM($CV$6:DQ$6)*$O174-SUM($CV$7:DQ$7)*SUM($Y174:$Z174,$AF174)-SUM($CV$8:DQ$8)*SUM($AA174:$AE174)-SUM($CV$9:DQ$9)*$AG174</f>
        <v>214695</v>
      </c>
      <c r="DR174" s="39">
        <f>SUM($BE174,$BF174:CA174)-SUM($CV$1:DR$1)*SUM($P174:$Q174,$W174)-SUM($CV$2:DR$2)*SUM($R174:$V174)-SUM($CV$3:DR$3)*$X174-SUM($CV$4:DR$4)*SUM($K174:$L174)-SUM($CV$5:DR$5)*SUM($M174:$N174)-SUM($CV$6:DR$6)*$O174-SUM($CV$7:DR$7)*SUM($Y174:$Z174,$AF174)-SUM($CV$8:DR$8)*SUM($AA174:$AE174)-SUM($CV$9:DR$9)*$AG174</f>
        <v>205695</v>
      </c>
      <c r="DS174" s="39">
        <f>SUM($BE174,$BF174:CB174)-SUM($CV$1:DS$1)*SUM($P174:$Q174,$W174)-SUM($CV$2:DS$2)*SUM($R174:$V174)-SUM($CV$3:DS$3)*$X174-SUM($CV$4:DS$4)*SUM($K174:$L174)-SUM($CV$5:DS$5)*SUM($M174:$N174)-SUM($CV$6:DS$6)*$O174-SUM($CV$7:DS$7)*SUM($Y174:$Z174,$AF174)-SUM($CV$8:DS$8)*SUM($AA174:$AE174)-SUM($CV$9:DS$9)*$AG174</f>
        <v>196695</v>
      </c>
      <c r="DT174" s="39">
        <f>SUM($BE174,$BF174:CC174)-SUM($CV$1:DT$1)*SUM($P174:$Q174,$W174)-SUM($CV$2:DT$2)*SUM($R174:$V174)-SUM($CV$3:DT$3)*$X174-SUM($CV$4:DT$4)*SUM($K174:$L174)-SUM($CV$5:DT$5)*SUM($M174:$N174)-SUM($CV$6:DT$6)*$O174-SUM($CV$7:DT$7)*SUM($Y174:$Z174,$AF174)-SUM($CV$8:DT$8)*SUM($AA174:$AE174)-SUM($CV$9:DT$9)*$AG174</f>
        <v>187695</v>
      </c>
      <c r="DU174" s="39">
        <f>SUM($BE174,$BF174:CD174)-SUM($CV$1:DU$1)*SUM($P174:$Q174,$W174)-SUM($CV$2:DU$2)*SUM($R174:$V174)-SUM($CV$3:DU$3)*$X174-SUM($CV$4:DU$4)*SUM($K174:$L174)-SUM($CV$5:DU$5)*SUM($M174:$N174)-SUM($CV$6:DU$6)*$O174-SUM($CV$7:DU$7)*SUM($Y174:$Z174,$AF174)-SUM($CV$8:DU$8)*SUM($AA174:$AE174)-SUM($CV$9:DU$9)*$AG174</f>
        <v>178695</v>
      </c>
      <c r="DV174" s="39">
        <f>SUM($BE174,$BF174:CE174)-SUM($CV$1:DV$1)*SUM($P174:$Q174,$W174)-SUM($CV$2:DV$2)*SUM($R174:$V174)-SUM($CV$3:DV$3)*$X174-SUM($CV$4:DV$4)*SUM($K174:$L174)-SUM($CV$5:DV$5)*SUM($M174:$N174)-SUM($CV$6:DV$6)*$O174-SUM($CV$7:DV$7)*SUM($Y174:$Z174,$AF174)-SUM($CV$8:DV$8)*SUM($AA174:$AE174)-SUM($CV$9:DV$9)*$AG174</f>
        <v>169695</v>
      </c>
      <c r="DW174" s="39">
        <f>SUM($BE174,$BF174:CF174)-SUM($CV$1:DW$1)*SUM($P174:$Q174,$W174)-SUM($CV$2:DW$2)*SUM($R174:$V174)-SUM($CV$3:DW$3)*$X174-SUM($CV$4:DW$4)*SUM($K174:$L174)-SUM($CV$5:DW$5)*SUM($M174:$N174)-SUM($CV$6:DW$6)*$O174-SUM($CV$7:DW$7)*SUM($Y174:$Z174,$AF174)-SUM($CV$8:DW$8)*SUM($AA174:$AE174)-SUM($CV$9:DW$9)*$AG174</f>
        <v>160695</v>
      </c>
      <c r="DX174" s="39">
        <f>SUM($BE174,$BF174:CG174)-SUM($CV$1:DX$1)*SUM($P174:$Q174,$W174)-SUM($CV$2:DX$2)*SUM($R174:$V174)-SUM($CV$3:DX$3)*$X174-SUM($CV$4:DX$4)*SUM($K174:$L174)-SUM($CV$5:DX$5)*SUM($M174:$N174)-SUM($CV$6:DX$6)*$O174-SUM($CV$7:DX$7)*SUM($Y174:$Z174,$AF174)-SUM($CV$8:DX$8)*SUM($AA174:$AE174)-SUM($CV$9:DX$9)*$AG174</f>
        <v>151695</v>
      </c>
      <c r="DY174" s="39">
        <f>SUM($BE174,$BF174:CH174)-SUM($CV$1:DY$1)*SUM($P174:$Q174,$W174)-SUM($CV$2:DY$2)*SUM($R174:$V174)-SUM($CV$3:DY$3)*$X174-SUM($CV$4:DY$4)*SUM($K174:$L174)-SUM($CV$5:DY$5)*SUM($M174:$N174)-SUM($CV$6:DY$6)*$O174-SUM($CV$7:DY$7)*SUM($Y174:$Z174,$AF174)-SUM($CV$8:DY$8)*SUM($AA174:$AE174)-SUM($CV$9:DY$9)*$AG174</f>
        <v>142695</v>
      </c>
      <c r="DZ174" s="39">
        <f>SUM($BE174,$BF174:CI174)-SUM($CV$1:DZ$1)*SUM($P174:$Q174,$W174)-SUM($CV$2:DZ$2)*SUM($R174:$V174)-SUM($CV$3:DZ$3)*$X174-SUM($CV$4:DZ$4)*SUM($K174:$L174)-SUM($CV$5:DZ$5)*SUM($M174:$N174)-SUM($CV$6:DZ$6)*$O174-SUM($CV$7:DZ$7)*SUM($Y174:$Z174,$AF174)-SUM($CV$8:DZ$8)*SUM($AA174:$AE174)-SUM($CV$9:DZ$9)*$AG174</f>
        <v>133695</v>
      </c>
      <c r="EA174" s="39">
        <f>SUM($BE174,$BF174:CJ174)-SUM($CV$1:EA$1)*SUM($P174:$Q174,$W174)-SUM($CV$2:EA$2)*SUM($R174:$V174)-SUM($CV$3:EA$3)*$X174-SUM($CV$4:EA$4)*SUM($K174:$L174)-SUM($CV$5:EA$5)*SUM($M174:$N174)-SUM($CV$6:EA$6)*$O174-SUM($CV$7:EA$7)*SUM($Y174:$Z174,$AF174)-SUM($CV$8:EA$8)*SUM($AA174:$AE174)-SUM($CV$9:EA$9)*$AG174</f>
        <v>124695</v>
      </c>
      <c r="EB174" s="39">
        <f>SUM($BE174,$BF174:CK174)-SUM($CV$1:EB$1)*SUM($P174:$Q174,$W174)-SUM($CV$2:EB$2)*SUM($R174:$V174)-SUM($CV$3:EB$3)*$X174-SUM($CV$4:EB$4)*SUM($K174:$L174)-SUM($CV$5:EB$5)*SUM($M174:$N174)-SUM($CV$6:EB$6)*$O174-SUM($CV$7:EB$7)*SUM($Y174:$Z174,$AF174)-SUM($CV$8:EB$8)*SUM($AA174:$AE174)-SUM($CV$9:EB$9)*$AG174</f>
        <v>115695</v>
      </c>
      <c r="EC174" s="39">
        <f>SUM($BE174,$BF174:CL174)-SUM($CV$1:EC$1)*SUM($P174:$Q174,$W174)-SUM($CV$2:EC$2)*SUM($R174:$V174)-SUM($CV$3:EC$3)*$X174-SUM($CV$4:EC$4)*SUM($K174:$L174)-SUM($CV$5:EC$5)*SUM($M174:$N174)-SUM($CV$6:EC$6)*$O174-SUM($CV$7:EC$7)*SUM($Y174:$Z174,$AF174)-SUM($CV$8:EC$8)*SUM($AA174:$AE174)-SUM($CV$9:EC$9)*$AG174</f>
        <v>106695</v>
      </c>
      <c r="ED174" s="39">
        <f>SUM($BE174,$BF174:CM174)-SUM($CV$1:ED$1)*SUM($P174:$Q174,$W174)-SUM($CV$2:ED$2)*SUM($R174:$V174)-SUM($CV$3:ED$3)*$X174-SUM($CV$4:ED$4)*SUM($K174:$L174)-SUM($CV$5:ED$5)*SUM($M174:$N174)-SUM($CV$6:ED$6)*$O174-SUM($CV$7:ED$7)*SUM($Y174:$Z174,$AF174)-SUM($CV$8:ED$8)*SUM($AA174:$AE174)-SUM($CV$9:ED$9)*$AG174</f>
        <v>97695</v>
      </c>
      <c r="EE174" s="39">
        <f>SUM($BE174,$BF174:CN174)-SUM($CV$1:EE$1)*SUM($P174:$Q174,$W174)-SUM($CV$2:EE$2)*SUM($R174:$V174)-SUM($CV$3:EE$3)*$X174-SUM($CV$4:EE$4)*SUM($K174:$L174)-SUM($CV$5:EE$5)*SUM($M174:$N174)-SUM($CV$6:EE$6)*$O174-SUM($CV$7:EE$7)*SUM($Y174:$Z174,$AF174)-SUM($CV$8:EE$8)*SUM($AA174:$AE174)-SUM($CV$9:EE$9)*$AG174</f>
        <v>88695</v>
      </c>
      <c r="EF174" s="39">
        <f>SUM($BE174,$BF174:CO174)-SUM($CV$1:EF$1)*SUM($P174:$Q174,$W174)-SUM($CV$2:EF$2)*SUM($R174:$V174)-SUM($CV$3:EF$3)*$X174-SUM($CV$4:EF$4)*SUM($K174:$L174)-SUM($CV$5:EF$5)*SUM($M174:$N174)-SUM($CV$6:EF$6)*$O174-SUM($CV$7:EF$7)*SUM($Y174:$Z174,$AF174)-SUM($CV$8:EF$8)*SUM($AA174:$AE174)-SUM($CV$9:EF$9)*$AG174</f>
        <v>79695</v>
      </c>
      <c r="EG174" s="39">
        <f>SUM($BE174,$BF174:CP174)-SUM($CV$1:EG$1)*SUM($P174:$Q174,$W174)-SUM($CV$2:EG$2)*SUM($R174:$V174)-SUM($CV$3:EG$3)*$X174-SUM($CV$4:EG$4)*SUM($K174:$L174)-SUM($CV$5:EG$5)*SUM($M174:$N174)-SUM($CV$6:EG$6)*$O174-SUM($CV$7:EG$7)*SUM($Y174:$Z174,$AF174)-SUM($CV$8:EG$8)*SUM($AA174:$AE174)-SUM($CV$9:EG$9)*$AG174</f>
        <v>70695</v>
      </c>
      <c r="EH174" s="39">
        <f>SUM($BE174,$BF174:CQ174)-SUM($CV$1:EH$1)*SUM($P174:$Q174,$W174)-SUM($CV$2:EH$2)*SUM($R174:$V174)-SUM($CV$3:EH$3)*$X174-SUM($CV$4:EH$4)*SUM($K174:$L174)-SUM($CV$5:EH$5)*SUM($M174:$N174)-SUM($CV$6:EH$6)*$O174-SUM($CV$7:EH$7)*SUM($Y174:$Z174,$AF174)-SUM($CV$8:EH$8)*SUM($AA174:$AE174)-SUM($CV$9:EH$9)*$AG174</f>
        <v>61695</v>
      </c>
      <c r="EI174" s="39">
        <f>SUM($BE174,$BF174:CR174)-SUM($CV$1:EI$1)*SUM($P174:$Q174,$W174)-SUM($CV$2:EI$2)*SUM($R174:$V174)-SUM($CV$3:EI$3)*$X174-SUM($CV$4:EI$4)*SUM($K174:$L174)-SUM($CV$5:EI$5)*SUM($M174:$N174)-SUM($CV$6:EI$6)*$O174-SUM($CV$7:EI$7)*SUM($Y174:$Z174,$AF174)-SUM($CV$8:EI$8)*SUM($AA174:$AE174)-SUM($CV$9:EI$9)*$AG174</f>
        <v>52695</v>
      </c>
      <c r="EJ174" s="39">
        <f>SUM($BE174,$BF174:CS174)-SUM($CV$1:EJ$1)*SUM($P174:$Q174,$W174)-SUM($CV$2:EJ$2)*SUM($R174:$V174)-SUM($CV$3:EJ$3)*$X174-SUM($CV$4:EJ$4)*SUM($K174:$L174)-SUM($CV$5:EJ$5)*SUM($M174:$N174)-SUM($CV$6:EJ$6)*$O174-SUM($CV$7:EJ$7)*SUM($Y174:$Z174,$AF174)-SUM($CV$8:EJ$8)*SUM($AA174:$AE174)-SUM($CV$9:EJ$9)*$AG174</f>
        <v>43695</v>
      </c>
      <c r="EK174" s="39">
        <f>SUM($BE174,$BF174:CT174)-SUM($CV$1:EK$1)*SUM($P174:$Q174,$W174)-SUM($CV$2:EK$2)*SUM($R174:$V174)-SUM($CV$3:EK$3)*$X174-SUM($CV$4:EK$4)*SUM($K174:$L174)-SUM($CV$5:EK$5)*SUM($M174:$N174)-SUM($CV$6:EK$6)*$O174-SUM($CV$7:EK$7)*SUM($Y174:$Z174,$AF174)-SUM($CV$8:EK$8)*SUM($AA174:$AE174)-SUM($CV$9:EK$9)*$AG174</f>
        <v>34695</v>
      </c>
      <c r="EL174" s="39">
        <f>SUM($BE174,$BF174:CU174)-SUM($CV$1:EL$1)*SUM($P174:$Q174,$W174)-SUM($CV$2:EL$2)*SUM($R174:$V174)-SUM($CV$3:EL$3)*$X174-SUM($CV$4:EL$4)*SUM($K174:$L174)-SUM($CV$5:EL$5)*SUM($M174:$N174)-SUM($CV$6:EL$6)*$O174-SUM($CV$7:EL$7)*SUM($Y174:$Z174,$AF174)-SUM($CV$8:EL$8)*SUM($AA174:$AE174)-SUM($CV$9:EL$9)*$AG174</f>
        <v>25695</v>
      </c>
      <c r="EM174" s="39">
        <f>SUM($BE174,$BF174:CV174)-SUM($CV$1:EM$1)*SUM($P174:$Q174,$W174)-SUM($CV$2:EM$2)*SUM($R174:$V174)-SUM($CV$3:EM$3)*$X174-SUM($CV$4:EM$4)*SUM($K174:$L174)-SUM($CV$5:EM$5)*SUM($M174:$N174)-SUM($CV$6:EM$6)*$O174-SUM($CV$7:EM$7)*SUM($Y174:$Z174,$AF174)-SUM($CV$8:EM$8)*SUM($AA174:$AE174)-SUM($CV$9:EM$9)*$AG174</f>
        <v>16695</v>
      </c>
      <c r="EN174" s="39">
        <f>SUM($BE174,$BF174:CW174)-SUM($CV$1:EN$1)*SUM($P174:$Q174,$W174)-SUM($CV$2:EN$2)*SUM($R174:$V174)-SUM($CV$3:EN$3)*$X174-SUM($CV$4:EN$4)*SUM($K174:$L174)-SUM($CV$5:EN$5)*SUM($M174:$N174)-SUM($CV$6:EN$6)*$O174-SUM($CV$7:EN$7)*SUM($Y174:$Z174,$AF174)-SUM($CV$8:EN$8)*SUM($AA174:$AE174)-SUM($CV$9:EN$9)*$AG174</f>
        <v>7695</v>
      </c>
      <c r="EO174" s="39">
        <f>SUM($BE174,$BF174:CX174)-SUM($CV$1:EO$1)*SUM($P174:$Q174,$W174)-SUM($CV$2:EO$2)*SUM($R174:$V174)-SUM($CV$3:EO$3)*$X174-SUM($CV$4:EO$4)*SUM($K174:$L174)-SUM($CV$5:EO$5)*SUM($M174:$N174)-SUM($CV$6:EO$6)*$O174-SUM($CV$7:EO$7)*SUM($Y174:$Z174,$AF174)-SUM($CV$8:EO$8)*SUM($AA174:$AE174)-SUM($CV$9:EO$9)*$AG174</f>
        <v>1833</v>
      </c>
      <c r="EP174" s="96" t="s">
        <v>474</v>
      </c>
      <c r="EQ174" s="103" t="str">
        <f t="shared" si="225"/>
        <v>CRCW060310K0FKEA</v>
      </c>
      <c r="ER174" s="96" t="str">
        <f t="shared" si="227"/>
        <v>VISHAY</v>
      </c>
      <c r="ES174" s="98">
        <v>2.7000000000000001E-3</v>
      </c>
      <c r="ET174" s="116" t="str">
        <f t="shared" si="168"/>
        <v>USD</v>
      </c>
      <c r="EU174" s="107" t="e">
        <f t="shared" ca="1" si="183"/>
        <v>#NAME?</v>
      </c>
      <c r="EV174" s="107" t="e">
        <f t="shared" ca="1" si="184"/>
        <v>#NAME?</v>
      </c>
      <c r="EW174" s="117">
        <f t="shared" si="226"/>
        <v>5000</v>
      </c>
      <c r="EX174" s="117">
        <f>AN174</f>
        <v>5000</v>
      </c>
      <c r="EY174" s="103"/>
      <c r="EZ174" s="117">
        <f t="shared" si="187"/>
        <v>320000</v>
      </c>
      <c r="FA174" s="118" t="e">
        <f t="shared" ca="1" si="188"/>
        <v>#NAME?</v>
      </c>
      <c r="FB174" s="117">
        <f t="shared" si="189"/>
        <v>1823</v>
      </c>
      <c r="FC174" s="118" t="e">
        <f t="shared" ca="1" si="190"/>
        <v>#NAME?</v>
      </c>
      <c r="FD174" s="119">
        <v>45526</v>
      </c>
      <c r="FE174" s="118" t="s">
        <v>130</v>
      </c>
      <c r="FF174" s="118" t="s">
        <v>26</v>
      </c>
      <c r="FG174" s="103" t="s">
        <v>144</v>
      </c>
      <c r="FH174" s="103" t="s">
        <v>145</v>
      </c>
      <c r="FI174" s="105">
        <f t="array" ref="FI174">SUMPRODUCT($AI174:$AL174,TRANSPOSE(FI$1:FI$4))</f>
        <v>27325</v>
      </c>
      <c r="FJ174" s="105">
        <f t="array" ref="FJ174">SUMPRODUCT($AI174:$AL174,TRANSPOSE(FJ$1:FJ$4))</f>
        <v>27325</v>
      </c>
      <c r="FK174" s="105">
        <f t="array" ref="FK174">SUMPRODUCT($AI174:$AL174,TRANSPOSE(FK$1:FK$4))</f>
        <v>27325</v>
      </c>
      <c r="FL174" s="105">
        <f t="array" ref="FL174">SUMPRODUCT($AI174:$AL174,TRANSPOSE(FL$1:FL$4))</f>
        <v>27325</v>
      </c>
      <c r="FM174" s="105">
        <f t="array" ref="FM174">SUMPRODUCT($AI174:$AL174,TRANSPOSE(FM$1:FM$4))</f>
        <v>27325</v>
      </c>
      <c r="FN174" s="105">
        <f t="array" ref="FN174">SUMPRODUCT($AI174:$AL174,TRANSPOSE(FN$1:FN$4))</f>
        <v>27325</v>
      </c>
      <c r="FO174" s="105">
        <f t="array" ref="FO174">SUMPRODUCT($AI174:$AL174,TRANSPOSE(FO$1:FO$4))</f>
        <v>27325</v>
      </c>
      <c r="FP174" s="105">
        <f t="array" ref="FP174">SUMPRODUCT($AI174:$AL174,TRANSPOSE(FP$1:FP$4))</f>
        <v>27325</v>
      </c>
      <c r="FQ174" s="105">
        <f t="array" ref="FQ174">SUMPRODUCT($AI174:$AL174,TRANSPOSE(FQ$1:FQ$4))</f>
        <v>27325</v>
      </c>
      <c r="FR174" s="105">
        <f t="array" ref="FR174">SUMPRODUCT($AI174:$AL174,TRANSPOSE(FR$1:FR$4))</f>
        <v>27250</v>
      </c>
      <c r="FS174" s="105">
        <f t="array" ref="FS174">SUMPRODUCT($AI174:$AL174,TRANSPOSE(FS$1:FS$4))</f>
        <v>27000</v>
      </c>
      <c r="FT174" s="105">
        <f t="array" ref="FT174">SUMPRODUCT($AI174:$AL174,TRANSPOSE(FT$1:FT$4))</f>
        <v>18002</v>
      </c>
      <c r="FU174" s="105">
        <f t="array" ref="FU174">SUMPRODUCT($AI174:$AL174,TRANSPOSE(FU$1:FU$4))</f>
        <v>0</v>
      </c>
      <c r="FV174" s="120"/>
      <c r="FW174" s="105">
        <f t="shared" si="191"/>
        <v>30000</v>
      </c>
      <c r="FX174" s="121">
        <f>CEILING(SUM($FI174:FJ174)-SUM($FW174:FW174),$EW174)</f>
        <v>25000</v>
      </c>
      <c r="FY174" s="121">
        <f>CEILING(SUM($FI174:FK174)-SUM($FW174:FX174),$EW174)</f>
        <v>30000</v>
      </c>
      <c r="FZ174" s="121">
        <f>CEILING(SUM($FI174:FL174)-SUM($FW174:FY174),$EW174)</f>
        <v>25000</v>
      </c>
      <c r="GA174" s="121">
        <f>CEILING(SUM($FI174:FM174)-SUM($FW174:FZ174),$EW174)</f>
        <v>30000</v>
      </c>
      <c r="GB174" s="121">
        <f>CEILING(SUM($FI174:FN174)-SUM($FW174:GA174),$EW174)</f>
        <v>25000</v>
      </c>
      <c r="GC174" s="121">
        <f>CEILING(SUM($FI174:FO174)-SUM($FW174:GB174),$EW174)</f>
        <v>30000</v>
      </c>
      <c r="GD174" s="121">
        <f>CEILING(SUM($FI174:FP174)-SUM($FW174:GC174),$EW174)</f>
        <v>25000</v>
      </c>
      <c r="GE174" s="121">
        <f>CEILING(SUM($FI174:FQ174)-SUM($FW174:GD174),$EW174)</f>
        <v>30000</v>
      </c>
      <c r="GF174" s="121">
        <f>CEILING(SUM($FI174:FR174)-SUM($FW174:GE174),$EW174)</f>
        <v>25000</v>
      </c>
      <c r="GG174" s="121">
        <f>CEILING(SUM($FI174:FS174)-SUM($FW174:GF174),$EW174)</f>
        <v>30000</v>
      </c>
      <c r="GH174" s="121">
        <f t="shared" si="192"/>
        <v>15000</v>
      </c>
      <c r="GI174" s="121">
        <f t="shared" si="193"/>
        <v>0</v>
      </c>
      <c r="GJ174" s="120"/>
      <c r="GK174" s="123" t="e">
        <f t="shared" ca="1" si="194"/>
        <v>#NAME?</v>
      </c>
      <c r="GL174" s="123" t="e">
        <f t="shared" ca="1" si="195"/>
        <v>#NAME?</v>
      </c>
      <c r="GM174" s="123" t="e">
        <f t="shared" ca="1" si="196"/>
        <v>#NAME?</v>
      </c>
      <c r="GN174" s="123" t="e">
        <f t="shared" ca="1" si="197"/>
        <v>#NAME?</v>
      </c>
      <c r="GO174" s="123" t="e">
        <f t="shared" ca="1" si="198"/>
        <v>#NAME?</v>
      </c>
      <c r="GP174" s="123" t="e">
        <f t="shared" ca="1" si="199"/>
        <v>#NAME?</v>
      </c>
      <c r="GQ174" s="123" t="e">
        <f t="shared" ca="1" si="200"/>
        <v>#NAME?</v>
      </c>
      <c r="GR174" s="123" t="e">
        <f t="shared" ca="1" si="201"/>
        <v>#NAME?</v>
      </c>
      <c r="GS174" s="123" t="e">
        <f t="shared" ca="1" si="202"/>
        <v>#NAME?</v>
      </c>
      <c r="GT174" s="123" t="e">
        <f t="shared" ca="1" si="203"/>
        <v>#NAME?</v>
      </c>
      <c r="GU174" s="123" t="e">
        <f t="shared" ca="1" si="204"/>
        <v>#NAME?</v>
      </c>
      <c r="GV174" s="123" t="e">
        <f t="shared" ca="1" si="205"/>
        <v>#NAME?</v>
      </c>
      <c r="GW174" s="123" t="e">
        <f t="shared" ca="1" si="206"/>
        <v>#NAME?</v>
      </c>
      <c r="GX174" s="123" t="e">
        <f t="shared" ca="1" si="207"/>
        <v>#NAME?</v>
      </c>
      <c r="GY174" s="120">
        <v>1</v>
      </c>
      <c r="GZ174" s="105">
        <f t="shared" si="224"/>
        <v>320000</v>
      </c>
      <c r="HA174" s="105"/>
      <c r="HB174" s="105"/>
      <c r="HC174" s="105"/>
      <c r="HD174" s="105"/>
      <c r="HE174" s="105"/>
      <c r="HF174" s="105"/>
      <c r="HG174" s="105"/>
      <c r="HH174" s="105"/>
      <c r="HI174" s="105"/>
      <c r="HJ174" s="105"/>
      <c r="HK174" s="105"/>
      <c r="HL174" s="105">
        <f t="shared" si="171"/>
        <v>0</v>
      </c>
      <c r="HM174" s="105"/>
      <c r="HN174" s="123" t="e">
        <f t="shared" ca="1" si="208"/>
        <v>#NAME?</v>
      </c>
      <c r="HO174" s="123" t="e">
        <f t="shared" ca="1" si="209"/>
        <v>#NAME?</v>
      </c>
      <c r="HP174" s="123" t="e">
        <f t="shared" ca="1" si="210"/>
        <v>#NAME?</v>
      </c>
      <c r="HQ174" s="123" t="e">
        <f t="shared" ca="1" si="211"/>
        <v>#NAME?</v>
      </c>
      <c r="HR174" s="123" t="e">
        <f t="shared" ca="1" si="212"/>
        <v>#NAME?</v>
      </c>
      <c r="HS174" s="123" t="e">
        <f t="shared" ca="1" si="213"/>
        <v>#NAME?</v>
      </c>
      <c r="HT174" s="123" t="e">
        <f t="shared" ca="1" si="214"/>
        <v>#NAME?</v>
      </c>
      <c r="HU174" s="123" t="e">
        <f t="shared" ca="1" si="215"/>
        <v>#NAME?</v>
      </c>
      <c r="HV174" s="123" t="e">
        <f t="shared" ca="1" si="216"/>
        <v>#NAME?</v>
      </c>
      <c r="HW174" s="123" t="e">
        <f t="shared" ca="1" si="217"/>
        <v>#NAME?</v>
      </c>
      <c r="HX174" s="123" t="e">
        <f t="shared" ca="1" si="218"/>
        <v>#NAME?</v>
      </c>
      <c r="HY174" s="123" t="e">
        <f t="shared" ca="1" si="219"/>
        <v>#NAME?</v>
      </c>
      <c r="HZ174" s="123" t="e">
        <f t="shared" ca="1" si="220"/>
        <v>#NAME?</v>
      </c>
      <c r="IA174" s="123" t="e">
        <f t="shared" ca="1" si="221"/>
        <v>#NAME?</v>
      </c>
      <c r="IB174" s="124" t="s">
        <v>849</v>
      </c>
      <c r="IC174" s="103" t="s">
        <v>478</v>
      </c>
      <c r="ID174" s="125">
        <v>45535</v>
      </c>
      <c r="IE174" s="103" t="s">
        <v>147</v>
      </c>
      <c r="IF174" s="103"/>
      <c r="IG174" s="103" t="s">
        <v>147</v>
      </c>
      <c r="IH174" s="103"/>
      <c r="II174" s="103" t="s">
        <v>158</v>
      </c>
    </row>
    <row r="175" spans="1:243" ht="14.25" x14ac:dyDescent="0.2">
      <c r="A175" s="39">
        <v>188</v>
      </c>
      <c r="B175" s="39" t="s">
        <v>853</v>
      </c>
      <c r="C175" s="56" t="s">
        <v>854</v>
      </c>
      <c r="D175" s="39" t="s">
        <v>137</v>
      </c>
      <c r="E175" s="39">
        <v>401235096</v>
      </c>
      <c r="F175" s="102" t="s">
        <v>855</v>
      </c>
      <c r="G175" s="39" t="s">
        <v>856</v>
      </c>
      <c r="H175" s="39" t="s">
        <v>128</v>
      </c>
      <c r="I175" s="39">
        <v>2</v>
      </c>
      <c r="J175" s="39">
        <v>2</v>
      </c>
      <c r="K175" s="39">
        <v>0</v>
      </c>
      <c r="L175" s="39">
        <v>0</v>
      </c>
      <c r="M175" s="39">
        <v>0</v>
      </c>
      <c r="N175" s="39">
        <v>0</v>
      </c>
      <c r="O175" s="39">
        <v>0</v>
      </c>
      <c r="P175" s="39">
        <v>0</v>
      </c>
      <c r="Q175" s="39">
        <v>0</v>
      </c>
      <c r="R175" s="39">
        <v>0</v>
      </c>
      <c r="S175" s="39">
        <v>1</v>
      </c>
      <c r="T175" s="39">
        <v>0</v>
      </c>
      <c r="U175" s="39">
        <v>0</v>
      </c>
      <c r="V175" s="39">
        <v>0</v>
      </c>
      <c r="W175" s="39">
        <v>0</v>
      </c>
      <c r="X175" s="39">
        <v>0</v>
      </c>
      <c r="Y175" s="39">
        <v>0</v>
      </c>
      <c r="Z175" s="39">
        <v>0</v>
      </c>
      <c r="AA175" s="39">
        <v>0</v>
      </c>
      <c r="AB175" s="39">
        <v>1</v>
      </c>
      <c r="AC175" s="39">
        <v>0</v>
      </c>
      <c r="AD175" s="39">
        <v>0</v>
      </c>
      <c r="AE175" s="39">
        <v>0</v>
      </c>
      <c r="AF175" s="39">
        <v>0</v>
      </c>
      <c r="AG175" s="39">
        <v>0</v>
      </c>
      <c r="AH175" s="39">
        <f t="shared" si="173"/>
        <v>2</v>
      </c>
      <c r="AI175" s="39">
        <f t="shared" si="174"/>
        <v>0</v>
      </c>
      <c r="AJ175" s="39">
        <f t="shared" si="175"/>
        <v>1</v>
      </c>
      <c r="AK175" s="39">
        <f t="shared" si="176"/>
        <v>1</v>
      </c>
      <c r="AL175" s="39">
        <f t="shared" si="177"/>
        <v>1</v>
      </c>
      <c r="AM175" s="57">
        <f t="shared" si="178"/>
        <v>35453</v>
      </c>
      <c r="AN175" s="57">
        <v>5000</v>
      </c>
      <c r="AO175" s="57">
        <f t="shared" si="179"/>
        <v>40000</v>
      </c>
      <c r="AP175" s="39"/>
      <c r="AQ175" s="39" t="s">
        <v>473</v>
      </c>
      <c r="AR175" s="71" t="s">
        <v>482</v>
      </c>
      <c r="AS175" s="39"/>
      <c r="AT175" s="39"/>
      <c r="AU175" s="58">
        <v>1.1999999999999999E-3</v>
      </c>
      <c r="AV175" s="58" t="s">
        <v>11</v>
      </c>
      <c r="AW175" s="39" t="s">
        <v>475</v>
      </c>
      <c r="AX175" s="39" t="s">
        <v>476</v>
      </c>
      <c r="AY175" s="39"/>
      <c r="AZ175" s="39" t="s">
        <v>477</v>
      </c>
      <c r="BA175" s="39" t="str">
        <f t="shared" si="180"/>
        <v>P0040</v>
      </c>
      <c r="BB175" s="78" t="e">
        <f t="shared" ca="1" si="181"/>
        <v>#NAME?</v>
      </c>
      <c r="BC175" s="39">
        <v>11</v>
      </c>
      <c r="BD175" s="75">
        <f t="shared" si="182"/>
        <v>50000</v>
      </c>
      <c r="BE175" s="39"/>
      <c r="BF175" s="39"/>
      <c r="BG175" s="39"/>
      <c r="BH175" s="39"/>
      <c r="BI175" s="39"/>
      <c r="BJ175" s="39"/>
      <c r="BK175" s="39"/>
      <c r="BL175" s="39"/>
      <c r="BM175" s="39">
        <v>50000</v>
      </c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>
        <f>SUM($BE175,$BF175:BF175)-SUM($CV$1:CW$1)*SUM($P175:$Q175,$W175)-SUM($CV$2:CW$2)*SUM($R175:$V175)-SUM($CV$3:CW$3)*$X175-SUM($CV$4:CW$4)*SUM($K175:$L175)-SUM($CV$5:CW$5)*SUM($M175:$N175)-SUM($CV$6:CW$6)*$O175-SUM($CV$7:CW$7)*SUM($Y175:$Z175,$AF175)-SUM($CV$8:CW$8)*SUM($AA175:$AE175)-SUM($CV$9:CW$9)*$AG175</f>
        <v>0</v>
      </c>
      <c r="CX175" s="39">
        <f>SUM($BE175,$BF175:BG175)-SUM($CV$1:CX$1)*SUM($P175:$Q175,$W175)-SUM($CV$2:CX$2)*SUM($R175:$V175)-SUM($CV$3:CX$3)*$X175-SUM($CV$4:CX$4)*SUM($K175:$L175)-SUM($CV$5:CX$5)*SUM($M175:$N175)-SUM($CV$6:CX$6)*$O175-SUM($CV$7:CX$7)*SUM($Y175:$Z175,$AF175)-SUM($CV$8:CX$8)*SUM($AA175:$AE175)-SUM($CV$9:CX$9)*$AG175</f>
        <v>0</v>
      </c>
      <c r="CY175" s="39">
        <f>SUM($BE175,$BF175:BH175)-SUM($CV$1:CY$1)*SUM($P175:$Q175,$W175)-SUM($CV$2:CY$2)*SUM($R175:$V175)-SUM($CV$3:CY$3)*$X175-SUM($CV$4:CY$4)*SUM($K175:$L175)-SUM($CV$5:CY$5)*SUM($M175:$N175)-SUM($CV$6:CY$6)*$O175-SUM($CV$7:CY$7)*SUM($Y175:$Z175,$AF175)-SUM($CV$8:CY$8)*SUM($AA175:$AE175)-SUM($CV$9:CY$9)*$AG175</f>
        <v>0</v>
      </c>
      <c r="CZ175" s="39">
        <f>SUM($BE175,$BF175:BI175)-SUM($CV$1:CZ$1)*SUM($P175:$Q175,$W175)-SUM($CV$2:CZ$2)*SUM($R175:$V175)-SUM($CV$3:CZ$3)*$X175-SUM($CV$4:CZ$4)*SUM($K175:$L175)-SUM($CV$5:CZ$5)*SUM($M175:$N175)-SUM($CV$6:CZ$6)*$O175-SUM($CV$7:CZ$7)*SUM($Y175:$Z175,$AF175)-SUM($CV$8:CZ$8)*SUM($AA175:$AE175)-SUM($CV$9:CZ$9)*$AG175</f>
        <v>0</v>
      </c>
      <c r="DA175" s="39">
        <f>SUM($BE175,$BF175:BJ175)-SUM($CV$1:DA$1)*SUM($P175:$Q175,$W175)-SUM($CV$2:DA$2)*SUM($R175:$V175)-SUM($CV$3:DA$3)*$X175-SUM($CV$4:DA$4)*SUM($K175:$L175)-SUM($CV$5:DA$5)*SUM($M175:$N175)-SUM($CV$6:DA$6)*$O175-SUM($CV$7:DA$7)*SUM($Y175:$Z175,$AF175)-SUM($CV$8:DA$8)*SUM($AA175:$AE175)-SUM($CV$9:DA$9)*$AG175</f>
        <v>0</v>
      </c>
      <c r="DB175" s="39">
        <f>SUM($BE175,$BF175:BK175)-SUM($CV$1:DB$1)*SUM($P175:$Q175,$W175)-SUM($CV$2:DB$2)*SUM($R175:$V175)-SUM($CV$3:DB$3)*$X175-SUM($CV$4:DB$4)*SUM($K175:$L175)-SUM($CV$5:DB$5)*SUM($M175:$N175)-SUM($CV$6:DB$6)*$O175-SUM($CV$7:DB$7)*SUM($Y175:$Z175,$AF175)-SUM($CV$8:DB$8)*SUM($AA175:$AE175)-SUM($CV$9:DB$9)*$AG175</f>
        <v>-200</v>
      </c>
      <c r="DC175" s="39">
        <f>SUM($BE175,$BF175:BL175)-SUM($CV$1:DC$1)*SUM($P175:$Q175,$W175)-SUM($CV$2:DC$2)*SUM($R175:$V175)-SUM($CV$3:DC$3)*$X175-SUM($CV$4:DC$4)*SUM($K175:$L175)-SUM($CV$5:DC$5)*SUM($M175:$N175)-SUM($CV$6:DC$6)*$O175-SUM($CV$7:DC$7)*SUM($Y175:$Z175,$AF175)-SUM($CV$8:DC$8)*SUM($AA175:$AE175)-SUM($CV$9:DC$9)*$AG175</f>
        <v>-600</v>
      </c>
      <c r="DD175" s="39">
        <f>SUM($BE175,$BF175:BM175)-SUM($CV$1:DD$1)*SUM($P175:$Q175,$W175)-SUM($CV$2:DD$2)*SUM($R175:$V175)-SUM($CV$3:DD$3)*$X175-SUM($CV$4:DD$4)*SUM($K175:$L175)-SUM($CV$5:DD$5)*SUM($M175:$N175)-SUM($CV$6:DD$6)*$O175-SUM($CV$7:DD$7)*SUM($Y175:$Z175,$AF175)-SUM($CV$8:DD$8)*SUM($AA175:$AE175)-SUM($CV$9:DD$9)*$AG175</f>
        <v>48769</v>
      </c>
      <c r="DE175" s="39">
        <f>SUM($BE175,$BF175:BN175)-SUM($CV$1:DE$1)*SUM($P175:$Q175,$W175)-SUM($CV$2:DE$2)*SUM($R175:$V175)-SUM($CV$3:DE$3)*$X175-SUM($CV$4:DE$4)*SUM($K175:$L175)-SUM($CV$5:DE$5)*SUM($M175:$N175)-SUM($CV$6:DE$6)*$O175-SUM($CV$7:DE$7)*SUM($Y175:$Z175,$AF175)-SUM($CV$8:DE$8)*SUM($AA175:$AE175)-SUM($CV$9:DE$9)*$AG175</f>
        <v>48219</v>
      </c>
      <c r="DF175" s="39">
        <f>SUM($BE175,$BF175:BO175)-SUM($CV$1:DF$1)*SUM($P175:$Q175,$W175)-SUM($CV$2:DF$2)*SUM($R175:$V175)-SUM($CV$3:DF$3)*$X175-SUM($CV$4:DF$4)*SUM($K175:$L175)-SUM($CV$5:DF$5)*SUM($M175:$N175)-SUM($CV$6:DF$6)*$O175-SUM($CV$7:DF$7)*SUM($Y175:$Z175,$AF175)-SUM($CV$8:DF$8)*SUM($AA175:$AE175)-SUM($CV$9:DF$9)*$AG175</f>
        <v>47519</v>
      </c>
      <c r="DG175" s="39">
        <f>SUM($BE175,$BF175:BP175)-SUM($CV$1:DG$1)*SUM($P175:$Q175,$W175)-SUM($CV$2:DG$2)*SUM($R175:$V175)-SUM($CV$3:DG$3)*$X175-SUM($CV$4:DG$4)*SUM($K175:$L175)-SUM($CV$5:DG$5)*SUM($M175:$N175)-SUM($CV$6:DG$6)*$O175-SUM($CV$7:DG$7)*SUM($Y175:$Z175,$AF175)-SUM($CV$8:DG$8)*SUM($AA175:$AE175)-SUM($CV$9:DG$9)*$AG175</f>
        <v>46769</v>
      </c>
      <c r="DH175" s="39">
        <f>SUM($BE175,$BF175:BQ175)-SUM($CV$1:DH$1)*SUM($P175:$Q175,$W175)-SUM($CV$2:DH$2)*SUM($R175:$V175)-SUM($CV$3:DH$3)*$X175-SUM($CV$4:DH$4)*SUM($K175:$L175)-SUM($CV$5:DH$5)*SUM($M175:$N175)-SUM($CV$6:DH$6)*$O175-SUM($CV$7:DH$7)*SUM($Y175:$Z175,$AF175)-SUM($CV$8:DH$8)*SUM($AA175:$AE175)-SUM($CV$9:DH$9)*$AG175</f>
        <v>46019</v>
      </c>
      <c r="DI175" s="39">
        <f>SUM($BE175,$BF175:BR175)-SUM($CV$1:DI$1)*SUM($P175:$Q175,$W175)-SUM($CV$2:DI$2)*SUM($R175:$V175)-SUM($CV$3:DI$3)*$X175-SUM($CV$4:DI$4)*SUM($K175:$L175)-SUM($CV$5:DI$5)*SUM($M175:$N175)-SUM($CV$6:DI$6)*$O175-SUM($CV$7:DI$7)*SUM($Y175:$Z175,$AF175)-SUM($CV$8:DI$8)*SUM($AA175:$AE175)-SUM($CV$9:DI$9)*$AG175</f>
        <v>45269</v>
      </c>
      <c r="DJ175" s="39">
        <f>SUM($BE175,$BF175:BS175)-SUM($CV$1:DJ$1)*SUM($P175:$Q175,$W175)-SUM($CV$2:DJ$2)*SUM($R175:$V175)-SUM($CV$3:DJ$3)*$X175-SUM($CV$4:DJ$4)*SUM($K175:$L175)-SUM($CV$5:DJ$5)*SUM($M175:$N175)-SUM($CV$6:DJ$6)*$O175-SUM($CV$7:DJ$7)*SUM($Y175:$Z175,$AF175)-SUM($CV$8:DJ$8)*SUM($AA175:$AE175)-SUM($CV$9:DJ$9)*$AG175</f>
        <v>44519</v>
      </c>
      <c r="DK175" s="39">
        <f>SUM($BE175,$BF175:BT175)-SUM($CV$1:DK$1)*SUM($P175:$Q175,$W175)-SUM($CV$2:DK$2)*SUM($R175:$V175)-SUM($CV$3:DK$3)*$X175-SUM($CV$4:DK$4)*SUM($K175:$L175)-SUM($CV$5:DK$5)*SUM($M175:$N175)-SUM($CV$6:DK$6)*$O175-SUM($CV$7:DK$7)*SUM($Y175:$Z175,$AF175)-SUM($CV$8:DK$8)*SUM($AA175:$AE175)-SUM($CV$9:DK$9)*$AG175</f>
        <v>43769</v>
      </c>
      <c r="DL175" s="39">
        <f>SUM($BE175,$BF175:BU175)-SUM($CV$1:DL$1)*SUM($P175:$Q175,$W175)-SUM($CV$2:DL$2)*SUM($R175:$V175)-SUM($CV$3:DL$3)*$X175-SUM($CV$4:DL$4)*SUM($K175:$L175)-SUM($CV$5:DL$5)*SUM($M175:$N175)-SUM($CV$6:DL$6)*$O175-SUM($CV$7:DL$7)*SUM($Y175:$Z175,$AF175)-SUM($CV$8:DL$8)*SUM($AA175:$AE175)-SUM($CV$9:DL$9)*$AG175</f>
        <v>43019</v>
      </c>
      <c r="DM175" s="39">
        <f>SUM($BE175,$BF175:BV175)-SUM($CV$1:DM$1)*SUM($P175:$Q175,$W175)-SUM($CV$2:DM$2)*SUM($R175:$V175)-SUM($CV$3:DM$3)*$X175-SUM($CV$4:DM$4)*SUM($K175:$L175)-SUM($CV$5:DM$5)*SUM($M175:$N175)-SUM($CV$6:DM$6)*$O175-SUM($CV$7:DM$7)*SUM($Y175:$Z175,$AF175)-SUM($CV$8:DM$8)*SUM($AA175:$AE175)-SUM($CV$9:DM$9)*$AG175</f>
        <v>42019</v>
      </c>
      <c r="DN175" s="39">
        <f>SUM($BE175,$BF175:BW175)-SUM($CV$1:DN$1)*SUM($P175:$Q175,$W175)-SUM($CV$2:DN$2)*SUM($R175:$V175)-SUM($CV$3:DN$3)*$X175-SUM($CV$4:DN$4)*SUM($K175:$L175)-SUM($CV$5:DN$5)*SUM($M175:$N175)-SUM($CV$6:DN$6)*$O175-SUM($CV$7:DN$7)*SUM($Y175:$Z175,$AF175)-SUM($CV$8:DN$8)*SUM($AA175:$AE175)-SUM($CV$9:DN$9)*$AG175</f>
        <v>41019</v>
      </c>
      <c r="DO175" s="39">
        <f>SUM($BE175,$BF175:BX175)-SUM($CV$1:DO$1)*SUM($P175:$Q175,$W175)-SUM($CV$2:DO$2)*SUM($R175:$V175)-SUM($CV$3:DO$3)*$X175-SUM($CV$4:DO$4)*SUM($K175:$L175)-SUM($CV$5:DO$5)*SUM($M175:$N175)-SUM($CV$6:DO$6)*$O175-SUM($CV$7:DO$7)*SUM($Y175:$Z175,$AF175)-SUM($CV$8:DO$8)*SUM($AA175:$AE175)-SUM($CV$9:DO$9)*$AG175</f>
        <v>40019</v>
      </c>
      <c r="DP175" s="39">
        <f>SUM($BE175,$BF175:BY175)-SUM($CV$1:DP$1)*SUM($P175:$Q175,$W175)-SUM($CV$2:DP$2)*SUM($R175:$V175)-SUM($CV$3:DP$3)*$X175-SUM($CV$4:DP$4)*SUM($K175:$L175)-SUM($CV$5:DP$5)*SUM($M175:$N175)-SUM($CV$6:DP$6)*$O175-SUM($CV$7:DP$7)*SUM($Y175:$Z175,$AF175)-SUM($CV$8:DP$8)*SUM($AA175:$AE175)-SUM($CV$9:DP$9)*$AG175</f>
        <v>39019</v>
      </c>
      <c r="DQ175" s="39">
        <f>SUM($BE175,$BF175:BZ175)-SUM($CV$1:DQ$1)*SUM($P175:$Q175,$W175)-SUM($CV$2:DQ$2)*SUM($R175:$V175)-SUM($CV$3:DQ$3)*$X175-SUM($CV$4:DQ$4)*SUM($K175:$L175)-SUM($CV$5:DQ$5)*SUM($M175:$N175)-SUM($CV$6:DQ$6)*$O175-SUM($CV$7:DQ$7)*SUM($Y175:$Z175,$AF175)-SUM($CV$8:DQ$8)*SUM($AA175:$AE175)-SUM($CV$9:DQ$9)*$AG175</f>
        <v>38019</v>
      </c>
      <c r="DR175" s="39">
        <f>SUM($BE175,$BF175:CA175)-SUM($CV$1:DR$1)*SUM($P175:$Q175,$W175)-SUM($CV$2:DR$2)*SUM($R175:$V175)-SUM($CV$3:DR$3)*$X175-SUM($CV$4:DR$4)*SUM($K175:$L175)-SUM($CV$5:DR$5)*SUM($M175:$N175)-SUM($CV$6:DR$6)*$O175-SUM($CV$7:DR$7)*SUM($Y175:$Z175,$AF175)-SUM($CV$8:DR$8)*SUM($AA175:$AE175)-SUM($CV$9:DR$9)*$AG175</f>
        <v>37019</v>
      </c>
      <c r="DS175" s="39">
        <f>SUM($BE175,$BF175:CB175)-SUM($CV$1:DS$1)*SUM($P175:$Q175,$W175)-SUM($CV$2:DS$2)*SUM($R175:$V175)-SUM($CV$3:DS$3)*$X175-SUM($CV$4:DS$4)*SUM($K175:$L175)-SUM($CV$5:DS$5)*SUM($M175:$N175)-SUM($CV$6:DS$6)*$O175-SUM($CV$7:DS$7)*SUM($Y175:$Z175,$AF175)-SUM($CV$8:DS$8)*SUM($AA175:$AE175)-SUM($CV$9:DS$9)*$AG175</f>
        <v>36019</v>
      </c>
      <c r="DT175" s="39">
        <f>SUM($BE175,$BF175:CC175)-SUM($CV$1:DT$1)*SUM($P175:$Q175,$W175)-SUM($CV$2:DT$2)*SUM($R175:$V175)-SUM($CV$3:DT$3)*$X175-SUM($CV$4:DT$4)*SUM($K175:$L175)-SUM($CV$5:DT$5)*SUM($M175:$N175)-SUM($CV$6:DT$6)*$O175-SUM($CV$7:DT$7)*SUM($Y175:$Z175,$AF175)-SUM($CV$8:DT$8)*SUM($AA175:$AE175)-SUM($CV$9:DT$9)*$AG175</f>
        <v>35019</v>
      </c>
      <c r="DU175" s="39">
        <f>SUM($BE175,$BF175:CD175)-SUM($CV$1:DU$1)*SUM($P175:$Q175,$W175)-SUM($CV$2:DU$2)*SUM($R175:$V175)-SUM($CV$3:DU$3)*$X175-SUM($CV$4:DU$4)*SUM($K175:$L175)-SUM($CV$5:DU$5)*SUM($M175:$N175)-SUM($CV$6:DU$6)*$O175-SUM($CV$7:DU$7)*SUM($Y175:$Z175,$AF175)-SUM($CV$8:DU$8)*SUM($AA175:$AE175)-SUM($CV$9:DU$9)*$AG175</f>
        <v>34019</v>
      </c>
      <c r="DV175" s="39">
        <f>SUM($BE175,$BF175:CE175)-SUM($CV$1:DV$1)*SUM($P175:$Q175,$W175)-SUM($CV$2:DV$2)*SUM($R175:$V175)-SUM($CV$3:DV$3)*$X175-SUM($CV$4:DV$4)*SUM($K175:$L175)-SUM($CV$5:DV$5)*SUM($M175:$N175)-SUM($CV$6:DV$6)*$O175-SUM($CV$7:DV$7)*SUM($Y175:$Z175,$AF175)-SUM($CV$8:DV$8)*SUM($AA175:$AE175)-SUM($CV$9:DV$9)*$AG175</f>
        <v>33019</v>
      </c>
      <c r="DW175" s="39">
        <f>SUM($BE175,$BF175:CF175)-SUM($CV$1:DW$1)*SUM($P175:$Q175,$W175)-SUM($CV$2:DW$2)*SUM($R175:$V175)-SUM($CV$3:DW$3)*$X175-SUM($CV$4:DW$4)*SUM($K175:$L175)-SUM($CV$5:DW$5)*SUM($M175:$N175)-SUM($CV$6:DW$6)*$O175-SUM($CV$7:DW$7)*SUM($Y175:$Z175,$AF175)-SUM($CV$8:DW$8)*SUM($AA175:$AE175)-SUM($CV$9:DW$9)*$AG175</f>
        <v>32019</v>
      </c>
      <c r="DX175" s="39">
        <f>SUM($BE175,$BF175:CG175)-SUM($CV$1:DX$1)*SUM($P175:$Q175,$W175)-SUM($CV$2:DX$2)*SUM($R175:$V175)-SUM($CV$3:DX$3)*$X175-SUM($CV$4:DX$4)*SUM($K175:$L175)-SUM($CV$5:DX$5)*SUM($M175:$N175)-SUM($CV$6:DX$6)*$O175-SUM($CV$7:DX$7)*SUM($Y175:$Z175,$AF175)-SUM($CV$8:DX$8)*SUM($AA175:$AE175)-SUM($CV$9:DX$9)*$AG175</f>
        <v>31019</v>
      </c>
      <c r="DY175" s="39">
        <f>SUM($BE175,$BF175:CH175)-SUM($CV$1:DY$1)*SUM($P175:$Q175,$W175)-SUM($CV$2:DY$2)*SUM($R175:$V175)-SUM($CV$3:DY$3)*$X175-SUM($CV$4:DY$4)*SUM($K175:$L175)-SUM($CV$5:DY$5)*SUM($M175:$N175)-SUM($CV$6:DY$6)*$O175-SUM($CV$7:DY$7)*SUM($Y175:$Z175,$AF175)-SUM($CV$8:DY$8)*SUM($AA175:$AE175)-SUM($CV$9:DY$9)*$AG175</f>
        <v>30019</v>
      </c>
      <c r="DZ175" s="39">
        <f>SUM($BE175,$BF175:CI175)-SUM($CV$1:DZ$1)*SUM($P175:$Q175,$W175)-SUM($CV$2:DZ$2)*SUM($R175:$V175)-SUM($CV$3:DZ$3)*$X175-SUM($CV$4:DZ$4)*SUM($K175:$L175)-SUM($CV$5:DZ$5)*SUM($M175:$N175)-SUM($CV$6:DZ$6)*$O175-SUM($CV$7:DZ$7)*SUM($Y175:$Z175,$AF175)-SUM($CV$8:DZ$8)*SUM($AA175:$AE175)-SUM($CV$9:DZ$9)*$AG175</f>
        <v>29019</v>
      </c>
      <c r="EA175" s="39">
        <f>SUM($BE175,$BF175:CJ175)-SUM($CV$1:EA$1)*SUM($P175:$Q175,$W175)-SUM($CV$2:EA$2)*SUM($R175:$V175)-SUM($CV$3:EA$3)*$X175-SUM($CV$4:EA$4)*SUM($K175:$L175)-SUM($CV$5:EA$5)*SUM($M175:$N175)-SUM($CV$6:EA$6)*$O175-SUM($CV$7:EA$7)*SUM($Y175:$Z175,$AF175)-SUM($CV$8:EA$8)*SUM($AA175:$AE175)-SUM($CV$9:EA$9)*$AG175</f>
        <v>28019</v>
      </c>
      <c r="EB175" s="39">
        <f>SUM($BE175,$BF175:CK175)-SUM($CV$1:EB$1)*SUM($P175:$Q175,$W175)-SUM($CV$2:EB$2)*SUM($R175:$V175)-SUM($CV$3:EB$3)*$X175-SUM($CV$4:EB$4)*SUM($K175:$L175)-SUM($CV$5:EB$5)*SUM($M175:$N175)-SUM($CV$6:EB$6)*$O175-SUM($CV$7:EB$7)*SUM($Y175:$Z175,$AF175)-SUM($CV$8:EB$8)*SUM($AA175:$AE175)-SUM($CV$9:EB$9)*$AG175</f>
        <v>27019</v>
      </c>
      <c r="EC175" s="39">
        <f>SUM($BE175,$BF175:CL175)-SUM($CV$1:EC$1)*SUM($P175:$Q175,$W175)-SUM($CV$2:EC$2)*SUM($R175:$V175)-SUM($CV$3:EC$3)*$X175-SUM($CV$4:EC$4)*SUM($K175:$L175)-SUM($CV$5:EC$5)*SUM($M175:$N175)-SUM($CV$6:EC$6)*$O175-SUM($CV$7:EC$7)*SUM($Y175:$Z175,$AF175)-SUM($CV$8:EC$8)*SUM($AA175:$AE175)-SUM($CV$9:EC$9)*$AG175</f>
        <v>26019</v>
      </c>
      <c r="ED175" s="39">
        <f>SUM($BE175,$BF175:CM175)-SUM($CV$1:ED$1)*SUM($P175:$Q175,$W175)-SUM($CV$2:ED$2)*SUM($R175:$V175)-SUM($CV$3:ED$3)*$X175-SUM($CV$4:ED$4)*SUM($K175:$L175)-SUM($CV$5:ED$5)*SUM($M175:$N175)-SUM($CV$6:ED$6)*$O175-SUM($CV$7:ED$7)*SUM($Y175:$Z175,$AF175)-SUM($CV$8:ED$8)*SUM($AA175:$AE175)-SUM($CV$9:ED$9)*$AG175</f>
        <v>25019</v>
      </c>
      <c r="EE175" s="39">
        <f>SUM($BE175,$BF175:CN175)-SUM($CV$1:EE$1)*SUM($P175:$Q175,$W175)-SUM($CV$2:EE$2)*SUM($R175:$V175)-SUM($CV$3:EE$3)*$X175-SUM($CV$4:EE$4)*SUM($K175:$L175)-SUM($CV$5:EE$5)*SUM($M175:$N175)-SUM($CV$6:EE$6)*$O175-SUM($CV$7:EE$7)*SUM($Y175:$Z175,$AF175)-SUM($CV$8:EE$8)*SUM($AA175:$AE175)-SUM($CV$9:EE$9)*$AG175</f>
        <v>24019</v>
      </c>
      <c r="EF175" s="39">
        <f>SUM($BE175,$BF175:CO175)-SUM($CV$1:EF$1)*SUM($P175:$Q175,$W175)-SUM($CV$2:EF$2)*SUM($R175:$V175)-SUM($CV$3:EF$3)*$X175-SUM($CV$4:EF$4)*SUM($K175:$L175)-SUM($CV$5:EF$5)*SUM($M175:$N175)-SUM($CV$6:EF$6)*$O175-SUM($CV$7:EF$7)*SUM($Y175:$Z175,$AF175)-SUM($CV$8:EF$8)*SUM($AA175:$AE175)-SUM($CV$9:EF$9)*$AG175</f>
        <v>23019</v>
      </c>
      <c r="EG175" s="39">
        <f>SUM($BE175,$BF175:CP175)-SUM($CV$1:EG$1)*SUM($P175:$Q175,$W175)-SUM($CV$2:EG$2)*SUM($R175:$V175)-SUM($CV$3:EG$3)*$X175-SUM($CV$4:EG$4)*SUM($K175:$L175)-SUM($CV$5:EG$5)*SUM($M175:$N175)-SUM($CV$6:EG$6)*$O175-SUM($CV$7:EG$7)*SUM($Y175:$Z175,$AF175)-SUM($CV$8:EG$8)*SUM($AA175:$AE175)-SUM($CV$9:EG$9)*$AG175</f>
        <v>22019</v>
      </c>
      <c r="EH175" s="39">
        <f>SUM($BE175,$BF175:CQ175)-SUM($CV$1:EH$1)*SUM($P175:$Q175,$W175)-SUM($CV$2:EH$2)*SUM($R175:$V175)-SUM($CV$3:EH$3)*$X175-SUM($CV$4:EH$4)*SUM($K175:$L175)-SUM($CV$5:EH$5)*SUM($M175:$N175)-SUM($CV$6:EH$6)*$O175-SUM($CV$7:EH$7)*SUM($Y175:$Z175,$AF175)-SUM($CV$8:EH$8)*SUM($AA175:$AE175)-SUM($CV$9:EH$9)*$AG175</f>
        <v>21019</v>
      </c>
      <c r="EI175" s="39">
        <f>SUM($BE175,$BF175:CR175)-SUM($CV$1:EI$1)*SUM($P175:$Q175,$W175)-SUM($CV$2:EI$2)*SUM($R175:$V175)-SUM($CV$3:EI$3)*$X175-SUM($CV$4:EI$4)*SUM($K175:$L175)-SUM($CV$5:EI$5)*SUM($M175:$N175)-SUM($CV$6:EI$6)*$O175-SUM($CV$7:EI$7)*SUM($Y175:$Z175,$AF175)-SUM($CV$8:EI$8)*SUM($AA175:$AE175)-SUM($CV$9:EI$9)*$AG175</f>
        <v>20019</v>
      </c>
      <c r="EJ175" s="39">
        <f>SUM($BE175,$BF175:CS175)-SUM($CV$1:EJ$1)*SUM($P175:$Q175,$W175)-SUM($CV$2:EJ$2)*SUM($R175:$V175)-SUM($CV$3:EJ$3)*$X175-SUM($CV$4:EJ$4)*SUM($K175:$L175)-SUM($CV$5:EJ$5)*SUM($M175:$N175)-SUM($CV$6:EJ$6)*$O175-SUM($CV$7:EJ$7)*SUM($Y175:$Z175,$AF175)-SUM($CV$8:EJ$8)*SUM($AA175:$AE175)-SUM($CV$9:EJ$9)*$AG175</f>
        <v>19019</v>
      </c>
      <c r="EK175" s="39">
        <f>SUM($BE175,$BF175:CT175)-SUM($CV$1:EK$1)*SUM($P175:$Q175,$W175)-SUM($CV$2:EK$2)*SUM($R175:$V175)-SUM($CV$3:EK$3)*$X175-SUM($CV$4:EK$4)*SUM($K175:$L175)-SUM($CV$5:EK$5)*SUM($M175:$N175)-SUM($CV$6:EK$6)*$O175-SUM($CV$7:EK$7)*SUM($Y175:$Z175,$AF175)-SUM($CV$8:EK$8)*SUM($AA175:$AE175)-SUM($CV$9:EK$9)*$AG175</f>
        <v>18019</v>
      </c>
      <c r="EL175" s="39">
        <f>SUM($BE175,$BF175:CU175)-SUM($CV$1:EL$1)*SUM($P175:$Q175,$W175)-SUM($CV$2:EL$2)*SUM($R175:$V175)-SUM($CV$3:EL$3)*$X175-SUM($CV$4:EL$4)*SUM($K175:$L175)-SUM($CV$5:EL$5)*SUM($M175:$N175)-SUM($CV$6:EL$6)*$O175-SUM($CV$7:EL$7)*SUM($Y175:$Z175,$AF175)-SUM($CV$8:EL$8)*SUM($AA175:$AE175)-SUM($CV$9:EL$9)*$AG175</f>
        <v>17019</v>
      </c>
      <c r="EM175" s="39">
        <f>SUM($BE175,$BF175:CV175)-SUM($CV$1:EM$1)*SUM($P175:$Q175,$W175)-SUM($CV$2:EM$2)*SUM($R175:$V175)-SUM($CV$3:EM$3)*$X175-SUM($CV$4:EM$4)*SUM($K175:$L175)-SUM($CV$5:EM$5)*SUM($M175:$N175)-SUM($CV$6:EM$6)*$O175-SUM($CV$7:EM$7)*SUM($Y175:$Z175,$AF175)-SUM($CV$8:EM$8)*SUM($AA175:$AE175)-SUM($CV$9:EM$9)*$AG175</f>
        <v>16019</v>
      </c>
      <c r="EN175" s="39">
        <f>SUM($BE175,$BF175:CW175)-SUM($CV$1:EN$1)*SUM($P175:$Q175,$W175)-SUM($CV$2:EN$2)*SUM($R175:$V175)-SUM($CV$3:EN$3)*$X175-SUM($CV$4:EN$4)*SUM($K175:$L175)-SUM($CV$5:EN$5)*SUM($M175:$N175)-SUM($CV$6:EN$6)*$O175-SUM($CV$7:EN$7)*SUM($Y175:$Z175,$AF175)-SUM($CV$8:EN$8)*SUM($AA175:$AE175)-SUM($CV$9:EN$9)*$AG175</f>
        <v>15019</v>
      </c>
      <c r="EO175" s="39">
        <f>SUM($BE175,$BF175:CX175)-SUM($CV$1:EO$1)*SUM($P175:$Q175,$W175)-SUM($CV$2:EO$2)*SUM($R175:$V175)-SUM($CV$3:EO$3)*$X175-SUM($CV$4:EO$4)*SUM($K175:$L175)-SUM($CV$5:EO$5)*SUM($M175:$N175)-SUM($CV$6:EO$6)*$O175-SUM($CV$7:EO$7)*SUM($Y175:$Z175,$AF175)-SUM($CV$8:EO$8)*SUM($AA175:$AE175)-SUM($CV$9:EO$9)*$AG175</f>
        <v>14189</v>
      </c>
      <c r="EP175" s="96" t="s">
        <v>474</v>
      </c>
      <c r="EQ175" s="103" t="str">
        <f t="shared" si="225"/>
        <v>CRCW060310R0FKEA</v>
      </c>
      <c r="ER175" s="96" t="str">
        <f t="shared" si="227"/>
        <v>VISHAY</v>
      </c>
      <c r="ES175" s="98">
        <v>2.8999999999999998E-3</v>
      </c>
      <c r="ET175" s="116" t="str">
        <f t="shared" si="168"/>
        <v>USD</v>
      </c>
      <c r="EU175" s="107" t="e">
        <f t="shared" ca="1" si="183"/>
        <v>#NAME?</v>
      </c>
      <c r="EV175" s="107" t="e">
        <f t="shared" ca="1" si="184"/>
        <v>#NAME?</v>
      </c>
      <c r="EW175" s="117">
        <f t="shared" si="226"/>
        <v>5000</v>
      </c>
      <c r="EX175" s="117">
        <v>50000</v>
      </c>
      <c r="EY175" s="103"/>
      <c r="EZ175" s="117">
        <f t="shared" si="187"/>
        <v>50000</v>
      </c>
      <c r="FA175" s="118" t="e">
        <f t="shared" ca="1" si="188"/>
        <v>#NAME?</v>
      </c>
      <c r="FB175" s="117">
        <f t="shared" si="189"/>
        <v>14547</v>
      </c>
      <c r="FC175" s="118" t="e">
        <f t="shared" ca="1" si="190"/>
        <v>#NAME?</v>
      </c>
      <c r="FD175" s="119">
        <v>45526</v>
      </c>
      <c r="FE175" s="118" t="s">
        <v>130</v>
      </c>
      <c r="FF175" s="118" t="s">
        <v>26</v>
      </c>
      <c r="FG175" s="103" t="s">
        <v>144</v>
      </c>
      <c r="FH175" s="103" t="s">
        <v>145</v>
      </c>
      <c r="FI175" s="105">
        <f t="array" ref="FI175">SUMPRODUCT($AI175:$AL175,TRANSPOSE(FI$1:FI$4))</f>
        <v>3065</v>
      </c>
      <c r="FJ175" s="105">
        <f t="array" ref="FJ175">SUMPRODUCT($AI175:$AL175,TRANSPOSE(FJ$1:FJ$4))</f>
        <v>3065</v>
      </c>
      <c r="FK175" s="105">
        <f t="array" ref="FK175">SUMPRODUCT($AI175:$AL175,TRANSPOSE(FK$1:FK$4))</f>
        <v>3065</v>
      </c>
      <c r="FL175" s="105">
        <f t="array" ref="FL175">SUMPRODUCT($AI175:$AL175,TRANSPOSE(FL$1:FL$4))</f>
        <v>3065</v>
      </c>
      <c r="FM175" s="105">
        <f t="array" ref="FM175">SUMPRODUCT($AI175:$AL175,TRANSPOSE(FM$1:FM$4))</f>
        <v>3065</v>
      </c>
      <c r="FN175" s="105">
        <f t="array" ref="FN175">SUMPRODUCT($AI175:$AL175,TRANSPOSE(FN$1:FN$4))</f>
        <v>3065</v>
      </c>
      <c r="FO175" s="105">
        <f t="array" ref="FO175">SUMPRODUCT($AI175:$AL175,TRANSPOSE(FO$1:FO$4))</f>
        <v>3065</v>
      </c>
      <c r="FP175" s="105">
        <f t="array" ref="FP175">SUMPRODUCT($AI175:$AL175,TRANSPOSE(FP$1:FP$4))</f>
        <v>3065</v>
      </c>
      <c r="FQ175" s="105">
        <f t="array" ref="FQ175">SUMPRODUCT($AI175:$AL175,TRANSPOSE(FQ$1:FQ$4))</f>
        <v>3065</v>
      </c>
      <c r="FR175" s="105">
        <f t="array" ref="FR175">SUMPRODUCT($AI175:$AL175,TRANSPOSE(FR$1:FR$4))</f>
        <v>3050</v>
      </c>
      <c r="FS175" s="105">
        <f t="array" ref="FS175">SUMPRODUCT($AI175:$AL175,TRANSPOSE(FS$1:FS$4))</f>
        <v>3000</v>
      </c>
      <c r="FT175" s="105">
        <f t="array" ref="FT175">SUMPRODUCT($AI175:$AL175,TRANSPOSE(FT$1:FT$4))</f>
        <v>1818</v>
      </c>
      <c r="FU175" s="105">
        <f t="array" ref="FU175">SUMPRODUCT($AI175:$AL175,TRANSPOSE(FU$1:FU$4))</f>
        <v>0</v>
      </c>
      <c r="FV175" s="120"/>
      <c r="FW175" s="105">
        <f t="shared" si="191"/>
        <v>5000</v>
      </c>
      <c r="FX175" s="121">
        <f>CEILING(SUM($FI175:FJ175)-SUM($FW175:FW175),$EW175)</f>
        <v>5000</v>
      </c>
      <c r="FY175" s="121">
        <f>CEILING(SUM($FI175:FK175)-SUM($FW175:FX175),$EW175)</f>
        <v>0</v>
      </c>
      <c r="FZ175" s="121">
        <f>CEILING(SUM($FI175:FL175)-SUM($FW175:FY175),$EW175)</f>
        <v>5000</v>
      </c>
      <c r="GA175" s="121">
        <f>CEILING(SUM($FI175:FM175)-SUM($FW175:FZ175),$EW175)</f>
        <v>5000</v>
      </c>
      <c r="GB175" s="121">
        <f>CEILING(SUM($FI175:FN175)-SUM($FW175:GA175),$EW175)</f>
        <v>0</v>
      </c>
      <c r="GC175" s="121">
        <f>CEILING(SUM($FI175:FO175)-SUM($FW175:GB175),$EW175)</f>
        <v>5000</v>
      </c>
      <c r="GD175" s="121">
        <f>CEILING(SUM($FI175:FP175)-SUM($FW175:GC175),$EW175)</f>
        <v>0</v>
      </c>
      <c r="GE175" s="121">
        <f>CEILING(SUM($FI175:FQ175)-SUM($FW175:GD175),$EW175)</f>
        <v>5000</v>
      </c>
      <c r="GF175" s="121">
        <f>CEILING(SUM($FI175:FR175)-SUM($FW175:GE175),$EW175)</f>
        <v>5000</v>
      </c>
      <c r="GG175" s="121">
        <f>CEILING(SUM($FI175:FS175)-SUM($FW175:GF175),$EW175)</f>
        <v>0</v>
      </c>
      <c r="GH175" s="121">
        <f t="shared" si="192"/>
        <v>15000</v>
      </c>
      <c r="GI175" s="121">
        <f t="shared" si="193"/>
        <v>0</v>
      </c>
      <c r="GJ175" s="120"/>
      <c r="GK175" s="123" t="e">
        <f t="shared" ca="1" si="194"/>
        <v>#NAME?</v>
      </c>
      <c r="GL175" s="123" t="e">
        <f t="shared" ca="1" si="195"/>
        <v>#NAME?</v>
      </c>
      <c r="GM175" s="123" t="e">
        <f t="shared" ca="1" si="196"/>
        <v>#NAME?</v>
      </c>
      <c r="GN175" s="123" t="e">
        <f t="shared" ca="1" si="197"/>
        <v>#NAME?</v>
      </c>
      <c r="GO175" s="123" t="e">
        <f t="shared" ca="1" si="198"/>
        <v>#NAME?</v>
      </c>
      <c r="GP175" s="123" t="e">
        <f t="shared" ca="1" si="199"/>
        <v>#NAME?</v>
      </c>
      <c r="GQ175" s="123" t="e">
        <f t="shared" ca="1" si="200"/>
        <v>#NAME?</v>
      </c>
      <c r="GR175" s="123" t="e">
        <f t="shared" ca="1" si="201"/>
        <v>#NAME?</v>
      </c>
      <c r="GS175" s="123" t="e">
        <f t="shared" ca="1" si="202"/>
        <v>#NAME?</v>
      </c>
      <c r="GT175" s="123" t="e">
        <f t="shared" ca="1" si="203"/>
        <v>#NAME?</v>
      </c>
      <c r="GU175" s="123" t="e">
        <f t="shared" ca="1" si="204"/>
        <v>#NAME?</v>
      </c>
      <c r="GV175" s="123" t="e">
        <f t="shared" ca="1" si="205"/>
        <v>#NAME?</v>
      </c>
      <c r="GW175" s="123" t="e">
        <f t="shared" ca="1" si="206"/>
        <v>#NAME?</v>
      </c>
      <c r="GX175" s="123" t="e">
        <f t="shared" ca="1" si="207"/>
        <v>#NAME?</v>
      </c>
      <c r="GY175" s="120">
        <v>1</v>
      </c>
      <c r="GZ175" s="105">
        <f t="shared" si="224"/>
        <v>50000</v>
      </c>
      <c r="HA175" s="105"/>
      <c r="HB175" s="105"/>
      <c r="HC175" s="105"/>
      <c r="HD175" s="105"/>
      <c r="HE175" s="105"/>
      <c r="HF175" s="105"/>
      <c r="HG175" s="105"/>
      <c r="HH175" s="105"/>
      <c r="HI175" s="105"/>
      <c r="HJ175" s="105"/>
      <c r="HK175" s="105"/>
      <c r="HL175" s="105">
        <f t="shared" si="171"/>
        <v>0</v>
      </c>
      <c r="HM175" s="105"/>
      <c r="HN175" s="123" t="e">
        <f t="shared" ca="1" si="208"/>
        <v>#NAME?</v>
      </c>
      <c r="HO175" s="123" t="e">
        <f t="shared" ca="1" si="209"/>
        <v>#NAME?</v>
      </c>
      <c r="HP175" s="123" t="e">
        <f t="shared" ca="1" si="210"/>
        <v>#NAME?</v>
      </c>
      <c r="HQ175" s="123" t="e">
        <f t="shared" ca="1" si="211"/>
        <v>#NAME?</v>
      </c>
      <c r="HR175" s="123" t="e">
        <f t="shared" ca="1" si="212"/>
        <v>#NAME?</v>
      </c>
      <c r="HS175" s="123" t="e">
        <f t="shared" ca="1" si="213"/>
        <v>#NAME?</v>
      </c>
      <c r="HT175" s="123" t="e">
        <f t="shared" ca="1" si="214"/>
        <v>#NAME?</v>
      </c>
      <c r="HU175" s="123" t="e">
        <f t="shared" ca="1" si="215"/>
        <v>#NAME?</v>
      </c>
      <c r="HV175" s="123" t="e">
        <f t="shared" ca="1" si="216"/>
        <v>#NAME?</v>
      </c>
      <c r="HW175" s="123" t="e">
        <f t="shared" ca="1" si="217"/>
        <v>#NAME?</v>
      </c>
      <c r="HX175" s="123" t="e">
        <f t="shared" ca="1" si="218"/>
        <v>#NAME?</v>
      </c>
      <c r="HY175" s="123" t="e">
        <f t="shared" ca="1" si="219"/>
        <v>#NAME?</v>
      </c>
      <c r="HZ175" s="123" t="e">
        <f t="shared" ca="1" si="220"/>
        <v>#NAME?</v>
      </c>
      <c r="IA175" s="123" t="e">
        <f t="shared" ca="1" si="221"/>
        <v>#NAME?</v>
      </c>
      <c r="IB175" s="124" t="s">
        <v>853</v>
      </c>
      <c r="IC175" s="103" t="s">
        <v>478</v>
      </c>
      <c r="ID175" s="125">
        <v>45535</v>
      </c>
      <c r="IE175" s="103" t="s">
        <v>147</v>
      </c>
      <c r="IF175" s="103"/>
      <c r="IG175" s="103" t="s">
        <v>147</v>
      </c>
      <c r="IH175" s="103"/>
      <c r="II175" s="103" t="s">
        <v>158</v>
      </c>
    </row>
    <row r="176" spans="1:243" ht="14.25" x14ac:dyDescent="0.2">
      <c r="A176" s="39">
        <v>189</v>
      </c>
      <c r="B176" s="39" t="s">
        <v>857</v>
      </c>
      <c r="C176" s="56" t="s">
        <v>858</v>
      </c>
      <c r="D176" s="39" t="s">
        <v>137</v>
      </c>
      <c r="E176" s="39">
        <v>401382482</v>
      </c>
      <c r="F176" s="102" t="s">
        <v>859</v>
      </c>
      <c r="G176" s="39" t="s">
        <v>860</v>
      </c>
      <c r="H176" s="39" t="s">
        <v>128</v>
      </c>
      <c r="I176" s="39">
        <v>2</v>
      </c>
      <c r="J176" s="39">
        <v>6</v>
      </c>
      <c r="K176" s="39">
        <v>0</v>
      </c>
      <c r="L176" s="39">
        <v>0</v>
      </c>
      <c r="M176" s="39">
        <v>0</v>
      </c>
      <c r="N176" s="39">
        <v>0</v>
      </c>
      <c r="O176" s="39">
        <v>2</v>
      </c>
      <c r="P176" s="39">
        <v>0</v>
      </c>
      <c r="Q176" s="39">
        <v>0</v>
      </c>
      <c r="R176" s="39">
        <v>0</v>
      </c>
      <c r="S176" s="39">
        <v>0</v>
      </c>
      <c r="T176" s="39">
        <v>0</v>
      </c>
      <c r="U176" s="39">
        <v>0</v>
      </c>
      <c r="V176" s="39">
        <v>0</v>
      </c>
      <c r="W176" s="39">
        <v>0</v>
      </c>
      <c r="X176" s="39">
        <v>2</v>
      </c>
      <c r="Y176" s="39">
        <v>0</v>
      </c>
      <c r="Z176" s="39">
        <v>0</v>
      </c>
      <c r="AA176" s="39">
        <v>0</v>
      </c>
      <c r="AB176" s="39">
        <v>0</v>
      </c>
      <c r="AC176" s="39">
        <v>0</v>
      </c>
      <c r="AD176" s="39">
        <v>0</v>
      </c>
      <c r="AE176" s="39">
        <v>0</v>
      </c>
      <c r="AF176" s="39">
        <v>0</v>
      </c>
      <c r="AG176" s="39">
        <v>2</v>
      </c>
      <c r="AH176" s="39">
        <f t="shared" si="173"/>
        <v>4</v>
      </c>
      <c r="AI176" s="39">
        <f t="shared" si="174"/>
        <v>2</v>
      </c>
      <c r="AJ176" s="39">
        <f t="shared" si="175"/>
        <v>2</v>
      </c>
      <c r="AK176" s="39">
        <f t="shared" si="176"/>
        <v>2</v>
      </c>
      <c r="AL176" s="39">
        <f t="shared" si="177"/>
        <v>4</v>
      </c>
      <c r="AM176" s="57">
        <f t="shared" si="178"/>
        <v>141362</v>
      </c>
      <c r="AN176" s="57">
        <v>5000</v>
      </c>
      <c r="AO176" s="57">
        <f t="shared" si="179"/>
        <v>145000</v>
      </c>
      <c r="AP176" s="39"/>
      <c r="AQ176" s="39" t="s">
        <v>473</v>
      </c>
      <c r="AR176" s="71" t="s">
        <v>639</v>
      </c>
      <c r="AS176" s="39"/>
      <c r="AT176" s="39"/>
      <c r="AU176" s="58">
        <v>2.8E-3</v>
      </c>
      <c r="AV176" s="58" t="s">
        <v>25</v>
      </c>
      <c r="AW176" s="39" t="s">
        <v>475</v>
      </c>
      <c r="AX176" s="39" t="s">
        <v>476</v>
      </c>
      <c r="AY176" s="39"/>
      <c r="AZ176" s="39" t="s">
        <v>477</v>
      </c>
      <c r="BA176" s="39" t="str">
        <f t="shared" si="180"/>
        <v>P0043</v>
      </c>
      <c r="BB176" s="78" t="e">
        <f t="shared" ca="1" si="181"/>
        <v>#NAME?</v>
      </c>
      <c r="BC176" s="75">
        <v>18</v>
      </c>
      <c r="BD176" s="75">
        <f t="shared" si="182"/>
        <v>145000</v>
      </c>
      <c r="BE176" s="39"/>
      <c r="BF176" s="39"/>
      <c r="BG176" s="39"/>
      <c r="BH176" s="39"/>
      <c r="BI176" s="39">
        <v>145000</v>
      </c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>
        <f>SUM($BE176,$BF176:BF176)-SUM($CV$1:CW$1)*SUM($P176:$Q176,$W176)-SUM($CV$2:CW$2)*SUM($R176:$V176)-SUM($CV$3:CW$3)*$X176-SUM($CV$4:CW$4)*SUM($K176:$L176)-SUM($CV$5:CW$5)*SUM($M176:$N176)-SUM($CV$6:CW$6)*$O176-SUM($CV$7:CW$7)*SUM($Y176:$Z176,$AF176)-SUM($CV$8:CW$8)*SUM($AA176:$AE176)-SUM($CV$9:CW$9)*$AG176</f>
        <v>0</v>
      </c>
      <c r="CX176" s="39">
        <f>SUM($BE176,$BF176:BG176)-SUM($CV$1:CX$1)*SUM($P176:$Q176,$W176)-SUM($CV$2:CX$2)*SUM($R176:$V176)-SUM($CV$3:CX$3)*$X176-SUM($CV$4:CX$4)*SUM($K176:$L176)-SUM($CV$5:CX$5)*SUM($M176:$N176)-SUM($CV$6:CX$6)*$O176-SUM($CV$7:CX$7)*SUM($Y176:$Z176,$AF176)-SUM($CV$8:CX$8)*SUM($AA176:$AE176)-SUM($CV$9:CX$9)*$AG176</f>
        <v>0</v>
      </c>
      <c r="CY176" s="39">
        <f>SUM($BE176,$BF176:BH176)-SUM($CV$1:CY$1)*SUM($P176:$Q176,$W176)-SUM($CV$2:CY$2)*SUM($R176:$V176)-SUM($CV$3:CY$3)*$X176-SUM($CV$4:CY$4)*SUM($K176:$L176)-SUM($CV$5:CY$5)*SUM($M176:$N176)-SUM($CV$6:CY$6)*$O176-SUM($CV$7:CY$7)*SUM($Y176:$Z176,$AF176)-SUM($CV$8:CY$8)*SUM($AA176:$AE176)-SUM($CV$9:CY$9)*$AG176</f>
        <v>0</v>
      </c>
      <c r="CZ176" s="39">
        <f>SUM($BE176,$BF176:BI176)-SUM($CV$1:CZ$1)*SUM($P176:$Q176,$W176)-SUM($CV$2:CZ$2)*SUM($R176:$V176)-SUM($CV$3:CZ$3)*$X176-SUM($CV$4:CZ$4)*SUM($K176:$L176)-SUM($CV$5:CZ$5)*SUM($M176:$N176)-SUM($CV$6:CZ$6)*$O176-SUM($CV$7:CZ$7)*SUM($Y176:$Z176,$AF176)-SUM($CV$8:CZ$8)*SUM($AA176:$AE176)-SUM($CV$9:CZ$9)*$AG176</f>
        <v>145000</v>
      </c>
      <c r="DA176" s="39">
        <f>SUM($BE176,$BF176:BJ176)-SUM($CV$1:DA$1)*SUM($P176:$Q176,$W176)-SUM($CV$2:DA$2)*SUM($R176:$V176)-SUM($CV$3:DA$3)*$X176-SUM($CV$4:DA$4)*SUM($K176:$L176)-SUM($CV$5:DA$5)*SUM($M176:$N176)-SUM($CV$6:DA$6)*$O176-SUM($CV$7:DA$7)*SUM($Y176:$Z176,$AF176)-SUM($CV$8:DA$8)*SUM($AA176:$AE176)-SUM($CV$9:DA$9)*$AG176</f>
        <v>145000</v>
      </c>
      <c r="DB176" s="39">
        <f>SUM($BE176,$BF176:BK176)-SUM($CV$1:DB$1)*SUM($P176:$Q176,$W176)-SUM($CV$2:DB$2)*SUM($R176:$V176)-SUM($CV$3:DB$3)*$X176-SUM($CV$4:DB$4)*SUM($K176:$L176)-SUM($CV$5:DB$5)*SUM($M176:$N176)-SUM($CV$6:DB$6)*$O176-SUM($CV$7:DB$7)*SUM($Y176:$Z176,$AF176)-SUM($CV$8:DB$8)*SUM($AA176:$AE176)-SUM($CV$9:DB$9)*$AG176</f>
        <v>144400</v>
      </c>
      <c r="DC176" s="39">
        <f>SUM($BE176,$BF176:BL176)-SUM($CV$1:DC$1)*SUM($P176:$Q176,$W176)-SUM($CV$2:DC$2)*SUM($R176:$V176)-SUM($CV$3:DC$3)*$X176-SUM($CV$4:DC$4)*SUM($K176:$L176)-SUM($CV$5:DC$5)*SUM($M176:$N176)-SUM($CV$6:DC$6)*$O176-SUM($CV$7:DC$7)*SUM($Y176:$Z176,$AF176)-SUM($CV$8:DC$8)*SUM($AA176:$AE176)-SUM($CV$9:DC$9)*$AG176</f>
        <v>143200</v>
      </c>
      <c r="DD176" s="39">
        <f>SUM($BE176,$BF176:BM176)-SUM($CV$1:DD$1)*SUM($P176:$Q176,$W176)-SUM($CV$2:DD$2)*SUM($R176:$V176)-SUM($CV$3:DD$3)*$X176-SUM($CV$4:DD$4)*SUM($K176:$L176)-SUM($CV$5:DD$5)*SUM($M176:$N176)-SUM($CV$6:DD$6)*$O176-SUM($CV$7:DD$7)*SUM($Y176:$Z176,$AF176)-SUM($CV$8:DD$8)*SUM($AA176:$AE176)-SUM($CV$9:DD$9)*$AG176</f>
        <v>141338</v>
      </c>
      <c r="DE176" s="39">
        <f>SUM($BE176,$BF176:BN176)-SUM($CV$1:DE$1)*SUM($P176:$Q176,$W176)-SUM($CV$2:DE$2)*SUM($R176:$V176)-SUM($CV$3:DE$3)*$X176-SUM($CV$4:DE$4)*SUM($K176:$L176)-SUM($CV$5:DE$5)*SUM($M176:$N176)-SUM($CV$6:DE$6)*$O176-SUM($CV$7:DE$7)*SUM($Y176:$Z176,$AF176)-SUM($CV$8:DE$8)*SUM($AA176:$AE176)-SUM($CV$9:DE$9)*$AG176</f>
        <v>139138</v>
      </c>
      <c r="DF176" s="39">
        <f>SUM($BE176,$BF176:BO176)-SUM($CV$1:DF$1)*SUM($P176:$Q176,$W176)-SUM($CV$2:DF$2)*SUM($R176:$V176)-SUM($CV$3:DF$3)*$X176-SUM($CV$4:DF$4)*SUM($K176:$L176)-SUM($CV$5:DF$5)*SUM($M176:$N176)-SUM($CV$6:DF$6)*$O176-SUM($CV$7:DF$7)*SUM($Y176:$Z176,$AF176)-SUM($CV$8:DF$8)*SUM($AA176:$AE176)-SUM($CV$9:DF$9)*$AG176</f>
        <v>136338</v>
      </c>
      <c r="DG176" s="39">
        <f>SUM($BE176,$BF176:BP176)-SUM($CV$1:DG$1)*SUM($P176:$Q176,$W176)-SUM($CV$2:DG$2)*SUM($R176:$V176)-SUM($CV$3:DG$3)*$X176-SUM($CV$4:DG$4)*SUM($K176:$L176)-SUM($CV$5:DG$5)*SUM($M176:$N176)-SUM($CV$6:DG$6)*$O176-SUM($CV$7:DG$7)*SUM($Y176:$Z176,$AF176)-SUM($CV$8:DG$8)*SUM($AA176:$AE176)-SUM($CV$9:DG$9)*$AG176</f>
        <v>133338</v>
      </c>
      <c r="DH176" s="39">
        <f>SUM($BE176,$BF176:BQ176)-SUM($CV$1:DH$1)*SUM($P176:$Q176,$W176)-SUM($CV$2:DH$2)*SUM($R176:$V176)-SUM($CV$3:DH$3)*$X176-SUM($CV$4:DH$4)*SUM($K176:$L176)-SUM($CV$5:DH$5)*SUM($M176:$N176)-SUM($CV$6:DH$6)*$O176-SUM($CV$7:DH$7)*SUM($Y176:$Z176,$AF176)-SUM($CV$8:DH$8)*SUM($AA176:$AE176)-SUM($CV$9:DH$9)*$AG176</f>
        <v>130338</v>
      </c>
      <c r="DI176" s="39">
        <f>SUM($BE176,$BF176:BR176)-SUM($CV$1:DI$1)*SUM($P176:$Q176,$W176)-SUM($CV$2:DI$2)*SUM($R176:$V176)-SUM($CV$3:DI$3)*$X176-SUM($CV$4:DI$4)*SUM($K176:$L176)-SUM($CV$5:DI$5)*SUM($M176:$N176)-SUM($CV$6:DI$6)*$O176-SUM($CV$7:DI$7)*SUM($Y176:$Z176,$AF176)-SUM($CV$8:DI$8)*SUM($AA176:$AE176)-SUM($CV$9:DI$9)*$AG176</f>
        <v>127338</v>
      </c>
      <c r="DJ176" s="39">
        <f>SUM($BE176,$BF176:BS176)-SUM($CV$1:DJ$1)*SUM($P176:$Q176,$W176)-SUM($CV$2:DJ$2)*SUM($R176:$V176)-SUM($CV$3:DJ$3)*$X176-SUM($CV$4:DJ$4)*SUM($K176:$L176)-SUM($CV$5:DJ$5)*SUM($M176:$N176)-SUM($CV$6:DJ$6)*$O176-SUM($CV$7:DJ$7)*SUM($Y176:$Z176,$AF176)-SUM($CV$8:DJ$8)*SUM($AA176:$AE176)-SUM($CV$9:DJ$9)*$AG176</f>
        <v>124338</v>
      </c>
      <c r="DK176" s="39">
        <f>SUM($BE176,$BF176:BT176)-SUM($CV$1:DK$1)*SUM($P176:$Q176,$W176)-SUM($CV$2:DK$2)*SUM($R176:$V176)-SUM($CV$3:DK$3)*$X176-SUM($CV$4:DK$4)*SUM($K176:$L176)-SUM($CV$5:DK$5)*SUM($M176:$N176)-SUM($CV$6:DK$6)*$O176-SUM($CV$7:DK$7)*SUM($Y176:$Z176,$AF176)-SUM($CV$8:DK$8)*SUM($AA176:$AE176)-SUM($CV$9:DK$9)*$AG176</f>
        <v>121338</v>
      </c>
      <c r="DL176" s="39">
        <f>SUM($BE176,$BF176:BU176)-SUM($CV$1:DL$1)*SUM($P176:$Q176,$W176)-SUM($CV$2:DL$2)*SUM($R176:$V176)-SUM($CV$3:DL$3)*$X176-SUM($CV$4:DL$4)*SUM($K176:$L176)-SUM($CV$5:DL$5)*SUM($M176:$N176)-SUM($CV$6:DL$6)*$O176-SUM($CV$7:DL$7)*SUM($Y176:$Z176,$AF176)-SUM($CV$8:DL$8)*SUM($AA176:$AE176)-SUM($CV$9:DL$9)*$AG176</f>
        <v>118338</v>
      </c>
      <c r="DM176" s="39">
        <f>SUM($BE176,$BF176:BV176)-SUM($CV$1:DM$1)*SUM($P176:$Q176,$W176)-SUM($CV$2:DM$2)*SUM($R176:$V176)-SUM($CV$3:DM$3)*$X176-SUM($CV$4:DM$4)*SUM($K176:$L176)-SUM($CV$5:DM$5)*SUM($M176:$N176)-SUM($CV$6:DM$6)*$O176-SUM($CV$7:DM$7)*SUM($Y176:$Z176,$AF176)-SUM($CV$8:DM$8)*SUM($AA176:$AE176)-SUM($CV$9:DM$9)*$AG176</f>
        <v>114338</v>
      </c>
      <c r="DN176" s="39">
        <f>SUM($BE176,$BF176:BW176)-SUM($CV$1:DN$1)*SUM($P176:$Q176,$W176)-SUM($CV$2:DN$2)*SUM($R176:$V176)-SUM($CV$3:DN$3)*$X176-SUM($CV$4:DN$4)*SUM($K176:$L176)-SUM($CV$5:DN$5)*SUM($M176:$N176)-SUM($CV$6:DN$6)*$O176-SUM($CV$7:DN$7)*SUM($Y176:$Z176,$AF176)-SUM($CV$8:DN$8)*SUM($AA176:$AE176)-SUM($CV$9:DN$9)*$AG176</f>
        <v>110338</v>
      </c>
      <c r="DO176" s="39">
        <f>SUM($BE176,$BF176:BX176)-SUM($CV$1:DO$1)*SUM($P176:$Q176,$W176)-SUM($CV$2:DO$2)*SUM($R176:$V176)-SUM($CV$3:DO$3)*$X176-SUM($CV$4:DO$4)*SUM($K176:$L176)-SUM($CV$5:DO$5)*SUM($M176:$N176)-SUM($CV$6:DO$6)*$O176-SUM($CV$7:DO$7)*SUM($Y176:$Z176,$AF176)-SUM($CV$8:DO$8)*SUM($AA176:$AE176)-SUM($CV$9:DO$9)*$AG176</f>
        <v>106338</v>
      </c>
      <c r="DP176" s="39">
        <f>SUM($BE176,$BF176:BY176)-SUM($CV$1:DP$1)*SUM($P176:$Q176,$W176)-SUM($CV$2:DP$2)*SUM($R176:$V176)-SUM($CV$3:DP$3)*$X176-SUM($CV$4:DP$4)*SUM($K176:$L176)-SUM($CV$5:DP$5)*SUM($M176:$N176)-SUM($CV$6:DP$6)*$O176-SUM($CV$7:DP$7)*SUM($Y176:$Z176,$AF176)-SUM($CV$8:DP$8)*SUM($AA176:$AE176)-SUM($CV$9:DP$9)*$AG176</f>
        <v>102338</v>
      </c>
      <c r="DQ176" s="39">
        <f>SUM($BE176,$BF176:BZ176)-SUM($CV$1:DQ$1)*SUM($P176:$Q176,$W176)-SUM($CV$2:DQ$2)*SUM($R176:$V176)-SUM($CV$3:DQ$3)*$X176-SUM($CV$4:DQ$4)*SUM($K176:$L176)-SUM($CV$5:DQ$5)*SUM($M176:$N176)-SUM($CV$6:DQ$6)*$O176-SUM($CV$7:DQ$7)*SUM($Y176:$Z176,$AF176)-SUM($CV$8:DQ$8)*SUM($AA176:$AE176)-SUM($CV$9:DQ$9)*$AG176</f>
        <v>98338</v>
      </c>
      <c r="DR176" s="39">
        <f>SUM($BE176,$BF176:CA176)-SUM($CV$1:DR$1)*SUM($P176:$Q176,$W176)-SUM($CV$2:DR$2)*SUM($R176:$V176)-SUM($CV$3:DR$3)*$X176-SUM($CV$4:DR$4)*SUM($K176:$L176)-SUM($CV$5:DR$5)*SUM($M176:$N176)-SUM($CV$6:DR$6)*$O176-SUM($CV$7:DR$7)*SUM($Y176:$Z176,$AF176)-SUM($CV$8:DR$8)*SUM($AA176:$AE176)-SUM($CV$9:DR$9)*$AG176</f>
        <v>94338</v>
      </c>
      <c r="DS176" s="39">
        <f>SUM($BE176,$BF176:CB176)-SUM($CV$1:DS$1)*SUM($P176:$Q176,$W176)-SUM($CV$2:DS$2)*SUM($R176:$V176)-SUM($CV$3:DS$3)*$X176-SUM($CV$4:DS$4)*SUM($K176:$L176)-SUM($CV$5:DS$5)*SUM($M176:$N176)-SUM($CV$6:DS$6)*$O176-SUM($CV$7:DS$7)*SUM($Y176:$Z176,$AF176)-SUM($CV$8:DS$8)*SUM($AA176:$AE176)-SUM($CV$9:DS$9)*$AG176</f>
        <v>90338</v>
      </c>
      <c r="DT176" s="39">
        <f>SUM($BE176,$BF176:CC176)-SUM($CV$1:DT$1)*SUM($P176:$Q176,$W176)-SUM($CV$2:DT$2)*SUM($R176:$V176)-SUM($CV$3:DT$3)*$X176-SUM($CV$4:DT$4)*SUM($K176:$L176)-SUM($CV$5:DT$5)*SUM($M176:$N176)-SUM($CV$6:DT$6)*$O176-SUM($CV$7:DT$7)*SUM($Y176:$Z176,$AF176)-SUM($CV$8:DT$8)*SUM($AA176:$AE176)-SUM($CV$9:DT$9)*$AG176</f>
        <v>86338</v>
      </c>
      <c r="DU176" s="39">
        <f>SUM($BE176,$BF176:CD176)-SUM($CV$1:DU$1)*SUM($P176:$Q176,$W176)-SUM($CV$2:DU$2)*SUM($R176:$V176)-SUM($CV$3:DU$3)*$X176-SUM($CV$4:DU$4)*SUM($K176:$L176)-SUM($CV$5:DU$5)*SUM($M176:$N176)-SUM($CV$6:DU$6)*$O176-SUM($CV$7:DU$7)*SUM($Y176:$Z176,$AF176)-SUM($CV$8:DU$8)*SUM($AA176:$AE176)-SUM($CV$9:DU$9)*$AG176</f>
        <v>82338</v>
      </c>
      <c r="DV176" s="39">
        <f>SUM($BE176,$BF176:CE176)-SUM($CV$1:DV$1)*SUM($P176:$Q176,$W176)-SUM($CV$2:DV$2)*SUM($R176:$V176)-SUM($CV$3:DV$3)*$X176-SUM($CV$4:DV$4)*SUM($K176:$L176)-SUM($CV$5:DV$5)*SUM($M176:$N176)-SUM($CV$6:DV$6)*$O176-SUM($CV$7:DV$7)*SUM($Y176:$Z176,$AF176)-SUM($CV$8:DV$8)*SUM($AA176:$AE176)-SUM($CV$9:DV$9)*$AG176</f>
        <v>78338</v>
      </c>
      <c r="DW176" s="39">
        <f>SUM($BE176,$BF176:CF176)-SUM($CV$1:DW$1)*SUM($P176:$Q176,$W176)-SUM($CV$2:DW$2)*SUM($R176:$V176)-SUM($CV$3:DW$3)*$X176-SUM($CV$4:DW$4)*SUM($K176:$L176)-SUM($CV$5:DW$5)*SUM($M176:$N176)-SUM($CV$6:DW$6)*$O176-SUM($CV$7:DW$7)*SUM($Y176:$Z176,$AF176)-SUM($CV$8:DW$8)*SUM($AA176:$AE176)-SUM($CV$9:DW$9)*$AG176</f>
        <v>74338</v>
      </c>
      <c r="DX176" s="39">
        <f>SUM($BE176,$BF176:CG176)-SUM($CV$1:DX$1)*SUM($P176:$Q176,$W176)-SUM($CV$2:DX$2)*SUM($R176:$V176)-SUM($CV$3:DX$3)*$X176-SUM($CV$4:DX$4)*SUM($K176:$L176)-SUM($CV$5:DX$5)*SUM($M176:$N176)-SUM($CV$6:DX$6)*$O176-SUM($CV$7:DX$7)*SUM($Y176:$Z176,$AF176)-SUM($CV$8:DX$8)*SUM($AA176:$AE176)-SUM($CV$9:DX$9)*$AG176</f>
        <v>70338</v>
      </c>
      <c r="DY176" s="39">
        <f>SUM($BE176,$BF176:CH176)-SUM($CV$1:DY$1)*SUM($P176:$Q176,$W176)-SUM($CV$2:DY$2)*SUM($R176:$V176)-SUM($CV$3:DY$3)*$X176-SUM($CV$4:DY$4)*SUM($K176:$L176)-SUM($CV$5:DY$5)*SUM($M176:$N176)-SUM($CV$6:DY$6)*$O176-SUM($CV$7:DY$7)*SUM($Y176:$Z176,$AF176)-SUM($CV$8:DY$8)*SUM($AA176:$AE176)-SUM($CV$9:DY$9)*$AG176</f>
        <v>66338</v>
      </c>
      <c r="DZ176" s="39">
        <f>SUM($BE176,$BF176:CI176)-SUM($CV$1:DZ$1)*SUM($P176:$Q176,$W176)-SUM($CV$2:DZ$2)*SUM($R176:$V176)-SUM($CV$3:DZ$3)*$X176-SUM($CV$4:DZ$4)*SUM($K176:$L176)-SUM($CV$5:DZ$5)*SUM($M176:$N176)-SUM($CV$6:DZ$6)*$O176-SUM($CV$7:DZ$7)*SUM($Y176:$Z176,$AF176)-SUM($CV$8:DZ$8)*SUM($AA176:$AE176)-SUM($CV$9:DZ$9)*$AG176</f>
        <v>62338</v>
      </c>
      <c r="EA176" s="39">
        <f>SUM($BE176,$BF176:CJ176)-SUM($CV$1:EA$1)*SUM($P176:$Q176,$W176)-SUM($CV$2:EA$2)*SUM($R176:$V176)-SUM($CV$3:EA$3)*$X176-SUM($CV$4:EA$4)*SUM($K176:$L176)-SUM($CV$5:EA$5)*SUM($M176:$N176)-SUM($CV$6:EA$6)*$O176-SUM($CV$7:EA$7)*SUM($Y176:$Z176,$AF176)-SUM($CV$8:EA$8)*SUM($AA176:$AE176)-SUM($CV$9:EA$9)*$AG176</f>
        <v>58338</v>
      </c>
      <c r="EB176" s="39">
        <f>SUM($BE176,$BF176:CK176)-SUM($CV$1:EB$1)*SUM($P176:$Q176,$W176)-SUM($CV$2:EB$2)*SUM($R176:$V176)-SUM($CV$3:EB$3)*$X176-SUM($CV$4:EB$4)*SUM($K176:$L176)-SUM($CV$5:EB$5)*SUM($M176:$N176)-SUM($CV$6:EB$6)*$O176-SUM($CV$7:EB$7)*SUM($Y176:$Z176,$AF176)-SUM($CV$8:EB$8)*SUM($AA176:$AE176)-SUM($CV$9:EB$9)*$AG176</f>
        <v>54338</v>
      </c>
      <c r="EC176" s="39">
        <f>SUM($BE176,$BF176:CL176)-SUM($CV$1:EC$1)*SUM($P176:$Q176,$W176)-SUM($CV$2:EC$2)*SUM($R176:$V176)-SUM($CV$3:EC$3)*$X176-SUM($CV$4:EC$4)*SUM($K176:$L176)-SUM($CV$5:EC$5)*SUM($M176:$N176)-SUM($CV$6:EC$6)*$O176-SUM($CV$7:EC$7)*SUM($Y176:$Z176,$AF176)-SUM($CV$8:EC$8)*SUM($AA176:$AE176)-SUM($CV$9:EC$9)*$AG176</f>
        <v>50338</v>
      </c>
      <c r="ED176" s="39">
        <f>SUM($BE176,$BF176:CM176)-SUM($CV$1:ED$1)*SUM($P176:$Q176,$W176)-SUM($CV$2:ED$2)*SUM($R176:$V176)-SUM($CV$3:ED$3)*$X176-SUM($CV$4:ED$4)*SUM($K176:$L176)-SUM($CV$5:ED$5)*SUM($M176:$N176)-SUM($CV$6:ED$6)*$O176-SUM($CV$7:ED$7)*SUM($Y176:$Z176,$AF176)-SUM($CV$8:ED$8)*SUM($AA176:$AE176)-SUM($CV$9:ED$9)*$AG176</f>
        <v>46338</v>
      </c>
      <c r="EE176" s="39">
        <f>SUM($BE176,$BF176:CN176)-SUM($CV$1:EE$1)*SUM($P176:$Q176,$W176)-SUM($CV$2:EE$2)*SUM($R176:$V176)-SUM($CV$3:EE$3)*$X176-SUM($CV$4:EE$4)*SUM($K176:$L176)-SUM($CV$5:EE$5)*SUM($M176:$N176)-SUM($CV$6:EE$6)*$O176-SUM($CV$7:EE$7)*SUM($Y176:$Z176,$AF176)-SUM($CV$8:EE$8)*SUM($AA176:$AE176)-SUM($CV$9:EE$9)*$AG176</f>
        <v>42338</v>
      </c>
      <c r="EF176" s="39">
        <f>SUM($BE176,$BF176:CO176)-SUM($CV$1:EF$1)*SUM($P176:$Q176,$W176)-SUM($CV$2:EF$2)*SUM($R176:$V176)-SUM($CV$3:EF$3)*$X176-SUM($CV$4:EF$4)*SUM($K176:$L176)-SUM($CV$5:EF$5)*SUM($M176:$N176)-SUM($CV$6:EF$6)*$O176-SUM($CV$7:EF$7)*SUM($Y176:$Z176,$AF176)-SUM($CV$8:EF$8)*SUM($AA176:$AE176)-SUM($CV$9:EF$9)*$AG176</f>
        <v>38338</v>
      </c>
      <c r="EG176" s="39">
        <f>SUM($BE176,$BF176:CP176)-SUM($CV$1:EG$1)*SUM($P176:$Q176,$W176)-SUM($CV$2:EG$2)*SUM($R176:$V176)-SUM($CV$3:EG$3)*$X176-SUM($CV$4:EG$4)*SUM($K176:$L176)-SUM($CV$5:EG$5)*SUM($M176:$N176)-SUM($CV$6:EG$6)*$O176-SUM($CV$7:EG$7)*SUM($Y176:$Z176,$AF176)-SUM($CV$8:EG$8)*SUM($AA176:$AE176)-SUM($CV$9:EG$9)*$AG176</f>
        <v>34338</v>
      </c>
      <c r="EH176" s="39">
        <f>SUM($BE176,$BF176:CQ176)-SUM($CV$1:EH$1)*SUM($P176:$Q176,$W176)-SUM($CV$2:EH$2)*SUM($R176:$V176)-SUM($CV$3:EH$3)*$X176-SUM($CV$4:EH$4)*SUM($K176:$L176)-SUM($CV$5:EH$5)*SUM($M176:$N176)-SUM($CV$6:EH$6)*$O176-SUM($CV$7:EH$7)*SUM($Y176:$Z176,$AF176)-SUM($CV$8:EH$8)*SUM($AA176:$AE176)-SUM($CV$9:EH$9)*$AG176</f>
        <v>30338</v>
      </c>
      <c r="EI176" s="39">
        <f>SUM($BE176,$BF176:CR176)-SUM($CV$1:EI$1)*SUM($P176:$Q176,$W176)-SUM($CV$2:EI$2)*SUM($R176:$V176)-SUM($CV$3:EI$3)*$X176-SUM($CV$4:EI$4)*SUM($K176:$L176)-SUM($CV$5:EI$5)*SUM($M176:$N176)-SUM($CV$6:EI$6)*$O176-SUM($CV$7:EI$7)*SUM($Y176:$Z176,$AF176)-SUM($CV$8:EI$8)*SUM($AA176:$AE176)-SUM($CV$9:EI$9)*$AG176</f>
        <v>26338</v>
      </c>
      <c r="EJ176" s="39">
        <f>SUM($BE176,$BF176:CS176)-SUM($CV$1:EJ$1)*SUM($P176:$Q176,$W176)-SUM($CV$2:EJ$2)*SUM($R176:$V176)-SUM($CV$3:EJ$3)*$X176-SUM($CV$4:EJ$4)*SUM($K176:$L176)-SUM($CV$5:EJ$5)*SUM($M176:$N176)-SUM($CV$6:EJ$6)*$O176-SUM($CV$7:EJ$7)*SUM($Y176:$Z176,$AF176)-SUM($CV$8:EJ$8)*SUM($AA176:$AE176)-SUM($CV$9:EJ$9)*$AG176</f>
        <v>22338</v>
      </c>
      <c r="EK176" s="39">
        <f>SUM($BE176,$BF176:CT176)-SUM($CV$1:EK$1)*SUM($P176:$Q176,$W176)-SUM($CV$2:EK$2)*SUM($R176:$V176)-SUM($CV$3:EK$3)*$X176-SUM($CV$4:EK$4)*SUM($K176:$L176)-SUM($CV$5:EK$5)*SUM($M176:$N176)-SUM($CV$6:EK$6)*$O176-SUM($CV$7:EK$7)*SUM($Y176:$Z176,$AF176)-SUM($CV$8:EK$8)*SUM($AA176:$AE176)-SUM($CV$9:EK$9)*$AG176</f>
        <v>18338</v>
      </c>
      <c r="EL176" s="39">
        <f>SUM($BE176,$BF176:CU176)-SUM($CV$1:EL$1)*SUM($P176:$Q176,$W176)-SUM($CV$2:EL$2)*SUM($R176:$V176)-SUM($CV$3:EL$3)*$X176-SUM($CV$4:EL$4)*SUM($K176:$L176)-SUM($CV$5:EL$5)*SUM($M176:$N176)-SUM($CV$6:EL$6)*$O176-SUM($CV$7:EL$7)*SUM($Y176:$Z176,$AF176)-SUM($CV$8:EL$8)*SUM($AA176:$AE176)-SUM($CV$9:EL$9)*$AG176</f>
        <v>14338</v>
      </c>
      <c r="EM176" s="39">
        <f>SUM($BE176,$BF176:CV176)-SUM($CV$1:EM$1)*SUM($P176:$Q176,$W176)-SUM($CV$2:EM$2)*SUM($R176:$V176)-SUM($CV$3:EM$3)*$X176-SUM($CV$4:EM$4)*SUM($K176:$L176)-SUM($CV$5:EM$5)*SUM($M176:$N176)-SUM($CV$6:EM$6)*$O176-SUM($CV$7:EM$7)*SUM($Y176:$Z176,$AF176)-SUM($CV$8:EM$8)*SUM($AA176:$AE176)-SUM($CV$9:EM$9)*$AG176</f>
        <v>10338</v>
      </c>
      <c r="EN176" s="39">
        <f>SUM($BE176,$BF176:CW176)-SUM($CV$1:EN$1)*SUM($P176:$Q176,$W176)-SUM($CV$2:EN$2)*SUM($R176:$V176)-SUM($CV$3:EN$3)*$X176-SUM($CV$4:EN$4)*SUM($K176:$L176)-SUM($CV$5:EN$5)*SUM($M176:$N176)-SUM($CV$6:EN$6)*$O176-SUM($CV$7:EN$7)*SUM($Y176:$Z176,$AF176)-SUM($CV$8:EN$8)*SUM($AA176:$AE176)-SUM($CV$9:EN$9)*$AG176</f>
        <v>6338</v>
      </c>
      <c r="EO176" s="39">
        <f>SUM($BE176,$BF176:CX176)-SUM($CV$1:EO$1)*SUM($P176:$Q176,$W176)-SUM($CV$2:EO$2)*SUM($R176:$V176)-SUM($CV$3:EO$3)*$X176-SUM($CV$4:EO$4)*SUM($K176:$L176)-SUM($CV$5:EO$5)*SUM($M176:$N176)-SUM($CV$6:EO$6)*$O176-SUM($CV$7:EO$7)*SUM($Y176:$Z176,$AF176)-SUM($CV$8:EO$8)*SUM($AA176:$AE176)-SUM($CV$9:EO$9)*$AG176</f>
        <v>3822</v>
      </c>
      <c r="EP176" s="96" t="s">
        <v>483</v>
      </c>
      <c r="EQ176" s="103" t="str">
        <f t="shared" si="225"/>
        <v>CRCW060311K5FKEA</v>
      </c>
      <c r="ER176" s="96" t="str">
        <f t="shared" si="227"/>
        <v>VISHAY</v>
      </c>
      <c r="ES176" s="115">
        <v>2.5999999999999999E-3</v>
      </c>
      <c r="ET176" s="116" t="s">
        <v>11</v>
      </c>
      <c r="EU176" s="107" t="e">
        <f t="shared" ca="1" si="183"/>
        <v>#NAME?</v>
      </c>
      <c r="EV176" s="107" t="e">
        <f t="shared" ca="1" si="184"/>
        <v>#NAME?</v>
      </c>
      <c r="EW176" s="117">
        <f t="shared" si="226"/>
        <v>5000</v>
      </c>
      <c r="EX176" s="117">
        <f t="shared" ref="EX176:EX181" si="228">AN176</f>
        <v>5000</v>
      </c>
      <c r="EY176" s="103"/>
      <c r="EZ176" s="117">
        <f t="shared" si="187"/>
        <v>145000</v>
      </c>
      <c r="FA176" s="118" t="e">
        <f t="shared" ca="1" si="188"/>
        <v>#NAME?</v>
      </c>
      <c r="FB176" s="117">
        <f t="shared" si="189"/>
        <v>3638</v>
      </c>
      <c r="FC176" s="118" t="e">
        <f t="shared" ca="1" si="190"/>
        <v>#NAME?</v>
      </c>
      <c r="FD176" s="119">
        <v>45526</v>
      </c>
      <c r="FE176" s="118" t="s">
        <v>130</v>
      </c>
      <c r="FF176" s="118" t="s">
        <v>26</v>
      </c>
      <c r="FG176" s="103" t="s">
        <v>144</v>
      </c>
      <c r="FH176" s="103" t="s">
        <v>145</v>
      </c>
      <c r="FI176" s="105">
        <f t="array" ref="FI176">SUMPRODUCT($AI176:$AL176,TRANSPOSE(FI$1:FI$4))</f>
        <v>12130</v>
      </c>
      <c r="FJ176" s="105">
        <f t="array" ref="FJ176">SUMPRODUCT($AI176:$AL176,TRANSPOSE(FJ$1:FJ$4))</f>
        <v>12130</v>
      </c>
      <c r="FK176" s="105">
        <f t="array" ref="FK176">SUMPRODUCT($AI176:$AL176,TRANSPOSE(FK$1:FK$4))</f>
        <v>12130</v>
      </c>
      <c r="FL176" s="105">
        <f t="array" ref="FL176">SUMPRODUCT($AI176:$AL176,TRANSPOSE(FL$1:FL$4))</f>
        <v>12130</v>
      </c>
      <c r="FM176" s="105">
        <f t="array" ref="FM176">SUMPRODUCT($AI176:$AL176,TRANSPOSE(FM$1:FM$4))</f>
        <v>12130</v>
      </c>
      <c r="FN176" s="105">
        <f t="array" ref="FN176">SUMPRODUCT($AI176:$AL176,TRANSPOSE(FN$1:FN$4))</f>
        <v>12130</v>
      </c>
      <c r="FO176" s="105">
        <f t="array" ref="FO176">SUMPRODUCT($AI176:$AL176,TRANSPOSE(FO$1:FO$4))</f>
        <v>12130</v>
      </c>
      <c r="FP176" s="105">
        <f t="array" ref="FP176">SUMPRODUCT($AI176:$AL176,TRANSPOSE(FP$1:FP$4))</f>
        <v>12130</v>
      </c>
      <c r="FQ176" s="105">
        <f t="array" ref="FQ176">SUMPRODUCT($AI176:$AL176,TRANSPOSE(FQ$1:FQ$4))</f>
        <v>12130</v>
      </c>
      <c r="FR176" s="105">
        <f t="array" ref="FR176">SUMPRODUCT($AI176:$AL176,TRANSPOSE(FR$1:FR$4))</f>
        <v>12100</v>
      </c>
      <c r="FS176" s="105">
        <f t="array" ref="FS176">SUMPRODUCT($AI176:$AL176,TRANSPOSE(FS$1:FS$4))</f>
        <v>12000</v>
      </c>
      <c r="FT176" s="105">
        <f t="array" ref="FT176">SUMPRODUCT($AI176:$AL176,TRANSPOSE(FT$1:FT$4))</f>
        <v>8092</v>
      </c>
      <c r="FU176" s="105">
        <f t="array" ref="FU176">SUMPRODUCT($AI176:$AL176,TRANSPOSE(FU$1:FU$4))</f>
        <v>0</v>
      </c>
      <c r="FV176" s="120"/>
      <c r="FW176" s="105">
        <f t="shared" si="191"/>
        <v>15000</v>
      </c>
      <c r="FX176" s="121">
        <f>CEILING(SUM($FI176:FJ176)-SUM($FW176:FW176),$EW176)</f>
        <v>10000</v>
      </c>
      <c r="FY176" s="121">
        <f>CEILING(SUM($FI176:FK176)-SUM($FW176:FX176),$EW176)</f>
        <v>15000</v>
      </c>
      <c r="FZ176" s="121">
        <f>CEILING(SUM($FI176:FL176)-SUM($FW176:FY176),$EW176)</f>
        <v>10000</v>
      </c>
      <c r="GA176" s="121">
        <f>CEILING(SUM($FI176:FM176)-SUM($FW176:FZ176),$EW176)</f>
        <v>15000</v>
      </c>
      <c r="GB176" s="121">
        <f>CEILING(SUM($FI176:FN176)-SUM($FW176:GA176),$EW176)</f>
        <v>10000</v>
      </c>
      <c r="GC176" s="121">
        <f>CEILING(SUM($FI176:FO176)-SUM($FW176:GB176),$EW176)</f>
        <v>10000</v>
      </c>
      <c r="GD176" s="121">
        <f>CEILING(SUM($FI176:FP176)-SUM($FW176:GC176),$EW176)</f>
        <v>15000</v>
      </c>
      <c r="GE176" s="121">
        <f>CEILING(SUM($FI176:FQ176)-SUM($FW176:GD176),$EW176)</f>
        <v>10000</v>
      </c>
      <c r="GF176" s="121">
        <f>CEILING(SUM($FI176:FR176)-SUM($FW176:GE176),$EW176)</f>
        <v>15000</v>
      </c>
      <c r="GG176" s="121">
        <f>CEILING(SUM($FI176:FS176)-SUM($FW176:GF176),$EW176)</f>
        <v>10000</v>
      </c>
      <c r="GH176" s="121">
        <f t="shared" si="192"/>
        <v>10000</v>
      </c>
      <c r="GI176" s="121">
        <f t="shared" si="193"/>
        <v>0</v>
      </c>
      <c r="GJ176" s="120"/>
      <c r="GK176" s="123" t="e">
        <f t="shared" ca="1" si="194"/>
        <v>#NAME?</v>
      </c>
      <c r="GL176" s="123" t="e">
        <f t="shared" ca="1" si="195"/>
        <v>#NAME?</v>
      </c>
      <c r="GM176" s="123" t="e">
        <f t="shared" ca="1" si="196"/>
        <v>#NAME?</v>
      </c>
      <c r="GN176" s="123" t="e">
        <f t="shared" ca="1" si="197"/>
        <v>#NAME?</v>
      </c>
      <c r="GO176" s="123" t="e">
        <f t="shared" ca="1" si="198"/>
        <v>#NAME?</v>
      </c>
      <c r="GP176" s="123" t="e">
        <f t="shared" ca="1" si="199"/>
        <v>#NAME?</v>
      </c>
      <c r="GQ176" s="123" t="e">
        <f t="shared" ca="1" si="200"/>
        <v>#NAME?</v>
      </c>
      <c r="GR176" s="123" t="e">
        <f t="shared" ca="1" si="201"/>
        <v>#NAME?</v>
      </c>
      <c r="GS176" s="123" t="e">
        <f t="shared" ca="1" si="202"/>
        <v>#NAME?</v>
      </c>
      <c r="GT176" s="123" t="e">
        <f t="shared" ca="1" si="203"/>
        <v>#NAME?</v>
      </c>
      <c r="GU176" s="123" t="e">
        <f t="shared" ca="1" si="204"/>
        <v>#NAME?</v>
      </c>
      <c r="GV176" s="123" t="e">
        <f t="shared" ca="1" si="205"/>
        <v>#NAME?</v>
      </c>
      <c r="GW176" s="123" t="e">
        <f t="shared" ca="1" si="206"/>
        <v>#NAME?</v>
      </c>
      <c r="GX176" s="123" t="e">
        <f t="shared" ca="1" si="207"/>
        <v>#NAME?</v>
      </c>
      <c r="GY176" s="120">
        <v>1</v>
      </c>
      <c r="GZ176" s="105">
        <f t="shared" si="224"/>
        <v>145000</v>
      </c>
      <c r="HA176" s="105"/>
      <c r="HB176" s="105"/>
      <c r="HC176" s="105"/>
      <c r="HD176" s="105"/>
      <c r="HE176" s="105"/>
      <c r="HF176" s="105"/>
      <c r="HG176" s="105"/>
      <c r="HH176" s="105"/>
      <c r="HI176" s="105"/>
      <c r="HJ176" s="105"/>
      <c r="HK176" s="105"/>
      <c r="HL176" s="105">
        <f t="shared" si="171"/>
        <v>0</v>
      </c>
      <c r="HM176" s="105"/>
      <c r="HN176" s="123" t="e">
        <f t="shared" ca="1" si="208"/>
        <v>#NAME?</v>
      </c>
      <c r="HO176" s="123" t="e">
        <f t="shared" ca="1" si="209"/>
        <v>#NAME?</v>
      </c>
      <c r="HP176" s="123" t="e">
        <f t="shared" ca="1" si="210"/>
        <v>#NAME?</v>
      </c>
      <c r="HQ176" s="123" t="e">
        <f t="shared" ca="1" si="211"/>
        <v>#NAME?</v>
      </c>
      <c r="HR176" s="123" t="e">
        <f t="shared" ca="1" si="212"/>
        <v>#NAME?</v>
      </c>
      <c r="HS176" s="123" t="e">
        <f t="shared" ca="1" si="213"/>
        <v>#NAME?</v>
      </c>
      <c r="HT176" s="123" t="e">
        <f t="shared" ca="1" si="214"/>
        <v>#NAME?</v>
      </c>
      <c r="HU176" s="123" t="e">
        <f t="shared" ca="1" si="215"/>
        <v>#NAME?</v>
      </c>
      <c r="HV176" s="123" t="e">
        <f t="shared" ca="1" si="216"/>
        <v>#NAME?</v>
      </c>
      <c r="HW176" s="123" t="e">
        <f t="shared" ca="1" si="217"/>
        <v>#NAME?</v>
      </c>
      <c r="HX176" s="123" t="e">
        <f t="shared" ca="1" si="218"/>
        <v>#NAME?</v>
      </c>
      <c r="HY176" s="123" t="e">
        <f t="shared" ca="1" si="219"/>
        <v>#NAME?</v>
      </c>
      <c r="HZ176" s="123" t="e">
        <f t="shared" ca="1" si="220"/>
        <v>#NAME?</v>
      </c>
      <c r="IA176" s="123" t="e">
        <f t="shared" ca="1" si="221"/>
        <v>#NAME?</v>
      </c>
      <c r="IB176" s="124" t="s">
        <v>857</v>
      </c>
      <c r="IC176" s="103" t="s">
        <v>488</v>
      </c>
      <c r="ID176" s="125">
        <v>45535</v>
      </c>
      <c r="IE176" s="103" t="s">
        <v>147</v>
      </c>
      <c r="IF176" s="103" t="s">
        <v>147</v>
      </c>
      <c r="IG176" s="103" t="s">
        <v>147</v>
      </c>
      <c r="IH176" s="103"/>
      <c r="II176" s="103" t="s">
        <v>766</v>
      </c>
    </row>
    <row r="177" spans="1:243" ht="14.25" x14ac:dyDescent="0.2">
      <c r="A177" s="39">
        <v>190</v>
      </c>
      <c r="B177" s="39" t="s">
        <v>861</v>
      </c>
      <c r="C177" s="56" t="s">
        <v>862</v>
      </c>
      <c r="D177" s="39" t="s">
        <v>137</v>
      </c>
      <c r="E177" s="39">
        <v>400700883</v>
      </c>
      <c r="F177" s="102" t="s">
        <v>863</v>
      </c>
      <c r="G177" s="39" t="s">
        <v>864</v>
      </c>
      <c r="H177" s="39" t="s">
        <v>128</v>
      </c>
      <c r="I177" s="39">
        <v>2</v>
      </c>
      <c r="J177" s="39">
        <v>2</v>
      </c>
      <c r="K177" s="39">
        <v>0</v>
      </c>
      <c r="L177" s="39">
        <v>0</v>
      </c>
      <c r="M177" s="39">
        <v>0</v>
      </c>
      <c r="N177" s="39">
        <v>0</v>
      </c>
      <c r="O177" s="39">
        <v>0</v>
      </c>
      <c r="P177" s="39">
        <v>0</v>
      </c>
      <c r="Q177" s="39">
        <v>0</v>
      </c>
      <c r="R177" s="39">
        <v>0</v>
      </c>
      <c r="S177" s="39">
        <v>1</v>
      </c>
      <c r="T177" s="39">
        <v>0</v>
      </c>
      <c r="U177" s="39">
        <v>0</v>
      </c>
      <c r="V177" s="39">
        <v>0</v>
      </c>
      <c r="W177" s="39">
        <v>0</v>
      </c>
      <c r="X177" s="39">
        <v>0</v>
      </c>
      <c r="Y177" s="39">
        <v>0</v>
      </c>
      <c r="Z177" s="39">
        <v>0</v>
      </c>
      <c r="AA177" s="39">
        <v>0</v>
      </c>
      <c r="AB177" s="39">
        <v>1</v>
      </c>
      <c r="AC177" s="39">
        <v>0</v>
      </c>
      <c r="AD177" s="39">
        <v>0</v>
      </c>
      <c r="AE177" s="39">
        <v>0</v>
      </c>
      <c r="AF177" s="39">
        <v>0</v>
      </c>
      <c r="AG177" s="39">
        <v>0</v>
      </c>
      <c r="AH177" s="39">
        <f t="shared" si="173"/>
        <v>2</v>
      </c>
      <c r="AI177" s="39">
        <f t="shared" si="174"/>
        <v>0</v>
      </c>
      <c r="AJ177" s="39">
        <f t="shared" si="175"/>
        <v>1</v>
      </c>
      <c r="AK177" s="39">
        <f t="shared" si="176"/>
        <v>1</v>
      </c>
      <c r="AL177" s="39">
        <f t="shared" si="177"/>
        <v>1</v>
      </c>
      <c r="AM177" s="57">
        <f t="shared" si="178"/>
        <v>35453</v>
      </c>
      <c r="AN177" s="57">
        <v>5000</v>
      </c>
      <c r="AO177" s="57">
        <f t="shared" si="179"/>
        <v>40000</v>
      </c>
      <c r="AP177" s="39"/>
      <c r="AQ177" s="39" t="s">
        <v>473</v>
      </c>
      <c r="AR177" s="71" t="s">
        <v>774</v>
      </c>
      <c r="AS177" s="39"/>
      <c r="AT177" s="39"/>
      <c r="AU177" s="58">
        <v>3.2000000000000002E-3</v>
      </c>
      <c r="AV177" s="58" t="s">
        <v>11</v>
      </c>
      <c r="AW177" s="39" t="s">
        <v>475</v>
      </c>
      <c r="AX177" s="39" t="s">
        <v>476</v>
      </c>
      <c r="AY177" s="39"/>
      <c r="AZ177" s="39" t="s">
        <v>477</v>
      </c>
      <c r="BA177" s="39" t="str">
        <f t="shared" si="180"/>
        <v>P0043</v>
      </c>
      <c r="BB177" s="78" t="e">
        <f t="shared" ca="1" si="181"/>
        <v>#NAME?</v>
      </c>
      <c r="BC177" s="75" t="s">
        <v>765</v>
      </c>
      <c r="BD177" s="75">
        <f t="shared" si="182"/>
        <v>40000</v>
      </c>
      <c r="BE177" s="39"/>
      <c r="BF177" s="39"/>
      <c r="BG177" s="39"/>
      <c r="BH177" s="39"/>
      <c r="BI177" s="39">
        <v>40000</v>
      </c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>
        <f>SUM($BE177,$BF177:BF177)-SUM($CV$1:CW$1)*SUM($P177:$Q177,$W177)-SUM($CV$2:CW$2)*SUM($R177:$V177)-SUM($CV$3:CW$3)*$X177-SUM($CV$4:CW$4)*SUM($K177:$L177)-SUM($CV$5:CW$5)*SUM($M177:$N177)-SUM($CV$6:CW$6)*$O177-SUM($CV$7:CW$7)*SUM($Y177:$Z177,$AF177)-SUM($CV$8:CW$8)*SUM($AA177:$AE177)-SUM($CV$9:CW$9)*$AG177</f>
        <v>0</v>
      </c>
      <c r="CX177" s="39">
        <f>SUM($BE177,$BF177:BG177)-SUM($CV$1:CX$1)*SUM($P177:$Q177,$W177)-SUM($CV$2:CX$2)*SUM($R177:$V177)-SUM($CV$3:CX$3)*$X177-SUM($CV$4:CX$4)*SUM($K177:$L177)-SUM($CV$5:CX$5)*SUM($M177:$N177)-SUM($CV$6:CX$6)*$O177-SUM($CV$7:CX$7)*SUM($Y177:$Z177,$AF177)-SUM($CV$8:CX$8)*SUM($AA177:$AE177)-SUM($CV$9:CX$9)*$AG177</f>
        <v>0</v>
      </c>
      <c r="CY177" s="39">
        <f>SUM($BE177,$BF177:BH177)-SUM($CV$1:CY$1)*SUM($P177:$Q177,$W177)-SUM($CV$2:CY$2)*SUM($R177:$V177)-SUM($CV$3:CY$3)*$X177-SUM($CV$4:CY$4)*SUM($K177:$L177)-SUM($CV$5:CY$5)*SUM($M177:$N177)-SUM($CV$6:CY$6)*$O177-SUM($CV$7:CY$7)*SUM($Y177:$Z177,$AF177)-SUM($CV$8:CY$8)*SUM($AA177:$AE177)-SUM($CV$9:CY$9)*$AG177</f>
        <v>0</v>
      </c>
      <c r="CZ177" s="39">
        <f>SUM($BE177,$BF177:BI177)-SUM($CV$1:CZ$1)*SUM($P177:$Q177,$W177)-SUM($CV$2:CZ$2)*SUM($R177:$V177)-SUM($CV$3:CZ$3)*$X177-SUM($CV$4:CZ$4)*SUM($K177:$L177)-SUM($CV$5:CZ$5)*SUM($M177:$N177)-SUM($CV$6:CZ$6)*$O177-SUM($CV$7:CZ$7)*SUM($Y177:$Z177,$AF177)-SUM($CV$8:CZ$8)*SUM($AA177:$AE177)-SUM($CV$9:CZ$9)*$AG177</f>
        <v>40000</v>
      </c>
      <c r="DA177" s="39">
        <f>SUM($BE177,$BF177:BJ177)-SUM($CV$1:DA$1)*SUM($P177:$Q177,$W177)-SUM($CV$2:DA$2)*SUM($R177:$V177)-SUM($CV$3:DA$3)*$X177-SUM($CV$4:DA$4)*SUM($K177:$L177)-SUM($CV$5:DA$5)*SUM($M177:$N177)-SUM($CV$6:DA$6)*$O177-SUM($CV$7:DA$7)*SUM($Y177:$Z177,$AF177)-SUM($CV$8:DA$8)*SUM($AA177:$AE177)-SUM($CV$9:DA$9)*$AG177</f>
        <v>40000</v>
      </c>
      <c r="DB177" s="39">
        <f>SUM($BE177,$BF177:BK177)-SUM($CV$1:DB$1)*SUM($P177:$Q177,$W177)-SUM($CV$2:DB$2)*SUM($R177:$V177)-SUM($CV$3:DB$3)*$X177-SUM($CV$4:DB$4)*SUM($K177:$L177)-SUM($CV$5:DB$5)*SUM($M177:$N177)-SUM($CV$6:DB$6)*$O177-SUM($CV$7:DB$7)*SUM($Y177:$Z177,$AF177)-SUM($CV$8:DB$8)*SUM($AA177:$AE177)-SUM($CV$9:DB$9)*$AG177</f>
        <v>39800</v>
      </c>
      <c r="DC177" s="39">
        <f>SUM($BE177,$BF177:BL177)-SUM($CV$1:DC$1)*SUM($P177:$Q177,$W177)-SUM($CV$2:DC$2)*SUM($R177:$V177)-SUM($CV$3:DC$3)*$X177-SUM($CV$4:DC$4)*SUM($K177:$L177)-SUM($CV$5:DC$5)*SUM($M177:$N177)-SUM($CV$6:DC$6)*$O177-SUM($CV$7:DC$7)*SUM($Y177:$Z177,$AF177)-SUM($CV$8:DC$8)*SUM($AA177:$AE177)-SUM($CV$9:DC$9)*$AG177</f>
        <v>39400</v>
      </c>
      <c r="DD177" s="39">
        <f>SUM($BE177,$BF177:BM177)-SUM($CV$1:DD$1)*SUM($P177:$Q177,$W177)-SUM($CV$2:DD$2)*SUM($R177:$V177)-SUM($CV$3:DD$3)*$X177-SUM($CV$4:DD$4)*SUM($K177:$L177)-SUM($CV$5:DD$5)*SUM($M177:$N177)-SUM($CV$6:DD$6)*$O177-SUM($CV$7:DD$7)*SUM($Y177:$Z177,$AF177)-SUM($CV$8:DD$8)*SUM($AA177:$AE177)-SUM($CV$9:DD$9)*$AG177</f>
        <v>38769</v>
      </c>
      <c r="DE177" s="39">
        <f>SUM($BE177,$BF177:BN177)-SUM($CV$1:DE$1)*SUM($P177:$Q177,$W177)-SUM($CV$2:DE$2)*SUM($R177:$V177)-SUM($CV$3:DE$3)*$X177-SUM($CV$4:DE$4)*SUM($K177:$L177)-SUM($CV$5:DE$5)*SUM($M177:$N177)-SUM($CV$6:DE$6)*$O177-SUM($CV$7:DE$7)*SUM($Y177:$Z177,$AF177)-SUM($CV$8:DE$8)*SUM($AA177:$AE177)-SUM($CV$9:DE$9)*$AG177</f>
        <v>38219</v>
      </c>
      <c r="DF177" s="39">
        <f>SUM($BE177,$BF177:BO177)-SUM($CV$1:DF$1)*SUM($P177:$Q177,$W177)-SUM($CV$2:DF$2)*SUM($R177:$V177)-SUM($CV$3:DF$3)*$X177-SUM($CV$4:DF$4)*SUM($K177:$L177)-SUM($CV$5:DF$5)*SUM($M177:$N177)-SUM($CV$6:DF$6)*$O177-SUM($CV$7:DF$7)*SUM($Y177:$Z177,$AF177)-SUM($CV$8:DF$8)*SUM($AA177:$AE177)-SUM($CV$9:DF$9)*$AG177</f>
        <v>37519</v>
      </c>
      <c r="DG177" s="39">
        <f>SUM($BE177,$BF177:BP177)-SUM($CV$1:DG$1)*SUM($P177:$Q177,$W177)-SUM($CV$2:DG$2)*SUM($R177:$V177)-SUM($CV$3:DG$3)*$X177-SUM($CV$4:DG$4)*SUM($K177:$L177)-SUM($CV$5:DG$5)*SUM($M177:$N177)-SUM($CV$6:DG$6)*$O177-SUM($CV$7:DG$7)*SUM($Y177:$Z177,$AF177)-SUM($CV$8:DG$8)*SUM($AA177:$AE177)-SUM($CV$9:DG$9)*$AG177</f>
        <v>36769</v>
      </c>
      <c r="DH177" s="39">
        <f>SUM($BE177,$BF177:BQ177)-SUM($CV$1:DH$1)*SUM($P177:$Q177,$W177)-SUM($CV$2:DH$2)*SUM($R177:$V177)-SUM($CV$3:DH$3)*$X177-SUM($CV$4:DH$4)*SUM($K177:$L177)-SUM($CV$5:DH$5)*SUM($M177:$N177)-SUM($CV$6:DH$6)*$O177-SUM($CV$7:DH$7)*SUM($Y177:$Z177,$AF177)-SUM($CV$8:DH$8)*SUM($AA177:$AE177)-SUM($CV$9:DH$9)*$AG177</f>
        <v>36019</v>
      </c>
      <c r="DI177" s="39">
        <f>SUM($BE177,$BF177:BR177)-SUM($CV$1:DI$1)*SUM($P177:$Q177,$W177)-SUM($CV$2:DI$2)*SUM($R177:$V177)-SUM($CV$3:DI$3)*$X177-SUM($CV$4:DI$4)*SUM($K177:$L177)-SUM($CV$5:DI$5)*SUM($M177:$N177)-SUM($CV$6:DI$6)*$O177-SUM($CV$7:DI$7)*SUM($Y177:$Z177,$AF177)-SUM($CV$8:DI$8)*SUM($AA177:$AE177)-SUM($CV$9:DI$9)*$AG177</f>
        <v>35269</v>
      </c>
      <c r="DJ177" s="39">
        <f>SUM($BE177,$BF177:BS177)-SUM($CV$1:DJ$1)*SUM($P177:$Q177,$W177)-SUM($CV$2:DJ$2)*SUM($R177:$V177)-SUM($CV$3:DJ$3)*$X177-SUM($CV$4:DJ$4)*SUM($K177:$L177)-SUM($CV$5:DJ$5)*SUM($M177:$N177)-SUM($CV$6:DJ$6)*$O177-SUM($CV$7:DJ$7)*SUM($Y177:$Z177,$AF177)-SUM($CV$8:DJ$8)*SUM($AA177:$AE177)-SUM($CV$9:DJ$9)*$AG177</f>
        <v>34519</v>
      </c>
      <c r="DK177" s="39">
        <f>SUM($BE177,$BF177:BT177)-SUM($CV$1:DK$1)*SUM($P177:$Q177,$W177)-SUM($CV$2:DK$2)*SUM($R177:$V177)-SUM($CV$3:DK$3)*$X177-SUM($CV$4:DK$4)*SUM($K177:$L177)-SUM($CV$5:DK$5)*SUM($M177:$N177)-SUM($CV$6:DK$6)*$O177-SUM($CV$7:DK$7)*SUM($Y177:$Z177,$AF177)-SUM($CV$8:DK$8)*SUM($AA177:$AE177)-SUM($CV$9:DK$9)*$AG177</f>
        <v>33769</v>
      </c>
      <c r="DL177" s="39">
        <f>SUM($BE177,$BF177:BU177)-SUM($CV$1:DL$1)*SUM($P177:$Q177,$W177)-SUM($CV$2:DL$2)*SUM($R177:$V177)-SUM($CV$3:DL$3)*$X177-SUM($CV$4:DL$4)*SUM($K177:$L177)-SUM($CV$5:DL$5)*SUM($M177:$N177)-SUM($CV$6:DL$6)*$O177-SUM($CV$7:DL$7)*SUM($Y177:$Z177,$AF177)-SUM($CV$8:DL$8)*SUM($AA177:$AE177)-SUM($CV$9:DL$9)*$AG177</f>
        <v>33019</v>
      </c>
      <c r="DM177" s="39">
        <f>SUM($BE177,$BF177:BV177)-SUM($CV$1:DM$1)*SUM($P177:$Q177,$W177)-SUM($CV$2:DM$2)*SUM($R177:$V177)-SUM($CV$3:DM$3)*$X177-SUM($CV$4:DM$4)*SUM($K177:$L177)-SUM($CV$5:DM$5)*SUM($M177:$N177)-SUM($CV$6:DM$6)*$O177-SUM($CV$7:DM$7)*SUM($Y177:$Z177,$AF177)-SUM($CV$8:DM$8)*SUM($AA177:$AE177)-SUM($CV$9:DM$9)*$AG177</f>
        <v>32019</v>
      </c>
      <c r="DN177" s="39">
        <f>SUM($BE177,$BF177:BW177)-SUM($CV$1:DN$1)*SUM($P177:$Q177,$W177)-SUM($CV$2:DN$2)*SUM($R177:$V177)-SUM($CV$3:DN$3)*$X177-SUM($CV$4:DN$4)*SUM($K177:$L177)-SUM($CV$5:DN$5)*SUM($M177:$N177)-SUM($CV$6:DN$6)*$O177-SUM($CV$7:DN$7)*SUM($Y177:$Z177,$AF177)-SUM($CV$8:DN$8)*SUM($AA177:$AE177)-SUM($CV$9:DN$9)*$AG177</f>
        <v>31019</v>
      </c>
      <c r="DO177" s="39">
        <f>SUM($BE177,$BF177:BX177)-SUM($CV$1:DO$1)*SUM($P177:$Q177,$W177)-SUM($CV$2:DO$2)*SUM($R177:$V177)-SUM($CV$3:DO$3)*$X177-SUM($CV$4:DO$4)*SUM($K177:$L177)-SUM($CV$5:DO$5)*SUM($M177:$N177)-SUM($CV$6:DO$6)*$O177-SUM($CV$7:DO$7)*SUM($Y177:$Z177,$AF177)-SUM($CV$8:DO$8)*SUM($AA177:$AE177)-SUM($CV$9:DO$9)*$AG177</f>
        <v>30019</v>
      </c>
      <c r="DP177" s="39">
        <f>SUM($BE177,$BF177:BY177)-SUM($CV$1:DP$1)*SUM($P177:$Q177,$W177)-SUM($CV$2:DP$2)*SUM($R177:$V177)-SUM($CV$3:DP$3)*$X177-SUM($CV$4:DP$4)*SUM($K177:$L177)-SUM($CV$5:DP$5)*SUM($M177:$N177)-SUM($CV$6:DP$6)*$O177-SUM($CV$7:DP$7)*SUM($Y177:$Z177,$AF177)-SUM($CV$8:DP$8)*SUM($AA177:$AE177)-SUM($CV$9:DP$9)*$AG177</f>
        <v>29019</v>
      </c>
      <c r="DQ177" s="39">
        <f>SUM($BE177,$BF177:BZ177)-SUM($CV$1:DQ$1)*SUM($P177:$Q177,$W177)-SUM($CV$2:DQ$2)*SUM($R177:$V177)-SUM($CV$3:DQ$3)*$X177-SUM($CV$4:DQ$4)*SUM($K177:$L177)-SUM($CV$5:DQ$5)*SUM($M177:$N177)-SUM($CV$6:DQ$6)*$O177-SUM($CV$7:DQ$7)*SUM($Y177:$Z177,$AF177)-SUM($CV$8:DQ$8)*SUM($AA177:$AE177)-SUM($CV$9:DQ$9)*$AG177</f>
        <v>28019</v>
      </c>
      <c r="DR177" s="39">
        <f>SUM($BE177,$BF177:CA177)-SUM($CV$1:DR$1)*SUM($P177:$Q177,$W177)-SUM($CV$2:DR$2)*SUM($R177:$V177)-SUM($CV$3:DR$3)*$X177-SUM($CV$4:DR$4)*SUM($K177:$L177)-SUM($CV$5:DR$5)*SUM($M177:$N177)-SUM($CV$6:DR$6)*$O177-SUM($CV$7:DR$7)*SUM($Y177:$Z177,$AF177)-SUM($CV$8:DR$8)*SUM($AA177:$AE177)-SUM($CV$9:DR$9)*$AG177</f>
        <v>27019</v>
      </c>
      <c r="DS177" s="39">
        <f>SUM($BE177,$BF177:CB177)-SUM($CV$1:DS$1)*SUM($P177:$Q177,$W177)-SUM($CV$2:DS$2)*SUM($R177:$V177)-SUM($CV$3:DS$3)*$X177-SUM($CV$4:DS$4)*SUM($K177:$L177)-SUM($CV$5:DS$5)*SUM($M177:$N177)-SUM($CV$6:DS$6)*$O177-SUM($CV$7:DS$7)*SUM($Y177:$Z177,$AF177)-SUM($CV$8:DS$8)*SUM($AA177:$AE177)-SUM($CV$9:DS$9)*$AG177</f>
        <v>26019</v>
      </c>
      <c r="DT177" s="39">
        <f>SUM($BE177,$BF177:CC177)-SUM($CV$1:DT$1)*SUM($P177:$Q177,$W177)-SUM($CV$2:DT$2)*SUM($R177:$V177)-SUM($CV$3:DT$3)*$X177-SUM($CV$4:DT$4)*SUM($K177:$L177)-SUM($CV$5:DT$5)*SUM($M177:$N177)-SUM($CV$6:DT$6)*$O177-SUM($CV$7:DT$7)*SUM($Y177:$Z177,$AF177)-SUM($CV$8:DT$8)*SUM($AA177:$AE177)-SUM($CV$9:DT$9)*$AG177</f>
        <v>25019</v>
      </c>
      <c r="DU177" s="39">
        <f>SUM($BE177,$BF177:CD177)-SUM($CV$1:DU$1)*SUM($P177:$Q177,$W177)-SUM($CV$2:DU$2)*SUM($R177:$V177)-SUM($CV$3:DU$3)*$X177-SUM($CV$4:DU$4)*SUM($K177:$L177)-SUM($CV$5:DU$5)*SUM($M177:$N177)-SUM($CV$6:DU$6)*$O177-SUM($CV$7:DU$7)*SUM($Y177:$Z177,$AF177)-SUM($CV$8:DU$8)*SUM($AA177:$AE177)-SUM($CV$9:DU$9)*$AG177</f>
        <v>24019</v>
      </c>
      <c r="DV177" s="39">
        <f>SUM($BE177,$BF177:CE177)-SUM($CV$1:DV$1)*SUM($P177:$Q177,$W177)-SUM($CV$2:DV$2)*SUM($R177:$V177)-SUM($CV$3:DV$3)*$X177-SUM($CV$4:DV$4)*SUM($K177:$L177)-SUM($CV$5:DV$5)*SUM($M177:$N177)-SUM($CV$6:DV$6)*$O177-SUM($CV$7:DV$7)*SUM($Y177:$Z177,$AF177)-SUM($CV$8:DV$8)*SUM($AA177:$AE177)-SUM($CV$9:DV$9)*$AG177</f>
        <v>23019</v>
      </c>
      <c r="DW177" s="39">
        <f>SUM($BE177,$BF177:CF177)-SUM($CV$1:DW$1)*SUM($P177:$Q177,$W177)-SUM($CV$2:DW$2)*SUM($R177:$V177)-SUM($CV$3:DW$3)*$X177-SUM($CV$4:DW$4)*SUM($K177:$L177)-SUM($CV$5:DW$5)*SUM($M177:$N177)-SUM($CV$6:DW$6)*$O177-SUM($CV$7:DW$7)*SUM($Y177:$Z177,$AF177)-SUM($CV$8:DW$8)*SUM($AA177:$AE177)-SUM($CV$9:DW$9)*$AG177</f>
        <v>22019</v>
      </c>
      <c r="DX177" s="39">
        <f>SUM($BE177,$BF177:CG177)-SUM($CV$1:DX$1)*SUM($P177:$Q177,$W177)-SUM($CV$2:DX$2)*SUM($R177:$V177)-SUM($CV$3:DX$3)*$X177-SUM($CV$4:DX$4)*SUM($K177:$L177)-SUM($CV$5:DX$5)*SUM($M177:$N177)-SUM($CV$6:DX$6)*$O177-SUM($CV$7:DX$7)*SUM($Y177:$Z177,$AF177)-SUM($CV$8:DX$8)*SUM($AA177:$AE177)-SUM($CV$9:DX$9)*$AG177</f>
        <v>21019</v>
      </c>
      <c r="DY177" s="39">
        <f>SUM($BE177,$BF177:CH177)-SUM($CV$1:DY$1)*SUM($P177:$Q177,$W177)-SUM($CV$2:DY$2)*SUM($R177:$V177)-SUM($CV$3:DY$3)*$X177-SUM($CV$4:DY$4)*SUM($K177:$L177)-SUM($CV$5:DY$5)*SUM($M177:$N177)-SUM($CV$6:DY$6)*$O177-SUM($CV$7:DY$7)*SUM($Y177:$Z177,$AF177)-SUM($CV$8:DY$8)*SUM($AA177:$AE177)-SUM($CV$9:DY$9)*$AG177</f>
        <v>20019</v>
      </c>
      <c r="DZ177" s="39">
        <f>SUM($BE177,$BF177:CI177)-SUM($CV$1:DZ$1)*SUM($P177:$Q177,$W177)-SUM($CV$2:DZ$2)*SUM($R177:$V177)-SUM($CV$3:DZ$3)*$X177-SUM($CV$4:DZ$4)*SUM($K177:$L177)-SUM($CV$5:DZ$5)*SUM($M177:$N177)-SUM($CV$6:DZ$6)*$O177-SUM($CV$7:DZ$7)*SUM($Y177:$Z177,$AF177)-SUM($CV$8:DZ$8)*SUM($AA177:$AE177)-SUM($CV$9:DZ$9)*$AG177</f>
        <v>19019</v>
      </c>
      <c r="EA177" s="39">
        <f>SUM($BE177,$BF177:CJ177)-SUM($CV$1:EA$1)*SUM($P177:$Q177,$W177)-SUM($CV$2:EA$2)*SUM($R177:$V177)-SUM($CV$3:EA$3)*$X177-SUM($CV$4:EA$4)*SUM($K177:$L177)-SUM($CV$5:EA$5)*SUM($M177:$N177)-SUM($CV$6:EA$6)*$O177-SUM($CV$7:EA$7)*SUM($Y177:$Z177,$AF177)-SUM($CV$8:EA$8)*SUM($AA177:$AE177)-SUM($CV$9:EA$9)*$AG177</f>
        <v>18019</v>
      </c>
      <c r="EB177" s="39">
        <f>SUM($BE177,$BF177:CK177)-SUM($CV$1:EB$1)*SUM($P177:$Q177,$W177)-SUM($CV$2:EB$2)*SUM($R177:$V177)-SUM($CV$3:EB$3)*$X177-SUM($CV$4:EB$4)*SUM($K177:$L177)-SUM($CV$5:EB$5)*SUM($M177:$N177)-SUM($CV$6:EB$6)*$O177-SUM($CV$7:EB$7)*SUM($Y177:$Z177,$AF177)-SUM($CV$8:EB$8)*SUM($AA177:$AE177)-SUM($CV$9:EB$9)*$AG177</f>
        <v>17019</v>
      </c>
      <c r="EC177" s="39">
        <f>SUM($BE177,$BF177:CL177)-SUM($CV$1:EC$1)*SUM($P177:$Q177,$W177)-SUM($CV$2:EC$2)*SUM($R177:$V177)-SUM($CV$3:EC$3)*$X177-SUM($CV$4:EC$4)*SUM($K177:$L177)-SUM($CV$5:EC$5)*SUM($M177:$N177)-SUM($CV$6:EC$6)*$O177-SUM($CV$7:EC$7)*SUM($Y177:$Z177,$AF177)-SUM($CV$8:EC$8)*SUM($AA177:$AE177)-SUM($CV$9:EC$9)*$AG177</f>
        <v>16019</v>
      </c>
      <c r="ED177" s="39">
        <f>SUM($BE177,$BF177:CM177)-SUM($CV$1:ED$1)*SUM($P177:$Q177,$W177)-SUM($CV$2:ED$2)*SUM($R177:$V177)-SUM($CV$3:ED$3)*$X177-SUM($CV$4:ED$4)*SUM($K177:$L177)-SUM($CV$5:ED$5)*SUM($M177:$N177)-SUM($CV$6:ED$6)*$O177-SUM($CV$7:ED$7)*SUM($Y177:$Z177,$AF177)-SUM($CV$8:ED$8)*SUM($AA177:$AE177)-SUM($CV$9:ED$9)*$AG177</f>
        <v>15019</v>
      </c>
      <c r="EE177" s="39">
        <f>SUM($BE177,$BF177:CN177)-SUM($CV$1:EE$1)*SUM($P177:$Q177,$W177)-SUM($CV$2:EE$2)*SUM($R177:$V177)-SUM($CV$3:EE$3)*$X177-SUM($CV$4:EE$4)*SUM($K177:$L177)-SUM($CV$5:EE$5)*SUM($M177:$N177)-SUM($CV$6:EE$6)*$O177-SUM($CV$7:EE$7)*SUM($Y177:$Z177,$AF177)-SUM($CV$8:EE$8)*SUM($AA177:$AE177)-SUM($CV$9:EE$9)*$AG177</f>
        <v>14019</v>
      </c>
      <c r="EF177" s="39">
        <f>SUM($BE177,$BF177:CO177)-SUM($CV$1:EF$1)*SUM($P177:$Q177,$W177)-SUM($CV$2:EF$2)*SUM($R177:$V177)-SUM($CV$3:EF$3)*$X177-SUM($CV$4:EF$4)*SUM($K177:$L177)-SUM($CV$5:EF$5)*SUM($M177:$N177)-SUM($CV$6:EF$6)*$O177-SUM($CV$7:EF$7)*SUM($Y177:$Z177,$AF177)-SUM($CV$8:EF$8)*SUM($AA177:$AE177)-SUM($CV$9:EF$9)*$AG177</f>
        <v>13019</v>
      </c>
      <c r="EG177" s="39">
        <f>SUM($BE177,$BF177:CP177)-SUM($CV$1:EG$1)*SUM($P177:$Q177,$W177)-SUM($CV$2:EG$2)*SUM($R177:$V177)-SUM($CV$3:EG$3)*$X177-SUM($CV$4:EG$4)*SUM($K177:$L177)-SUM($CV$5:EG$5)*SUM($M177:$N177)-SUM($CV$6:EG$6)*$O177-SUM($CV$7:EG$7)*SUM($Y177:$Z177,$AF177)-SUM($CV$8:EG$8)*SUM($AA177:$AE177)-SUM($CV$9:EG$9)*$AG177</f>
        <v>12019</v>
      </c>
      <c r="EH177" s="39">
        <f>SUM($BE177,$BF177:CQ177)-SUM($CV$1:EH$1)*SUM($P177:$Q177,$W177)-SUM($CV$2:EH$2)*SUM($R177:$V177)-SUM($CV$3:EH$3)*$X177-SUM($CV$4:EH$4)*SUM($K177:$L177)-SUM($CV$5:EH$5)*SUM($M177:$N177)-SUM($CV$6:EH$6)*$O177-SUM($CV$7:EH$7)*SUM($Y177:$Z177,$AF177)-SUM($CV$8:EH$8)*SUM($AA177:$AE177)-SUM($CV$9:EH$9)*$AG177</f>
        <v>11019</v>
      </c>
      <c r="EI177" s="39">
        <f>SUM($BE177,$BF177:CR177)-SUM($CV$1:EI$1)*SUM($P177:$Q177,$W177)-SUM($CV$2:EI$2)*SUM($R177:$V177)-SUM($CV$3:EI$3)*$X177-SUM($CV$4:EI$4)*SUM($K177:$L177)-SUM($CV$5:EI$5)*SUM($M177:$N177)-SUM($CV$6:EI$6)*$O177-SUM($CV$7:EI$7)*SUM($Y177:$Z177,$AF177)-SUM($CV$8:EI$8)*SUM($AA177:$AE177)-SUM($CV$9:EI$9)*$AG177</f>
        <v>10019</v>
      </c>
      <c r="EJ177" s="39">
        <f>SUM($BE177,$BF177:CS177)-SUM($CV$1:EJ$1)*SUM($P177:$Q177,$W177)-SUM($CV$2:EJ$2)*SUM($R177:$V177)-SUM($CV$3:EJ$3)*$X177-SUM($CV$4:EJ$4)*SUM($K177:$L177)-SUM($CV$5:EJ$5)*SUM($M177:$N177)-SUM($CV$6:EJ$6)*$O177-SUM($CV$7:EJ$7)*SUM($Y177:$Z177,$AF177)-SUM($CV$8:EJ$8)*SUM($AA177:$AE177)-SUM($CV$9:EJ$9)*$AG177</f>
        <v>9019</v>
      </c>
      <c r="EK177" s="39">
        <f>SUM($BE177,$BF177:CT177)-SUM($CV$1:EK$1)*SUM($P177:$Q177,$W177)-SUM($CV$2:EK$2)*SUM($R177:$V177)-SUM($CV$3:EK$3)*$X177-SUM($CV$4:EK$4)*SUM($K177:$L177)-SUM($CV$5:EK$5)*SUM($M177:$N177)-SUM($CV$6:EK$6)*$O177-SUM($CV$7:EK$7)*SUM($Y177:$Z177,$AF177)-SUM($CV$8:EK$8)*SUM($AA177:$AE177)-SUM($CV$9:EK$9)*$AG177</f>
        <v>8019</v>
      </c>
      <c r="EL177" s="39">
        <f>SUM($BE177,$BF177:CU177)-SUM($CV$1:EL$1)*SUM($P177:$Q177,$W177)-SUM($CV$2:EL$2)*SUM($R177:$V177)-SUM($CV$3:EL$3)*$X177-SUM($CV$4:EL$4)*SUM($K177:$L177)-SUM($CV$5:EL$5)*SUM($M177:$N177)-SUM($CV$6:EL$6)*$O177-SUM($CV$7:EL$7)*SUM($Y177:$Z177,$AF177)-SUM($CV$8:EL$8)*SUM($AA177:$AE177)-SUM($CV$9:EL$9)*$AG177</f>
        <v>7019</v>
      </c>
      <c r="EM177" s="39">
        <f>SUM($BE177,$BF177:CV177)-SUM($CV$1:EM$1)*SUM($P177:$Q177,$W177)-SUM($CV$2:EM$2)*SUM($R177:$V177)-SUM($CV$3:EM$3)*$X177-SUM($CV$4:EM$4)*SUM($K177:$L177)-SUM($CV$5:EM$5)*SUM($M177:$N177)-SUM($CV$6:EM$6)*$O177-SUM($CV$7:EM$7)*SUM($Y177:$Z177,$AF177)-SUM($CV$8:EM$8)*SUM($AA177:$AE177)-SUM($CV$9:EM$9)*$AG177</f>
        <v>6019</v>
      </c>
      <c r="EN177" s="39">
        <f>SUM($BE177,$BF177:CW177)-SUM($CV$1:EN$1)*SUM($P177:$Q177,$W177)-SUM($CV$2:EN$2)*SUM($R177:$V177)-SUM($CV$3:EN$3)*$X177-SUM($CV$4:EN$4)*SUM($K177:$L177)-SUM($CV$5:EN$5)*SUM($M177:$N177)-SUM($CV$6:EN$6)*$O177-SUM($CV$7:EN$7)*SUM($Y177:$Z177,$AF177)-SUM($CV$8:EN$8)*SUM($AA177:$AE177)-SUM($CV$9:EN$9)*$AG177</f>
        <v>5019</v>
      </c>
      <c r="EO177" s="39">
        <f>SUM($BE177,$BF177:CX177)-SUM($CV$1:EO$1)*SUM($P177:$Q177,$W177)-SUM($CV$2:EO$2)*SUM($R177:$V177)-SUM($CV$3:EO$3)*$X177-SUM($CV$4:EO$4)*SUM($K177:$L177)-SUM($CV$5:EO$5)*SUM($M177:$N177)-SUM($CV$6:EO$6)*$O177-SUM($CV$7:EO$7)*SUM($Y177:$Z177,$AF177)-SUM($CV$8:EO$8)*SUM($AA177:$AE177)-SUM($CV$9:EO$9)*$AG177</f>
        <v>4189</v>
      </c>
      <c r="EP177" s="96" t="s">
        <v>483</v>
      </c>
      <c r="EQ177" s="103" t="str">
        <f t="shared" si="225"/>
        <v>CRCW060312K1FKEA</v>
      </c>
      <c r="ER177" s="96" t="str">
        <f t="shared" si="227"/>
        <v>VISHAY</v>
      </c>
      <c r="ES177" s="115">
        <v>2.5999999999999999E-3</v>
      </c>
      <c r="ET177" s="116" t="str">
        <f t="shared" ref="ET177:ET203" si="229">AV177</f>
        <v>USD</v>
      </c>
      <c r="EU177" s="107" t="e">
        <f t="shared" ca="1" si="183"/>
        <v>#NAME?</v>
      </c>
      <c r="EV177" s="107" t="e">
        <f t="shared" ca="1" si="184"/>
        <v>#NAME?</v>
      </c>
      <c r="EW177" s="117">
        <f t="shared" si="226"/>
        <v>5000</v>
      </c>
      <c r="EX177" s="117">
        <f t="shared" si="228"/>
        <v>5000</v>
      </c>
      <c r="EY177" s="103"/>
      <c r="EZ177" s="117">
        <f t="shared" si="187"/>
        <v>40000</v>
      </c>
      <c r="FA177" s="118" t="e">
        <f t="shared" ca="1" si="188"/>
        <v>#NAME?</v>
      </c>
      <c r="FB177" s="117">
        <f t="shared" si="189"/>
        <v>4547</v>
      </c>
      <c r="FC177" s="118" t="e">
        <f t="shared" ca="1" si="190"/>
        <v>#NAME?</v>
      </c>
      <c r="FD177" s="119">
        <v>45526</v>
      </c>
      <c r="FE177" s="118" t="s">
        <v>130</v>
      </c>
      <c r="FF177" s="118" t="s">
        <v>26</v>
      </c>
      <c r="FG177" s="103" t="s">
        <v>144</v>
      </c>
      <c r="FH177" s="103" t="s">
        <v>145</v>
      </c>
      <c r="FI177" s="105">
        <f t="array" ref="FI177">SUMPRODUCT($AI177:$AL177,TRANSPOSE(FI$1:FI$4))</f>
        <v>3065</v>
      </c>
      <c r="FJ177" s="105">
        <f t="array" ref="FJ177">SUMPRODUCT($AI177:$AL177,TRANSPOSE(FJ$1:FJ$4))</f>
        <v>3065</v>
      </c>
      <c r="FK177" s="105">
        <f t="array" ref="FK177">SUMPRODUCT($AI177:$AL177,TRANSPOSE(FK$1:FK$4))</f>
        <v>3065</v>
      </c>
      <c r="FL177" s="105">
        <f t="array" ref="FL177">SUMPRODUCT($AI177:$AL177,TRANSPOSE(FL$1:FL$4))</f>
        <v>3065</v>
      </c>
      <c r="FM177" s="105">
        <f t="array" ref="FM177">SUMPRODUCT($AI177:$AL177,TRANSPOSE(FM$1:FM$4))</f>
        <v>3065</v>
      </c>
      <c r="FN177" s="105">
        <f t="array" ref="FN177">SUMPRODUCT($AI177:$AL177,TRANSPOSE(FN$1:FN$4))</f>
        <v>3065</v>
      </c>
      <c r="FO177" s="105">
        <f t="array" ref="FO177">SUMPRODUCT($AI177:$AL177,TRANSPOSE(FO$1:FO$4))</f>
        <v>3065</v>
      </c>
      <c r="FP177" s="105">
        <f t="array" ref="FP177">SUMPRODUCT($AI177:$AL177,TRANSPOSE(FP$1:FP$4))</f>
        <v>3065</v>
      </c>
      <c r="FQ177" s="105">
        <f t="array" ref="FQ177">SUMPRODUCT($AI177:$AL177,TRANSPOSE(FQ$1:FQ$4))</f>
        <v>3065</v>
      </c>
      <c r="FR177" s="105">
        <f t="array" ref="FR177">SUMPRODUCT($AI177:$AL177,TRANSPOSE(FR$1:FR$4))</f>
        <v>3050</v>
      </c>
      <c r="FS177" s="105">
        <f t="array" ref="FS177">SUMPRODUCT($AI177:$AL177,TRANSPOSE(FS$1:FS$4))</f>
        <v>3000</v>
      </c>
      <c r="FT177" s="105">
        <f t="array" ref="FT177">SUMPRODUCT($AI177:$AL177,TRANSPOSE(FT$1:FT$4))</f>
        <v>1818</v>
      </c>
      <c r="FU177" s="105">
        <f t="array" ref="FU177">SUMPRODUCT($AI177:$AL177,TRANSPOSE(FU$1:FU$4))</f>
        <v>0</v>
      </c>
      <c r="FV177" s="120"/>
      <c r="FW177" s="105">
        <f t="shared" si="191"/>
        <v>5000</v>
      </c>
      <c r="FX177" s="121">
        <f>CEILING(SUM($FI177:FJ177)-SUM($FW177:FW177),$EW177)</f>
        <v>5000</v>
      </c>
      <c r="FY177" s="121">
        <f>CEILING(SUM($FI177:FK177)-SUM($FW177:FX177),$EW177)</f>
        <v>0</v>
      </c>
      <c r="FZ177" s="121">
        <f>CEILING(SUM($FI177:FL177)-SUM($FW177:FY177),$EW177)</f>
        <v>5000</v>
      </c>
      <c r="GA177" s="121">
        <f>CEILING(SUM($FI177:FM177)-SUM($FW177:FZ177),$EW177)</f>
        <v>5000</v>
      </c>
      <c r="GB177" s="121">
        <f>CEILING(SUM($FI177:FN177)-SUM($FW177:GA177),$EW177)</f>
        <v>0</v>
      </c>
      <c r="GC177" s="121">
        <f>CEILING(SUM($FI177:FO177)-SUM($FW177:GB177),$EW177)</f>
        <v>5000</v>
      </c>
      <c r="GD177" s="121">
        <f>CEILING(SUM($FI177:FP177)-SUM($FW177:GC177),$EW177)</f>
        <v>0</v>
      </c>
      <c r="GE177" s="121">
        <f>CEILING(SUM($FI177:FQ177)-SUM($FW177:GD177),$EW177)</f>
        <v>5000</v>
      </c>
      <c r="GF177" s="121">
        <f>CEILING(SUM($FI177:FR177)-SUM($FW177:GE177),$EW177)</f>
        <v>5000</v>
      </c>
      <c r="GG177" s="121">
        <f>CEILING(SUM($FI177:FS177)-SUM($FW177:GF177),$EW177)</f>
        <v>0</v>
      </c>
      <c r="GH177" s="121">
        <f t="shared" si="192"/>
        <v>5000</v>
      </c>
      <c r="GI177" s="121">
        <f t="shared" si="193"/>
        <v>0</v>
      </c>
      <c r="GJ177" s="120"/>
      <c r="GK177" s="123" t="e">
        <f t="shared" ca="1" si="194"/>
        <v>#NAME?</v>
      </c>
      <c r="GL177" s="123" t="e">
        <f t="shared" ca="1" si="195"/>
        <v>#NAME?</v>
      </c>
      <c r="GM177" s="123" t="e">
        <f t="shared" ca="1" si="196"/>
        <v>#NAME?</v>
      </c>
      <c r="GN177" s="123" t="e">
        <f t="shared" ca="1" si="197"/>
        <v>#NAME?</v>
      </c>
      <c r="GO177" s="123" t="e">
        <f t="shared" ca="1" si="198"/>
        <v>#NAME?</v>
      </c>
      <c r="GP177" s="123" t="e">
        <f t="shared" ca="1" si="199"/>
        <v>#NAME?</v>
      </c>
      <c r="GQ177" s="123" t="e">
        <f t="shared" ca="1" si="200"/>
        <v>#NAME?</v>
      </c>
      <c r="GR177" s="123" t="e">
        <f t="shared" ca="1" si="201"/>
        <v>#NAME?</v>
      </c>
      <c r="GS177" s="123" t="e">
        <f t="shared" ca="1" si="202"/>
        <v>#NAME?</v>
      </c>
      <c r="GT177" s="123" t="e">
        <f t="shared" ca="1" si="203"/>
        <v>#NAME?</v>
      </c>
      <c r="GU177" s="123" t="e">
        <f t="shared" ca="1" si="204"/>
        <v>#NAME?</v>
      </c>
      <c r="GV177" s="123" t="e">
        <f t="shared" ca="1" si="205"/>
        <v>#NAME?</v>
      </c>
      <c r="GW177" s="123" t="e">
        <f t="shared" ca="1" si="206"/>
        <v>#NAME?</v>
      </c>
      <c r="GX177" s="123" t="e">
        <f t="shared" ca="1" si="207"/>
        <v>#NAME?</v>
      </c>
      <c r="GY177" s="120">
        <v>1</v>
      </c>
      <c r="GZ177" s="105">
        <f t="shared" si="224"/>
        <v>40000</v>
      </c>
      <c r="HA177" s="105"/>
      <c r="HB177" s="105"/>
      <c r="HC177" s="105"/>
      <c r="HD177" s="105"/>
      <c r="HE177" s="105"/>
      <c r="HF177" s="105"/>
      <c r="HG177" s="105"/>
      <c r="HH177" s="105"/>
      <c r="HI177" s="105"/>
      <c r="HJ177" s="105"/>
      <c r="HK177" s="105"/>
      <c r="HL177" s="105">
        <f t="shared" si="171"/>
        <v>0</v>
      </c>
      <c r="HM177" s="105"/>
      <c r="HN177" s="123" t="e">
        <f t="shared" ca="1" si="208"/>
        <v>#NAME?</v>
      </c>
      <c r="HO177" s="123" t="e">
        <f t="shared" ca="1" si="209"/>
        <v>#NAME?</v>
      </c>
      <c r="HP177" s="123" t="e">
        <f t="shared" ca="1" si="210"/>
        <v>#NAME?</v>
      </c>
      <c r="HQ177" s="123" t="e">
        <f t="shared" ca="1" si="211"/>
        <v>#NAME?</v>
      </c>
      <c r="HR177" s="123" t="e">
        <f t="shared" ca="1" si="212"/>
        <v>#NAME?</v>
      </c>
      <c r="HS177" s="123" t="e">
        <f t="shared" ca="1" si="213"/>
        <v>#NAME?</v>
      </c>
      <c r="HT177" s="123" t="e">
        <f t="shared" ca="1" si="214"/>
        <v>#NAME?</v>
      </c>
      <c r="HU177" s="123" t="e">
        <f t="shared" ca="1" si="215"/>
        <v>#NAME?</v>
      </c>
      <c r="HV177" s="123" t="e">
        <f t="shared" ca="1" si="216"/>
        <v>#NAME?</v>
      </c>
      <c r="HW177" s="123" t="e">
        <f t="shared" ca="1" si="217"/>
        <v>#NAME?</v>
      </c>
      <c r="HX177" s="123" t="e">
        <f t="shared" ca="1" si="218"/>
        <v>#NAME?</v>
      </c>
      <c r="HY177" s="123" t="e">
        <f t="shared" ca="1" si="219"/>
        <v>#NAME?</v>
      </c>
      <c r="HZ177" s="123" t="e">
        <f t="shared" ca="1" si="220"/>
        <v>#NAME?</v>
      </c>
      <c r="IA177" s="123" t="e">
        <f t="shared" ca="1" si="221"/>
        <v>#NAME?</v>
      </c>
      <c r="IB177" s="124" t="s">
        <v>861</v>
      </c>
      <c r="IC177" s="103" t="s">
        <v>488</v>
      </c>
      <c r="ID177" s="125">
        <v>45535</v>
      </c>
      <c r="IE177" s="103" t="s">
        <v>147</v>
      </c>
      <c r="IF177" s="103" t="s">
        <v>147</v>
      </c>
      <c r="IG177" s="103" t="s">
        <v>147</v>
      </c>
      <c r="IH177" s="103"/>
      <c r="II177" s="103" t="s">
        <v>766</v>
      </c>
    </row>
    <row r="178" spans="1:243" ht="14.25" x14ac:dyDescent="0.2">
      <c r="A178" s="39">
        <v>191</v>
      </c>
      <c r="B178" s="39" t="s">
        <v>865</v>
      </c>
      <c r="C178" s="56" t="s">
        <v>866</v>
      </c>
      <c r="D178" s="39" t="s">
        <v>137</v>
      </c>
      <c r="E178" s="39">
        <v>401466051</v>
      </c>
      <c r="F178" s="102" t="s">
        <v>867</v>
      </c>
      <c r="G178" s="39" t="s">
        <v>868</v>
      </c>
      <c r="H178" s="39" t="s">
        <v>128</v>
      </c>
      <c r="I178" s="39">
        <v>2</v>
      </c>
      <c r="J178" s="39">
        <v>8</v>
      </c>
      <c r="K178" s="39">
        <v>0</v>
      </c>
      <c r="L178" s="39">
        <v>0</v>
      </c>
      <c r="M178" s="39">
        <v>0</v>
      </c>
      <c r="N178" s="39">
        <v>0</v>
      </c>
      <c r="O178" s="39">
        <v>0</v>
      </c>
      <c r="P178" s="39">
        <v>0</v>
      </c>
      <c r="Q178" s="39">
        <v>0</v>
      </c>
      <c r="R178" s="39">
        <v>0</v>
      </c>
      <c r="S178" s="39">
        <v>4</v>
      </c>
      <c r="T178" s="39">
        <v>0</v>
      </c>
      <c r="U178" s="39">
        <v>0</v>
      </c>
      <c r="V178" s="39">
        <v>0</v>
      </c>
      <c r="W178" s="39">
        <v>0</v>
      </c>
      <c r="X178" s="39">
        <v>0</v>
      </c>
      <c r="Y178" s="39">
        <v>0</v>
      </c>
      <c r="Z178" s="39">
        <v>0</v>
      </c>
      <c r="AA178" s="39">
        <v>0</v>
      </c>
      <c r="AB178" s="39">
        <v>4</v>
      </c>
      <c r="AC178" s="39">
        <v>0</v>
      </c>
      <c r="AD178" s="39">
        <v>0</v>
      </c>
      <c r="AE178" s="39">
        <v>0</v>
      </c>
      <c r="AF178" s="39">
        <v>0</v>
      </c>
      <c r="AG178" s="39">
        <v>0</v>
      </c>
      <c r="AH178" s="39">
        <f t="shared" si="173"/>
        <v>8</v>
      </c>
      <c r="AI178" s="39">
        <f t="shared" si="174"/>
        <v>0</v>
      </c>
      <c r="AJ178" s="39">
        <f t="shared" si="175"/>
        <v>4</v>
      </c>
      <c r="AK178" s="39">
        <f t="shared" si="176"/>
        <v>4</v>
      </c>
      <c r="AL178" s="39">
        <f t="shared" si="177"/>
        <v>4</v>
      </c>
      <c r="AM178" s="57">
        <f t="shared" si="178"/>
        <v>141812</v>
      </c>
      <c r="AN178" s="57">
        <v>5000</v>
      </c>
      <c r="AO178" s="57">
        <f t="shared" si="179"/>
        <v>145000</v>
      </c>
      <c r="AP178" s="39"/>
      <c r="AQ178" s="39" t="s">
        <v>473</v>
      </c>
      <c r="AR178" s="71" t="s">
        <v>474</v>
      </c>
      <c r="AS178" s="39"/>
      <c r="AT178" s="39"/>
      <c r="AU178" s="58">
        <v>3.0000000000000001E-3</v>
      </c>
      <c r="AV178" s="58" t="s">
        <v>11</v>
      </c>
      <c r="AW178" s="39" t="s">
        <v>475</v>
      </c>
      <c r="AX178" s="39" t="s">
        <v>476</v>
      </c>
      <c r="AY178" s="39"/>
      <c r="AZ178" s="39" t="s">
        <v>477</v>
      </c>
      <c r="BA178" s="39" t="str">
        <f t="shared" si="180"/>
        <v>P0043</v>
      </c>
      <c r="BB178" s="78" t="e">
        <f t="shared" ca="1" si="181"/>
        <v>#NAME?</v>
      </c>
      <c r="BC178" s="75">
        <v>18</v>
      </c>
      <c r="BD178" s="75">
        <f t="shared" si="182"/>
        <v>145000</v>
      </c>
      <c r="BE178" s="39"/>
      <c r="BF178" s="39"/>
      <c r="BG178" s="39"/>
      <c r="BH178" s="39"/>
      <c r="BI178" s="39">
        <v>45000</v>
      </c>
      <c r="BJ178" s="39"/>
      <c r="BK178" s="39"/>
      <c r="BL178" s="39"/>
      <c r="BM178" s="39">
        <v>100000</v>
      </c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>
        <f>SUM($BE178,$BF178:BF178)-SUM($CV$1:CW$1)*SUM($P178:$Q178,$W178)-SUM($CV$2:CW$2)*SUM($R178:$V178)-SUM($CV$3:CW$3)*$X178-SUM($CV$4:CW$4)*SUM($K178:$L178)-SUM($CV$5:CW$5)*SUM($M178:$N178)-SUM($CV$6:CW$6)*$O178-SUM($CV$7:CW$7)*SUM($Y178:$Z178,$AF178)-SUM($CV$8:CW$8)*SUM($AA178:$AE178)-SUM($CV$9:CW$9)*$AG178</f>
        <v>0</v>
      </c>
      <c r="CX178" s="39">
        <f>SUM($BE178,$BF178:BG178)-SUM($CV$1:CX$1)*SUM($P178:$Q178,$W178)-SUM($CV$2:CX$2)*SUM($R178:$V178)-SUM($CV$3:CX$3)*$X178-SUM($CV$4:CX$4)*SUM($K178:$L178)-SUM($CV$5:CX$5)*SUM($M178:$N178)-SUM($CV$6:CX$6)*$O178-SUM($CV$7:CX$7)*SUM($Y178:$Z178,$AF178)-SUM($CV$8:CX$8)*SUM($AA178:$AE178)-SUM($CV$9:CX$9)*$AG178</f>
        <v>0</v>
      </c>
      <c r="CY178" s="39">
        <f>SUM($BE178,$BF178:BH178)-SUM($CV$1:CY$1)*SUM($P178:$Q178,$W178)-SUM($CV$2:CY$2)*SUM($R178:$V178)-SUM($CV$3:CY$3)*$X178-SUM($CV$4:CY$4)*SUM($K178:$L178)-SUM($CV$5:CY$5)*SUM($M178:$N178)-SUM($CV$6:CY$6)*$O178-SUM($CV$7:CY$7)*SUM($Y178:$Z178,$AF178)-SUM($CV$8:CY$8)*SUM($AA178:$AE178)-SUM($CV$9:CY$9)*$AG178</f>
        <v>0</v>
      </c>
      <c r="CZ178" s="39">
        <f>SUM($BE178,$BF178:BI178)-SUM($CV$1:CZ$1)*SUM($P178:$Q178,$W178)-SUM($CV$2:CZ$2)*SUM($R178:$V178)-SUM($CV$3:CZ$3)*$X178-SUM($CV$4:CZ$4)*SUM($K178:$L178)-SUM($CV$5:CZ$5)*SUM($M178:$N178)-SUM($CV$6:CZ$6)*$O178-SUM($CV$7:CZ$7)*SUM($Y178:$Z178,$AF178)-SUM($CV$8:CZ$8)*SUM($AA178:$AE178)-SUM($CV$9:CZ$9)*$AG178</f>
        <v>45000</v>
      </c>
      <c r="DA178" s="39">
        <f>SUM($BE178,$BF178:BJ178)-SUM($CV$1:DA$1)*SUM($P178:$Q178,$W178)-SUM($CV$2:DA$2)*SUM($R178:$V178)-SUM($CV$3:DA$3)*$X178-SUM($CV$4:DA$4)*SUM($K178:$L178)-SUM($CV$5:DA$5)*SUM($M178:$N178)-SUM($CV$6:DA$6)*$O178-SUM($CV$7:DA$7)*SUM($Y178:$Z178,$AF178)-SUM($CV$8:DA$8)*SUM($AA178:$AE178)-SUM($CV$9:DA$9)*$AG178</f>
        <v>45000</v>
      </c>
      <c r="DB178" s="39">
        <f>SUM($BE178,$BF178:BK178)-SUM($CV$1:DB$1)*SUM($P178:$Q178,$W178)-SUM($CV$2:DB$2)*SUM($R178:$V178)-SUM($CV$3:DB$3)*$X178-SUM($CV$4:DB$4)*SUM($K178:$L178)-SUM($CV$5:DB$5)*SUM($M178:$N178)-SUM($CV$6:DB$6)*$O178-SUM($CV$7:DB$7)*SUM($Y178:$Z178,$AF178)-SUM($CV$8:DB$8)*SUM($AA178:$AE178)-SUM($CV$9:DB$9)*$AG178</f>
        <v>44200</v>
      </c>
      <c r="DC178" s="39">
        <f>SUM($BE178,$BF178:BL178)-SUM($CV$1:DC$1)*SUM($P178:$Q178,$W178)-SUM($CV$2:DC$2)*SUM($R178:$V178)-SUM($CV$3:DC$3)*$X178-SUM($CV$4:DC$4)*SUM($K178:$L178)-SUM($CV$5:DC$5)*SUM($M178:$N178)-SUM($CV$6:DC$6)*$O178-SUM($CV$7:DC$7)*SUM($Y178:$Z178,$AF178)-SUM($CV$8:DC$8)*SUM($AA178:$AE178)-SUM($CV$9:DC$9)*$AG178</f>
        <v>42600</v>
      </c>
      <c r="DD178" s="39">
        <f>SUM($BE178,$BF178:BM178)-SUM($CV$1:DD$1)*SUM($P178:$Q178,$W178)-SUM($CV$2:DD$2)*SUM($R178:$V178)-SUM($CV$3:DD$3)*$X178-SUM($CV$4:DD$4)*SUM($K178:$L178)-SUM($CV$5:DD$5)*SUM($M178:$N178)-SUM($CV$6:DD$6)*$O178-SUM($CV$7:DD$7)*SUM($Y178:$Z178,$AF178)-SUM($CV$8:DD$8)*SUM($AA178:$AE178)-SUM($CV$9:DD$9)*$AG178</f>
        <v>140076</v>
      </c>
      <c r="DE178" s="39">
        <f>SUM($BE178,$BF178:BN178)-SUM($CV$1:DE$1)*SUM($P178:$Q178,$W178)-SUM($CV$2:DE$2)*SUM($R178:$V178)-SUM($CV$3:DE$3)*$X178-SUM($CV$4:DE$4)*SUM($K178:$L178)-SUM($CV$5:DE$5)*SUM($M178:$N178)-SUM($CV$6:DE$6)*$O178-SUM($CV$7:DE$7)*SUM($Y178:$Z178,$AF178)-SUM($CV$8:DE$8)*SUM($AA178:$AE178)-SUM($CV$9:DE$9)*$AG178</f>
        <v>137876</v>
      </c>
      <c r="DF178" s="39">
        <f>SUM($BE178,$BF178:BO178)-SUM($CV$1:DF$1)*SUM($P178:$Q178,$W178)-SUM($CV$2:DF$2)*SUM($R178:$V178)-SUM($CV$3:DF$3)*$X178-SUM($CV$4:DF$4)*SUM($K178:$L178)-SUM($CV$5:DF$5)*SUM($M178:$N178)-SUM($CV$6:DF$6)*$O178-SUM($CV$7:DF$7)*SUM($Y178:$Z178,$AF178)-SUM($CV$8:DF$8)*SUM($AA178:$AE178)-SUM($CV$9:DF$9)*$AG178</f>
        <v>135076</v>
      </c>
      <c r="DG178" s="39">
        <f>SUM($BE178,$BF178:BP178)-SUM($CV$1:DG$1)*SUM($P178:$Q178,$W178)-SUM($CV$2:DG$2)*SUM($R178:$V178)-SUM($CV$3:DG$3)*$X178-SUM($CV$4:DG$4)*SUM($K178:$L178)-SUM($CV$5:DG$5)*SUM($M178:$N178)-SUM($CV$6:DG$6)*$O178-SUM($CV$7:DG$7)*SUM($Y178:$Z178,$AF178)-SUM($CV$8:DG$8)*SUM($AA178:$AE178)-SUM($CV$9:DG$9)*$AG178</f>
        <v>132076</v>
      </c>
      <c r="DH178" s="39">
        <f>SUM($BE178,$BF178:BQ178)-SUM($CV$1:DH$1)*SUM($P178:$Q178,$W178)-SUM($CV$2:DH$2)*SUM($R178:$V178)-SUM($CV$3:DH$3)*$X178-SUM($CV$4:DH$4)*SUM($K178:$L178)-SUM($CV$5:DH$5)*SUM($M178:$N178)-SUM($CV$6:DH$6)*$O178-SUM($CV$7:DH$7)*SUM($Y178:$Z178,$AF178)-SUM($CV$8:DH$8)*SUM($AA178:$AE178)-SUM($CV$9:DH$9)*$AG178</f>
        <v>129076</v>
      </c>
      <c r="DI178" s="39">
        <f>SUM($BE178,$BF178:BR178)-SUM($CV$1:DI$1)*SUM($P178:$Q178,$W178)-SUM($CV$2:DI$2)*SUM($R178:$V178)-SUM($CV$3:DI$3)*$X178-SUM($CV$4:DI$4)*SUM($K178:$L178)-SUM($CV$5:DI$5)*SUM($M178:$N178)-SUM($CV$6:DI$6)*$O178-SUM($CV$7:DI$7)*SUM($Y178:$Z178,$AF178)-SUM($CV$8:DI$8)*SUM($AA178:$AE178)-SUM($CV$9:DI$9)*$AG178</f>
        <v>126076</v>
      </c>
      <c r="DJ178" s="39">
        <f>SUM($BE178,$BF178:BS178)-SUM($CV$1:DJ$1)*SUM($P178:$Q178,$W178)-SUM($CV$2:DJ$2)*SUM($R178:$V178)-SUM($CV$3:DJ$3)*$X178-SUM($CV$4:DJ$4)*SUM($K178:$L178)-SUM($CV$5:DJ$5)*SUM($M178:$N178)-SUM($CV$6:DJ$6)*$O178-SUM($CV$7:DJ$7)*SUM($Y178:$Z178,$AF178)-SUM($CV$8:DJ$8)*SUM($AA178:$AE178)-SUM($CV$9:DJ$9)*$AG178</f>
        <v>123076</v>
      </c>
      <c r="DK178" s="39">
        <f>SUM($BE178,$BF178:BT178)-SUM($CV$1:DK$1)*SUM($P178:$Q178,$W178)-SUM($CV$2:DK$2)*SUM($R178:$V178)-SUM($CV$3:DK$3)*$X178-SUM($CV$4:DK$4)*SUM($K178:$L178)-SUM($CV$5:DK$5)*SUM($M178:$N178)-SUM($CV$6:DK$6)*$O178-SUM($CV$7:DK$7)*SUM($Y178:$Z178,$AF178)-SUM($CV$8:DK$8)*SUM($AA178:$AE178)-SUM($CV$9:DK$9)*$AG178</f>
        <v>120076</v>
      </c>
      <c r="DL178" s="39">
        <f>SUM($BE178,$BF178:BU178)-SUM($CV$1:DL$1)*SUM($P178:$Q178,$W178)-SUM($CV$2:DL$2)*SUM($R178:$V178)-SUM($CV$3:DL$3)*$X178-SUM($CV$4:DL$4)*SUM($K178:$L178)-SUM($CV$5:DL$5)*SUM($M178:$N178)-SUM($CV$6:DL$6)*$O178-SUM($CV$7:DL$7)*SUM($Y178:$Z178,$AF178)-SUM($CV$8:DL$8)*SUM($AA178:$AE178)-SUM($CV$9:DL$9)*$AG178</f>
        <v>117076</v>
      </c>
      <c r="DM178" s="39">
        <f>SUM($BE178,$BF178:BV178)-SUM($CV$1:DM$1)*SUM($P178:$Q178,$W178)-SUM($CV$2:DM$2)*SUM($R178:$V178)-SUM($CV$3:DM$3)*$X178-SUM($CV$4:DM$4)*SUM($K178:$L178)-SUM($CV$5:DM$5)*SUM($M178:$N178)-SUM($CV$6:DM$6)*$O178-SUM($CV$7:DM$7)*SUM($Y178:$Z178,$AF178)-SUM($CV$8:DM$8)*SUM($AA178:$AE178)-SUM($CV$9:DM$9)*$AG178</f>
        <v>113076</v>
      </c>
      <c r="DN178" s="39">
        <f>SUM($BE178,$BF178:BW178)-SUM($CV$1:DN$1)*SUM($P178:$Q178,$W178)-SUM($CV$2:DN$2)*SUM($R178:$V178)-SUM($CV$3:DN$3)*$X178-SUM($CV$4:DN$4)*SUM($K178:$L178)-SUM($CV$5:DN$5)*SUM($M178:$N178)-SUM($CV$6:DN$6)*$O178-SUM($CV$7:DN$7)*SUM($Y178:$Z178,$AF178)-SUM($CV$8:DN$8)*SUM($AA178:$AE178)-SUM($CV$9:DN$9)*$AG178</f>
        <v>109076</v>
      </c>
      <c r="DO178" s="39">
        <f>SUM($BE178,$BF178:BX178)-SUM($CV$1:DO$1)*SUM($P178:$Q178,$W178)-SUM($CV$2:DO$2)*SUM($R178:$V178)-SUM($CV$3:DO$3)*$X178-SUM($CV$4:DO$4)*SUM($K178:$L178)-SUM($CV$5:DO$5)*SUM($M178:$N178)-SUM($CV$6:DO$6)*$O178-SUM($CV$7:DO$7)*SUM($Y178:$Z178,$AF178)-SUM($CV$8:DO$8)*SUM($AA178:$AE178)-SUM($CV$9:DO$9)*$AG178</f>
        <v>105076</v>
      </c>
      <c r="DP178" s="39">
        <f>SUM($BE178,$BF178:BY178)-SUM($CV$1:DP$1)*SUM($P178:$Q178,$W178)-SUM($CV$2:DP$2)*SUM($R178:$V178)-SUM($CV$3:DP$3)*$X178-SUM($CV$4:DP$4)*SUM($K178:$L178)-SUM($CV$5:DP$5)*SUM($M178:$N178)-SUM($CV$6:DP$6)*$O178-SUM($CV$7:DP$7)*SUM($Y178:$Z178,$AF178)-SUM($CV$8:DP$8)*SUM($AA178:$AE178)-SUM($CV$9:DP$9)*$AG178</f>
        <v>101076</v>
      </c>
      <c r="DQ178" s="39">
        <f>SUM($BE178,$BF178:BZ178)-SUM($CV$1:DQ$1)*SUM($P178:$Q178,$W178)-SUM($CV$2:DQ$2)*SUM($R178:$V178)-SUM($CV$3:DQ$3)*$X178-SUM($CV$4:DQ$4)*SUM($K178:$L178)-SUM($CV$5:DQ$5)*SUM($M178:$N178)-SUM($CV$6:DQ$6)*$O178-SUM($CV$7:DQ$7)*SUM($Y178:$Z178,$AF178)-SUM($CV$8:DQ$8)*SUM($AA178:$AE178)-SUM($CV$9:DQ$9)*$AG178</f>
        <v>97076</v>
      </c>
      <c r="DR178" s="39">
        <f>SUM($BE178,$BF178:CA178)-SUM($CV$1:DR$1)*SUM($P178:$Q178,$W178)-SUM($CV$2:DR$2)*SUM($R178:$V178)-SUM($CV$3:DR$3)*$X178-SUM($CV$4:DR$4)*SUM($K178:$L178)-SUM($CV$5:DR$5)*SUM($M178:$N178)-SUM($CV$6:DR$6)*$O178-SUM($CV$7:DR$7)*SUM($Y178:$Z178,$AF178)-SUM($CV$8:DR$8)*SUM($AA178:$AE178)-SUM($CV$9:DR$9)*$AG178</f>
        <v>93076</v>
      </c>
      <c r="DS178" s="39">
        <f>SUM($BE178,$BF178:CB178)-SUM($CV$1:DS$1)*SUM($P178:$Q178,$W178)-SUM($CV$2:DS$2)*SUM($R178:$V178)-SUM($CV$3:DS$3)*$X178-SUM($CV$4:DS$4)*SUM($K178:$L178)-SUM($CV$5:DS$5)*SUM($M178:$N178)-SUM($CV$6:DS$6)*$O178-SUM($CV$7:DS$7)*SUM($Y178:$Z178,$AF178)-SUM($CV$8:DS$8)*SUM($AA178:$AE178)-SUM($CV$9:DS$9)*$AG178</f>
        <v>89076</v>
      </c>
      <c r="DT178" s="39">
        <f>SUM($BE178,$BF178:CC178)-SUM($CV$1:DT$1)*SUM($P178:$Q178,$W178)-SUM($CV$2:DT$2)*SUM($R178:$V178)-SUM($CV$3:DT$3)*$X178-SUM($CV$4:DT$4)*SUM($K178:$L178)-SUM($CV$5:DT$5)*SUM($M178:$N178)-SUM($CV$6:DT$6)*$O178-SUM($CV$7:DT$7)*SUM($Y178:$Z178,$AF178)-SUM($CV$8:DT$8)*SUM($AA178:$AE178)-SUM($CV$9:DT$9)*$AG178</f>
        <v>85076</v>
      </c>
      <c r="DU178" s="39">
        <f>SUM($BE178,$BF178:CD178)-SUM($CV$1:DU$1)*SUM($P178:$Q178,$W178)-SUM($CV$2:DU$2)*SUM($R178:$V178)-SUM($CV$3:DU$3)*$X178-SUM($CV$4:DU$4)*SUM($K178:$L178)-SUM($CV$5:DU$5)*SUM($M178:$N178)-SUM($CV$6:DU$6)*$O178-SUM($CV$7:DU$7)*SUM($Y178:$Z178,$AF178)-SUM($CV$8:DU$8)*SUM($AA178:$AE178)-SUM($CV$9:DU$9)*$AG178</f>
        <v>81076</v>
      </c>
      <c r="DV178" s="39">
        <f>SUM($BE178,$BF178:CE178)-SUM($CV$1:DV$1)*SUM($P178:$Q178,$W178)-SUM($CV$2:DV$2)*SUM($R178:$V178)-SUM($CV$3:DV$3)*$X178-SUM($CV$4:DV$4)*SUM($K178:$L178)-SUM($CV$5:DV$5)*SUM($M178:$N178)-SUM($CV$6:DV$6)*$O178-SUM($CV$7:DV$7)*SUM($Y178:$Z178,$AF178)-SUM($CV$8:DV$8)*SUM($AA178:$AE178)-SUM($CV$9:DV$9)*$AG178</f>
        <v>77076</v>
      </c>
      <c r="DW178" s="39">
        <f>SUM($BE178,$BF178:CF178)-SUM($CV$1:DW$1)*SUM($P178:$Q178,$W178)-SUM($CV$2:DW$2)*SUM($R178:$V178)-SUM($CV$3:DW$3)*$X178-SUM($CV$4:DW$4)*SUM($K178:$L178)-SUM($CV$5:DW$5)*SUM($M178:$N178)-SUM($CV$6:DW$6)*$O178-SUM($CV$7:DW$7)*SUM($Y178:$Z178,$AF178)-SUM($CV$8:DW$8)*SUM($AA178:$AE178)-SUM($CV$9:DW$9)*$AG178</f>
        <v>73076</v>
      </c>
      <c r="DX178" s="39">
        <f>SUM($BE178,$BF178:CG178)-SUM($CV$1:DX$1)*SUM($P178:$Q178,$W178)-SUM($CV$2:DX$2)*SUM($R178:$V178)-SUM($CV$3:DX$3)*$X178-SUM($CV$4:DX$4)*SUM($K178:$L178)-SUM($CV$5:DX$5)*SUM($M178:$N178)-SUM($CV$6:DX$6)*$O178-SUM($CV$7:DX$7)*SUM($Y178:$Z178,$AF178)-SUM($CV$8:DX$8)*SUM($AA178:$AE178)-SUM($CV$9:DX$9)*$AG178</f>
        <v>69076</v>
      </c>
      <c r="DY178" s="39">
        <f>SUM($BE178,$BF178:CH178)-SUM($CV$1:DY$1)*SUM($P178:$Q178,$W178)-SUM($CV$2:DY$2)*SUM($R178:$V178)-SUM($CV$3:DY$3)*$X178-SUM($CV$4:DY$4)*SUM($K178:$L178)-SUM($CV$5:DY$5)*SUM($M178:$N178)-SUM($CV$6:DY$6)*$O178-SUM($CV$7:DY$7)*SUM($Y178:$Z178,$AF178)-SUM($CV$8:DY$8)*SUM($AA178:$AE178)-SUM($CV$9:DY$9)*$AG178</f>
        <v>65076</v>
      </c>
      <c r="DZ178" s="39">
        <f>SUM($BE178,$BF178:CI178)-SUM($CV$1:DZ$1)*SUM($P178:$Q178,$W178)-SUM($CV$2:DZ$2)*SUM($R178:$V178)-SUM($CV$3:DZ$3)*$X178-SUM($CV$4:DZ$4)*SUM($K178:$L178)-SUM($CV$5:DZ$5)*SUM($M178:$N178)-SUM($CV$6:DZ$6)*$O178-SUM($CV$7:DZ$7)*SUM($Y178:$Z178,$AF178)-SUM($CV$8:DZ$8)*SUM($AA178:$AE178)-SUM($CV$9:DZ$9)*$AG178</f>
        <v>61076</v>
      </c>
      <c r="EA178" s="39">
        <f>SUM($BE178,$BF178:CJ178)-SUM($CV$1:EA$1)*SUM($P178:$Q178,$W178)-SUM($CV$2:EA$2)*SUM($R178:$V178)-SUM($CV$3:EA$3)*$X178-SUM($CV$4:EA$4)*SUM($K178:$L178)-SUM($CV$5:EA$5)*SUM($M178:$N178)-SUM($CV$6:EA$6)*$O178-SUM($CV$7:EA$7)*SUM($Y178:$Z178,$AF178)-SUM($CV$8:EA$8)*SUM($AA178:$AE178)-SUM($CV$9:EA$9)*$AG178</f>
        <v>57076</v>
      </c>
      <c r="EB178" s="39">
        <f>SUM($BE178,$BF178:CK178)-SUM($CV$1:EB$1)*SUM($P178:$Q178,$W178)-SUM($CV$2:EB$2)*SUM($R178:$V178)-SUM($CV$3:EB$3)*$X178-SUM($CV$4:EB$4)*SUM($K178:$L178)-SUM($CV$5:EB$5)*SUM($M178:$N178)-SUM($CV$6:EB$6)*$O178-SUM($CV$7:EB$7)*SUM($Y178:$Z178,$AF178)-SUM($CV$8:EB$8)*SUM($AA178:$AE178)-SUM($CV$9:EB$9)*$AG178</f>
        <v>53076</v>
      </c>
      <c r="EC178" s="39">
        <f>SUM($BE178,$BF178:CL178)-SUM($CV$1:EC$1)*SUM($P178:$Q178,$W178)-SUM($CV$2:EC$2)*SUM($R178:$V178)-SUM($CV$3:EC$3)*$X178-SUM($CV$4:EC$4)*SUM($K178:$L178)-SUM($CV$5:EC$5)*SUM($M178:$N178)-SUM($CV$6:EC$6)*$O178-SUM($CV$7:EC$7)*SUM($Y178:$Z178,$AF178)-SUM($CV$8:EC$8)*SUM($AA178:$AE178)-SUM($CV$9:EC$9)*$AG178</f>
        <v>49076</v>
      </c>
      <c r="ED178" s="39">
        <f>SUM($BE178,$BF178:CM178)-SUM($CV$1:ED$1)*SUM($P178:$Q178,$W178)-SUM($CV$2:ED$2)*SUM($R178:$V178)-SUM($CV$3:ED$3)*$X178-SUM($CV$4:ED$4)*SUM($K178:$L178)-SUM($CV$5:ED$5)*SUM($M178:$N178)-SUM($CV$6:ED$6)*$O178-SUM($CV$7:ED$7)*SUM($Y178:$Z178,$AF178)-SUM($CV$8:ED$8)*SUM($AA178:$AE178)-SUM($CV$9:ED$9)*$AG178</f>
        <v>45076</v>
      </c>
      <c r="EE178" s="39">
        <f>SUM($BE178,$BF178:CN178)-SUM($CV$1:EE$1)*SUM($P178:$Q178,$W178)-SUM($CV$2:EE$2)*SUM($R178:$V178)-SUM($CV$3:EE$3)*$X178-SUM($CV$4:EE$4)*SUM($K178:$L178)-SUM($CV$5:EE$5)*SUM($M178:$N178)-SUM($CV$6:EE$6)*$O178-SUM($CV$7:EE$7)*SUM($Y178:$Z178,$AF178)-SUM($CV$8:EE$8)*SUM($AA178:$AE178)-SUM($CV$9:EE$9)*$AG178</f>
        <v>41076</v>
      </c>
      <c r="EF178" s="39">
        <f>SUM($BE178,$BF178:CO178)-SUM($CV$1:EF$1)*SUM($P178:$Q178,$W178)-SUM($CV$2:EF$2)*SUM($R178:$V178)-SUM($CV$3:EF$3)*$X178-SUM($CV$4:EF$4)*SUM($K178:$L178)-SUM($CV$5:EF$5)*SUM($M178:$N178)-SUM($CV$6:EF$6)*$O178-SUM($CV$7:EF$7)*SUM($Y178:$Z178,$AF178)-SUM($CV$8:EF$8)*SUM($AA178:$AE178)-SUM($CV$9:EF$9)*$AG178</f>
        <v>37076</v>
      </c>
      <c r="EG178" s="39">
        <f>SUM($BE178,$BF178:CP178)-SUM($CV$1:EG$1)*SUM($P178:$Q178,$W178)-SUM($CV$2:EG$2)*SUM($R178:$V178)-SUM($CV$3:EG$3)*$X178-SUM($CV$4:EG$4)*SUM($K178:$L178)-SUM($CV$5:EG$5)*SUM($M178:$N178)-SUM($CV$6:EG$6)*$O178-SUM($CV$7:EG$7)*SUM($Y178:$Z178,$AF178)-SUM($CV$8:EG$8)*SUM($AA178:$AE178)-SUM($CV$9:EG$9)*$AG178</f>
        <v>33076</v>
      </c>
      <c r="EH178" s="39">
        <f>SUM($BE178,$BF178:CQ178)-SUM($CV$1:EH$1)*SUM($P178:$Q178,$W178)-SUM($CV$2:EH$2)*SUM($R178:$V178)-SUM($CV$3:EH$3)*$X178-SUM($CV$4:EH$4)*SUM($K178:$L178)-SUM($CV$5:EH$5)*SUM($M178:$N178)-SUM($CV$6:EH$6)*$O178-SUM($CV$7:EH$7)*SUM($Y178:$Z178,$AF178)-SUM($CV$8:EH$8)*SUM($AA178:$AE178)-SUM($CV$9:EH$9)*$AG178</f>
        <v>29076</v>
      </c>
      <c r="EI178" s="39">
        <f>SUM($BE178,$BF178:CR178)-SUM($CV$1:EI$1)*SUM($P178:$Q178,$W178)-SUM($CV$2:EI$2)*SUM($R178:$V178)-SUM($CV$3:EI$3)*$X178-SUM($CV$4:EI$4)*SUM($K178:$L178)-SUM($CV$5:EI$5)*SUM($M178:$N178)-SUM($CV$6:EI$6)*$O178-SUM($CV$7:EI$7)*SUM($Y178:$Z178,$AF178)-SUM($CV$8:EI$8)*SUM($AA178:$AE178)-SUM($CV$9:EI$9)*$AG178</f>
        <v>25076</v>
      </c>
      <c r="EJ178" s="39">
        <f>SUM($BE178,$BF178:CS178)-SUM($CV$1:EJ$1)*SUM($P178:$Q178,$W178)-SUM($CV$2:EJ$2)*SUM($R178:$V178)-SUM($CV$3:EJ$3)*$X178-SUM($CV$4:EJ$4)*SUM($K178:$L178)-SUM($CV$5:EJ$5)*SUM($M178:$N178)-SUM($CV$6:EJ$6)*$O178-SUM($CV$7:EJ$7)*SUM($Y178:$Z178,$AF178)-SUM($CV$8:EJ$8)*SUM($AA178:$AE178)-SUM($CV$9:EJ$9)*$AG178</f>
        <v>21076</v>
      </c>
      <c r="EK178" s="39">
        <f>SUM($BE178,$BF178:CT178)-SUM($CV$1:EK$1)*SUM($P178:$Q178,$W178)-SUM($CV$2:EK$2)*SUM($R178:$V178)-SUM($CV$3:EK$3)*$X178-SUM($CV$4:EK$4)*SUM($K178:$L178)-SUM($CV$5:EK$5)*SUM($M178:$N178)-SUM($CV$6:EK$6)*$O178-SUM($CV$7:EK$7)*SUM($Y178:$Z178,$AF178)-SUM($CV$8:EK$8)*SUM($AA178:$AE178)-SUM($CV$9:EK$9)*$AG178</f>
        <v>17076</v>
      </c>
      <c r="EL178" s="39">
        <f>SUM($BE178,$BF178:CU178)-SUM($CV$1:EL$1)*SUM($P178:$Q178,$W178)-SUM($CV$2:EL$2)*SUM($R178:$V178)-SUM($CV$3:EL$3)*$X178-SUM($CV$4:EL$4)*SUM($K178:$L178)-SUM($CV$5:EL$5)*SUM($M178:$N178)-SUM($CV$6:EL$6)*$O178-SUM($CV$7:EL$7)*SUM($Y178:$Z178,$AF178)-SUM($CV$8:EL$8)*SUM($AA178:$AE178)-SUM($CV$9:EL$9)*$AG178</f>
        <v>13076</v>
      </c>
      <c r="EM178" s="39">
        <f>SUM($BE178,$BF178:CV178)-SUM($CV$1:EM$1)*SUM($P178:$Q178,$W178)-SUM($CV$2:EM$2)*SUM($R178:$V178)-SUM($CV$3:EM$3)*$X178-SUM($CV$4:EM$4)*SUM($K178:$L178)-SUM($CV$5:EM$5)*SUM($M178:$N178)-SUM($CV$6:EM$6)*$O178-SUM($CV$7:EM$7)*SUM($Y178:$Z178,$AF178)-SUM($CV$8:EM$8)*SUM($AA178:$AE178)-SUM($CV$9:EM$9)*$AG178</f>
        <v>9076</v>
      </c>
      <c r="EN178" s="39">
        <f>SUM($BE178,$BF178:CW178)-SUM($CV$1:EN$1)*SUM($P178:$Q178,$W178)-SUM($CV$2:EN$2)*SUM($R178:$V178)-SUM($CV$3:EN$3)*$X178-SUM($CV$4:EN$4)*SUM($K178:$L178)-SUM($CV$5:EN$5)*SUM($M178:$N178)-SUM($CV$6:EN$6)*$O178-SUM($CV$7:EN$7)*SUM($Y178:$Z178,$AF178)-SUM($CV$8:EN$8)*SUM($AA178:$AE178)-SUM($CV$9:EN$9)*$AG178</f>
        <v>5076</v>
      </c>
      <c r="EO178" s="39">
        <f>SUM($BE178,$BF178:CX178)-SUM($CV$1:EO$1)*SUM($P178:$Q178,$W178)-SUM($CV$2:EO$2)*SUM($R178:$V178)-SUM($CV$3:EO$3)*$X178-SUM($CV$4:EO$4)*SUM($K178:$L178)-SUM($CV$5:EO$5)*SUM($M178:$N178)-SUM($CV$6:EO$6)*$O178-SUM($CV$7:EO$7)*SUM($Y178:$Z178,$AF178)-SUM($CV$8:EO$8)*SUM($AA178:$AE178)-SUM($CV$9:EO$9)*$AG178</f>
        <v>1756</v>
      </c>
      <c r="EP178" s="96" t="s">
        <v>483</v>
      </c>
      <c r="EQ178" s="103" t="str">
        <f t="shared" si="225"/>
        <v>CRCW060312R1FKEA</v>
      </c>
      <c r="ER178" s="96" t="str">
        <f t="shared" si="227"/>
        <v>VISHAY</v>
      </c>
      <c r="ES178" s="115">
        <v>2.5999999999999999E-3</v>
      </c>
      <c r="ET178" s="116" t="str">
        <f t="shared" si="229"/>
        <v>USD</v>
      </c>
      <c r="EU178" s="107" t="e">
        <f t="shared" ca="1" si="183"/>
        <v>#NAME?</v>
      </c>
      <c r="EV178" s="107" t="e">
        <f t="shared" ca="1" si="184"/>
        <v>#NAME?</v>
      </c>
      <c r="EW178" s="117">
        <f t="shared" si="226"/>
        <v>5000</v>
      </c>
      <c r="EX178" s="117">
        <f t="shared" si="228"/>
        <v>5000</v>
      </c>
      <c r="EY178" s="103"/>
      <c r="EZ178" s="117">
        <f t="shared" si="187"/>
        <v>145000</v>
      </c>
      <c r="FA178" s="118" t="e">
        <f t="shared" ca="1" si="188"/>
        <v>#NAME?</v>
      </c>
      <c r="FB178" s="117">
        <f t="shared" si="189"/>
        <v>3188</v>
      </c>
      <c r="FC178" s="118" t="e">
        <f t="shared" ca="1" si="190"/>
        <v>#NAME?</v>
      </c>
      <c r="FD178" s="119">
        <v>45526</v>
      </c>
      <c r="FE178" s="118" t="s">
        <v>130</v>
      </c>
      <c r="FF178" s="118" t="s">
        <v>26</v>
      </c>
      <c r="FG178" s="103" t="s">
        <v>144</v>
      </c>
      <c r="FH178" s="103" t="s">
        <v>145</v>
      </c>
      <c r="FI178" s="105">
        <f t="array" ref="FI178">SUMPRODUCT($AI178:$AL178,TRANSPOSE(FI$1:FI$4))</f>
        <v>12260</v>
      </c>
      <c r="FJ178" s="105">
        <f t="array" ref="FJ178">SUMPRODUCT($AI178:$AL178,TRANSPOSE(FJ$1:FJ$4))</f>
        <v>12260</v>
      </c>
      <c r="FK178" s="105">
        <f t="array" ref="FK178">SUMPRODUCT($AI178:$AL178,TRANSPOSE(FK$1:FK$4))</f>
        <v>12260</v>
      </c>
      <c r="FL178" s="105">
        <f t="array" ref="FL178">SUMPRODUCT($AI178:$AL178,TRANSPOSE(FL$1:FL$4))</f>
        <v>12260</v>
      </c>
      <c r="FM178" s="105">
        <f t="array" ref="FM178">SUMPRODUCT($AI178:$AL178,TRANSPOSE(FM$1:FM$4))</f>
        <v>12260</v>
      </c>
      <c r="FN178" s="105">
        <f t="array" ref="FN178">SUMPRODUCT($AI178:$AL178,TRANSPOSE(FN$1:FN$4))</f>
        <v>12260</v>
      </c>
      <c r="FO178" s="105">
        <f t="array" ref="FO178">SUMPRODUCT($AI178:$AL178,TRANSPOSE(FO$1:FO$4))</f>
        <v>12260</v>
      </c>
      <c r="FP178" s="105">
        <f t="array" ref="FP178">SUMPRODUCT($AI178:$AL178,TRANSPOSE(FP$1:FP$4))</f>
        <v>12260</v>
      </c>
      <c r="FQ178" s="105">
        <f t="array" ref="FQ178">SUMPRODUCT($AI178:$AL178,TRANSPOSE(FQ$1:FQ$4))</f>
        <v>12260</v>
      </c>
      <c r="FR178" s="105">
        <f t="array" ref="FR178">SUMPRODUCT($AI178:$AL178,TRANSPOSE(FR$1:FR$4))</f>
        <v>12200</v>
      </c>
      <c r="FS178" s="105">
        <f t="array" ref="FS178">SUMPRODUCT($AI178:$AL178,TRANSPOSE(FS$1:FS$4))</f>
        <v>12000</v>
      </c>
      <c r="FT178" s="105">
        <f t="array" ref="FT178">SUMPRODUCT($AI178:$AL178,TRANSPOSE(FT$1:FT$4))</f>
        <v>7272</v>
      </c>
      <c r="FU178" s="105">
        <f t="array" ref="FU178">SUMPRODUCT($AI178:$AL178,TRANSPOSE(FU$1:FU$4))</f>
        <v>0</v>
      </c>
      <c r="FV178" s="120"/>
      <c r="FW178" s="105">
        <f t="shared" si="191"/>
        <v>15000</v>
      </c>
      <c r="FX178" s="121">
        <f>CEILING(SUM($FI178:FJ178)-SUM($FW178:FW178),$EW178)</f>
        <v>10000</v>
      </c>
      <c r="FY178" s="121">
        <f>CEILING(SUM($FI178:FK178)-SUM($FW178:FX178),$EW178)</f>
        <v>15000</v>
      </c>
      <c r="FZ178" s="121">
        <f>CEILING(SUM($FI178:FL178)-SUM($FW178:FY178),$EW178)</f>
        <v>10000</v>
      </c>
      <c r="GA178" s="121">
        <f>CEILING(SUM($FI178:FM178)-SUM($FW178:FZ178),$EW178)</f>
        <v>15000</v>
      </c>
      <c r="GB178" s="121">
        <f>CEILING(SUM($FI178:FN178)-SUM($FW178:GA178),$EW178)</f>
        <v>10000</v>
      </c>
      <c r="GC178" s="121">
        <f>CEILING(SUM($FI178:FO178)-SUM($FW178:GB178),$EW178)</f>
        <v>15000</v>
      </c>
      <c r="GD178" s="121">
        <f>CEILING(SUM($FI178:FP178)-SUM($FW178:GC178),$EW178)</f>
        <v>10000</v>
      </c>
      <c r="GE178" s="121">
        <f>CEILING(SUM($FI178:FQ178)-SUM($FW178:GD178),$EW178)</f>
        <v>15000</v>
      </c>
      <c r="GF178" s="121">
        <f>CEILING(SUM($FI178:FR178)-SUM($FW178:GE178),$EW178)</f>
        <v>10000</v>
      </c>
      <c r="GG178" s="121">
        <f>CEILING(SUM($FI178:FS178)-SUM($FW178:GF178),$EW178)</f>
        <v>10000</v>
      </c>
      <c r="GH178" s="121">
        <f t="shared" si="192"/>
        <v>10000</v>
      </c>
      <c r="GI178" s="121">
        <f t="shared" si="193"/>
        <v>0</v>
      </c>
      <c r="GJ178" s="120"/>
      <c r="GK178" s="123" t="e">
        <f t="shared" ca="1" si="194"/>
        <v>#NAME?</v>
      </c>
      <c r="GL178" s="123" t="e">
        <f t="shared" ca="1" si="195"/>
        <v>#NAME?</v>
      </c>
      <c r="GM178" s="123" t="e">
        <f t="shared" ca="1" si="196"/>
        <v>#NAME?</v>
      </c>
      <c r="GN178" s="123" t="e">
        <f t="shared" ca="1" si="197"/>
        <v>#NAME?</v>
      </c>
      <c r="GO178" s="123" t="e">
        <f t="shared" ca="1" si="198"/>
        <v>#NAME?</v>
      </c>
      <c r="GP178" s="123" t="e">
        <f t="shared" ca="1" si="199"/>
        <v>#NAME?</v>
      </c>
      <c r="GQ178" s="123" t="e">
        <f t="shared" ca="1" si="200"/>
        <v>#NAME?</v>
      </c>
      <c r="GR178" s="123" t="e">
        <f t="shared" ca="1" si="201"/>
        <v>#NAME?</v>
      </c>
      <c r="GS178" s="123" t="e">
        <f t="shared" ca="1" si="202"/>
        <v>#NAME?</v>
      </c>
      <c r="GT178" s="123" t="e">
        <f t="shared" ca="1" si="203"/>
        <v>#NAME?</v>
      </c>
      <c r="GU178" s="123" t="e">
        <f t="shared" ca="1" si="204"/>
        <v>#NAME?</v>
      </c>
      <c r="GV178" s="123" t="e">
        <f t="shared" ca="1" si="205"/>
        <v>#NAME?</v>
      </c>
      <c r="GW178" s="123" t="e">
        <f t="shared" ca="1" si="206"/>
        <v>#NAME?</v>
      </c>
      <c r="GX178" s="123" t="e">
        <f t="shared" ca="1" si="207"/>
        <v>#NAME?</v>
      </c>
      <c r="GY178" s="120">
        <v>1</v>
      </c>
      <c r="GZ178" s="105">
        <f t="shared" si="224"/>
        <v>145000</v>
      </c>
      <c r="HA178" s="105"/>
      <c r="HB178" s="105"/>
      <c r="HC178" s="105"/>
      <c r="HD178" s="105"/>
      <c r="HE178" s="105"/>
      <c r="HF178" s="105"/>
      <c r="HG178" s="105"/>
      <c r="HH178" s="105"/>
      <c r="HI178" s="105"/>
      <c r="HJ178" s="105"/>
      <c r="HK178" s="105"/>
      <c r="HL178" s="105">
        <f t="shared" si="171"/>
        <v>0</v>
      </c>
      <c r="HM178" s="105"/>
      <c r="HN178" s="123" t="e">
        <f t="shared" ca="1" si="208"/>
        <v>#NAME?</v>
      </c>
      <c r="HO178" s="123" t="e">
        <f t="shared" ca="1" si="209"/>
        <v>#NAME?</v>
      </c>
      <c r="HP178" s="123" t="e">
        <f t="shared" ca="1" si="210"/>
        <v>#NAME?</v>
      </c>
      <c r="HQ178" s="123" t="e">
        <f t="shared" ca="1" si="211"/>
        <v>#NAME?</v>
      </c>
      <c r="HR178" s="123" t="e">
        <f t="shared" ca="1" si="212"/>
        <v>#NAME?</v>
      </c>
      <c r="HS178" s="123" t="e">
        <f t="shared" ca="1" si="213"/>
        <v>#NAME?</v>
      </c>
      <c r="HT178" s="123" t="e">
        <f t="shared" ca="1" si="214"/>
        <v>#NAME?</v>
      </c>
      <c r="HU178" s="123" t="e">
        <f t="shared" ca="1" si="215"/>
        <v>#NAME?</v>
      </c>
      <c r="HV178" s="123" t="e">
        <f t="shared" ca="1" si="216"/>
        <v>#NAME?</v>
      </c>
      <c r="HW178" s="123" t="e">
        <f t="shared" ca="1" si="217"/>
        <v>#NAME?</v>
      </c>
      <c r="HX178" s="123" t="e">
        <f t="shared" ca="1" si="218"/>
        <v>#NAME?</v>
      </c>
      <c r="HY178" s="123" t="e">
        <f t="shared" ca="1" si="219"/>
        <v>#NAME?</v>
      </c>
      <c r="HZ178" s="123" t="e">
        <f t="shared" ca="1" si="220"/>
        <v>#NAME?</v>
      </c>
      <c r="IA178" s="123" t="e">
        <f t="shared" ca="1" si="221"/>
        <v>#NAME?</v>
      </c>
      <c r="IB178" s="124" t="s">
        <v>865</v>
      </c>
      <c r="IC178" s="103" t="s">
        <v>488</v>
      </c>
      <c r="ID178" s="125">
        <v>45535</v>
      </c>
      <c r="IE178" s="103" t="s">
        <v>147</v>
      </c>
      <c r="IF178" s="103" t="s">
        <v>147</v>
      </c>
      <c r="IG178" s="103" t="s">
        <v>147</v>
      </c>
      <c r="IH178" s="103"/>
      <c r="II178" s="103" t="s">
        <v>766</v>
      </c>
    </row>
    <row r="179" spans="1:243" ht="14.25" x14ac:dyDescent="0.2">
      <c r="A179" s="39">
        <v>192</v>
      </c>
      <c r="B179" s="39" t="s">
        <v>869</v>
      </c>
      <c r="C179" s="56" t="s">
        <v>870</v>
      </c>
      <c r="D179" s="39" t="s">
        <v>137</v>
      </c>
      <c r="E179" s="39">
        <v>401225496</v>
      </c>
      <c r="F179" s="102" t="s">
        <v>871</v>
      </c>
      <c r="G179" s="39"/>
      <c r="H179" s="39" t="s">
        <v>128</v>
      </c>
      <c r="I179" s="39">
        <v>2</v>
      </c>
      <c r="J179" s="39">
        <v>2</v>
      </c>
      <c r="K179" s="39">
        <v>0</v>
      </c>
      <c r="L179" s="39">
        <v>0</v>
      </c>
      <c r="M179" s="39">
        <v>0</v>
      </c>
      <c r="N179" s="39">
        <v>0</v>
      </c>
      <c r="O179" s="39">
        <v>0</v>
      </c>
      <c r="P179" s="39">
        <v>0</v>
      </c>
      <c r="Q179" s="39">
        <v>0</v>
      </c>
      <c r="R179" s="39">
        <v>0</v>
      </c>
      <c r="S179" s="39">
        <v>1</v>
      </c>
      <c r="T179" s="39">
        <v>0</v>
      </c>
      <c r="U179" s="39">
        <v>0</v>
      </c>
      <c r="V179" s="39">
        <v>0</v>
      </c>
      <c r="W179" s="39">
        <v>0</v>
      </c>
      <c r="X179" s="39">
        <v>0</v>
      </c>
      <c r="Y179" s="39">
        <v>0</v>
      </c>
      <c r="Z179" s="39">
        <v>0</v>
      </c>
      <c r="AA179" s="39">
        <v>0</v>
      </c>
      <c r="AB179" s="39">
        <v>1</v>
      </c>
      <c r="AC179" s="39">
        <v>0</v>
      </c>
      <c r="AD179" s="39">
        <v>0</v>
      </c>
      <c r="AE179" s="39">
        <v>0</v>
      </c>
      <c r="AF179" s="39">
        <v>0</v>
      </c>
      <c r="AG179" s="39">
        <v>0</v>
      </c>
      <c r="AH179" s="39">
        <f t="shared" si="173"/>
        <v>2</v>
      </c>
      <c r="AI179" s="39">
        <f t="shared" si="174"/>
        <v>0</v>
      </c>
      <c r="AJ179" s="39">
        <f t="shared" si="175"/>
        <v>1</v>
      </c>
      <c r="AK179" s="39">
        <f t="shared" si="176"/>
        <v>1</v>
      </c>
      <c r="AL179" s="39">
        <f t="shared" si="177"/>
        <v>1</v>
      </c>
      <c r="AM179" s="57">
        <f t="shared" si="178"/>
        <v>35453</v>
      </c>
      <c r="AN179" s="57">
        <v>5000</v>
      </c>
      <c r="AO179" s="57">
        <f t="shared" si="179"/>
        <v>40000</v>
      </c>
      <c r="AP179" s="39"/>
      <c r="AQ179" s="39" t="s">
        <v>473</v>
      </c>
      <c r="AR179" s="71" t="s">
        <v>474</v>
      </c>
      <c r="AS179" s="39"/>
      <c r="AT179" s="39"/>
      <c r="AU179" s="58">
        <v>3.0000000000000001E-3</v>
      </c>
      <c r="AV179" s="58" t="s">
        <v>11</v>
      </c>
      <c r="AW179" s="39" t="s">
        <v>475</v>
      </c>
      <c r="AX179" s="39" t="s">
        <v>476</v>
      </c>
      <c r="AY179" s="39"/>
      <c r="AZ179" s="39" t="s">
        <v>477</v>
      </c>
      <c r="BA179" s="39" t="str">
        <f t="shared" si="180"/>
        <v>P0043</v>
      </c>
      <c r="BB179" s="78" t="e">
        <f t="shared" ca="1" si="181"/>
        <v>#NAME?</v>
      </c>
      <c r="BC179" s="75">
        <v>18</v>
      </c>
      <c r="BD179" s="75">
        <f t="shared" si="182"/>
        <v>40000</v>
      </c>
      <c r="BE179" s="39"/>
      <c r="BF179" s="39"/>
      <c r="BG179" s="39"/>
      <c r="BH179" s="39"/>
      <c r="BI179" s="39"/>
      <c r="BJ179" s="39"/>
      <c r="BK179" s="39"/>
      <c r="BL179" s="39"/>
      <c r="BM179" s="39">
        <v>40000</v>
      </c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>
        <f>SUM($BE179,$BF179:BF179)-SUM($CV$1:CW$1)*SUM($P179:$Q179,$W179)-SUM($CV$2:CW$2)*SUM($R179:$V179)-SUM($CV$3:CW$3)*$X179-SUM($CV$4:CW$4)*SUM($K179:$L179)-SUM($CV$5:CW$5)*SUM($M179:$N179)-SUM($CV$6:CW$6)*$O179-SUM($CV$7:CW$7)*SUM($Y179:$Z179,$AF179)-SUM($CV$8:CW$8)*SUM($AA179:$AE179)-SUM($CV$9:CW$9)*$AG179</f>
        <v>0</v>
      </c>
      <c r="CX179" s="39">
        <f>SUM($BE179,$BF179:BG179)-SUM($CV$1:CX$1)*SUM($P179:$Q179,$W179)-SUM($CV$2:CX$2)*SUM($R179:$V179)-SUM($CV$3:CX$3)*$X179-SUM($CV$4:CX$4)*SUM($K179:$L179)-SUM($CV$5:CX$5)*SUM($M179:$N179)-SUM($CV$6:CX$6)*$O179-SUM($CV$7:CX$7)*SUM($Y179:$Z179,$AF179)-SUM($CV$8:CX$8)*SUM($AA179:$AE179)-SUM($CV$9:CX$9)*$AG179</f>
        <v>0</v>
      </c>
      <c r="CY179" s="39">
        <f>SUM($BE179,$BF179:BH179)-SUM($CV$1:CY$1)*SUM($P179:$Q179,$W179)-SUM($CV$2:CY$2)*SUM($R179:$V179)-SUM($CV$3:CY$3)*$X179-SUM($CV$4:CY$4)*SUM($K179:$L179)-SUM($CV$5:CY$5)*SUM($M179:$N179)-SUM($CV$6:CY$6)*$O179-SUM($CV$7:CY$7)*SUM($Y179:$Z179,$AF179)-SUM($CV$8:CY$8)*SUM($AA179:$AE179)-SUM($CV$9:CY$9)*$AG179</f>
        <v>0</v>
      </c>
      <c r="CZ179" s="39">
        <f>SUM($BE179,$BF179:BI179)-SUM($CV$1:CZ$1)*SUM($P179:$Q179,$W179)-SUM($CV$2:CZ$2)*SUM($R179:$V179)-SUM($CV$3:CZ$3)*$X179-SUM($CV$4:CZ$4)*SUM($K179:$L179)-SUM($CV$5:CZ$5)*SUM($M179:$N179)-SUM($CV$6:CZ$6)*$O179-SUM($CV$7:CZ$7)*SUM($Y179:$Z179,$AF179)-SUM($CV$8:CZ$8)*SUM($AA179:$AE179)-SUM($CV$9:CZ$9)*$AG179</f>
        <v>0</v>
      </c>
      <c r="DA179" s="39">
        <f>SUM($BE179,$BF179:BJ179)-SUM($CV$1:DA$1)*SUM($P179:$Q179,$W179)-SUM($CV$2:DA$2)*SUM($R179:$V179)-SUM($CV$3:DA$3)*$X179-SUM($CV$4:DA$4)*SUM($K179:$L179)-SUM($CV$5:DA$5)*SUM($M179:$N179)-SUM($CV$6:DA$6)*$O179-SUM($CV$7:DA$7)*SUM($Y179:$Z179,$AF179)-SUM($CV$8:DA$8)*SUM($AA179:$AE179)-SUM($CV$9:DA$9)*$AG179</f>
        <v>0</v>
      </c>
      <c r="DB179" s="39">
        <f>SUM($BE179,$BF179:BK179)-SUM($CV$1:DB$1)*SUM($P179:$Q179,$W179)-SUM($CV$2:DB$2)*SUM($R179:$V179)-SUM($CV$3:DB$3)*$X179-SUM($CV$4:DB$4)*SUM($K179:$L179)-SUM($CV$5:DB$5)*SUM($M179:$N179)-SUM($CV$6:DB$6)*$O179-SUM($CV$7:DB$7)*SUM($Y179:$Z179,$AF179)-SUM($CV$8:DB$8)*SUM($AA179:$AE179)-SUM($CV$9:DB$9)*$AG179</f>
        <v>-200</v>
      </c>
      <c r="DC179" s="39">
        <f>SUM($BE179,$BF179:BL179)-SUM($CV$1:DC$1)*SUM($P179:$Q179,$W179)-SUM($CV$2:DC$2)*SUM($R179:$V179)-SUM($CV$3:DC$3)*$X179-SUM($CV$4:DC$4)*SUM($K179:$L179)-SUM($CV$5:DC$5)*SUM($M179:$N179)-SUM($CV$6:DC$6)*$O179-SUM($CV$7:DC$7)*SUM($Y179:$Z179,$AF179)-SUM($CV$8:DC$8)*SUM($AA179:$AE179)-SUM($CV$9:DC$9)*$AG179</f>
        <v>-600</v>
      </c>
      <c r="DD179" s="39">
        <f>SUM($BE179,$BF179:BM179)-SUM($CV$1:DD$1)*SUM($P179:$Q179,$W179)-SUM($CV$2:DD$2)*SUM($R179:$V179)-SUM($CV$3:DD$3)*$X179-SUM($CV$4:DD$4)*SUM($K179:$L179)-SUM($CV$5:DD$5)*SUM($M179:$N179)-SUM($CV$6:DD$6)*$O179-SUM($CV$7:DD$7)*SUM($Y179:$Z179,$AF179)-SUM($CV$8:DD$8)*SUM($AA179:$AE179)-SUM($CV$9:DD$9)*$AG179</f>
        <v>38769</v>
      </c>
      <c r="DE179" s="39">
        <f>SUM($BE179,$BF179:BN179)-SUM($CV$1:DE$1)*SUM($P179:$Q179,$W179)-SUM($CV$2:DE$2)*SUM($R179:$V179)-SUM($CV$3:DE$3)*$X179-SUM($CV$4:DE$4)*SUM($K179:$L179)-SUM($CV$5:DE$5)*SUM($M179:$N179)-SUM($CV$6:DE$6)*$O179-SUM($CV$7:DE$7)*SUM($Y179:$Z179,$AF179)-SUM($CV$8:DE$8)*SUM($AA179:$AE179)-SUM($CV$9:DE$9)*$AG179</f>
        <v>38219</v>
      </c>
      <c r="DF179" s="39">
        <f>SUM($BE179,$BF179:BO179)-SUM($CV$1:DF$1)*SUM($P179:$Q179,$W179)-SUM($CV$2:DF$2)*SUM($R179:$V179)-SUM($CV$3:DF$3)*$X179-SUM($CV$4:DF$4)*SUM($K179:$L179)-SUM($CV$5:DF$5)*SUM($M179:$N179)-SUM($CV$6:DF$6)*$O179-SUM($CV$7:DF$7)*SUM($Y179:$Z179,$AF179)-SUM($CV$8:DF$8)*SUM($AA179:$AE179)-SUM($CV$9:DF$9)*$AG179</f>
        <v>37519</v>
      </c>
      <c r="DG179" s="39">
        <f>SUM($BE179,$BF179:BP179)-SUM($CV$1:DG$1)*SUM($P179:$Q179,$W179)-SUM($CV$2:DG$2)*SUM($R179:$V179)-SUM($CV$3:DG$3)*$X179-SUM($CV$4:DG$4)*SUM($K179:$L179)-SUM($CV$5:DG$5)*SUM($M179:$N179)-SUM($CV$6:DG$6)*$O179-SUM($CV$7:DG$7)*SUM($Y179:$Z179,$AF179)-SUM($CV$8:DG$8)*SUM($AA179:$AE179)-SUM($CV$9:DG$9)*$AG179</f>
        <v>36769</v>
      </c>
      <c r="DH179" s="39">
        <f>SUM($BE179,$BF179:BQ179)-SUM($CV$1:DH$1)*SUM($P179:$Q179,$W179)-SUM($CV$2:DH$2)*SUM($R179:$V179)-SUM($CV$3:DH$3)*$X179-SUM($CV$4:DH$4)*SUM($K179:$L179)-SUM($CV$5:DH$5)*SUM($M179:$N179)-SUM($CV$6:DH$6)*$O179-SUM($CV$7:DH$7)*SUM($Y179:$Z179,$AF179)-SUM($CV$8:DH$8)*SUM($AA179:$AE179)-SUM($CV$9:DH$9)*$AG179</f>
        <v>36019</v>
      </c>
      <c r="DI179" s="39">
        <f>SUM($BE179,$BF179:BR179)-SUM($CV$1:DI$1)*SUM($P179:$Q179,$W179)-SUM($CV$2:DI$2)*SUM($R179:$V179)-SUM($CV$3:DI$3)*$X179-SUM($CV$4:DI$4)*SUM($K179:$L179)-SUM($CV$5:DI$5)*SUM($M179:$N179)-SUM($CV$6:DI$6)*$O179-SUM($CV$7:DI$7)*SUM($Y179:$Z179,$AF179)-SUM($CV$8:DI$8)*SUM($AA179:$AE179)-SUM($CV$9:DI$9)*$AG179</f>
        <v>35269</v>
      </c>
      <c r="DJ179" s="39">
        <f>SUM($BE179,$BF179:BS179)-SUM($CV$1:DJ$1)*SUM($P179:$Q179,$W179)-SUM($CV$2:DJ$2)*SUM($R179:$V179)-SUM($CV$3:DJ$3)*$X179-SUM($CV$4:DJ$4)*SUM($K179:$L179)-SUM($CV$5:DJ$5)*SUM($M179:$N179)-SUM($CV$6:DJ$6)*$O179-SUM($CV$7:DJ$7)*SUM($Y179:$Z179,$AF179)-SUM($CV$8:DJ$8)*SUM($AA179:$AE179)-SUM($CV$9:DJ$9)*$AG179</f>
        <v>34519</v>
      </c>
      <c r="DK179" s="39">
        <f>SUM($BE179,$BF179:BT179)-SUM($CV$1:DK$1)*SUM($P179:$Q179,$W179)-SUM($CV$2:DK$2)*SUM($R179:$V179)-SUM($CV$3:DK$3)*$X179-SUM($CV$4:DK$4)*SUM($K179:$L179)-SUM($CV$5:DK$5)*SUM($M179:$N179)-SUM($CV$6:DK$6)*$O179-SUM($CV$7:DK$7)*SUM($Y179:$Z179,$AF179)-SUM($CV$8:DK$8)*SUM($AA179:$AE179)-SUM($CV$9:DK$9)*$AG179</f>
        <v>33769</v>
      </c>
      <c r="DL179" s="39">
        <f>SUM($BE179,$BF179:BU179)-SUM($CV$1:DL$1)*SUM($P179:$Q179,$W179)-SUM($CV$2:DL$2)*SUM($R179:$V179)-SUM($CV$3:DL$3)*$X179-SUM($CV$4:DL$4)*SUM($K179:$L179)-SUM($CV$5:DL$5)*SUM($M179:$N179)-SUM($CV$6:DL$6)*$O179-SUM($CV$7:DL$7)*SUM($Y179:$Z179,$AF179)-SUM($CV$8:DL$8)*SUM($AA179:$AE179)-SUM($CV$9:DL$9)*$AG179</f>
        <v>33019</v>
      </c>
      <c r="DM179" s="39">
        <f>SUM($BE179,$BF179:BV179)-SUM($CV$1:DM$1)*SUM($P179:$Q179,$W179)-SUM($CV$2:DM$2)*SUM($R179:$V179)-SUM($CV$3:DM$3)*$X179-SUM($CV$4:DM$4)*SUM($K179:$L179)-SUM($CV$5:DM$5)*SUM($M179:$N179)-SUM($CV$6:DM$6)*$O179-SUM($CV$7:DM$7)*SUM($Y179:$Z179,$AF179)-SUM($CV$8:DM$8)*SUM($AA179:$AE179)-SUM($CV$9:DM$9)*$AG179</f>
        <v>32019</v>
      </c>
      <c r="DN179" s="39">
        <f>SUM($BE179,$BF179:BW179)-SUM($CV$1:DN$1)*SUM($P179:$Q179,$W179)-SUM($CV$2:DN$2)*SUM($R179:$V179)-SUM($CV$3:DN$3)*$X179-SUM($CV$4:DN$4)*SUM($K179:$L179)-SUM($CV$5:DN$5)*SUM($M179:$N179)-SUM($CV$6:DN$6)*$O179-SUM($CV$7:DN$7)*SUM($Y179:$Z179,$AF179)-SUM($CV$8:DN$8)*SUM($AA179:$AE179)-SUM($CV$9:DN$9)*$AG179</f>
        <v>31019</v>
      </c>
      <c r="DO179" s="39">
        <f>SUM($BE179,$BF179:BX179)-SUM($CV$1:DO$1)*SUM($P179:$Q179,$W179)-SUM($CV$2:DO$2)*SUM($R179:$V179)-SUM($CV$3:DO$3)*$X179-SUM($CV$4:DO$4)*SUM($K179:$L179)-SUM($CV$5:DO$5)*SUM($M179:$N179)-SUM($CV$6:DO$6)*$O179-SUM($CV$7:DO$7)*SUM($Y179:$Z179,$AF179)-SUM($CV$8:DO$8)*SUM($AA179:$AE179)-SUM($CV$9:DO$9)*$AG179</f>
        <v>30019</v>
      </c>
      <c r="DP179" s="39">
        <f>SUM($BE179,$BF179:BY179)-SUM($CV$1:DP$1)*SUM($P179:$Q179,$W179)-SUM($CV$2:DP$2)*SUM($R179:$V179)-SUM($CV$3:DP$3)*$X179-SUM($CV$4:DP$4)*SUM($K179:$L179)-SUM($CV$5:DP$5)*SUM($M179:$N179)-SUM($CV$6:DP$6)*$O179-SUM($CV$7:DP$7)*SUM($Y179:$Z179,$AF179)-SUM($CV$8:DP$8)*SUM($AA179:$AE179)-SUM($CV$9:DP$9)*$AG179</f>
        <v>29019</v>
      </c>
      <c r="DQ179" s="39">
        <f>SUM($BE179,$BF179:BZ179)-SUM($CV$1:DQ$1)*SUM($P179:$Q179,$W179)-SUM($CV$2:DQ$2)*SUM($R179:$V179)-SUM($CV$3:DQ$3)*$X179-SUM($CV$4:DQ$4)*SUM($K179:$L179)-SUM($CV$5:DQ$5)*SUM($M179:$N179)-SUM($CV$6:DQ$6)*$O179-SUM($CV$7:DQ$7)*SUM($Y179:$Z179,$AF179)-SUM($CV$8:DQ$8)*SUM($AA179:$AE179)-SUM($CV$9:DQ$9)*$AG179</f>
        <v>28019</v>
      </c>
      <c r="DR179" s="39">
        <f>SUM($BE179,$BF179:CA179)-SUM($CV$1:DR$1)*SUM($P179:$Q179,$W179)-SUM($CV$2:DR$2)*SUM($R179:$V179)-SUM($CV$3:DR$3)*$X179-SUM($CV$4:DR$4)*SUM($K179:$L179)-SUM($CV$5:DR$5)*SUM($M179:$N179)-SUM($CV$6:DR$6)*$O179-SUM($CV$7:DR$7)*SUM($Y179:$Z179,$AF179)-SUM($CV$8:DR$8)*SUM($AA179:$AE179)-SUM($CV$9:DR$9)*$AG179</f>
        <v>27019</v>
      </c>
      <c r="DS179" s="39">
        <f>SUM($BE179,$BF179:CB179)-SUM($CV$1:DS$1)*SUM($P179:$Q179,$W179)-SUM($CV$2:DS$2)*SUM($R179:$V179)-SUM($CV$3:DS$3)*$X179-SUM($CV$4:DS$4)*SUM($K179:$L179)-SUM($CV$5:DS$5)*SUM($M179:$N179)-SUM($CV$6:DS$6)*$O179-SUM($CV$7:DS$7)*SUM($Y179:$Z179,$AF179)-SUM($CV$8:DS$8)*SUM($AA179:$AE179)-SUM($CV$9:DS$9)*$AG179</f>
        <v>26019</v>
      </c>
      <c r="DT179" s="39">
        <f>SUM($BE179,$BF179:CC179)-SUM($CV$1:DT$1)*SUM($P179:$Q179,$W179)-SUM($CV$2:DT$2)*SUM($R179:$V179)-SUM($CV$3:DT$3)*$X179-SUM($CV$4:DT$4)*SUM($K179:$L179)-SUM($CV$5:DT$5)*SUM($M179:$N179)-SUM($CV$6:DT$6)*$O179-SUM($CV$7:DT$7)*SUM($Y179:$Z179,$AF179)-SUM($CV$8:DT$8)*SUM($AA179:$AE179)-SUM($CV$9:DT$9)*$AG179</f>
        <v>25019</v>
      </c>
      <c r="DU179" s="39">
        <f>SUM($BE179,$BF179:CD179)-SUM($CV$1:DU$1)*SUM($P179:$Q179,$W179)-SUM($CV$2:DU$2)*SUM($R179:$V179)-SUM($CV$3:DU$3)*$X179-SUM($CV$4:DU$4)*SUM($K179:$L179)-SUM($CV$5:DU$5)*SUM($M179:$N179)-SUM($CV$6:DU$6)*$O179-SUM($CV$7:DU$7)*SUM($Y179:$Z179,$AF179)-SUM($CV$8:DU$8)*SUM($AA179:$AE179)-SUM($CV$9:DU$9)*$AG179</f>
        <v>24019</v>
      </c>
      <c r="DV179" s="39">
        <f>SUM($BE179,$BF179:CE179)-SUM($CV$1:DV$1)*SUM($P179:$Q179,$W179)-SUM($CV$2:DV$2)*SUM($R179:$V179)-SUM($CV$3:DV$3)*$X179-SUM($CV$4:DV$4)*SUM($K179:$L179)-SUM($CV$5:DV$5)*SUM($M179:$N179)-SUM($CV$6:DV$6)*$O179-SUM($CV$7:DV$7)*SUM($Y179:$Z179,$AF179)-SUM($CV$8:DV$8)*SUM($AA179:$AE179)-SUM($CV$9:DV$9)*$AG179</f>
        <v>23019</v>
      </c>
      <c r="DW179" s="39">
        <f>SUM($BE179,$BF179:CF179)-SUM($CV$1:DW$1)*SUM($P179:$Q179,$W179)-SUM($CV$2:DW$2)*SUM($R179:$V179)-SUM($CV$3:DW$3)*$X179-SUM($CV$4:DW$4)*SUM($K179:$L179)-SUM($CV$5:DW$5)*SUM($M179:$N179)-SUM($CV$6:DW$6)*$O179-SUM($CV$7:DW$7)*SUM($Y179:$Z179,$AF179)-SUM($CV$8:DW$8)*SUM($AA179:$AE179)-SUM($CV$9:DW$9)*$AG179</f>
        <v>22019</v>
      </c>
      <c r="DX179" s="39">
        <f>SUM($BE179,$BF179:CG179)-SUM($CV$1:DX$1)*SUM($P179:$Q179,$W179)-SUM($CV$2:DX$2)*SUM($R179:$V179)-SUM($CV$3:DX$3)*$X179-SUM($CV$4:DX$4)*SUM($K179:$L179)-SUM($CV$5:DX$5)*SUM($M179:$N179)-SUM($CV$6:DX$6)*$O179-SUM($CV$7:DX$7)*SUM($Y179:$Z179,$AF179)-SUM($CV$8:DX$8)*SUM($AA179:$AE179)-SUM($CV$9:DX$9)*$AG179</f>
        <v>21019</v>
      </c>
      <c r="DY179" s="39">
        <f>SUM($BE179,$BF179:CH179)-SUM($CV$1:DY$1)*SUM($P179:$Q179,$W179)-SUM($CV$2:DY$2)*SUM($R179:$V179)-SUM($CV$3:DY$3)*$X179-SUM($CV$4:DY$4)*SUM($K179:$L179)-SUM($CV$5:DY$5)*SUM($M179:$N179)-SUM($CV$6:DY$6)*$O179-SUM($CV$7:DY$7)*SUM($Y179:$Z179,$AF179)-SUM($CV$8:DY$8)*SUM($AA179:$AE179)-SUM($CV$9:DY$9)*$AG179</f>
        <v>20019</v>
      </c>
      <c r="DZ179" s="39">
        <f>SUM($BE179,$BF179:CI179)-SUM($CV$1:DZ$1)*SUM($P179:$Q179,$W179)-SUM($CV$2:DZ$2)*SUM($R179:$V179)-SUM($CV$3:DZ$3)*$X179-SUM($CV$4:DZ$4)*SUM($K179:$L179)-SUM($CV$5:DZ$5)*SUM($M179:$N179)-SUM($CV$6:DZ$6)*$O179-SUM($CV$7:DZ$7)*SUM($Y179:$Z179,$AF179)-SUM($CV$8:DZ$8)*SUM($AA179:$AE179)-SUM($CV$9:DZ$9)*$AG179</f>
        <v>19019</v>
      </c>
      <c r="EA179" s="39">
        <f>SUM($BE179,$BF179:CJ179)-SUM($CV$1:EA$1)*SUM($P179:$Q179,$W179)-SUM($CV$2:EA$2)*SUM($R179:$V179)-SUM($CV$3:EA$3)*$X179-SUM($CV$4:EA$4)*SUM($K179:$L179)-SUM($CV$5:EA$5)*SUM($M179:$N179)-SUM($CV$6:EA$6)*$O179-SUM($CV$7:EA$7)*SUM($Y179:$Z179,$AF179)-SUM($CV$8:EA$8)*SUM($AA179:$AE179)-SUM($CV$9:EA$9)*$AG179</f>
        <v>18019</v>
      </c>
      <c r="EB179" s="39">
        <f>SUM($BE179,$BF179:CK179)-SUM($CV$1:EB$1)*SUM($P179:$Q179,$W179)-SUM($CV$2:EB$2)*SUM($R179:$V179)-SUM($CV$3:EB$3)*$X179-SUM($CV$4:EB$4)*SUM($K179:$L179)-SUM($CV$5:EB$5)*SUM($M179:$N179)-SUM($CV$6:EB$6)*$O179-SUM($CV$7:EB$7)*SUM($Y179:$Z179,$AF179)-SUM($CV$8:EB$8)*SUM($AA179:$AE179)-SUM($CV$9:EB$9)*$AG179</f>
        <v>17019</v>
      </c>
      <c r="EC179" s="39">
        <f>SUM($BE179,$BF179:CL179)-SUM($CV$1:EC$1)*SUM($P179:$Q179,$W179)-SUM($CV$2:EC$2)*SUM($R179:$V179)-SUM($CV$3:EC$3)*$X179-SUM($CV$4:EC$4)*SUM($K179:$L179)-SUM($CV$5:EC$5)*SUM($M179:$N179)-SUM($CV$6:EC$6)*$O179-SUM($CV$7:EC$7)*SUM($Y179:$Z179,$AF179)-SUM($CV$8:EC$8)*SUM($AA179:$AE179)-SUM($CV$9:EC$9)*$AG179</f>
        <v>16019</v>
      </c>
      <c r="ED179" s="39">
        <f>SUM($BE179,$BF179:CM179)-SUM($CV$1:ED$1)*SUM($P179:$Q179,$W179)-SUM($CV$2:ED$2)*SUM($R179:$V179)-SUM($CV$3:ED$3)*$X179-SUM($CV$4:ED$4)*SUM($K179:$L179)-SUM($CV$5:ED$5)*SUM($M179:$N179)-SUM($CV$6:ED$6)*$O179-SUM($CV$7:ED$7)*SUM($Y179:$Z179,$AF179)-SUM($CV$8:ED$8)*SUM($AA179:$AE179)-SUM($CV$9:ED$9)*$AG179</f>
        <v>15019</v>
      </c>
      <c r="EE179" s="39">
        <f>SUM($BE179,$BF179:CN179)-SUM($CV$1:EE$1)*SUM($P179:$Q179,$W179)-SUM($CV$2:EE$2)*SUM($R179:$V179)-SUM($CV$3:EE$3)*$X179-SUM($CV$4:EE$4)*SUM($K179:$L179)-SUM($CV$5:EE$5)*SUM($M179:$N179)-SUM($CV$6:EE$6)*$O179-SUM($CV$7:EE$7)*SUM($Y179:$Z179,$AF179)-SUM($CV$8:EE$8)*SUM($AA179:$AE179)-SUM($CV$9:EE$9)*$AG179</f>
        <v>14019</v>
      </c>
      <c r="EF179" s="39">
        <f>SUM($BE179,$BF179:CO179)-SUM($CV$1:EF$1)*SUM($P179:$Q179,$W179)-SUM($CV$2:EF$2)*SUM($R179:$V179)-SUM($CV$3:EF$3)*$X179-SUM($CV$4:EF$4)*SUM($K179:$L179)-SUM($CV$5:EF$5)*SUM($M179:$N179)-SUM($CV$6:EF$6)*$O179-SUM($CV$7:EF$7)*SUM($Y179:$Z179,$AF179)-SUM($CV$8:EF$8)*SUM($AA179:$AE179)-SUM($CV$9:EF$9)*$AG179</f>
        <v>13019</v>
      </c>
      <c r="EG179" s="39">
        <f>SUM($BE179,$BF179:CP179)-SUM($CV$1:EG$1)*SUM($P179:$Q179,$W179)-SUM($CV$2:EG$2)*SUM($R179:$V179)-SUM($CV$3:EG$3)*$X179-SUM($CV$4:EG$4)*SUM($K179:$L179)-SUM($CV$5:EG$5)*SUM($M179:$N179)-SUM($CV$6:EG$6)*$O179-SUM($CV$7:EG$7)*SUM($Y179:$Z179,$AF179)-SUM($CV$8:EG$8)*SUM($AA179:$AE179)-SUM($CV$9:EG$9)*$AG179</f>
        <v>12019</v>
      </c>
      <c r="EH179" s="39">
        <f>SUM($BE179,$BF179:CQ179)-SUM($CV$1:EH$1)*SUM($P179:$Q179,$W179)-SUM($CV$2:EH$2)*SUM($R179:$V179)-SUM($CV$3:EH$3)*$X179-SUM($CV$4:EH$4)*SUM($K179:$L179)-SUM($CV$5:EH$5)*SUM($M179:$N179)-SUM($CV$6:EH$6)*$O179-SUM($CV$7:EH$7)*SUM($Y179:$Z179,$AF179)-SUM($CV$8:EH$8)*SUM($AA179:$AE179)-SUM($CV$9:EH$9)*$AG179</f>
        <v>11019</v>
      </c>
      <c r="EI179" s="39">
        <f>SUM($BE179,$BF179:CR179)-SUM($CV$1:EI$1)*SUM($P179:$Q179,$W179)-SUM($CV$2:EI$2)*SUM($R179:$V179)-SUM($CV$3:EI$3)*$X179-SUM($CV$4:EI$4)*SUM($K179:$L179)-SUM($CV$5:EI$5)*SUM($M179:$N179)-SUM($CV$6:EI$6)*$O179-SUM($CV$7:EI$7)*SUM($Y179:$Z179,$AF179)-SUM($CV$8:EI$8)*SUM($AA179:$AE179)-SUM($CV$9:EI$9)*$AG179</f>
        <v>10019</v>
      </c>
      <c r="EJ179" s="39">
        <f>SUM($BE179,$BF179:CS179)-SUM($CV$1:EJ$1)*SUM($P179:$Q179,$W179)-SUM($CV$2:EJ$2)*SUM($R179:$V179)-SUM($CV$3:EJ$3)*$X179-SUM($CV$4:EJ$4)*SUM($K179:$L179)-SUM($CV$5:EJ$5)*SUM($M179:$N179)-SUM($CV$6:EJ$6)*$O179-SUM($CV$7:EJ$7)*SUM($Y179:$Z179,$AF179)-SUM($CV$8:EJ$8)*SUM($AA179:$AE179)-SUM($CV$9:EJ$9)*$AG179</f>
        <v>9019</v>
      </c>
      <c r="EK179" s="39">
        <f>SUM($BE179,$BF179:CT179)-SUM($CV$1:EK$1)*SUM($P179:$Q179,$W179)-SUM($CV$2:EK$2)*SUM($R179:$V179)-SUM($CV$3:EK$3)*$X179-SUM($CV$4:EK$4)*SUM($K179:$L179)-SUM($CV$5:EK$5)*SUM($M179:$N179)-SUM($CV$6:EK$6)*$O179-SUM($CV$7:EK$7)*SUM($Y179:$Z179,$AF179)-SUM($CV$8:EK$8)*SUM($AA179:$AE179)-SUM($CV$9:EK$9)*$AG179</f>
        <v>8019</v>
      </c>
      <c r="EL179" s="39">
        <f>SUM($BE179,$BF179:CU179)-SUM($CV$1:EL$1)*SUM($P179:$Q179,$W179)-SUM($CV$2:EL$2)*SUM($R179:$V179)-SUM($CV$3:EL$3)*$X179-SUM($CV$4:EL$4)*SUM($K179:$L179)-SUM($CV$5:EL$5)*SUM($M179:$N179)-SUM($CV$6:EL$6)*$O179-SUM($CV$7:EL$7)*SUM($Y179:$Z179,$AF179)-SUM($CV$8:EL$8)*SUM($AA179:$AE179)-SUM($CV$9:EL$9)*$AG179</f>
        <v>7019</v>
      </c>
      <c r="EM179" s="39">
        <f>SUM($BE179,$BF179:CV179)-SUM($CV$1:EM$1)*SUM($P179:$Q179,$W179)-SUM($CV$2:EM$2)*SUM($R179:$V179)-SUM($CV$3:EM$3)*$X179-SUM($CV$4:EM$4)*SUM($K179:$L179)-SUM($CV$5:EM$5)*SUM($M179:$N179)-SUM($CV$6:EM$6)*$O179-SUM($CV$7:EM$7)*SUM($Y179:$Z179,$AF179)-SUM($CV$8:EM$8)*SUM($AA179:$AE179)-SUM($CV$9:EM$9)*$AG179</f>
        <v>6019</v>
      </c>
      <c r="EN179" s="39">
        <f>SUM($BE179,$BF179:CW179)-SUM($CV$1:EN$1)*SUM($P179:$Q179,$W179)-SUM($CV$2:EN$2)*SUM($R179:$V179)-SUM($CV$3:EN$3)*$X179-SUM($CV$4:EN$4)*SUM($K179:$L179)-SUM($CV$5:EN$5)*SUM($M179:$N179)-SUM($CV$6:EN$6)*$O179-SUM($CV$7:EN$7)*SUM($Y179:$Z179,$AF179)-SUM($CV$8:EN$8)*SUM($AA179:$AE179)-SUM($CV$9:EN$9)*$AG179</f>
        <v>5019</v>
      </c>
      <c r="EO179" s="39">
        <f>SUM($BE179,$BF179:CX179)-SUM($CV$1:EO$1)*SUM($P179:$Q179,$W179)-SUM($CV$2:EO$2)*SUM($R179:$V179)-SUM($CV$3:EO$3)*$X179-SUM($CV$4:EO$4)*SUM($K179:$L179)-SUM($CV$5:EO$5)*SUM($M179:$N179)-SUM($CV$6:EO$6)*$O179-SUM($CV$7:EO$7)*SUM($Y179:$Z179,$AF179)-SUM($CV$8:EO$8)*SUM($AA179:$AE179)-SUM($CV$9:EO$9)*$AG179</f>
        <v>4189</v>
      </c>
      <c r="EP179" s="96" t="s">
        <v>483</v>
      </c>
      <c r="EQ179" s="103" t="str">
        <f t="shared" si="225"/>
        <v>CRCW060313K3FKEA</v>
      </c>
      <c r="ER179" s="96" t="str">
        <f t="shared" si="227"/>
        <v>VISHAY</v>
      </c>
      <c r="ES179" s="115">
        <v>2.5999999999999999E-3</v>
      </c>
      <c r="ET179" s="116" t="str">
        <f t="shared" si="229"/>
        <v>USD</v>
      </c>
      <c r="EU179" s="107" t="e">
        <f t="shared" ca="1" si="183"/>
        <v>#NAME?</v>
      </c>
      <c r="EV179" s="107" t="e">
        <f t="shared" ca="1" si="184"/>
        <v>#NAME?</v>
      </c>
      <c r="EW179" s="117">
        <f t="shared" si="226"/>
        <v>5000</v>
      </c>
      <c r="EX179" s="117">
        <f t="shared" si="228"/>
        <v>5000</v>
      </c>
      <c r="EY179" s="103"/>
      <c r="EZ179" s="117">
        <f t="shared" si="187"/>
        <v>40000</v>
      </c>
      <c r="FA179" s="118" t="e">
        <f t="shared" ca="1" si="188"/>
        <v>#NAME?</v>
      </c>
      <c r="FB179" s="117">
        <f t="shared" si="189"/>
        <v>4547</v>
      </c>
      <c r="FC179" s="118" t="e">
        <f t="shared" ca="1" si="190"/>
        <v>#NAME?</v>
      </c>
      <c r="FD179" s="119">
        <v>45526</v>
      </c>
      <c r="FE179" s="118" t="s">
        <v>130</v>
      </c>
      <c r="FF179" s="118" t="s">
        <v>26</v>
      </c>
      <c r="FG179" s="103" t="s">
        <v>144</v>
      </c>
      <c r="FH179" s="103" t="s">
        <v>145</v>
      </c>
      <c r="FI179" s="105">
        <f t="array" ref="FI179">SUMPRODUCT($AI179:$AL179,TRANSPOSE(FI$1:FI$4))</f>
        <v>3065</v>
      </c>
      <c r="FJ179" s="105">
        <f t="array" ref="FJ179">SUMPRODUCT($AI179:$AL179,TRANSPOSE(FJ$1:FJ$4))</f>
        <v>3065</v>
      </c>
      <c r="FK179" s="105">
        <f t="array" ref="FK179">SUMPRODUCT($AI179:$AL179,TRANSPOSE(FK$1:FK$4))</f>
        <v>3065</v>
      </c>
      <c r="FL179" s="105">
        <f t="array" ref="FL179">SUMPRODUCT($AI179:$AL179,TRANSPOSE(FL$1:FL$4))</f>
        <v>3065</v>
      </c>
      <c r="FM179" s="105">
        <f t="array" ref="FM179">SUMPRODUCT($AI179:$AL179,TRANSPOSE(FM$1:FM$4))</f>
        <v>3065</v>
      </c>
      <c r="FN179" s="105">
        <f t="array" ref="FN179">SUMPRODUCT($AI179:$AL179,TRANSPOSE(FN$1:FN$4))</f>
        <v>3065</v>
      </c>
      <c r="FO179" s="105">
        <f t="array" ref="FO179">SUMPRODUCT($AI179:$AL179,TRANSPOSE(FO$1:FO$4))</f>
        <v>3065</v>
      </c>
      <c r="FP179" s="105">
        <f t="array" ref="FP179">SUMPRODUCT($AI179:$AL179,TRANSPOSE(FP$1:FP$4))</f>
        <v>3065</v>
      </c>
      <c r="FQ179" s="105">
        <f t="array" ref="FQ179">SUMPRODUCT($AI179:$AL179,TRANSPOSE(FQ$1:FQ$4))</f>
        <v>3065</v>
      </c>
      <c r="FR179" s="105">
        <f t="array" ref="FR179">SUMPRODUCT($AI179:$AL179,TRANSPOSE(FR$1:FR$4))</f>
        <v>3050</v>
      </c>
      <c r="FS179" s="105">
        <f t="array" ref="FS179">SUMPRODUCT($AI179:$AL179,TRANSPOSE(FS$1:FS$4))</f>
        <v>3000</v>
      </c>
      <c r="FT179" s="105">
        <f t="array" ref="FT179">SUMPRODUCT($AI179:$AL179,TRANSPOSE(FT$1:FT$4))</f>
        <v>1818</v>
      </c>
      <c r="FU179" s="105">
        <f t="array" ref="FU179">SUMPRODUCT($AI179:$AL179,TRANSPOSE(FU$1:FU$4))</f>
        <v>0</v>
      </c>
      <c r="FV179" s="120"/>
      <c r="FW179" s="105">
        <f t="shared" si="191"/>
        <v>5000</v>
      </c>
      <c r="FX179" s="121">
        <f>CEILING(SUM($FI179:FJ179)-SUM($FW179:FW179),$EW179)</f>
        <v>5000</v>
      </c>
      <c r="FY179" s="121">
        <f>CEILING(SUM($FI179:FK179)-SUM($FW179:FX179),$EW179)</f>
        <v>0</v>
      </c>
      <c r="FZ179" s="121">
        <f>CEILING(SUM($FI179:FL179)-SUM($FW179:FY179),$EW179)</f>
        <v>5000</v>
      </c>
      <c r="GA179" s="121">
        <f>CEILING(SUM($FI179:FM179)-SUM($FW179:FZ179),$EW179)</f>
        <v>5000</v>
      </c>
      <c r="GB179" s="121">
        <f>CEILING(SUM($FI179:FN179)-SUM($FW179:GA179),$EW179)</f>
        <v>0</v>
      </c>
      <c r="GC179" s="121">
        <f>CEILING(SUM($FI179:FO179)-SUM($FW179:GB179),$EW179)</f>
        <v>5000</v>
      </c>
      <c r="GD179" s="121">
        <f>CEILING(SUM($FI179:FP179)-SUM($FW179:GC179),$EW179)</f>
        <v>0</v>
      </c>
      <c r="GE179" s="121">
        <f>CEILING(SUM($FI179:FQ179)-SUM($FW179:GD179),$EW179)</f>
        <v>5000</v>
      </c>
      <c r="GF179" s="121">
        <f>CEILING(SUM($FI179:FR179)-SUM($FW179:GE179),$EW179)</f>
        <v>5000</v>
      </c>
      <c r="GG179" s="121">
        <f>CEILING(SUM($FI179:FS179)-SUM($FW179:GF179),$EW179)</f>
        <v>0</v>
      </c>
      <c r="GH179" s="121">
        <f t="shared" si="192"/>
        <v>5000</v>
      </c>
      <c r="GI179" s="121">
        <f t="shared" si="193"/>
        <v>0</v>
      </c>
      <c r="GJ179" s="120"/>
      <c r="GK179" s="123" t="e">
        <f t="shared" ca="1" si="194"/>
        <v>#NAME?</v>
      </c>
      <c r="GL179" s="123" t="e">
        <f t="shared" ca="1" si="195"/>
        <v>#NAME?</v>
      </c>
      <c r="GM179" s="123" t="e">
        <f t="shared" ca="1" si="196"/>
        <v>#NAME?</v>
      </c>
      <c r="GN179" s="123" t="e">
        <f t="shared" ca="1" si="197"/>
        <v>#NAME?</v>
      </c>
      <c r="GO179" s="123" t="e">
        <f t="shared" ca="1" si="198"/>
        <v>#NAME?</v>
      </c>
      <c r="GP179" s="123" t="e">
        <f t="shared" ca="1" si="199"/>
        <v>#NAME?</v>
      </c>
      <c r="GQ179" s="123" t="e">
        <f t="shared" ca="1" si="200"/>
        <v>#NAME?</v>
      </c>
      <c r="GR179" s="123" t="e">
        <f t="shared" ca="1" si="201"/>
        <v>#NAME?</v>
      </c>
      <c r="GS179" s="123" t="e">
        <f t="shared" ca="1" si="202"/>
        <v>#NAME?</v>
      </c>
      <c r="GT179" s="123" t="e">
        <f t="shared" ca="1" si="203"/>
        <v>#NAME?</v>
      </c>
      <c r="GU179" s="123" t="e">
        <f t="shared" ca="1" si="204"/>
        <v>#NAME?</v>
      </c>
      <c r="GV179" s="123" t="e">
        <f t="shared" ca="1" si="205"/>
        <v>#NAME?</v>
      </c>
      <c r="GW179" s="123" t="e">
        <f t="shared" ca="1" si="206"/>
        <v>#NAME?</v>
      </c>
      <c r="GX179" s="123" t="e">
        <f t="shared" ca="1" si="207"/>
        <v>#NAME?</v>
      </c>
      <c r="GY179" s="120">
        <v>1</v>
      </c>
      <c r="GZ179" s="105">
        <f t="shared" si="224"/>
        <v>40000</v>
      </c>
      <c r="HA179" s="105"/>
      <c r="HB179" s="105"/>
      <c r="HC179" s="105"/>
      <c r="HD179" s="105"/>
      <c r="HE179" s="105"/>
      <c r="HF179" s="105"/>
      <c r="HG179" s="105"/>
      <c r="HH179" s="105"/>
      <c r="HI179" s="105"/>
      <c r="HJ179" s="105"/>
      <c r="HK179" s="105"/>
      <c r="HL179" s="105">
        <f t="shared" si="171"/>
        <v>0</v>
      </c>
      <c r="HM179" s="105"/>
      <c r="HN179" s="123" t="e">
        <f t="shared" ca="1" si="208"/>
        <v>#NAME?</v>
      </c>
      <c r="HO179" s="123" t="e">
        <f t="shared" ca="1" si="209"/>
        <v>#NAME?</v>
      </c>
      <c r="HP179" s="123" t="e">
        <f t="shared" ca="1" si="210"/>
        <v>#NAME?</v>
      </c>
      <c r="HQ179" s="123" t="e">
        <f t="shared" ca="1" si="211"/>
        <v>#NAME?</v>
      </c>
      <c r="HR179" s="123" t="e">
        <f t="shared" ca="1" si="212"/>
        <v>#NAME?</v>
      </c>
      <c r="HS179" s="123" t="e">
        <f t="shared" ca="1" si="213"/>
        <v>#NAME?</v>
      </c>
      <c r="HT179" s="123" t="e">
        <f t="shared" ca="1" si="214"/>
        <v>#NAME?</v>
      </c>
      <c r="HU179" s="123" t="e">
        <f t="shared" ca="1" si="215"/>
        <v>#NAME?</v>
      </c>
      <c r="HV179" s="123" t="e">
        <f t="shared" ca="1" si="216"/>
        <v>#NAME?</v>
      </c>
      <c r="HW179" s="123" t="e">
        <f t="shared" ca="1" si="217"/>
        <v>#NAME?</v>
      </c>
      <c r="HX179" s="123" t="e">
        <f t="shared" ca="1" si="218"/>
        <v>#NAME?</v>
      </c>
      <c r="HY179" s="123" t="e">
        <f t="shared" ca="1" si="219"/>
        <v>#NAME?</v>
      </c>
      <c r="HZ179" s="123" t="e">
        <f t="shared" ca="1" si="220"/>
        <v>#NAME?</v>
      </c>
      <c r="IA179" s="123" t="e">
        <f t="shared" ca="1" si="221"/>
        <v>#NAME?</v>
      </c>
      <c r="IB179" s="124" t="s">
        <v>869</v>
      </c>
      <c r="IC179" s="103" t="s">
        <v>488</v>
      </c>
      <c r="ID179" s="125">
        <v>45535</v>
      </c>
      <c r="IE179" s="103" t="s">
        <v>147</v>
      </c>
      <c r="IF179" s="103" t="s">
        <v>147</v>
      </c>
      <c r="IG179" s="103" t="s">
        <v>147</v>
      </c>
      <c r="IH179" s="103"/>
      <c r="II179" s="103" t="s">
        <v>766</v>
      </c>
    </row>
    <row r="180" spans="1:243" ht="14.25" x14ac:dyDescent="0.2">
      <c r="A180" s="39">
        <v>193</v>
      </c>
      <c r="B180" s="39" t="s">
        <v>872</v>
      </c>
      <c r="C180" s="56" t="s">
        <v>873</v>
      </c>
      <c r="D180" s="39" t="s">
        <v>137</v>
      </c>
      <c r="E180" s="39">
        <v>400931576</v>
      </c>
      <c r="F180" s="102" t="s">
        <v>874</v>
      </c>
      <c r="G180" s="39" t="s">
        <v>875</v>
      </c>
      <c r="H180" s="39" t="s">
        <v>128</v>
      </c>
      <c r="I180" s="39">
        <v>2</v>
      </c>
      <c r="J180" s="39">
        <v>10</v>
      </c>
      <c r="K180" s="39">
        <v>0</v>
      </c>
      <c r="L180" s="39">
        <v>0</v>
      </c>
      <c r="M180" s="39">
        <v>0</v>
      </c>
      <c r="N180" s="39">
        <v>0</v>
      </c>
      <c r="O180" s="39">
        <v>0</v>
      </c>
      <c r="P180" s="39">
        <v>0</v>
      </c>
      <c r="Q180" s="39">
        <v>0</v>
      </c>
      <c r="R180" s="39">
        <v>0</v>
      </c>
      <c r="S180" s="39">
        <v>5</v>
      </c>
      <c r="T180" s="39">
        <v>0</v>
      </c>
      <c r="U180" s="39">
        <v>0</v>
      </c>
      <c r="V180" s="39">
        <v>0</v>
      </c>
      <c r="W180" s="39">
        <v>0</v>
      </c>
      <c r="X180" s="39">
        <v>0</v>
      </c>
      <c r="Y180" s="39">
        <v>0</v>
      </c>
      <c r="Z180" s="39">
        <v>0</v>
      </c>
      <c r="AA180" s="39">
        <v>0</v>
      </c>
      <c r="AB180" s="39">
        <v>5</v>
      </c>
      <c r="AC180" s="39">
        <v>0</v>
      </c>
      <c r="AD180" s="39">
        <v>0</v>
      </c>
      <c r="AE180" s="39">
        <v>0</v>
      </c>
      <c r="AF180" s="39">
        <v>0</v>
      </c>
      <c r="AG180" s="39">
        <v>0</v>
      </c>
      <c r="AH180" s="39">
        <f t="shared" si="173"/>
        <v>10</v>
      </c>
      <c r="AI180" s="39">
        <f t="shared" si="174"/>
        <v>0</v>
      </c>
      <c r="AJ180" s="39">
        <f t="shared" si="175"/>
        <v>5</v>
      </c>
      <c r="AK180" s="39">
        <f t="shared" si="176"/>
        <v>5</v>
      </c>
      <c r="AL180" s="39">
        <f t="shared" si="177"/>
        <v>5</v>
      </c>
      <c r="AM180" s="57">
        <f t="shared" si="178"/>
        <v>177265</v>
      </c>
      <c r="AN180" s="57">
        <v>5000</v>
      </c>
      <c r="AO180" s="57">
        <f t="shared" si="179"/>
        <v>180000</v>
      </c>
      <c r="AP180" s="39"/>
      <c r="AQ180" s="39" t="s">
        <v>473</v>
      </c>
      <c r="AR180" s="71" t="s">
        <v>482</v>
      </c>
      <c r="AS180" s="39"/>
      <c r="AT180" s="39"/>
      <c r="AU180" s="58">
        <v>1.1999999999999999E-3</v>
      </c>
      <c r="AV180" s="58" t="s">
        <v>11</v>
      </c>
      <c r="AW180" s="39" t="s">
        <v>475</v>
      </c>
      <c r="AX180" s="39" t="s">
        <v>476</v>
      </c>
      <c r="AY180" s="39"/>
      <c r="AZ180" s="39" t="s">
        <v>477</v>
      </c>
      <c r="BA180" s="39" t="str">
        <f t="shared" si="180"/>
        <v>P0040</v>
      </c>
      <c r="BB180" s="78" t="e">
        <f t="shared" ca="1" si="181"/>
        <v>#NAME?</v>
      </c>
      <c r="BC180" s="39">
        <v>11</v>
      </c>
      <c r="BD180" s="75">
        <f t="shared" si="182"/>
        <v>180000</v>
      </c>
      <c r="BE180" s="39"/>
      <c r="BF180" s="39"/>
      <c r="BG180" s="39"/>
      <c r="BH180" s="39"/>
      <c r="BI180" s="39"/>
      <c r="BJ180" s="39"/>
      <c r="BK180" s="39"/>
      <c r="BL180" s="39"/>
      <c r="BM180" s="39">
        <v>180000</v>
      </c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>
        <f>SUM($BE180,$BF180:BF180)-SUM($CV$1:CW$1)*SUM($P180:$Q180,$W180)-SUM($CV$2:CW$2)*SUM($R180:$V180)-SUM($CV$3:CW$3)*$X180-SUM($CV$4:CW$4)*SUM($K180:$L180)-SUM($CV$5:CW$5)*SUM($M180:$N180)-SUM($CV$6:CW$6)*$O180-SUM($CV$7:CW$7)*SUM($Y180:$Z180,$AF180)-SUM($CV$8:CW$8)*SUM($AA180:$AE180)-SUM($CV$9:CW$9)*$AG180</f>
        <v>0</v>
      </c>
      <c r="CX180" s="39">
        <f>SUM($BE180,$BF180:BG180)-SUM($CV$1:CX$1)*SUM($P180:$Q180,$W180)-SUM($CV$2:CX$2)*SUM($R180:$V180)-SUM($CV$3:CX$3)*$X180-SUM($CV$4:CX$4)*SUM($K180:$L180)-SUM($CV$5:CX$5)*SUM($M180:$N180)-SUM($CV$6:CX$6)*$O180-SUM($CV$7:CX$7)*SUM($Y180:$Z180,$AF180)-SUM($CV$8:CX$8)*SUM($AA180:$AE180)-SUM($CV$9:CX$9)*$AG180</f>
        <v>0</v>
      </c>
      <c r="CY180" s="39">
        <f>SUM($BE180,$BF180:BH180)-SUM($CV$1:CY$1)*SUM($P180:$Q180,$W180)-SUM($CV$2:CY$2)*SUM($R180:$V180)-SUM($CV$3:CY$3)*$X180-SUM($CV$4:CY$4)*SUM($K180:$L180)-SUM($CV$5:CY$5)*SUM($M180:$N180)-SUM($CV$6:CY$6)*$O180-SUM($CV$7:CY$7)*SUM($Y180:$Z180,$AF180)-SUM($CV$8:CY$8)*SUM($AA180:$AE180)-SUM($CV$9:CY$9)*$AG180</f>
        <v>0</v>
      </c>
      <c r="CZ180" s="39">
        <f>SUM($BE180,$BF180:BI180)-SUM($CV$1:CZ$1)*SUM($P180:$Q180,$W180)-SUM($CV$2:CZ$2)*SUM($R180:$V180)-SUM($CV$3:CZ$3)*$X180-SUM($CV$4:CZ$4)*SUM($K180:$L180)-SUM($CV$5:CZ$5)*SUM($M180:$N180)-SUM($CV$6:CZ$6)*$O180-SUM($CV$7:CZ$7)*SUM($Y180:$Z180,$AF180)-SUM($CV$8:CZ$8)*SUM($AA180:$AE180)-SUM($CV$9:CZ$9)*$AG180</f>
        <v>0</v>
      </c>
      <c r="DA180" s="39">
        <f>SUM($BE180,$BF180:BJ180)-SUM($CV$1:DA$1)*SUM($P180:$Q180,$W180)-SUM($CV$2:DA$2)*SUM($R180:$V180)-SUM($CV$3:DA$3)*$X180-SUM($CV$4:DA$4)*SUM($K180:$L180)-SUM($CV$5:DA$5)*SUM($M180:$N180)-SUM($CV$6:DA$6)*$O180-SUM($CV$7:DA$7)*SUM($Y180:$Z180,$AF180)-SUM($CV$8:DA$8)*SUM($AA180:$AE180)-SUM($CV$9:DA$9)*$AG180</f>
        <v>0</v>
      </c>
      <c r="DB180" s="39">
        <f>SUM($BE180,$BF180:BK180)-SUM($CV$1:DB$1)*SUM($P180:$Q180,$W180)-SUM($CV$2:DB$2)*SUM($R180:$V180)-SUM($CV$3:DB$3)*$X180-SUM($CV$4:DB$4)*SUM($K180:$L180)-SUM($CV$5:DB$5)*SUM($M180:$N180)-SUM($CV$6:DB$6)*$O180-SUM($CV$7:DB$7)*SUM($Y180:$Z180,$AF180)-SUM($CV$8:DB$8)*SUM($AA180:$AE180)-SUM($CV$9:DB$9)*$AG180</f>
        <v>-1000</v>
      </c>
      <c r="DC180" s="39">
        <f>SUM($BE180,$BF180:BL180)-SUM($CV$1:DC$1)*SUM($P180:$Q180,$W180)-SUM($CV$2:DC$2)*SUM($R180:$V180)-SUM($CV$3:DC$3)*$X180-SUM($CV$4:DC$4)*SUM($K180:$L180)-SUM($CV$5:DC$5)*SUM($M180:$N180)-SUM($CV$6:DC$6)*$O180-SUM($CV$7:DC$7)*SUM($Y180:$Z180,$AF180)-SUM($CV$8:DC$8)*SUM($AA180:$AE180)-SUM($CV$9:DC$9)*$AG180</f>
        <v>-3000</v>
      </c>
      <c r="DD180" s="39">
        <f>SUM($BE180,$BF180:BM180)-SUM($CV$1:DD$1)*SUM($P180:$Q180,$W180)-SUM($CV$2:DD$2)*SUM($R180:$V180)-SUM($CV$3:DD$3)*$X180-SUM($CV$4:DD$4)*SUM($K180:$L180)-SUM($CV$5:DD$5)*SUM($M180:$N180)-SUM($CV$6:DD$6)*$O180-SUM($CV$7:DD$7)*SUM($Y180:$Z180,$AF180)-SUM($CV$8:DD$8)*SUM($AA180:$AE180)-SUM($CV$9:DD$9)*$AG180</f>
        <v>173845</v>
      </c>
      <c r="DE180" s="39">
        <f>SUM($BE180,$BF180:BN180)-SUM($CV$1:DE$1)*SUM($P180:$Q180,$W180)-SUM($CV$2:DE$2)*SUM($R180:$V180)-SUM($CV$3:DE$3)*$X180-SUM($CV$4:DE$4)*SUM($K180:$L180)-SUM($CV$5:DE$5)*SUM($M180:$N180)-SUM($CV$6:DE$6)*$O180-SUM($CV$7:DE$7)*SUM($Y180:$Z180,$AF180)-SUM($CV$8:DE$8)*SUM($AA180:$AE180)-SUM($CV$9:DE$9)*$AG180</f>
        <v>171095</v>
      </c>
      <c r="DF180" s="39">
        <f>SUM($BE180,$BF180:BO180)-SUM($CV$1:DF$1)*SUM($P180:$Q180,$W180)-SUM($CV$2:DF$2)*SUM($R180:$V180)-SUM($CV$3:DF$3)*$X180-SUM($CV$4:DF$4)*SUM($K180:$L180)-SUM($CV$5:DF$5)*SUM($M180:$N180)-SUM($CV$6:DF$6)*$O180-SUM($CV$7:DF$7)*SUM($Y180:$Z180,$AF180)-SUM($CV$8:DF$8)*SUM($AA180:$AE180)-SUM($CV$9:DF$9)*$AG180</f>
        <v>167595</v>
      </c>
      <c r="DG180" s="39">
        <f>SUM($BE180,$BF180:BP180)-SUM($CV$1:DG$1)*SUM($P180:$Q180,$W180)-SUM($CV$2:DG$2)*SUM($R180:$V180)-SUM($CV$3:DG$3)*$X180-SUM($CV$4:DG$4)*SUM($K180:$L180)-SUM($CV$5:DG$5)*SUM($M180:$N180)-SUM($CV$6:DG$6)*$O180-SUM($CV$7:DG$7)*SUM($Y180:$Z180,$AF180)-SUM($CV$8:DG$8)*SUM($AA180:$AE180)-SUM($CV$9:DG$9)*$AG180</f>
        <v>163845</v>
      </c>
      <c r="DH180" s="39">
        <f>SUM($BE180,$BF180:BQ180)-SUM($CV$1:DH$1)*SUM($P180:$Q180,$W180)-SUM($CV$2:DH$2)*SUM($R180:$V180)-SUM($CV$3:DH$3)*$X180-SUM($CV$4:DH$4)*SUM($K180:$L180)-SUM($CV$5:DH$5)*SUM($M180:$N180)-SUM($CV$6:DH$6)*$O180-SUM($CV$7:DH$7)*SUM($Y180:$Z180,$AF180)-SUM($CV$8:DH$8)*SUM($AA180:$AE180)-SUM($CV$9:DH$9)*$AG180</f>
        <v>160095</v>
      </c>
      <c r="DI180" s="39">
        <f>SUM($BE180,$BF180:BR180)-SUM($CV$1:DI$1)*SUM($P180:$Q180,$W180)-SUM($CV$2:DI$2)*SUM($R180:$V180)-SUM($CV$3:DI$3)*$X180-SUM($CV$4:DI$4)*SUM($K180:$L180)-SUM($CV$5:DI$5)*SUM($M180:$N180)-SUM($CV$6:DI$6)*$O180-SUM($CV$7:DI$7)*SUM($Y180:$Z180,$AF180)-SUM($CV$8:DI$8)*SUM($AA180:$AE180)-SUM($CV$9:DI$9)*$AG180</f>
        <v>156345</v>
      </c>
      <c r="DJ180" s="39">
        <f>SUM($BE180,$BF180:BS180)-SUM($CV$1:DJ$1)*SUM($P180:$Q180,$W180)-SUM($CV$2:DJ$2)*SUM($R180:$V180)-SUM($CV$3:DJ$3)*$X180-SUM($CV$4:DJ$4)*SUM($K180:$L180)-SUM($CV$5:DJ$5)*SUM($M180:$N180)-SUM($CV$6:DJ$6)*$O180-SUM($CV$7:DJ$7)*SUM($Y180:$Z180,$AF180)-SUM($CV$8:DJ$8)*SUM($AA180:$AE180)-SUM($CV$9:DJ$9)*$AG180</f>
        <v>152595</v>
      </c>
      <c r="DK180" s="39">
        <f>SUM($BE180,$BF180:BT180)-SUM($CV$1:DK$1)*SUM($P180:$Q180,$W180)-SUM($CV$2:DK$2)*SUM($R180:$V180)-SUM($CV$3:DK$3)*$X180-SUM($CV$4:DK$4)*SUM($K180:$L180)-SUM($CV$5:DK$5)*SUM($M180:$N180)-SUM($CV$6:DK$6)*$O180-SUM($CV$7:DK$7)*SUM($Y180:$Z180,$AF180)-SUM($CV$8:DK$8)*SUM($AA180:$AE180)-SUM($CV$9:DK$9)*$AG180</f>
        <v>148845</v>
      </c>
      <c r="DL180" s="39">
        <f>SUM($BE180,$BF180:BU180)-SUM($CV$1:DL$1)*SUM($P180:$Q180,$W180)-SUM($CV$2:DL$2)*SUM($R180:$V180)-SUM($CV$3:DL$3)*$X180-SUM($CV$4:DL$4)*SUM($K180:$L180)-SUM($CV$5:DL$5)*SUM($M180:$N180)-SUM($CV$6:DL$6)*$O180-SUM($CV$7:DL$7)*SUM($Y180:$Z180,$AF180)-SUM($CV$8:DL$8)*SUM($AA180:$AE180)-SUM($CV$9:DL$9)*$AG180</f>
        <v>145095</v>
      </c>
      <c r="DM180" s="39">
        <f>SUM($BE180,$BF180:BV180)-SUM($CV$1:DM$1)*SUM($P180:$Q180,$W180)-SUM($CV$2:DM$2)*SUM($R180:$V180)-SUM($CV$3:DM$3)*$X180-SUM($CV$4:DM$4)*SUM($K180:$L180)-SUM($CV$5:DM$5)*SUM($M180:$N180)-SUM($CV$6:DM$6)*$O180-SUM($CV$7:DM$7)*SUM($Y180:$Z180,$AF180)-SUM($CV$8:DM$8)*SUM($AA180:$AE180)-SUM($CV$9:DM$9)*$AG180</f>
        <v>140095</v>
      </c>
      <c r="DN180" s="39">
        <f>SUM($BE180,$BF180:BW180)-SUM($CV$1:DN$1)*SUM($P180:$Q180,$W180)-SUM($CV$2:DN$2)*SUM($R180:$V180)-SUM($CV$3:DN$3)*$X180-SUM($CV$4:DN$4)*SUM($K180:$L180)-SUM($CV$5:DN$5)*SUM($M180:$N180)-SUM($CV$6:DN$6)*$O180-SUM($CV$7:DN$7)*SUM($Y180:$Z180,$AF180)-SUM($CV$8:DN$8)*SUM($AA180:$AE180)-SUM($CV$9:DN$9)*$AG180</f>
        <v>135095</v>
      </c>
      <c r="DO180" s="39">
        <f>SUM($BE180,$BF180:BX180)-SUM($CV$1:DO$1)*SUM($P180:$Q180,$W180)-SUM($CV$2:DO$2)*SUM($R180:$V180)-SUM($CV$3:DO$3)*$X180-SUM($CV$4:DO$4)*SUM($K180:$L180)-SUM($CV$5:DO$5)*SUM($M180:$N180)-SUM($CV$6:DO$6)*$O180-SUM($CV$7:DO$7)*SUM($Y180:$Z180,$AF180)-SUM($CV$8:DO$8)*SUM($AA180:$AE180)-SUM($CV$9:DO$9)*$AG180</f>
        <v>130095</v>
      </c>
      <c r="DP180" s="39">
        <f>SUM($BE180,$BF180:BY180)-SUM($CV$1:DP$1)*SUM($P180:$Q180,$W180)-SUM($CV$2:DP$2)*SUM($R180:$V180)-SUM($CV$3:DP$3)*$X180-SUM($CV$4:DP$4)*SUM($K180:$L180)-SUM($CV$5:DP$5)*SUM($M180:$N180)-SUM($CV$6:DP$6)*$O180-SUM($CV$7:DP$7)*SUM($Y180:$Z180,$AF180)-SUM($CV$8:DP$8)*SUM($AA180:$AE180)-SUM($CV$9:DP$9)*$AG180</f>
        <v>125095</v>
      </c>
      <c r="DQ180" s="39">
        <f>SUM($BE180,$BF180:BZ180)-SUM($CV$1:DQ$1)*SUM($P180:$Q180,$W180)-SUM($CV$2:DQ$2)*SUM($R180:$V180)-SUM($CV$3:DQ$3)*$X180-SUM($CV$4:DQ$4)*SUM($K180:$L180)-SUM($CV$5:DQ$5)*SUM($M180:$N180)-SUM($CV$6:DQ$6)*$O180-SUM($CV$7:DQ$7)*SUM($Y180:$Z180,$AF180)-SUM($CV$8:DQ$8)*SUM($AA180:$AE180)-SUM($CV$9:DQ$9)*$AG180</f>
        <v>120095</v>
      </c>
      <c r="DR180" s="39">
        <f>SUM($BE180,$BF180:CA180)-SUM($CV$1:DR$1)*SUM($P180:$Q180,$W180)-SUM($CV$2:DR$2)*SUM($R180:$V180)-SUM($CV$3:DR$3)*$X180-SUM($CV$4:DR$4)*SUM($K180:$L180)-SUM($CV$5:DR$5)*SUM($M180:$N180)-SUM($CV$6:DR$6)*$O180-SUM($CV$7:DR$7)*SUM($Y180:$Z180,$AF180)-SUM($CV$8:DR$8)*SUM($AA180:$AE180)-SUM($CV$9:DR$9)*$AG180</f>
        <v>115095</v>
      </c>
      <c r="DS180" s="39">
        <f>SUM($BE180,$BF180:CB180)-SUM($CV$1:DS$1)*SUM($P180:$Q180,$W180)-SUM($CV$2:DS$2)*SUM($R180:$V180)-SUM($CV$3:DS$3)*$X180-SUM($CV$4:DS$4)*SUM($K180:$L180)-SUM($CV$5:DS$5)*SUM($M180:$N180)-SUM($CV$6:DS$6)*$O180-SUM($CV$7:DS$7)*SUM($Y180:$Z180,$AF180)-SUM($CV$8:DS$8)*SUM($AA180:$AE180)-SUM($CV$9:DS$9)*$AG180</f>
        <v>110095</v>
      </c>
      <c r="DT180" s="39">
        <f>SUM($BE180,$BF180:CC180)-SUM($CV$1:DT$1)*SUM($P180:$Q180,$W180)-SUM($CV$2:DT$2)*SUM($R180:$V180)-SUM($CV$3:DT$3)*$X180-SUM($CV$4:DT$4)*SUM($K180:$L180)-SUM($CV$5:DT$5)*SUM($M180:$N180)-SUM($CV$6:DT$6)*$O180-SUM($CV$7:DT$7)*SUM($Y180:$Z180,$AF180)-SUM($CV$8:DT$8)*SUM($AA180:$AE180)-SUM($CV$9:DT$9)*$AG180</f>
        <v>105095</v>
      </c>
      <c r="DU180" s="39">
        <f>SUM($BE180,$BF180:CD180)-SUM($CV$1:DU$1)*SUM($P180:$Q180,$W180)-SUM($CV$2:DU$2)*SUM($R180:$V180)-SUM($CV$3:DU$3)*$X180-SUM($CV$4:DU$4)*SUM($K180:$L180)-SUM($CV$5:DU$5)*SUM($M180:$N180)-SUM($CV$6:DU$6)*$O180-SUM($CV$7:DU$7)*SUM($Y180:$Z180,$AF180)-SUM($CV$8:DU$8)*SUM($AA180:$AE180)-SUM($CV$9:DU$9)*$AG180</f>
        <v>100095</v>
      </c>
      <c r="DV180" s="39">
        <f>SUM($BE180,$BF180:CE180)-SUM($CV$1:DV$1)*SUM($P180:$Q180,$W180)-SUM($CV$2:DV$2)*SUM($R180:$V180)-SUM($CV$3:DV$3)*$X180-SUM($CV$4:DV$4)*SUM($K180:$L180)-SUM($CV$5:DV$5)*SUM($M180:$N180)-SUM($CV$6:DV$6)*$O180-SUM($CV$7:DV$7)*SUM($Y180:$Z180,$AF180)-SUM($CV$8:DV$8)*SUM($AA180:$AE180)-SUM($CV$9:DV$9)*$AG180</f>
        <v>95095</v>
      </c>
      <c r="DW180" s="39">
        <f>SUM($BE180,$BF180:CF180)-SUM($CV$1:DW$1)*SUM($P180:$Q180,$W180)-SUM($CV$2:DW$2)*SUM($R180:$V180)-SUM($CV$3:DW$3)*$X180-SUM($CV$4:DW$4)*SUM($K180:$L180)-SUM($CV$5:DW$5)*SUM($M180:$N180)-SUM($CV$6:DW$6)*$O180-SUM($CV$7:DW$7)*SUM($Y180:$Z180,$AF180)-SUM($CV$8:DW$8)*SUM($AA180:$AE180)-SUM($CV$9:DW$9)*$AG180</f>
        <v>90095</v>
      </c>
      <c r="DX180" s="39">
        <f>SUM($BE180,$BF180:CG180)-SUM($CV$1:DX$1)*SUM($P180:$Q180,$W180)-SUM($CV$2:DX$2)*SUM($R180:$V180)-SUM($CV$3:DX$3)*$X180-SUM($CV$4:DX$4)*SUM($K180:$L180)-SUM($CV$5:DX$5)*SUM($M180:$N180)-SUM($CV$6:DX$6)*$O180-SUM($CV$7:DX$7)*SUM($Y180:$Z180,$AF180)-SUM($CV$8:DX$8)*SUM($AA180:$AE180)-SUM($CV$9:DX$9)*$AG180</f>
        <v>85095</v>
      </c>
      <c r="DY180" s="39">
        <f>SUM($BE180,$BF180:CH180)-SUM($CV$1:DY$1)*SUM($P180:$Q180,$W180)-SUM($CV$2:DY$2)*SUM($R180:$V180)-SUM($CV$3:DY$3)*$X180-SUM($CV$4:DY$4)*SUM($K180:$L180)-SUM($CV$5:DY$5)*SUM($M180:$N180)-SUM($CV$6:DY$6)*$O180-SUM($CV$7:DY$7)*SUM($Y180:$Z180,$AF180)-SUM($CV$8:DY$8)*SUM($AA180:$AE180)-SUM($CV$9:DY$9)*$AG180</f>
        <v>80095</v>
      </c>
      <c r="DZ180" s="39">
        <f>SUM($BE180,$BF180:CI180)-SUM($CV$1:DZ$1)*SUM($P180:$Q180,$W180)-SUM($CV$2:DZ$2)*SUM($R180:$V180)-SUM($CV$3:DZ$3)*$X180-SUM($CV$4:DZ$4)*SUM($K180:$L180)-SUM($CV$5:DZ$5)*SUM($M180:$N180)-SUM($CV$6:DZ$6)*$O180-SUM($CV$7:DZ$7)*SUM($Y180:$Z180,$AF180)-SUM($CV$8:DZ$8)*SUM($AA180:$AE180)-SUM($CV$9:DZ$9)*$AG180</f>
        <v>75095</v>
      </c>
      <c r="EA180" s="39">
        <f>SUM($BE180,$BF180:CJ180)-SUM($CV$1:EA$1)*SUM($P180:$Q180,$W180)-SUM($CV$2:EA$2)*SUM($R180:$V180)-SUM($CV$3:EA$3)*$X180-SUM($CV$4:EA$4)*SUM($K180:$L180)-SUM($CV$5:EA$5)*SUM($M180:$N180)-SUM($CV$6:EA$6)*$O180-SUM($CV$7:EA$7)*SUM($Y180:$Z180,$AF180)-SUM($CV$8:EA$8)*SUM($AA180:$AE180)-SUM($CV$9:EA$9)*$AG180</f>
        <v>70095</v>
      </c>
      <c r="EB180" s="39">
        <f>SUM($BE180,$BF180:CK180)-SUM($CV$1:EB$1)*SUM($P180:$Q180,$W180)-SUM($CV$2:EB$2)*SUM($R180:$V180)-SUM($CV$3:EB$3)*$X180-SUM($CV$4:EB$4)*SUM($K180:$L180)-SUM($CV$5:EB$5)*SUM($M180:$N180)-SUM($CV$6:EB$6)*$O180-SUM($CV$7:EB$7)*SUM($Y180:$Z180,$AF180)-SUM($CV$8:EB$8)*SUM($AA180:$AE180)-SUM($CV$9:EB$9)*$AG180</f>
        <v>65095</v>
      </c>
      <c r="EC180" s="39">
        <f>SUM($BE180,$BF180:CL180)-SUM($CV$1:EC$1)*SUM($P180:$Q180,$W180)-SUM($CV$2:EC$2)*SUM($R180:$V180)-SUM($CV$3:EC$3)*$X180-SUM($CV$4:EC$4)*SUM($K180:$L180)-SUM($CV$5:EC$5)*SUM($M180:$N180)-SUM($CV$6:EC$6)*$O180-SUM($CV$7:EC$7)*SUM($Y180:$Z180,$AF180)-SUM($CV$8:EC$8)*SUM($AA180:$AE180)-SUM($CV$9:EC$9)*$AG180</f>
        <v>60095</v>
      </c>
      <c r="ED180" s="39">
        <f>SUM($BE180,$BF180:CM180)-SUM($CV$1:ED$1)*SUM($P180:$Q180,$W180)-SUM($CV$2:ED$2)*SUM($R180:$V180)-SUM($CV$3:ED$3)*$X180-SUM($CV$4:ED$4)*SUM($K180:$L180)-SUM($CV$5:ED$5)*SUM($M180:$N180)-SUM($CV$6:ED$6)*$O180-SUM($CV$7:ED$7)*SUM($Y180:$Z180,$AF180)-SUM($CV$8:ED$8)*SUM($AA180:$AE180)-SUM($CV$9:ED$9)*$AG180</f>
        <v>55095</v>
      </c>
      <c r="EE180" s="39">
        <f>SUM($BE180,$BF180:CN180)-SUM($CV$1:EE$1)*SUM($P180:$Q180,$W180)-SUM($CV$2:EE$2)*SUM($R180:$V180)-SUM($CV$3:EE$3)*$X180-SUM($CV$4:EE$4)*SUM($K180:$L180)-SUM($CV$5:EE$5)*SUM($M180:$N180)-SUM($CV$6:EE$6)*$O180-SUM($CV$7:EE$7)*SUM($Y180:$Z180,$AF180)-SUM($CV$8:EE$8)*SUM($AA180:$AE180)-SUM($CV$9:EE$9)*$AG180</f>
        <v>50095</v>
      </c>
      <c r="EF180" s="39">
        <f>SUM($BE180,$BF180:CO180)-SUM($CV$1:EF$1)*SUM($P180:$Q180,$W180)-SUM($CV$2:EF$2)*SUM($R180:$V180)-SUM($CV$3:EF$3)*$X180-SUM($CV$4:EF$4)*SUM($K180:$L180)-SUM($CV$5:EF$5)*SUM($M180:$N180)-SUM($CV$6:EF$6)*$O180-SUM($CV$7:EF$7)*SUM($Y180:$Z180,$AF180)-SUM($CV$8:EF$8)*SUM($AA180:$AE180)-SUM($CV$9:EF$9)*$AG180</f>
        <v>45095</v>
      </c>
      <c r="EG180" s="39">
        <f>SUM($BE180,$BF180:CP180)-SUM($CV$1:EG$1)*SUM($P180:$Q180,$W180)-SUM($CV$2:EG$2)*SUM($R180:$V180)-SUM($CV$3:EG$3)*$X180-SUM($CV$4:EG$4)*SUM($K180:$L180)-SUM($CV$5:EG$5)*SUM($M180:$N180)-SUM($CV$6:EG$6)*$O180-SUM($CV$7:EG$7)*SUM($Y180:$Z180,$AF180)-SUM($CV$8:EG$8)*SUM($AA180:$AE180)-SUM($CV$9:EG$9)*$AG180</f>
        <v>40095</v>
      </c>
      <c r="EH180" s="39">
        <f>SUM($BE180,$BF180:CQ180)-SUM($CV$1:EH$1)*SUM($P180:$Q180,$W180)-SUM($CV$2:EH$2)*SUM($R180:$V180)-SUM($CV$3:EH$3)*$X180-SUM($CV$4:EH$4)*SUM($K180:$L180)-SUM($CV$5:EH$5)*SUM($M180:$N180)-SUM($CV$6:EH$6)*$O180-SUM($CV$7:EH$7)*SUM($Y180:$Z180,$AF180)-SUM($CV$8:EH$8)*SUM($AA180:$AE180)-SUM($CV$9:EH$9)*$AG180</f>
        <v>35095</v>
      </c>
      <c r="EI180" s="39">
        <f>SUM($BE180,$BF180:CR180)-SUM($CV$1:EI$1)*SUM($P180:$Q180,$W180)-SUM($CV$2:EI$2)*SUM($R180:$V180)-SUM($CV$3:EI$3)*$X180-SUM($CV$4:EI$4)*SUM($K180:$L180)-SUM($CV$5:EI$5)*SUM($M180:$N180)-SUM($CV$6:EI$6)*$O180-SUM($CV$7:EI$7)*SUM($Y180:$Z180,$AF180)-SUM($CV$8:EI$8)*SUM($AA180:$AE180)-SUM($CV$9:EI$9)*$AG180</f>
        <v>30095</v>
      </c>
      <c r="EJ180" s="39">
        <f>SUM($BE180,$BF180:CS180)-SUM($CV$1:EJ$1)*SUM($P180:$Q180,$W180)-SUM($CV$2:EJ$2)*SUM($R180:$V180)-SUM($CV$3:EJ$3)*$X180-SUM($CV$4:EJ$4)*SUM($K180:$L180)-SUM($CV$5:EJ$5)*SUM($M180:$N180)-SUM($CV$6:EJ$6)*$O180-SUM($CV$7:EJ$7)*SUM($Y180:$Z180,$AF180)-SUM($CV$8:EJ$8)*SUM($AA180:$AE180)-SUM($CV$9:EJ$9)*$AG180</f>
        <v>25095</v>
      </c>
      <c r="EK180" s="39">
        <f>SUM($BE180,$BF180:CT180)-SUM($CV$1:EK$1)*SUM($P180:$Q180,$W180)-SUM($CV$2:EK$2)*SUM($R180:$V180)-SUM($CV$3:EK$3)*$X180-SUM($CV$4:EK$4)*SUM($K180:$L180)-SUM($CV$5:EK$5)*SUM($M180:$N180)-SUM($CV$6:EK$6)*$O180-SUM($CV$7:EK$7)*SUM($Y180:$Z180,$AF180)-SUM($CV$8:EK$8)*SUM($AA180:$AE180)-SUM($CV$9:EK$9)*$AG180</f>
        <v>20095</v>
      </c>
      <c r="EL180" s="39">
        <f>SUM($BE180,$BF180:CU180)-SUM($CV$1:EL$1)*SUM($P180:$Q180,$W180)-SUM($CV$2:EL$2)*SUM($R180:$V180)-SUM($CV$3:EL$3)*$X180-SUM($CV$4:EL$4)*SUM($K180:$L180)-SUM($CV$5:EL$5)*SUM($M180:$N180)-SUM($CV$6:EL$6)*$O180-SUM($CV$7:EL$7)*SUM($Y180:$Z180,$AF180)-SUM($CV$8:EL$8)*SUM($AA180:$AE180)-SUM($CV$9:EL$9)*$AG180</f>
        <v>15095</v>
      </c>
      <c r="EM180" s="39">
        <f>SUM($BE180,$BF180:CV180)-SUM($CV$1:EM$1)*SUM($P180:$Q180,$W180)-SUM($CV$2:EM$2)*SUM($R180:$V180)-SUM($CV$3:EM$3)*$X180-SUM($CV$4:EM$4)*SUM($K180:$L180)-SUM($CV$5:EM$5)*SUM($M180:$N180)-SUM($CV$6:EM$6)*$O180-SUM($CV$7:EM$7)*SUM($Y180:$Z180,$AF180)-SUM($CV$8:EM$8)*SUM($AA180:$AE180)-SUM($CV$9:EM$9)*$AG180</f>
        <v>10095</v>
      </c>
      <c r="EN180" s="39">
        <f>SUM($BE180,$BF180:CW180)-SUM($CV$1:EN$1)*SUM($P180:$Q180,$W180)-SUM($CV$2:EN$2)*SUM($R180:$V180)-SUM($CV$3:EN$3)*$X180-SUM($CV$4:EN$4)*SUM($K180:$L180)-SUM($CV$5:EN$5)*SUM($M180:$N180)-SUM($CV$6:EN$6)*$O180-SUM($CV$7:EN$7)*SUM($Y180:$Z180,$AF180)-SUM($CV$8:EN$8)*SUM($AA180:$AE180)-SUM($CV$9:EN$9)*$AG180</f>
        <v>5095</v>
      </c>
      <c r="EO180" s="39">
        <f>SUM($BE180,$BF180:CX180)-SUM($CV$1:EO$1)*SUM($P180:$Q180,$W180)-SUM($CV$2:EO$2)*SUM($R180:$V180)-SUM($CV$3:EO$3)*$X180-SUM($CV$4:EO$4)*SUM($K180:$L180)-SUM($CV$5:EO$5)*SUM($M180:$N180)-SUM($CV$6:EO$6)*$O180-SUM($CV$7:EO$7)*SUM($Y180:$Z180,$AF180)-SUM($CV$8:EO$8)*SUM($AA180:$AE180)-SUM($CV$9:EO$9)*$AG180</f>
        <v>945</v>
      </c>
      <c r="EP180" s="96" t="s">
        <v>474</v>
      </c>
      <c r="EQ180" s="103" t="str">
        <f t="shared" si="225"/>
        <v>CRCW06031K00FKEA</v>
      </c>
      <c r="ER180" s="96" t="str">
        <f t="shared" si="227"/>
        <v>VISHAY</v>
      </c>
      <c r="ES180" s="98">
        <v>2.7000000000000001E-3</v>
      </c>
      <c r="ET180" s="116" t="str">
        <f t="shared" si="229"/>
        <v>USD</v>
      </c>
      <c r="EU180" s="107" t="e">
        <f t="shared" ca="1" si="183"/>
        <v>#NAME?</v>
      </c>
      <c r="EV180" s="107" t="e">
        <f t="shared" ca="1" si="184"/>
        <v>#NAME?</v>
      </c>
      <c r="EW180" s="117">
        <f t="shared" si="226"/>
        <v>5000</v>
      </c>
      <c r="EX180" s="117">
        <f t="shared" si="228"/>
        <v>5000</v>
      </c>
      <c r="EY180" s="103"/>
      <c r="EZ180" s="117">
        <f t="shared" si="187"/>
        <v>180000</v>
      </c>
      <c r="FA180" s="118" t="e">
        <f t="shared" ca="1" si="188"/>
        <v>#NAME?</v>
      </c>
      <c r="FB180" s="117">
        <f t="shared" si="189"/>
        <v>2735</v>
      </c>
      <c r="FC180" s="118" t="e">
        <f t="shared" ca="1" si="190"/>
        <v>#NAME?</v>
      </c>
      <c r="FD180" s="119">
        <v>45526</v>
      </c>
      <c r="FE180" s="118" t="s">
        <v>130</v>
      </c>
      <c r="FF180" s="118" t="s">
        <v>26</v>
      </c>
      <c r="FG180" s="103" t="s">
        <v>144</v>
      </c>
      <c r="FH180" s="103" t="s">
        <v>145</v>
      </c>
      <c r="FI180" s="105">
        <f t="array" ref="FI180">SUMPRODUCT($AI180:$AL180,TRANSPOSE(FI$1:FI$4))</f>
        <v>15325</v>
      </c>
      <c r="FJ180" s="105">
        <f t="array" ref="FJ180">SUMPRODUCT($AI180:$AL180,TRANSPOSE(FJ$1:FJ$4))</f>
        <v>15325</v>
      </c>
      <c r="FK180" s="105">
        <f t="array" ref="FK180">SUMPRODUCT($AI180:$AL180,TRANSPOSE(FK$1:FK$4))</f>
        <v>15325</v>
      </c>
      <c r="FL180" s="105">
        <f t="array" ref="FL180">SUMPRODUCT($AI180:$AL180,TRANSPOSE(FL$1:FL$4))</f>
        <v>15325</v>
      </c>
      <c r="FM180" s="105">
        <f t="array" ref="FM180">SUMPRODUCT($AI180:$AL180,TRANSPOSE(FM$1:FM$4))</f>
        <v>15325</v>
      </c>
      <c r="FN180" s="105">
        <f t="array" ref="FN180">SUMPRODUCT($AI180:$AL180,TRANSPOSE(FN$1:FN$4))</f>
        <v>15325</v>
      </c>
      <c r="FO180" s="105">
        <f t="array" ref="FO180">SUMPRODUCT($AI180:$AL180,TRANSPOSE(FO$1:FO$4))</f>
        <v>15325</v>
      </c>
      <c r="FP180" s="105">
        <f t="array" ref="FP180">SUMPRODUCT($AI180:$AL180,TRANSPOSE(FP$1:FP$4))</f>
        <v>15325</v>
      </c>
      <c r="FQ180" s="105">
        <f t="array" ref="FQ180">SUMPRODUCT($AI180:$AL180,TRANSPOSE(FQ$1:FQ$4))</f>
        <v>15325</v>
      </c>
      <c r="FR180" s="105">
        <f t="array" ref="FR180">SUMPRODUCT($AI180:$AL180,TRANSPOSE(FR$1:FR$4))</f>
        <v>15250</v>
      </c>
      <c r="FS180" s="105">
        <f t="array" ref="FS180">SUMPRODUCT($AI180:$AL180,TRANSPOSE(FS$1:FS$4))</f>
        <v>15000</v>
      </c>
      <c r="FT180" s="105">
        <f t="array" ref="FT180">SUMPRODUCT($AI180:$AL180,TRANSPOSE(FT$1:FT$4))</f>
        <v>9090</v>
      </c>
      <c r="FU180" s="105">
        <f t="array" ref="FU180">SUMPRODUCT($AI180:$AL180,TRANSPOSE(FU$1:FU$4))</f>
        <v>0</v>
      </c>
      <c r="FV180" s="120"/>
      <c r="FW180" s="105">
        <f t="shared" si="191"/>
        <v>20000</v>
      </c>
      <c r="FX180" s="121">
        <f>CEILING(SUM($FI180:FJ180)-SUM($FW180:FW180),$EW180)</f>
        <v>15000</v>
      </c>
      <c r="FY180" s="121">
        <f>CEILING(SUM($FI180:FK180)-SUM($FW180:FX180),$EW180)</f>
        <v>15000</v>
      </c>
      <c r="FZ180" s="121">
        <f>CEILING(SUM($FI180:FL180)-SUM($FW180:FY180),$EW180)</f>
        <v>15000</v>
      </c>
      <c r="GA180" s="121">
        <f>CEILING(SUM($FI180:FM180)-SUM($FW180:FZ180),$EW180)</f>
        <v>15000</v>
      </c>
      <c r="GB180" s="121">
        <f>CEILING(SUM($FI180:FN180)-SUM($FW180:GA180),$EW180)</f>
        <v>15000</v>
      </c>
      <c r="GC180" s="121">
        <f>CEILING(SUM($FI180:FO180)-SUM($FW180:GB180),$EW180)</f>
        <v>15000</v>
      </c>
      <c r="GD180" s="121">
        <f>CEILING(SUM($FI180:FP180)-SUM($FW180:GC180),$EW180)</f>
        <v>15000</v>
      </c>
      <c r="GE180" s="121">
        <f>CEILING(SUM($FI180:FQ180)-SUM($FW180:GD180),$EW180)</f>
        <v>15000</v>
      </c>
      <c r="GF180" s="121">
        <f>CEILING(SUM($FI180:FR180)-SUM($FW180:GE180),$EW180)</f>
        <v>15000</v>
      </c>
      <c r="GG180" s="121">
        <f>CEILING(SUM($FI180:FS180)-SUM($FW180:GF180),$EW180)</f>
        <v>15000</v>
      </c>
      <c r="GH180" s="121">
        <f t="shared" si="192"/>
        <v>10000</v>
      </c>
      <c r="GI180" s="121">
        <f t="shared" si="193"/>
        <v>0</v>
      </c>
      <c r="GJ180" s="120"/>
      <c r="GK180" s="123" t="e">
        <f t="shared" ca="1" si="194"/>
        <v>#NAME?</v>
      </c>
      <c r="GL180" s="123" t="e">
        <f t="shared" ca="1" si="195"/>
        <v>#NAME?</v>
      </c>
      <c r="GM180" s="123" t="e">
        <f t="shared" ca="1" si="196"/>
        <v>#NAME?</v>
      </c>
      <c r="GN180" s="123" t="e">
        <f t="shared" ca="1" si="197"/>
        <v>#NAME?</v>
      </c>
      <c r="GO180" s="123" t="e">
        <f t="shared" ca="1" si="198"/>
        <v>#NAME?</v>
      </c>
      <c r="GP180" s="123" t="e">
        <f t="shared" ca="1" si="199"/>
        <v>#NAME?</v>
      </c>
      <c r="GQ180" s="123" t="e">
        <f t="shared" ca="1" si="200"/>
        <v>#NAME?</v>
      </c>
      <c r="GR180" s="123" t="e">
        <f t="shared" ca="1" si="201"/>
        <v>#NAME?</v>
      </c>
      <c r="GS180" s="123" t="e">
        <f t="shared" ca="1" si="202"/>
        <v>#NAME?</v>
      </c>
      <c r="GT180" s="123" t="e">
        <f t="shared" ca="1" si="203"/>
        <v>#NAME?</v>
      </c>
      <c r="GU180" s="123" t="e">
        <f t="shared" ca="1" si="204"/>
        <v>#NAME?</v>
      </c>
      <c r="GV180" s="123" t="e">
        <f t="shared" ca="1" si="205"/>
        <v>#NAME?</v>
      </c>
      <c r="GW180" s="123" t="e">
        <f t="shared" ca="1" si="206"/>
        <v>#NAME?</v>
      </c>
      <c r="GX180" s="123" t="e">
        <f t="shared" ca="1" si="207"/>
        <v>#NAME?</v>
      </c>
      <c r="GY180" s="120">
        <v>1</v>
      </c>
      <c r="GZ180" s="105">
        <f t="shared" si="224"/>
        <v>180000</v>
      </c>
      <c r="HA180" s="105"/>
      <c r="HB180" s="105"/>
      <c r="HC180" s="105"/>
      <c r="HD180" s="105"/>
      <c r="HE180" s="105"/>
      <c r="HF180" s="105"/>
      <c r="HG180" s="105"/>
      <c r="HH180" s="105"/>
      <c r="HI180" s="105"/>
      <c r="HJ180" s="105"/>
      <c r="HK180" s="105"/>
      <c r="HL180" s="105">
        <f t="shared" si="171"/>
        <v>0</v>
      </c>
      <c r="HM180" s="105"/>
      <c r="HN180" s="123" t="e">
        <f t="shared" ca="1" si="208"/>
        <v>#NAME?</v>
      </c>
      <c r="HO180" s="123" t="e">
        <f t="shared" ca="1" si="209"/>
        <v>#NAME?</v>
      </c>
      <c r="HP180" s="123" t="e">
        <f t="shared" ca="1" si="210"/>
        <v>#NAME?</v>
      </c>
      <c r="HQ180" s="123" t="e">
        <f t="shared" ca="1" si="211"/>
        <v>#NAME?</v>
      </c>
      <c r="HR180" s="123" t="e">
        <f t="shared" ca="1" si="212"/>
        <v>#NAME?</v>
      </c>
      <c r="HS180" s="123" t="e">
        <f t="shared" ca="1" si="213"/>
        <v>#NAME?</v>
      </c>
      <c r="HT180" s="123" t="e">
        <f t="shared" ca="1" si="214"/>
        <v>#NAME?</v>
      </c>
      <c r="HU180" s="123" t="e">
        <f t="shared" ca="1" si="215"/>
        <v>#NAME?</v>
      </c>
      <c r="HV180" s="123" t="e">
        <f t="shared" ca="1" si="216"/>
        <v>#NAME?</v>
      </c>
      <c r="HW180" s="123" t="e">
        <f t="shared" ca="1" si="217"/>
        <v>#NAME?</v>
      </c>
      <c r="HX180" s="123" t="e">
        <f t="shared" ca="1" si="218"/>
        <v>#NAME?</v>
      </c>
      <c r="HY180" s="123" t="e">
        <f t="shared" ca="1" si="219"/>
        <v>#NAME?</v>
      </c>
      <c r="HZ180" s="123" t="e">
        <f t="shared" ca="1" si="220"/>
        <v>#NAME?</v>
      </c>
      <c r="IA180" s="123" t="e">
        <f t="shared" ca="1" si="221"/>
        <v>#NAME?</v>
      </c>
      <c r="IB180" s="124" t="s">
        <v>872</v>
      </c>
      <c r="IC180" s="103" t="s">
        <v>478</v>
      </c>
      <c r="ID180" s="125">
        <v>45535</v>
      </c>
      <c r="IE180" s="103" t="s">
        <v>147</v>
      </c>
      <c r="IF180" s="103"/>
      <c r="IG180" s="103" t="s">
        <v>147</v>
      </c>
      <c r="IH180" s="103"/>
      <c r="II180" s="103" t="s">
        <v>158</v>
      </c>
    </row>
    <row r="181" spans="1:243" ht="14.25" x14ac:dyDescent="0.2">
      <c r="A181" s="39">
        <v>194</v>
      </c>
      <c r="B181" s="39" t="s">
        <v>876</v>
      </c>
      <c r="C181" s="56" t="s">
        <v>877</v>
      </c>
      <c r="D181" s="39" t="s">
        <v>137</v>
      </c>
      <c r="E181" s="39">
        <v>402515066</v>
      </c>
      <c r="F181" s="102" t="s">
        <v>878</v>
      </c>
      <c r="G181" s="39" t="s">
        <v>879</v>
      </c>
      <c r="H181" s="39" t="s">
        <v>128</v>
      </c>
      <c r="I181" s="39">
        <v>2</v>
      </c>
      <c r="J181" s="39">
        <v>12</v>
      </c>
      <c r="K181" s="39">
        <v>0</v>
      </c>
      <c r="L181" s="39">
        <v>0</v>
      </c>
      <c r="M181" s="39">
        <v>0</v>
      </c>
      <c r="N181" s="39">
        <v>0</v>
      </c>
      <c r="O181" s="39">
        <v>4</v>
      </c>
      <c r="P181" s="39">
        <v>0</v>
      </c>
      <c r="Q181" s="39">
        <v>0</v>
      </c>
      <c r="R181" s="39">
        <v>0</v>
      </c>
      <c r="S181" s="39">
        <v>0</v>
      </c>
      <c r="T181" s="39">
        <v>0</v>
      </c>
      <c r="U181" s="39">
        <v>0</v>
      </c>
      <c r="V181" s="39">
        <v>0</v>
      </c>
      <c r="W181" s="39">
        <v>0</v>
      </c>
      <c r="X181" s="39">
        <v>4</v>
      </c>
      <c r="Y181" s="39">
        <v>0</v>
      </c>
      <c r="Z181" s="39">
        <v>0</v>
      </c>
      <c r="AA181" s="39">
        <v>0</v>
      </c>
      <c r="AB181" s="39">
        <v>0</v>
      </c>
      <c r="AC181" s="39">
        <v>0</v>
      </c>
      <c r="AD181" s="39">
        <v>0</v>
      </c>
      <c r="AE181" s="39">
        <v>0</v>
      </c>
      <c r="AF181" s="39">
        <v>0</v>
      </c>
      <c r="AG181" s="39">
        <v>4</v>
      </c>
      <c r="AH181" s="39">
        <f t="shared" si="173"/>
        <v>8</v>
      </c>
      <c r="AI181" s="39">
        <f t="shared" si="174"/>
        <v>4</v>
      </c>
      <c r="AJ181" s="39">
        <f t="shared" si="175"/>
        <v>4</v>
      </c>
      <c r="AK181" s="39">
        <f t="shared" si="176"/>
        <v>4</v>
      </c>
      <c r="AL181" s="39">
        <f t="shared" si="177"/>
        <v>8</v>
      </c>
      <c r="AM181" s="57">
        <f t="shared" si="178"/>
        <v>282724</v>
      </c>
      <c r="AN181" s="57">
        <v>5000</v>
      </c>
      <c r="AO181" s="57">
        <f t="shared" si="179"/>
        <v>285000</v>
      </c>
      <c r="AP181" s="39"/>
      <c r="AQ181" s="39" t="s">
        <v>473</v>
      </c>
      <c r="AR181" s="71" t="s">
        <v>774</v>
      </c>
      <c r="AS181" s="39"/>
      <c r="AT181" s="39"/>
      <c r="AU181" s="58">
        <v>2.2000000000000001E-3</v>
      </c>
      <c r="AV181" s="58" t="s">
        <v>11</v>
      </c>
      <c r="AW181" s="39" t="s">
        <v>475</v>
      </c>
      <c r="AX181" s="39" t="s">
        <v>476</v>
      </c>
      <c r="AY181" s="39"/>
      <c r="AZ181" s="39" t="s">
        <v>477</v>
      </c>
      <c r="BA181" s="39" t="str">
        <f t="shared" si="180"/>
        <v>P0043</v>
      </c>
      <c r="BB181" s="78" t="e">
        <f t="shared" ca="1" si="181"/>
        <v>#NAME?</v>
      </c>
      <c r="BC181" s="75" t="s">
        <v>880</v>
      </c>
      <c r="BD181" s="75">
        <f t="shared" si="182"/>
        <v>285000</v>
      </c>
      <c r="BE181" s="39"/>
      <c r="BF181" s="39"/>
      <c r="BG181" s="39"/>
      <c r="BH181" s="39"/>
      <c r="BI181" s="39">
        <v>25000</v>
      </c>
      <c r="BJ181" s="39"/>
      <c r="BK181" s="39"/>
      <c r="BL181" s="39"/>
      <c r="BM181" s="39">
        <v>260000</v>
      </c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>
        <f>SUM($BE181,$BF181:BF181)-SUM($CV$1:CW$1)*SUM($P181:$Q181,$W181)-SUM($CV$2:CW$2)*SUM($R181:$V181)-SUM($CV$3:CW$3)*$X181-SUM($CV$4:CW$4)*SUM($K181:$L181)-SUM($CV$5:CW$5)*SUM($M181:$N181)-SUM($CV$6:CW$6)*$O181-SUM($CV$7:CW$7)*SUM($Y181:$Z181,$AF181)-SUM($CV$8:CW$8)*SUM($AA181:$AE181)-SUM($CV$9:CW$9)*$AG181</f>
        <v>0</v>
      </c>
      <c r="CX181" s="39">
        <f>SUM($BE181,$BF181:BG181)-SUM($CV$1:CX$1)*SUM($P181:$Q181,$W181)-SUM($CV$2:CX$2)*SUM($R181:$V181)-SUM($CV$3:CX$3)*$X181-SUM($CV$4:CX$4)*SUM($K181:$L181)-SUM($CV$5:CX$5)*SUM($M181:$N181)-SUM($CV$6:CX$6)*$O181-SUM($CV$7:CX$7)*SUM($Y181:$Z181,$AF181)-SUM($CV$8:CX$8)*SUM($AA181:$AE181)-SUM($CV$9:CX$9)*$AG181</f>
        <v>0</v>
      </c>
      <c r="CY181" s="39">
        <f>SUM($BE181,$BF181:BH181)-SUM($CV$1:CY$1)*SUM($P181:$Q181,$W181)-SUM($CV$2:CY$2)*SUM($R181:$V181)-SUM($CV$3:CY$3)*$X181-SUM($CV$4:CY$4)*SUM($K181:$L181)-SUM($CV$5:CY$5)*SUM($M181:$N181)-SUM($CV$6:CY$6)*$O181-SUM($CV$7:CY$7)*SUM($Y181:$Z181,$AF181)-SUM($CV$8:CY$8)*SUM($AA181:$AE181)-SUM($CV$9:CY$9)*$AG181</f>
        <v>0</v>
      </c>
      <c r="CZ181" s="39">
        <f>SUM($BE181,$BF181:BI181)-SUM($CV$1:CZ$1)*SUM($P181:$Q181,$W181)-SUM($CV$2:CZ$2)*SUM($R181:$V181)-SUM($CV$3:CZ$3)*$X181-SUM($CV$4:CZ$4)*SUM($K181:$L181)-SUM($CV$5:CZ$5)*SUM($M181:$N181)-SUM($CV$6:CZ$6)*$O181-SUM($CV$7:CZ$7)*SUM($Y181:$Z181,$AF181)-SUM($CV$8:CZ$8)*SUM($AA181:$AE181)-SUM($CV$9:CZ$9)*$AG181</f>
        <v>25000</v>
      </c>
      <c r="DA181" s="39">
        <f>SUM($BE181,$BF181:BJ181)-SUM($CV$1:DA$1)*SUM($P181:$Q181,$W181)-SUM($CV$2:DA$2)*SUM($R181:$V181)-SUM($CV$3:DA$3)*$X181-SUM($CV$4:DA$4)*SUM($K181:$L181)-SUM($CV$5:DA$5)*SUM($M181:$N181)-SUM($CV$6:DA$6)*$O181-SUM($CV$7:DA$7)*SUM($Y181:$Z181,$AF181)-SUM($CV$8:DA$8)*SUM($AA181:$AE181)-SUM($CV$9:DA$9)*$AG181</f>
        <v>25000</v>
      </c>
      <c r="DB181" s="39">
        <f>SUM($BE181,$BF181:BK181)-SUM($CV$1:DB$1)*SUM($P181:$Q181,$W181)-SUM($CV$2:DB$2)*SUM($R181:$V181)-SUM($CV$3:DB$3)*$X181-SUM($CV$4:DB$4)*SUM($K181:$L181)-SUM($CV$5:DB$5)*SUM($M181:$N181)-SUM($CV$6:DB$6)*$O181-SUM($CV$7:DB$7)*SUM($Y181:$Z181,$AF181)-SUM($CV$8:DB$8)*SUM($AA181:$AE181)-SUM($CV$9:DB$9)*$AG181</f>
        <v>23800</v>
      </c>
      <c r="DC181" s="39">
        <f>SUM($BE181,$BF181:BL181)-SUM($CV$1:DC$1)*SUM($P181:$Q181,$W181)-SUM($CV$2:DC$2)*SUM($R181:$V181)-SUM($CV$3:DC$3)*$X181-SUM($CV$4:DC$4)*SUM($K181:$L181)-SUM($CV$5:DC$5)*SUM($M181:$N181)-SUM($CV$6:DC$6)*$O181-SUM($CV$7:DC$7)*SUM($Y181:$Z181,$AF181)-SUM($CV$8:DC$8)*SUM($AA181:$AE181)-SUM($CV$9:DC$9)*$AG181</f>
        <v>21400</v>
      </c>
      <c r="DD181" s="39">
        <f>SUM($BE181,$BF181:BM181)-SUM($CV$1:DD$1)*SUM($P181:$Q181,$W181)-SUM($CV$2:DD$2)*SUM($R181:$V181)-SUM($CV$3:DD$3)*$X181-SUM($CV$4:DD$4)*SUM($K181:$L181)-SUM($CV$5:DD$5)*SUM($M181:$N181)-SUM($CV$6:DD$6)*$O181-SUM($CV$7:DD$7)*SUM($Y181:$Z181,$AF181)-SUM($CV$8:DD$8)*SUM($AA181:$AE181)-SUM($CV$9:DD$9)*$AG181</f>
        <v>277676</v>
      </c>
      <c r="DE181" s="39">
        <f>SUM($BE181,$BF181:BN181)-SUM($CV$1:DE$1)*SUM($P181:$Q181,$W181)-SUM($CV$2:DE$2)*SUM($R181:$V181)-SUM($CV$3:DE$3)*$X181-SUM($CV$4:DE$4)*SUM($K181:$L181)-SUM($CV$5:DE$5)*SUM($M181:$N181)-SUM($CV$6:DE$6)*$O181-SUM($CV$7:DE$7)*SUM($Y181:$Z181,$AF181)-SUM($CV$8:DE$8)*SUM($AA181:$AE181)-SUM($CV$9:DE$9)*$AG181</f>
        <v>273276</v>
      </c>
      <c r="DF181" s="39">
        <f>SUM($BE181,$BF181:BO181)-SUM($CV$1:DF$1)*SUM($P181:$Q181,$W181)-SUM($CV$2:DF$2)*SUM($R181:$V181)-SUM($CV$3:DF$3)*$X181-SUM($CV$4:DF$4)*SUM($K181:$L181)-SUM($CV$5:DF$5)*SUM($M181:$N181)-SUM($CV$6:DF$6)*$O181-SUM($CV$7:DF$7)*SUM($Y181:$Z181,$AF181)-SUM($CV$8:DF$8)*SUM($AA181:$AE181)-SUM($CV$9:DF$9)*$AG181</f>
        <v>267676</v>
      </c>
      <c r="DG181" s="39">
        <f>SUM($BE181,$BF181:BP181)-SUM($CV$1:DG$1)*SUM($P181:$Q181,$W181)-SUM($CV$2:DG$2)*SUM($R181:$V181)-SUM($CV$3:DG$3)*$X181-SUM($CV$4:DG$4)*SUM($K181:$L181)-SUM($CV$5:DG$5)*SUM($M181:$N181)-SUM($CV$6:DG$6)*$O181-SUM($CV$7:DG$7)*SUM($Y181:$Z181,$AF181)-SUM($CV$8:DG$8)*SUM($AA181:$AE181)-SUM($CV$9:DG$9)*$AG181</f>
        <v>261676</v>
      </c>
      <c r="DH181" s="39">
        <f>SUM($BE181,$BF181:BQ181)-SUM($CV$1:DH$1)*SUM($P181:$Q181,$W181)-SUM($CV$2:DH$2)*SUM($R181:$V181)-SUM($CV$3:DH$3)*$X181-SUM($CV$4:DH$4)*SUM($K181:$L181)-SUM($CV$5:DH$5)*SUM($M181:$N181)-SUM($CV$6:DH$6)*$O181-SUM($CV$7:DH$7)*SUM($Y181:$Z181,$AF181)-SUM($CV$8:DH$8)*SUM($AA181:$AE181)-SUM($CV$9:DH$9)*$AG181</f>
        <v>255676</v>
      </c>
      <c r="DI181" s="39">
        <f>SUM($BE181,$BF181:BR181)-SUM($CV$1:DI$1)*SUM($P181:$Q181,$W181)-SUM($CV$2:DI$2)*SUM($R181:$V181)-SUM($CV$3:DI$3)*$X181-SUM($CV$4:DI$4)*SUM($K181:$L181)-SUM($CV$5:DI$5)*SUM($M181:$N181)-SUM($CV$6:DI$6)*$O181-SUM($CV$7:DI$7)*SUM($Y181:$Z181,$AF181)-SUM($CV$8:DI$8)*SUM($AA181:$AE181)-SUM($CV$9:DI$9)*$AG181</f>
        <v>249676</v>
      </c>
      <c r="DJ181" s="39">
        <f>SUM($BE181,$BF181:BS181)-SUM($CV$1:DJ$1)*SUM($P181:$Q181,$W181)-SUM($CV$2:DJ$2)*SUM($R181:$V181)-SUM($CV$3:DJ$3)*$X181-SUM($CV$4:DJ$4)*SUM($K181:$L181)-SUM($CV$5:DJ$5)*SUM($M181:$N181)-SUM($CV$6:DJ$6)*$O181-SUM($CV$7:DJ$7)*SUM($Y181:$Z181,$AF181)-SUM($CV$8:DJ$8)*SUM($AA181:$AE181)-SUM($CV$9:DJ$9)*$AG181</f>
        <v>243676</v>
      </c>
      <c r="DK181" s="39">
        <f>SUM($BE181,$BF181:BT181)-SUM($CV$1:DK$1)*SUM($P181:$Q181,$W181)-SUM($CV$2:DK$2)*SUM($R181:$V181)-SUM($CV$3:DK$3)*$X181-SUM($CV$4:DK$4)*SUM($K181:$L181)-SUM($CV$5:DK$5)*SUM($M181:$N181)-SUM($CV$6:DK$6)*$O181-SUM($CV$7:DK$7)*SUM($Y181:$Z181,$AF181)-SUM($CV$8:DK$8)*SUM($AA181:$AE181)-SUM($CV$9:DK$9)*$AG181</f>
        <v>237676</v>
      </c>
      <c r="DL181" s="39">
        <f>SUM($BE181,$BF181:BU181)-SUM($CV$1:DL$1)*SUM($P181:$Q181,$W181)-SUM($CV$2:DL$2)*SUM($R181:$V181)-SUM($CV$3:DL$3)*$X181-SUM($CV$4:DL$4)*SUM($K181:$L181)-SUM($CV$5:DL$5)*SUM($M181:$N181)-SUM($CV$6:DL$6)*$O181-SUM($CV$7:DL$7)*SUM($Y181:$Z181,$AF181)-SUM($CV$8:DL$8)*SUM($AA181:$AE181)-SUM($CV$9:DL$9)*$AG181</f>
        <v>231676</v>
      </c>
      <c r="DM181" s="39">
        <f>SUM($BE181,$BF181:BV181)-SUM($CV$1:DM$1)*SUM($P181:$Q181,$W181)-SUM($CV$2:DM$2)*SUM($R181:$V181)-SUM($CV$3:DM$3)*$X181-SUM($CV$4:DM$4)*SUM($K181:$L181)-SUM($CV$5:DM$5)*SUM($M181:$N181)-SUM($CV$6:DM$6)*$O181-SUM($CV$7:DM$7)*SUM($Y181:$Z181,$AF181)-SUM($CV$8:DM$8)*SUM($AA181:$AE181)-SUM($CV$9:DM$9)*$AG181</f>
        <v>223676</v>
      </c>
      <c r="DN181" s="39">
        <f>SUM($BE181,$BF181:BW181)-SUM($CV$1:DN$1)*SUM($P181:$Q181,$W181)-SUM($CV$2:DN$2)*SUM($R181:$V181)-SUM($CV$3:DN$3)*$X181-SUM($CV$4:DN$4)*SUM($K181:$L181)-SUM($CV$5:DN$5)*SUM($M181:$N181)-SUM($CV$6:DN$6)*$O181-SUM($CV$7:DN$7)*SUM($Y181:$Z181,$AF181)-SUM($CV$8:DN$8)*SUM($AA181:$AE181)-SUM($CV$9:DN$9)*$AG181</f>
        <v>215676</v>
      </c>
      <c r="DO181" s="39">
        <f>SUM($BE181,$BF181:BX181)-SUM($CV$1:DO$1)*SUM($P181:$Q181,$W181)-SUM($CV$2:DO$2)*SUM($R181:$V181)-SUM($CV$3:DO$3)*$X181-SUM($CV$4:DO$4)*SUM($K181:$L181)-SUM($CV$5:DO$5)*SUM($M181:$N181)-SUM($CV$6:DO$6)*$O181-SUM($CV$7:DO$7)*SUM($Y181:$Z181,$AF181)-SUM($CV$8:DO$8)*SUM($AA181:$AE181)-SUM($CV$9:DO$9)*$AG181</f>
        <v>207676</v>
      </c>
      <c r="DP181" s="39">
        <f>SUM($BE181,$BF181:BY181)-SUM($CV$1:DP$1)*SUM($P181:$Q181,$W181)-SUM($CV$2:DP$2)*SUM($R181:$V181)-SUM($CV$3:DP$3)*$X181-SUM($CV$4:DP$4)*SUM($K181:$L181)-SUM($CV$5:DP$5)*SUM($M181:$N181)-SUM($CV$6:DP$6)*$O181-SUM($CV$7:DP$7)*SUM($Y181:$Z181,$AF181)-SUM($CV$8:DP$8)*SUM($AA181:$AE181)-SUM($CV$9:DP$9)*$AG181</f>
        <v>199676</v>
      </c>
      <c r="DQ181" s="39">
        <f>SUM($BE181,$BF181:BZ181)-SUM($CV$1:DQ$1)*SUM($P181:$Q181,$W181)-SUM($CV$2:DQ$2)*SUM($R181:$V181)-SUM($CV$3:DQ$3)*$X181-SUM($CV$4:DQ$4)*SUM($K181:$L181)-SUM($CV$5:DQ$5)*SUM($M181:$N181)-SUM($CV$6:DQ$6)*$O181-SUM($CV$7:DQ$7)*SUM($Y181:$Z181,$AF181)-SUM($CV$8:DQ$8)*SUM($AA181:$AE181)-SUM($CV$9:DQ$9)*$AG181</f>
        <v>191676</v>
      </c>
      <c r="DR181" s="39">
        <f>SUM($BE181,$BF181:CA181)-SUM($CV$1:DR$1)*SUM($P181:$Q181,$W181)-SUM($CV$2:DR$2)*SUM($R181:$V181)-SUM($CV$3:DR$3)*$X181-SUM($CV$4:DR$4)*SUM($K181:$L181)-SUM($CV$5:DR$5)*SUM($M181:$N181)-SUM($CV$6:DR$6)*$O181-SUM($CV$7:DR$7)*SUM($Y181:$Z181,$AF181)-SUM($CV$8:DR$8)*SUM($AA181:$AE181)-SUM($CV$9:DR$9)*$AG181</f>
        <v>183676</v>
      </c>
      <c r="DS181" s="39">
        <f>SUM($BE181,$BF181:CB181)-SUM($CV$1:DS$1)*SUM($P181:$Q181,$W181)-SUM($CV$2:DS$2)*SUM($R181:$V181)-SUM($CV$3:DS$3)*$X181-SUM($CV$4:DS$4)*SUM($K181:$L181)-SUM($CV$5:DS$5)*SUM($M181:$N181)-SUM($CV$6:DS$6)*$O181-SUM($CV$7:DS$7)*SUM($Y181:$Z181,$AF181)-SUM($CV$8:DS$8)*SUM($AA181:$AE181)-SUM($CV$9:DS$9)*$AG181</f>
        <v>175676</v>
      </c>
      <c r="DT181" s="39">
        <f>SUM($BE181,$BF181:CC181)-SUM($CV$1:DT$1)*SUM($P181:$Q181,$W181)-SUM($CV$2:DT$2)*SUM($R181:$V181)-SUM($CV$3:DT$3)*$X181-SUM($CV$4:DT$4)*SUM($K181:$L181)-SUM($CV$5:DT$5)*SUM($M181:$N181)-SUM($CV$6:DT$6)*$O181-SUM($CV$7:DT$7)*SUM($Y181:$Z181,$AF181)-SUM($CV$8:DT$8)*SUM($AA181:$AE181)-SUM($CV$9:DT$9)*$AG181</f>
        <v>167676</v>
      </c>
      <c r="DU181" s="39">
        <f>SUM($BE181,$BF181:CD181)-SUM($CV$1:DU$1)*SUM($P181:$Q181,$W181)-SUM($CV$2:DU$2)*SUM($R181:$V181)-SUM($CV$3:DU$3)*$X181-SUM($CV$4:DU$4)*SUM($K181:$L181)-SUM($CV$5:DU$5)*SUM($M181:$N181)-SUM($CV$6:DU$6)*$O181-SUM($CV$7:DU$7)*SUM($Y181:$Z181,$AF181)-SUM($CV$8:DU$8)*SUM($AA181:$AE181)-SUM($CV$9:DU$9)*$AG181</f>
        <v>159676</v>
      </c>
      <c r="DV181" s="39">
        <f>SUM($BE181,$BF181:CE181)-SUM($CV$1:DV$1)*SUM($P181:$Q181,$W181)-SUM($CV$2:DV$2)*SUM($R181:$V181)-SUM($CV$3:DV$3)*$X181-SUM($CV$4:DV$4)*SUM($K181:$L181)-SUM($CV$5:DV$5)*SUM($M181:$N181)-SUM($CV$6:DV$6)*$O181-SUM($CV$7:DV$7)*SUM($Y181:$Z181,$AF181)-SUM($CV$8:DV$8)*SUM($AA181:$AE181)-SUM($CV$9:DV$9)*$AG181</f>
        <v>151676</v>
      </c>
      <c r="DW181" s="39">
        <f>SUM($BE181,$BF181:CF181)-SUM($CV$1:DW$1)*SUM($P181:$Q181,$W181)-SUM($CV$2:DW$2)*SUM($R181:$V181)-SUM($CV$3:DW$3)*$X181-SUM($CV$4:DW$4)*SUM($K181:$L181)-SUM($CV$5:DW$5)*SUM($M181:$N181)-SUM($CV$6:DW$6)*$O181-SUM($CV$7:DW$7)*SUM($Y181:$Z181,$AF181)-SUM($CV$8:DW$8)*SUM($AA181:$AE181)-SUM($CV$9:DW$9)*$AG181</f>
        <v>143676</v>
      </c>
      <c r="DX181" s="39">
        <f>SUM($BE181,$BF181:CG181)-SUM($CV$1:DX$1)*SUM($P181:$Q181,$W181)-SUM($CV$2:DX$2)*SUM($R181:$V181)-SUM($CV$3:DX$3)*$X181-SUM($CV$4:DX$4)*SUM($K181:$L181)-SUM($CV$5:DX$5)*SUM($M181:$N181)-SUM($CV$6:DX$6)*$O181-SUM($CV$7:DX$7)*SUM($Y181:$Z181,$AF181)-SUM($CV$8:DX$8)*SUM($AA181:$AE181)-SUM($CV$9:DX$9)*$AG181</f>
        <v>135676</v>
      </c>
      <c r="DY181" s="39">
        <f>SUM($BE181,$BF181:CH181)-SUM($CV$1:DY$1)*SUM($P181:$Q181,$W181)-SUM($CV$2:DY$2)*SUM($R181:$V181)-SUM($CV$3:DY$3)*$X181-SUM($CV$4:DY$4)*SUM($K181:$L181)-SUM($CV$5:DY$5)*SUM($M181:$N181)-SUM($CV$6:DY$6)*$O181-SUM($CV$7:DY$7)*SUM($Y181:$Z181,$AF181)-SUM($CV$8:DY$8)*SUM($AA181:$AE181)-SUM($CV$9:DY$9)*$AG181</f>
        <v>127676</v>
      </c>
      <c r="DZ181" s="39">
        <f>SUM($BE181,$BF181:CI181)-SUM($CV$1:DZ$1)*SUM($P181:$Q181,$W181)-SUM($CV$2:DZ$2)*SUM($R181:$V181)-SUM($CV$3:DZ$3)*$X181-SUM($CV$4:DZ$4)*SUM($K181:$L181)-SUM($CV$5:DZ$5)*SUM($M181:$N181)-SUM($CV$6:DZ$6)*$O181-SUM($CV$7:DZ$7)*SUM($Y181:$Z181,$AF181)-SUM($CV$8:DZ$8)*SUM($AA181:$AE181)-SUM($CV$9:DZ$9)*$AG181</f>
        <v>119676</v>
      </c>
      <c r="EA181" s="39">
        <f>SUM($BE181,$BF181:CJ181)-SUM($CV$1:EA$1)*SUM($P181:$Q181,$W181)-SUM($CV$2:EA$2)*SUM($R181:$V181)-SUM($CV$3:EA$3)*$X181-SUM($CV$4:EA$4)*SUM($K181:$L181)-SUM($CV$5:EA$5)*SUM($M181:$N181)-SUM($CV$6:EA$6)*$O181-SUM($CV$7:EA$7)*SUM($Y181:$Z181,$AF181)-SUM($CV$8:EA$8)*SUM($AA181:$AE181)-SUM($CV$9:EA$9)*$AG181</f>
        <v>111676</v>
      </c>
      <c r="EB181" s="39">
        <f>SUM($BE181,$BF181:CK181)-SUM($CV$1:EB$1)*SUM($P181:$Q181,$W181)-SUM($CV$2:EB$2)*SUM($R181:$V181)-SUM($CV$3:EB$3)*$X181-SUM($CV$4:EB$4)*SUM($K181:$L181)-SUM($CV$5:EB$5)*SUM($M181:$N181)-SUM($CV$6:EB$6)*$O181-SUM($CV$7:EB$7)*SUM($Y181:$Z181,$AF181)-SUM($CV$8:EB$8)*SUM($AA181:$AE181)-SUM($CV$9:EB$9)*$AG181</f>
        <v>103676</v>
      </c>
      <c r="EC181" s="39">
        <f>SUM($BE181,$BF181:CL181)-SUM($CV$1:EC$1)*SUM($P181:$Q181,$W181)-SUM($CV$2:EC$2)*SUM($R181:$V181)-SUM($CV$3:EC$3)*$X181-SUM($CV$4:EC$4)*SUM($K181:$L181)-SUM($CV$5:EC$5)*SUM($M181:$N181)-SUM($CV$6:EC$6)*$O181-SUM($CV$7:EC$7)*SUM($Y181:$Z181,$AF181)-SUM($CV$8:EC$8)*SUM($AA181:$AE181)-SUM($CV$9:EC$9)*$AG181</f>
        <v>95676</v>
      </c>
      <c r="ED181" s="39">
        <f>SUM($BE181,$BF181:CM181)-SUM($CV$1:ED$1)*SUM($P181:$Q181,$W181)-SUM($CV$2:ED$2)*SUM($R181:$V181)-SUM($CV$3:ED$3)*$X181-SUM($CV$4:ED$4)*SUM($K181:$L181)-SUM($CV$5:ED$5)*SUM($M181:$N181)-SUM($CV$6:ED$6)*$O181-SUM($CV$7:ED$7)*SUM($Y181:$Z181,$AF181)-SUM($CV$8:ED$8)*SUM($AA181:$AE181)-SUM($CV$9:ED$9)*$AG181</f>
        <v>87676</v>
      </c>
      <c r="EE181" s="39">
        <f>SUM($BE181,$BF181:CN181)-SUM($CV$1:EE$1)*SUM($P181:$Q181,$W181)-SUM($CV$2:EE$2)*SUM($R181:$V181)-SUM($CV$3:EE$3)*$X181-SUM($CV$4:EE$4)*SUM($K181:$L181)-SUM($CV$5:EE$5)*SUM($M181:$N181)-SUM($CV$6:EE$6)*$O181-SUM($CV$7:EE$7)*SUM($Y181:$Z181,$AF181)-SUM($CV$8:EE$8)*SUM($AA181:$AE181)-SUM($CV$9:EE$9)*$AG181</f>
        <v>79676</v>
      </c>
      <c r="EF181" s="39">
        <f>SUM($BE181,$BF181:CO181)-SUM($CV$1:EF$1)*SUM($P181:$Q181,$W181)-SUM($CV$2:EF$2)*SUM($R181:$V181)-SUM($CV$3:EF$3)*$X181-SUM($CV$4:EF$4)*SUM($K181:$L181)-SUM($CV$5:EF$5)*SUM($M181:$N181)-SUM($CV$6:EF$6)*$O181-SUM($CV$7:EF$7)*SUM($Y181:$Z181,$AF181)-SUM($CV$8:EF$8)*SUM($AA181:$AE181)-SUM($CV$9:EF$9)*$AG181</f>
        <v>71676</v>
      </c>
      <c r="EG181" s="39">
        <f>SUM($BE181,$BF181:CP181)-SUM($CV$1:EG$1)*SUM($P181:$Q181,$W181)-SUM($CV$2:EG$2)*SUM($R181:$V181)-SUM($CV$3:EG$3)*$X181-SUM($CV$4:EG$4)*SUM($K181:$L181)-SUM($CV$5:EG$5)*SUM($M181:$N181)-SUM($CV$6:EG$6)*$O181-SUM($CV$7:EG$7)*SUM($Y181:$Z181,$AF181)-SUM($CV$8:EG$8)*SUM($AA181:$AE181)-SUM($CV$9:EG$9)*$AG181</f>
        <v>63676</v>
      </c>
      <c r="EH181" s="39">
        <f>SUM($BE181,$BF181:CQ181)-SUM($CV$1:EH$1)*SUM($P181:$Q181,$W181)-SUM($CV$2:EH$2)*SUM($R181:$V181)-SUM($CV$3:EH$3)*$X181-SUM($CV$4:EH$4)*SUM($K181:$L181)-SUM($CV$5:EH$5)*SUM($M181:$N181)-SUM($CV$6:EH$6)*$O181-SUM($CV$7:EH$7)*SUM($Y181:$Z181,$AF181)-SUM($CV$8:EH$8)*SUM($AA181:$AE181)-SUM($CV$9:EH$9)*$AG181</f>
        <v>55676</v>
      </c>
      <c r="EI181" s="39">
        <f>SUM($BE181,$BF181:CR181)-SUM($CV$1:EI$1)*SUM($P181:$Q181,$W181)-SUM($CV$2:EI$2)*SUM($R181:$V181)-SUM($CV$3:EI$3)*$X181-SUM($CV$4:EI$4)*SUM($K181:$L181)-SUM($CV$5:EI$5)*SUM($M181:$N181)-SUM($CV$6:EI$6)*$O181-SUM($CV$7:EI$7)*SUM($Y181:$Z181,$AF181)-SUM($CV$8:EI$8)*SUM($AA181:$AE181)-SUM($CV$9:EI$9)*$AG181</f>
        <v>47676</v>
      </c>
      <c r="EJ181" s="39">
        <f>SUM($BE181,$BF181:CS181)-SUM($CV$1:EJ$1)*SUM($P181:$Q181,$W181)-SUM($CV$2:EJ$2)*SUM($R181:$V181)-SUM($CV$3:EJ$3)*$X181-SUM($CV$4:EJ$4)*SUM($K181:$L181)-SUM($CV$5:EJ$5)*SUM($M181:$N181)-SUM($CV$6:EJ$6)*$O181-SUM($CV$7:EJ$7)*SUM($Y181:$Z181,$AF181)-SUM($CV$8:EJ$8)*SUM($AA181:$AE181)-SUM($CV$9:EJ$9)*$AG181</f>
        <v>39676</v>
      </c>
      <c r="EK181" s="39">
        <f>SUM($BE181,$BF181:CT181)-SUM($CV$1:EK$1)*SUM($P181:$Q181,$W181)-SUM($CV$2:EK$2)*SUM($R181:$V181)-SUM($CV$3:EK$3)*$X181-SUM($CV$4:EK$4)*SUM($K181:$L181)-SUM($CV$5:EK$5)*SUM($M181:$N181)-SUM($CV$6:EK$6)*$O181-SUM($CV$7:EK$7)*SUM($Y181:$Z181,$AF181)-SUM($CV$8:EK$8)*SUM($AA181:$AE181)-SUM($CV$9:EK$9)*$AG181</f>
        <v>31676</v>
      </c>
      <c r="EL181" s="39">
        <f>SUM($BE181,$BF181:CU181)-SUM($CV$1:EL$1)*SUM($P181:$Q181,$W181)-SUM($CV$2:EL$2)*SUM($R181:$V181)-SUM($CV$3:EL$3)*$X181-SUM($CV$4:EL$4)*SUM($K181:$L181)-SUM($CV$5:EL$5)*SUM($M181:$N181)-SUM($CV$6:EL$6)*$O181-SUM($CV$7:EL$7)*SUM($Y181:$Z181,$AF181)-SUM($CV$8:EL$8)*SUM($AA181:$AE181)-SUM($CV$9:EL$9)*$AG181</f>
        <v>23676</v>
      </c>
      <c r="EM181" s="39">
        <f>SUM($BE181,$BF181:CV181)-SUM($CV$1:EM$1)*SUM($P181:$Q181,$W181)-SUM($CV$2:EM$2)*SUM($R181:$V181)-SUM($CV$3:EM$3)*$X181-SUM($CV$4:EM$4)*SUM($K181:$L181)-SUM($CV$5:EM$5)*SUM($M181:$N181)-SUM($CV$6:EM$6)*$O181-SUM($CV$7:EM$7)*SUM($Y181:$Z181,$AF181)-SUM($CV$8:EM$8)*SUM($AA181:$AE181)-SUM($CV$9:EM$9)*$AG181</f>
        <v>15676</v>
      </c>
      <c r="EN181" s="39">
        <f>SUM($BE181,$BF181:CW181)-SUM($CV$1:EN$1)*SUM($P181:$Q181,$W181)-SUM($CV$2:EN$2)*SUM($R181:$V181)-SUM($CV$3:EN$3)*$X181-SUM($CV$4:EN$4)*SUM($K181:$L181)-SUM($CV$5:EN$5)*SUM($M181:$N181)-SUM($CV$6:EN$6)*$O181-SUM($CV$7:EN$7)*SUM($Y181:$Z181,$AF181)-SUM($CV$8:EN$8)*SUM($AA181:$AE181)-SUM($CV$9:EN$9)*$AG181</f>
        <v>7676</v>
      </c>
      <c r="EO181" s="39">
        <f>SUM($BE181,$BF181:CX181)-SUM($CV$1:EO$1)*SUM($P181:$Q181,$W181)-SUM($CV$2:EO$2)*SUM($R181:$V181)-SUM($CV$3:EO$3)*$X181-SUM($CV$4:EO$4)*SUM($K181:$L181)-SUM($CV$5:EO$5)*SUM($M181:$N181)-SUM($CV$6:EO$6)*$O181-SUM($CV$7:EO$7)*SUM($Y181:$Z181,$AF181)-SUM($CV$8:EO$8)*SUM($AA181:$AE181)-SUM($CV$9:EO$9)*$AG181</f>
        <v>2644</v>
      </c>
      <c r="EP181" s="96" t="s">
        <v>483</v>
      </c>
      <c r="EQ181" s="103" t="str">
        <f t="shared" si="225"/>
        <v>CRCW06031K30FKEA</v>
      </c>
      <c r="ER181" s="96" t="str">
        <f t="shared" si="227"/>
        <v>VISHAY</v>
      </c>
      <c r="ES181" s="115">
        <v>1.8E-3</v>
      </c>
      <c r="ET181" s="116" t="str">
        <f t="shared" si="229"/>
        <v>USD</v>
      </c>
      <c r="EU181" s="107" t="e">
        <f t="shared" ca="1" si="183"/>
        <v>#NAME?</v>
      </c>
      <c r="EV181" s="107" t="e">
        <f t="shared" ca="1" si="184"/>
        <v>#NAME?</v>
      </c>
      <c r="EW181" s="117">
        <f t="shared" si="226"/>
        <v>5000</v>
      </c>
      <c r="EX181" s="117">
        <f t="shared" si="228"/>
        <v>5000</v>
      </c>
      <c r="EY181" s="103"/>
      <c r="EZ181" s="117">
        <f t="shared" si="187"/>
        <v>285000</v>
      </c>
      <c r="FA181" s="118" t="e">
        <f t="shared" ca="1" si="188"/>
        <v>#NAME?</v>
      </c>
      <c r="FB181" s="117">
        <f t="shared" si="189"/>
        <v>2276</v>
      </c>
      <c r="FC181" s="118" t="e">
        <f t="shared" ca="1" si="190"/>
        <v>#NAME?</v>
      </c>
      <c r="FD181" s="119">
        <v>45526</v>
      </c>
      <c r="FE181" s="118" t="s">
        <v>130</v>
      </c>
      <c r="FF181" s="118" t="s">
        <v>26</v>
      </c>
      <c r="FG181" s="103" t="s">
        <v>144</v>
      </c>
      <c r="FH181" s="103" t="s">
        <v>145</v>
      </c>
      <c r="FI181" s="105">
        <f t="array" ref="FI181">SUMPRODUCT($AI181:$AL181,TRANSPOSE(FI$1:FI$4))</f>
        <v>24260</v>
      </c>
      <c r="FJ181" s="105">
        <f t="array" ref="FJ181">SUMPRODUCT($AI181:$AL181,TRANSPOSE(FJ$1:FJ$4))</f>
        <v>24260</v>
      </c>
      <c r="FK181" s="105">
        <f t="array" ref="FK181">SUMPRODUCT($AI181:$AL181,TRANSPOSE(FK$1:FK$4))</f>
        <v>24260</v>
      </c>
      <c r="FL181" s="105">
        <f t="array" ref="FL181">SUMPRODUCT($AI181:$AL181,TRANSPOSE(FL$1:FL$4))</f>
        <v>24260</v>
      </c>
      <c r="FM181" s="105">
        <f t="array" ref="FM181">SUMPRODUCT($AI181:$AL181,TRANSPOSE(FM$1:FM$4))</f>
        <v>24260</v>
      </c>
      <c r="FN181" s="105">
        <f t="array" ref="FN181">SUMPRODUCT($AI181:$AL181,TRANSPOSE(FN$1:FN$4))</f>
        <v>24260</v>
      </c>
      <c r="FO181" s="105">
        <f t="array" ref="FO181">SUMPRODUCT($AI181:$AL181,TRANSPOSE(FO$1:FO$4))</f>
        <v>24260</v>
      </c>
      <c r="FP181" s="105">
        <f t="array" ref="FP181">SUMPRODUCT($AI181:$AL181,TRANSPOSE(FP$1:FP$4))</f>
        <v>24260</v>
      </c>
      <c r="FQ181" s="105">
        <f t="array" ref="FQ181">SUMPRODUCT($AI181:$AL181,TRANSPOSE(FQ$1:FQ$4))</f>
        <v>24260</v>
      </c>
      <c r="FR181" s="105">
        <f t="array" ref="FR181">SUMPRODUCT($AI181:$AL181,TRANSPOSE(FR$1:FR$4))</f>
        <v>24200</v>
      </c>
      <c r="FS181" s="105">
        <f t="array" ref="FS181">SUMPRODUCT($AI181:$AL181,TRANSPOSE(FS$1:FS$4))</f>
        <v>24000</v>
      </c>
      <c r="FT181" s="105">
        <f t="array" ref="FT181">SUMPRODUCT($AI181:$AL181,TRANSPOSE(FT$1:FT$4))</f>
        <v>16184</v>
      </c>
      <c r="FU181" s="105">
        <f t="array" ref="FU181">SUMPRODUCT($AI181:$AL181,TRANSPOSE(FU$1:FU$4))</f>
        <v>0</v>
      </c>
      <c r="FV181" s="120"/>
      <c r="FW181" s="105">
        <f t="shared" si="191"/>
        <v>25000</v>
      </c>
      <c r="FX181" s="121">
        <f>CEILING(SUM($FI181:FJ181)-SUM($FW181:FW181),$EW181)</f>
        <v>25000</v>
      </c>
      <c r="FY181" s="121">
        <f>CEILING(SUM($FI181:FK181)-SUM($FW181:FX181),$EW181)</f>
        <v>25000</v>
      </c>
      <c r="FZ181" s="121">
        <f>CEILING(SUM($FI181:FL181)-SUM($FW181:FY181),$EW181)</f>
        <v>25000</v>
      </c>
      <c r="GA181" s="121">
        <f>CEILING(SUM($FI181:FM181)-SUM($FW181:FZ181),$EW181)</f>
        <v>25000</v>
      </c>
      <c r="GB181" s="121">
        <f>CEILING(SUM($FI181:FN181)-SUM($FW181:GA181),$EW181)</f>
        <v>25000</v>
      </c>
      <c r="GC181" s="121">
        <f>CEILING(SUM($FI181:FO181)-SUM($FW181:GB181),$EW181)</f>
        <v>20000</v>
      </c>
      <c r="GD181" s="121">
        <f>CEILING(SUM($FI181:FP181)-SUM($FW181:GC181),$EW181)</f>
        <v>25000</v>
      </c>
      <c r="GE181" s="121">
        <f>CEILING(SUM($FI181:FQ181)-SUM($FW181:GD181),$EW181)</f>
        <v>25000</v>
      </c>
      <c r="GF181" s="121">
        <f>CEILING(SUM($FI181:FR181)-SUM($FW181:GE181),$EW181)</f>
        <v>25000</v>
      </c>
      <c r="GG181" s="121">
        <f>CEILING(SUM($FI181:FS181)-SUM($FW181:GF181),$EW181)</f>
        <v>25000</v>
      </c>
      <c r="GH181" s="121">
        <f t="shared" si="192"/>
        <v>15000</v>
      </c>
      <c r="GI181" s="121">
        <f t="shared" si="193"/>
        <v>0</v>
      </c>
      <c r="GJ181" s="120"/>
      <c r="GK181" s="123" t="e">
        <f t="shared" ca="1" si="194"/>
        <v>#NAME?</v>
      </c>
      <c r="GL181" s="123" t="e">
        <f t="shared" ca="1" si="195"/>
        <v>#NAME?</v>
      </c>
      <c r="GM181" s="123" t="e">
        <f t="shared" ca="1" si="196"/>
        <v>#NAME?</v>
      </c>
      <c r="GN181" s="123" t="e">
        <f t="shared" ca="1" si="197"/>
        <v>#NAME?</v>
      </c>
      <c r="GO181" s="123" t="e">
        <f t="shared" ca="1" si="198"/>
        <v>#NAME?</v>
      </c>
      <c r="GP181" s="123" t="e">
        <f t="shared" ca="1" si="199"/>
        <v>#NAME?</v>
      </c>
      <c r="GQ181" s="123" t="e">
        <f t="shared" ca="1" si="200"/>
        <v>#NAME?</v>
      </c>
      <c r="GR181" s="123" t="e">
        <f t="shared" ca="1" si="201"/>
        <v>#NAME?</v>
      </c>
      <c r="GS181" s="123" t="e">
        <f t="shared" ca="1" si="202"/>
        <v>#NAME?</v>
      </c>
      <c r="GT181" s="123" t="e">
        <f t="shared" ca="1" si="203"/>
        <v>#NAME?</v>
      </c>
      <c r="GU181" s="123" t="e">
        <f t="shared" ca="1" si="204"/>
        <v>#NAME?</v>
      </c>
      <c r="GV181" s="123" t="e">
        <f t="shared" ca="1" si="205"/>
        <v>#NAME?</v>
      </c>
      <c r="GW181" s="123" t="e">
        <f t="shared" ca="1" si="206"/>
        <v>#NAME?</v>
      </c>
      <c r="GX181" s="123" t="e">
        <f t="shared" ca="1" si="207"/>
        <v>#NAME?</v>
      </c>
      <c r="GY181" s="120">
        <v>1</v>
      </c>
      <c r="GZ181" s="105">
        <f t="shared" ref="GZ181:GZ202" si="230">SUM(FW181:GI181)</f>
        <v>285000</v>
      </c>
      <c r="HA181" s="105"/>
      <c r="HB181" s="105"/>
      <c r="HC181" s="105"/>
      <c r="HD181" s="105"/>
      <c r="HE181" s="105"/>
      <c r="HF181" s="105"/>
      <c r="HG181" s="105"/>
      <c r="HH181" s="105"/>
      <c r="HI181" s="105"/>
      <c r="HJ181" s="105"/>
      <c r="HK181" s="105"/>
      <c r="HL181" s="105">
        <f t="shared" si="171"/>
        <v>0</v>
      </c>
      <c r="HM181" s="105"/>
      <c r="HN181" s="123" t="e">
        <f t="shared" ca="1" si="208"/>
        <v>#NAME?</v>
      </c>
      <c r="HO181" s="123" t="e">
        <f t="shared" ca="1" si="209"/>
        <v>#NAME?</v>
      </c>
      <c r="HP181" s="123" t="e">
        <f t="shared" ca="1" si="210"/>
        <v>#NAME?</v>
      </c>
      <c r="HQ181" s="123" t="e">
        <f t="shared" ca="1" si="211"/>
        <v>#NAME?</v>
      </c>
      <c r="HR181" s="123" t="e">
        <f t="shared" ca="1" si="212"/>
        <v>#NAME?</v>
      </c>
      <c r="HS181" s="123" t="e">
        <f t="shared" ca="1" si="213"/>
        <v>#NAME?</v>
      </c>
      <c r="HT181" s="123" t="e">
        <f t="shared" ca="1" si="214"/>
        <v>#NAME?</v>
      </c>
      <c r="HU181" s="123" t="e">
        <f t="shared" ca="1" si="215"/>
        <v>#NAME?</v>
      </c>
      <c r="HV181" s="123" t="e">
        <f t="shared" ca="1" si="216"/>
        <v>#NAME?</v>
      </c>
      <c r="HW181" s="123" t="e">
        <f t="shared" ca="1" si="217"/>
        <v>#NAME?</v>
      </c>
      <c r="HX181" s="123" t="e">
        <f t="shared" ca="1" si="218"/>
        <v>#NAME?</v>
      </c>
      <c r="HY181" s="123" t="e">
        <f t="shared" ca="1" si="219"/>
        <v>#NAME?</v>
      </c>
      <c r="HZ181" s="123" t="e">
        <f t="shared" ca="1" si="220"/>
        <v>#NAME?</v>
      </c>
      <c r="IA181" s="123" t="e">
        <f t="shared" ca="1" si="221"/>
        <v>#NAME?</v>
      </c>
      <c r="IB181" s="124" t="s">
        <v>876</v>
      </c>
      <c r="IC181" s="103" t="s">
        <v>488</v>
      </c>
      <c r="ID181" s="125">
        <v>45535</v>
      </c>
      <c r="IE181" s="103" t="s">
        <v>147</v>
      </c>
      <c r="IF181" s="103" t="s">
        <v>147</v>
      </c>
      <c r="IG181" s="103" t="s">
        <v>147</v>
      </c>
      <c r="IH181" s="103"/>
      <c r="II181" s="103" t="s">
        <v>766</v>
      </c>
    </row>
    <row r="182" spans="1:243" ht="14.25" x14ac:dyDescent="0.2">
      <c r="A182" s="39">
        <v>195</v>
      </c>
      <c r="B182" s="39" t="s">
        <v>881</v>
      </c>
      <c r="C182" s="56" t="s">
        <v>882</v>
      </c>
      <c r="D182" s="39" t="s">
        <v>137</v>
      </c>
      <c r="E182" s="39">
        <v>401466052</v>
      </c>
      <c r="F182" s="102" t="s">
        <v>883</v>
      </c>
      <c r="G182" s="39" t="s">
        <v>884</v>
      </c>
      <c r="H182" s="39" t="s">
        <v>128</v>
      </c>
      <c r="I182" s="39">
        <v>2</v>
      </c>
      <c r="J182" s="39">
        <v>2</v>
      </c>
      <c r="K182" s="39">
        <v>0</v>
      </c>
      <c r="L182" s="39">
        <v>0</v>
      </c>
      <c r="M182" s="39">
        <v>0</v>
      </c>
      <c r="N182" s="39">
        <v>0</v>
      </c>
      <c r="O182" s="39">
        <v>0</v>
      </c>
      <c r="P182" s="39">
        <v>0</v>
      </c>
      <c r="Q182" s="39">
        <v>0</v>
      </c>
      <c r="R182" s="39">
        <v>0</v>
      </c>
      <c r="S182" s="39">
        <v>1</v>
      </c>
      <c r="T182" s="39">
        <v>0</v>
      </c>
      <c r="U182" s="39">
        <v>0</v>
      </c>
      <c r="V182" s="39">
        <v>0</v>
      </c>
      <c r="W182" s="39">
        <v>0</v>
      </c>
      <c r="X182" s="39">
        <v>0</v>
      </c>
      <c r="Y182" s="39">
        <v>0</v>
      </c>
      <c r="Z182" s="39">
        <v>0</v>
      </c>
      <c r="AA182" s="39">
        <v>0</v>
      </c>
      <c r="AB182" s="39">
        <v>1</v>
      </c>
      <c r="AC182" s="39">
        <v>0</v>
      </c>
      <c r="AD182" s="39">
        <v>0</v>
      </c>
      <c r="AE182" s="39">
        <v>0</v>
      </c>
      <c r="AF182" s="39">
        <v>0</v>
      </c>
      <c r="AG182" s="39">
        <v>0</v>
      </c>
      <c r="AH182" s="39">
        <f t="shared" si="173"/>
        <v>2</v>
      </c>
      <c r="AI182" s="39">
        <f t="shared" si="174"/>
        <v>0</v>
      </c>
      <c r="AJ182" s="39">
        <f t="shared" si="175"/>
        <v>1</v>
      </c>
      <c r="AK182" s="39">
        <f t="shared" si="176"/>
        <v>1</v>
      </c>
      <c r="AL182" s="39">
        <f t="shared" si="177"/>
        <v>1</v>
      </c>
      <c r="AM182" s="57">
        <f t="shared" si="178"/>
        <v>35453</v>
      </c>
      <c r="AN182" s="57">
        <v>5000</v>
      </c>
      <c r="AO182" s="57">
        <f t="shared" si="179"/>
        <v>40000</v>
      </c>
      <c r="AP182" s="39"/>
      <c r="AQ182" s="39" t="s">
        <v>473</v>
      </c>
      <c r="AR182" s="71" t="s">
        <v>482</v>
      </c>
      <c r="AS182" s="39"/>
      <c r="AT182" s="39"/>
      <c r="AU182" s="58">
        <v>1.1999999999999999E-3</v>
      </c>
      <c r="AV182" s="58" t="s">
        <v>11</v>
      </c>
      <c r="AW182" s="39" t="s">
        <v>475</v>
      </c>
      <c r="AX182" s="39" t="s">
        <v>476</v>
      </c>
      <c r="AY182" s="39"/>
      <c r="AZ182" s="39" t="s">
        <v>477</v>
      </c>
      <c r="BA182" s="39" t="str">
        <f t="shared" si="180"/>
        <v>P0040</v>
      </c>
      <c r="BB182" s="78" t="e">
        <f t="shared" ca="1" si="181"/>
        <v>#NAME?</v>
      </c>
      <c r="BC182" s="39">
        <v>11</v>
      </c>
      <c r="BD182" s="75">
        <f t="shared" si="182"/>
        <v>50000</v>
      </c>
      <c r="BE182" s="39"/>
      <c r="BF182" s="39"/>
      <c r="BG182" s="39"/>
      <c r="BH182" s="39"/>
      <c r="BI182" s="39"/>
      <c r="BJ182" s="39"/>
      <c r="BK182" s="39"/>
      <c r="BL182" s="39"/>
      <c r="BM182" s="39">
        <v>50000</v>
      </c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>
        <f>SUM($BE182,$BF182:BF182)-SUM($CV$1:CW$1)*SUM($P182:$Q182,$W182)-SUM($CV$2:CW$2)*SUM($R182:$V182)-SUM($CV$3:CW$3)*$X182-SUM($CV$4:CW$4)*SUM($K182:$L182)-SUM($CV$5:CW$5)*SUM($M182:$N182)-SUM($CV$6:CW$6)*$O182-SUM($CV$7:CW$7)*SUM($Y182:$Z182,$AF182)-SUM($CV$8:CW$8)*SUM($AA182:$AE182)-SUM($CV$9:CW$9)*$AG182</f>
        <v>0</v>
      </c>
      <c r="CX182" s="39">
        <f>SUM($BE182,$BF182:BG182)-SUM($CV$1:CX$1)*SUM($P182:$Q182,$W182)-SUM($CV$2:CX$2)*SUM($R182:$V182)-SUM($CV$3:CX$3)*$X182-SUM($CV$4:CX$4)*SUM($K182:$L182)-SUM($CV$5:CX$5)*SUM($M182:$N182)-SUM($CV$6:CX$6)*$O182-SUM($CV$7:CX$7)*SUM($Y182:$Z182,$AF182)-SUM($CV$8:CX$8)*SUM($AA182:$AE182)-SUM($CV$9:CX$9)*$AG182</f>
        <v>0</v>
      </c>
      <c r="CY182" s="39">
        <f>SUM($BE182,$BF182:BH182)-SUM($CV$1:CY$1)*SUM($P182:$Q182,$W182)-SUM($CV$2:CY$2)*SUM($R182:$V182)-SUM($CV$3:CY$3)*$X182-SUM($CV$4:CY$4)*SUM($K182:$L182)-SUM($CV$5:CY$5)*SUM($M182:$N182)-SUM($CV$6:CY$6)*$O182-SUM($CV$7:CY$7)*SUM($Y182:$Z182,$AF182)-SUM($CV$8:CY$8)*SUM($AA182:$AE182)-SUM($CV$9:CY$9)*$AG182</f>
        <v>0</v>
      </c>
      <c r="CZ182" s="39">
        <f>SUM($BE182,$BF182:BI182)-SUM($CV$1:CZ$1)*SUM($P182:$Q182,$W182)-SUM($CV$2:CZ$2)*SUM($R182:$V182)-SUM($CV$3:CZ$3)*$X182-SUM($CV$4:CZ$4)*SUM($K182:$L182)-SUM($CV$5:CZ$5)*SUM($M182:$N182)-SUM($CV$6:CZ$6)*$O182-SUM($CV$7:CZ$7)*SUM($Y182:$Z182,$AF182)-SUM($CV$8:CZ$8)*SUM($AA182:$AE182)-SUM($CV$9:CZ$9)*$AG182</f>
        <v>0</v>
      </c>
      <c r="DA182" s="39">
        <f>SUM($BE182,$BF182:BJ182)-SUM($CV$1:DA$1)*SUM($P182:$Q182,$W182)-SUM($CV$2:DA$2)*SUM($R182:$V182)-SUM($CV$3:DA$3)*$X182-SUM($CV$4:DA$4)*SUM($K182:$L182)-SUM($CV$5:DA$5)*SUM($M182:$N182)-SUM($CV$6:DA$6)*$O182-SUM($CV$7:DA$7)*SUM($Y182:$Z182,$AF182)-SUM($CV$8:DA$8)*SUM($AA182:$AE182)-SUM($CV$9:DA$9)*$AG182</f>
        <v>0</v>
      </c>
      <c r="DB182" s="39">
        <f>SUM($BE182,$BF182:BK182)-SUM($CV$1:DB$1)*SUM($P182:$Q182,$W182)-SUM($CV$2:DB$2)*SUM($R182:$V182)-SUM($CV$3:DB$3)*$X182-SUM($CV$4:DB$4)*SUM($K182:$L182)-SUM($CV$5:DB$5)*SUM($M182:$N182)-SUM($CV$6:DB$6)*$O182-SUM($CV$7:DB$7)*SUM($Y182:$Z182,$AF182)-SUM($CV$8:DB$8)*SUM($AA182:$AE182)-SUM($CV$9:DB$9)*$AG182</f>
        <v>-200</v>
      </c>
      <c r="DC182" s="39">
        <f>SUM($BE182,$BF182:BL182)-SUM($CV$1:DC$1)*SUM($P182:$Q182,$W182)-SUM($CV$2:DC$2)*SUM($R182:$V182)-SUM($CV$3:DC$3)*$X182-SUM($CV$4:DC$4)*SUM($K182:$L182)-SUM($CV$5:DC$5)*SUM($M182:$N182)-SUM($CV$6:DC$6)*$O182-SUM($CV$7:DC$7)*SUM($Y182:$Z182,$AF182)-SUM($CV$8:DC$8)*SUM($AA182:$AE182)-SUM($CV$9:DC$9)*$AG182</f>
        <v>-600</v>
      </c>
      <c r="DD182" s="39">
        <f>SUM($BE182,$BF182:BM182)-SUM($CV$1:DD$1)*SUM($P182:$Q182,$W182)-SUM($CV$2:DD$2)*SUM($R182:$V182)-SUM($CV$3:DD$3)*$X182-SUM($CV$4:DD$4)*SUM($K182:$L182)-SUM($CV$5:DD$5)*SUM($M182:$N182)-SUM($CV$6:DD$6)*$O182-SUM($CV$7:DD$7)*SUM($Y182:$Z182,$AF182)-SUM($CV$8:DD$8)*SUM($AA182:$AE182)-SUM($CV$9:DD$9)*$AG182</f>
        <v>48769</v>
      </c>
      <c r="DE182" s="39">
        <f>SUM($BE182,$BF182:BN182)-SUM($CV$1:DE$1)*SUM($P182:$Q182,$W182)-SUM($CV$2:DE$2)*SUM($R182:$V182)-SUM($CV$3:DE$3)*$X182-SUM($CV$4:DE$4)*SUM($K182:$L182)-SUM($CV$5:DE$5)*SUM($M182:$N182)-SUM($CV$6:DE$6)*$O182-SUM($CV$7:DE$7)*SUM($Y182:$Z182,$AF182)-SUM($CV$8:DE$8)*SUM($AA182:$AE182)-SUM($CV$9:DE$9)*$AG182</f>
        <v>48219</v>
      </c>
      <c r="DF182" s="39">
        <f>SUM($BE182,$BF182:BO182)-SUM($CV$1:DF$1)*SUM($P182:$Q182,$W182)-SUM($CV$2:DF$2)*SUM($R182:$V182)-SUM($CV$3:DF$3)*$X182-SUM($CV$4:DF$4)*SUM($K182:$L182)-SUM($CV$5:DF$5)*SUM($M182:$N182)-SUM($CV$6:DF$6)*$O182-SUM($CV$7:DF$7)*SUM($Y182:$Z182,$AF182)-SUM($CV$8:DF$8)*SUM($AA182:$AE182)-SUM($CV$9:DF$9)*$AG182</f>
        <v>47519</v>
      </c>
      <c r="DG182" s="39">
        <f>SUM($BE182,$BF182:BP182)-SUM($CV$1:DG$1)*SUM($P182:$Q182,$W182)-SUM($CV$2:DG$2)*SUM($R182:$V182)-SUM($CV$3:DG$3)*$X182-SUM($CV$4:DG$4)*SUM($K182:$L182)-SUM($CV$5:DG$5)*SUM($M182:$N182)-SUM($CV$6:DG$6)*$O182-SUM($CV$7:DG$7)*SUM($Y182:$Z182,$AF182)-SUM($CV$8:DG$8)*SUM($AA182:$AE182)-SUM($CV$9:DG$9)*$AG182</f>
        <v>46769</v>
      </c>
      <c r="DH182" s="39">
        <f>SUM($BE182,$BF182:BQ182)-SUM($CV$1:DH$1)*SUM($P182:$Q182,$W182)-SUM($CV$2:DH$2)*SUM($R182:$V182)-SUM($CV$3:DH$3)*$X182-SUM($CV$4:DH$4)*SUM($K182:$L182)-SUM($CV$5:DH$5)*SUM($M182:$N182)-SUM($CV$6:DH$6)*$O182-SUM($CV$7:DH$7)*SUM($Y182:$Z182,$AF182)-SUM($CV$8:DH$8)*SUM($AA182:$AE182)-SUM($CV$9:DH$9)*$AG182</f>
        <v>46019</v>
      </c>
      <c r="DI182" s="39">
        <f>SUM($BE182,$BF182:BR182)-SUM($CV$1:DI$1)*SUM($P182:$Q182,$W182)-SUM($CV$2:DI$2)*SUM($R182:$V182)-SUM($CV$3:DI$3)*$X182-SUM($CV$4:DI$4)*SUM($K182:$L182)-SUM($CV$5:DI$5)*SUM($M182:$N182)-SUM($CV$6:DI$6)*$O182-SUM($CV$7:DI$7)*SUM($Y182:$Z182,$AF182)-SUM($CV$8:DI$8)*SUM($AA182:$AE182)-SUM($CV$9:DI$9)*$AG182</f>
        <v>45269</v>
      </c>
      <c r="DJ182" s="39">
        <f>SUM($BE182,$BF182:BS182)-SUM($CV$1:DJ$1)*SUM($P182:$Q182,$W182)-SUM($CV$2:DJ$2)*SUM($R182:$V182)-SUM($CV$3:DJ$3)*$X182-SUM($CV$4:DJ$4)*SUM($K182:$L182)-SUM($CV$5:DJ$5)*SUM($M182:$N182)-SUM($CV$6:DJ$6)*$O182-SUM($CV$7:DJ$7)*SUM($Y182:$Z182,$AF182)-SUM($CV$8:DJ$8)*SUM($AA182:$AE182)-SUM($CV$9:DJ$9)*$AG182</f>
        <v>44519</v>
      </c>
      <c r="DK182" s="39">
        <f>SUM($BE182,$BF182:BT182)-SUM($CV$1:DK$1)*SUM($P182:$Q182,$W182)-SUM($CV$2:DK$2)*SUM($R182:$V182)-SUM($CV$3:DK$3)*$X182-SUM($CV$4:DK$4)*SUM($K182:$L182)-SUM($CV$5:DK$5)*SUM($M182:$N182)-SUM($CV$6:DK$6)*$O182-SUM($CV$7:DK$7)*SUM($Y182:$Z182,$AF182)-SUM($CV$8:DK$8)*SUM($AA182:$AE182)-SUM($CV$9:DK$9)*$AG182</f>
        <v>43769</v>
      </c>
      <c r="DL182" s="39">
        <f>SUM($BE182,$BF182:BU182)-SUM($CV$1:DL$1)*SUM($P182:$Q182,$W182)-SUM($CV$2:DL$2)*SUM($R182:$V182)-SUM($CV$3:DL$3)*$X182-SUM($CV$4:DL$4)*SUM($K182:$L182)-SUM($CV$5:DL$5)*SUM($M182:$N182)-SUM($CV$6:DL$6)*$O182-SUM($CV$7:DL$7)*SUM($Y182:$Z182,$AF182)-SUM($CV$8:DL$8)*SUM($AA182:$AE182)-SUM($CV$9:DL$9)*$AG182</f>
        <v>43019</v>
      </c>
      <c r="DM182" s="39">
        <f>SUM($BE182,$BF182:BV182)-SUM($CV$1:DM$1)*SUM($P182:$Q182,$W182)-SUM($CV$2:DM$2)*SUM($R182:$V182)-SUM($CV$3:DM$3)*$X182-SUM($CV$4:DM$4)*SUM($K182:$L182)-SUM($CV$5:DM$5)*SUM($M182:$N182)-SUM($CV$6:DM$6)*$O182-SUM($CV$7:DM$7)*SUM($Y182:$Z182,$AF182)-SUM($CV$8:DM$8)*SUM($AA182:$AE182)-SUM($CV$9:DM$9)*$AG182</f>
        <v>42019</v>
      </c>
      <c r="DN182" s="39">
        <f>SUM($BE182,$BF182:BW182)-SUM($CV$1:DN$1)*SUM($P182:$Q182,$W182)-SUM($CV$2:DN$2)*SUM($R182:$V182)-SUM($CV$3:DN$3)*$X182-SUM($CV$4:DN$4)*SUM($K182:$L182)-SUM($CV$5:DN$5)*SUM($M182:$N182)-SUM($CV$6:DN$6)*$O182-SUM($CV$7:DN$7)*SUM($Y182:$Z182,$AF182)-SUM($CV$8:DN$8)*SUM($AA182:$AE182)-SUM($CV$9:DN$9)*$AG182</f>
        <v>41019</v>
      </c>
      <c r="DO182" s="39">
        <f>SUM($BE182,$BF182:BX182)-SUM($CV$1:DO$1)*SUM($P182:$Q182,$W182)-SUM($CV$2:DO$2)*SUM($R182:$V182)-SUM($CV$3:DO$3)*$X182-SUM($CV$4:DO$4)*SUM($K182:$L182)-SUM($CV$5:DO$5)*SUM($M182:$N182)-SUM($CV$6:DO$6)*$O182-SUM($CV$7:DO$7)*SUM($Y182:$Z182,$AF182)-SUM($CV$8:DO$8)*SUM($AA182:$AE182)-SUM($CV$9:DO$9)*$AG182</f>
        <v>40019</v>
      </c>
      <c r="DP182" s="39">
        <f>SUM($BE182,$BF182:BY182)-SUM($CV$1:DP$1)*SUM($P182:$Q182,$W182)-SUM($CV$2:DP$2)*SUM($R182:$V182)-SUM($CV$3:DP$3)*$X182-SUM($CV$4:DP$4)*SUM($K182:$L182)-SUM($CV$5:DP$5)*SUM($M182:$N182)-SUM($CV$6:DP$6)*$O182-SUM($CV$7:DP$7)*SUM($Y182:$Z182,$AF182)-SUM($CV$8:DP$8)*SUM($AA182:$AE182)-SUM($CV$9:DP$9)*$AG182</f>
        <v>39019</v>
      </c>
      <c r="DQ182" s="39">
        <f>SUM($BE182,$BF182:BZ182)-SUM($CV$1:DQ$1)*SUM($P182:$Q182,$W182)-SUM($CV$2:DQ$2)*SUM($R182:$V182)-SUM($CV$3:DQ$3)*$X182-SUM($CV$4:DQ$4)*SUM($K182:$L182)-SUM($CV$5:DQ$5)*SUM($M182:$N182)-SUM($CV$6:DQ$6)*$O182-SUM($CV$7:DQ$7)*SUM($Y182:$Z182,$AF182)-SUM($CV$8:DQ$8)*SUM($AA182:$AE182)-SUM($CV$9:DQ$9)*$AG182</f>
        <v>38019</v>
      </c>
      <c r="DR182" s="39">
        <f>SUM($BE182,$BF182:CA182)-SUM($CV$1:DR$1)*SUM($P182:$Q182,$W182)-SUM($CV$2:DR$2)*SUM($R182:$V182)-SUM($CV$3:DR$3)*$X182-SUM($CV$4:DR$4)*SUM($K182:$L182)-SUM($CV$5:DR$5)*SUM($M182:$N182)-SUM($CV$6:DR$6)*$O182-SUM($CV$7:DR$7)*SUM($Y182:$Z182,$AF182)-SUM($CV$8:DR$8)*SUM($AA182:$AE182)-SUM($CV$9:DR$9)*$AG182</f>
        <v>37019</v>
      </c>
      <c r="DS182" s="39">
        <f>SUM($BE182,$BF182:CB182)-SUM($CV$1:DS$1)*SUM($P182:$Q182,$W182)-SUM($CV$2:DS$2)*SUM($R182:$V182)-SUM($CV$3:DS$3)*$X182-SUM($CV$4:DS$4)*SUM($K182:$L182)-SUM($CV$5:DS$5)*SUM($M182:$N182)-SUM($CV$6:DS$6)*$O182-SUM($CV$7:DS$7)*SUM($Y182:$Z182,$AF182)-SUM($CV$8:DS$8)*SUM($AA182:$AE182)-SUM($CV$9:DS$9)*$AG182</f>
        <v>36019</v>
      </c>
      <c r="DT182" s="39">
        <f>SUM($BE182,$BF182:CC182)-SUM($CV$1:DT$1)*SUM($P182:$Q182,$W182)-SUM($CV$2:DT$2)*SUM($R182:$V182)-SUM($CV$3:DT$3)*$X182-SUM($CV$4:DT$4)*SUM($K182:$L182)-SUM($CV$5:DT$5)*SUM($M182:$N182)-SUM($CV$6:DT$6)*$O182-SUM($CV$7:DT$7)*SUM($Y182:$Z182,$AF182)-SUM($CV$8:DT$8)*SUM($AA182:$AE182)-SUM($CV$9:DT$9)*$AG182</f>
        <v>35019</v>
      </c>
      <c r="DU182" s="39">
        <f>SUM($BE182,$BF182:CD182)-SUM($CV$1:DU$1)*SUM($P182:$Q182,$W182)-SUM($CV$2:DU$2)*SUM($R182:$V182)-SUM($CV$3:DU$3)*$X182-SUM($CV$4:DU$4)*SUM($K182:$L182)-SUM($CV$5:DU$5)*SUM($M182:$N182)-SUM($CV$6:DU$6)*$O182-SUM($CV$7:DU$7)*SUM($Y182:$Z182,$AF182)-SUM($CV$8:DU$8)*SUM($AA182:$AE182)-SUM($CV$9:DU$9)*$AG182</f>
        <v>34019</v>
      </c>
      <c r="DV182" s="39">
        <f>SUM($BE182,$BF182:CE182)-SUM($CV$1:DV$1)*SUM($P182:$Q182,$W182)-SUM($CV$2:DV$2)*SUM($R182:$V182)-SUM($CV$3:DV$3)*$X182-SUM($CV$4:DV$4)*SUM($K182:$L182)-SUM($CV$5:DV$5)*SUM($M182:$N182)-SUM($CV$6:DV$6)*$O182-SUM($CV$7:DV$7)*SUM($Y182:$Z182,$AF182)-SUM($CV$8:DV$8)*SUM($AA182:$AE182)-SUM($CV$9:DV$9)*$AG182</f>
        <v>33019</v>
      </c>
      <c r="DW182" s="39">
        <f>SUM($BE182,$BF182:CF182)-SUM($CV$1:DW$1)*SUM($P182:$Q182,$W182)-SUM($CV$2:DW$2)*SUM($R182:$V182)-SUM($CV$3:DW$3)*$X182-SUM($CV$4:DW$4)*SUM($K182:$L182)-SUM($CV$5:DW$5)*SUM($M182:$N182)-SUM($CV$6:DW$6)*$O182-SUM($CV$7:DW$7)*SUM($Y182:$Z182,$AF182)-SUM($CV$8:DW$8)*SUM($AA182:$AE182)-SUM($CV$9:DW$9)*$AG182</f>
        <v>32019</v>
      </c>
      <c r="DX182" s="39">
        <f>SUM($BE182,$BF182:CG182)-SUM($CV$1:DX$1)*SUM($P182:$Q182,$W182)-SUM($CV$2:DX$2)*SUM($R182:$V182)-SUM($CV$3:DX$3)*$X182-SUM($CV$4:DX$4)*SUM($K182:$L182)-SUM($CV$5:DX$5)*SUM($M182:$N182)-SUM($CV$6:DX$6)*$O182-SUM($CV$7:DX$7)*SUM($Y182:$Z182,$AF182)-SUM($CV$8:DX$8)*SUM($AA182:$AE182)-SUM($CV$9:DX$9)*$AG182</f>
        <v>31019</v>
      </c>
      <c r="DY182" s="39">
        <f>SUM($BE182,$BF182:CH182)-SUM($CV$1:DY$1)*SUM($P182:$Q182,$W182)-SUM($CV$2:DY$2)*SUM($R182:$V182)-SUM($CV$3:DY$3)*$X182-SUM($CV$4:DY$4)*SUM($K182:$L182)-SUM($CV$5:DY$5)*SUM($M182:$N182)-SUM($CV$6:DY$6)*$O182-SUM($CV$7:DY$7)*SUM($Y182:$Z182,$AF182)-SUM($CV$8:DY$8)*SUM($AA182:$AE182)-SUM($CV$9:DY$9)*$AG182</f>
        <v>30019</v>
      </c>
      <c r="DZ182" s="39">
        <f>SUM($BE182,$BF182:CI182)-SUM($CV$1:DZ$1)*SUM($P182:$Q182,$W182)-SUM($CV$2:DZ$2)*SUM($R182:$V182)-SUM($CV$3:DZ$3)*$X182-SUM($CV$4:DZ$4)*SUM($K182:$L182)-SUM($CV$5:DZ$5)*SUM($M182:$N182)-SUM($CV$6:DZ$6)*$O182-SUM($CV$7:DZ$7)*SUM($Y182:$Z182,$AF182)-SUM($CV$8:DZ$8)*SUM($AA182:$AE182)-SUM($CV$9:DZ$9)*$AG182</f>
        <v>29019</v>
      </c>
      <c r="EA182" s="39">
        <f>SUM($BE182,$BF182:CJ182)-SUM($CV$1:EA$1)*SUM($P182:$Q182,$W182)-SUM($CV$2:EA$2)*SUM($R182:$V182)-SUM($CV$3:EA$3)*$X182-SUM($CV$4:EA$4)*SUM($K182:$L182)-SUM($CV$5:EA$5)*SUM($M182:$N182)-SUM($CV$6:EA$6)*$O182-SUM($CV$7:EA$7)*SUM($Y182:$Z182,$AF182)-SUM($CV$8:EA$8)*SUM($AA182:$AE182)-SUM($CV$9:EA$9)*$AG182</f>
        <v>28019</v>
      </c>
      <c r="EB182" s="39">
        <f>SUM($BE182,$BF182:CK182)-SUM($CV$1:EB$1)*SUM($P182:$Q182,$W182)-SUM($CV$2:EB$2)*SUM($R182:$V182)-SUM($CV$3:EB$3)*$X182-SUM($CV$4:EB$4)*SUM($K182:$L182)-SUM($CV$5:EB$5)*SUM($M182:$N182)-SUM($CV$6:EB$6)*$O182-SUM($CV$7:EB$7)*SUM($Y182:$Z182,$AF182)-SUM($CV$8:EB$8)*SUM($AA182:$AE182)-SUM($CV$9:EB$9)*$AG182</f>
        <v>27019</v>
      </c>
      <c r="EC182" s="39">
        <f>SUM($BE182,$BF182:CL182)-SUM($CV$1:EC$1)*SUM($P182:$Q182,$W182)-SUM($CV$2:EC$2)*SUM($R182:$V182)-SUM($CV$3:EC$3)*$X182-SUM($CV$4:EC$4)*SUM($K182:$L182)-SUM($CV$5:EC$5)*SUM($M182:$N182)-SUM($CV$6:EC$6)*$O182-SUM($CV$7:EC$7)*SUM($Y182:$Z182,$AF182)-SUM($CV$8:EC$8)*SUM($AA182:$AE182)-SUM($CV$9:EC$9)*$AG182</f>
        <v>26019</v>
      </c>
      <c r="ED182" s="39">
        <f>SUM($BE182,$BF182:CM182)-SUM($CV$1:ED$1)*SUM($P182:$Q182,$W182)-SUM($CV$2:ED$2)*SUM($R182:$V182)-SUM($CV$3:ED$3)*$X182-SUM($CV$4:ED$4)*SUM($K182:$L182)-SUM($CV$5:ED$5)*SUM($M182:$N182)-SUM($CV$6:ED$6)*$O182-SUM($CV$7:ED$7)*SUM($Y182:$Z182,$AF182)-SUM($CV$8:ED$8)*SUM($AA182:$AE182)-SUM($CV$9:ED$9)*$AG182</f>
        <v>25019</v>
      </c>
      <c r="EE182" s="39">
        <f>SUM($BE182,$BF182:CN182)-SUM($CV$1:EE$1)*SUM($P182:$Q182,$W182)-SUM($CV$2:EE$2)*SUM($R182:$V182)-SUM($CV$3:EE$3)*$X182-SUM($CV$4:EE$4)*SUM($K182:$L182)-SUM($CV$5:EE$5)*SUM($M182:$N182)-SUM($CV$6:EE$6)*$O182-SUM($CV$7:EE$7)*SUM($Y182:$Z182,$AF182)-SUM($CV$8:EE$8)*SUM($AA182:$AE182)-SUM($CV$9:EE$9)*$AG182</f>
        <v>24019</v>
      </c>
      <c r="EF182" s="39">
        <f>SUM($BE182,$BF182:CO182)-SUM($CV$1:EF$1)*SUM($P182:$Q182,$W182)-SUM($CV$2:EF$2)*SUM($R182:$V182)-SUM($CV$3:EF$3)*$X182-SUM($CV$4:EF$4)*SUM($K182:$L182)-SUM($CV$5:EF$5)*SUM($M182:$N182)-SUM($CV$6:EF$6)*$O182-SUM($CV$7:EF$7)*SUM($Y182:$Z182,$AF182)-SUM($CV$8:EF$8)*SUM($AA182:$AE182)-SUM($CV$9:EF$9)*$AG182</f>
        <v>23019</v>
      </c>
      <c r="EG182" s="39">
        <f>SUM($BE182,$BF182:CP182)-SUM($CV$1:EG$1)*SUM($P182:$Q182,$W182)-SUM($CV$2:EG$2)*SUM($R182:$V182)-SUM($CV$3:EG$3)*$X182-SUM($CV$4:EG$4)*SUM($K182:$L182)-SUM($CV$5:EG$5)*SUM($M182:$N182)-SUM($CV$6:EG$6)*$O182-SUM($CV$7:EG$7)*SUM($Y182:$Z182,$AF182)-SUM($CV$8:EG$8)*SUM($AA182:$AE182)-SUM($CV$9:EG$9)*$AG182</f>
        <v>22019</v>
      </c>
      <c r="EH182" s="39">
        <f>SUM($BE182,$BF182:CQ182)-SUM($CV$1:EH$1)*SUM($P182:$Q182,$W182)-SUM($CV$2:EH$2)*SUM($R182:$V182)-SUM($CV$3:EH$3)*$X182-SUM($CV$4:EH$4)*SUM($K182:$L182)-SUM($CV$5:EH$5)*SUM($M182:$N182)-SUM($CV$6:EH$6)*$O182-SUM($CV$7:EH$7)*SUM($Y182:$Z182,$AF182)-SUM($CV$8:EH$8)*SUM($AA182:$AE182)-SUM($CV$9:EH$9)*$AG182</f>
        <v>21019</v>
      </c>
      <c r="EI182" s="39">
        <f>SUM($BE182,$BF182:CR182)-SUM($CV$1:EI$1)*SUM($P182:$Q182,$W182)-SUM($CV$2:EI$2)*SUM($R182:$V182)-SUM($CV$3:EI$3)*$X182-SUM($CV$4:EI$4)*SUM($K182:$L182)-SUM($CV$5:EI$5)*SUM($M182:$N182)-SUM($CV$6:EI$6)*$O182-SUM($CV$7:EI$7)*SUM($Y182:$Z182,$AF182)-SUM($CV$8:EI$8)*SUM($AA182:$AE182)-SUM($CV$9:EI$9)*$AG182</f>
        <v>20019</v>
      </c>
      <c r="EJ182" s="39">
        <f>SUM($BE182,$BF182:CS182)-SUM($CV$1:EJ$1)*SUM($P182:$Q182,$W182)-SUM($CV$2:EJ$2)*SUM($R182:$V182)-SUM($CV$3:EJ$3)*$X182-SUM($CV$4:EJ$4)*SUM($K182:$L182)-SUM($CV$5:EJ$5)*SUM($M182:$N182)-SUM($CV$6:EJ$6)*$O182-SUM($CV$7:EJ$7)*SUM($Y182:$Z182,$AF182)-SUM($CV$8:EJ$8)*SUM($AA182:$AE182)-SUM($CV$9:EJ$9)*$AG182</f>
        <v>19019</v>
      </c>
      <c r="EK182" s="39">
        <f>SUM($BE182,$BF182:CT182)-SUM($CV$1:EK$1)*SUM($P182:$Q182,$W182)-SUM($CV$2:EK$2)*SUM($R182:$V182)-SUM($CV$3:EK$3)*$X182-SUM($CV$4:EK$4)*SUM($K182:$L182)-SUM($CV$5:EK$5)*SUM($M182:$N182)-SUM($CV$6:EK$6)*$O182-SUM($CV$7:EK$7)*SUM($Y182:$Z182,$AF182)-SUM($CV$8:EK$8)*SUM($AA182:$AE182)-SUM($CV$9:EK$9)*$AG182</f>
        <v>18019</v>
      </c>
      <c r="EL182" s="39">
        <f>SUM($BE182,$BF182:CU182)-SUM($CV$1:EL$1)*SUM($P182:$Q182,$W182)-SUM($CV$2:EL$2)*SUM($R182:$V182)-SUM($CV$3:EL$3)*$X182-SUM($CV$4:EL$4)*SUM($K182:$L182)-SUM($CV$5:EL$5)*SUM($M182:$N182)-SUM($CV$6:EL$6)*$O182-SUM($CV$7:EL$7)*SUM($Y182:$Z182,$AF182)-SUM($CV$8:EL$8)*SUM($AA182:$AE182)-SUM($CV$9:EL$9)*$AG182</f>
        <v>17019</v>
      </c>
      <c r="EM182" s="39">
        <f>SUM($BE182,$BF182:CV182)-SUM($CV$1:EM$1)*SUM($P182:$Q182,$W182)-SUM($CV$2:EM$2)*SUM($R182:$V182)-SUM($CV$3:EM$3)*$X182-SUM($CV$4:EM$4)*SUM($K182:$L182)-SUM($CV$5:EM$5)*SUM($M182:$N182)-SUM($CV$6:EM$6)*$O182-SUM($CV$7:EM$7)*SUM($Y182:$Z182,$AF182)-SUM($CV$8:EM$8)*SUM($AA182:$AE182)-SUM($CV$9:EM$9)*$AG182</f>
        <v>16019</v>
      </c>
      <c r="EN182" s="39">
        <f>SUM($BE182,$BF182:CW182)-SUM($CV$1:EN$1)*SUM($P182:$Q182,$W182)-SUM($CV$2:EN$2)*SUM($R182:$V182)-SUM($CV$3:EN$3)*$X182-SUM($CV$4:EN$4)*SUM($K182:$L182)-SUM($CV$5:EN$5)*SUM($M182:$N182)-SUM($CV$6:EN$6)*$O182-SUM($CV$7:EN$7)*SUM($Y182:$Z182,$AF182)-SUM($CV$8:EN$8)*SUM($AA182:$AE182)-SUM($CV$9:EN$9)*$AG182</f>
        <v>15019</v>
      </c>
      <c r="EO182" s="39">
        <f>SUM($BE182,$BF182:CX182)-SUM($CV$1:EO$1)*SUM($P182:$Q182,$W182)-SUM($CV$2:EO$2)*SUM($R182:$V182)-SUM($CV$3:EO$3)*$X182-SUM($CV$4:EO$4)*SUM($K182:$L182)-SUM($CV$5:EO$5)*SUM($M182:$N182)-SUM($CV$6:EO$6)*$O182-SUM($CV$7:EO$7)*SUM($Y182:$Z182,$AF182)-SUM($CV$8:EO$8)*SUM($AA182:$AE182)-SUM($CV$9:EO$9)*$AG182</f>
        <v>14189</v>
      </c>
      <c r="EP182" s="96" t="s">
        <v>474</v>
      </c>
      <c r="EQ182" s="103" t="str">
        <f t="shared" si="225"/>
        <v>CRCW0603200KFKEA</v>
      </c>
      <c r="ER182" s="96" t="str">
        <f t="shared" si="227"/>
        <v>VISHAY</v>
      </c>
      <c r="ES182" s="98">
        <v>2.8999999999999998E-3</v>
      </c>
      <c r="ET182" s="116" t="str">
        <f t="shared" si="229"/>
        <v>USD</v>
      </c>
      <c r="EU182" s="107" t="e">
        <f t="shared" ca="1" si="183"/>
        <v>#NAME?</v>
      </c>
      <c r="EV182" s="107" t="e">
        <f t="shared" ca="1" si="184"/>
        <v>#NAME?</v>
      </c>
      <c r="EW182" s="117">
        <f t="shared" si="226"/>
        <v>5000</v>
      </c>
      <c r="EX182" s="117">
        <v>50000</v>
      </c>
      <c r="EY182" s="103"/>
      <c r="EZ182" s="117">
        <f t="shared" si="187"/>
        <v>50000</v>
      </c>
      <c r="FA182" s="118" t="e">
        <f t="shared" ca="1" si="188"/>
        <v>#NAME?</v>
      </c>
      <c r="FB182" s="117">
        <f t="shared" si="189"/>
        <v>14547</v>
      </c>
      <c r="FC182" s="118" t="e">
        <f t="shared" ca="1" si="190"/>
        <v>#NAME?</v>
      </c>
      <c r="FD182" s="119">
        <v>45526</v>
      </c>
      <c r="FE182" s="118" t="s">
        <v>130</v>
      </c>
      <c r="FF182" s="118" t="s">
        <v>26</v>
      </c>
      <c r="FG182" s="103" t="s">
        <v>144</v>
      </c>
      <c r="FH182" s="103" t="s">
        <v>145</v>
      </c>
      <c r="FI182" s="105">
        <f t="array" ref="FI182">SUMPRODUCT($AI182:$AL182,TRANSPOSE(FI$1:FI$4))</f>
        <v>3065</v>
      </c>
      <c r="FJ182" s="105">
        <f t="array" ref="FJ182">SUMPRODUCT($AI182:$AL182,TRANSPOSE(FJ$1:FJ$4))</f>
        <v>3065</v>
      </c>
      <c r="FK182" s="105">
        <f t="array" ref="FK182">SUMPRODUCT($AI182:$AL182,TRANSPOSE(FK$1:FK$4))</f>
        <v>3065</v>
      </c>
      <c r="FL182" s="105">
        <f t="array" ref="FL182">SUMPRODUCT($AI182:$AL182,TRANSPOSE(FL$1:FL$4))</f>
        <v>3065</v>
      </c>
      <c r="FM182" s="105">
        <f t="array" ref="FM182">SUMPRODUCT($AI182:$AL182,TRANSPOSE(FM$1:FM$4))</f>
        <v>3065</v>
      </c>
      <c r="FN182" s="105">
        <f t="array" ref="FN182">SUMPRODUCT($AI182:$AL182,TRANSPOSE(FN$1:FN$4))</f>
        <v>3065</v>
      </c>
      <c r="FO182" s="105">
        <f t="array" ref="FO182">SUMPRODUCT($AI182:$AL182,TRANSPOSE(FO$1:FO$4))</f>
        <v>3065</v>
      </c>
      <c r="FP182" s="105">
        <f t="array" ref="FP182">SUMPRODUCT($AI182:$AL182,TRANSPOSE(FP$1:FP$4))</f>
        <v>3065</v>
      </c>
      <c r="FQ182" s="105">
        <f t="array" ref="FQ182">SUMPRODUCT($AI182:$AL182,TRANSPOSE(FQ$1:FQ$4))</f>
        <v>3065</v>
      </c>
      <c r="FR182" s="105">
        <f t="array" ref="FR182">SUMPRODUCT($AI182:$AL182,TRANSPOSE(FR$1:FR$4))</f>
        <v>3050</v>
      </c>
      <c r="FS182" s="105">
        <f t="array" ref="FS182">SUMPRODUCT($AI182:$AL182,TRANSPOSE(FS$1:FS$4))</f>
        <v>3000</v>
      </c>
      <c r="FT182" s="105">
        <f t="array" ref="FT182">SUMPRODUCT($AI182:$AL182,TRANSPOSE(FT$1:FT$4))</f>
        <v>1818</v>
      </c>
      <c r="FU182" s="105">
        <f t="array" ref="FU182">SUMPRODUCT($AI182:$AL182,TRANSPOSE(FU$1:FU$4))</f>
        <v>0</v>
      </c>
      <c r="FV182" s="120"/>
      <c r="FW182" s="105">
        <f t="shared" si="191"/>
        <v>5000</v>
      </c>
      <c r="FX182" s="121">
        <f>CEILING(SUM($FI182:FJ182)-SUM($FW182:FW182),$EW182)</f>
        <v>5000</v>
      </c>
      <c r="FY182" s="121">
        <f>CEILING(SUM($FI182:FK182)-SUM($FW182:FX182),$EW182)</f>
        <v>0</v>
      </c>
      <c r="FZ182" s="121">
        <f>CEILING(SUM($FI182:FL182)-SUM($FW182:FY182),$EW182)</f>
        <v>5000</v>
      </c>
      <c r="GA182" s="121">
        <f>CEILING(SUM($FI182:FM182)-SUM($FW182:FZ182),$EW182)</f>
        <v>5000</v>
      </c>
      <c r="GB182" s="121">
        <f>CEILING(SUM($FI182:FN182)-SUM($FW182:GA182),$EW182)</f>
        <v>0</v>
      </c>
      <c r="GC182" s="121">
        <f>CEILING(SUM($FI182:FO182)-SUM($FW182:GB182),$EW182)</f>
        <v>5000</v>
      </c>
      <c r="GD182" s="121">
        <f>CEILING(SUM($FI182:FP182)-SUM($FW182:GC182),$EW182)</f>
        <v>0</v>
      </c>
      <c r="GE182" s="121">
        <f>CEILING(SUM($FI182:FQ182)-SUM($FW182:GD182),$EW182)</f>
        <v>5000</v>
      </c>
      <c r="GF182" s="121">
        <f>CEILING(SUM($FI182:FR182)-SUM($FW182:GE182),$EW182)</f>
        <v>5000</v>
      </c>
      <c r="GG182" s="121">
        <f>CEILING(SUM($FI182:FS182)-SUM($FW182:GF182),$EW182)</f>
        <v>0</v>
      </c>
      <c r="GH182" s="121">
        <f t="shared" si="192"/>
        <v>15000</v>
      </c>
      <c r="GI182" s="121">
        <f t="shared" si="193"/>
        <v>0</v>
      </c>
      <c r="GJ182" s="120"/>
      <c r="GK182" s="123" t="e">
        <f t="shared" ca="1" si="194"/>
        <v>#NAME?</v>
      </c>
      <c r="GL182" s="123" t="e">
        <f t="shared" ca="1" si="195"/>
        <v>#NAME?</v>
      </c>
      <c r="GM182" s="123" t="e">
        <f t="shared" ca="1" si="196"/>
        <v>#NAME?</v>
      </c>
      <c r="GN182" s="123" t="e">
        <f t="shared" ca="1" si="197"/>
        <v>#NAME?</v>
      </c>
      <c r="GO182" s="123" t="e">
        <f t="shared" ca="1" si="198"/>
        <v>#NAME?</v>
      </c>
      <c r="GP182" s="123" t="e">
        <f t="shared" ca="1" si="199"/>
        <v>#NAME?</v>
      </c>
      <c r="GQ182" s="123" t="e">
        <f t="shared" ca="1" si="200"/>
        <v>#NAME?</v>
      </c>
      <c r="GR182" s="123" t="e">
        <f t="shared" ca="1" si="201"/>
        <v>#NAME?</v>
      </c>
      <c r="GS182" s="123" t="e">
        <f t="shared" ca="1" si="202"/>
        <v>#NAME?</v>
      </c>
      <c r="GT182" s="123" t="e">
        <f t="shared" ca="1" si="203"/>
        <v>#NAME?</v>
      </c>
      <c r="GU182" s="123" t="e">
        <f t="shared" ca="1" si="204"/>
        <v>#NAME?</v>
      </c>
      <c r="GV182" s="123" t="e">
        <f t="shared" ca="1" si="205"/>
        <v>#NAME?</v>
      </c>
      <c r="GW182" s="123" t="e">
        <f t="shared" ca="1" si="206"/>
        <v>#NAME?</v>
      </c>
      <c r="GX182" s="123" t="e">
        <f t="shared" ca="1" si="207"/>
        <v>#NAME?</v>
      </c>
      <c r="GY182" s="120">
        <v>1</v>
      </c>
      <c r="GZ182" s="105">
        <f t="shared" si="230"/>
        <v>50000</v>
      </c>
      <c r="HA182" s="105"/>
      <c r="HB182" s="105"/>
      <c r="HC182" s="105"/>
      <c r="HD182" s="105"/>
      <c r="HE182" s="105"/>
      <c r="HF182" s="105"/>
      <c r="HG182" s="105"/>
      <c r="HH182" s="105"/>
      <c r="HI182" s="105"/>
      <c r="HJ182" s="105"/>
      <c r="HK182" s="105"/>
      <c r="HL182" s="105">
        <f t="shared" si="171"/>
        <v>0</v>
      </c>
      <c r="HM182" s="105"/>
      <c r="HN182" s="123" t="e">
        <f t="shared" ca="1" si="208"/>
        <v>#NAME?</v>
      </c>
      <c r="HO182" s="123" t="e">
        <f t="shared" ca="1" si="209"/>
        <v>#NAME?</v>
      </c>
      <c r="HP182" s="123" t="e">
        <f t="shared" ca="1" si="210"/>
        <v>#NAME?</v>
      </c>
      <c r="HQ182" s="123" t="e">
        <f t="shared" ca="1" si="211"/>
        <v>#NAME?</v>
      </c>
      <c r="HR182" s="123" t="e">
        <f t="shared" ca="1" si="212"/>
        <v>#NAME?</v>
      </c>
      <c r="HS182" s="123" t="e">
        <f t="shared" ca="1" si="213"/>
        <v>#NAME?</v>
      </c>
      <c r="HT182" s="123" t="e">
        <f t="shared" ca="1" si="214"/>
        <v>#NAME?</v>
      </c>
      <c r="HU182" s="123" t="e">
        <f t="shared" ca="1" si="215"/>
        <v>#NAME?</v>
      </c>
      <c r="HV182" s="123" t="e">
        <f t="shared" ca="1" si="216"/>
        <v>#NAME?</v>
      </c>
      <c r="HW182" s="123" t="e">
        <f t="shared" ca="1" si="217"/>
        <v>#NAME?</v>
      </c>
      <c r="HX182" s="123" t="e">
        <f t="shared" ca="1" si="218"/>
        <v>#NAME?</v>
      </c>
      <c r="HY182" s="123" t="e">
        <f t="shared" ca="1" si="219"/>
        <v>#NAME?</v>
      </c>
      <c r="HZ182" s="123" t="e">
        <f t="shared" ca="1" si="220"/>
        <v>#NAME?</v>
      </c>
      <c r="IA182" s="123" t="e">
        <f t="shared" ca="1" si="221"/>
        <v>#NAME?</v>
      </c>
      <c r="IB182" s="124" t="s">
        <v>881</v>
      </c>
      <c r="IC182" s="103" t="s">
        <v>478</v>
      </c>
      <c r="ID182" s="125">
        <v>45535</v>
      </c>
      <c r="IE182" s="103" t="s">
        <v>147</v>
      </c>
      <c r="IF182" s="103"/>
      <c r="IG182" s="103" t="s">
        <v>147</v>
      </c>
      <c r="IH182" s="103"/>
      <c r="II182" s="103" t="s">
        <v>158</v>
      </c>
    </row>
    <row r="183" spans="1:243" ht="14.25" x14ac:dyDescent="0.2">
      <c r="A183" s="39">
        <v>196</v>
      </c>
      <c r="B183" s="39" t="s">
        <v>885</v>
      </c>
      <c r="C183" s="56" t="s">
        <v>886</v>
      </c>
      <c r="D183" s="39" t="s">
        <v>137</v>
      </c>
      <c r="E183" s="39">
        <v>400658342</v>
      </c>
      <c r="F183" s="102" t="s">
        <v>887</v>
      </c>
      <c r="G183" s="39" t="s">
        <v>888</v>
      </c>
      <c r="H183" s="39" t="s">
        <v>128</v>
      </c>
      <c r="I183" s="39">
        <v>2</v>
      </c>
      <c r="J183" s="39">
        <v>16</v>
      </c>
      <c r="K183" s="39">
        <v>0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39">
        <v>0</v>
      </c>
      <c r="R183" s="39">
        <v>0</v>
      </c>
      <c r="S183" s="39">
        <v>8</v>
      </c>
      <c r="T183" s="39">
        <v>0</v>
      </c>
      <c r="U183" s="39">
        <v>0</v>
      </c>
      <c r="V183" s="39">
        <v>0</v>
      </c>
      <c r="W183" s="39">
        <v>0</v>
      </c>
      <c r="X183" s="39">
        <v>0</v>
      </c>
      <c r="Y183" s="39">
        <v>0</v>
      </c>
      <c r="Z183" s="39">
        <v>0</v>
      </c>
      <c r="AA183" s="39">
        <v>0</v>
      </c>
      <c r="AB183" s="39">
        <v>8</v>
      </c>
      <c r="AC183" s="39">
        <v>0</v>
      </c>
      <c r="AD183" s="39">
        <v>0</v>
      </c>
      <c r="AE183" s="39">
        <v>0</v>
      </c>
      <c r="AF183" s="39">
        <v>0</v>
      </c>
      <c r="AG183" s="39">
        <v>0</v>
      </c>
      <c r="AH183" s="39">
        <f t="shared" si="173"/>
        <v>16</v>
      </c>
      <c r="AI183" s="39">
        <f t="shared" si="174"/>
        <v>0</v>
      </c>
      <c r="AJ183" s="39">
        <f t="shared" si="175"/>
        <v>8</v>
      </c>
      <c r="AK183" s="39">
        <f t="shared" si="176"/>
        <v>8</v>
      </c>
      <c r="AL183" s="39">
        <f t="shared" si="177"/>
        <v>8</v>
      </c>
      <c r="AM183" s="57">
        <f t="shared" si="178"/>
        <v>283624</v>
      </c>
      <c r="AN183" s="57">
        <v>5000</v>
      </c>
      <c r="AO183" s="57">
        <f t="shared" si="179"/>
        <v>285000</v>
      </c>
      <c r="AP183" s="39"/>
      <c r="AQ183" s="39" t="s">
        <v>473</v>
      </c>
      <c r="AR183" s="71" t="s">
        <v>774</v>
      </c>
      <c r="AS183" s="39"/>
      <c r="AT183" s="39"/>
      <c r="AU183" s="58">
        <v>2.2000000000000001E-3</v>
      </c>
      <c r="AV183" s="58" t="s">
        <v>11</v>
      </c>
      <c r="AW183" s="39" t="s">
        <v>475</v>
      </c>
      <c r="AX183" s="39" t="s">
        <v>476</v>
      </c>
      <c r="AY183" s="39"/>
      <c r="AZ183" s="39" t="s">
        <v>477</v>
      </c>
      <c r="BA183" s="39" t="str">
        <f t="shared" si="180"/>
        <v>P0043</v>
      </c>
      <c r="BB183" s="78" t="e">
        <f t="shared" ca="1" si="181"/>
        <v>#NAME?</v>
      </c>
      <c r="BC183" s="75" t="s">
        <v>765</v>
      </c>
      <c r="BD183" s="75">
        <f t="shared" si="182"/>
        <v>285000</v>
      </c>
      <c r="BE183" s="39"/>
      <c r="BF183" s="39"/>
      <c r="BG183" s="39"/>
      <c r="BH183" s="39"/>
      <c r="BI183" s="39">
        <v>285000</v>
      </c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>
        <f>SUM($BE183,$BF183:BF183)-SUM($CV$1:CW$1)*SUM($P183:$Q183,$W183)-SUM($CV$2:CW$2)*SUM($R183:$V183)-SUM($CV$3:CW$3)*$X183-SUM($CV$4:CW$4)*SUM($K183:$L183)-SUM($CV$5:CW$5)*SUM($M183:$N183)-SUM($CV$6:CW$6)*$O183-SUM($CV$7:CW$7)*SUM($Y183:$Z183,$AF183)-SUM($CV$8:CW$8)*SUM($AA183:$AE183)-SUM($CV$9:CW$9)*$AG183</f>
        <v>0</v>
      </c>
      <c r="CX183" s="39">
        <f>SUM($BE183,$BF183:BG183)-SUM($CV$1:CX$1)*SUM($P183:$Q183,$W183)-SUM($CV$2:CX$2)*SUM($R183:$V183)-SUM($CV$3:CX$3)*$X183-SUM($CV$4:CX$4)*SUM($K183:$L183)-SUM($CV$5:CX$5)*SUM($M183:$N183)-SUM($CV$6:CX$6)*$O183-SUM($CV$7:CX$7)*SUM($Y183:$Z183,$AF183)-SUM($CV$8:CX$8)*SUM($AA183:$AE183)-SUM($CV$9:CX$9)*$AG183</f>
        <v>0</v>
      </c>
      <c r="CY183" s="39">
        <f>SUM($BE183,$BF183:BH183)-SUM($CV$1:CY$1)*SUM($P183:$Q183,$W183)-SUM($CV$2:CY$2)*SUM($R183:$V183)-SUM($CV$3:CY$3)*$X183-SUM($CV$4:CY$4)*SUM($K183:$L183)-SUM($CV$5:CY$5)*SUM($M183:$N183)-SUM($CV$6:CY$6)*$O183-SUM($CV$7:CY$7)*SUM($Y183:$Z183,$AF183)-SUM($CV$8:CY$8)*SUM($AA183:$AE183)-SUM($CV$9:CY$9)*$AG183</f>
        <v>0</v>
      </c>
      <c r="CZ183" s="39">
        <f>SUM($BE183,$BF183:BI183)-SUM($CV$1:CZ$1)*SUM($P183:$Q183,$W183)-SUM($CV$2:CZ$2)*SUM($R183:$V183)-SUM($CV$3:CZ$3)*$X183-SUM($CV$4:CZ$4)*SUM($K183:$L183)-SUM($CV$5:CZ$5)*SUM($M183:$N183)-SUM($CV$6:CZ$6)*$O183-SUM($CV$7:CZ$7)*SUM($Y183:$Z183,$AF183)-SUM($CV$8:CZ$8)*SUM($AA183:$AE183)-SUM($CV$9:CZ$9)*$AG183</f>
        <v>285000</v>
      </c>
      <c r="DA183" s="39">
        <f>SUM($BE183,$BF183:BJ183)-SUM($CV$1:DA$1)*SUM($P183:$Q183,$W183)-SUM($CV$2:DA$2)*SUM($R183:$V183)-SUM($CV$3:DA$3)*$X183-SUM($CV$4:DA$4)*SUM($K183:$L183)-SUM($CV$5:DA$5)*SUM($M183:$N183)-SUM($CV$6:DA$6)*$O183-SUM($CV$7:DA$7)*SUM($Y183:$Z183,$AF183)-SUM($CV$8:DA$8)*SUM($AA183:$AE183)-SUM($CV$9:DA$9)*$AG183</f>
        <v>285000</v>
      </c>
      <c r="DB183" s="39">
        <f>SUM($BE183,$BF183:BK183)-SUM($CV$1:DB$1)*SUM($P183:$Q183,$W183)-SUM($CV$2:DB$2)*SUM($R183:$V183)-SUM($CV$3:DB$3)*$X183-SUM($CV$4:DB$4)*SUM($K183:$L183)-SUM($CV$5:DB$5)*SUM($M183:$N183)-SUM($CV$6:DB$6)*$O183-SUM($CV$7:DB$7)*SUM($Y183:$Z183,$AF183)-SUM($CV$8:DB$8)*SUM($AA183:$AE183)-SUM($CV$9:DB$9)*$AG183</f>
        <v>283400</v>
      </c>
      <c r="DC183" s="39">
        <f>SUM($BE183,$BF183:BL183)-SUM($CV$1:DC$1)*SUM($P183:$Q183,$W183)-SUM($CV$2:DC$2)*SUM($R183:$V183)-SUM($CV$3:DC$3)*$X183-SUM($CV$4:DC$4)*SUM($K183:$L183)-SUM($CV$5:DC$5)*SUM($M183:$N183)-SUM($CV$6:DC$6)*$O183-SUM($CV$7:DC$7)*SUM($Y183:$Z183,$AF183)-SUM($CV$8:DC$8)*SUM($AA183:$AE183)-SUM($CV$9:DC$9)*$AG183</f>
        <v>280200</v>
      </c>
      <c r="DD183" s="39">
        <f>SUM($BE183,$BF183:BM183)-SUM($CV$1:DD$1)*SUM($P183:$Q183,$W183)-SUM($CV$2:DD$2)*SUM($R183:$V183)-SUM($CV$3:DD$3)*$X183-SUM($CV$4:DD$4)*SUM($K183:$L183)-SUM($CV$5:DD$5)*SUM($M183:$N183)-SUM($CV$6:DD$6)*$O183-SUM($CV$7:DD$7)*SUM($Y183:$Z183,$AF183)-SUM($CV$8:DD$8)*SUM($AA183:$AE183)-SUM($CV$9:DD$9)*$AG183</f>
        <v>275152</v>
      </c>
      <c r="DE183" s="39">
        <f>SUM($BE183,$BF183:BN183)-SUM($CV$1:DE$1)*SUM($P183:$Q183,$W183)-SUM($CV$2:DE$2)*SUM($R183:$V183)-SUM($CV$3:DE$3)*$X183-SUM($CV$4:DE$4)*SUM($K183:$L183)-SUM($CV$5:DE$5)*SUM($M183:$N183)-SUM($CV$6:DE$6)*$O183-SUM($CV$7:DE$7)*SUM($Y183:$Z183,$AF183)-SUM($CV$8:DE$8)*SUM($AA183:$AE183)-SUM($CV$9:DE$9)*$AG183</f>
        <v>270752</v>
      </c>
      <c r="DF183" s="39">
        <f>SUM($BE183,$BF183:BO183)-SUM($CV$1:DF$1)*SUM($P183:$Q183,$W183)-SUM($CV$2:DF$2)*SUM($R183:$V183)-SUM($CV$3:DF$3)*$X183-SUM($CV$4:DF$4)*SUM($K183:$L183)-SUM($CV$5:DF$5)*SUM($M183:$N183)-SUM($CV$6:DF$6)*$O183-SUM($CV$7:DF$7)*SUM($Y183:$Z183,$AF183)-SUM($CV$8:DF$8)*SUM($AA183:$AE183)-SUM($CV$9:DF$9)*$AG183</f>
        <v>265152</v>
      </c>
      <c r="DG183" s="39">
        <f>SUM($BE183,$BF183:BP183)-SUM($CV$1:DG$1)*SUM($P183:$Q183,$W183)-SUM($CV$2:DG$2)*SUM($R183:$V183)-SUM($CV$3:DG$3)*$X183-SUM($CV$4:DG$4)*SUM($K183:$L183)-SUM($CV$5:DG$5)*SUM($M183:$N183)-SUM($CV$6:DG$6)*$O183-SUM($CV$7:DG$7)*SUM($Y183:$Z183,$AF183)-SUM($CV$8:DG$8)*SUM($AA183:$AE183)-SUM($CV$9:DG$9)*$AG183</f>
        <v>259152</v>
      </c>
      <c r="DH183" s="39">
        <f>SUM($BE183,$BF183:BQ183)-SUM($CV$1:DH$1)*SUM($P183:$Q183,$W183)-SUM($CV$2:DH$2)*SUM($R183:$V183)-SUM($CV$3:DH$3)*$X183-SUM($CV$4:DH$4)*SUM($K183:$L183)-SUM($CV$5:DH$5)*SUM($M183:$N183)-SUM($CV$6:DH$6)*$O183-SUM($CV$7:DH$7)*SUM($Y183:$Z183,$AF183)-SUM($CV$8:DH$8)*SUM($AA183:$AE183)-SUM($CV$9:DH$9)*$AG183</f>
        <v>253152</v>
      </c>
      <c r="DI183" s="39">
        <f>SUM($BE183,$BF183:BR183)-SUM($CV$1:DI$1)*SUM($P183:$Q183,$W183)-SUM($CV$2:DI$2)*SUM($R183:$V183)-SUM($CV$3:DI$3)*$X183-SUM($CV$4:DI$4)*SUM($K183:$L183)-SUM($CV$5:DI$5)*SUM($M183:$N183)-SUM($CV$6:DI$6)*$O183-SUM($CV$7:DI$7)*SUM($Y183:$Z183,$AF183)-SUM($CV$8:DI$8)*SUM($AA183:$AE183)-SUM($CV$9:DI$9)*$AG183</f>
        <v>247152</v>
      </c>
      <c r="DJ183" s="39">
        <f>SUM($BE183,$BF183:BS183)-SUM($CV$1:DJ$1)*SUM($P183:$Q183,$W183)-SUM($CV$2:DJ$2)*SUM($R183:$V183)-SUM($CV$3:DJ$3)*$X183-SUM($CV$4:DJ$4)*SUM($K183:$L183)-SUM($CV$5:DJ$5)*SUM($M183:$N183)-SUM($CV$6:DJ$6)*$O183-SUM($CV$7:DJ$7)*SUM($Y183:$Z183,$AF183)-SUM($CV$8:DJ$8)*SUM($AA183:$AE183)-SUM($CV$9:DJ$9)*$AG183</f>
        <v>241152</v>
      </c>
      <c r="DK183" s="39">
        <f>SUM($BE183,$BF183:BT183)-SUM($CV$1:DK$1)*SUM($P183:$Q183,$W183)-SUM($CV$2:DK$2)*SUM($R183:$V183)-SUM($CV$3:DK$3)*$X183-SUM($CV$4:DK$4)*SUM($K183:$L183)-SUM($CV$5:DK$5)*SUM($M183:$N183)-SUM($CV$6:DK$6)*$O183-SUM($CV$7:DK$7)*SUM($Y183:$Z183,$AF183)-SUM($CV$8:DK$8)*SUM($AA183:$AE183)-SUM($CV$9:DK$9)*$AG183</f>
        <v>235152</v>
      </c>
      <c r="DL183" s="39">
        <f>SUM($BE183,$BF183:BU183)-SUM($CV$1:DL$1)*SUM($P183:$Q183,$W183)-SUM($CV$2:DL$2)*SUM($R183:$V183)-SUM($CV$3:DL$3)*$X183-SUM($CV$4:DL$4)*SUM($K183:$L183)-SUM($CV$5:DL$5)*SUM($M183:$N183)-SUM($CV$6:DL$6)*$O183-SUM($CV$7:DL$7)*SUM($Y183:$Z183,$AF183)-SUM($CV$8:DL$8)*SUM($AA183:$AE183)-SUM($CV$9:DL$9)*$AG183</f>
        <v>229152</v>
      </c>
      <c r="DM183" s="39">
        <f>SUM($BE183,$BF183:BV183)-SUM($CV$1:DM$1)*SUM($P183:$Q183,$W183)-SUM($CV$2:DM$2)*SUM($R183:$V183)-SUM($CV$3:DM$3)*$X183-SUM($CV$4:DM$4)*SUM($K183:$L183)-SUM($CV$5:DM$5)*SUM($M183:$N183)-SUM($CV$6:DM$6)*$O183-SUM($CV$7:DM$7)*SUM($Y183:$Z183,$AF183)-SUM($CV$8:DM$8)*SUM($AA183:$AE183)-SUM($CV$9:DM$9)*$AG183</f>
        <v>221152</v>
      </c>
      <c r="DN183" s="39">
        <f>SUM($BE183,$BF183:BW183)-SUM($CV$1:DN$1)*SUM($P183:$Q183,$W183)-SUM($CV$2:DN$2)*SUM($R183:$V183)-SUM($CV$3:DN$3)*$X183-SUM($CV$4:DN$4)*SUM($K183:$L183)-SUM($CV$5:DN$5)*SUM($M183:$N183)-SUM($CV$6:DN$6)*$O183-SUM($CV$7:DN$7)*SUM($Y183:$Z183,$AF183)-SUM($CV$8:DN$8)*SUM($AA183:$AE183)-SUM($CV$9:DN$9)*$AG183</f>
        <v>213152</v>
      </c>
      <c r="DO183" s="39">
        <f>SUM($BE183,$BF183:BX183)-SUM($CV$1:DO$1)*SUM($P183:$Q183,$W183)-SUM($CV$2:DO$2)*SUM($R183:$V183)-SUM($CV$3:DO$3)*$X183-SUM($CV$4:DO$4)*SUM($K183:$L183)-SUM($CV$5:DO$5)*SUM($M183:$N183)-SUM($CV$6:DO$6)*$O183-SUM($CV$7:DO$7)*SUM($Y183:$Z183,$AF183)-SUM($CV$8:DO$8)*SUM($AA183:$AE183)-SUM($CV$9:DO$9)*$AG183</f>
        <v>205152</v>
      </c>
      <c r="DP183" s="39">
        <f>SUM($BE183,$BF183:BY183)-SUM($CV$1:DP$1)*SUM($P183:$Q183,$W183)-SUM($CV$2:DP$2)*SUM($R183:$V183)-SUM($CV$3:DP$3)*$X183-SUM($CV$4:DP$4)*SUM($K183:$L183)-SUM($CV$5:DP$5)*SUM($M183:$N183)-SUM($CV$6:DP$6)*$O183-SUM($CV$7:DP$7)*SUM($Y183:$Z183,$AF183)-SUM($CV$8:DP$8)*SUM($AA183:$AE183)-SUM($CV$9:DP$9)*$AG183</f>
        <v>197152</v>
      </c>
      <c r="DQ183" s="39">
        <f>SUM($BE183,$BF183:BZ183)-SUM($CV$1:DQ$1)*SUM($P183:$Q183,$W183)-SUM($CV$2:DQ$2)*SUM($R183:$V183)-SUM($CV$3:DQ$3)*$X183-SUM($CV$4:DQ$4)*SUM($K183:$L183)-SUM($CV$5:DQ$5)*SUM($M183:$N183)-SUM($CV$6:DQ$6)*$O183-SUM($CV$7:DQ$7)*SUM($Y183:$Z183,$AF183)-SUM($CV$8:DQ$8)*SUM($AA183:$AE183)-SUM($CV$9:DQ$9)*$AG183</f>
        <v>189152</v>
      </c>
      <c r="DR183" s="39">
        <f>SUM($BE183,$BF183:CA183)-SUM($CV$1:DR$1)*SUM($P183:$Q183,$W183)-SUM($CV$2:DR$2)*SUM($R183:$V183)-SUM($CV$3:DR$3)*$X183-SUM($CV$4:DR$4)*SUM($K183:$L183)-SUM($CV$5:DR$5)*SUM($M183:$N183)-SUM($CV$6:DR$6)*$O183-SUM($CV$7:DR$7)*SUM($Y183:$Z183,$AF183)-SUM($CV$8:DR$8)*SUM($AA183:$AE183)-SUM($CV$9:DR$9)*$AG183</f>
        <v>181152</v>
      </c>
      <c r="DS183" s="39">
        <f>SUM($BE183,$BF183:CB183)-SUM($CV$1:DS$1)*SUM($P183:$Q183,$W183)-SUM($CV$2:DS$2)*SUM($R183:$V183)-SUM($CV$3:DS$3)*$X183-SUM($CV$4:DS$4)*SUM($K183:$L183)-SUM($CV$5:DS$5)*SUM($M183:$N183)-SUM($CV$6:DS$6)*$O183-SUM($CV$7:DS$7)*SUM($Y183:$Z183,$AF183)-SUM($CV$8:DS$8)*SUM($AA183:$AE183)-SUM($CV$9:DS$9)*$AG183</f>
        <v>173152</v>
      </c>
      <c r="DT183" s="39">
        <f>SUM($BE183,$BF183:CC183)-SUM($CV$1:DT$1)*SUM($P183:$Q183,$W183)-SUM($CV$2:DT$2)*SUM($R183:$V183)-SUM($CV$3:DT$3)*$X183-SUM($CV$4:DT$4)*SUM($K183:$L183)-SUM($CV$5:DT$5)*SUM($M183:$N183)-SUM($CV$6:DT$6)*$O183-SUM($CV$7:DT$7)*SUM($Y183:$Z183,$AF183)-SUM($CV$8:DT$8)*SUM($AA183:$AE183)-SUM($CV$9:DT$9)*$AG183</f>
        <v>165152</v>
      </c>
      <c r="DU183" s="39">
        <f>SUM($BE183,$BF183:CD183)-SUM($CV$1:DU$1)*SUM($P183:$Q183,$W183)-SUM($CV$2:DU$2)*SUM($R183:$V183)-SUM($CV$3:DU$3)*$X183-SUM($CV$4:DU$4)*SUM($K183:$L183)-SUM($CV$5:DU$5)*SUM($M183:$N183)-SUM($CV$6:DU$6)*$O183-SUM($CV$7:DU$7)*SUM($Y183:$Z183,$AF183)-SUM($CV$8:DU$8)*SUM($AA183:$AE183)-SUM($CV$9:DU$9)*$AG183</f>
        <v>157152</v>
      </c>
      <c r="DV183" s="39">
        <f>SUM($BE183,$BF183:CE183)-SUM($CV$1:DV$1)*SUM($P183:$Q183,$W183)-SUM($CV$2:DV$2)*SUM($R183:$V183)-SUM($CV$3:DV$3)*$X183-SUM($CV$4:DV$4)*SUM($K183:$L183)-SUM($CV$5:DV$5)*SUM($M183:$N183)-SUM($CV$6:DV$6)*$O183-SUM($CV$7:DV$7)*SUM($Y183:$Z183,$AF183)-SUM($CV$8:DV$8)*SUM($AA183:$AE183)-SUM($CV$9:DV$9)*$AG183</f>
        <v>149152</v>
      </c>
      <c r="DW183" s="39">
        <f>SUM($BE183,$BF183:CF183)-SUM($CV$1:DW$1)*SUM($P183:$Q183,$W183)-SUM($CV$2:DW$2)*SUM($R183:$V183)-SUM($CV$3:DW$3)*$X183-SUM($CV$4:DW$4)*SUM($K183:$L183)-SUM($CV$5:DW$5)*SUM($M183:$N183)-SUM($CV$6:DW$6)*$O183-SUM($CV$7:DW$7)*SUM($Y183:$Z183,$AF183)-SUM($CV$8:DW$8)*SUM($AA183:$AE183)-SUM($CV$9:DW$9)*$AG183</f>
        <v>141152</v>
      </c>
      <c r="DX183" s="39">
        <f>SUM($BE183,$BF183:CG183)-SUM($CV$1:DX$1)*SUM($P183:$Q183,$W183)-SUM($CV$2:DX$2)*SUM($R183:$V183)-SUM($CV$3:DX$3)*$X183-SUM($CV$4:DX$4)*SUM($K183:$L183)-SUM($CV$5:DX$5)*SUM($M183:$N183)-SUM($CV$6:DX$6)*$O183-SUM($CV$7:DX$7)*SUM($Y183:$Z183,$AF183)-SUM($CV$8:DX$8)*SUM($AA183:$AE183)-SUM($CV$9:DX$9)*$AG183</f>
        <v>133152</v>
      </c>
      <c r="DY183" s="39">
        <f>SUM($BE183,$BF183:CH183)-SUM($CV$1:DY$1)*SUM($P183:$Q183,$W183)-SUM($CV$2:DY$2)*SUM($R183:$V183)-SUM($CV$3:DY$3)*$X183-SUM($CV$4:DY$4)*SUM($K183:$L183)-SUM($CV$5:DY$5)*SUM($M183:$N183)-SUM($CV$6:DY$6)*$O183-SUM($CV$7:DY$7)*SUM($Y183:$Z183,$AF183)-SUM($CV$8:DY$8)*SUM($AA183:$AE183)-SUM($CV$9:DY$9)*$AG183</f>
        <v>125152</v>
      </c>
      <c r="DZ183" s="39">
        <f>SUM($BE183,$BF183:CI183)-SUM($CV$1:DZ$1)*SUM($P183:$Q183,$W183)-SUM($CV$2:DZ$2)*SUM($R183:$V183)-SUM($CV$3:DZ$3)*$X183-SUM($CV$4:DZ$4)*SUM($K183:$L183)-SUM($CV$5:DZ$5)*SUM($M183:$N183)-SUM($CV$6:DZ$6)*$O183-SUM($CV$7:DZ$7)*SUM($Y183:$Z183,$AF183)-SUM($CV$8:DZ$8)*SUM($AA183:$AE183)-SUM($CV$9:DZ$9)*$AG183</f>
        <v>117152</v>
      </c>
      <c r="EA183" s="39">
        <f>SUM($BE183,$BF183:CJ183)-SUM($CV$1:EA$1)*SUM($P183:$Q183,$W183)-SUM($CV$2:EA$2)*SUM($R183:$V183)-SUM($CV$3:EA$3)*$X183-SUM($CV$4:EA$4)*SUM($K183:$L183)-SUM($CV$5:EA$5)*SUM($M183:$N183)-SUM($CV$6:EA$6)*$O183-SUM($CV$7:EA$7)*SUM($Y183:$Z183,$AF183)-SUM($CV$8:EA$8)*SUM($AA183:$AE183)-SUM($CV$9:EA$9)*$AG183</f>
        <v>109152</v>
      </c>
      <c r="EB183" s="39">
        <f>SUM($BE183,$BF183:CK183)-SUM($CV$1:EB$1)*SUM($P183:$Q183,$W183)-SUM($CV$2:EB$2)*SUM($R183:$V183)-SUM($CV$3:EB$3)*$X183-SUM($CV$4:EB$4)*SUM($K183:$L183)-SUM($CV$5:EB$5)*SUM($M183:$N183)-SUM($CV$6:EB$6)*$O183-SUM($CV$7:EB$7)*SUM($Y183:$Z183,$AF183)-SUM($CV$8:EB$8)*SUM($AA183:$AE183)-SUM($CV$9:EB$9)*$AG183</f>
        <v>101152</v>
      </c>
      <c r="EC183" s="39">
        <f>SUM($BE183,$BF183:CL183)-SUM($CV$1:EC$1)*SUM($P183:$Q183,$W183)-SUM($CV$2:EC$2)*SUM($R183:$V183)-SUM($CV$3:EC$3)*$X183-SUM($CV$4:EC$4)*SUM($K183:$L183)-SUM($CV$5:EC$5)*SUM($M183:$N183)-SUM($CV$6:EC$6)*$O183-SUM($CV$7:EC$7)*SUM($Y183:$Z183,$AF183)-SUM($CV$8:EC$8)*SUM($AA183:$AE183)-SUM($CV$9:EC$9)*$AG183</f>
        <v>93152</v>
      </c>
      <c r="ED183" s="39">
        <f>SUM($BE183,$BF183:CM183)-SUM($CV$1:ED$1)*SUM($P183:$Q183,$W183)-SUM($CV$2:ED$2)*SUM($R183:$V183)-SUM($CV$3:ED$3)*$X183-SUM($CV$4:ED$4)*SUM($K183:$L183)-SUM($CV$5:ED$5)*SUM($M183:$N183)-SUM($CV$6:ED$6)*$O183-SUM($CV$7:ED$7)*SUM($Y183:$Z183,$AF183)-SUM($CV$8:ED$8)*SUM($AA183:$AE183)-SUM($CV$9:ED$9)*$AG183</f>
        <v>85152</v>
      </c>
      <c r="EE183" s="39">
        <f>SUM($BE183,$BF183:CN183)-SUM($CV$1:EE$1)*SUM($P183:$Q183,$W183)-SUM($CV$2:EE$2)*SUM($R183:$V183)-SUM($CV$3:EE$3)*$X183-SUM($CV$4:EE$4)*SUM($K183:$L183)-SUM($CV$5:EE$5)*SUM($M183:$N183)-SUM($CV$6:EE$6)*$O183-SUM($CV$7:EE$7)*SUM($Y183:$Z183,$AF183)-SUM($CV$8:EE$8)*SUM($AA183:$AE183)-SUM($CV$9:EE$9)*$AG183</f>
        <v>77152</v>
      </c>
      <c r="EF183" s="39">
        <f>SUM($BE183,$BF183:CO183)-SUM($CV$1:EF$1)*SUM($P183:$Q183,$W183)-SUM($CV$2:EF$2)*SUM($R183:$V183)-SUM($CV$3:EF$3)*$X183-SUM($CV$4:EF$4)*SUM($K183:$L183)-SUM($CV$5:EF$5)*SUM($M183:$N183)-SUM($CV$6:EF$6)*$O183-SUM($CV$7:EF$7)*SUM($Y183:$Z183,$AF183)-SUM($CV$8:EF$8)*SUM($AA183:$AE183)-SUM($CV$9:EF$9)*$AG183</f>
        <v>69152</v>
      </c>
      <c r="EG183" s="39">
        <f>SUM($BE183,$BF183:CP183)-SUM($CV$1:EG$1)*SUM($P183:$Q183,$W183)-SUM($CV$2:EG$2)*SUM($R183:$V183)-SUM($CV$3:EG$3)*$X183-SUM($CV$4:EG$4)*SUM($K183:$L183)-SUM($CV$5:EG$5)*SUM($M183:$N183)-SUM($CV$6:EG$6)*$O183-SUM($CV$7:EG$7)*SUM($Y183:$Z183,$AF183)-SUM($CV$8:EG$8)*SUM($AA183:$AE183)-SUM($CV$9:EG$9)*$AG183</f>
        <v>61152</v>
      </c>
      <c r="EH183" s="39">
        <f>SUM($BE183,$BF183:CQ183)-SUM($CV$1:EH$1)*SUM($P183:$Q183,$W183)-SUM($CV$2:EH$2)*SUM($R183:$V183)-SUM($CV$3:EH$3)*$X183-SUM($CV$4:EH$4)*SUM($K183:$L183)-SUM($CV$5:EH$5)*SUM($M183:$N183)-SUM($CV$6:EH$6)*$O183-SUM($CV$7:EH$7)*SUM($Y183:$Z183,$AF183)-SUM($CV$8:EH$8)*SUM($AA183:$AE183)-SUM($CV$9:EH$9)*$AG183</f>
        <v>53152</v>
      </c>
      <c r="EI183" s="39">
        <f>SUM($BE183,$BF183:CR183)-SUM($CV$1:EI$1)*SUM($P183:$Q183,$W183)-SUM($CV$2:EI$2)*SUM($R183:$V183)-SUM($CV$3:EI$3)*$X183-SUM($CV$4:EI$4)*SUM($K183:$L183)-SUM($CV$5:EI$5)*SUM($M183:$N183)-SUM($CV$6:EI$6)*$O183-SUM($CV$7:EI$7)*SUM($Y183:$Z183,$AF183)-SUM($CV$8:EI$8)*SUM($AA183:$AE183)-SUM($CV$9:EI$9)*$AG183</f>
        <v>45152</v>
      </c>
      <c r="EJ183" s="39">
        <f>SUM($BE183,$BF183:CS183)-SUM($CV$1:EJ$1)*SUM($P183:$Q183,$W183)-SUM($CV$2:EJ$2)*SUM($R183:$V183)-SUM($CV$3:EJ$3)*$X183-SUM($CV$4:EJ$4)*SUM($K183:$L183)-SUM($CV$5:EJ$5)*SUM($M183:$N183)-SUM($CV$6:EJ$6)*$O183-SUM($CV$7:EJ$7)*SUM($Y183:$Z183,$AF183)-SUM($CV$8:EJ$8)*SUM($AA183:$AE183)-SUM($CV$9:EJ$9)*$AG183</f>
        <v>37152</v>
      </c>
      <c r="EK183" s="39">
        <f>SUM($BE183,$BF183:CT183)-SUM($CV$1:EK$1)*SUM($P183:$Q183,$W183)-SUM($CV$2:EK$2)*SUM($R183:$V183)-SUM($CV$3:EK$3)*$X183-SUM($CV$4:EK$4)*SUM($K183:$L183)-SUM($CV$5:EK$5)*SUM($M183:$N183)-SUM($CV$6:EK$6)*$O183-SUM($CV$7:EK$7)*SUM($Y183:$Z183,$AF183)-SUM($CV$8:EK$8)*SUM($AA183:$AE183)-SUM($CV$9:EK$9)*$AG183</f>
        <v>29152</v>
      </c>
      <c r="EL183" s="39">
        <f>SUM($BE183,$BF183:CU183)-SUM($CV$1:EL$1)*SUM($P183:$Q183,$W183)-SUM($CV$2:EL$2)*SUM($R183:$V183)-SUM($CV$3:EL$3)*$X183-SUM($CV$4:EL$4)*SUM($K183:$L183)-SUM($CV$5:EL$5)*SUM($M183:$N183)-SUM($CV$6:EL$6)*$O183-SUM($CV$7:EL$7)*SUM($Y183:$Z183,$AF183)-SUM($CV$8:EL$8)*SUM($AA183:$AE183)-SUM($CV$9:EL$9)*$AG183</f>
        <v>21152</v>
      </c>
      <c r="EM183" s="39">
        <f>SUM($BE183,$BF183:CV183)-SUM($CV$1:EM$1)*SUM($P183:$Q183,$W183)-SUM($CV$2:EM$2)*SUM($R183:$V183)-SUM($CV$3:EM$3)*$X183-SUM($CV$4:EM$4)*SUM($K183:$L183)-SUM($CV$5:EM$5)*SUM($M183:$N183)-SUM($CV$6:EM$6)*$O183-SUM($CV$7:EM$7)*SUM($Y183:$Z183,$AF183)-SUM($CV$8:EM$8)*SUM($AA183:$AE183)-SUM($CV$9:EM$9)*$AG183</f>
        <v>13152</v>
      </c>
      <c r="EN183" s="39">
        <f>SUM($BE183,$BF183:CW183)-SUM($CV$1:EN$1)*SUM($P183:$Q183,$W183)-SUM($CV$2:EN$2)*SUM($R183:$V183)-SUM($CV$3:EN$3)*$X183-SUM($CV$4:EN$4)*SUM($K183:$L183)-SUM($CV$5:EN$5)*SUM($M183:$N183)-SUM($CV$6:EN$6)*$O183-SUM($CV$7:EN$7)*SUM($Y183:$Z183,$AF183)-SUM($CV$8:EN$8)*SUM($AA183:$AE183)-SUM($CV$9:EN$9)*$AG183</f>
        <v>5152</v>
      </c>
      <c r="EO183" s="39">
        <f>SUM($BE183,$BF183:CX183)-SUM($CV$1:EO$1)*SUM($P183:$Q183,$W183)-SUM($CV$2:EO$2)*SUM($R183:$V183)-SUM($CV$3:EO$3)*$X183-SUM($CV$4:EO$4)*SUM($K183:$L183)-SUM($CV$5:EO$5)*SUM($M183:$N183)-SUM($CV$6:EO$6)*$O183-SUM($CV$7:EO$7)*SUM($Y183:$Z183,$AF183)-SUM($CV$8:EO$8)*SUM($AA183:$AE183)-SUM($CV$9:EO$9)*$AG183</f>
        <v>-1488</v>
      </c>
      <c r="EP183" s="96" t="s">
        <v>483</v>
      </c>
      <c r="EQ183" s="103" t="str">
        <f t="shared" si="225"/>
        <v>CRCW0603200RFKEA</v>
      </c>
      <c r="ER183" s="96" t="str">
        <f t="shared" si="227"/>
        <v>VISHAY</v>
      </c>
      <c r="ES183" s="115">
        <v>1.8E-3</v>
      </c>
      <c r="ET183" s="116" t="str">
        <f t="shared" si="229"/>
        <v>USD</v>
      </c>
      <c r="EU183" s="107" t="e">
        <f t="shared" ca="1" si="183"/>
        <v>#NAME?</v>
      </c>
      <c r="EV183" s="107" t="e">
        <f t="shared" ca="1" si="184"/>
        <v>#NAME?</v>
      </c>
      <c r="EW183" s="117">
        <f t="shared" si="226"/>
        <v>5000</v>
      </c>
      <c r="EX183" s="117">
        <f t="shared" ref="EX183:EX192" si="231">AN183</f>
        <v>5000</v>
      </c>
      <c r="EY183" s="103"/>
      <c r="EZ183" s="117">
        <f t="shared" si="187"/>
        <v>285000</v>
      </c>
      <c r="FA183" s="118" t="e">
        <f t="shared" ca="1" si="188"/>
        <v>#NAME?</v>
      </c>
      <c r="FB183" s="117">
        <f t="shared" si="189"/>
        <v>1376</v>
      </c>
      <c r="FC183" s="118" t="e">
        <f t="shared" ca="1" si="190"/>
        <v>#NAME?</v>
      </c>
      <c r="FD183" s="119">
        <v>45526</v>
      </c>
      <c r="FE183" s="118" t="s">
        <v>130</v>
      </c>
      <c r="FF183" s="118" t="s">
        <v>26</v>
      </c>
      <c r="FG183" s="103" t="s">
        <v>144</v>
      </c>
      <c r="FH183" s="103" t="s">
        <v>145</v>
      </c>
      <c r="FI183" s="105">
        <f t="array" ref="FI183">SUMPRODUCT($AI183:$AL183,TRANSPOSE(FI$1:FI$4))</f>
        <v>24520</v>
      </c>
      <c r="FJ183" s="105">
        <f t="array" ref="FJ183">SUMPRODUCT($AI183:$AL183,TRANSPOSE(FJ$1:FJ$4))</f>
        <v>24520</v>
      </c>
      <c r="FK183" s="105">
        <f t="array" ref="FK183">SUMPRODUCT($AI183:$AL183,TRANSPOSE(FK$1:FK$4))</f>
        <v>24520</v>
      </c>
      <c r="FL183" s="105">
        <f t="array" ref="FL183">SUMPRODUCT($AI183:$AL183,TRANSPOSE(FL$1:FL$4))</f>
        <v>24520</v>
      </c>
      <c r="FM183" s="105">
        <f t="array" ref="FM183">SUMPRODUCT($AI183:$AL183,TRANSPOSE(FM$1:FM$4))</f>
        <v>24520</v>
      </c>
      <c r="FN183" s="105">
        <f t="array" ref="FN183">SUMPRODUCT($AI183:$AL183,TRANSPOSE(FN$1:FN$4))</f>
        <v>24520</v>
      </c>
      <c r="FO183" s="105">
        <f t="array" ref="FO183">SUMPRODUCT($AI183:$AL183,TRANSPOSE(FO$1:FO$4))</f>
        <v>24520</v>
      </c>
      <c r="FP183" s="105">
        <f t="array" ref="FP183">SUMPRODUCT($AI183:$AL183,TRANSPOSE(FP$1:FP$4))</f>
        <v>24520</v>
      </c>
      <c r="FQ183" s="105">
        <f t="array" ref="FQ183">SUMPRODUCT($AI183:$AL183,TRANSPOSE(FQ$1:FQ$4))</f>
        <v>24520</v>
      </c>
      <c r="FR183" s="105">
        <f t="array" ref="FR183">SUMPRODUCT($AI183:$AL183,TRANSPOSE(FR$1:FR$4))</f>
        <v>24400</v>
      </c>
      <c r="FS183" s="105">
        <f t="array" ref="FS183">SUMPRODUCT($AI183:$AL183,TRANSPOSE(FS$1:FS$4))</f>
        <v>24000</v>
      </c>
      <c r="FT183" s="105">
        <f t="array" ref="FT183">SUMPRODUCT($AI183:$AL183,TRANSPOSE(FT$1:FT$4))</f>
        <v>14544</v>
      </c>
      <c r="FU183" s="105">
        <f t="array" ref="FU183">SUMPRODUCT($AI183:$AL183,TRANSPOSE(FU$1:FU$4))</f>
        <v>0</v>
      </c>
      <c r="FV183" s="120"/>
      <c r="FW183" s="105">
        <f t="shared" si="191"/>
        <v>25000</v>
      </c>
      <c r="FX183" s="121">
        <f>CEILING(SUM($FI183:FJ183)-SUM($FW183:FW183),$EW183)</f>
        <v>25000</v>
      </c>
      <c r="FY183" s="121">
        <f>CEILING(SUM($FI183:FK183)-SUM($FW183:FX183),$EW183)</f>
        <v>25000</v>
      </c>
      <c r="FZ183" s="121">
        <f>CEILING(SUM($FI183:FL183)-SUM($FW183:FY183),$EW183)</f>
        <v>25000</v>
      </c>
      <c r="GA183" s="121">
        <f>CEILING(SUM($FI183:FM183)-SUM($FW183:FZ183),$EW183)</f>
        <v>25000</v>
      </c>
      <c r="GB183" s="121">
        <f>CEILING(SUM($FI183:FN183)-SUM($FW183:GA183),$EW183)</f>
        <v>25000</v>
      </c>
      <c r="GC183" s="121">
        <f>CEILING(SUM($FI183:FO183)-SUM($FW183:GB183),$EW183)</f>
        <v>25000</v>
      </c>
      <c r="GD183" s="121">
        <f>CEILING(SUM($FI183:FP183)-SUM($FW183:GC183),$EW183)</f>
        <v>25000</v>
      </c>
      <c r="GE183" s="121">
        <f>CEILING(SUM($FI183:FQ183)-SUM($FW183:GD183),$EW183)</f>
        <v>25000</v>
      </c>
      <c r="GF183" s="121">
        <f>CEILING(SUM($FI183:FR183)-SUM($FW183:GE183),$EW183)</f>
        <v>25000</v>
      </c>
      <c r="GG183" s="121">
        <f>CEILING(SUM($FI183:FS183)-SUM($FW183:GF183),$EW183)</f>
        <v>20000</v>
      </c>
      <c r="GH183" s="121">
        <f t="shared" si="192"/>
        <v>15000</v>
      </c>
      <c r="GI183" s="121">
        <f t="shared" si="193"/>
        <v>0</v>
      </c>
      <c r="GJ183" s="120"/>
      <c r="GK183" s="123" t="e">
        <f t="shared" ca="1" si="194"/>
        <v>#NAME?</v>
      </c>
      <c r="GL183" s="123" t="e">
        <f t="shared" ca="1" si="195"/>
        <v>#NAME?</v>
      </c>
      <c r="GM183" s="123" t="e">
        <f t="shared" ca="1" si="196"/>
        <v>#NAME?</v>
      </c>
      <c r="GN183" s="123" t="e">
        <f t="shared" ca="1" si="197"/>
        <v>#NAME?</v>
      </c>
      <c r="GO183" s="123" t="e">
        <f t="shared" ca="1" si="198"/>
        <v>#NAME?</v>
      </c>
      <c r="GP183" s="123" t="e">
        <f t="shared" ca="1" si="199"/>
        <v>#NAME?</v>
      </c>
      <c r="GQ183" s="123" t="e">
        <f t="shared" ca="1" si="200"/>
        <v>#NAME?</v>
      </c>
      <c r="GR183" s="123" t="e">
        <f t="shared" ca="1" si="201"/>
        <v>#NAME?</v>
      </c>
      <c r="GS183" s="123" t="e">
        <f t="shared" ca="1" si="202"/>
        <v>#NAME?</v>
      </c>
      <c r="GT183" s="123" t="e">
        <f t="shared" ca="1" si="203"/>
        <v>#NAME?</v>
      </c>
      <c r="GU183" s="123" t="e">
        <f t="shared" ca="1" si="204"/>
        <v>#NAME?</v>
      </c>
      <c r="GV183" s="123" t="e">
        <f t="shared" ca="1" si="205"/>
        <v>#NAME?</v>
      </c>
      <c r="GW183" s="123" t="e">
        <f t="shared" ca="1" si="206"/>
        <v>#NAME?</v>
      </c>
      <c r="GX183" s="123" t="e">
        <f t="shared" ca="1" si="207"/>
        <v>#NAME?</v>
      </c>
      <c r="GY183" s="120">
        <v>1</v>
      </c>
      <c r="GZ183" s="105">
        <f t="shared" si="230"/>
        <v>285000</v>
      </c>
      <c r="HA183" s="105"/>
      <c r="HB183" s="105"/>
      <c r="HC183" s="105"/>
      <c r="HD183" s="105"/>
      <c r="HE183" s="105"/>
      <c r="HF183" s="105"/>
      <c r="HG183" s="105"/>
      <c r="HH183" s="105"/>
      <c r="HI183" s="105"/>
      <c r="HJ183" s="105"/>
      <c r="HK183" s="105"/>
      <c r="HL183" s="105">
        <f t="shared" si="171"/>
        <v>0</v>
      </c>
      <c r="HM183" s="105"/>
      <c r="HN183" s="123" t="e">
        <f t="shared" ca="1" si="208"/>
        <v>#NAME?</v>
      </c>
      <c r="HO183" s="123" t="e">
        <f t="shared" ca="1" si="209"/>
        <v>#NAME?</v>
      </c>
      <c r="HP183" s="123" t="e">
        <f t="shared" ca="1" si="210"/>
        <v>#NAME?</v>
      </c>
      <c r="HQ183" s="123" t="e">
        <f t="shared" ca="1" si="211"/>
        <v>#NAME?</v>
      </c>
      <c r="HR183" s="123" t="e">
        <f t="shared" ca="1" si="212"/>
        <v>#NAME?</v>
      </c>
      <c r="HS183" s="123" t="e">
        <f t="shared" ca="1" si="213"/>
        <v>#NAME?</v>
      </c>
      <c r="HT183" s="123" t="e">
        <f t="shared" ca="1" si="214"/>
        <v>#NAME?</v>
      </c>
      <c r="HU183" s="123" t="e">
        <f t="shared" ca="1" si="215"/>
        <v>#NAME?</v>
      </c>
      <c r="HV183" s="123" t="e">
        <f t="shared" ca="1" si="216"/>
        <v>#NAME?</v>
      </c>
      <c r="HW183" s="123" t="e">
        <f t="shared" ca="1" si="217"/>
        <v>#NAME?</v>
      </c>
      <c r="HX183" s="123" t="e">
        <f t="shared" ca="1" si="218"/>
        <v>#NAME?</v>
      </c>
      <c r="HY183" s="123" t="e">
        <f t="shared" ca="1" si="219"/>
        <v>#NAME?</v>
      </c>
      <c r="HZ183" s="123" t="e">
        <f t="shared" ca="1" si="220"/>
        <v>#NAME?</v>
      </c>
      <c r="IA183" s="123" t="e">
        <f t="shared" ca="1" si="221"/>
        <v>#NAME?</v>
      </c>
      <c r="IB183" s="124" t="s">
        <v>885</v>
      </c>
      <c r="IC183" s="103" t="s">
        <v>488</v>
      </c>
      <c r="ID183" s="125">
        <v>45535</v>
      </c>
      <c r="IE183" s="103" t="s">
        <v>147</v>
      </c>
      <c r="IF183" s="103" t="s">
        <v>147</v>
      </c>
      <c r="IG183" s="103" t="s">
        <v>147</v>
      </c>
      <c r="IH183" s="103"/>
      <c r="II183" s="103" t="s">
        <v>766</v>
      </c>
    </row>
    <row r="184" spans="1:243" ht="14.25" x14ac:dyDescent="0.2">
      <c r="A184" s="39">
        <v>197</v>
      </c>
      <c r="B184" s="39" t="s">
        <v>889</v>
      </c>
      <c r="C184" s="56" t="s">
        <v>890</v>
      </c>
      <c r="D184" s="39" t="s">
        <v>137</v>
      </c>
      <c r="E184" s="39">
        <v>401226566</v>
      </c>
      <c r="F184" s="102" t="s">
        <v>891</v>
      </c>
      <c r="G184" s="39" t="s">
        <v>892</v>
      </c>
      <c r="H184" s="39" t="s">
        <v>128</v>
      </c>
      <c r="I184" s="39">
        <v>2</v>
      </c>
      <c r="J184" s="39">
        <v>6</v>
      </c>
      <c r="K184" s="39">
        <v>0</v>
      </c>
      <c r="L184" s="39">
        <v>0</v>
      </c>
      <c r="M184" s="39">
        <v>0</v>
      </c>
      <c r="N184" s="39">
        <v>0</v>
      </c>
      <c r="O184" s="39">
        <v>2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0</v>
      </c>
      <c r="X184" s="39">
        <v>2</v>
      </c>
      <c r="Y184" s="39">
        <v>0</v>
      </c>
      <c r="Z184" s="39">
        <v>0</v>
      </c>
      <c r="AA184" s="39">
        <v>0</v>
      </c>
      <c r="AB184" s="39">
        <v>0</v>
      </c>
      <c r="AC184" s="39">
        <v>0</v>
      </c>
      <c r="AD184" s="39">
        <v>0</v>
      </c>
      <c r="AE184" s="39">
        <v>0</v>
      </c>
      <c r="AF184" s="39">
        <v>0</v>
      </c>
      <c r="AG184" s="39">
        <v>2</v>
      </c>
      <c r="AH184" s="39">
        <f t="shared" si="173"/>
        <v>4</v>
      </c>
      <c r="AI184" s="39">
        <f t="shared" si="174"/>
        <v>2</v>
      </c>
      <c r="AJ184" s="39">
        <f t="shared" si="175"/>
        <v>2</v>
      </c>
      <c r="AK184" s="39">
        <f t="shared" si="176"/>
        <v>2</v>
      </c>
      <c r="AL184" s="39">
        <f t="shared" si="177"/>
        <v>4</v>
      </c>
      <c r="AM184" s="57">
        <f t="shared" si="178"/>
        <v>141362</v>
      </c>
      <c r="AN184" s="57">
        <v>5000</v>
      </c>
      <c r="AO184" s="57">
        <f t="shared" si="179"/>
        <v>145000</v>
      </c>
      <c r="AP184" s="39"/>
      <c r="AQ184" s="39" t="s">
        <v>473</v>
      </c>
      <c r="AR184" s="71" t="s">
        <v>474</v>
      </c>
      <c r="AS184" s="39"/>
      <c r="AT184" s="39"/>
      <c r="AU184" s="58">
        <v>3.0000000000000001E-3</v>
      </c>
      <c r="AV184" s="58" t="s">
        <v>11</v>
      </c>
      <c r="AW184" s="39" t="s">
        <v>475</v>
      </c>
      <c r="AX184" s="39" t="s">
        <v>476</v>
      </c>
      <c r="AY184" s="39"/>
      <c r="AZ184" s="39" t="s">
        <v>477</v>
      </c>
      <c r="BA184" s="39" t="str">
        <f t="shared" si="180"/>
        <v>P0043</v>
      </c>
      <c r="BB184" s="78" t="e">
        <f t="shared" ca="1" si="181"/>
        <v>#NAME?</v>
      </c>
      <c r="BC184" s="75">
        <v>18</v>
      </c>
      <c r="BD184" s="75">
        <f t="shared" si="182"/>
        <v>145000</v>
      </c>
      <c r="BE184" s="39"/>
      <c r="BF184" s="39"/>
      <c r="BG184" s="39"/>
      <c r="BH184" s="39"/>
      <c r="BI184" s="39">
        <v>10000</v>
      </c>
      <c r="BJ184" s="39">
        <v>135000</v>
      </c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>
        <f>SUM($BE184,$BF184:BF184)-SUM($CV$1:CW$1)*SUM($P184:$Q184,$W184)-SUM($CV$2:CW$2)*SUM($R184:$V184)-SUM($CV$3:CW$3)*$X184-SUM($CV$4:CW$4)*SUM($K184:$L184)-SUM($CV$5:CW$5)*SUM($M184:$N184)-SUM($CV$6:CW$6)*$O184-SUM($CV$7:CW$7)*SUM($Y184:$Z184,$AF184)-SUM($CV$8:CW$8)*SUM($AA184:$AE184)-SUM($CV$9:CW$9)*$AG184</f>
        <v>0</v>
      </c>
      <c r="CX184" s="39">
        <f>SUM($BE184,$BF184:BG184)-SUM($CV$1:CX$1)*SUM($P184:$Q184,$W184)-SUM($CV$2:CX$2)*SUM($R184:$V184)-SUM($CV$3:CX$3)*$X184-SUM($CV$4:CX$4)*SUM($K184:$L184)-SUM($CV$5:CX$5)*SUM($M184:$N184)-SUM($CV$6:CX$6)*$O184-SUM($CV$7:CX$7)*SUM($Y184:$Z184,$AF184)-SUM($CV$8:CX$8)*SUM($AA184:$AE184)-SUM($CV$9:CX$9)*$AG184</f>
        <v>0</v>
      </c>
      <c r="CY184" s="39">
        <f>SUM($BE184,$BF184:BH184)-SUM($CV$1:CY$1)*SUM($P184:$Q184,$W184)-SUM($CV$2:CY$2)*SUM($R184:$V184)-SUM($CV$3:CY$3)*$X184-SUM($CV$4:CY$4)*SUM($K184:$L184)-SUM($CV$5:CY$5)*SUM($M184:$N184)-SUM($CV$6:CY$6)*$O184-SUM($CV$7:CY$7)*SUM($Y184:$Z184,$AF184)-SUM($CV$8:CY$8)*SUM($AA184:$AE184)-SUM($CV$9:CY$9)*$AG184</f>
        <v>0</v>
      </c>
      <c r="CZ184" s="39">
        <f>SUM($BE184,$BF184:BI184)-SUM($CV$1:CZ$1)*SUM($P184:$Q184,$W184)-SUM($CV$2:CZ$2)*SUM($R184:$V184)-SUM($CV$3:CZ$3)*$X184-SUM($CV$4:CZ$4)*SUM($K184:$L184)-SUM($CV$5:CZ$5)*SUM($M184:$N184)-SUM($CV$6:CZ$6)*$O184-SUM($CV$7:CZ$7)*SUM($Y184:$Z184,$AF184)-SUM($CV$8:CZ$8)*SUM($AA184:$AE184)-SUM($CV$9:CZ$9)*$AG184</f>
        <v>10000</v>
      </c>
      <c r="DA184" s="39">
        <f>SUM($BE184,$BF184:BJ184)-SUM($CV$1:DA$1)*SUM($P184:$Q184,$W184)-SUM($CV$2:DA$2)*SUM($R184:$V184)-SUM($CV$3:DA$3)*$X184-SUM($CV$4:DA$4)*SUM($K184:$L184)-SUM($CV$5:DA$5)*SUM($M184:$N184)-SUM($CV$6:DA$6)*$O184-SUM($CV$7:DA$7)*SUM($Y184:$Z184,$AF184)-SUM($CV$8:DA$8)*SUM($AA184:$AE184)-SUM($CV$9:DA$9)*$AG184</f>
        <v>145000</v>
      </c>
      <c r="DB184" s="39">
        <f>SUM($BE184,$BF184:BK184)-SUM($CV$1:DB$1)*SUM($P184:$Q184,$W184)-SUM($CV$2:DB$2)*SUM($R184:$V184)-SUM($CV$3:DB$3)*$X184-SUM($CV$4:DB$4)*SUM($K184:$L184)-SUM($CV$5:DB$5)*SUM($M184:$N184)-SUM($CV$6:DB$6)*$O184-SUM($CV$7:DB$7)*SUM($Y184:$Z184,$AF184)-SUM($CV$8:DB$8)*SUM($AA184:$AE184)-SUM($CV$9:DB$9)*$AG184</f>
        <v>144400</v>
      </c>
      <c r="DC184" s="39">
        <f>SUM($BE184,$BF184:BL184)-SUM($CV$1:DC$1)*SUM($P184:$Q184,$W184)-SUM($CV$2:DC$2)*SUM($R184:$V184)-SUM($CV$3:DC$3)*$X184-SUM($CV$4:DC$4)*SUM($K184:$L184)-SUM($CV$5:DC$5)*SUM($M184:$N184)-SUM($CV$6:DC$6)*$O184-SUM($CV$7:DC$7)*SUM($Y184:$Z184,$AF184)-SUM($CV$8:DC$8)*SUM($AA184:$AE184)-SUM($CV$9:DC$9)*$AG184</f>
        <v>143200</v>
      </c>
      <c r="DD184" s="39">
        <f>SUM($BE184,$BF184:BM184)-SUM($CV$1:DD$1)*SUM($P184:$Q184,$W184)-SUM($CV$2:DD$2)*SUM($R184:$V184)-SUM($CV$3:DD$3)*$X184-SUM($CV$4:DD$4)*SUM($K184:$L184)-SUM($CV$5:DD$5)*SUM($M184:$N184)-SUM($CV$6:DD$6)*$O184-SUM($CV$7:DD$7)*SUM($Y184:$Z184,$AF184)-SUM($CV$8:DD$8)*SUM($AA184:$AE184)-SUM($CV$9:DD$9)*$AG184</f>
        <v>141338</v>
      </c>
      <c r="DE184" s="39">
        <f>SUM($BE184,$BF184:BN184)-SUM($CV$1:DE$1)*SUM($P184:$Q184,$W184)-SUM($CV$2:DE$2)*SUM($R184:$V184)-SUM($CV$3:DE$3)*$X184-SUM($CV$4:DE$4)*SUM($K184:$L184)-SUM($CV$5:DE$5)*SUM($M184:$N184)-SUM($CV$6:DE$6)*$O184-SUM($CV$7:DE$7)*SUM($Y184:$Z184,$AF184)-SUM($CV$8:DE$8)*SUM($AA184:$AE184)-SUM($CV$9:DE$9)*$AG184</f>
        <v>139138</v>
      </c>
      <c r="DF184" s="39">
        <f>SUM($BE184,$BF184:BO184)-SUM($CV$1:DF$1)*SUM($P184:$Q184,$W184)-SUM($CV$2:DF$2)*SUM($R184:$V184)-SUM($CV$3:DF$3)*$X184-SUM($CV$4:DF$4)*SUM($K184:$L184)-SUM($CV$5:DF$5)*SUM($M184:$N184)-SUM($CV$6:DF$6)*$O184-SUM($CV$7:DF$7)*SUM($Y184:$Z184,$AF184)-SUM($CV$8:DF$8)*SUM($AA184:$AE184)-SUM($CV$9:DF$9)*$AG184</f>
        <v>136338</v>
      </c>
      <c r="DG184" s="39">
        <f>SUM($BE184,$BF184:BP184)-SUM($CV$1:DG$1)*SUM($P184:$Q184,$W184)-SUM($CV$2:DG$2)*SUM($R184:$V184)-SUM($CV$3:DG$3)*$X184-SUM($CV$4:DG$4)*SUM($K184:$L184)-SUM($CV$5:DG$5)*SUM($M184:$N184)-SUM($CV$6:DG$6)*$O184-SUM($CV$7:DG$7)*SUM($Y184:$Z184,$AF184)-SUM($CV$8:DG$8)*SUM($AA184:$AE184)-SUM($CV$9:DG$9)*$AG184</f>
        <v>133338</v>
      </c>
      <c r="DH184" s="39">
        <f>SUM($BE184,$BF184:BQ184)-SUM($CV$1:DH$1)*SUM($P184:$Q184,$W184)-SUM($CV$2:DH$2)*SUM($R184:$V184)-SUM($CV$3:DH$3)*$X184-SUM($CV$4:DH$4)*SUM($K184:$L184)-SUM($CV$5:DH$5)*SUM($M184:$N184)-SUM($CV$6:DH$6)*$O184-SUM($CV$7:DH$7)*SUM($Y184:$Z184,$AF184)-SUM($CV$8:DH$8)*SUM($AA184:$AE184)-SUM($CV$9:DH$9)*$AG184</f>
        <v>130338</v>
      </c>
      <c r="DI184" s="39">
        <f>SUM($BE184,$BF184:BR184)-SUM($CV$1:DI$1)*SUM($P184:$Q184,$W184)-SUM($CV$2:DI$2)*SUM($R184:$V184)-SUM($CV$3:DI$3)*$X184-SUM($CV$4:DI$4)*SUM($K184:$L184)-SUM($CV$5:DI$5)*SUM($M184:$N184)-SUM($CV$6:DI$6)*$O184-SUM($CV$7:DI$7)*SUM($Y184:$Z184,$AF184)-SUM($CV$8:DI$8)*SUM($AA184:$AE184)-SUM($CV$9:DI$9)*$AG184</f>
        <v>127338</v>
      </c>
      <c r="DJ184" s="39">
        <f>SUM($BE184,$BF184:BS184)-SUM($CV$1:DJ$1)*SUM($P184:$Q184,$W184)-SUM($CV$2:DJ$2)*SUM($R184:$V184)-SUM($CV$3:DJ$3)*$X184-SUM($CV$4:DJ$4)*SUM($K184:$L184)-SUM($CV$5:DJ$5)*SUM($M184:$N184)-SUM($CV$6:DJ$6)*$O184-SUM($CV$7:DJ$7)*SUM($Y184:$Z184,$AF184)-SUM($CV$8:DJ$8)*SUM($AA184:$AE184)-SUM($CV$9:DJ$9)*$AG184</f>
        <v>124338</v>
      </c>
      <c r="DK184" s="39">
        <f>SUM($BE184,$BF184:BT184)-SUM($CV$1:DK$1)*SUM($P184:$Q184,$W184)-SUM($CV$2:DK$2)*SUM($R184:$V184)-SUM($CV$3:DK$3)*$X184-SUM($CV$4:DK$4)*SUM($K184:$L184)-SUM($CV$5:DK$5)*SUM($M184:$N184)-SUM($CV$6:DK$6)*$O184-SUM($CV$7:DK$7)*SUM($Y184:$Z184,$AF184)-SUM($CV$8:DK$8)*SUM($AA184:$AE184)-SUM($CV$9:DK$9)*$AG184</f>
        <v>121338</v>
      </c>
      <c r="DL184" s="39">
        <f>SUM($BE184,$BF184:BU184)-SUM($CV$1:DL$1)*SUM($P184:$Q184,$W184)-SUM($CV$2:DL$2)*SUM($R184:$V184)-SUM($CV$3:DL$3)*$X184-SUM($CV$4:DL$4)*SUM($K184:$L184)-SUM($CV$5:DL$5)*SUM($M184:$N184)-SUM($CV$6:DL$6)*$O184-SUM($CV$7:DL$7)*SUM($Y184:$Z184,$AF184)-SUM($CV$8:DL$8)*SUM($AA184:$AE184)-SUM($CV$9:DL$9)*$AG184</f>
        <v>118338</v>
      </c>
      <c r="DM184" s="39">
        <f>SUM($BE184,$BF184:BV184)-SUM($CV$1:DM$1)*SUM($P184:$Q184,$W184)-SUM($CV$2:DM$2)*SUM($R184:$V184)-SUM($CV$3:DM$3)*$X184-SUM($CV$4:DM$4)*SUM($K184:$L184)-SUM($CV$5:DM$5)*SUM($M184:$N184)-SUM($CV$6:DM$6)*$O184-SUM($CV$7:DM$7)*SUM($Y184:$Z184,$AF184)-SUM($CV$8:DM$8)*SUM($AA184:$AE184)-SUM($CV$9:DM$9)*$AG184</f>
        <v>114338</v>
      </c>
      <c r="DN184" s="39">
        <f>SUM($BE184,$BF184:BW184)-SUM($CV$1:DN$1)*SUM($P184:$Q184,$W184)-SUM($CV$2:DN$2)*SUM($R184:$V184)-SUM($CV$3:DN$3)*$X184-SUM($CV$4:DN$4)*SUM($K184:$L184)-SUM($CV$5:DN$5)*SUM($M184:$N184)-SUM($CV$6:DN$6)*$O184-SUM($CV$7:DN$7)*SUM($Y184:$Z184,$AF184)-SUM($CV$8:DN$8)*SUM($AA184:$AE184)-SUM($CV$9:DN$9)*$AG184</f>
        <v>110338</v>
      </c>
      <c r="DO184" s="39">
        <f>SUM($BE184,$BF184:BX184)-SUM($CV$1:DO$1)*SUM($P184:$Q184,$W184)-SUM($CV$2:DO$2)*SUM($R184:$V184)-SUM($CV$3:DO$3)*$X184-SUM($CV$4:DO$4)*SUM($K184:$L184)-SUM($CV$5:DO$5)*SUM($M184:$N184)-SUM($CV$6:DO$6)*$O184-SUM($CV$7:DO$7)*SUM($Y184:$Z184,$AF184)-SUM($CV$8:DO$8)*SUM($AA184:$AE184)-SUM($CV$9:DO$9)*$AG184</f>
        <v>106338</v>
      </c>
      <c r="DP184" s="39">
        <f>SUM($BE184,$BF184:BY184)-SUM($CV$1:DP$1)*SUM($P184:$Q184,$W184)-SUM($CV$2:DP$2)*SUM($R184:$V184)-SUM($CV$3:DP$3)*$X184-SUM($CV$4:DP$4)*SUM($K184:$L184)-SUM($CV$5:DP$5)*SUM($M184:$N184)-SUM($CV$6:DP$6)*$O184-SUM($CV$7:DP$7)*SUM($Y184:$Z184,$AF184)-SUM($CV$8:DP$8)*SUM($AA184:$AE184)-SUM($CV$9:DP$9)*$AG184</f>
        <v>102338</v>
      </c>
      <c r="DQ184" s="39">
        <f>SUM($BE184,$BF184:BZ184)-SUM($CV$1:DQ$1)*SUM($P184:$Q184,$W184)-SUM($CV$2:DQ$2)*SUM($R184:$V184)-SUM($CV$3:DQ$3)*$X184-SUM($CV$4:DQ$4)*SUM($K184:$L184)-SUM($CV$5:DQ$5)*SUM($M184:$N184)-SUM($CV$6:DQ$6)*$O184-SUM($CV$7:DQ$7)*SUM($Y184:$Z184,$AF184)-SUM($CV$8:DQ$8)*SUM($AA184:$AE184)-SUM($CV$9:DQ$9)*$AG184</f>
        <v>98338</v>
      </c>
      <c r="DR184" s="39">
        <f>SUM($BE184,$BF184:CA184)-SUM($CV$1:DR$1)*SUM($P184:$Q184,$W184)-SUM($CV$2:DR$2)*SUM($R184:$V184)-SUM($CV$3:DR$3)*$X184-SUM($CV$4:DR$4)*SUM($K184:$L184)-SUM($CV$5:DR$5)*SUM($M184:$N184)-SUM($CV$6:DR$6)*$O184-SUM($CV$7:DR$7)*SUM($Y184:$Z184,$AF184)-SUM($CV$8:DR$8)*SUM($AA184:$AE184)-SUM($CV$9:DR$9)*$AG184</f>
        <v>94338</v>
      </c>
      <c r="DS184" s="39">
        <f>SUM($BE184,$BF184:CB184)-SUM($CV$1:DS$1)*SUM($P184:$Q184,$W184)-SUM($CV$2:DS$2)*SUM($R184:$V184)-SUM($CV$3:DS$3)*$X184-SUM($CV$4:DS$4)*SUM($K184:$L184)-SUM($CV$5:DS$5)*SUM($M184:$N184)-SUM($CV$6:DS$6)*$O184-SUM($CV$7:DS$7)*SUM($Y184:$Z184,$AF184)-SUM($CV$8:DS$8)*SUM($AA184:$AE184)-SUM($CV$9:DS$9)*$AG184</f>
        <v>90338</v>
      </c>
      <c r="DT184" s="39">
        <f>SUM($BE184,$BF184:CC184)-SUM($CV$1:DT$1)*SUM($P184:$Q184,$W184)-SUM($CV$2:DT$2)*SUM($R184:$V184)-SUM($CV$3:DT$3)*$X184-SUM($CV$4:DT$4)*SUM($K184:$L184)-SUM($CV$5:DT$5)*SUM($M184:$N184)-SUM($CV$6:DT$6)*$O184-SUM($CV$7:DT$7)*SUM($Y184:$Z184,$AF184)-SUM($CV$8:DT$8)*SUM($AA184:$AE184)-SUM($CV$9:DT$9)*$AG184</f>
        <v>86338</v>
      </c>
      <c r="DU184" s="39">
        <f>SUM($BE184,$BF184:CD184)-SUM($CV$1:DU$1)*SUM($P184:$Q184,$W184)-SUM($CV$2:DU$2)*SUM($R184:$V184)-SUM($CV$3:DU$3)*$X184-SUM($CV$4:DU$4)*SUM($K184:$L184)-SUM($CV$5:DU$5)*SUM($M184:$N184)-SUM($CV$6:DU$6)*$O184-SUM($CV$7:DU$7)*SUM($Y184:$Z184,$AF184)-SUM($CV$8:DU$8)*SUM($AA184:$AE184)-SUM($CV$9:DU$9)*$AG184</f>
        <v>82338</v>
      </c>
      <c r="DV184" s="39">
        <f>SUM($BE184,$BF184:CE184)-SUM($CV$1:DV$1)*SUM($P184:$Q184,$W184)-SUM($CV$2:DV$2)*SUM($R184:$V184)-SUM($CV$3:DV$3)*$X184-SUM($CV$4:DV$4)*SUM($K184:$L184)-SUM($CV$5:DV$5)*SUM($M184:$N184)-SUM($CV$6:DV$6)*$O184-SUM($CV$7:DV$7)*SUM($Y184:$Z184,$AF184)-SUM($CV$8:DV$8)*SUM($AA184:$AE184)-SUM($CV$9:DV$9)*$AG184</f>
        <v>78338</v>
      </c>
      <c r="DW184" s="39">
        <f>SUM($BE184,$BF184:CF184)-SUM($CV$1:DW$1)*SUM($P184:$Q184,$W184)-SUM($CV$2:DW$2)*SUM($R184:$V184)-SUM($CV$3:DW$3)*$X184-SUM($CV$4:DW$4)*SUM($K184:$L184)-SUM($CV$5:DW$5)*SUM($M184:$N184)-SUM($CV$6:DW$6)*$O184-SUM($CV$7:DW$7)*SUM($Y184:$Z184,$AF184)-SUM($CV$8:DW$8)*SUM($AA184:$AE184)-SUM($CV$9:DW$9)*$AG184</f>
        <v>74338</v>
      </c>
      <c r="DX184" s="39">
        <f>SUM($BE184,$BF184:CG184)-SUM($CV$1:DX$1)*SUM($P184:$Q184,$W184)-SUM($CV$2:DX$2)*SUM($R184:$V184)-SUM($CV$3:DX$3)*$X184-SUM($CV$4:DX$4)*SUM($K184:$L184)-SUM($CV$5:DX$5)*SUM($M184:$N184)-SUM($CV$6:DX$6)*$O184-SUM($CV$7:DX$7)*SUM($Y184:$Z184,$AF184)-SUM($CV$8:DX$8)*SUM($AA184:$AE184)-SUM($CV$9:DX$9)*$AG184</f>
        <v>70338</v>
      </c>
      <c r="DY184" s="39">
        <f>SUM($BE184,$BF184:CH184)-SUM($CV$1:DY$1)*SUM($P184:$Q184,$W184)-SUM($CV$2:DY$2)*SUM($R184:$V184)-SUM($CV$3:DY$3)*$X184-SUM($CV$4:DY$4)*SUM($K184:$L184)-SUM($CV$5:DY$5)*SUM($M184:$N184)-SUM($CV$6:DY$6)*$O184-SUM($CV$7:DY$7)*SUM($Y184:$Z184,$AF184)-SUM($CV$8:DY$8)*SUM($AA184:$AE184)-SUM($CV$9:DY$9)*$AG184</f>
        <v>66338</v>
      </c>
      <c r="DZ184" s="39">
        <f>SUM($BE184,$BF184:CI184)-SUM($CV$1:DZ$1)*SUM($P184:$Q184,$W184)-SUM($CV$2:DZ$2)*SUM($R184:$V184)-SUM($CV$3:DZ$3)*$X184-SUM($CV$4:DZ$4)*SUM($K184:$L184)-SUM($CV$5:DZ$5)*SUM($M184:$N184)-SUM($CV$6:DZ$6)*$O184-SUM($CV$7:DZ$7)*SUM($Y184:$Z184,$AF184)-SUM($CV$8:DZ$8)*SUM($AA184:$AE184)-SUM($CV$9:DZ$9)*$AG184</f>
        <v>62338</v>
      </c>
      <c r="EA184" s="39">
        <f>SUM($BE184,$BF184:CJ184)-SUM($CV$1:EA$1)*SUM($P184:$Q184,$W184)-SUM($CV$2:EA$2)*SUM($R184:$V184)-SUM($CV$3:EA$3)*$X184-SUM($CV$4:EA$4)*SUM($K184:$L184)-SUM($CV$5:EA$5)*SUM($M184:$N184)-SUM($CV$6:EA$6)*$O184-SUM($CV$7:EA$7)*SUM($Y184:$Z184,$AF184)-SUM($CV$8:EA$8)*SUM($AA184:$AE184)-SUM($CV$9:EA$9)*$AG184</f>
        <v>58338</v>
      </c>
      <c r="EB184" s="39">
        <f>SUM($BE184,$BF184:CK184)-SUM($CV$1:EB$1)*SUM($P184:$Q184,$W184)-SUM($CV$2:EB$2)*SUM($R184:$V184)-SUM($CV$3:EB$3)*$X184-SUM($CV$4:EB$4)*SUM($K184:$L184)-SUM($CV$5:EB$5)*SUM($M184:$N184)-SUM($CV$6:EB$6)*$O184-SUM($CV$7:EB$7)*SUM($Y184:$Z184,$AF184)-SUM($CV$8:EB$8)*SUM($AA184:$AE184)-SUM($CV$9:EB$9)*$AG184</f>
        <v>54338</v>
      </c>
      <c r="EC184" s="39">
        <f>SUM($BE184,$BF184:CL184)-SUM($CV$1:EC$1)*SUM($P184:$Q184,$W184)-SUM($CV$2:EC$2)*SUM($R184:$V184)-SUM($CV$3:EC$3)*$X184-SUM($CV$4:EC$4)*SUM($K184:$L184)-SUM($CV$5:EC$5)*SUM($M184:$N184)-SUM($CV$6:EC$6)*$O184-SUM($CV$7:EC$7)*SUM($Y184:$Z184,$AF184)-SUM($CV$8:EC$8)*SUM($AA184:$AE184)-SUM($CV$9:EC$9)*$AG184</f>
        <v>50338</v>
      </c>
      <c r="ED184" s="39">
        <f>SUM($BE184,$BF184:CM184)-SUM($CV$1:ED$1)*SUM($P184:$Q184,$W184)-SUM($CV$2:ED$2)*SUM($R184:$V184)-SUM($CV$3:ED$3)*$X184-SUM($CV$4:ED$4)*SUM($K184:$L184)-SUM($CV$5:ED$5)*SUM($M184:$N184)-SUM($CV$6:ED$6)*$O184-SUM($CV$7:ED$7)*SUM($Y184:$Z184,$AF184)-SUM($CV$8:ED$8)*SUM($AA184:$AE184)-SUM($CV$9:ED$9)*$AG184</f>
        <v>46338</v>
      </c>
      <c r="EE184" s="39">
        <f>SUM($BE184,$BF184:CN184)-SUM($CV$1:EE$1)*SUM($P184:$Q184,$W184)-SUM($CV$2:EE$2)*SUM($R184:$V184)-SUM($CV$3:EE$3)*$X184-SUM($CV$4:EE$4)*SUM($K184:$L184)-SUM($CV$5:EE$5)*SUM($M184:$N184)-SUM($CV$6:EE$6)*$O184-SUM($CV$7:EE$7)*SUM($Y184:$Z184,$AF184)-SUM($CV$8:EE$8)*SUM($AA184:$AE184)-SUM($CV$9:EE$9)*$AG184</f>
        <v>42338</v>
      </c>
      <c r="EF184" s="39">
        <f>SUM($BE184,$BF184:CO184)-SUM($CV$1:EF$1)*SUM($P184:$Q184,$W184)-SUM($CV$2:EF$2)*SUM($R184:$V184)-SUM($CV$3:EF$3)*$X184-SUM($CV$4:EF$4)*SUM($K184:$L184)-SUM($CV$5:EF$5)*SUM($M184:$N184)-SUM($CV$6:EF$6)*$O184-SUM($CV$7:EF$7)*SUM($Y184:$Z184,$AF184)-SUM($CV$8:EF$8)*SUM($AA184:$AE184)-SUM($CV$9:EF$9)*$AG184</f>
        <v>38338</v>
      </c>
      <c r="EG184" s="39">
        <f>SUM($BE184,$BF184:CP184)-SUM($CV$1:EG$1)*SUM($P184:$Q184,$W184)-SUM($CV$2:EG$2)*SUM($R184:$V184)-SUM($CV$3:EG$3)*$X184-SUM($CV$4:EG$4)*SUM($K184:$L184)-SUM($CV$5:EG$5)*SUM($M184:$N184)-SUM($CV$6:EG$6)*$O184-SUM($CV$7:EG$7)*SUM($Y184:$Z184,$AF184)-SUM($CV$8:EG$8)*SUM($AA184:$AE184)-SUM($CV$9:EG$9)*$AG184</f>
        <v>34338</v>
      </c>
      <c r="EH184" s="39">
        <f>SUM($BE184,$BF184:CQ184)-SUM($CV$1:EH$1)*SUM($P184:$Q184,$W184)-SUM($CV$2:EH$2)*SUM($R184:$V184)-SUM($CV$3:EH$3)*$X184-SUM($CV$4:EH$4)*SUM($K184:$L184)-SUM($CV$5:EH$5)*SUM($M184:$N184)-SUM($CV$6:EH$6)*$O184-SUM($CV$7:EH$7)*SUM($Y184:$Z184,$AF184)-SUM($CV$8:EH$8)*SUM($AA184:$AE184)-SUM($CV$9:EH$9)*$AG184</f>
        <v>30338</v>
      </c>
      <c r="EI184" s="39">
        <f>SUM($BE184,$BF184:CR184)-SUM($CV$1:EI$1)*SUM($P184:$Q184,$W184)-SUM($CV$2:EI$2)*SUM($R184:$V184)-SUM($CV$3:EI$3)*$X184-SUM($CV$4:EI$4)*SUM($K184:$L184)-SUM($CV$5:EI$5)*SUM($M184:$N184)-SUM($CV$6:EI$6)*$O184-SUM($CV$7:EI$7)*SUM($Y184:$Z184,$AF184)-SUM($CV$8:EI$8)*SUM($AA184:$AE184)-SUM($CV$9:EI$9)*$AG184</f>
        <v>26338</v>
      </c>
      <c r="EJ184" s="39">
        <f>SUM($BE184,$BF184:CS184)-SUM($CV$1:EJ$1)*SUM($P184:$Q184,$W184)-SUM($CV$2:EJ$2)*SUM($R184:$V184)-SUM($CV$3:EJ$3)*$X184-SUM($CV$4:EJ$4)*SUM($K184:$L184)-SUM($CV$5:EJ$5)*SUM($M184:$N184)-SUM($CV$6:EJ$6)*$O184-SUM($CV$7:EJ$7)*SUM($Y184:$Z184,$AF184)-SUM($CV$8:EJ$8)*SUM($AA184:$AE184)-SUM($CV$9:EJ$9)*$AG184</f>
        <v>22338</v>
      </c>
      <c r="EK184" s="39">
        <f>SUM($BE184,$BF184:CT184)-SUM($CV$1:EK$1)*SUM($P184:$Q184,$W184)-SUM($CV$2:EK$2)*SUM($R184:$V184)-SUM($CV$3:EK$3)*$X184-SUM($CV$4:EK$4)*SUM($K184:$L184)-SUM($CV$5:EK$5)*SUM($M184:$N184)-SUM($CV$6:EK$6)*$O184-SUM($CV$7:EK$7)*SUM($Y184:$Z184,$AF184)-SUM($CV$8:EK$8)*SUM($AA184:$AE184)-SUM($CV$9:EK$9)*$AG184</f>
        <v>18338</v>
      </c>
      <c r="EL184" s="39">
        <f>SUM($BE184,$BF184:CU184)-SUM($CV$1:EL$1)*SUM($P184:$Q184,$W184)-SUM($CV$2:EL$2)*SUM($R184:$V184)-SUM($CV$3:EL$3)*$X184-SUM($CV$4:EL$4)*SUM($K184:$L184)-SUM($CV$5:EL$5)*SUM($M184:$N184)-SUM($CV$6:EL$6)*$O184-SUM($CV$7:EL$7)*SUM($Y184:$Z184,$AF184)-SUM($CV$8:EL$8)*SUM($AA184:$AE184)-SUM($CV$9:EL$9)*$AG184</f>
        <v>14338</v>
      </c>
      <c r="EM184" s="39">
        <f>SUM($BE184,$BF184:CV184)-SUM($CV$1:EM$1)*SUM($P184:$Q184,$W184)-SUM($CV$2:EM$2)*SUM($R184:$V184)-SUM($CV$3:EM$3)*$X184-SUM($CV$4:EM$4)*SUM($K184:$L184)-SUM($CV$5:EM$5)*SUM($M184:$N184)-SUM($CV$6:EM$6)*$O184-SUM($CV$7:EM$7)*SUM($Y184:$Z184,$AF184)-SUM($CV$8:EM$8)*SUM($AA184:$AE184)-SUM($CV$9:EM$9)*$AG184</f>
        <v>10338</v>
      </c>
      <c r="EN184" s="39">
        <f>SUM($BE184,$BF184:CW184)-SUM($CV$1:EN$1)*SUM($P184:$Q184,$W184)-SUM($CV$2:EN$2)*SUM($R184:$V184)-SUM($CV$3:EN$3)*$X184-SUM($CV$4:EN$4)*SUM($K184:$L184)-SUM($CV$5:EN$5)*SUM($M184:$N184)-SUM($CV$6:EN$6)*$O184-SUM($CV$7:EN$7)*SUM($Y184:$Z184,$AF184)-SUM($CV$8:EN$8)*SUM($AA184:$AE184)-SUM($CV$9:EN$9)*$AG184</f>
        <v>6338</v>
      </c>
      <c r="EO184" s="39">
        <f>SUM($BE184,$BF184:CX184)-SUM($CV$1:EO$1)*SUM($P184:$Q184,$W184)-SUM($CV$2:EO$2)*SUM($R184:$V184)-SUM($CV$3:EO$3)*$X184-SUM($CV$4:EO$4)*SUM($K184:$L184)-SUM($CV$5:EO$5)*SUM($M184:$N184)-SUM($CV$6:EO$6)*$O184-SUM($CV$7:EO$7)*SUM($Y184:$Z184,$AF184)-SUM($CV$8:EO$8)*SUM($AA184:$AE184)-SUM($CV$9:EO$9)*$AG184</f>
        <v>3822</v>
      </c>
      <c r="EP184" s="96" t="s">
        <v>483</v>
      </c>
      <c r="EQ184" s="103" t="str">
        <f t="shared" si="225"/>
        <v>CRCW0603287KFKEA</v>
      </c>
      <c r="ER184" s="96" t="str">
        <f t="shared" si="227"/>
        <v>VISHAY</v>
      </c>
      <c r="ES184" s="115">
        <v>2.5999999999999999E-3</v>
      </c>
      <c r="ET184" s="116" t="str">
        <f t="shared" si="229"/>
        <v>USD</v>
      </c>
      <c r="EU184" s="107" t="e">
        <f t="shared" ca="1" si="183"/>
        <v>#NAME?</v>
      </c>
      <c r="EV184" s="107" t="e">
        <f t="shared" ca="1" si="184"/>
        <v>#NAME?</v>
      </c>
      <c r="EW184" s="117">
        <f t="shared" si="226"/>
        <v>5000</v>
      </c>
      <c r="EX184" s="117">
        <f t="shared" si="231"/>
        <v>5000</v>
      </c>
      <c r="EY184" s="103"/>
      <c r="EZ184" s="117">
        <f t="shared" si="187"/>
        <v>145000</v>
      </c>
      <c r="FA184" s="118" t="e">
        <f t="shared" ca="1" si="188"/>
        <v>#NAME?</v>
      </c>
      <c r="FB184" s="117">
        <f t="shared" si="189"/>
        <v>3638</v>
      </c>
      <c r="FC184" s="118" t="e">
        <f t="shared" ca="1" si="190"/>
        <v>#NAME?</v>
      </c>
      <c r="FD184" s="119">
        <v>45526</v>
      </c>
      <c r="FE184" s="118" t="s">
        <v>130</v>
      </c>
      <c r="FF184" s="118" t="s">
        <v>26</v>
      </c>
      <c r="FG184" s="103" t="s">
        <v>144</v>
      </c>
      <c r="FH184" s="103" t="s">
        <v>145</v>
      </c>
      <c r="FI184" s="105">
        <f t="array" ref="FI184">SUMPRODUCT($AI184:$AL184,TRANSPOSE(FI$1:FI$4))</f>
        <v>12130</v>
      </c>
      <c r="FJ184" s="105">
        <f t="array" ref="FJ184">SUMPRODUCT($AI184:$AL184,TRANSPOSE(FJ$1:FJ$4))</f>
        <v>12130</v>
      </c>
      <c r="FK184" s="105">
        <f t="array" ref="FK184">SUMPRODUCT($AI184:$AL184,TRANSPOSE(FK$1:FK$4))</f>
        <v>12130</v>
      </c>
      <c r="FL184" s="105">
        <f t="array" ref="FL184">SUMPRODUCT($AI184:$AL184,TRANSPOSE(FL$1:FL$4))</f>
        <v>12130</v>
      </c>
      <c r="FM184" s="105">
        <f t="array" ref="FM184">SUMPRODUCT($AI184:$AL184,TRANSPOSE(FM$1:FM$4))</f>
        <v>12130</v>
      </c>
      <c r="FN184" s="105">
        <f t="array" ref="FN184">SUMPRODUCT($AI184:$AL184,TRANSPOSE(FN$1:FN$4))</f>
        <v>12130</v>
      </c>
      <c r="FO184" s="105">
        <f t="array" ref="FO184">SUMPRODUCT($AI184:$AL184,TRANSPOSE(FO$1:FO$4))</f>
        <v>12130</v>
      </c>
      <c r="FP184" s="105">
        <f t="array" ref="FP184">SUMPRODUCT($AI184:$AL184,TRANSPOSE(FP$1:FP$4))</f>
        <v>12130</v>
      </c>
      <c r="FQ184" s="105">
        <f t="array" ref="FQ184">SUMPRODUCT($AI184:$AL184,TRANSPOSE(FQ$1:FQ$4))</f>
        <v>12130</v>
      </c>
      <c r="FR184" s="105">
        <f t="array" ref="FR184">SUMPRODUCT($AI184:$AL184,TRANSPOSE(FR$1:FR$4))</f>
        <v>12100</v>
      </c>
      <c r="FS184" s="105">
        <f t="array" ref="FS184">SUMPRODUCT($AI184:$AL184,TRANSPOSE(FS$1:FS$4))</f>
        <v>12000</v>
      </c>
      <c r="FT184" s="105">
        <f t="array" ref="FT184">SUMPRODUCT($AI184:$AL184,TRANSPOSE(FT$1:FT$4))</f>
        <v>8092</v>
      </c>
      <c r="FU184" s="105">
        <f t="array" ref="FU184">SUMPRODUCT($AI184:$AL184,TRANSPOSE(FU$1:FU$4))</f>
        <v>0</v>
      </c>
      <c r="FV184" s="120"/>
      <c r="FW184" s="105">
        <f t="shared" si="191"/>
        <v>15000</v>
      </c>
      <c r="FX184" s="121">
        <f>CEILING(SUM($FI184:FJ184)-SUM($FW184:FW184),$EW184)</f>
        <v>10000</v>
      </c>
      <c r="FY184" s="121">
        <f>CEILING(SUM($FI184:FK184)-SUM($FW184:FX184),$EW184)</f>
        <v>15000</v>
      </c>
      <c r="FZ184" s="121">
        <f>CEILING(SUM($FI184:FL184)-SUM($FW184:FY184),$EW184)</f>
        <v>10000</v>
      </c>
      <c r="GA184" s="121">
        <f>CEILING(SUM($FI184:FM184)-SUM($FW184:FZ184),$EW184)</f>
        <v>15000</v>
      </c>
      <c r="GB184" s="121">
        <f>CEILING(SUM($FI184:FN184)-SUM($FW184:GA184),$EW184)</f>
        <v>10000</v>
      </c>
      <c r="GC184" s="121">
        <f>CEILING(SUM($FI184:FO184)-SUM($FW184:GB184),$EW184)</f>
        <v>10000</v>
      </c>
      <c r="GD184" s="121">
        <f>CEILING(SUM($FI184:FP184)-SUM($FW184:GC184),$EW184)</f>
        <v>15000</v>
      </c>
      <c r="GE184" s="121">
        <f>CEILING(SUM($FI184:FQ184)-SUM($FW184:GD184),$EW184)</f>
        <v>10000</v>
      </c>
      <c r="GF184" s="121">
        <f>CEILING(SUM($FI184:FR184)-SUM($FW184:GE184),$EW184)</f>
        <v>15000</v>
      </c>
      <c r="GG184" s="121">
        <f>CEILING(SUM($FI184:FS184)-SUM($FW184:GF184),$EW184)</f>
        <v>10000</v>
      </c>
      <c r="GH184" s="121">
        <f t="shared" si="192"/>
        <v>10000</v>
      </c>
      <c r="GI184" s="121">
        <f t="shared" si="193"/>
        <v>0</v>
      </c>
      <c r="GJ184" s="120"/>
      <c r="GK184" s="123" t="e">
        <f t="shared" ca="1" si="194"/>
        <v>#NAME?</v>
      </c>
      <c r="GL184" s="123" t="e">
        <f t="shared" ca="1" si="195"/>
        <v>#NAME?</v>
      </c>
      <c r="GM184" s="123" t="e">
        <f t="shared" ca="1" si="196"/>
        <v>#NAME?</v>
      </c>
      <c r="GN184" s="123" t="e">
        <f t="shared" ca="1" si="197"/>
        <v>#NAME?</v>
      </c>
      <c r="GO184" s="123" t="e">
        <f t="shared" ca="1" si="198"/>
        <v>#NAME?</v>
      </c>
      <c r="GP184" s="123" t="e">
        <f t="shared" ca="1" si="199"/>
        <v>#NAME?</v>
      </c>
      <c r="GQ184" s="123" t="e">
        <f t="shared" ca="1" si="200"/>
        <v>#NAME?</v>
      </c>
      <c r="GR184" s="123" t="e">
        <f t="shared" ca="1" si="201"/>
        <v>#NAME?</v>
      </c>
      <c r="GS184" s="123" t="e">
        <f t="shared" ca="1" si="202"/>
        <v>#NAME?</v>
      </c>
      <c r="GT184" s="123" t="e">
        <f t="shared" ca="1" si="203"/>
        <v>#NAME?</v>
      </c>
      <c r="GU184" s="123" t="e">
        <f t="shared" ca="1" si="204"/>
        <v>#NAME?</v>
      </c>
      <c r="GV184" s="123" t="e">
        <f t="shared" ca="1" si="205"/>
        <v>#NAME?</v>
      </c>
      <c r="GW184" s="123" t="e">
        <f t="shared" ca="1" si="206"/>
        <v>#NAME?</v>
      </c>
      <c r="GX184" s="123" t="e">
        <f t="shared" ca="1" si="207"/>
        <v>#NAME?</v>
      </c>
      <c r="GY184" s="120">
        <v>1</v>
      </c>
      <c r="GZ184" s="105">
        <f t="shared" si="230"/>
        <v>145000</v>
      </c>
      <c r="HA184" s="105"/>
      <c r="HB184" s="105"/>
      <c r="HC184" s="105"/>
      <c r="HD184" s="105"/>
      <c r="HE184" s="105"/>
      <c r="HF184" s="105"/>
      <c r="HG184" s="105"/>
      <c r="HH184" s="105"/>
      <c r="HI184" s="105"/>
      <c r="HJ184" s="105"/>
      <c r="HK184" s="105"/>
      <c r="HL184" s="105">
        <f t="shared" si="171"/>
        <v>0</v>
      </c>
      <c r="HM184" s="105"/>
      <c r="HN184" s="123" t="e">
        <f t="shared" ca="1" si="208"/>
        <v>#NAME?</v>
      </c>
      <c r="HO184" s="123" t="e">
        <f t="shared" ca="1" si="209"/>
        <v>#NAME?</v>
      </c>
      <c r="HP184" s="123" t="e">
        <f t="shared" ca="1" si="210"/>
        <v>#NAME?</v>
      </c>
      <c r="HQ184" s="123" t="e">
        <f t="shared" ca="1" si="211"/>
        <v>#NAME?</v>
      </c>
      <c r="HR184" s="123" t="e">
        <f t="shared" ca="1" si="212"/>
        <v>#NAME?</v>
      </c>
      <c r="HS184" s="123" t="e">
        <f t="shared" ca="1" si="213"/>
        <v>#NAME?</v>
      </c>
      <c r="HT184" s="123" t="e">
        <f t="shared" ca="1" si="214"/>
        <v>#NAME?</v>
      </c>
      <c r="HU184" s="123" t="e">
        <f t="shared" ca="1" si="215"/>
        <v>#NAME?</v>
      </c>
      <c r="HV184" s="123" t="e">
        <f t="shared" ca="1" si="216"/>
        <v>#NAME?</v>
      </c>
      <c r="HW184" s="123" t="e">
        <f t="shared" ca="1" si="217"/>
        <v>#NAME?</v>
      </c>
      <c r="HX184" s="123" t="e">
        <f t="shared" ca="1" si="218"/>
        <v>#NAME?</v>
      </c>
      <c r="HY184" s="123" t="e">
        <f t="shared" ca="1" si="219"/>
        <v>#NAME?</v>
      </c>
      <c r="HZ184" s="123" t="e">
        <f t="shared" ca="1" si="220"/>
        <v>#NAME?</v>
      </c>
      <c r="IA184" s="123" t="e">
        <f t="shared" ca="1" si="221"/>
        <v>#NAME?</v>
      </c>
      <c r="IB184" s="124" t="s">
        <v>889</v>
      </c>
      <c r="IC184" s="103" t="s">
        <v>488</v>
      </c>
      <c r="ID184" s="125">
        <v>45535</v>
      </c>
      <c r="IE184" s="103" t="s">
        <v>147</v>
      </c>
      <c r="IF184" s="103" t="s">
        <v>147</v>
      </c>
      <c r="IG184" s="103" t="s">
        <v>147</v>
      </c>
      <c r="IH184" s="103"/>
      <c r="II184" s="103" t="s">
        <v>766</v>
      </c>
    </row>
    <row r="185" spans="1:243" ht="14.25" x14ac:dyDescent="0.2">
      <c r="A185" s="39">
        <v>198</v>
      </c>
      <c r="B185" s="39" t="s">
        <v>893</v>
      </c>
      <c r="C185" s="56" t="s">
        <v>894</v>
      </c>
      <c r="D185" s="39" t="s">
        <v>137</v>
      </c>
      <c r="E185" s="39">
        <v>401485719</v>
      </c>
      <c r="F185" s="102" t="s">
        <v>895</v>
      </c>
      <c r="G185" s="39" t="s">
        <v>896</v>
      </c>
      <c r="H185" s="39" t="s">
        <v>128</v>
      </c>
      <c r="I185" s="39">
        <v>2</v>
      </c>
      <c r="J185" s="39">
        <v>6</v>
      </c>
      <c r="K185" s="39">
        <v>0</v>
      </c>
      <c r="L185" s="39">
        <v>0</v>
      </c>
      <c r="M185" s="39">
        <v>0</v>
      </c>
      <c r="N185" s="39">
        <v>0</v>
      </c>
      <c r="O185" s="39">
        <v>2</v>
      </c>
      <c r="P185" s="39">
        <v>0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v>2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D185" s="39">
        <v>0</v>
      </c>
      <c r="AE185" s="39">
        <v>0</v>
      </c>
      <c r="AF185" s="39">
        <v>0</v>
      </c>
      <c r="AG185" s="39">
        <v>2</v>
      </c>
      <c r="AH185" s="39">
        <f t="shared" si="173"/>
        <v>4</v>
      </c>
      <c r="AI185" s="39">
        <f t="shared" si="174"/>
        <v>2</v>
      </c>
      <c r="AJ185" s="39">
        <f t="shared" si="175"/>
        <v>2</v>
      </c>
      <c r="AK185" s="39">
        <f t="shared" si="176"/>
        <v>2</v>
      </c>
      <c r="AL185" s="39">
        <f t="shared" si="177"/>
        <v>4</v>
      </c>
      <c r="AM185" s="57">
        <f t="shared" si="178"/>
        <v>141362</v>
      </c>
      <c r="AN185" s="57">
        <v>5000</v>
      </c>
      <c r="AO185" s="57">
        <f t="shared" si="179"/>
        <v>145000</v>
      </c>
      <c r="AP185" s="39"/>
      <c r="AQ185" s="39" t="s">
        <v>473</v>
      </c>
      <c r="AR185" s="71" t="s">
        <v>482</v>
      </c>
      <c r="AS185" s="39"/>
      <c r="AT185" s="39"/>
      <c r="AU185" s="58">
        <v>1.1999999999999999E-3</v>
      </c>
      <c r="AV185" s="58" t="s">
        <v>11</v>
      </c>
      <c r="AW185" s="39" t="s">
        <v>475</v>
      </c>
      <c r="AX185" s="39" t="s">
        <v>476</v>
      </c>
      <c r="AY185" s="39"/>
      <c r="AZ185" s="39" t="s">
        <v>477</v>
      </c>
      <c r="BA185" s="39" t="str">
        <f t="shared" si="180"/>
        <v>P0040</v>
      </c>
      <c r="BB185" s="78" t="e">
        <f t="shared" ca="1" si="181"/>
        <v>#NAME?</v>
      </c>
      <c r="BC185" s="39">
        <v>11</v>
      </c>
      <c r="BD185" s="75">
        <f t="shared" si="182"/>
        <v>145000</v>
      </c>
      <c r="BE185" s="39"/>
      <c r="BF185" s="39"/>
      <c r="BG185" s="39"/>
      <c r="BH185" s="39"/>
      <c r="BI185" s="39"/>
      <c r="BJ185" s="39"/>
      <c r="BK185" s="39"/>
      <c r="BL185" s="39"/>
      <c r="BM185" s="39">
        <v>145000</v>
      </c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>
        <f>SUM($BE185,$BF185:BF185)-SUM($CV$1:CW$1)*SUM($P185:$Q185,$W185)-SUM($CV$2:CW$2)*SUM($R185:$V185)-SUM($CV$3:CW$3)*$X185-SUM($CV$4:CW$4)*SUM($K185:$L185)-SUM($CV$5:CW$5)*SUM($M185:$N185)-SUM($CV$6:CW$6)*$O185-SUM($CV$7:CW$7)*SUM($Y185:$Z185,$AF185)-SUM($CV$8:CW$8)*SUM($AA185:$AE185)-SUM($CV$9:CW$9)*$AG185</f>
        <v>0</v>
      </c>
      <c r="CX185" s="39">
        <f>SUM($BE185,$BF185:BG185)-SUM($CV$1:CX$1)*SUM($P185:$Q185,$W185)-SUM($CV$2:CX$2)*SUM($R185:$V185)-SUM($CV$3:CX$3)*$X185-SUM($CV$4:CX$4)*SUM($K185:$L185)-SUM($CV$5:CX$5)*SUM($M185:$N185)-SUM($CV$6:CX$6)*$O185-SUM($CV$7:CX$7)*SUM($Y185:$Z185,$AF185)-SUM($CV$8:CX$8)*SUM($AA185:$AE185)-SUM($CV$9:CX$9)*$AG185</f>
        <v>0</v>
      </c>
      <c r="CY185" s="39">
        <f>SUM($BE185,$BF185:BH185)-SUM($CV$1:CY$1)*SUM($P185:$Q185,$W185)-SUM($CV$2:CY$2)*SUM($R185:$V185)-SUM($CV$3:CY$3)*$X185-SUM($CV$4:CY$4)*SUM($K185:$L185)-SUM($CV$5:CY$5)*SUM($M185:$N185)-SUM($CV$6:CY$6)*$O185-SUM($CV$7:CY$7)*SUM($Y185:$Z185,$AF185)-SUM($CV$8:CY$8)*SUM($AA185:$AE185)-SUM($CV$9:CY$9)*$AG185</f>
        <v>0</v>
      </c>
      <c r="CZ185" s="39">
        <f>SUM($BE185,$BF185:BI185)-SUM($CV$1:CZ$1)*SUM($P185:$Q185,$W185)-SUM($CV$2:CZ$2)*SUM($R185:$V185)-SUM($CV$3:CZ$3)*$X185-SUM($CV$4:CZ$4)*SUM($K185:$L185)-SUM($CV$5:CZ$5)*SUM($M185:$N185)-SUM($CV$6:CZ$6)*$O185-SUM($CV$7:CZ$7)*SUM($Y185:$Z185,$AF185)-SUM($CV$8:CZ$8)*SUM($AA185:$AE185)-SUM($CV$9:CZ$9)*$AG185</f>
        <v>0</v>
      </c>
      <c r="DA185" s="39">
        <f>SUM($BE185,$BF185:BJ185)-SUM($CV$1:DA$1)*SUM($P185:$Q185,$W185)-SUM($CV$2:DA$2)*SUM($R185:$V185)-SUM($CV$3:DA$3)*$X185-SUM($CV$4:DA$4)*SUM($K185:$L185)-SUM($CV$5:DA$5)*SUM($M185:$N185)-SUM($CV$6:DA$6)*$O185-SUM($CV$7:DA$7)*SUM($Y185:$Z185,$AF185)-SUM($CV$8:DA$8)*SUM($AA185:$AE185)-SUM($CV$9:DA$9)*$AG185</f>
        <v>0</v>
      </c>
      <c r="DB185" s="39">
        <f>SUM($BE185,$BF185:BK185)-SUM($CV$1:DB$1)*SUM($P185:$Q185,$W185)-SUM($CV$2:DB$2)*SUM($R185:$V185)-SUM($CV$3:DB$3)*$X185-SUM($CV$4:DB$4)*SUM($K185:$L185)-SUM($CV$5:DB$5)*SUM($M185:$N185)-SUM($CV$6:DB$6)*$O185-SUM($CV$7:DB$7)*SUM($Y185:$Z185,$AF185)-SUM($CV$8:DB$8)*SUM($AA185:$AE185)-SUM($CV$9:DB$9)*$AG185</f>
        <v>-600</v>
      </c>
      <c r="DC185" s="39">
        <f>SUM($BE185,$BF185:BL185)-SUM($CV$1:DC$1)*SUM($P185:$Q185,$W185)-SUM($CV$2:DC$2)*SUM($R185:$V185)-SUM($CV$3:DC$3)*$X185-SUM($CV$4:DC$4)*SUM($K185:$L185)-SUM($CV$5:DC$5)*SUM($M185:$N185)-SUM($CV$6:DC$6)*$O185-SUM($CV$7:DC$7)*SUM($Y185:$Z185,$AF185)-SUM($CV$8:DC$8)*SUM($AA185:$AE185)-SUM($CV$9:DC$9)*$AG185</f>
        <v>-1800</v>
      </c>
      <c r="DD185" s="39">
        <f>SUM($BE185,$BF185:BM185)-SUM($CV$1:DD$1)*SUM($P185:$Q185,$W185)-SUM($CV$2:DD$2)*SUM($R185:$V185)-SUM($CV$3:DD$3)*$X185-SUM($CV$4:DD$4)*SUM($K185:$L185)-SUM($CV$5:DD$5)*SUM($M185:$N185)-SUM($CV$6:DD$6)*$O185-SUM($CV$7:DD$7)*SUM($Y185:$Z185,$AF185)-SUM($CV$8:DD$8)*SUM($AA185:$AE185)-SUM($CV$9:DD$9)*$AG185</f>
        <v>141338</v>
      </c>
      <c r="DE185" s="39">
        <f>SUM($BE185,$BF185:BN185)-SUM($CV$1:DE$1)*SUM($P185:$Q185,$W185)-SUM($CV$2:DE$2)*SUM($R185:$V185)-SUM($CV$3:DE$3)*$X185-SUM($CV$4:DE$4)*SUM($K185:$L185)-SUM($CV$5:DE$5)*SUM($M185:$N185)-SUM($CV$6:DE$6)*$O185-SUM($CV$7:DE$7)*SUM($Y185:$Z185,$AF185)-SUM($CV$8:DE$8)*SUM($AA185:$AE185)-SUM($CV$9:DE$9)*$AG185</f>
        <v>139138</v>
      </c>
      <c r="DF185" s="39">
        <f>SUM($BE185,$BF185:BO185)-SUM($CV$1:DF$1)*SUM($P185:$Q185,$W185)-SUM($CV$2:DF$2)*SUM($R185:$V185)-SUM($CV$3:DF$3)*$X185-SUM($CV$4:DF$4)*SUM($K185:$L185)-SUM($CV$5:DF$5)*SUM($M185:$N185)-SUM($CV$6:DF$6)*$O185-SUM($CV$7:DF$7)*SUM($Y185:$Z185,$AF185)-SUM($CV$8:DF$8)*SUM($AA185:$AE185)-SUM($CV$9:DF$9)*$AG185</f>
        <v>136338</v>
      </c>
      <c r="DG185" s="39">
        <f>SUM($BE185,$BF185:BP185)-SUM($CV$1:DG$1)*SUM($P185:$Q185,$W185)-SUM($CV$2:DG$2)*SUM($R185:$V185)-SUM($CV$3:DG$3)*$X185-SUM($CV$4:DG$4)*SUM($K185:$L185)-SUM($CV$5:DG$5)*SUM($M185:$N185)-SUM($CV$6:DG$6)*$O185-SUM($CV$7:DG$7)*SUM($Y185:$Z185,$AF185)-SUM($CV$8:DG$8)*SUM($AA185:$AE185)-SUM($CV$9:DG$9)*$AG185</f>
        <v>133338</v>
      </c>
      <c r="DH185" s="39">
        <f>SUM($BE185,$BF185:BQ185)-SUM($CV$1:DH$1)*SUM($P185:$Q185,$W185)-SUM($CV$2:DH$2)*SUM($R185:$V185)-SUM($CV$3:DH$3)*$X185-SUM($CV$4:DH$4)*SUM($K185:$L185)-SUM($CV$5:DH$5)*SUM($M185:$N185)-SUM($CV$6:DH$6)*$O185-SUM($CV$7:DH$7)*SUM($Y185:$Z185,$AF185)-SUM($CV$8:DH$8)*SUM($AA185:$AE185)-SUM($CV$9:DH$9)*$AG185</f>
        <v>130338</v>
      </c>
      <c r="DI185" s="39">
        <f>SUM($BE185,$BF185:BR185)-SUM($CV$1:DI$1)*SUM($P185:$Q185,$W185)-SUM($CV$2:DI$2)*SUM($R185:$V185)-SUM($CV$3:DI$3)*$X185-SUM($CV$4:DI$4)*SUM($K185:$L185)-SUM($CV$5:DI$5)*SUM($M185:$N185)-SUM($CV$6:DI$6)*$O185-SUM($CV$7:DI$7)*SUM($Y185:$Z185,$AF185)-SUM($CV$8:DI$8)*SUM($AA185:$AE185)-SUM($CV$9:DI$9)*$AG185</f>
        <v>127338</v>
      </c>
      <c r="DJ185" s="39">
        <f>SUM($BE185,$BF185:BS185)-SUM($CV$1:DJ$1)*SUM($P185:$Q185,$W185)-SUM($CV$2:DJ$2)*SUM($R185:$V185)-SUM($CV$3:DJ$3)*$X185-SUM($CV$4:DJ$4)*SUM($K185:$L185)-SUM($CV$5:DJ$5)*SUM($M185:$N185)-SUM($CV$6:DJ$6)*$O185-SUM($CV$7:DJ$7)*SUM($Y185:$Z185,$AF185)-SUM($CV$8:DJ$8)*SUM($AA185:$AE185)-SUM($CV$9:DJ$9)*$AG185</f>
        <v>124338</v>
      </c>
      <c r="DK185" s="39">
        <f>SUM($BE185,$BF185:BT185)-SUM($CV$1:DK$1)*SUM($P185:$Q185,$W185)-SUM($CV$2:DK$2)*SUM($R185:$V185)-SUM($CV$3:DK$3)*$X185-SUM($CV$4:DK$4)*SUM($K185:$L185)-SUM($CV$5:DK$5)*SUM($M185:$N185)-SUM($CV$6:DK$6)*$O185-SUM($CV$7:DK$7)*SUM($Y185:$Z185,$AF185)-SUM($CV$8:DK$8)*SUM($AA185:$AE185)-SUM($CV$9:DK$9)*$AG185</f>
        <v>121338</v>
      </c>
      <c r="DL185" s="39">
        <f>SUM($BE185,$BF185:BU185)-SUM($CV$1:DL$1)*SUM($P185:$Q185,$W185)-SUM($CV$2:DL$2)*SUM($R185:$V185)-SUM($CV$3:DL$3)*$X185-SUM($CV$4:DL$4)*SUM($K185:$L185)-SUM($CV$5:DL$5)*SUM($M185:$N185)-SUM($CV$6:DL$6)*$O185-SUM($CV$7:DL$7)*SUM($Y185:$Z185,$AF185)-SUM($CV$8:DL$8)*SUM($AA185:$AE185)-SUM($CV$9:DL$9)*$AG185</f>
        <v>118338</v>
      </c>
      <c r="DM185" s="39">
        <f>SUM($BE185,$BF185:BV185)-SUM($CV$1:DM$1)*SUM($P185:$Q185,$W185)-SUM($CV$2:DM$2)*SUM($R185:$V185)-SUM($CV$3:DM$3)*$X185-SUM($CV$4:DM$4)*SUM($K185:$L185)-SUM($CV$5:DM$5)*SUM($M185:$N185)-SUM($CV$6:DM$6)*$O185-SUM($CV$7:DM$7)*SUM($Y185:$Z185,$AF185)-SUM($CV$8:DM$8)*SUM($AA185:$AE185)-SUM($CV$9:DM$9)*$AG185</f>
        <v>114338</v>
      </c>
      <c r="DN185" s="39">
        <f>SUM($BE185,$BF185:BW185)-SUM($CV$1:DN$1)*SUM($P185:$Q185,$W185)-SUM($CV$2:DN$2)*SUM($R185:$V185)-SUM($CV$3:DN$3)*$X185-SUM($CV$4:DN$4)*SUM($K185:$L185)-SUM($CV$5:DN$5)*SUM($M185:$N185)-SUM($CV$6:DN$6)*$O185-SUM($CV$7:DN$7)*SUM($Y185:$Z185,$AF185)-SUM($CV$8:DN$8)*SUM($AA185:$AE185)-SUM($CV$9:DN$9)*$AG185</f>
        <v>110338</v>
      </c>
      <c r="DO185" s="39">
        <f>SUM($BE185,$BF185:BX185)-SUM($CV$1:DO$1)*SUM($P185:$Q185,$W185)-SUM($CV$2:DO$2)*SUM($R185:$V185)-SUM($CV$3:DO$3)*$X185-SUM($CV$4:DO$4)*SUM($K185:$L185)-SUM($CV$5:DO$5)*SUM($M185:$N185)-SUM($CV$6:DO$6)*$O185-SUM($CV$7:DO$7)*SUM($Y185:$Z185,$AF185)-SUM($CV$8:DO$8)*SUM($AA185:$AE185)-SUM($CV$9:DO$9)*$AG185</f>
        <v>106338</v>
      </c>
      <c r="DP185" s="39">
        <f>SUM($BE185,$BF185:BY185)-SUM($CV$1:DP$1)*SUM($P185:$Q185,$W185)-SUM($CV$2:DP$2)*SUM($R185:$V185)-SUM($CV$3:DP$3)*$X185-SUM($CV$4:DP$4)*SUM($K185:$L185)-SUM($CV$5:DP$5)*SUM($M185:$N185)-SUM($CV$6:DP$6)*$O185-SUM($CV$7:DP$7)*SUM($Y185:$Z185,$AF185)-SUM($CV$8:DP$8)*SUM($AA185:$AE185)-SUM($CV$9:DP$9)*$AG185</f>
        <v>102338</v>
      </c>
      <c r="DQ185" s="39">
        <f>SUM($BE185,$BF185:BZ185)-SUM($CV$1:DQ$1)*SUM($P185:$Q185,$W185)-SUM($CV$2:DQ$2)*SUM($R185:$V185)-SUM($CV$3:DQ$3)*$X185-SUM($CV$4:DQ$4)*SUM($K185:$L185)-SUM($CV$5:DQ$5)*SUM($M185:$N185)-SUM($CV$6:DQ$6)*$O185-SUM($CV$7:DQ$7)*SUM($Y185:$Z185,$AF185)-SUM($CV$8:DQ$8)*SUM($AA185:$AE185)-SUM($CV$9:DQ$9)*$AG185</f>
        <v>98338</v>
      </c>
      <c r="DR185" s="39">
        <f>SUM($BE185,$BF185:CA185)-SUM($CV$1:DR$1)*SUM($P185:$Q185,$W185)-SUM($CV$2:DR$2)*SUM($R185:$V185)-SUM($CV$3:DR$3)*$X185-SUM($CV$4:DR$4)*SUM($K185:$L185)-SUM($CV$5:DR$5)*SUM($M185:$N185)-SUM($CV$6:DR$6)*$O185-SUM($CV$7:DR$7)*SUM($Y185:$Z185,$AF185)-SUM($CV$8:DR$8)*SUM($AA185:$AE185)-SUM($CV$9:DR$9)*$AG185</f>
        <v>94338</v>
      </c>
      <c r="DS185" s="39">
        <f>SUM($BE185,$BF185:CB185)-SUM($CV$1:DS$1)*SUM($P185:$Q185,$W185)-SUM($CV$2:DS$2)*SUM($R185:$V185)-SUM($CV$3:DS$3)*$X185-SUM($CV$4:DS$4)*SUM($K185:$L185)-SUM($CV$5:DS$5)*SUM($M185:$N185)-SUM($CV$6:DS$6)*$O185-SUM($CV$7:DS$7)*SUM($Y185:$Z185,$AF185)-SUM($CV$8:DS$8)*SUM($AA185:$AE185)-SUM($CV$9:DS$9)*$AG185</f>
        <v>90338</v>
      </c>
      <c r="DT185" s="39">
        <f>SUM($BE185,$BF185:CC185)-SUM($CV$1:DT$1)*SUM($P185:$Q185,$W185)-SUM($CV$2:DT$2)*SUM($R185:$V185)-SUM($CV$3:DT$3)*$X185-SUM($CV$4:DT$4)*SUM($K185:$L185)-SUM($CV$5:DT$5)*SUM($M185:$N185)-SUM($CV$6:DT$6)*$O185-SUM($CV$7:DT$7)*SUM($Y185:$Z185,$AF185)-SUM($CV$8:DT$8)*SUM($AA185:$AE185)-SUM($CV$9:DT$9)*$AG185</f>
        <v>86338</v>
      </c>
      <c r="DU185" s="39">
        <f>SUM($BE185,$BF185:CD185)-SUM($CV$1:DU$1)*SUM($P185:$Q185,$W185)-SUM($CV$2:DU$2)*SUM($R185:$V185)-SUM($CV$3:DU$3)*$X185-SUM($CV$4:DU$4)*SUM($K185:$L185)-SUM($CV$5:DU$5)*SUM($M185:$N185)-SUM($CV$6:DU$6)*$O185-SUM($CV$7:DU$7)*SUM($Y185:$Z185,$AF185)-SUM($CV$8:DU$8)*SUM($AA185:$AE185)-SUM($CV$9:DU$9)*$AG185</f>
        <v>82338</v>
      </c>
      <c r="DV185" s="39">
        <f>SUM($BE185,$BF185:CE185)-SUM($CV$1:DV$1)*SUM($P185:$Q185,$W185)-SUM($CV$2:DV$2)*SUM($R185:$V185)-SUM($CV$3:DV$3)*$X185-SUM($CV$4:DV$4)*SUM($K185:$L185)-SUM($CV$5:DV$5)*SUM($M185:$N185)-SUM($CV$6:DV$6)*$O185-SUM($CV$7:DV$7)*SUM($Y185:$Z185,$AF185)-SUM($CV$8:DV$8)*SUM($AA185:$AE185)-SUM($CV$9:DV$9)*$AG185</f>
        <v>78338</v>
      </c>
      <c r="DW185" s="39">
        <f>SUM($BE185,$BF185:CF185)-SUM($CV$1:DW$1)*SUM($P185:$Q185,$W185)-SUM($CV$2:DW$2)*SUM($R185:$V185)-SUM($CV$3:DW$3)*$X185-SUM($CV$4:DW$4)*SUM($K185:$L185)-SUM($CV$5:DW$5)*SUM($M185:$N185)-SUM($CV$6:DW$6)*$O185-SUM($CV$7:DW$7)*SUM($Y185:$Z185,$AF185)-SUM($CV$8:DW$8)*SUM($AA185:$AE185)-SUM($CV$9:DW$9)*$AG185</f>
        <v>74338</v>
      </c>
      <c r="DX185" s="39">
        <f>SUM($BE185,$BF185:CG185)-SUM($CV$1:DX$1)*SUM($P185:$Q185,$W185)-SUM($CV$2:DX$2)*SUM($R185:$V185)-SUM($CV$3:DX$3)*$X185-SUM($CV$4:DX$4)*SUM($K185:$L185)-SUM($CV$5:DX$5)*SUM($M185:$N185)-SUM($CV$6:DX$6)*$O185-SUM($CV$7:DX$7)*SUM($Y185:$Z185,$AF185)-SUM($CV$8:DX$8)*SUM($AA185:$AE185)-SUM($CV$9:DX$9)*$AG185</f>
        <v>70338</v>
      </c>
      <c r="DY185" s="39">
        <f>SUM($BE185,$BF185:CH185)-SUM($CV$1:DY$1)*SUM($P185:$Q185,$W185)-SUM($CV$2:DY$2)*SUM($R185:$V185)-SUM($CV$3:DY$3)*$X185-SUM($CV$4:DY$4)*SUM($K185:$L185)-SUM($CV$5:DY$5)*SUM($M185:$N185)-SUM($CV$6:DY$6)*$O185-SUM($CV$7:DY$7)*SUM($Y185:$Z185,$AF185)-SUM($CV$8:DY$8)*SUM($AA185:$AE185)-SUM($CV$9:DY$9)*$AG185</f>
        <v>66338</v>
      </c>
      <c r="DZ185" s="39">
        <f>SUM($BE185,$BF185:CI185)-SUM($CV$1:DZ$1)*SUM($P185:$Q185,$W185)-SUM($CV$2:DZ$2)*SUM($R185:$V185)-SUM($CV$3:DZ$3)*$X185-SUM($CV$4:DZ$4)*SUM($K185:$L185)-SUM($CV$5:DZ$5)*SUM($M185:$N185)-SUM($CV$6:DZ$6)*$O185-SUM($CV$7:DZ$7)*SUM($Y185:$Z185,$AF185)-SUM($CV$8:DZ$8)*SUM($AA185:$AE185)-SUM($CV$9:DZ$9)*$AG185</f>
        <v>62338</v>
      </c>
      <c r="EA185" s="39">
        <f>SUM($BE185,$BF185:CJ185)-SUM($CV$1:EA$1)*SUM($P185:$Q185,$W185)-SUM($CV$2:EA$2)*SUM($R185:$V185)-SUM($CV$3:EA$3)*$X185-SUM($CV$4:EA$4)*SUM($K185:$L185)-SUM($CV$5:EA$5)*SUM($M185:$N185)-SUM($CV$6:EA$6)*$O185-SUM($CV$7:EA$7)*SUM($Y185:$Z185,$AF185)-SUM($CV$8:EA$8)*SUM($AA185:$AE185)-SUM($CV$9:EA$9)*$AG185</f>
        <v>58338</v>
      </c>
      <c r="EB185" s="39">
        <f>SUM($BE185,$BF185:CK185)-SUM($CV$1:EB$1)*SUM($P185:$Q185,$W185)-SUM($CV$2:EB$2)*SUM($R185:$V185)-SUM($CV$3:EB$3)*$X185-SUM($CV$4:EB$4)*SUM($K185:$L185)-SUM($CV$5:EB$5)*SUM($M185:$N185)-SUM($CV$6:EB$6)*$O185-SUM($CV$7:EB$7)*SUM($Y185:$Z185,$AF185)-SUM($CV$8:EB$8)*SUM($AA185:$AE185)-SUM($CV$9:EB$9)*$AG185</f>
        <v>54338</v>
      </c>
      <c r="EC185" s="39">
        <f>SUM($BE185,$BF185:CL185)-SUM($CV$1:EC$1)*SUM($P185:$Q185,$W185)-SUM($CV$2:EC$2)*SUM($R185:$V185)-SUM($CV$3:EC$3)*$X185-SUM($CV$4:EC$4)*SUM($K185:$L185)-SUM($CV$5:EC$5)*SUM($M185:$N185)-SUM($CV$6:EC$6)*$O185-SUM($CV$7:EC$7)*SUM($Y185:$Z185,$AF185)-SUM($CV$8:EC$8)*SUM($AA185:$AE185)-SUM($CV$9:EC$9)*$AG185</f>
        <v>50338</v>
      </c>
      <c r="ED185" s="39">
        <f>SUM($BE185,$BF185:CM185)-SUM($CV$1:ED$1)*SUM($P185:$Q185,$W185)-SUM($CV$2:ED$2)*SUM($R185:$V185)-SUM($CV$3:ED$3)*$X185-SUM($CV$4:ED$4)*SUM($K185:$L185)-SUM($CV$5:ED$5)*SUM($M185:$N185)-SUM($CV$6:ED$6)*$O185-SUM($CV$7:ED$7)*SUM($Y185:$Z185,$AF185)-SUM($CV$8:ED$8)*SUM($AA185:$AE185)-SUM($CV$9:ED$9)*$AG185</f>
        <v>46338</v>
      </c>
      <c r="EE185" s="39">
        <f>SUM($BE185,$BF185:CN185)-SUM($CV$1:EE$1)*SUM($P185:$Q185,$W185)-SUM($CV$2:EE$2)*SUM($R185:$V185)-SUM($CV$3:EE$3)*$X185-SUM($CV$4:EE$4)*SUM($K185:$L185)-SUM($CV$5:EE$5)*SUM($M185:$N185)-SUM($CV$6:EE$6)*$O185-SUM($CV$7:EE$7)*SUM($Y185:$Z185,$AF185)-SUM($CV$8:EE$8)*SUM($AA185:$AE185)-SUM($CV$9:EE$9)*$AG185</f>
        <v>42338</v>
      </c>
      <c r="EF185" s="39">
        <f>SUM($BE185,$BF185:CO185)-SUM($CV$1:EF$1)*SUM($P185:$Q185,$W185)-SUM($CV$2:EF$2)*SUM($R185:$V185)-SUM($CV$3:EF$3)*$X185-SUM($CV$4:EF$4)*SUM($K185:$L185)-SUM($CV$5:EF$5)*SUM($M185:$N185)-SUM($CV$6:EF$6)*$O185-SUM($CV$7:EF$7)*SUM($Y185:$Z185,$AF185)-SUM($CV$8:EF$8)*SUM($AA185:$AE185)-SUM($CV$9:EF$9)*$AG185</f>
        <v>38338</v>
      </c>
      <c r="EG185" s="39">
        <f>SUM($BE185,$BF185:CP185)-SUM($CV$1:EG$1)*SUM($P185:$Q185,$W185)-SUM($CV$2:EG$2)*SUM($R185:$V185)-SUM($CV$3:EG$3)*$X185-SUM($CV$4:EG$4)*SUM($K185:$L185)-SUM($CV$5:EG$5)*SUM($M185:$N185)-SUM($CV$6:EG$6)*$O185-SUM($CV$7:EG$7)*SUM($Y185:$Z185,$AF185)-SUM($CV$8:EG$8)*SUM($AA185:$AE185)-SUM($CV$9:EG$9)*$AG185</f>
        <v>34338</v>
      </c>
      <c r="EH185" s="39">
        <f>SUM($BE185,$BF185:CQ185)-SUM($CV$1:EH$1)*SUM($P185:$Q185,$W185)-SUM($CV$2:EH$2)*SUM($R185:$V185)-SUM($CV$3:EH$3)*$X185-SUM($CV$4:EH$4)*SUM($K185:$L185)-SUM($CV$5:EH$5)*SUM($M185:$N185)-SUM($CV$6:EH$6)*$O185-SUM($CV$7:EH$7)*SUM($Y185:$Z185,$AF185)-SUM($CV$8:EH$8)*SUM($AA185:$AE185)-SUM($CV$9:EH$9)*$AG185</f>
        <v>30338</v>
      </c>
      <c r="EI185" s="39">
        <f>SUM($BE185,$BF185:CR185)-SUM($CV$1:EI$1)*SUM($P185:$Q185,$W185)-SUM($CV$2:EI$2)*SUM($R185:$V185)-SUM($CV$3:EI$3)*$X185-SUM($CV$4:EI$4)*SUM($K185:$L185)-SUM($CV$5:EI$5)*SUM($M185:$N185)-SUM($CV$6:EI$6)*$O185-SUM($CV$7:EI$7)*SUM($Y185:$Z185,$AF185)-SUM($CV$8:EI$8)*SUM($AA185:$AE185)-SUM($CV$9:EI$9)*$AG185</f>
        <v>26338</v>
      </c>
      <c r="EJ185" s="39">
        <f>SUM($BE185,$BF185:CS185)-SUM($CV$1:EJ$1)*SUM($P185:$Q185,$W185)-SUM($CV$2:EJ$2)*SUM($R185:$V185)-SUM($CV$3:EJ$3)*$X185-SUM($CV$4:EJ$4)*SUM($K185:$L185)-SUM($CV$5:EJ$5)*SUM($M185:$N185)-SUM($CV$6:EJ$6)*$O185-SUM($CV$7:EJ$7)*SUM($Y185:$Z185,$AF185)-SUM($CV$8:EJ$8)*SUM($AA185:$AE185)-SUM($CV$9:EJ$9)*$AG185</f>
        <v>22338</v>
      </c>
      <c r="EK185" s="39">
        <f>SUM($BE185,$BF185:CT185)-SUM($CV$1:EK$1)*SUM($P185:$Q185,$W185)-SUM($CV$2:EK$2)*SUM($R185:$V185)-SUM($CV$3:EK$3)*$X185-SUM($CV$4:EK$4)*SUM($K185:$L185)-SUM($CV$5:EK$5)*SUM($M185:$N185)-SUM($CV$6:EK$6)*$O185-SUM($CV$7:EK$7)*SUM($Y185:$Z185,$AF185)-SUM($CV$8:EK$8)*SUM($AA185:$AE185)-SUM($CV$9:EK$9)*$AG185</f>
        <v>18338</v>
      </c>
      <c r="EL185" s="39">
        <f>SUM($BE185,$BF185:CU185)-SUM($CV$1:EL$1)*SUM($P185:$Q185,$W185)-SUM($CV$2:EL$2)*SUM($R185:$V185)-SUM($CV$3:EL$3)*$X185-SUM($CV$4:EL$4)*SUM($K185:$L185)-SUM($CV$5:EL$5)*SUM($M185:$N185)-SUM($CV$6:EL$6)*$O185-SUM($CV$7:EL$7)*SUM($Y185:$Z185,$AF185)-SUM($CV$8:EL$8)*SUM($AA185:$AE185)-SUM($CV$9:EL$9)*$AG185</f>
        <v>14338</v>
      </c>
      <c r="EM185" s="39">
        <f>SUM($BE185,$BF185:CV185)-SUM($CV$1:EM$1)*SUM($P185:$Q185,$W185)-SUM($CV$2:EM$2)*SUM($R185:$V185)-SUM($CV$3:EM$3)*$X185-SUM($CV$4:EM$4)*SUM($K185:$L185)-SUM($CV$5:EM$5)*SUM($M185:$N185)-SUM($CV$6:EM$6)*$O185-SUM($CV$7:EM$7)*SUM($Y185:$Z185,$AF185)-SUM($CV$8:EM$8)*SUM($AA185:$AE185)-SUM($CV$9:EM$9)*$AG185</f>
        <v>10338</v>
      </c>
      <c r="EN185" s="39">
        <f>SUM($BE185,$BF185:CW185)-SUM($CV$1:EN$1)*SUM($P185:$Q185,$W185)-SUM($CV$2:EN$2)*SUM($R185:$V185)-SUM($CV$3:EN$3)*$X185-SUM($CV$4:EN$4)*SUM($K185:$L185)-SUM($CV$5:EN$5)*SUM($M185:$N185)-SUM($CV$6:EN$6)*$O185-SUM($CV$7:EN$7)*SUM($Y185:$Z185,$AF185)-SUM($CV$8:EN$8)*SUM($AA185:$AE185)-SUM($CV$9:EN$9)*$AG185</f>
        <v>6338</v>
      </c>
      <c r="EO185" s="39">
        <f>SUM($BE185,$BF185:CX185)-SUM($CV$1:EO$1)*SUM($P185:$Q185,$W185)-SUM($CV$2:EO$2)*SUM($R185:$V185)-SUM($CV$3:EO$3)*$X185-SUM($CV$4:EO$4)*SUM($K185:$L185)-SUM($CV$5:EO$5)*SUM($M185:$N185)-SUM($CV$6:EO$6)*$O185-SUM($CV$7:EO$7)*SUM($Y185:$Z185,$AF185)-SUM($CV$8:EO$8)*SUM($AA185:$AE185)-SUM($CV$9:EO$9)*$AG185</f>
        <v>3822</v>
      </c>
      <c r="EP185" s="96" t="s">
        <v>474</v>
      </c>
      <c r="EQ185" s="103" t="str">
        <f t="shared" si="225"/>
        <v>CRCW06032K49FKEA</v>
      </c>
      <c r="ER185" s="96" t="str">
        <f t="shared" si="227"/>
        <v>VISHAY</v>
      </c>
      <c r="ES185" s="98">
        <v>2.7000000000000001E-3</v>
      </c>
      <c r="ET185" s="116" t="str">
        <f t="shared" si="229"/>
        <v>USD</v>
      </c>
      <c r="EU185" s="107" t="e">
        <f t="shared" ca="1" si="183"/>
        <v>#NAME?</v>
      </c>
      <c r="EV185" s="107" t="e">
        <f t="shared" ca="1" si="184"/>
        <v>#NAME?</v>
      </c>
      <c r="EW185" s="117">
        <f t="shared" si="226"/>
        <v>5000</v>
      </c>
      <c r="EX185" s="117">
        <f t="shared" si="231"/>
        <v>5000</v>
      </c>
      <c r="EY185" s="103"/>
      <c r="EZ185" s="117">
        <f t="shared" si="187"/>
        <v>145000</v>
      </c>
      <c r="FA185" s="118" t="e">
        <f t="shared" ca="1" si="188"/>
        <v>#NAME?</v>
      </c>
      <c r="FB185" s="117">
        <f t="shared" si="189"/>
        <v>3638</v>
      </c>
      <c r="FC185" s="118" t="e">
        <f t="shared" ca="1" si="190"/>
        <v>#NAME?</v>
      </c>
      <c r="FD185" s="119">
        <v>45526</v>
      </c>
      <c r="FE185" s="118" t="s">
        <v>130</v>
      </c>
      <c r="FF185" s="118" t="s">
        <v>26</v>
      </c>
      <c r="FG185" s="103" t="s">
        <v>144</v>
      </c>
      <c r="FH185" s="103" t="s">
        <v>145</v>
      </c>
      <c r="FI185" s="105">
        <f t="array" ref="FI185">SUMPRODUCT($AI185:$AL185,TRANSPOSE(FI$1:FI$4))</f>
        <v>12130</v>
      </c>
      <c r="FJ185" s="105">
        <f t="array" ref="FJ185">SUMPRODUCT($AI185:$AL185,TRANSPOSE(FJ$1:FJ$4))</f>
        <v>12130</v>
      </c>
      <c r="FK185" s="105">
        <f t="array" ref="FK185">SUMPRODUCT($AI185:$AL185,TRANSPOSE(FK$1:FK$4))</f>
        <v>12130</v>
      </c>
      <c r="FL185" s="105">
        <f t="array" ref="FL185">SUMPRODUCT($AI185:$AL185,TRANSPOSE(FL$1:FL$4))</f>
        <v>12130</v>
      </c>
      <c r="FM185" s="105">
        <f t="array" ref="FM185">SUMPRODUCT($AI185:$AL185,TRANSPOSE(FM$1:FM$4))</f>
        <v>12130</v>
      </c>
      <c r="FN185" s="105">
        <f t="array" ref="FN185">SUMPRODUCT($AI185:$AL185,TRANSPOSE(FN$1:FN$4))</f>
        <v>12130</v>
      </c>
      <c r="FO185" s="105">
        <f t="array" ref="FO185">SUMPRODUCT($AI185:$AL185,TRANSPOSE(FO$1:FO$4))</f>
        <v>12130</v>
      </c>
      <c r="FP185" s="105">
        <f t="array" ref="FP185">SUMPRODUCT($AI185:$AL185,TRANSPOSE(FP$1:FP$4))</f>
        <v>12130</v>
      </c>
      <c r="FQ185" s="105">
        <f t="array" ref="FQ185">SUMPRODUCT($AI185:$AL185,TRANSPOSE(FQ$1:FQ$4))</f>
        <v>12130</v>
      </c>
      <c r="FR185" s="105">
        <f t="array" ref="FR185">SUMPRODUCT($AI185:$AL185,TRANSPOSE(FR$1:FR$4))</f>
        <v>12100</v>
      </c>
      <c r="FS185" s="105">
        <f t="array" ref="FS185">SUMPRODUCT($AI185:$AL185,TRANSPOSE(FS$1:FS$4))</f>
        <v>12000</v>
      </c>
      <c r="FT185" s="105">
        <f t="array" ref="FT185">SUMPRODUCT($AI185:$AL185,TRANSPOSE(FT$1:FT$4))</f>
        <v>8092</v>
      </c>
      <c r="FU185" s="105">
        <f t="array" ref="FU185">SUMPRODUCT($AI185:$AL185,TRANSPOSE(FU$1:FU$4))</f>
        <v>0</v>
      </c>
      <c r="FV185" s="120"/>
      <c r="FW185" s="105">
        <f t="shared" si="191"/>
        <v>15000</v>
      </c>
      <c r="FX185" s="121">
        <f>CEILING(SUM($FI185:FJ185)-SUM($FW185:FW185),$EW185)</f>
        <v>10000</v>
      </c>
      <c r="FY185" s="121">
        <f>CEILING(SUM($FI185:FK185)-SUM($FW185:FX185),$EW185)</f>
        <v>15000</v>
      </c>
      <c r="FZ185" s="121">
        <f>CEILING(SUM($FI185:FL185)-SUM($FW185:FY185),$EW185)</f>
        <v>10000</v>
      </c>
      <c r="GA185" s="121">
        <f>CEILING(SUM($FI185:FM185)-SUM($FW185:FZ185),$EW185)</f>
        <v>15000</v>
      </c>
      <c r="GB185" s="121">
        <f>CEILING(SUM($FI185:FN185)-SUM($FW185:GA185),$EW185)</f>
        <v>10000</v>
      </c>
      <c r="GC185" s="121">
        <f>CEILING(SUM($FI185:FO185)-SUM($FW185:GB185),$EW185)</f>
        <v>10000</v>
      </c>
      <c r="GD185" s="121">
        <f>CEILING(SUM($FI185:FP185)-SUM($FW185:GC185),$EW185)</f>
        <v>15000</v>
      </c>
      <c r="GE185" s="121">
        <f>CEILING(SUM($FI185:FQ185)-SUM($FW185:GD185),$EW185)</f>
        <v>10000</v>
      </c>
      <c r="GF185" s="121">
        <f>CEILING(SUM($FI185:FR185)-SUM($FW185:GE185),$EW185)</f>
        <v>15000</v>
      </c>
      <c r="GG185" s="121">
        <f>CEILING(SUM($FI185:FS185)-SUM($FW185:GF185),$EW185)</f>
        <v>10000</v>
      </c>
      <c r="GH185" s="121">
        <f t="shared" si="192"/>
        <v>10000</v>
      </c>
      <c r="GI185" s="121">
        <f t="shared" si="193"/>
        <v>0</v>
      </c>
      <c r="GJ185" s="120"/>
      <c r="GK185" s="123" t="e">
        <f t="shared" ca="1" si="194"/>
        <v>#NAME?</v>
      </c>
      <c r="GL185" s="123" t="e">
        <f t="shared" ca="1" si="195"/>
        <v>#NAME?</v>
      </c>
      <c r="GM185" s="123" t="e">
        <f t="shared" ca="1" si="196"/>
        <v>#NAME?</v>
      </c>
      <c r="GN185" s="123" t="e">
        <f t="shared" ca="1" si="197"/>
        <v>#NAME?</v>
      </c>
      <c r="GO185" s="123" t="e">
        <f t="shared" ca="1" si="198"/>
        <v>#NAME?</v>
      </c>
      <c r="GP185" s="123" t="e">
        <f t="shared" ca="1" si="199"/>
        <v>#NAME?</v>
      </c>
      <c r="GQ185" s="123" t="e">
        <f t="shared" ca="1" si="200"/>
        <v>#NAME?</v>
      </c>
      <c r="GR185" s="123" t="e">
        <f t="shared" ca="1" si="201"/>
        <v>#NAME?</v>
      </c>
      <c r="GS185" s="123" t="e">
        <f t="shared" ca="1" si="202"/>
        <v>#NAME?</v>
      </c>
      <c r="GT185" s="123" t="e">
        <f t="shared" ca="1" si="203"/>
        <v>#NAME?</v>
      </c>
      <c r="GU185" s="123" t="e">
        <f t="shared" ca="1" si="204"/>
        <v>#NAME?</v>
      </c>
      <c r="GV185" s="123" t="e">
        <f t="shared" ca="1" si="205"/>
        <v>#NAME?</v>
      </c>
      <c r="GW185" s="123" t="e">
        <f t="shared" ca="1" si="206"/>
        <v>#NAME?</v>
      </c>
      <c r="GX185" s="123" t="e">
        <f t="shared" ca="1" si="207"/>
        <v>#NAME?</v>
      </c>
      <c r="GY185" s="120">
        <v>1</v>
      </c>
      <c r="GZ185" s="105">
        <f t="shared" si="230"/>
        <v>145000</v>
      </c>
      <c r="HA185" s="105"/>
      <c r="HB185" s="105"/>
      <c r="HC185" s="105"/>
      <c r="HD185" s="105"/>
      <c r="HE185" s="105"/>
      <c r="HF185" s="105"/>
      <c r="HG185" s="105"/>
      <c r="HH185" s="105"/>
      <c r="HI185" s="105"/>
      <c r="HJ185" s="105"/>
      <c r="HK185" s="105"/>
      <c r="HL185" s="105">
        <f t="shared" si="171"/>
        <v>0</v>
      </c>
      <c r="HM185" s="105"/>
      <c r="HN185" s="123" t="e">
        <f t="shared" ca="1" si="208"/>
        <v>#NAME?</v>
      </c>
      <c r="HO185" s="123" t="e">
        <f t="shared" ca="1" si="209"/>
        <v>#NAME?</v>
      </c>
      <c r="HP185" s="123" t="e">
        <f t="shared" ca="1" si="210"/>
        <v>#NAME?</v>
      </c>
      <c r="HQ185" s="123" t="e">
        <f t="shared" ca="1" si="211"/>
        <v>#NAME?</v>
      </c>
      <c r="HR185" s="123" t="e">
        <f t="shared" ca="1" si="212"/>
        <v>#NAME?</v>
      </c>
      <c r="HS185" s="123" t="e">
        <f t="shared" ca="1" si="213"/>
        <v>#NAME?</v>
      </c>
      <c r="HT185" s="123" t="e">
        <f t="shared" ca="1" si="214"/>
        <v>#NAME?</v>
      </c>
      <c r="HU185" s="123" t="e">
        <f t="shared" ca="1" si="215"/>
        <v>#NAME?</v>
      </c>
      <c r="HV185" s="123" t="e">
        <f t="shared" ca="1" si="216"/>
        <v>#NAME?</v>
      </c>
      <c r="HW185" s="123" t="e">
        <f t="shared" ca="1" si="217"/>
        <v>#NAME?</v>
      </c>
      <c r="HX185" s="123" t="e">
        <f t="shared" ca="1" si="218"/>
        <v>#NAME?</v>
      </c>
      <c r="HY185" s="123" t="e">
        <f t="shared" ca="1" si="219"/>
        <v>#NAME?</v>
      </c>
      <c r="HZ185" s="123" t="e">
        <f t="shared" ca="1" si="220"/>
        <v>#NAME?</v>
      </c>
      <c r="IA185" s="123" t="e">
        <f t="shared" ca="1" si="221"/>
        <v>#NAME?</v>
      </c>
      <c r="IB185" s="124" t="s">
        <v>893</v>
      </c>
      <c r="IC185" s="103" t="s">
        <v>478</v>
      </c>
      <c r="ID185" s="125">
        <v>45535</v>
      </c>
      <c r="IE185" s="103" t="s">
        <v>147</v>
      </c>
      <c r="IF185" s="103"/>
      <c r="IG185" s="103" t="s">
        <v>147</v>
      </c>
      <c r="IH185" s="103"/>
      <c r="II185" s="103" t="s">
        <v>158</v>
      </c>
    </row>
    <row r="186" spans="1:243" ht="15" thickBot="1" x14ac:dyDescent="0.25">
      <c r="A186" s="39">
        <v>199</v>
      </c>
      <c r="B186" s="39" t="s">
        <v>897</v>
      </c>
      <c r="C186" s="56" t="s">
        <v>898</v>
      </c>
      <c r="D186" s="39" t="s">
        <v>137</v>
      </c>
      <c r="E186" s="39">
        <v>401235524</v>
      </c>
      <c r="F186" s="102" t="s">
        <v>899</v>
      </c>
      <c r="G186" s="39" t="s">
        <v>900</v>
      </c>
      <c r="H186" s="39" t="s">
        <v>128</v>
      </c>
      <c r="I186" s="39">
        <v>2</v>
      </c>
      <c r="J186" s="39">
        <v>6</v>
      </c>
      <c r="K186" s="39">
        <v>0</v>
      </c>
      <c r="L186" s="39">
        <v>0</v>
      </c>
      <c r="M186" s="39">
        <v>0</v>
      </c>
      <c r="N186" s="39">
        <v>2</v>
      </c>
      <c r="O186" s="39">
        <v>0</v>
      </c>
      <c r="P186" s="39">
        <v>0</v>
      </c>
      <c r="Q186" s="39">
        <v>0</v>
      </c>
      <c r="R186" s="39">
        <v>0</v>
      </c>
      <c r="S186" s="39">
        <v>2</v>
      </c>
      <c r="T186" s="39">
        <v>0</v>
      </c>
      <c r="U186" s="39">
        <v>0</v>
      </c>
      <c r="V186" s="39">
        <v>0</v>
      </c>
      <c r="W186" s="39">
        <v>0</v>
      </c>
      <c r="X186" s="39">
        <v>0</v>
      </c>
      <c r="Y186" s="39">
        <v>0</v>
      </c>
      <c r="Z186" s="39">
        <v>0</v>
      </c>
      <c r="AA186" s="39">
        <v>0</v>
      </c>
      <c r="AB186" s="39">
        <v>2</v>
      </c>
      <c r="AC186" s="39">
        <v>0</v>
      </c>
      <c r="AD186" s="39">
        <v>0</v>
      </c>
      <c r="AE186" s="39">
        <v>0</v>
      </c>
      <c r="AF186" s="39">
        <v>0</v>
      </c>
      <c r="AG186" s="39">
        <v>0</v>
      </c>
      <c r="AH186" s="39">
        <f t="shared" si="173"/>
        <v>6</v>
      </c>
      <c r="AI186" s="39">
        <f t="shared" si="174"/>
        <v>2</v>
      </c>
      <c r="AJ186" s="39">
        <f t="shared" si="175"/>
        <v>2</v>
      </c>
      <c r="AK186" s="39">
        <f t="shared" si="176"/>
        <v>2</v>
      </c>
      <c r="AL186" s="39">
        <f t="shared" si="177"/>
        <v>4</v>
      </c>
      <c r="AM186" s="57">
        <f t="shared" si="178"/>
        <v>141362</v>
      </c>
      <c r="AN186" s="57">
        <v>5000</v>
      </c>
      <c r="AO186" s="57">
        <f t="shared" si="179"/>
        <v>145000</v>
      </c>
      <c r="AP186" s="39"/>
      <c r="AQ186" s="39" t="s">
        <v>473</v>
      </c>
      <c r="AR186" s="71" t="s">
        <v>474</v>
      </c>
      <c r="AS186" s="39"/>
      <c r="AT186" s="39"/>
      <c r="AU186" s="58">
        <v>3.0000000000000001E-3</v>
      </c>
      <c r="AV186" s="58" t="s">
        <v>11</v>
      </c>
      <c r="AW186" s="39" t="s">
        <v>475</v>
      </c>
      <c r="AX186" s="39" t="s">
        <v>476</v>
      </c>
      <c r="AY186" s="39"/>
      <c r="AZ186" s="39" t="s">
        <v>477</v>
      </c>
      <c r="BA186" s="39" t="str">
        <f t="shared" si="180"/>
        <v>P0043</v>
      </c>
      <c r="BB186" s="78" t="e">
        <f t="shared" ca="1" si="181"/>
        <v>#NAME?</v>
      </c>
      <c r="BC186" s="75">
        <v>18</v>
      </c>
      <c r="BD186" s="75">
        <f t="shared" si="182"/>
        <v>145000</v>
      </c>
      <c r="BE186" s="39"/>
      <c r="BF186" s="39"/>
      <c r="BG186" s="39"/>
      <c r="BH186" s="39"/>
      <c r="BI186" s="39">
        <v>40000</v>
      </c>
      <c r="BJ186" s="39"/>
      <c r="BK186" s="39"/>
      <c r="BL186" s="39">
        <v>100000</v>
      </c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>
        <f>SUM($BE186,$BF186:BF186)-SUM($CV$1:CW$1)*SUM($P186:$Q186,$W186)-SUM($CV$2:CW$2)*SUM($R186:$V186)-SUM($CV$3:CW$3)*$X186-SUM($CV$4:CW$4)*SUM($K186:$L186)-SUM($CV$5:CW$5)*SUM($M186:$N186)-SUM($CV$6:CW$6)*$O186-SUM($CV$7:CW$7)*SUM($Y186:$Z186,$AF186)-SUM($CV$8:CW$8)*SUM($AA186:$AE186)-SUM($CV$9:CW$9)*$AG186</f>
        <v>0</v>
      </c>
      <c r="CX186" s="39">
        <f>SUM($BE186,$BF186:BG186)-SUM($CV$1:CX$1)*SUM($P186:$Q186,$W186)-SUM($CV$2:CX$2)*SUM($R186:$V186)-SUM($CV$3:CX$3)*$X186-SUM($CV$4:CX$4)*SUM($K186:$L186)-SUM($CV$5:CX$5)*SUM($M186:$N186)-SUM($CV$6:CX$6)*$O186-SUM($CV$7:CX$7)*SUM($Y186:$Z186,$AF186)-SUM($CV$8:CX$8)*SUM($AA186:$AE186)-SUM($CV$9:CX$9)*$AG186</f>
        <v>0</v>
      </c>
      <c r="CY186" s="39">
        <f>SUM($BE186,$BF186:BH186)-SUM($CV$1:CY$1)*SUM($P186:$Q186,$W186)-SUM($CV$2:CY$2)*SUM($R186:$V186)-SUM($CV$3:CY$3)*$X186-SUM($CV$4:CY$4)*SUM($K186:$L186)-SUM($CV$5:CY$5)*SUM($M186:$N186)-SUM($CV$6:CY$6)*$O186-SUM($CV$7:CY$7)*SUM($Y186:$Z186,$AF186)-SUM($CV$8:CY$8)*SUM($AA186:$AE186)-SUM($CV$9:CY$9)*$AG186</f>
        <v>0</v>
      </c>
      <c r="CZ186" s="39">
        <f>SUM($BE186,$BF186:BI186)-SUM($CV$1:CZ$1)*SUM($P186:$Q186,$W186)-SUM($CV$2:CZ$2)*SUM($R186:$V186)-SUM($CV$3:CZ$3)*$X186-SUM($CV$4:CZ$4)*SUM($K186:$L186)-SUM($CV$5:CZ$5)*SUM($M186:$N186)-SUM($CV$6:CZ$6)*$O186-SUM($CV$7:CZ$7)*SUM($Y186:$Z186,$AF186)-SUM($CV$8:CZ$8)*SUM($AA186:$AE186)-SUM($CV$9:CZ$9)*$AG186</f>
        <v>40000</v>
      </c>
      <c r="DA186" s="39">
        <f>SUM($BE186,$BF186:BJ186)-SUM($CV$1:DA$1)*SUM($P186:$Q186,$W186)-SUM($CV$2:DA$2)*SUM($R186:$V186)-SUM($CV$3:DA$3)*$X186-SUM($CV$4:DA$4)*SUM($K186:$L186)-SUM($CV$5:DA$5)*SUM($M186:$N186)-SUM($CV$6:DA$6)*$O186-SUM($CV$7:DA$7)*SUM($Y186:$Z186,$AF186)-SUM($CV$8:DA$8)*SUM($AA186:$AE186)-SUM($CV$9:DA$9)*$AG186</f>
        <v>40000</v>
      </c>
      <c r="DB186" s="39">
        <f>SUM($BE186,$BF186:BK186)-SUM($CV$1:DB$1)*SUM($P186:$Q186,$W186)-SUM($CV$2:DB$2)*SUM($R186:$V186)-SUM($CV$3:DB$3)*$X186-SUM($CV$4:DB$4)*SUM($K186:$L186)-SUM($CV$5:DB$5)*SUM($M186:$N186)-SUM($CV$6:DB$6)*$O186-SUM($CV$7:DB$7)*SUM($Y186:$Z186,$AF186)-SUM($CV$8:DB$8)*SUM($AA186:$AE186)-SUM($CV$9:DB$9)*$AG186</f>
        <v>39400</v>
      </c>
      <c r="DC186" s="39">
        <f>SUM($BE186,$BF186:BL186)-SUM($CV$1:DC$1)*SUM($P186:$Q186,$W186)-SUM($CV$2:DC$2)*SUM($R186:$V186)-SUM($CV$3:DC$3)*$X186-SUM($CV$4:DC$4)*SUM($K186:$L186)-SUM($CV$5:DC$5)*SUM($M186:$N186)-SUM($CV$6:DC$6)*$O186-SUM($CV$7:DC$7)*SUM($Y186:$Z186,$AF186)-SUM($CV$8:DC$8)*SUM($AA186:$AE186)-SUM($CV$9:DC$9)*$AG186</f>
        <v>138200</v>
      </c>
      <c r="DD186" s="39">
        <f>SUM($BE186,$BF186:BM186)-SUM($CV$1:DD$1)*SUM($P186:$Q186,$W186)-SUM($CV$2:DD$2)*SUM($R186:$V186)-SUM($CV$3:DD$3)*$X186-SUM($CV$4:DD$4)*SUM($K186:$L186)-SUM($CV$5:DD$5)*SUM($M186:$N186)-SUM($CV$6:DD$6)*$O186-SUM($CV$7:DD$7)*SUM($Y186:$Z186,$AF186)-SUM($CV$8:DD$8)*SUM($AA186:$AE186)-SUM($CV$9:DD$9)*$AG186</f>
        <v>136338</v>
      </c>
      <c r="DE186" s="39">
        <f>SUM($BE186,$BF186:BN186)-SUM($CV$1:DE$1)*SUM($P186:$Q186,$W186)-SUM($CV$2:DE$2)*SUM($R186:$V186)-SUM($CV$3:DE$3)*$X186-SUM($CV$4:DE$4)*SUM($K186:$L186)-SUM($CV$5:DE$5)*SUM($M186:$N186)-SUM($CV$6:DE$6)*$O186-SUM($CV$7:DE$7)*SUM($Y186:$Z186,$AF186)-SUM($CV$8:DE$8)*SUM($AA186:$AE186)-SUM($CV$9:DE$9)*$AG186</f>
        <v>134138</v>
      </c>
      <c r="DF186" s="39">
        <f>SUM($BE186,$BF186:BO186)-SUM($CV$1:DF$1)*SUM($P186:$Q186,$W186)-SUM($CV$2:DF$2)*SUM($R186:$V186)-SUM($CV$3:DF$3)*$X186-SUM($CV$4:DF$4)*SUM($K186:$L186)-SUM($CV$5:DF$5)*SUM($M186:$N186)-SUM($CV$6:DF$6)*$O186-SUM($CV$7:DF$7)*SUM($Y186:$Z186,$AF186)-SUM($CV$8:DF$8)*SUM($AA186:$AE186)-SUM($CV$9:DF$9)*$AG186</f>
        <v>131338</v>
      </c>
      <c r="DG186" s="39">
        <f>SUM($BE186,$BF186:BP186)-SUM($CV$1:DG$1)*SUM($P186:$Q186,$W186)-SUM($CV$2:DG$2)*SUM($R186:$V186)-SUM($CV$3:DG$3)*$X186-SUM($CV$4:DG$4)*SUM($K186:$L186)-SUM($CV$5:DG$5)*SUM($M186:$N186)-SUM($CV$6:DG$6)*$O186-SUM($CV$7:DG$7)*SUM($Y186:$Z186,$AF186)-SUM($CV$8:DG$8)*SUM($AA186:$AE186)-SUM($CV$9:DG$9)*$AG186</f>
        <v>128338</v>
      </c>
      <c r="DH186" s="39">
        <f>SUM($BE186,$BF186:BQ186)-SUM($CV$1:DH$1)*SUM($P186:$Q186,$W186)-SUM($CV$2:DH$2)*SUM($R186:$V186)-SUM($CV$3:DH$3)*$X186-SUM($CV$4:DH$4)*SUM($K186:$L186)-SUM($CV$5:DH$5)*SUM($M186:$N186)-SUM($CV$6:DH$6)*$O186-SUM($CV$7:DH$7)*SUM($Y186:$Z186,$AF186)-SUM($CV$8:DH$8)*SUM($AA186:$AE186)-SUM($CV$9:DH$9)*$AG186</f>
        <v>125338</v>
      </c>
      <c r="DI186" s="39">
        <f>SUM($BE186,$BF186:BR186)-SUM($CV$1:DI$1)*SUM($P186:$Q186,$W186)-SUM($CV$2:DI$2)*SUM($R186:$V186)-SUM($CV$3:DI$3)*$X186-SUM($CV$4:DI$4)*SUM($K186:$L186)-SUM($CV$5:DI$5)*SUM($M186:$N186)-SUM($CV$6:DI$6)*$O186-SUM($CV$7:DI$7)*SUM($Y186:$Z186,$AF186)-SUM($CV$8:DI$8)*SUM($AA186:$AE186)-SUM($CV$9:DI$9)*$AG186</f>
        <v>122338</v>
      </c>
      <c r="DJ186" s="39">
        <f>SUM($BE186,$BF186:BS186)-SUM($CV$1:DJ$1)*SUM($P186:$Q186,$W186)-SUM($CV$2:DJ$2)*SUM($R186:$V186)-SUM($CV$3:DJ$3)*$X186-SUM($CV$4:DJ$4)*SUM($K186:$L186)-SUM($CV$5:DJ$5)*SUM($M186:$N186)-SUM($CV$6:DJ$6)*$O186-SUM($CV$7:DJ$7)*SUM($Y186:$Z186,$AF186)-SUM($CV$8:DJ$8)*SUM($AA186:$AE186)-SUM($CV$9:DJ$9)*$AG186</f>
        <v>119338</v>
      </c>
      <c r="DK186" s="39">
        <f>SUM($BE186,$BF186:BT186)-SUM($CV$1:DK$1)*SUM($P186:$Q186,$W186)-SUM($CV$2:DK$2)*SUM($R186:$V186)-SUM($CV$3:DK$3)*$X186-SUM($CV$4:DK$4)*SUM($K186:$L186)-SUM($CV$5:DK$5)*SUM($M186:$N186)-SUM($CV$6:DK$6)*$O186-SUM($CV$7:DK$7)*SUM($Y186:$Z186,$AF186)-SUM($CV$8:DK$8)*SUM($AA186:$AE186)-SUM($CV$9:DK$9)*$AG186</f>
        <v>116338</v>
      </c>
      <c r="DL186" s="39">
        <f>SUM($BE186,$BF186:BU186)-SUM($CV$1:DL$1)*SUM($P186:$Q186,$W186)-SUM($CV$2:DL$2)*SUM($R186:$V186)-SUM($CV$3:DL$3)*$X186-SUM($CV$4:DL$4)*SUM($K186:$L186)-SUM($CV$5:DL$5)*SUM($M186:$N186)-SUM($CV$6:DL$6)*$O186-SUM($CV$7:DL$7)*SUM($Y186:$Z186,$AF186)-SUM($CV$8:DL$8)*SUM($AA186:$AE186)-SUM($CV$9:DL$9)*$AG186</f>
        <v>113338</v>
      </c>
      <c r="DM186" s="39">
        <f>SUM($BE186,$BF186:BV186)-SUM($CV$1:DM$1)*SUM($P186:$Q186,$W186)-SUM($CV$2:DM$2)*SUM($R186:$V186)-SUM($CV$3:DM$3)*$X186-SUM($CV$4:DM$4)*SUM($K186:$L186)-SUM($CV$5:DM$5)*SUM($M186:$N186)-SUM($CV$6:DM$6)*$O186-SUM($CV$7:DM$7)*SUM($Y186:$Z186,$AF186)-SUM($CV$8:DM$8)*SUM($AA186:$AE186)-SUM($CV$9:DM$9)*$AG186</f>
        <v>109338</v>
      </c>
      <c r="DN186" s="39">
        <f>SUM($BE186,$BF186:BW186)-SUM($CV$1:DN$1)*SUM($P186:$Q186,$W186)-SUM($CV$2:DN$2)*SUM($R186:$V186)-SUM($CV$3:DN$3)*$X186-SUM($CV$4:DN$4)*SUM($K186:$L186)-SUM($CV$5:DN$5)*SUM($M186:$N186)-SUM($CV$6:DN$6)*$O186-SUM($CV$7:DN$7)*SUM($Y186:$Z186,$AF186)-SUM($CV$8:DN$8)*SUM($AA186:$AE186)-SUM($CV$9:DN$9)*$AG186</f>
        <v>105338</v>
      </c>
      <c r="DO186" s="39">
        <f>SUM($BE186,$BF186:BX186)-SUM($CV$1:DO$1)*SUM($P186:$Q186,$W186)-SUM($CV$2:DO$2)*SUM($R186:$V186)-SUM($CV$3:DO$3)*$X186-SUM($CV$4:DO$4)*SUM($K186:$L186)-SUM($CV$5:DO$5)*SUM($M186:$N186)-SUM($CV$6:DO$6)*$O186-SUM($CV$7:DO$7)*SUM($Y186:$Z186,$AF186)-SUM($CV$8:DO$8)*SUM($AA186:$AE186)-SUM($CV$9:DO$9)*$AG186</f>
        <v>101338</v>
      </c>
      <c r="DP186" s="39">
        <f>SUM($BE186,$BF186:BY186)-SUM($CV$1:DP$1)*SUM($P186:$Q186,$W186)-SUM($CV$2:DP$2)*SUM($R186:$V186)-SUM($CV$3:DP$3)*$X186-SUM($CV$4:DP$4)*SUM($K186:$L186)-SUM($CV$5:DP$5)*SUM($M186:$N186)-SUM($CV$6:DP$6)*$O186-SUM($CV$7:DP$7)*SUM($Y186:$Z186,$AF186)-SUM($CV$8:DP$8)*SUM($AA186:$AE186)-SUM($CV$9:DP$9)*$AG186</f>
        <v>97338</v>
      </c>
      <c r="DQ186" s="39">
        <f>SUM($BE186,$BF186:BZ186)-SUM($CV$1:DQ$1)*SUM($P186:$Q186,$W186)-SUM($CV$2:DQ$2)*SUM($R186:$V186)-SUM($CV$3:DQ$3)*$X186-SUM($CV$4:DQ$4)*SUM($K186:$L186)-SUM($CV$5:DQ$5)*SUM($M186:$N186)-SUM($CV$6:DQ$6)*$O186-SUM($CV$7:DQ$7)*SUM($Y186:$Z186,$AF186)-SUM($CV$8:DQ$8)*SUM($AA186:$AE186)-SUM($CV$9:DQ$9)*$AG186</f>
        <v>93338</v>
      </c>
      <c r="DR186" s="39">
        <f>SUM($BE186,$BF186:CA186)-SUM($CV$1:DR$1)*SUM($P186:$Q186,$W186)-SUM($CV$2:DR$2)*SUM($R186:$V186)-SUM($CV$3:DR$3)*$X186-SUM($CV$4:DR$4)*SUM($K186:$L186)-SUM($CV$5:DR$5)*SUM($M186:$N186)-SUM($CV$6:DR$6)*$O186-SUM($CV$7:DR$7)*SUM($Y186:$Z186,$AF186)-SUM($CV$8:DR$8)*SUM($AA186:$AE186)-SUM($CV$9:DR$9)*$AG186</f>
        <v>89338</v>
      </c>
      <c r="DS186" s="39">
        <f>SUM($BE186,$BF186:CB186)-SUM($CV$1:DS$1)*SUM($P186:$Q186,$W186)-SUM($CV$2:DS$2)*SUM($R186:$V186)-SUM($CV$3:DS$3)*$X186-SUM($CV$4:DS$4)*SUM($K186:$L186)-SUM($CV$5:DS$5)*SUM($M186:$N186)-SUM($CV$6:DS$6)*$O186-SUM($CV$7:DS$7)*SUM($Y186:$Z186,$AF186)-SUM($CV$8:DS$8)*SUM($AA186:$AE186)-SUM($CV$9:DS$9)*$AG186</f>
        <v>85338</v>
      </c>
      <c r="DT186" s="39">
        <f>SUM($BE186,$BF186:CC186)-SUM($CV$1:DT$1)*SUM($P186:$Q186,$W186)-SUM($CV$2:DT$2)*SUM($R186:$V186)-SUM($CV$3:DT$3)*$X186-SUM($CV$4:DT$4)*SUM($K186:$L186)-SUM($CV$5:DT$5)*SUM($M186:$N186)-SUM($CV$6:DT$6)*$O186-SUM($CV$7:DT$7)*SUM($Y186:$Z186,$AF186)-SUM($CV$8:DT$8)*SUM($AA186:$AE186)-SUM($CV$9:DT$9)*$AG186</f>
        <v>81338</v>
      </c>
      <c r="DU186" s="39">
        <f>SUM($BE186,$BF186:CD186)-SUM($CV$1:DU$1)*SUM($P186:$Q186,$W186)-SUM($CV$2:DU$2)*SUM($R186:$V186)-SUM($CV$3:DU$3)*$X186-SUM($CV$4:DU$4)*SUM($K186:$L186)-SUM($CV$5:DU$5)*SUM($M186:$N186)-SUM($CV$6:DU$6)*$O186-SUM($CV$7:DU$7)*SUM($Y186:$Z186,$AF186)-SUM($CV$8:DU$8)*SUM($AA186:$AE186)-SUM($CV$9:DU$9)*$AG186</f>
        <v>77338</v>
      </c>
      <c r="DV186" s="39">
        <f>SUM($BE186,$BF186:CE186)-SUM($CV$1:DV$1)*SUM($P186:$Q186,$W186)-SUM($CV$2:DV$2)*SUM($R186:$V186)-SUM($CV$3:DV$3)*$X186-SUM($CV$4:DV$4)*SUM($K186:$L186)-SUM($CV$5:DV$5)*SUM($M186:$N186)-SUM($CV$6:DV$6)*$O186-SUM($CV$7:DV$7)*SUM($Y186:$Z186,$AF186)-SUM($CV$8:DV$8)*SUM($AA186:$AE186)-SUM($CV$9:DV$9)*$AG186</f>
        <v>73338</v>
      </c>
      <c r="DW186" s="39">
        <f>SUM($BE186,$BF186:CF186)-SUM($CV$1:DW$1)*SUM($P186:$Q186,$W186)-SUM($CV$2:DW$2)*SUM($R186:$V186)-SUM($CV$3:DW$3)*$X186-SUM($CV$4:DW$4)*SUM($K186:$L186)-SUM($CV$5:DW$5)*SUM($M186:$N186)-SUM($CV$6:DW$6)*$O186-SUM($CV$7:DW$7)*SUM($Y186:$Z186,$AF186)-SUM($CV$8:DW$8)*SUM($AA186:$AE186)-SUM($CV$9:DW$9)*$AG186</f>
        <v>69338</v>
      </c>
      <c r="DX186" s="39">
        <f>SUM($BE186,$BF186:CG186)-SUM($CV$1:DX$1)*SUM($P186:$Q186,$W186)-SUM($CV$2:DX$2)*SUM($R186:$V186)-SUM($CV$3:DX$3)*$X186-SUM($CV$4:DX$4)*SUM($K186:$L186)-SUM($CV$5:DX$5)*SUM($M186:$N186)-SUM($CV$6:DX$6)*$O186-SUM($CV$7:DX$7)*SUM($Y186:$Z186,$AF186)-SUM($CV$8:DX$8)*SUM($AA186:$AE186)-SUM($CV$9:DX$9)*$AG186</f>
        <v>65338</v>
      </c>
      <c r="DY186" s="39">
        <f>SUM($BE186,$BF186:CH186)-SUM($CV$1:DY$1)*SUM($P186:$Q186,$W186)-SUM($CV$2:DY$2)*SUM($R186:$V186)-SUM($CV$3:DY$3)*$X186-SUM($CV$4:DY$4)*SUM($K186:$L186)-SUM($CV$5:DY$5)*SUM($M186:$N186)-SUM($CV$6:DY$6)*$O186-SUM($CV$7:DY$7)*SUM($Y186:$Z186,$AF186)-SUM($CV$8:DY$8)*SUM($AA186:$AE186)-SUM($CV$9:DY$9)*$AG186</f>
        <v>61338</v>
      </c>
      <c r="DZ186" s="39">
        <f>SUM($BE186,$BF186:CI186)-SUM($CV$1:DZ$1)*SUM($P186:$Q186,$W186)-SUM($CV$2:DZ$2)*SUM($R186:$V186)-SUM($CV$3:DZ$3)*$X186-SUM($CV$4:DZ$4)*SUM($K186:$L186)-SUM($CV$5:DZ$5)*SUM($M186:$N186)-SUM($CV$6:DZ$6)*$O186-SUM($CV$7:DZ$7)*SUM($Y186:$Z186,$AF186)-SUM($CV$8:DZ$8)*SUM($AA186:$AE186)-SUM($CV$9:DZ$9)*$AG186</f>
        <v>57338</v>
      </c>
      <c r="EA186" s="39">
        <f>SUM($BE186,$BF186:CJ186)-SUM($CV$1:EA$1)*SUM($P186:$Q186,$W186)-SUM($CV$2:EA$2)*SUM($R186:$V186)-SUM($CV$3:EA$3)*$X186-SUM($CV$4:EA$4)*SUM($K186:$L186)-SUM($CV$5:EA$5)*SUM($M186:$N186)-SUM($CV$6:EA$6)*$O186-SUM($CV$7:EA$7)*SUM($Y186:$Z186,$AF186)-SUM($CV$8:EA$8)*SUM($AA186:$AE186)-SUM($CV$9:EA$9)*$AG186</f>
        <v>53338</v>
      </c>
      <c r="EB186" s="39">
        <f>SUM($BE186,$BF186:CK186)-SUM($CV$1:EB$1)*SUM($P186:$Q186,$W186)-SUM($CV$2:EB$2)*SUM($R186:$V186)-SUM($CV$3:EB$3)*$X186-SUM($CV$4:EB$4)*SUM($K186:$L186)-SUM($CV$5:EB$5)*SUM($M186:$N186)-SUM($CV$6:EB$6)*$O186-SUM($CV$7:EB$7)*SUM($Y186:$Z186,$AF186)-SUM($CV$8:EB$8)*SUM($AA186:$AE186)-SUM($CV$9:EB$9)*$AG186</f>
        <v>49338</v>
      </c>
      <c r="EC186" s="39">
        <f>SUM($BE186,$BF186:CL186)-SUM($CV$1:EC$1)*SUM($P186:$Q186,$W186)-SUM($CV$2:EC$2)*SUM($R186:$V186)-SUM($CV$3:EC$3)*$X186-SUM($CV$4:EC$4)*SUM($K186:$L186)-SUM($CV$5:EC$5)*SUM($M186:$N186)-SUM($CV$6:EC$6)*$O186-SUM($CV$7:EC$7)*SUM($Y186:$Z186,$AF186)-SUM($CV$8:EC$8)*SUM($AA186:$AE186)-SUM($CV$9:EC$9)*$AG186</f>
        <v>45338</v>
      </c>
      <c r="ED186" s="39">
        <f>SUM($BE186,$BF186:CM186)-SUM($CV$1:ED$1)*SUM($P186:$Q186,$W186)-SUM($CV$2:ED$2)*SUM($R186:$V186)-SUM($CV$3:ED$3)*$X186-SUM($CV$4:ED$4)*SUM($K186:$L186)-SUM($CV$5:ED$5)*SUM($M186:$N186)-SUM($CV$6:ED$6)*$O186-SUM($CV$7:ED$7)*SUM($Y186:$Z186,$AF186)-SUM($CV$8:ED$8)*SUM($AA186:$AE186)-SUM($CV$9:ED$9)*$AG186</f>
        <v>41338</v>
      </c>
      <c r="EE186" s="39">
        <f>SUM($BE186,$BF186:CN186)-SUM($CV$1:EE$1)*SUM($P186:$Q186,$W186)-SUM($CV$2:EE$2)*SUM($R186:$V186)-SUM($CV$3:EE$3)*$X186-SUM($CV$4:EE$4)*SUM($K186:$L186)-SUM($CV$5:EE$5)*SUM($M186:$N186)-SUM($CV$6:EE$6)*$O186-SUM($CV$7:EE$7)*SUM($Y186:$Z186,$AF186)-SUM($CV$8:EE$8)*SUM($AA186:$AE186)-SUM($CV$9:EE$9)*$AG186</f>
        <v>37338</v>
      </c>
      <c r="EF186" s="39">
        <f>SUM($BE186,$BF186:CO186)-SUM($CV$1:EF$1)*SUM($P186:$Q186,$W186)-SUM($CV$2:EF$2)*SUM($R186:$V186)-SUM($CV$3:EF$3)*$X186-SUM($CV$4:EF$4)*SUM($K186:$L186)-SUM($CV$5:EF$5)*SUM($M186:$N186)-SUM($CV$6:EF$6)*$O186-SUM($CV$7:EF$7)*SUM($Y186:$Z186,$AF186)-SUM($CV$8:EF$8)*SUM($AA186:$AE186)-SUM($CV$9:EF$9)*$AG186</f>
        <v>33338</v>
      </c>
      <c r="EG186" s="39">
        <f>SUM($BE186,$BF186:CP186)-SUM($CV$1:EG$1)*SUM($P186:$Q186,$W186)-SUM($CV$2:EG$2)*SUM($R186:$V186)-SUM($CV$3:EG$3)*$X186-SUM($CV$4:EG$4)*SUM($K186:$L186)-SUM($CV$5:EG$5)*SUM($M186:$N186)-SUM($CV$6:EG$6)*$O186-SUM($CV$7:EG$7)*SUM($Y186:$Z186,$AF186)-SUM($CV$8:EG$8)*SUM($AA186:$AE186)-SUM($CV$9:EG$9)*$AG186</f>
        <v>29338</v>
      </c>
      <c r="EH186" s="39">
        <f>SUM($BE186,$BF186:CQ186)-SUM($CV$1:EH$1)*SUM($P186:$Q186,$W186)-SUM($CV$2:EH$2)*SUM($R186:$V186)-SUM($CV$3:EH$3)*$X186-SUM($CV$4:EH$4)*SUM($K186:$L186)-SUM($CV$5:EH$5)*SUM($M186:$N186)-SUM($CV$6:EH$6)*$O186-SUM($CV$7:EH$7)*SUM($Y186:$Z186,$AF186)-SUM($CV$8:EH$8)*SUM($AA186:$AE186)-SUM($CV$9:EH$9)*$AG186</f>
        <v>25338</v>
      </c>
      <c r="EI186" s="39">
        <f>SUM($BE186,$BF186:CR186)-SUM($CV$1:EI$1)*SUM($P186:$Q186,$W186)-SUM($CV$2:EI$2)*SUM($R186:$V186)-SUM($CV$3:EI$3)*$X186-SUM($CV$4:EI$4)*SUM($K186:$L186)-SUM($CV$5:EI$5)*SUM($M186:$N186)-SUM($CV$6:EI$6)*$O186-SUM($CV$7:EI$7)*SUM($Y186:$Z186,$AF186)-SUM($CV$8:EI$8)*SUM($AA186:$AE186)-SUM($CV$9:EI$9)*$AG186</f>
        <v>21338</v>
      </c>
      <c r="EJ186" s="39">
        <f>SUM($BE186,$BF186:CS186)-SUM($CV$1:EJ$1)*SUM($P186:$Q186,$W186)-SUM($CV$2:EJ$2)*SUM($R186:$V186)-SUM($CV$3:EJ$3)*$X186-SUM($CV$4:EJ$4)*SUM($K186:$L186)-SUM($CV$5:EJ$5)*SUM($M186:$N186)-SUM($CV$6:EJ$6)*$O186-SUM($CV$7:EJ$7)*SUM($Y186:$Z186,$AF186)-SUM($CV$8:EJ$8)*SUM($AA186:$AE186)-SUM($CV$9:EJ$9)*$AG186</f>
        <v>17338</v>
      </c>
      <c r="EK186" s="39">
        <f>SUM($BE186,$BF186:CT186)-SUM($CV$1:EK$1)*SUM($P186:$Q186,$W186)-SUM($CV$2:EK$2)*SUM($R186:$V186)-SUM($CV$3:EK$3)*$X186-SUM($CV$4:EK$4)*SUM($K186:$L186)-SUM($CV$5:EK$5)*SUM($M186:$N186)-SUM($CV$6:EK$6)*$O186-SUM($CV$7:EK$7)*SUM($Y186:$Z186,$AF186)-SUM($CV$8:EK$8)*SUM($AA186:$AE186)-SUM($CV$9:EK$9)*$AG186</f>
        <v>13338</v>
      </c>
      <c r="EL186" s="39">
        <f>SUM($BE186,$BF186:CU186)-SUM($CV$1:EL$1)*SUM($P186:$Q186,$W186)-SUM($CV$2:EL$2)*SUM($R186:$V186)-SUM($CV$3:EL$3)*$X186-SUM($CV$4:EL$4)*SUM($K186:$L186)-SUM($CV$5:EL$5)*SUM($M186:$N186)-SUM($CV$6:EL$6)*$O186-SUM($CV$7:EL$7)*SUM($Y186:$Z186,$AF186)-SUM($CV$8:EL$8)*SUM($AA186:$AE186)-SUM($CV$9:EL$9)*$AG186</f>
        <v>9338</v>
      </c>
      <c r="EM186" s="39">
        <f>SUM($BE186,$BF186:CV186)-SUM($CV$1:EM$1)*SUM($P186:$Q186,$W186)-SUM($CV$2:EM$2)*SUM($R186:$V186)-SUM($CV$3:EM$3)*$X186-SUM($CV$4:EM$4)*SUM($K186:$L186)-SUM($CV$5:EM$5)*SUM($M186:$N186)-SUM($CV$6:EM$6)*$O186-SUM($CV$7:EM$7)*SUM($Y186:$Z186,$AF186)-SUM($CV$8:EM$8)*SUM($AA186:$AE186)-SUM($CV$9:EM$9)*$AG186</f>
        <v>5338</v>
      </c>
      <c r="EN186" s="39">
        <f>SUM($BE186,$BF186:CW186)-SUM($CV$1:EN$1)*SUM($P186:$Q186,$W186)-SUM($CV$2:EN$2)*SUM($R186:$V186)-SUM($CV$3:EN$3)*$X186-SUM($CV$4:EN$4)*SUM($K186:$L186)-SUM($CV$5:EN$5)*SUM($M186:$N186)-SUM($CV$6:EN$6)*$O186-SUM($CV$7:EN$7)*SUM($Y186:$Z186,$AF186)-SUM($CV$8:EN$8)*SUM($AA186:$AE186)-SUM($CV$9:EN$9)*$AG186</f>
        <v>1338</v>
      </c>
      <c r="EO186" s="39">
        <f>SUM($BE186,$BF186:CX186)-SUM($CV$1:EO$1)*SUM($P186:$Q186,$W186)-SUM($CV$2:EO$2)*SUM($R186:$V186)-SUM($CV$3:EO$3)*$X186-SUM($CV$4:EO$4)*SUM($K186:$L186)-SUM($CV$5:EO$5)*SUM($M186:$N186)-SUM($CV$6:EO$6)*$O186-SUM($CV$7:EO$7)*SUM($Y186:$Z186,$AF186)-SUM($CV$8:EO$8)*SUM($AA186:$AE186)-SUM($CV$9:EO$9)*$AG186</f>
        <v>-1178</v>
      </c>
      <c r="EP186" s="96" t="s">
        <v>483</v>
      </c>
      <c r="EQ186" s="103" t="str">
        <f t="shared" si="225"/>
        <v>CRCW060333K2FKEA</v>
      </c>
      <c r="ER186" s="96" t="str">
        <f t="shared" si="227"/>
        <v>VISHAY</v>
      </c>
      <c r="ES186" s="115">
        <v>2.5999999999999999E-3</v>
      </c>
      <c r="ET186" s="116" t="str">
        <f t="shared" si="229"/>
        <v>USD</v>
      </c>
      <c r="EU186" s="107" t="e">
        <f t="shared" ca="1" si="183"/>
        <v>#NAME?</v>
      </c>
      <c r="EV186" s="107" t="e">
        <f t="shared" ca="1" si="184"/>
        <v>#NAME?</v>
      </c>
      <c r="EW186" s="117">
        <f t="shared" si="226"/>
        <v>5000</v>
      </c>
      <c r="EX186" s="117">
        <f t="shared" si="231"/>
        <v>5000</v>
      </c>
      <c r="EY186" s="103"/>
      <c r="EZ186" s="117">
        <f t="shared" si="187"/>
        <v>145000</v>
      </c>
      <c r="FA186" s="118" t="e">
        <f t="shared" ca="1" si="188"/>
        <v>#NAME?</v>
      </c>
      <c r="FB186" s="117">
        <f t="shared" si="189"/>
        <v>3638</v>
      </c>
      <c r="FC186" s="118" t="e">
        <f t="shared" ca="1" si="190"/>
        <v>#NAME?</v>
      </c>
      <c r="FD186" s="119">
        <v>45526</v>
      </c>
      <c r="FE186" s="118" t="s">
        <v>130</v>
      </c>
      <c r="FF186" s="118" t="s">
        <v>26</v>
      </c>
      <c r="FG186" s="103" t="s">
        <v>144</v>
      </c>
      <c r="FH186" s="103" t="s">
        <v>145</v>
      </c>
      <c r="FI186" s="105">
        <f t="array" ref="FI186">SUMPRODUCT($AI186:$AL186,TRANSPOSE(FI$1:FI$4))</f>
        <v>12130</v>
      </c>
      <c r="FJ186" s="105">
        <f t="array" ref="FJ186">SUMPRODUCT($AI186:$AL186,TRANSPOSE(FJ$1:FJ$4))</f>
        <v>12130</v>
      </c>
      <c r="FK186" s="105">
        <f t="array" ref="FK186">SUMPRODUCT($AI186:$AL186,TRANSPOSE(FK$1:FK$4))</f>
        <v>12130</v>
      </c>
      <c r="FL186" s="105">
        <f t="array" ref="FL186">SUMPRODUCT($AI186:$AL186,TRANSPOSE(FL$1:FL$4))</f>
        <v>12130</v>
      </c>
      <c r="FM186" s="105">
        <f t="array" ref="FM186">SUMPRODUCT($AI186:$AL186,TRANSPOSE(FM$1:FM$4))</f>
        <v>12130</v>
      </c>
      <c r="FN186" s="105">
        <f t="array" ref="FN186">SUMPRODUCT($AI186:$AL186,TRANSPOSE(FN$1:FN$4))</f>
        <v>12130</v>
      </c>
      <c r="FO186" s="105">
        <f t="array" ref="FO186">SUMPRODUCT($AI186:$AL186,TRANSPOSE(FO$1:FO$4))</f>
        <v>12130</v>
      </c>
      <c r="FP186" s="105">
        <f t="array" ref="FP186">SUMPRODUCT($AI186:$AL186,TRANSPOSE(FP$1:FP$4))</f>
        <v>12130</v>
      </c>
      <c r="FQ186" s="105">
        <f t="array" ref="FQ186">SUMPRODUCT($AI186:$AL186,TRANSPOSE(FQ$1:FQ$4))</f>
        <v>12130</v>
      </c>
      <c r="FR186" s="105">
        <f t="array" ref="FR186">SUMPRODUCT($AI186:$AL186,TRANSPOSE(FR$1:FR$4))</f>
        <v>12100</v>
      </c>
      <c r="FS186" s="105">
        <f t="array" ref="FS186">SUMPRODUCT($AI186:$AL186,TRANSPOSE(FS$1:FS$4))</f>
        <v>12000</v>
      </c>
      <c r="FT186" s="105">
        <f t="array" ref="FT186">SUMPRODUCT($AI186:$AL186,TRANSPOSE(FT$1:FT$4))</f>
        <v>8092</v>
      </c>
      <c r="FU186" s="105">
        <f t="array" ref="FU186">SUMPRODUCT($AI186:$AL186,TRANSPOSE(FU$1:FU$4))</f>
        <v>0</v>
      </c>
      <c r="FV186" s="120"/>
      <c r="FW186" s="105">
        <f t="shared" si="191"/>
        <v>15000</v>
      </c>
      <c r="FX186" s="121">
        <f>CEILING(SUM($FI186:FJ186)-SUM($FW186:FW186),$EW186)</f>
        <v>10000</v>
      </c>
      <c r="FY186" s="121">
        <f>CEILING(SUM($FI186:FK186)-SUM($FW186:FX186),$EW186)</f>
        <v>15000</v>
      </c>
      <c r="FZ186" s="121">
        <f>CEILING(SUM($FI186:FL186)-SUM($FW186:FY186),$EW186)</f>
        <v>10000</v>
      </c>
      <c r="GA186" s="121">
        <f>CEILING(SUM($FI186:FM186)-SUM($FW186:FZ186),$EW186)</f>
        <v>15000</v>
      </c>
      <c r="GB186" s="121">
        <f>CEILING(SUM($FI186:FN186)-SUM($FW186:GA186),$EW186)</f>
        <v>10000</v>
      </c>
      <c r="GC186" s="121">
        <f>CEILING(SUM($FI186:FO186)-SUM($FW186:GB186),$EW186)</f>
        <v>10000</v>
      </c>
      <c r="GD186" s="121">
        <f>CEILING(SUM($FI186:FP186)-SUM($FW186:GC186),$EW186)</f>
        <v>15000</v>
      </c>
      <c r="GE186" s="121">
        <f>CEILING(SUM($FI186:FQ186)-SUM($FW186:GD186),$EW186)</f>
        <v>10000</v>
      </c>
      <c r="GF186" s="121">
        <f>CEILING(SUM($FI186:FR186)-SUM($FW186:GE186),$EW186)</f>
        <v>15000</v>
      </c>
      <c r="GG186" s="121">
        <f>CEILING(SUM($FI186:FS186)-SUM($FW186:GF186),$EW186)</f>
        <v>10000</v>
      </c>
      <c r="GH186" s="121">
        <f t="shared" si="192"/>
        <v>10000</v>
      </c>
      <c r="GI186" s="121">
        <f t="shared" si="193"/>
        <v>0</v>
      </c>
      <c r="GJ186" s="120"/>
      <c r="GK186" s="123" t="e">
        <f t="shared" ca="1" si="194"/>
        <v>#NAME?</v>
      </c>
      <c r="GL186" s="123" t="e">
        <f t="shared" ca="1" si="195"/>
        <v>#NAME?</v>
      </c>
      <c r="GM186" s="123" t="e">
        <f t="shared" ca="1" si="196"/>
        <v>#NAME?</v>
      </c>
      <c r="GN186" s="123" t="e">
        <f t="shared" ca="1" si="197"/>
        <v>#NAME?</v>
      </c>
      <c r="GO186" s="123" t="e">
        <f t="shared" ca="1" si="198"/>
        <v>#NAME?</v>
      </c>
      <c r="GP186" s="123" t="e">
        <f t="shared" ca="1" si="199"/>
        <v>#NAME?</v>
      </c>
      <c r="GQ186" s="123" t="e">
        <f t="shared" ca="1" si="200"/>
        <v>#NAME?</v>
      </c>
      <c r="GR186" s="123" t="e">
        <f t="shared" ca="1" si="201"/>
        <v>#NAME?</v>
      </c>
      <c r="GS186" s="123" t="e">
        <f t="shared" ca="1" si="202"/>
        <v>#NAME?</v>
      </c>
      <c r="GT186" s="123" t="e">
        <f t="shared" ca="1" si="203"/>
        <v>#NAME?</v>
      </c>
      <c r="GU186" s="123" t="e">
        <f t="shared" ca="1" si="204"/>
        <v>#NAME?</v>
      </c>
      <c r="GV186" s="123" t="e">
        <f t="shared" ca="1" si="205"/>
        <v>#NAME?</v>
      </c>
      <c r="GW186" s="123" t="e">
        <f t="shared" ca="1" si="206"/>
        <v>#NAME?</v>
      </c>
      <c r="GX186" s="123" t="e">
        <f t="shared" ca="1" si="207"/>
        <v>#NAME?</v>
      </c>
      <c r="GY186" s="120">
        <v>1</v>
      </c>
      <c r="GZ186" s="105">
        <f t="shared" si="230"/>
        <v>145000</v>
      </c>
      <c r="HA186" s="105"/>
      <c r="HB186" s="105"/>
      <c r="HC186" s="105"/>
      <c r="HD186" s="105"/>
      <c r="HE186" s="105"/>
      <c r="HF186" s="105"/>
      <c r="HG186" s="105"/>
      <c r="HH186" s="105"/>
      <c r="HI186" s="105"/>
      <c r="HJ186" s="105"/>
      <c r="HK186" s="105"/>
      <c r="HL186" s="105">
        <f t="shared" si="171"/>
        <v>0</v>
      </c>
      <c r="HM186" s="105"/>
      <c r="HN186" s="123" t="e">
        <f t="shared" ca="1" si="208"/>
        <v>#NAME?</v>
      </c>
      <c r="HO186" s="123" t="e">
        <f t="shared" ca="1" si="209"/>
        <v>#NAME?</v>
      </c>
      <c r="HP186" s="123" t="e">
        <f t="shared" ca="1" si="210"/>
        <v>#NAME?</v>
      </c>
      <c r="HQ186" s="123" t="e">
        <f t="shared" ca="1" si="211"/>
        <v>#NAME?</v>
      </c>
      <c r="HR186" s="123" t="e">
        <f t="shared" ca="1" si="212"/>
        <v>#NAME?</v>
      </c>
      <c r="HS186" s="123" t="e">
        <f t="shared" ca="1" si="213"/>
        <v>#NAME?</v>
      </c>
      <c r="HT186" s="123" t="e">
        <f t="shared" ca="1" si="214"/>
        <v>#NAME?</v>
      </c>
      <c r="HU186" s="123" t="e">
        <f t="shared" ca="1" si="215"/>
        <v>#NAME?</v>
      </c>
      <c r="HV186" s="123" t="e">
        <f t="shared" ca="1" si="216"/>
        <v>#NAME?</v>
      </c>
      <c r="HW186" s="123" t="e">
        <f t="shared" ca="1" si="217"/>
        <v>#NAME?</v>
      </c>
      <c r="HX186" s="123" t="e">
        <f t="shared" ca="1" si="218"/>
        <v>#NAME?</v>
      </c>
      <c r="HY186" s="123" t="e">
        <f t="shared" ca="1" si="219"/>
        <v>#NAME?</v>
      </c>
      <c r="HZ186" s="123" t="e">
        <f t="shared" ca="1" si="220"/>
        <v>#NAME?</v>
      </c>
      <c r="IA186" s="123" t="e">
        <f t="shared" ca="1" si="221"/>
        <v>#NAME?</v>
      </c>
      <c r="IB186" s="124" t="s">
        <v>897</v>
      </c>
      <c r="IC186" s="103" t="s">
        <v>488</v>
      </c>
      <c r="ID186" s="125">
        <v>45535</v>
      </c>
      <c r="IE186" s="103" t="s">
        <v>147</v>
      </c>
      <c r="IF186" s="103" t="s">
        <v>147</v>
      </c>
      <c r="IG186" s="103" t="s">
        <v>147</v>
      </c>
      <c r="IH186" s="103"/>
      <c r="II186" s="103" t="s">
        <v>766</v>
      </c>
    </row>
    <row r="187" spans="1:243" ht="15" thickBot="1" x14ac:dyDescent="0.25">
      <c r="A187" s="39">
        <v>200</v>
      </c>
      <c r="B187" s="39" t="s">
        <v>901</v>
      </c>
      <c r="C187" s="56" t="s">
        <v>902</v>
      </c>
      <c r="D187" s="39" t="s">
        <v>137</v>
      </c>
      <c r="E187" s="39">
        <v>401229464</v>
      </c>
      <c r="F187" s="102" t="s">
        <v>903</v>
      </c>
      <c r="G187" s="39"/>
      <c r="H187" s="39" t="s">
        <v>128</v>
      </c>
      <c r="I187" s="39">
        <v>2</v>
      </c>
      <c r="J187" s="39">
        <v>2</v>
      </c>
      <c r="K187" s="39">
        <v>0</v>
      </c>
      <c r="L187" s="39">
        <v>0</v>
      </c>
      <c r="M187" s="39">
        <v>0</v>
      </c>
      <c r="N187" s="39">
        <v>0</v>
      </c>
      <c r="O187" s="39">
        <v>0</v>
      </c>
      <c r="P187" s="39">
        <v>0</v>
      </c>
      <c r="Q187" s="39">
        <v>0</v>
      </c>
      <c r="R187" s="39">
        <v>0</v>
      </c>
      <c r="S187" s="39">
        <v>1</v>
      </c>
      <c r="T187" s="39">
        <v>0</v>
      </c>
      <c r="U187" s="39">
        <v>0</v>
      </c>
      <c r="V187" s="39">
        <v>0</v>
      </c>
      <c r="W187" s="39">
        <v>0</v>
      </c>
      <c r="X187" s="39">
        <v>0</v>
      </c>
      <c r="Y187" s="39">
        <v>0</v>
      </c>
      <c r="Z187" s="39">
        <v>0</v>
      </c>
      <c r="AA187" s="39">
        <v>0</v>
      </c>
      <c r="AB187" s="39">
        <v>1</v>
      </c>
      <c r="AC187" s="39">
        <v>0</v>
      </c>
      <c r="AD187" s="39">
        <v>0</v>
      </c>
      <c r="AE187" s="39">
        <v>0</v>
      </c>
      <c r="AF187" s="39">
        <v>0</v>
      </c>
      <c r="AG187" s="39">
        <v>0</v>
      </c>
      <c r="AH187" s="39">
        <f t="shared" si="173"/>
        <v>2</v>
      </c>
      <c r="AI187" s="39">
        <f t="shared" si="174"/>
        <v>0</v>
      </c>
      <c r="AJ187" s="39">
        <f t="shared" si="175"/>
        <v>1</v>
      </c>
      <c r="AK187" s="39">
        <f t="shared" si="176"/>
        <v>1</v>
      </c>
      <c r="AL187" s="39">
        <f t="shared" si="177"/>
        <v>1</v>
      </c>
      <c r="AM187" s="57">
        <f t="shared" si="178"/>
        <v>35453</v>
      </c>
      <c r="AN187" s="57">
        <v>5000</v>
      </c>
      <c r="AO187" s="57">
        <f t="shared" si="179"/>
        <v>40000</v>
      </c>
      <c r="AP187" s="49"/>
      <c r="AQ187" s="39" t="s">
        <v>473</v>
      </c>
      <c r="AR187" s="71" t="s">
        <v>474</v>
      </c>
      <c r="AS187" s="39"/>
      <c r="AT187" s="39"/>
      <c r="AU187" s="58">
        <v>3.0000000000000001E-3</v>
      </c>
      <c r="AV187" s="58" t="s">
        <v>11</v>
      </c>
      <c r="AW187" s="39" t="s">
        <v>475</v>
      </c>
      <c r="AX187" s="39" t="s">
        <v>476</v>
      </c>
      <c r="AY187" s="39"/>
      <c r="AZ187" s="39" t="s">
        <v>477</v>
      </c>
      <c r="BA187" s="39" t="str">
        <f t="shared" si="180"/>
        <v>P0043</v>
      </c>
      <c r="BB187" s="78" t="e">
        <f t="shared" ca="1" si="181"/>
        <v>#NAME?</v>
      </c>
      <c r="BC187" s="75">
        <v>18</v>
      </c>
      <c r="BD187" s="75">
        <f t="shared" si="182"/>
        <v>40000</v>
      </c>
      <c r="BE187" s="39"/>
      <c r="BF187" s="39"/>
      <c r="BG187" s="39"/>
      <c r="BH187" s="39"/>
      <c r="BI187" s="39">
        <v>15000</v>
      </c>
      <c r="BJ187" s="39"/>
      <c r="BK187" s="39"/>
      <c r="BL187" s="39">
        <v>25000</v>
      </c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>
        <f>SUM($BE187,$BF187:BF187)-SUM($CV$1:CW$1)*SUM($P187:$Q187,$W187)-SUM($CV$2:CW$2)*SUM($R187:$V187)-SUM($CV$3:CW$3)*$X187-SUM($CV$4:CW$4)*SUM($K187:$L187)-SUM($CV$5:CW$5)*SUM($M187:$N187)-SUM($CV$6:CW$6)*$O187-SUM($CV$7:CW$7)*SUM($Y187:$Z187,$AF187)-SUM($CV$8:CW$8)*SUM($AA187:$AE187)-SUM($CV$9:CW$9)*$AG187</f>
        <v>0</v>
      </c>
      <c r="CX187" s="39">
        <f>SUM($BE187,$BF187:BG187)-SUM($CV$1:CX$1)*SUM($P187:$Q187,$W187)-SUM($CV$2:CX$2)*SUM($R187:$V187)-SUM($CV$3:CX$3)*$X187-SUM($CV$4:CX$4)*SUM($K187:$L187)-SUM($CV$5:CX$5)*SUM($M187:$N187)-SUM($CV$6:CX$6)*$O187-SUM($CV$7:CX$7)*SUM($Y187:$Z187,$AF187)-SUM($CV$8:CX$8)*SUM($AA187:$AE187)-SUM($CV$9:CX$9)*$AG187</f>
        <v>0</v>
      </c>
      <c r="CY187" s="39">
        <f>SUM($BE187,$BF187:BH187)-SUM($CV$1:CY$1)*SUM($P187:$Q187,$W187)-SUM($CV$2:CY$2)*SUM($R187:$V187)-SUM($CV$3:CY$3)*$X187-SUM($CV$4:CY$4)*SUM($K187:$L187)-SUM($CV$5:CY$5)*SUM($M187:$N187)-SUM($CV$6:CY$6)*$O187-SUM($CV$7:CY$7)*SUM($Y187:$Z187,$AF187)-SUM($CV$8:CY$8)*SUM($AA187:$AE187)-SUM($CV$9:CY$9)*$AG187</f>
        <v>0</v>
      </c>
      <c r="CZ187" s="39">
        <f>SUM($BE187,$BF187:BI187)-SUM($CV$1:CZ$1)*SUM($P187:$Q187,$W187)-SUM($CV$2:CZ$2)*SUM($R187:$V187)-SUM($CV$3:CZ$3)*$X187-SUM($CV$4:CZ$4)*SUM($K187:$L187)-SUM($CV$5:CZ$5)*SUM($M187:$N187)-SUM($CV$6:CZ$6)*$O187-SUM($CV$7:CZ$7)*SUM($Y187:$Z187,$AF187)-SUM($CV$8:CZ$8)*SUM($AA187:$AE187)-SUM($CV$9:CZ$9)*$AG187</f>
        <v>15000</v>
      </c>
      <c r="DA187" s="39">
        <f>SUM($BE187,$BF187:BJ187)-SUM($CV$1:DA$1)*SUM($P187:$Q187,$W187)-SUM($CV$2:DA$2)*SUM($R187:$V187)-SUM($CV$3:DA$3)*$X187-SUM($CV$4:DA$4)*SUM($K187:$L187)-SUM($CV$5:DA$5)*SUM($M187:$N187)-SUM($CV$6:DA$6)*$O187-SUM($CV$7:DA$7)*SUM($Y187:$Z187,$AF187)-SUM($CV$8:DA$8)*SUM($AA187:$AE187)-SUM($CV$9:DA$9)*$AG187</f>
        <v>15000</v>
      </c>
      <c r="DB187" s="39">
        <f>SUM($BE187,$BF187:BK187)-SUM($CV$1:DB$1)*SUM($P187:$Q187,$W187)-SUM($CV$2:DB$2)*SUM($R187:$V187)-SUM($CV$3:DB$3)*$X187-SUM($CV$4:DB$4)*SUM($K187:$L187)-SUM($CV$5:DB$5)*SUM($M187:$N187)-SUM($CV$6:DB$6)*$O187-SUM($CV$7:DB$7)*SUM($Y187:$Z187,$AF187)-SUM($CV$8:DB$8)*SUM($AA187:$AE187)-SUM($CV$9:DB$9)*$AG187</f>
        <v>14800</v>
      </c>
      <c r="DC187" s="39">
        <f>SUM($BE187,$BF187:BL187)-SUM($CV$1:DC$1)*SUM($P187:$Q187,$W187)-SUM($CV$2:DC$2)*SUM($R187:$V187)-SUM($CV$3:DC$3)*$X187-SUM($CV$4:DC$4)*SUM($K187:$L187)-SUM($CV$5:DC$5)*SUM($M187:$N187)-SUM($CV$6:DC$6)*$O187-SUM($CV$7:DC$7)*SUM($Y187:$Z187,$AF187)-SUM($CV$8:DC$8)*SUM($AA187:$AE187)-SUM($CV$9:DC$9)*$AG187</f>
        <v>39400</v>
      </c>
      <c r="DD187" s="39">
        <f>SUM($BE187,$BF187:BM187)-SUM($CV$1:DD$1)*SUM($P187:$Q187,$W187)-SUM($CV$2:DD$2)*SUM($R187:$V187)-SUM($CV$3:DD$3)*$X187-SUM($CV$4:DD$4)*SUM($K187:$L187)-SUM($CV$5:DD$5)*SUM($M187:$N187)-SUM($CV$6:DD$6)*$O187-SUM($CV$7:DD$7)*SUM($Y187:$Z187,$AF187)-SUM($CV$8:DD$8)*SUM($AA187:$AE187)-SUM($CV$9:DD$9)*$AG187</f>
        <v>38769</v>
      </c>
      <c r="DE187" s="39">
        <f>SUM($BE187,$BF187:BN187)-SUM($CV$1:DE$1)*SUM($P187:$Q187,$W187)-SUM($CV$2:DE$2)*SUM($R187:$V187)-SUM($CV$3:DE$3)*$X187-SUM($CV$4:DE$4)*SUM($K187:$L187)-SUM($CV$5:DE$5)*SUM($M187:$N187)-SUM($CV$6:DE$6)*$O187-SUM($CV$7:DE$7)*SUM($Y187:$Z187,$AF187)-SUM($CV$8:DE$8)*SUM($AA187:$AE187)-SUM($CV$9:DE$9)*$AG187</f>
        <v>38219</v>
      </c>
      <c r="DF187" s="39">
        <f>SUM($BE187,$BF187:BO187)-SUM($CV$1:DF$1)*SUM($P187:$Q187,$W187)-SUM($CV$2:DF$2)*SUM($R187:$V187)-SUM($CV$3:DF$3)*$X187-SUM($CV$4:DF$4)*SUM($K187:$L187)-SUM($CV$5:DF$5)*SUM($M187:$N187)-SUM($CV$6:DF$6)*$O187-SUM($CV$7:DF$7)*SUM($Y187:$Z187,$AF187)-SUM($CV$8:DF$8)*SUM($AA187:$AE187)-SUM($CV$9:DF$9)*$AG187</f>
        <v>37519</v>
      </c>
      <c r="DG187" s="39">
        <f>SUM($BE187,$BF187:BP187)-SUM($CV$1:DG$1)*SUM($P187:$Q187,$W187)-SUM($CV$2:DG$2)*SUM($R187:$V187)-SUM($CV$3:DG$3)*$X187-SUM($CV$4:DG$4)*SUM($K187:$L187)-SUM($CV$5:DG$5)*SUM($M187:$N187)-SUM($CV$6:DG$6)*$O187-SUM($CV$7:DG$7)*SUM($Y187:$Z187,$AF187)-SUM($CV$8:DG$8)*SUM($AA187:$AE187)-SUM($CV$9:DG$9)*$AG187</f>
        <v>36769</v>
      </c>
      <c r="DH187" s="39">
        <f>SUM($BE187,$BF187:BQ187)-SUM($CV$1:DH$1)*SUM($P187:$Q187,$W187)-SUM($CV$2:DH$2)*SUM($R187:$V187)-SUM($CV$3:DH$3)*$X187-SUM($CV$4:DH$4)*SUM($K187:$L187)-SUM($CV$5:DH$5)*SUM($M187:$N187)-SUM($CV$6:DH$6)*$O187-SUM($CV$7:DH$7)*SUM($Y187:$Z187,$AF187)-SUM($CV$8:DH$8)*SUM($AA187:$AE187)-SUM($CV$9:DH$9)*$AG187</f>
        <v>36019</v>
      </c>
      <c r="DI187" s="39">
        <f>SUM($BE187,$BF187:BR187)-SUM($CV$1:DI$1)*SUM($P187:$Q187,$W187)-SUM($CV$2:DI$2)*SUM($R187:$V187)-SUM($CV$3:DI$3)*$X187-SUM($CV$4:DI$4)*SUM($K187:$L187)-SUM($CV$5:DI$5)*SUM($M187:$N187)-SUM($CV$6:DI$6)*$O187-SUM($CV$7:DI$7)*SUM($Y187:$Z187,$AF187)-SUM($CV$8:DI$8)*SUM($AA187:$AE187)-SUM($CV$9:DI$9)*$AG187</f>
        <v>35269</v>
      </c>
      <c r="DJ187" s="39">
        <f>SUM($BE187,$BF187:BS187)-SUM($CV$1:DJ$1)*SUM($P187:$Q187,$W187)-SUM($CV$2:DJ$2)*SUM($R187:$V187)-SUM($CV$3:DJ$3)*$X187-SUM($CV$4:DJ$4)*SUM($K187:$L187)-SUM($CV$5:DJ$5)*SUM($M187:$N187)-SUM($CV$6:DJ$6)*$O187-SUM($CV$7:DJ$7)*SUM($Y187:$Z187,$AF187)-SUM($CV$8:DJ$8)*SUM($AA187:$AE187)-SUM($CV$9:DJ$9)*$AG187</f>
        <v>34519</v>
      </c>
      <c r="DK187" s="39">
        <f>SUM($BE187,$BF187:BT187)-SUM($CV$1:DK$1)*SUM($P187:$Q187,$W187)-SUM($CV$2:DK$2)*SUM($R187:$V187)-SUM($CV$3:DK$3)*$X187-SUM($CV$4:DK$4)*SUM($K187:$L187)-SUM($CV$5:DK$5)*SUM($M187:$N187)-SUM($CV$6:DK$6)*$O187-SUM($CV$7:DK$7)*SUM($Y187:$Z187,$AF187)-SUM($CV$8:DK$8)*SUM($AA187:$AE187)-SUM($CV$9:DK$9)*$AG187</f>
        <v>33769</v>
      </c>
      <c r="DL187" s="39">
        <f>SUM($BE187,$BF187:BU187)-SUM($CV$1:DL$1)*SUM($P187:$Q187,$W187)-SUM($CV$2:DL$2)*SUM($R187:$V187)-SUM($CV$3:DL$3)*$X187-SUM($CV$4:DL$4)*SUM($K187:$L187)-SUM($CV$5:DL$5)*SUM($M187:$N187)-SUM($CV$6:DL$6)*$O187-SUM($CV$7:DL$7)*SUM($Y187:$Z187,$AF187)-SUM($CV$8:DL$8)*SUM($AA187:$AE187)-SUM($CV$9:DL$9)*$AG187</f>
        <v>33019</v>
      </c>
      <c r="DM187" s="39">
        <f>SUM($BE187,$BF187:BV187)-SUM($CV$1:DM$1)*SUM($P187:$Q187,$W187)-SUM($CV$2:DM$2)*SUM($R187:$V187)-SUM($CV$3:DM$3)*$X187-SUM($CV$4:DM$4)*SUM($K187:$L187)-SUM($CV$5:DM$5)*SUM($M187:$N187)-SUM($CV$6:DM$6)*$O187-SUM($CV$7:DM$7)*SUM($Y187:$Z187,$AF187)-SUM($CV$8:DM$8)*SUM($AA187:$AE187)-SUM($CV$9:DM$9)*$AG187</f>
        <v>32019</v>
      </c>
      <c r="DN187" s="39">
        <f>SUM($BE187,$BF187:BW187)-SUM($CV$1:DN$1)*SUM($P187:$Q187,$W187)-SUM($CV$2:DN$2)*SUM($R187:$V187)-SUM($CV$3:DN$3)*$X187-SUM($CV$4:DN$4)*SUM($K187:$L187)-SUM($CV$5:DN$5)*SUM($M187:$N187)-SUM($CV$6:DN$6)*$O187-SUM($CV$7:DN$7)*SUM($Y187:$Z187,$AF187)-SUM($CV$8:DN$8)*SUM($AA187:$AE187)-SUM($CV$9:DN$9)*$AG187</f>
        <v>31019</v>
      </c>
      <c r="DO187" s="39">
        <f>SUM($BE187,$BF187:BX187)-SUM($CV$1:DO$1)*SUM($P187:$Q187,$W187)-SUM($CV$2:DO$2)*SUM($R187:$V187)-SUM($CV$3:DO$3)*$X187-SUM($CV$4:DO$4)*SUM($K187:$L187)-SUM($CV$5:DO$5)*SUM($M187:$N187)-SUM($CV$6:DO$6)*$O187-SUM($CV$7:DO$7)*SUM($Y187:$Z187,$AF187)-SUM($CV$8:DO$8)*SUM($AA187:$AE187)-SUM($CV$9:DO$9)*$AG187</f>
        <v>30019</v>
      </c>
      <c r="DP187" s="39">
        <f>SUM($BE187,$BF187:BY187)-SUM($CV$1:DP$1)*SUM($P187:$Q187,$W187)-SUM($CV$2:DP$2)*SUM($R187:$V187)-SUM($CV$3:DP$3)*$X187-SUM($CV$4:DP$4)*SUM($K187:$L187)-SUM($CV$5:DP$5)*SUM($M187:$N187)-SUM($CV$6:DP$6)*$O187-SUM($CV$7:DP$7)*SUM($Y187:$Z187,$AF187)-SUM($CV$8:DP$8)*SUM($AA187:$AE187)-SUM($CV$9:DP$9)*$AG187</f>
        <v>29019</v>
      </c>
      <c r="DQ187" s="39">
        <f>SUM($BE187,$BF187:BZ187)-SUM($CV$1:DQ$1)*SUM($P187:$Q187,$W187)-SUM($CV$2:DQ$2)*SUM($R187:$V187)-SUM($CV$3:DQ$3)*$X187-SUM($CV$4:DQ$4)*SUM($K187:$L187)-SUM($CV$5:DQ$5)*SUM($M187:$N187)-SUM($CV$6:DQ$6)*$O187-SUM($CV$7:DQ$7)*SUM($Y187:$Z187,$AF187)-SUM($CV$8:DQ$8)*SUM($AA187:$AE187)-SUM($CV$9:DQ$9)*$AG187</f>
        <v>28019</v>
      </c>
      <c r="DR187" s="39">
        <f>SUM($BE187,$BF187:CA187)-SUM($CV$1:DR$1)*SUM($P187:$Q187,$W187)-SUM($CV$2:DR$2)*SUM($R187:$V187)-SUM($CV$3:DR$3)*$X187-SUM($CV$4:DR$4)*SUM($K187:$L187)-SUM($CV$5:DR$5)*SUM($M187:$N187)-SUM($CV$6:DR$6)*$O187-SUM($CV$7:DR$7)*SUM($Y187:$Z187,$AF187)-SUM($CV$8:DR$8)*SUM($AA187:$AE187)-SUM($CV$9:DR$9)*$AG187</f>
        <v>27019</v>
      </c>
      <c r="DS187" s="39">
        <f>SUM($BE187,$BF187:CB187)-SUM($CV$1:DS$1)*SUM($P187:$Q187,$W187)-SUM($CV$2:DS$2)*SUM($R187:$V187)-SUM($CV$3:DS$3)*$X187-SUM($CV$4:DS$4)*SUM($K187:$L187)-SUM($CV$5:DS$5)*SUM($M187:$N187)-SUM($CV$6:DS$6)*$O187-SUM($CV$7:DS$7)*SUM($Y187:$Z187,$AF187)-SUM($CV$8:DS$8)*SUM($AA187:$AE187)-SUM($CV$9:DS$9)*$AG187</f>
        <v>26019</v>
      </c>
      <c r="DT187" s="39">
        <f>SUM($BE187,$BF187:CC187)-SUM($CV$1:DT$1)*SUM($P187:$Q187,$W187)-SUM($CV$2:DT$2)*SUM($R187:$V187)-SUM($CV$3:DT$3)*$X187-SUM($CV$4:DT$4)*SUM($K187:$L187)-SUM($CV$5:DT$5)*SUM($M187:$N187)-SUM($CV$6:DT$6)*$O187-SUM($CV$7:DT$7)*SUM($Y187:$Z187,$AF187)-SUM($CV$8:DT$8)*SUM($AA187:$AE187)-SUM($CV$9:DT$9)*$AG187</f>
        <v>25019</v>
      </c>
      <c r="DU187" s="39">
        <f>SUM($BE187,$BF187:CD187)-SUM($CV$1:DU$1)*SUM($P187:$Q187,$W187)-SUM($CV$2:DU$2)*SUM($R187:$V187)-SUM($CV$3:DU$3)*$X187-SUM($CV$4:DU$4)*SUM($K187:$L187)-SUM($CV$5:DU$5)*SUM($M187:$N187)-SUM($CV$6:DU$6)*$O187-SUM($CV$7:DU$7)*SUM($Y187:$Z187,$AF187)-SUM($CV$8:DU$8)*SUM($AA187:$AE187)-SUM($CV$9:DU$9)*$AG187</f>
        <v>24019</v>
      </c>
      <c r="DV187" s="39">
        <f>SUM($BE187,$BF187:CE187)-SUM($CV$1:DV$1)*SUM($P187:$Q187,$W187)-SUM($CV$2:DV$2)*SUM($R187:$V187)-SUM($CV$3:DV$3)*$X187-SUM($CV$4:DV$4)*SUM($K187:$L187)-SUM($CV$5:DV$5)*SUM($M187:$N187)-SUM($CV$6:DV$6)*$O187-SUM($CV$7:DV$7)*SUM($Y187:$Z187,$AF187)-SUM($CV$8:DV$8)*SUM($AA187:$AE187)-SUM($CV$9:DV$9)*$AG187</f>
        <v>23019</v>
      </c>
      <c r="DW187" s="39">
        <f>SUM($BE187,$BF187:CF187)-SUM($CV$1:DW$1)*SUM($P187:$Q187,$W187)-SUM($CV$2:DW$2)*SUM($R187:$V187)-SUM($CV$3:DW$3)*$X187-SUM($CV$4:DW$4)*SUM($K187:$L187)-SUM($CV$5:DW$5)*SUM($M187:$N187)-SUM($CV$6:DW$6)*$O187-SUM($CV$7:DW$7)*SUM($Y187:$Z187,$AF187)-SUM($CV$8:DW$8)*SUM($AA187:$AE187)-SUM($CV$9:DW$9)*$AG187</f>
        <v>22019</v>
      </c>
      <c r="DX187" s="39">
        <f>SUM($BE187,$BF187:CG187)-SUM($CV$1:DX$1)*SUM($P187:$Q187,$W187)-SUM($CV$2:DX$2)*SUM($R187:$V187)-SUM($CV$3:DX$3)*$X187-SUM($CV$4:DX$4)*SUM($K187:$L187)-SUM($CV$5:DX$5)*SUM($M187:$N187)-SUM($CV$6:DX$6)*$O187-SUM($CV$7:DX$7)*SUM($Y187:$Z187,$AF187)-SUM($CV$8:DX$8)*SUM($AA187:$AE187)-SUM($CV$9:DX$9)*$AG187</f>
        <v>21019</v>
      </c>
      <c r="DY187" s="39">
        <f>SUM($BE187,$BF187:CH187)-SUM($CV$1:DY$1)*SUM($P187:$Q187,$W187)-SUM($CV$2:DY$2)*SUM($R187:$V187)-SUM($CV$3:DY$3)*$X187-SUM($CV$4:DY$4)*SUM($K187:$L187)-SUM($CV$5:DY$5)*SUM($M187:$N187)-SUM($CV$6:DY$6)*$O187-SUM($CV$7:DY$7)*SUM($Y187:$Z187,$AF187)-SUM($CV$8:DY$8)*SUM($AA187:$AE187)-SUM($CV$9:DY$9)*$AG187</f>
        <v>20019</v>
      </c>
      <c r="DZ187" s="39">
        <f>SUM($BE187,$BF187:CI187)-SUM($CV$1:DZ$1)*SUM($P187:$Q187,$W187)-SUM($CV$2:DZ$2)*SUM($R187:$V187)-SUM($CV$3:DZ$3)*$X187-SUM($CV$4:DZ$4)*SUM($K187:$L187)-SUM($CV$5:DZ$5)*SUM($M187:$N187)-SUM($CV$6:DZ$6)*$O187-SUM($CV$7:DZ$7)*SUM($Y187:$Z187,$AF187)-SUM($CV$8:DZ$8)*SUM($AA187:$AE187)-SUM($CV$9:DZ$9)*$AG187</f>
        <v>19019</v>
      </c>
      <c r="EA187" s="39">
        <f>SUM($BE187,$BF187:CJ187)-SUM($CV$1:EA$1)*SUM($P187:$Q187,$W187)-SUM($CV$2:EA$2)*SUM($R187:$V187)-SUM($CV$3:EA$3)*$X187-SUM($CV$4:EA$4)*SUM($K187:$L187)-SUM($CV$5:EA$5)*SUM($M187:$N187)-SUM($CV$6:EA$6)*$O187-SUM($CV$7:EA$7)*SUM($Y187:$Z187,$AF187)-SUM($CV$8:EA$8)*SUM($AA187:$AE187)-SUM($CV$9:EA$9)*$AG187</f>
        <v>18019</v>
      </c>
      <c r="EB187" s="39">
        <f>SUM($BE187,$BF187:CK187)-SUM($CV$1:EB$1)*SUM($P187:$Q187,$W187)-SUM($CV$2:EB$2)*SUM($R187:$V187)-SUM($CV$3:EB$3)*$X187-SUM($CV$4:EB$4)*SUM($K187:$L187)-SUM($CV$5:EB$5)*SUM($M187:$N187)-SUM($CV$6:EB$6)*$O187-SUM($CV$7:EB$7)*SUM($Y187:$Z187,$AF187)-SUM($CV$8:EB$8)*SUM($AA187:$AE187)-SUM($CV$9:EB$9)*$AG187</f>
        <v>17019</v>
      </c>
      <c r="EC187" s="39">
        <f>SUM($BE187,$BF187:CL187)-SUM($CV$1:EC$1)*SUM($P187:$Q187,$W187)-SUM($CV$2:EC$2)*SUM($R187:$V187)-SUM($CV$3:EC$3)*$X187-SUM($CV$4:EC$4)*SUM($K187:$L187)-SUM($CV$5:EC$5)*SUM($M187:$N187)-SUM($CV$6:EC$6)*$O187-SUM($CV$7:EC$7)*SUM($Y187:$Z187,$AF187)-SUM($CV$8:EC$8)*SUM($AA187:$AE187)-SUM($CV$9:EC$9)*$AG187</f>
        <v>16019</v>
      </c>
      <c r="ED187" s="39">
        <f>SUM($BE187,$BF187:CM187)-SUM($CV$1:ED$1)*SUM($P187:$Q187,$W187)-SUM($CV$2:ED$2)*SUM($R187:$V187)-SUM($CV$3:ED$3)*$X187-SUM($CV$4:ED$4)*SUM($K187:$L187)-SUM($CV$5:ED$5)*SUM($M187:$N187)-SUM($CV$6:ED$6)*$O187-SUM($CV$7:ED$7)*SUM($Y187:$Z187,$AF187)-SUM($CV$8:ED$8)*SUM($AA187:$AE187)-SUM($CV$9:ED$9)*$AG187</f>
        <v>15019</v>
      </c>
      <c r="EE187" s="39">
        <f>SUM($BE187,$BF187:CN187)-SUM($CV$1:EE$1)*SUM($P187:$Q187,$W187)-SUM($CV$2:EE$2)*SUM($R187:$V187)-SUM($CV$3:EE$3)*$X187-SUM($CV$4:EE$4)*SUM($K187:$L187)-SUM($CV$5:EE$5)*SUM($M187:$N187)-SUM($CV$6:EE$6)*$O187-SUM($CV$7:EE$7)*SUM($Y187:$Z187,$AF187)-SUM($CV$8:EE$8)*SUM($AA187:$AE187)-SUM($CV$9:EE$9)*$AG187</f>
        <v>14019</v>
      </c>
      <c r="EF187" s="39">
        <f>SUM($BE187,$BF187:CO187)-SUM($CV$1:EF$1)*SUM($P187:$Q187,$W187)-SUM($CV$2:EF$2)*SUM($R187:$V187)-SUM($CV$3:EF$3)*$X187-SUM($CV$4:EF$4)*SUM($K187:$L187)-SUM($CV$5:EF$5)*SUM($M187:$N187)-SUM($CV$6:EF$6)*$O187-SUM($CV$7:EF$7)*SUM($Y187:$Z187,$AF187)-SUM($CV$8:EF$8)*SUM($AA187:$AE187)-SUM($CV$9:EF$9)*$AG187</f>
        <v>13019</v>
      </c>
      <c r="EG187" s="39">
        <f>SUM($BE187,$BF187:CP187)-SUM($CV$1:EG$1)*SUM($P187:$Q187,$W187)-SUM($CV$2:EG$2)*SUM($R187:$V187)-SUM($CV$3:EG$3)*$X187-SUM($CV$4:EG$4)*SUM($K187:$L187)-SUM($CV$5:EG$5)*SUM($M187:$N187)-SUM($CV$6:EG$6)*$O187-SUM($CV$7:EG$7)*SUM($Y187:$Z187,$AF187)-SUM($CV$8:EG$8)*SUM($AA187:$AE187)-SUM($CV$9:EG$9)*$AG187</f>
        <v>12019</v>
      </c>
      <c r="EH187" s="39">
        <f>SUM($BE187,$BF187:CQ187)-SUM($CV$1:EH$1)*SUM($P187:$Q187,$W187)-SUM($CV$2:EH$2)*SUM($R187:$V187)-SUM($CV$3:EH$3)*$X187-SUM($CV$4:EH$4)*SUM($K187:$L187)-SUM($CV$5:EH$5)*SUM($M187:$N187)-SUM($CV$6:EH$6)*$O187-SUM($CV$7:EH$7)*SUM($Y187:$Z187,$AF187)-SUM($CV$8:EH$8)*SUM($AA187:$AE187)-SUM($CV$9:EH$9)*$AG187</f>
        <v>11019</v>
      </c>
      <c r="EI187" s="39">
        <f>SUM($BE187,$BF187:CR187)-SUM($CV$1:EI$1)*SUM($P187:$Q187,$W187)-SUM($CV$2:EI$2)*SUM($R187:$V187)-SUM($CV$3:EI$3)*$X187-SUM($CV$4:EI$4)*SUM($K187:$L187)-SUM($CV$5:EI$5)*SUM($M187:$N187)-SUM($CV$6:EI$6)*$O187-SUM($CV$7:EI$7)*SUM($Y187:$Z187,$AF187)-SUM($CV$8:EI$8)*SUM($AA187:$AE187)-SUM($CV$9:EI$9)*$AG187</f>
        <v>10019</v>
      </c>
      <c r="EJ187" s="39">
        <f>SUM($BE187,$BF187:CS187)-SUM($CV$1:EJ$1)*SUM($P187:$Q187,$W187)-SUM($CV$2:EJ$2)*SUM($R187:$V187)-SUM($CV$3:EJ$3)*$X187-SUM($CV$4:EJ$4)*SUM($K187:$L187)-SUM($CV$5:EJ$5)*SUM($M187:$N187)-SUM($CV$6:EJ$6)*$O187-SUM($CV$7:EJ$7)*SUM($Y187:$Z187,$AF187)-SUM($CV$8:EJ$8)*SUM($AA187:$AE187)-SUM($CV$9:EJ$9)*$AG187</f>
        <v>9019</v>
      </c>
      <c r="EK187" s="39">
        <f>SUM($BE187,$BF187:CT187)-SUM($CV$1:EK$1)*SUM($P187:$Q187,$W187)-SUM($CV$2:EK$2)*SUM($R187:$V187)-SUM($CV$3:EK$3)*$X187-SUM($CV$4:EK$4)*SUM($K187:$L187)-SUM($CV$5:EK$5)*SUM($M187:$N187)-SUM($CV$6:EK$6)*$O187-SUM($CV$7:EK$7)*SUM($Y187:$Z187,$AF187)-SUM($CV$8:EK$8)*SUM($AA187:$AE187)-SUM($CV$9:EK$9)*$AG187</f>
        <v>8019</v>
      </c>
      <c r="EL187" s="39">
        <f>SUM($BE187,$BF187:CU187)-SUM($CV$1:EL$1)*SUM($P187:$Q187,$W187)-SUM($CV$2:EL$2)*SUM($R187:$V187)-SUM($CV$3:EL$3)*$X187-SUM($CV$4:EL$4)*SUM($K187:$L187)-SUM($CV$5:EL$5)*SUM($M187:$N187)-SUM($CV$6:EL$6)*$O187-SUM($CV$7:EL$7)*SUM($Y187:$Z187,$AF187)-SUM($CV$8:EL$8)*SUM($AA187:$AE187)-SUM($CV$9:EL$9)*$AG187</f>
        <v>7019</v>
      </c>
      <c r="EM187" s="39">
        <f>SUM($BE187,$BF187:CV187)-SUM($CV$1:EM$1)*SUM($P187:$Q187,$W187)-SUM($CV$2:EM$2)*SUM($R187:$V187)-SUM($CV$3:EM$3)*$X187-SUM($CV$4:EM$4)*SUM($K187:$L187)-SUM($CV$5:EM$5)*SUM($M187:$N187)-SUM($CV$6:EM$6)*$O187-SUM($CV$7:EM$7)*SUM($Y187:$Z187,$AF187)-SUM($CV$8:EM$8)*SUM($AA187:$AE187)-SUM($CV$9:EM$9)*$AG187</f>
        <v>6019</v>
      </c>
      <c r="EN187" s="39">
        <f>SUM($BE187,$BF187:CW187)-SUM($CV$1:EN$1)*SUM($P187:$Q187,$W187)-SUM($CV$2:EN$2)*SUM($R187:$V187)-SUM($CV$3:EN$3)*$X187-SUM($CV$4:EN$4)*SUM($K187:$L187)-SUM($CV$5:EN$5)*SUM($M187:$N187)-SUM($CV$6:EN$6)*$O187-SUM($CV$7:EN$7)*SUM($Y187:$Z187,$AF187)-SUM($CV$8:EN$8)*SUM($AA187:$AE187)-SUM($CV$9:EN$9)*$AG187</f>
        <v>5019</v>
      </c>
      <c r="EO187" s="39">
        <f>SUM($BE187,$BF187:CX187)-SUM($CV$1:EO$1)*SUM($P187:$Q187,$W187)-SUM($CV$2:EO$2)*SUM($R187:$V187)-SUM($CV$3:EO$3)*$X187-SUM($CV$4:EO$4)*SUM($K187:$L187)-SUM($CV$5:EO$5)*SUM($M187:$N187)-SUM($CV$6:EO$6)*$O187-SUM($CV$7:EO$7)*SUM($Y187:$Z187,$AF187)-SUM($CV$8:EO$8)*SUM($AA187:$AE187)-SUM($CV$9:EO$9)*$AG187</f>
        <v>4189</v>
      </c>
      <c r="EP187" s="96" t="s">
        <v>483</v>
      </c>
      <c r="EQ187" s="103" t="str">
        <f t="shared" si="225"/>
        <v>CRCW0603383KFKEA</v>
      </c>
      <c r="ER187" s="96" t="str">
        <f t="shared" si="227"/>
        <v>VISHAY</v>
      </c>
      <c r="ES187" s="115">
        <v>2.5999999999999999E-3</v>
      </c>
      <c r="ET187" s="116" t="str">
        <f t="shared" si="229"/>
        <v>USD</v>
      </c>
      <c r="EU187" s="107" t="e">
        <f t="shared" ca="1" si="183"/>
        <v>#NAME?</v>
      </c>
      <c r="EV187" s="107" t="e">
        <f t="shared" ca="1" si="184"/>
        <v>#NAME?</v>
      </c>
      <c r="EW187" s="117">
        <f t="shared" si="226"/>
        <v>5000</v>
      </c>
      <c r="EX187" s="117">
        <f t="shared" si="231"/>
        <v>5000</v>
      </c>
      <c r="EY187" s="103"/>
      <c r="EZ187" s="117">
        <f t="shared" si="187"/>
        <v>40000</v>
      </c>
      <c r="FA187" s="118" t="e">
        <f t="shared" ca="1" si="188"/>
        <v>#NAME?</v>
      </c>
      <c r="FB187" s="117">
        <f t="shared" si="189"/>
        <v>4547</v>
      </c>
      <c r="FC187" s="118" t="e">
        <f t="shared" ca="1" si="190"/>
        <v>#NAME?</v>
      </c>
      <c r="FD187" s="119">
        <v>45526</v>
      </c>
      <c r="FE187" s="118" t="s">
        <v>130</v>
      </c>
      <c r="FF187" s="118" t="s">
        <v>26</v>
      </c>
      <c r="FG187" s="103" t="s">
        <v>144</v>
      </c>
      <c r="FH187" s="103" t="s">
        <v>145</v>
      </c>
      <c r="FI187" s="105">
        <f t="array" ref="FI187">SUMPRODUCT($AI187:$AL187,TRANSPOSE(FI$1:FI$4))</f>
        <v>3065</v>
      </c>
      <c r="FJ187" s="105">
        <f t="array" ref="FJ187">SUMPRODUCT($AI187:$AL187,TRANSPOSE(FJ$1:FJ$4))</f>
        <v>3065</v>
      </c>
      <c r="FK187" s="105">
        <f t="array" ref="FK187">SUMPRODUCT($AI187:$AL187,TRANSPOSE(FK$1:FK$4))</f>
        <v>3065</v>
      </c>
      <c r="FL187" s="105">
        <f t="array" ref="FL187">SUMPRODUCT($AI187:$AL187,TRANSPOSE(FL$1:FL$4))</f>
        <v>3065</v>
      </c>
      <c r="FM187" s="105">
        <f t="array" ref="FM187">SUMPRODUCT($AI187:$AL187,TRANSPOSE(FM$1:FM$4))</f>
        <v>3065</v>
      </c>
      <c r="FN187" s="105">
        <f t="array" ref="FN187">SUMPRODUCT($AI187:$AL187,TRANSPOSE(FN$1:FN$4))</f>
        <v>3065</v>
      </c>
      <c r="FO187" s="105">
        <f t="array" ref="FO187">SUMPRODUCT($AI187:$AL187,TRANSPOSE(FO$1:FO$4))</f>
        <v>3065</v>
      </c>
      <c r="FP187" s="105">
        <f t="array" ref="FP187">SUMPRODUCT($AI187:$AL187,TRANSPOSE(FP$1:FP$4))</f>
        <v>3065</v>
      </c>
      <c r="FQ187" s="105">
        <f t="array" ref="FQ187">SUMPRODUCT($AI187:$AL187,TRANSPOSE(FQ$1:FQ$4))</f>
        <v>3065</v>
      </c>
      <c r="FR187" s="105">
        <f t="array" ref="FR187">SUMPRODUCT($AI187:$AL187,TRANSPOSE(FR$1:FR$4))</f>
        <v>3050</v>
      </c>
      <c r="FS187" s="105">
        <f t="array" ref="FS187">SUMPRODUCT($AI187:$AL187,TRANSPOSE(FS$1:FS$4))</f>
        <v>3000</v>
      </c>
      <c r="FT187" s="105">
        <f t="array" ref="FT187">SUMPRODUCT($AI187:$AL187,TRANSPOSE(FT$1:FT$4))</f>
        <v>1818</v>
      </c>
      <c r="FU187" s="105">
        <f t="array" ref="FU187">SUMPRODUCT($AI187:$AL187,TRANSPOSE(FU$1:FU$4))</f>
        <v>0</v>
      </c>
      <c r="FV187" s="120"/>
      <c r="FW187" s="105">
        <f t="shared" si="191"/>
        <v>5000</v>
      </c>
      <c r="FX187" s="121">
        <f>CEILING(SUM($FI187:FJ187)-SUM($FW187:FW187),$EW187)</f>
        <v>5000</v>
      </c>
      <c r="FY187" s="121">
        <f>CEILING(SUM($FI187:FK187)-SUM($FW187:FX187),$EW187)</f>
        <v>0</v>
      </c>
      <c r="FZ187" s="121">
        <f>CEILING(SUM($FI187:FL187)-SUM($FW187:FY187),$EW187)</f>
        <v>5000</v>
      </c>
      <c r="GA187" s="121">
        <f>CEILING(SUM($FI187:FM187)-SUM($FW187:FZ187),$EW187)</f>
        <v>5000</v>
      </c>
      <c r="GB187" s="121">
        <f>CEILING(SUM($FI187:FN187)-SUM($FW187:GA187),$EW187)</f>
        <v>0</v>
      </c>
      <c r="GC187" s="121">
        <f>CEILING(SUM($FI187:FO187)-SUM($FW187:GB187),$EW187)</f>
        <v>5000</v>
      </c>
      <c r="GD187" s="121">
        <f>CEILING(SUM($FI187:FP187)-SUM($FW187:GC187),$EW187)</f>
        <v>0</v>
      </c>
      <c r="GE187" s="121">
        <f>CEILING(SUM($FI187:FQ187)-SUM($FW187:GD187),$EW187)</f>
        <v>5000</v>
      </c>
      <c r="GF187" s="121">
        <f>CEILING(SUM($FI187:FR187)-SUM($FW187:GE187),$EW187)</f>
        <v>5000</v>
      </c>
      <c r="GG187" s="121">
        <f>CEILING(SUM($FI187:FS187)-SUM($FW187:GF187),$EW187)</f>
        <v>0</v>
      </c>
      <c r="GH187" s="121">
        <f t="shared" si="192"/>
        <v>5000</v>
      </c>
      <c r="GI187" s="121">
        <f t="shared" si="193"/>
        <v>0</v>
      </c>
      <c r="GJ187" s="120"/>
      <c r="GK187" s="123" t="e">
        <f t="shared" ca="1" si="194"/>
        <v>#NAME?</v>
      </c>
      <c r="GL187" s="123" t="e">
        <f t="shared" ca="1" si="195"/>
        <v>#NAME?</v>
      </c>
      <c r="GM187" s="123" t="e">
        <f t="shared" ca="1" si="196"/>
        <v>#NAME?</v>
      </c>
      <c r="GN187" s="123" t="e">
        <f t="shared" ca="1" si="197"/>
        <v>#NAME?</v>
      </c>
      <c r="GO187" s="123" t="e">
        <f t="shared" ca="1" si="198"/>
        <v>#NAME?</v>
      </c>
      <c r="GP187" s="123" t="e">
        <f t="shared" ca="1" si="199"/>
        <v>#NAME?</v>
      </c>
      <c r="GQ187" s="123" t="e">
        <f t="shared" ca="1" si="200"/>
        <v>#NAME?</v>
      </c>
      <c r="GR187" s="123" t="e">
        <f t="shared" ca="1" si="201"/>
        <v>#NAME?</v>
      </c>
      <c r="GS187" s="123" t="e">
        <f t="shared" ca="1" si="202"/>
        <v>#NAME?</v>
      </c>
      <c r="GT187" s="123" t="e">
        <f t="shared" ca="1" si="203"/>
        <v>#NAME?</v>
      </c>
      <c r="GU187" s="123" t="e">
        <f t="shared" ca="1" si="204"/>
        <v>#NAME?</v>
      </c>
      <c r="GV187" s="123" t="e">
        <f t="shared" ca="1" si="205"/>
        <v>#NAME?</v>
      </c>
      <c r="GW187" s="123" t="e">
        <f t="shared" ca="1" si="206"/>
        <v>#NAME?</v>
      </c>
      <c r="GX187" s="123" t="e">
        <f t="shared" ca="1" si="207"/>
        <v>#NAME?</v>
      </c>
      <c r="GY187" s="120">
        <v>1</v>
      </c>
      <c r="GZ187" s="105">
        <f t="shared" si="230"/>
        <v>40000</v>
      </c>
      <c r="HA187" s="105"/>
      <c r="HB187" s="105"/>
      <c r="HC187" s="105"/>
      <c r="HD187" s="105"/>
      <c r="HE187" s="105"/>
      <c r="HF187" s="105"/>
      <c r="HG187" s="105"/>
      <c r="HH187" s="105"/>
      <c r="HI187" s="105"/>
      <c r="HJ187" s="105"/>
      <c r="HK187" s="105"/>
      <c r="HL187" s="105">
        <f t="shared" si="171"/>
        <v>0</v>
      </c>
      <c r="HM187" s="105"/>
      <c r="HN187" s="123" t="e">
        <f t="shared" ca="1" si="208"/>
        <v>#NAME?</v>
      </c>
      <c r="HO187" s="123" t="e">
        <f t="shared" ca="1" si="209"/>
        <v>#NAME?</v>
      </c>
      <c r="HP187" s="123" t="e">
        <f t="shared" ca="1" si="210"/>
        <v>#NAME?</v>
      </c>
      <c r="HQ187" s="123" t="e">
        <f t="shared" ca="1" si="211"/>
        <v>#NAME?</v>
      </c>
      <c r="HR187" s="123" t="e">
        <f t="shared" ca="1" si="212"/>
        <v>#NAME?</v>
      </c>
      <c r="HS187" s="123" t="e">
        <f t="shared" ca="1" si="213"/>
        <v>#NAME?</v>
      </c>
      <c r="HT187" s="123" t="e">
        <f t="shared" ca="1" si="214"/>
        <v>#NAME?</v>
      </c>
      <c r="HU187" s="123" t="e">
        <f t="shared" ca="1" si="215"/>
        <v>#NAME?</v>
      </c>
      <c r="HV187" s="123" t="e">
        <f t="shared" ca="1" si="216"/>
        <v>#NAME?</v>
      </c>
      <c r="HW187" s="123" t="e">
        <f t="shared" ca="1" si="217"/>
        <v>#NAME?</v>
      </c>
      <c r="HX187" s="123" t="e">
        <f t="shared" ca="1" si="218"/>
        <v>#NAME?</v>
      </c>
      <c r="HY187" s="123" t="e">
        <f t="shared" ca="1" si="219"/>
        <v>#NAME?</v>
      </c>
      <c r="HZ187" s="123" t="e">
        <f t="shared" ca="1" si="220"/>
        <v>#NAME?</v>
      </c>
      <c r="IA187" s="123" t="e">
        <f t="shared" ca="1" si="221"/>
        <v>#NAME?</v>
      </c>
      <c r="IB187" s="124" t="s">
        <v>901</v>
      </c>
      <c r="IC187" s="103" t="s">
        <v>488</v>
      </c>
      <c r="ID187" s="125">
        <v>45535</v>
      </c>
      <c r="IE187" s="103" t="s">
        <v>147</v>
      </c>
      <c r="IF187" s="103" t="s">
        <v>147</v>
      </c>
      <c r="IG187" s="103" t="s">
        <v>147</v>
      </c>
      <c r="IH187" s="103"/>
      <c r="II187" s="103" t="s">
        <v>766</v>
      </c>
    </row>
    <row r="188" spans="1:243" ht="14.25" x14ac:dyDescent="0.2">
      <c r="A188" s="39">
        <v>201</v>
      </c>
      <c r="B188" s="39" t="s">
        <v>904</v>
      </c>
      <c r="C188" s="56" t="s">
        <v>905</v>
      </c>
      <c r="D188" s="39" t="s">
        <v>137</v>
      </c>
      <c r="E188" s="39">
        <v>401234951</v>
      </c>
      <c r="F188" s="102" t="s">
        <v>906</v>
      </c>
      <c r="G188" s="39" t="s">
        <v>907</v>
      </c>
      <c r="H188" s="39" t="s">
        <v>128</v>
      </c>
      <c r="I188" s="39">
        <v>2</v>
      </c>
      <c r="J188" s="39">
        <v>6</v>
      </c>
      <c r="K188" s="39">
        <v>0</v>
      </c>
      <c r="L188" s="39">
        <v>0</v>
      </c>
      <c r="M188" s="39">
        <v>0</v>
      </c>
      <c r="N188" s="39">
        <v>0</v>
      </c>
      <c r="O188" s="39">
        <v>2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2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2</v>
      </c>
      <c r="AH188" s="39">
        <f t="shared" si="173"/>
        <v>4</v>
      </c>
      <c r="AI188" s="39">
        <f t="shared" si="174"/>
        <v>2</v>
      </c>
      <c r="AJ188" s="39">
        <f t="shared" si="175"/>
        <v>2</v>
      </c>
      <c r="AK188" s="39">
        <f t="shared" si="176"/>
        <v>2</v>
      </c>
      <c r="AL188" s="39">
        <f t="shared" si="177"/>
        <v>4</v>
      </c>
      <c r="AM188" s="57">
        <f t="shared" si="178"/>
        <v>141362</v>
      </c>
      <c r="AN188" s="57">
        <v>5000</v>
      </c>
      <c r="AO188" s="57">
        <f t="shared" si="179"/>
        <v>145000</v>
      </c>
      <c r="AP188" s="39"/>
      <c r="AQ188" s="39" t="s">
        <v>473</v>
      </c>
      <c r="AR188" s="71" t="s">
        <v>474</v>
      </c>
      <c r="AS188" s="39"/>
      <c r="AT188" s="39"/>
      <c r="AU188" s="58">
        <v>3.0000000000000001E-3</v>
      </c>
      <c r="AV188" s="58" t="s">
        <v>11</v>
      </c>
      <c r="AW188" s="39" t="s">
        <v>475</v>
      </c>
      <c r="AX188" s="39" t="s">
        <v>476</v>
      </c>
      <c r="AY188" s="39"/>
      <c r="AZ188" s="39" t="s">
        <v>477</v>
      </c>
      <c r="BA188" s="39" t="str">
        <f t="shared" si="180"/>
        <v>P0043</v>
      </c>
      <c r="BB188" s="78" t="e">
        <f t="shared" ca="1" si="181"/>
        <v>#NAME?</v>
      </c>
      <c r="BC188" s="75" t="s">
        <v>908</v>
      </c>
      <c r="BD188" s="75">
        <f t="shared" si="182"/>
        <v>145000</v>
      </c>
      <c r="BE188" s="39"/>
      <c r="BF188" s="39"/>
      <c r="BG188" s="39"/>
      <c r="BH188" s="39"/>
      <c r="BI188" s="39">
        <v>145000</v>
      </c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>
        <f>SUM($BE188,$BF188:BF188)-SUM($CV$1:CW$1)*SUM($P188:$Q188,$W188)-SUM($CV$2:CW$2)*SUM($R188:$V188)-SUM($CV$3:CW$3)*$X188-SUM($CV$4:CW$4)*SUM($K188:$L188)-SUM($CV$5:CW$5)*SUM($M188:$N188)-SUM($CV$6:CW$6)*$O188-SUM($CV$7:CW$7)*SUM($Y188:$Z188,$AF188)-SUM($CV$8:CW$8)*SUM($AA188:$AE188)-SUM($CV$9:CW$9)*$AG188</f>
        <v>0</v>
      </c>
      <c r="CX188" s="39">
        <f>SUM($BE188,$BF188:BG188)-SUM($CV$1:CX$1)*SUM($P188:$Q188,$W188)-SUM($CV$2:CX$2)*SUM($R188:$V188)-SUM($CV$3:CX$3)*$X188-SUM($CV$4:CX$4)*SUM($K188:$L188)-SUM($CV$5:CX$5)*SUM($M188:$N188)-SUM($CV$6:CX$6)*$O188-SUM($CV$7:CX$7)*SUM($Y188:$Z188,$AF188)-SUM($CV$8:CX$8)*SUM($AA188:$AE188)-SUM($CV$9:CX$9)*$AG188</f>
        <v>0</v>
      </c>
      <c r="CY188" s="39">
        <f>SUM($BE188,$BF188:BH188)-SUM($CV$1:CY$1)*SUM($P188:$Q188,$W188)-SUM($CV$2:CY$2)*SUM($R188:$V188)-SUM($CV$3:CY$3)*$X188-SUM($CV$4:CY$4)*SUM($K188:$L188)-SUM($CV$5:CY$5)*SUM($M188:$N188)-SUM($CV$6:CY$6)*$O188-SUM($CV$7:CY$7)*SUM($Y188:$Z188,$AF188)-SUM($CV$8:CY$8)*SUM($AA188:$AE188)-SUM($CV$9:CY$9)*$AG188</f>
        <v>0</v>
      </c>
      <c r="CZ188" s="39">
        <f>SUM($BE188,$BF188:BI188)-SUM($CV$1:CZ$1)*SUM($P188:$Q188,$W188)-SUM($CV$2:CZ$2)*SUM($R188:$V188)-SUM($CV$3:CZ$3)*$X188-SUM($CV$4:CZ$4)*SUM($K188:$L188)-SUM($CV$5:CZ$5)*SUM($M188:$N188)-SUM($CV$6:CZ$6)*$O188-SUM($CV$7:CZ$7)*SUM($Y188:$Z188,$AF188)-SUM($CV$8:CZ$8)*SUM($AA188:$AE188)-SUM($CV$9:CZ$9)*$AG188</f>
        <v>145000</v>
      </c>
      <c r="DA188" s="39">
        <f>SUM($BE188,$BF188:BJ188)-SUM($CV$1:DA$1)*SUM($P188:$Q188,$W188)-SUM($CV$2:DA$2)*SUM($R188:$V188)-SUM($CV$3:DA$3)*$X188-SUM($CV$4:DA$4)*SUM($K188:$L188)-SUM($CV$5:DA$5)*SUM($M188:$N188)-SUM($CV$6:DA$6)*$O188-SUM($CV$7:DA$7)*SUM($Y188:$Z188,$AF188)-SUM($CV$8:DA$8)*SUM($AA188:$AE188)-SUM($CV$9:DA$9)*$AG188</f>
        <v>145000</v>
      </c>
      <c r="DB188" s="39">
        <f>SUM($BE188,$BF188:BK188)-SUM($CV$1:DB$1)*SUM($P188:$Q188,$W188)-SUM($CV$2:DB$2)*SUM($R188:$V188)-SUM($CV$3:DB$3)*$X188-SUM($CV$4:DB$4)*SUM($K188:$L188)-SUM($CV$5:DB$5)*SUM($M188:$N188)-SUM($CV$6:DB$6)*$O188-SUM($CV$7:DB$7)*SUM($Y188:$Z188,$AF188)-SUM($CV$8:DB$8)*SUM($AA188:$AE188)-SUM($CV$9:DB$9)*$AG188</f>
        <v>144400</v>
      </c>
      <c r="DC188" s="39">
        <f>SUM($BE188,$BF188:BL188)-SUM($CV$1:DC$1)*SUM($P188:$Q188,$W188)-SUM($CV$2:DC$2)*SUM($R188:$V188)-SUM($CV$3:DC$3)*$X188-SUM($CV$4:DC$4)*SUM($K188:$L188)-SUM($CV$5:DC$5)*SUM($M188:$N188)-SUM($CV$6:DC$6)*$O188-SUM($CV$7:DC$7)*SUM($Y188:$Z188,$AF188)-SUM($CV$8:DC$8)*SUM($AA188:$AE188)-SUM($CV$9:DC$9)*$AG188</f>
        <v>143200</v>
      </c>
      <c r="DD188" s="39">
        <f>SUM($BE188,$BF188:BM188)-SUM($CV$1:DD$1)*SUM($P188:$Q188,$W188)-SUM($CV$2:DD$2)*SUM($R188:$V188)-SUM($CV$3:DD$3)*$X188-SUM($CV$4:DD$4)*SUM($K188:$L188)-SUM($CV$5:DD$5)*SUM($M188:$N188)-SUM($CV$6:DD$6)*$O188-SUM($CV$7:DD$7)*SUM($Y188:$Z188,$AF188)-SUM($CV$8:DD$8)*SUM($AA188:$AE188)-SUM($CV$9:DD$9)*$AG188</f>
        <v>141338</v>
      </c>
      <c r="DE188" s="39">
        <f>SUM($BE188,$BF188:BN188)-SUM($CV$1:DE$1)*SUM($P188:$Q188,$W188)-SUM($CV$2:DE$2)*SUM($R188:$V188)-SUM($CV$3:DE$3)*$X188-SUM($CV$4:DE$4)*SUM($K188:$L188)-SUM($CV$5:DE$5)*SUM($M188:$N188)-SUM($CV$6:DE$6)*$O188-SUM($CV$7:DE$7)*SUM($Y188:$Z188,$AF188)-SUM($CV$8:DE$8)*SUM($AA188:$AE188)-SUM($CV$9:DE$9)*$AG188</f>
        <v>139138</v>
      </c>
      <c r="DF188" s="39">
        <f>SUM($BE188,$BF188:BO188)-SUM($CV$1:DF$1)*SUM($P188:$Q188,$W188)-SUM($CV$2:DF$2)*SUM($R188:$V188)-SUM($CV$3:DF$3)*$X188-SUM($CV$4:DF$4)*SUM($K188:$L188)-SUM($CV$5:DF$5)*SUM($M188:$N188)-SUM($CV$6:DF$6)*$O188-SUM($CV$7:DF$7)*SUM($Y188:$Z188,$AF188)-SUM($CV$8:DF$8)*SUM($AA188:$AE188)-SUM($CV$9:DF$9)*$AG188</f>
        <v>136338</v>
      </c>
      <c r="DG188" s="39">
        <f>SUM($BE188,$BF188:BP188)-SUM($CV$1:DG$1)*SUM($P188:$Q188,$W188)-SUM($CV$2:DG$2)*SUM($R188:$V188)-SUM($CV$3:DG$3)*$X188-SUM($CV$4:DG$4)*SUM($K188:$L188)-SUM($CV$5:DG$5)*SUM($M188:$N188)-SUM($CV$6:DG$6)*$O188-SUM($CV$7:DG$7)*SUM($Y188:$Z188,$AF188)-SUM($CV$8:DG$8)*SUM($AA188:$AE188)-SUM($CV$9:DG$9)*$AG188</f>
        <v>133338</v>
      </c>
      <c r="DH188" s="39">
        <f>SUM($BE188,$BF188:BQ188)-SUM($CV$1:DH$1)*SUM($P188:$Q188,$W188)-SUM($CV$2:DH$2)*SUM($R188:$V188)-SUM($CV$3:DH$3)*$X188-SUM($CV$4:DH$4)*SUM($K188:$L188)-SUM($CV$5:DH$5)*SUM($M188:$N188)-SUM($CV$6:DH$6)*$O188-SUM($CV$7:DH$7)*SUM($Y188:$Z188,$AF188)-SUM($CV$8:DH$8)*SUM($AA188:$AE188)-SUM($CV$9:DH$9)*$AG188</f>
        <v>130338</v>
      </c>
      <c r="DI188" s="39">
        <f>SUM($BE188,$BF188:BR188)-SUM($CV$1:DI$1)*SUM($P188:$Q188,$W188)-SUM($CV$2:DI$2)*SUM($R188:$V188)-SUM($CV$3:DI$3)*$X188-SUM($CV$4:DI$4)*SUM($K188:$L188)-SUM($CV$5:DI$5)*SUM($M188:$N188)-SUM($CV$6:DI$6)*$O188-SUM($CV$7:DI$7)*SUM($Y188:$Z188,$AF188)-SUM($CV$8:DI$8)*SUM($AA188:$AE188)-SUM($CV$9:DI$9)*$AG188</f>
        <v>127338</v>
      </c>
      <c r="DJ188" s="39">
        <f>SUM($BE188,$BF188:BS188)-SUM($CV$1:DJ$1)*SUM($P188:$Q188,$W188)-SUM($CV$2:DJ$2)*SUM($R188:$V188)-SUM($CV$3:DJ$3)*$X188-SUM($CV$4:DJ$4)*SUM($K188:$L188)-SUM($CV$5:DJ$5)*SUM($M188:$N188)-SUM($CV$6:DJ$6)*$O188-SUM($CV$7:DJ$7)*SUM($Y188:$Z188,$AF188)-SUM($CV$8:DJ$8)*SUM($AA188:$AE188)-SUM($CV$9:DJ$9)*$AG188</f>
        <v>124338</v>
      </c>
      <c r="DK188" s="39">
        <f>SUM($BE188,$BF188:BT188)-SUM($CV$1:DK$1)*SUM($P188:$Q188,$W188)-SUM($CV$2:DK$2)*SUM($R188:$V188)-SUM($CV$3:DK$3)*$X188-SUM($CV$4:DK$4)*SUM($K188:$L188)-SUM($CV$5:DK$5)*SUM($M188:$N188)-SUM($CV$6:DK$6)*$O188-SUM($CV$7:DK$7)*SUM($Y188:$Z188,$AF188)-SUM($CV$8:DK$8)*SUM($AA188:$AE188)-SUM($CV$9:DK$9)*$AG188</f>
        <v>121338</v>
      </c>
      <c r="DL188" s="39">
        <f>SUM($BE188,$BF188:BU188)-SUM($CV$1:DL$1)*SUM($P188:$Q188,$W188)-SUM($CV$2:DL$2)*SUM($R188:$V188)-SUM($CV$3:DL$3)*$X188-SUM($CV$4:DL$4)*SUM($K188:$L188)-SUM($CV$5:DL$5)*SUM($M188:$N188)-SUM($CV$6:DL$6)*$O188-SUM($CV$7:DL$7)*SUM($Y188:$Z188,$AF188)-SUM($CV$8:DL$8)*SUM($AA188:$AE188)-SUM($CV$9:DL$9)*$AG188</f>
        <v>118338</v>
      </c>
      <c r="DM188" s="39">
        <f>SUM($BE188,$BF188:BV188)-SUM($CV$1:DM$1)*SUM($P188:$Q188,$W188)-SUM($CV$2:DM$2)*SUM($R188:$V188)-SUM($CV$3:DM$3)*$X188-SUM($CV$4:DM$4)*SUM($K188:$L188)-SUM($CV$5:DM$5)*SUM($M188:$N188)-SUM($CV$6:DM$6)*$O188-SUM($CV$7:DM$7)*SUM($Y188:$Z188,$AF188)-SUM($CV$8:DM$8)*SUM($AA188:$AE188)-SUM($CV$9:DM$9)*$AG188</f>
        <v>114338</v>
      </c>
      <c r="DN188" s="39">
        <f>SUM($BE188,$BF188:BW188)-SUM($CV$1:DN$1)*SUM($P188:$Q188,$W188)-SUM($CV$2:DN$2)*SUM($R188:$V188)-SUM($CV$3:DN$3)*$X188-SUM($CV$4:DN$4)*SUM($K188:$L188)-SUM($CV$5:DN$5)*SUM($M188:$N188)-SUM($CV$6:DN$6)*$O188-SUM($CV$7:DN$7)*SUM($Y188:$Z188,$AF188)-SUM($CV$8:DN$8)*SUM($AA188:$AE188)-SUM($CV$9:DN$9)*$AG188</f>
        <v>110338</v>
      </c>
      <c r="DO188" s="39">
        <f>SUM($BE188,$BF188:BX188)-SUM($CV$1:DO$1)*SUM($P188:$Q188,$W188)-SUM($CV$2:DO$2)*SUM($R188:$V188)-SUM($CV$3:DO$3)*$X188-SUM($CV$4:DO$4)*SUM($K188:$L188)-SUM($CV$5:DO$5)*SUM($M188:$N188)-SUM($CV$6:DO$6)*$O188-SUM($CV$7:DO$7)*SUM($Y188:$Z188,$AF188)-SUM($CV$8:DO$8)*SUM($AA188:$AE188)-SUM($CV$9:DO$9)*$AG188</f>
        <v>106338</v>
      </c>
      <c r="DP188" s="39">
        <f>SUM($BE188,$BF188:BY188)-SUM($CV$1:DP$1)*SUM($P188:$Q188,$W188)-SUM($CV$2:DP$2)*SUM($R188:$V188)-SUM($CV$3:DP$3)*$X188-SUM($CV$4:DP$4)*SUM($K188:$L188)-SUM($CV$5:DP$5)*SUM($M188:$N188)-SUM($CV$6:DP$6)*$O188-SUM($CV$7:DP$7)*SUM($Y188:$Z188,$AF188)-SUM($CV$8:DP$8)*SUM($AA188:$AE188)-SUM($CV$9:DP$9)*$AG188</f>
        <v>102338</v>
      </c>
      <c r="DQ188" s="39">
        <f>SUM($BE188,$BF188:BZ188)-SUM($CV$1:DQ$1)*SUM($P188:$Q188,$W188)-SUM($CV$2:DQ$2)*SUM($R188:$V188)-SUM($CV$3:DQ$3)*$X188-SUM($CV$4:DQ$4)*SUM($K188:$L188)-SUM($CV$5:DQ$5)*SUM($M188:$N188)-SUM($CV$6:DQ$6)*$O188-SUM($CV$7:DQ$7)*SUM($Y188:$Z188,$AF188)-SUM($CV$8:DQ$8)*SUM($AA188:$AE188)-SUM($CV$9:DQ$9)*$AG188</f>
        <v>98338</v>
      </c>
      <c r="DR188" s="39">
        <f>SUM($BE188,$BF188:CA188)-SUM($CV$1:DR$1)*SUM($P188:$Q188,$W188)-SUM($CV$2:DR$2)*SUM($R188:$V188)-SUM($CV$3:DR$3)*$X188-SUM($CV$4:DR$4)*SUM($K188:$L188)-SUM($CV$5:DR$5)*SUM($M188:$N188)-SUM($CV$6:DR$6)*$O188-SUM($CV$7:DR$7)*SUM($Y188:$Z188,$AF188)-SUM($CV$8:DR$8)*SUM($AA188:$AE188)-SUM($CV$9:DR$9)*$AG188</f>
        <v>94338</v>
      </c>
      <c r="DS188" s="39">
        <f>SUM($BE188,$BF188:CB188)-SUM($CV$1:DS$1)*SUM($P188:$Q188,$W188)-SUM($CV$2:DS$2)*SUM($R188:$V188)-SUM($CV$3:DS$3)*$X188-SUM($CV$4:DS$4)*SUM($K188:$L188)-SUM($CV$5:DS$5)*SUM($M188:$N188)-SUM($CV$6:DS$6)*$O188-SUM($CV$7:DS$7)*SUM($Y188:$Z188,$AF188)-SUM($CV$8:DS$8)*SUM($AA188:$AE188)-SUM($CV$9:DS$9)*$AG188</f>
        <v>90338</v>
      </c>
      <c r="DT188" s="39">
        <f>SUM($BE188,$BF188:CC188)-SUM($CV$1:DT$1)*SUM($P188:$Q188,$W188)-SUM($CV$2:DT$2)*SUM($R188:$V188)-SUM($CV$3:DT$3)*$X188-SUM($CV$4:DT$4)*SUM($K188:$L188)-SUM($CV$5:DT$5)*SUM($M188:$N188)-SUM($CV$6:DT$6)*$O188-SUM($CV$7:DT$7)*SUM($Y188:$Z188,$AF188)-SUM($CV$8:DT$8)*SUM($AA188:$AE188)-SUM($CV$9:DT$9)*$AG188</f>
        <v>86338</v>
      </c>
      <c r="DU188" s="39">
        <f>SUM($BE188,$BF188:CD188)-SUM($CV$1:DU$1)*SUM($P188:$Q188,$W188)-SUM($CV$2:DU$2)*SUM($R188:$V188)-SUM($CV$3:DU$3)*$X188-SUM($CV$4:DU$4)*SUM($K188:$L188)-SUM($CV$5:DU$5)*SUM($M188:$N188)-SUM($CV$6:DU$6)*$O188-SUM($CV$7:DU$7)*SUM($Y188:$Z188,$AF188)-SUM($CV$8:DU$8)*SUM($AA188:$AE188)-SUM($CV$9:DU$9)*$AG188</f>
        <v>82338</v>
      </c>
      <c r="DV188" s="39">
        <f>SUM($BE188,$BF188:CE188)-SUM($CV$1:DV$1)*SUM($P188:$Q188,$W188)-SUM($CV$2:DV$2)*SUM($R188:$V188)-SUM($CV$3:DV$3)*$X188-SUM($CV$4:DV$4)*SUM($K188:$L188)-SUM($CV$5:DV$5)*SUM($M188:$N188)-SUM($CV$6:DV$6)*$O188-SUM($CV$7:DV$7)*SUM($Y188:$Z188,$AF188)-SUM($CV$8:DV$8)*SUM($AA188:$AE188)-SUM($CV$9:DV$9)*$AG188</f>
        <v>78338</v>
      </c>
      <c r="DW188" s="39">
        <f>SUM($BE188,$BF188:CF188)-SUM($CV$1:DW$1)*SUM($P188:$Q188,$W188)-SUM($CV$2:DW$2)*SUM($R188:$V188)-SUM($CV$3:DW$3)*$X188-SUM($CV$4:DW$4)*SUM($K188:$L188)-SUM($CV$5:DW$5)*SUM($M188:$N188)-SUM($CV$6:DW$6)*$O188-SUM($CV$7:DW$7)*SUM($Y188:$Z188,$AF188)-SUM($CV$8:DW$8)*SUM($AA188:$AE188)-SUM($CV$9:DW$9)*$AG188</f>
        <v>74338</v>
      </c>
      <c r="DX188" s="39">
        <f>SUM($BE188,$BF188:CG188)-SUM($CV$1:DX$1)*SUM($P188:$Q188,$W188)-SUM($CV$2:DX$2)*SUM($R188:$V188)-SUM($CV$3:DX$3)*$X188-SUM($CV$4:DX$4)*SUM($K188:$L188)-SUM($CV$5:DX$5)*SUM($M188:$N188)-SUM($CV$6:DX$6)*$O188-SUM($CV$7:DX$7)*SUM($Y188:$Z188,$AF188)-SUM($CV$8:DX$8)*SUM($AA188:$AE188)-SUM($CV$9:DX$9)*$AG188</f>
        <v>70338</v>
      </c>
      <c r="DY188" s="39">
        <f>SUM($BE188,$BF188:CH188)-SUM($CV$1:DY$1)*SUM($P188:$Q188,$W188)-SUM($CV$2:DY$2)*SUM($R188:$V188)-SUM($CV$3:DY$3)*$X188-SUM($CV$4:DY$4)*SUM($K188:$L188)-SUM($CV$5:DY$5)*SUM($M188:$N188)-SUM($CV$6:DY$6)*$O188-SUM($CV$7:DY$7)*SUM($Y188:$Z188,$AF188)-SUM($CV$8:DY$8)*SUM($AA188:$AE188)-SUM($CV$9:DY$9)*$AG188</f>
        <v>66338</v>
      </c>
      <c r="DZ188" s="39">
        <f>SUM($BE188,$BF188:CI188)-SUM($CV$1:DZ$1)*SUM($P188:$Q188,$W188)-SUM($CV$2:DZ$2)*SUM($R188:$V188)-SUM($CV$3:DZ$3)*$X188-SUM($CV$4:DZ$4)*SUM($K188:$L188)-SUM($CV$5:DZ$5)*SUM($M188:$N188)-SUM($CV$6:DZ$6)*$O188-SUM($CV$7:DZ$7)*SUM($Y188:$Z188,$AF188)-SUM($CV$8:DZ$8)*SUM($AA188:$AE188)-SUM($CV$9:DZ$9)*$AG188</f>
        <v>62338</v>
      </c>
      <c r="EA188" s="39">
        <f>SUM($BE188,$BF188:CJ188)-SUM($CV$1:EA$1)*SUM($P188:$Q188,$W188)-SUM($CV$2:EA$2)*SUM($R188:$V188)-SUM($CV$3:EA$3)*$X188-SUM($CV$4:EA$4)*SUM($K188:$L188)-SUM($CV$5:EA$5)*SUM($M188:$N188)-SUM($CV$6:EA$6)*$O188-SUM($CV$7:EA$7)*SUM($Y188:$Z188,$AF188)-SUM($CV$8:EA$8)*SUM($AA188:$AE188)-SUM($CV$9:EA$9)*$AG188</f>
        <v>58338</v>
      </c>
      <c r="EB188" s="39">
        <f>SUM($BE188,$BF188:CK188)-SUM($CV$1:EB$1)*SUM($P188:$Q188,$W188)-SUM($CV$2:EB$2)*SUM($R188:$V188)-SUM($CV$3:EB$3)*$X188-SUM($CV$4:EB$4)*SUM($K188:$L188)-SUM($CV$5:EB$5)*SUM($M188:$N188)-SUM($CV$6:EB$6)*$O188-SUM($CV$7:EB$7)*SUM($Y188:$Z188,$AF188)-SUM($CV$8:EB$8)*SUM($AA188:$AE188)-SUM($CV$9:EB$9)*$AG188</f>
        <v>54338</v>
      </c>
      <c r="EC188" s="39">
        <f>SUM($BE188,$BF188:CL188)-SUM($CV$1:EC$1)*SUM($P188:$Q188,$W188)-SUM($CV$2:EC$2)*SUM($R188:$V188)-SUM($CV$3:EC$3)*$X188-SUM($CV$4:EC$4)*SUM($K188:$L188)-SUM($CV$5:EC$5)*SUM($M188:$N188)-SUM($CV$6:EC$6)*$O188-SUM($CV$7:EC$7)*SUM($Y188:$Z188,$AF188)-SUM($CV$8:EC$8)*SUM($AA188:$AE188)-SUM($CV$9:EC$9)*$AG188</f>
        <v>50338</v>
      </c>
      <c r="ED188" s="39">
        <f>SUM($BE188,$BF188:CM188)-SUM($CV$1:ED$1)*SUM($P188:$Q188,$W188)-SUM($CV$2:ED$2)*SUM($R188:$V188)-SUM($CV$3:ED$3)*$X188-SUM($CV$4:ED$4)*SUM($K188:$L188)-SUM($CV$5:ED$5)*SUM($M188:$N188)-SUM($CV$6:ED$6)*$O188-SUM($CV$7:ED$7)*SUM($Y188:$Z188,$AF188)-SUM($CV$8:ED$8)*SUM($AA188:$AE188)-SUM($CV$9:ED$9)*$AG188</f>
        <v>46338</v>
      </c>
      <c r="EE188" s="39">
        <f>SUM($BE188,$BF188:CN188)-SUM($CV$1:EE$1)*SUM($P188:$Q188,$W188)-SUM($CV$2:EE$2)*SUM($R188:$V188)-SUM($CV$3:EE$3)*$X188-SUM($CV$4:EE$4)*SUM($K188:$L188)-SUM($CV$5:EE$5)*SUM($M188:$N188)-SUM($CV$6:EE$6)*$O188-SUM($CV$7:EE$7)*SUM($Y188:$Z188,$AF188)-SUM($CV$8:EE$8)*SUM($AA188:$AE188)-SUM($CV$9:EE$9)*$AG188</f>
        <v>42338</v>
      </c>
      <c r="EF188" s="39">
        <f>SUM($BE188,$BF188:CO188)-SUM($CV$1:EF$1)*SUM($P188:$Q188,$W188)-SUM($CV$2:EF$2)*SUM($R188:$V188)-SUM($CV$3:EF$3)*$X188-SUM($CV$4:EF$4)*SUM($K188:$L188)-SUM($CV$5:EF$5)*SUM($M188:$N188)-SUM($CV$6:EF$6)*$O188-SUM($CV$7:EF$7)*SUM($Y188:$Z188,$AF188)-SUM($CV$8:EF$8)*SUM($AA188:$AE188)-SUM($CV$9:EF$9)*$AG188</f>
        <v>38338</v>
      </c>
      <c r="EG188" s="39">
        <f>SUM($BE188,$BF188:CP188)-SUM($CV$1:EG$1)*SUM($P188:$Q188,$W188)-SUM($CV$2:EG$2)*SUM($R188:$V188)-SUM($CV$3:EG$3)*$X188-SUM($CV$4:EG$4)*SUM($K188:$L188)-SUM($CV$5:EG$5)*SUM($M188:$N188)-SUM($CV$6:EG$6)*$O188-SUM($CV$7:EG$7)*SUM($Y188:$Z188,$AF188)-SUM($CV$8:EG$8)*SUM($AA188:$AE188)-SUM($CV$9:EG$9)*$AG188</f>
        <v>34338</v>
      </c>
      <c r="EH188" s="39">
        <f>SUM($BE188,$BF188:CQ188)-SUM($CV$1:EH$1)*SUM($P188:$Q188,$W188)-SUM($CV$2:EH$2)*SUM($R188:$V188)-SUM($CV$3:EH$3)*$X188-SUM($CV$4:EH$4)*SUM($K188:$L188)-SUM($CV$5:EH$5)*SUM($M188:$N188)-SUM($CV$6:EH$6)*$O188-SUM($CV$7:EH$7)*SUM($Y188:$Z188,$AF188)-SUM($CV$8:EH$8)*SUM($AA188:$AE188)-SUM($CV$9:EH$9)*$AG188</f>
        <v>30338</v>
      </c>
      <c r="EI188" s="39">
        <f>SUM($BE188,$BF188:CR188)-SUM($CV$1:EI$1)*SUM($P188:$Q188,$W188)-SUM($CV$2:EI$2)*SUM($R188:$V188)-SUM($CV$3:EI$3)*$X188-SUM($CV$4:EI$4)*SUM($K188:$L188)-SUM($CV$5:EI$5)*SUM($M188:$N188)-SUM($CV$6:EI$6)*$O188-SUM($CV$7:EI$7)*SUM($Y188:$Z188,$AF188)-SUM($CV$8:EI$8)*SUM($AA188:$AE188)-SUM($CV$9:EI$9)*$AG188</f>
        <v>26338</v>
      </c>
      <c r="EJ188" s="39">
        <f>SUM($BE188,$BF188:CS188)-SUM($CV$1:EJ$1)*SUM($P188:$Q188,$W188)-SUM($CV$2:EJ$2)*SUM($R188:$V188)-SUM($CV$3:EJ$3)*$X188-SUM($CV$4:EJ$4)*SUM($K188:$L188)-SUM($CV$5:EJ$5)*SUM($M188:$N188)-SUM($CV$6:EJ$6)*$O188-SUM($CV$7:EJ$7)*SUM($Y188:$Z188,$AF188)-SUM($CV$8:EJ$8)*SUM($AA188:$AE188)-SUM($CV$9:EJ$9)*$AG188</f>
        <v>22338</v>
      </c>
      <c r="EK188" s="39">
        <f>SUM($BE188,$BF188:CT188)-SUM($CV$1:EK$1)*SUM($P188:$Q188,$W188)-SUM($CV$2:EK$2)*SUM($R188:$V188)-SUM($CV$3:EK$3)*$X188-SUM($CV$4:EK$4)*SUM($K188:$L188)-SUM($CV$5:EK$5)*SUM($M188:$N188)-SUM($CV$6:EK$6)*$O188-SUM($CV$7:EK$7)*SUM($Y188:$Z188,$AF188)-SUM($CV$8:EK$8)*SUM($AA188:$AE188)-SUM($CV$9:EK$9)*$AG188</f>
        <v>18338</v>
      </c>
      <c r="EL188" s="39">
        <f>SUM($BE188,$BF188:CU188)-SUM($CV$1:EL$1)*SUM($P188:$Q188,$W188)-SUM($CV$2:EL$2)*SUM($R188:$V188)-SUM($CV$3:EL$3)*$X188-SUM($CV$4:EL$4)*SUM($K188:$L188)-SUM($CV$5:EL$5)*SUM($M188:$N188)-SUM($CV$6:EL$6)*$O188-SUM($CV$7:EL$7)*SUM($Y188:$Z188,$AF188)-SUM($CV$8:EL$8)*SUM($AA188:$AE188)-SUM($CV$9:EL$9)*$AG188</f>
        <v>14338</v>
      </c>
      <c r="EM188" s="39">
        <f>SUM($BE188,$BF188:CV188)-SUM($CV$1:EM$1)*SUM($P188:$Q188,$W188)-SUM($CV$2:EM$2)*SUM($R188:$V188)-SUM($CV$3:EM$3)*$X188-SUM($CV$4:EM$4)*SUM($K188:$L188)-SUM($CV$5:EM$5)*SUM($M188:$N188)-SUM($CV$6:EM$6)*$O188-SUM($CV$7:EM$7)*SUM($Y188:$Z188,$AF188)-SUM($CV$8:EM$8)*SUM($AA188:$AE188)-SUM($CV$9:EM$9)*$AG188</f>
        <v>10338</v>
      </c>
      <c r="EN188" s="39">
        <f>SUM($BE188,$BF188:CW188)-SUM($CV$1:EN$1)*SUM($P188:$Q188,$W188)-SUM($CV$2:EN$2)*SUM($R188:$V188)-SUM($CV$3:EN$3)*$X188-SUM($CV$4:EN$4)*SUM($K188:$L188)-SUM($CV$5:EN$5)*SUM($M188:$N188)-SUM($CV$6:EN$6)*$O188-SUM($CV$7:EN$7)*SUM($Y188:$Z188,$AF188)-SUM($CV$8:EN$8)*SUM($AA188:$AE188)-SUM($CV$9:EN$9)*$AG188</f>
        <v>6338</v>
      </c>
      <c r="EO188" s="39">
        <f>SUM($BE188,$BF188:CX188)-SUM($CV$1:EO$1)*SUM($P188:$Q188,$W188)-SUM($CV$2:EO$2)*SUM($R188:$V188)-SUM($CV$3:EO$3)*$X188-SUM($CV$4:EO$4)*SUM($K188:$L188)-SUM($CV$5:EO$5)*SUM($M188:$N188)-SUM($CV$6:EO$6)*$O188-SUM($CV$7:EO$7)*SUM($Y188:$Z188,$AF188)-SUM($CV$8:EO$8)*SUM($AA188:$AE188)-SUM($CV$9:EO$9)*$AG188</f>
        <v>3822</v>
      </c>
      <c r="EP188" s="96" t="s">
        <v>483</v>
      </c>
      <c r="EQ188" s="103" t="str">
        <f t="shared" si="225"/>
        <v>CRCW060338K3FKEA</v>
      </c>
      <c r="ER188" s="96" t="str">
        <f t="shared" si="227"/>
        <v>VISHAY</v>
      </c>
      <c r="ES188" s="115">
        <v>2.3999999999999998E-3</v>
      </c>
      <c r="ET188" s="116" t="str">
        <f t="shared" si="229"/>
        <v>USD</v>
      </c>
      <c r="EU188" s="107" t="e">
        <f t="shared" ca="1" si="183"/>
        <v>#NAME?</v>
      </c>
      <c r="EV188" s="107" t="e">
        <f t="shared" ca="1" si="184"/>
        <v>#NAME?</v>
      </c>
      <c r="EW188" s="117">
        <f t="shared" si="226"/>
        <v>5000</v>
      </c>
      <c r="EX188" s="117">
        <f t="shared" si="231"/>
        <v>5000</v>
      </c>
      <c r="EY188" s="103"/>
      <c r="EZ188" s="117">
        <f t="shared" si="187"/>
        <v>145000</v>
      </c>
      <c r="FA188" s="118" t="e">
        <f t="shared" ca="1" si="188"/>
        <v>#NAME?</v>
      </c>
      <c r="FB188" s="117">
        <f t="shared" si="189"/>
        <v>3638</v>
      </c>
      <c r="FC188" s="118" t="e">
        <f t="shared" ca="1" si="190"/>
        <v>#NAME?</v>
      </c>
      <c r="FD188" s="119">
        <v>45526</v>
      </c>
      <c r="FE188" s="118" t="s">
        <v>130</v>
      </c>
      <c r="FF188" s="118" t="s">
        <v>26</v>
      </c>
      <c r="FG188" s="103" t="s">
        <v>144</v>
      </c>
      <c r="FH188" s="103" t="s">
        <v>145</v>
      </c>
      <c r="FI188" s="105">
        <f t="array" ref="FI188">SUMPRODUCT($AI188:$AL188,TRANSPOSE(FI$1:FI$4))</f>
        <v>12130</v>
      </c>
      <c r="FJ188" s="105">
        <f t="array" ref="FJ188">SUMPRODUCT($AI188:$AL188,TRANSPOSE(FJ$1:FJ$4))</f>
        <v>12130</v>
      </c>
      <c r="FK188" s="105">
        <f t="array" ref="FK188">SUMPRODUCT($AI188:$AL188,TRANSPOSE(FK$1:FK$4))</f>
        <v>12130</v>
      </c>
      <c r="FL188" s="105">
        <f t="array" ref="FL188">SUMPRODUCT($AI188:$AL188,TRANSPOSE(FL$1:FL$4))</f>
        <v>12130</v>
      </c>
      <c r="FM188" s="105">
        <f t="array" ref="FM188">SUMPRODUCT($AI188:$AL188,TRANSPOSE(FM$1:FM$4))</f>
        <v>12130</v>
      </c>
      <c r="FN188" s="105">
        <f t="array" ref="FN188">SUMPRODUCT($AI188:$AL188,TRANSPOSE(FN$1:FN$4))</f>
        <v>12130</v>
      </c>
      <c r="FO188" s="105">
        <f t="array" ref="FO188">SUMPRODUCT($AI188:$AL188,TRANSPOSE(FO$1:FO$4))</f>
        <v>12130</v>
      </c>
      <c r="FP188" s="105">
        <f t="array" ref="FP188">SUMPRODUCT($AI188:$AL188,TRANSPOSE(FP$1:FP$4))</f>
        <v>12130</v>
      </c>
      <c r="FQ188" s="105">
        <f t="array" ref="FQ188">SUMPRODUCT($AI188:$AL188,TRANSPOSE(FQ$1:FQ$4))</f>
        <v>12130</v>
      </c>
      <c r="FR188" s="105">
        <f t="array" ref="FR188">SUMPRODUCT($AI188:$AL188,TRANSPOSE(FR$1:FR$4))</f>
        <v>12100</v>
      </c>
      <c r="FS188" s="105">
        <f t="array" ref="FS188">SUMPRODUCT($AI188:$AL188,TRANSPOSE(FS$1:FS$4))</f>
        <v>12000</v>
      </c>
      <c r="FT188" s="105">
        <f t="array" ref="FT188">SUMPRODUCT($AI188:$AL188,TRANSPOSE(FT$1:FT$4))</f>
        <v>8092</v>
      </c>
      <c r="FU188" s="105">
        <f t="array" ref="FU188">SUMPRODUCT($AI188:$AL188,TRANSPOSE(FU$1:FU$4))</f>
        <v>0</v>
      </c>
      <c r="FV188" s="120"/>
      <c r="FW188" s="105">
        <f t="shared" si="191"/>
        <v>15000</v>
      </c>
      <c r="FX188" s="121">
        <f>CEILING(SUM($FI188:FJ188)-SUM($FW188:FW188),$EW188)</f>
        <v>10000</v>
      </c>
      <c r="FY188" s="121">
        <f>CEILING(SUM($FI188:FK188)-SUM($FW188:FX188),$EW188)</f>
        <v>15000</v>
      </c>
      <c r="FZ188" s="121">
        <f>CEILING(SUM($FI188:FL188)-SUM($FW188:FY188),$EW188)</f>
        <v>10000</v>
      </c>
      <c r="GA188" s="121">
        <f>CEILING(SUM($FI188:FM188)-SUM($FW188:FZ188),$EW188)</f>
        <v>15000</v>
      </c>
      <c r="GB188" s="121">
        <f>CEILING(SUM($FI188:FN188)-SUM($FW188:GA188),$EW188)</f>
        <v>10000</v>
      </c>
      <c r="GC188" s="121">
        <f>CEILING(SUM($FI188:FO188)-SUM($FW188:GB188),$EW188)</f>
        <v>10000</v>
      </c>
      <c r="GD188" s="121">
        <f>CEILING(SUM($FI188:FP188)-SUM($FW188:GC188),$EW188)</f>
        <v>15000</v>
      </c>
      <c r="GE188" s="121">
        <f>CEILING(SUM($FI188:FQ188)-SUM($FW188:GD188),$EW188)</f>
        <v>10000</v>
      </c>
      <c r="GF188" s="121">
        <f>CEILING(SUM($FI188:FR188)-SUM($FW188:GE188),$EW188)</f>
        <v>15000</v>
      </c>
      <c r="GG188" s="121">
        <f>CEILING(SUM($FI188:FS188)-SUM($FW188:GF188),$EW188)</f>
        <v>10000</v>
      </c>
      <c r="GH188" s="121">
        <f t="shared" si="192"/>
        <v>10000</v>
      </c>
      <c r="GI188" s="121">
        <f t="shared" si="193"/>
        <v>0</v>
      </c>
      <c r="GJ188" s="120"/>
      <c r="GK188" s="123" t="e">
        <f t="shared" ca="1" si="194"/>
        <v>#NAME?</v>
      </c>
      <c r="GL188" s="123" t="e">
        <f t="shared" ca="1" si="195"/>
        <v>#NAME?</v>
      </c>
      <c r="GM188" s="123" t="e">
        <f t="shared" ca="1" si="196"/>
        <v>#NAME?</v>
      </c>
      <c r="GN188" s="123" t="e">
        <f t="shared" ca="1" si="197"/>
        <v>#NAME?</v>
      </c>
      <c r="GO188" s="123" t="e">
        <f t="shared" ca="1" si="198"/>
        <v>#NAME?</v>
      </c>
      <c r="GP188" s="123" t="e">
        <f t="shared" ca="1" si="199"/>
        <v>#NAME?</v>
      </c>
      <c r="GQ188" s="123" t="e">
        <f t="shared" ca="1" si="200"/>
        <v>#NAME?</v>
      </c>
      <c r="GR188" s="123" t="e">
        <f t="shared" ca="1" si="201"/>
        <v>#NAME?</v>
      </c>
      <c r="GS188" s="123" t="e">
        <f t="shared" ca="1" si="202"/>
        <v>#NAME?</v>
      </c>
      <c r="GT188" s="123" t="e">
        <f t="shared" ca="1" si="203"/>
        <v>#NAME?</v>
      </c>
      <c r="GU188" s="123" t="e">
        <f t="shared" ca="1" si="204"/>
        <v>#NAME?</v>
      </c>
      <c r="GV188" s="123" t="e">
        <f t="shared" ca="1" si="205"/>
        <v>#NAME?</v>
      </c>
      <c r="GW188" s="123" t="e">
        <f t="shared" ca="1" si="206"/>
        <v>#NAME?</v>
      </c>
      <c r="GX188" s="123" t="e">
        <f t="shared" ca="1" si="207"/>
        <v>#NAME?</v>
      </c>
      <c r="GY188" s="120">
        <v>1</v>
      </c>
      <c r="GZ188" s="105">
        <f t="shared" si="230"/>
        <v>145000</v>
      </c>
      <c r="HA188" s="105"/>
      <c r="HB188" s="105"/>
      <c r="HC188" s="105"/>
      <c r="HD188" s="105"/>
      <c r="HE188" s="105"/>
      <c r="HF188" s="105"/>
      <c r="HG188" s="105"/>
      <c r="HH188" s="105"/>
      <c r="HI188" s="105"/>
      <c r="HJ188" s="105"/>
      <c r="HK188" s="105"/>
      <c r="HL188" s="105">
        <f t="shared" si="171"/>
        <v>0</v>
      </c>
      <c r="HM188" s="105"/>
      <c r="HN188" s="123" t="e">
        <f t="shared" ca="1" si="208"/>
        <v>#NAME?</v>
      </c>
      <c r="HO188" s="123" t="e">
        <f t="shared" ca="1" si="209"/>
        <v>#NAME?</v>
      </c>
      <c r="HP188" s="123" t="e">
        <f t="shared" ca="1" si="210"/>
        <v>#NAME?</v>
      </c>
      <c r="HQ188" s="123" t="e">
        <f t="shared" ca="1" si="211"/>
        <v>#NAME?</v>
      </c>
      <c r="HR188" s="123" t="e">
        <f t="shared" ca="1" si="212"/>
        <v>#NAME?</v>
      </c>
      <c r="HS188" s="123" t="e">
        <f t="shared" ca="1" si="213"/>
        <v>#NAME?</v>
      </c>
      <c r="HT188" s="123" t="e">
        <f t="shared" ca="1" si="214"/>
        <v>#NAME?</v>
      </c>
      <c r="HU188" s="123" t="e">
        <f t="shared" ca="1" si="215"/>
        <v>#NAME?</v>
      </c>
      <c r="HV188" s="123" t="e">
        <f t="shared" ca="1" si="216"/>
        <v>#NAME?</v>
      </c>
      <c r="HW188" s="123" t="e">
        <f t="shared" ca="1" si="217"/>
        <v>#NAME?</v>
      </c>
      <c r="HX188" s="123" t="e">
        <f t="shared" ca="1" si="218"/>
        <v>#NAME?</v>
      </c>
      <c r="HY188" s="123" t="e">
        <f t="shared" ca="1" si="219"/>
        <v>#NAME?</v>
      </c>
      <c r="HZ188" s="123" t="e">
        <f t="shared" ca="1" si="220"/>
        <v>#NAME?</v>
      </c>
      <c r="IA188" s="123" t="e">
        <f t="shared" ca="1" si="221"/>
        <v>#NAME?</v>
      </c>
      <c r="IB188" s="124" t="s">
        <v>904</v>
      </c>
      <c r="IC188" s="103" t="s">
        <v>488</v>
      </c>
      <c r="ID188" s="125">
        <v>45535</v>
      </c>
      <c r="IE188" s="103" t="s">
        <v>147</v>
      </c>
      <c r="IF188" s="103" t="s">
        <v>147</v>
      </c>
      <c r="IG188" s="103" t="s">
        <v>147</v>
      </c>
      <c r="IH188" s="103"/>
      <c r="II188" s="103" t="s">
        <v>766</v>
      </c>
    </row>
    <row r="189" spans="1:243" ht="14.25" x14ac:dyDescent="0.2">
      <c r="A189" s="39">
        <v>202</v>
      </c>
      <c r="B189" s="39" t="s">
        <v>909</v>
      </c>
      <c r="C189" s="56" t="s">
        <v>910</v>
      </c>
      <c r="D189" s="39" t="s">
        <v>137</v>
      </c>
      <c r="E189" s="39">
        <v>401195892</v>
      </c>
      <c r="F189" s="102" t="s">
        <v>911</v>
      </c>
      <c r="G189" s="39" t="s">
        <v>912</v>
      </c>
      <c r="H189" s="39" t="s">
        <v>128</v>
      </c>
      <c r="I189" s="39">
        <v>2</v>
      </c>
      <c r="J189" s="39">
        <v>6</v>
      </c>
      <c r="K189" s="39">
        <v>0</v>
      </c>
      <c r="L189" s="39">
        <v>0</v>
      </c>
      <c r="M189" s="39">
        <v>0</v>
      </c>
      <c r="N189" s="39">
        <v>0</v>
      </c>
      <c r="O189" s="39">
        <v>2</v>
      </c>
      <c r="P189" s="39">
        <v>0</v>
      </c>
      <c r="Q189" s="39">
        <v>0</v>
      </c>
      <c r="R189" s="39">
        <v>0</v>
      </c>
      <c r="S189" s="39">
        <v>0</v>
      </c>
      <c r="T189" s="39">
        <v>0</v>
      </c>
      <c r="U189" s="39">
        <v>0</v>
      </c>
      <c r="V189" s="39">
        <v>0</v>
      </c>
      <c r="W189" s="39">
        <v>0</v>
      </c>
      <c r="X189" s="39">
        <v>2</v>
      </c>
      <c r="Y189" s="39">
        <v>0</v>
      </c>
      <c r="Z189" s="39">
        <v>0</v>
      </c>
      <c r="AA189" s="39">
        <v>0</v>
      </c>
      <c r="AB189" s="39">
        <v>0</v>
      </c>
      <c r="AC189" s="39">
        <v>0</v>
      </c>
      <c r="AD189" s="39">
        <v>0</v>
      </c>
      <c r="AE189" s="39">
        <v>0</v>
      </c>
      <c r="AF189" s="39">
        <v>0</v>
      </c>
      <c r="AG189" s="39">
        <v>2</v>
      </c>
      <c r="AH189" s="39">
        <f t="shared" si="173"/>
        <v>4</v>
      </c>
      <c r="AI189" s="39">
        <f t="shared" si="174"/>
        <v>2</v>
      </c>
      <c r="AJ189" s="39">
        <f t="shared" si="175"/>
        <v>2</v>
      </c>
      <c r="AK189" s="39">
        <f t="shared" si="176"/>
        <v>2</v>
      </c>
      <c r="AL189" s="39">
        <f t="shared" si="177"/>
        <v>4</v>
      </c>
      <c r="AM189" s="57">
        <f t="shared" si="178"/>
        <v>141362</v>
      </c>
      <c r="AN189" s="57">
        <v>5000</v>
      </c>
      <c r="AO189" s="57">
        <f t="shared" si="179"/>
        <v>145000</v>
      </c>
      <c r="AP189" s="39"/>
      <c r="AQ189" s="39" t="s">
        <v>473</v>
      </c>
      <c r="AR189" s="71" t="s">
        <v>474</v>
      </c>
      <c r="AS189" s="39"/>
      <c r="AT189" s="39"/>
      <c r="AU189" s="58">
        <v>3.0000000000000001E-3</v>
      </c>
      <c r="AV189" s="58" t="s">
        <v>11</v>
      </c>
      <c r="AW189" s="39" t="s">
        <v>475</v>
      </c>
      <c r="AX189" s="39" t="s">
        <v>476</v>
      </c>
      <c r="AY189" s="39"/>
      <c r="AZ189" s="39" t="s">
        <v>477</v>
      </c>
      <c r="BA189" s="39" t="str">
        <f t="shared" si="180"/>
        <v>P0043</v>
      </c>
      <c r="BB189" s="78" t="e">
        <f t="shared" ca="1" si="181"/>
        <v>#NAME?</v>
      </c>
      <c r="BC189" s="75">
        <v>18</v>
      </c>
      <c r="BD189" s="75">
        <f t="shared" si="182"/>
        <v>145000</v>
      </c>
      <c r="BE189" s="39"/>
      <c r="BF189" s="39"/>
      <c r="BG189" s="39"/>
      <c r="BH189" s="39"/>
      <c r="BI189" s="39">
        <v>145000</v>
      </c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>
        <f>SUM($BE189,$BF189:BF189)-SUM($CV$1:CW$1)*SUM($P189:$Q189,$W189)-SUM($CV$2:CW$2)*SUM($R189:$V189)-SUM($CV$3:CW$3)*$X189-SUM($CV$4:CW$4)*SUM($K189:$L189)-SUM($CV$5:CW$5)*SUM($M189:$N189)-SUM($CV$6:CW$6)*$O189-SUM($CV$7:CW$7)*SUM($Y189:$Z189,$AF189)-SUM($CV$8:CW$8)*SUM($AA189:$AE189)-SUM($CV$9:CW$9)*$AG189</f>
        <v>0</v>
      </c>
      <c r="CX189" s="39">
        <f>SUM($BE189,$BF189:BG189)-SUM($CV$1:CX$1)*SUM($P189:$Q189,$W189)-SUM($CV$2:CX$2)*SUM($R189:$V189)-SUM($CV$3:CX$3)*$X189-SUM($CV$4:CX$4)*SUM($K189:$L189)-SUM($CV$5:CX$5)*SUM($M189:$N189)-SUM($CV$6:CX$6)*$O189-SUM($CV$7:CX$7)*SUM($Y189:$Z189,$AF189)-SUM($CV$8:CX$8)*SUM($AA189:$AE189)-SUM($CV$9:CX$9)*$AG189</f>
        <v>0</v>
      </c>
      <c r="CY189" s="39">
        <f>SUM($BE189,$BF189:BH189)-SUM($CV$1:CY$1)*SUM($P189:$Q189,$W189)-SUM($CV$2:CY$2)*SUM($R189:$V189)-SUM($CV$3:CY$3)*$X189-SUM($CV$4:CY$4)*SUM($K189:$L189)-SUM($CV$5:CY$5)*SUM($M189:$N189)-SUM($CV$6:CY$6)*$O189-SUM($CV$7:CY$7)*SUM($Y189:$Z189,$AF189)-SUM($CV$8:CY$8)*SUM($AA189:$AE189)-SUM($CV$9:CY$9)*$AG189</f>
        <v>0</v>
      </c>
      <c r="CZ189" s="39">
        <f>SUM($BE189,$BF189:BI189)-SUM($CV$1:CZ$1)*SUM($P189:$Q189,$W189)-SUM($CV$2:CZ$2)*SUM($R189:$V189)-SUM($CV$3:CZ$3)*$X189-SUM($CV$4:CZ$4)*SUM($K189:$L189)-SUM($CV$5:CZ$5)*SUM($M189:$N189)-SUM($CV$6:CZ$6)*$O189-SUM($CV$7:CZ$7)*SUM($Y189:$Z189,$AF189)-SUM($CV$8:CZ$8)*SUM($AA189:$AE189)-SUM($CV$9:CZ$9)*$AG189</f>
        <v>145000</v>
      </c>
      <c r="DA189" s="39">
        <f>SUM($BE189,$BF189:BJ189)-SUM($CV$1:DA$1)*SUM($P189:$Q189,$W189)-SUM($CV$2:DA$2)*SUM($R189:$V189)-SUM($CV$3:DA$3)*$X189-SUM($CV$4:DA$4)*SUM($K189:$L189)-SUM($CV$5:DA$5)*SUM($M189:$N189)-SUM($CV$6:DA$6)*$O189-SUM($CV$7:DA$7)*SUM($Y189:$Z189,$AF189)-SUM($CV$8:DA$8)*SUM($AA189:$AE189)-SUM($CV$9:DA$9)*$AG189</f>
        <v>145000</v>
      </c>
      <c r="DB189" s="39">
        <f>SUM($BE189,$BF189:BK189)-SUM($CV$1:DB$1)*SUM($P189:$Q189,$W189)-SUM($CV$2:DB$2)*SUM($R189:$V189)-SUM($CV$3:DB$3)*$X189-SUM($CV$4:DB$4)*SUM($K189:$L189)-SUM($CV$5:DB$5)*SUM($M189:$N189)-SUM($CV$6:DB$6)*$O189-SUM($CV$7:DB$7)*SUM($Y189:$Z189,$AF189)-SUM($CV$8:DB$8)*SUM($AA189:$AE189)-SUM($CV$9:DB$9)*$AG189</f>
        <v>144400</v>
      </c>
      <c r="DC189" s="39">
        <f>SUM($BE189,$BF189:BL189)-SUM($CV$1:DC$1)*SUM($P189:$Q189,$W189)-SUM($CV$2:DC$2)*SUM($R189:$V189)-SUM($CV$3:DC$3)*$X189-SUM($CV$4:DC$4)*SUM($K189:$L189)-SUM($CV$5:DC$5)*SUM($M189:$N189)-SUM($CV$6:DC$6)*$O189-SUM($CV$7:DC$7)*SUM($Y189:$Z189,$AF189)-SUM($CV$8:DC$8)*SUM($AA189:$AE189)-SUM($CV$9:DC$9)*$AG189</f>
        <v>143200</v>
      </c>
      <c r="DD189" s="39">
        <f>SUM($BE189,$BF189:BM189)-SUM($CV$1:DD$1)*SUM($P189:$Q189,$W189)-SUM($CV$2:DD$2)*SUM($R189:$V189)-SUM($CV$3:DD$3)*$X189-SUM($CV$4:DD$4)*SUM($K189:$L189)-SUM($CV$5:DD$5)*SUM($M189:$N189)-SUM($CV$6:DD$6)*$O189-SUM($CV$7:DD$7)*SUM($Y189:$Z189,$AF189)-SUM($CV$8:DD$8)*SUM($AA189:$AE189)-SUM($CV$9:DD$9)*$AG189</f>
        <v>141338</v>
      </c>
      <c r="DE189" s="39">
        <f>SUM($BE189,$BF189:BN189)-SUM($CV$1:DE$1)*SUM($P189:$Q189,$W189)-SUM($CV$2:DE$2)*SUM($R189:$V189)-SUM($CV$3:DE$3)*$X189-SUM($CV$4:DE$4)*SUM($K189:$L189)-SUM($CV$5:DE$5)*SUM($M189:$N189)-SUM($CV$6:DE$6)*$O189-SUM($CV$7:DE$7)*SUM($Y189:$Z189,$AF189)-SUM($CV$8:DE$8)*SUM($AA189:$AE189)-SUM($CV$9:DE$9)*$AG189</f>
        <v>139138</v>
      </c>
      <c r="DF189" s="39">
        <f>SUM($BE189,$BF189:BO189)-SUM($CV$1:DF$1)*SUM($P189:$Q189,$W189)-SUM($CV$2:DF$2)*SUM($R189:$V189)-SUM($CV$3:DF$3)*$X189-SUM($CV$4:DF$4)*SUM($K189:$L189)-SUM($CV$5:DF$5)*SUM($M189:$N189)-SUM($CV$6:DF$6)*$O189-SUM($CV$7:DF$7)*SUM($Y189:$Z189,$AF189)-SUM($CV$8:DF$8)*SUM($AA189:$AE189)-SUM($CV$9:DF$9)*$AG189</f>
        <v>136338</v>
      </c>
      <c r="DG189" s="39">
        <f>SUM($BE189,$BF189:BP189)-SUM($CV$1:DG$1)*SUM($P189:$Q189,$W189)-SUM($CV$2:DG$2)*SUM($R189:$V189)-SUM($CV$3:DG$3)*$X189-SUM($CV$4:DG$4)*SUM($K189:$L189)-SUM($CV$5:DG$5)*SUM($M189:$N189)-SUM($CV$6:DG$6)*$O189-SUM($CV$7:DG$7)*SUM($Y189:$Z189,$AF189)-SUM($CV$8:DG$8)*SUM($AA189:$AE189)-SUM($CV$9:DG$9)*$AG189</f>
        <v>133338</v>
      </c>
      <c r="DH189" s="39">
        <f>SUM($BE189,$BF189:BQ189)-SUM($CV$1:DH$1)*SUM($P189:$Q189,$W189)-SUM($CV$2:DH$2)*SUM($R189:$V189)-SUM($CV$3:DH$3)*$X189-SUM($CV$4:DH$4)*SUM($K189:$L189)-SUM($CV$5:DH$5)*SUM($M189:$N189)-SUM($CV$6:DH$6)*$O189-SUM($CV$7:DH$7)*SUM($Y189:$Z189,$AF189)-SUM($CV$8:DH$8)*SUM($AA189:$AE189)-SUM($CV$9:DH$9)*$AG189</f>
        <v>130338</v>
      </c>
      <c r="DI189" s="39">
        <f>SUM($BE189,$BF189:BR189)-SUM($CV$1:DI$1)*SUM($P189:$Q189,$W189)-SUM($CV$2:DI$2)*SUM($R189:$V189)-SUM($CV$3:DI$3)*$X189-SUM($CV$4:DI$4)*SUM($K189:$L189)-SUM($CV$5:DI$5)*SUM($M189:$N189)-SUM($CV$6:DI$6)*$O189-SUM($CV$7:DI$7)*SUM($Y189:$Z189,$AF189)-SUM($CV$8:DI$8)*SUM($AA189:$AE189)-SUM($CV$9:DI$9)*$AG189</f>
        <v>127338</v>
      </c>
      <c r="DJ189" s="39">
        <f>SUM($BE189,$BF189:BS189)-SUM($CV$1:DJ$1)*SUM($P189:$Q189,$W189)-SUM($CV$2:DJ$2)*SUM($R189:$V189)-SUM($CV$3:DJ$3)*$X189-SUM($CV$4:DJ$4)*SUM($K189:$L189)-SUM($CV$5:DJ$5)*SUM($M189:$N189)-SUM($CV$6:DJ$6)*$O189-SUM($CV$7:DJ$7)*SUM($Y189:$Z189,$AF189)-SUM($CV$8:DJ$8)*SUM($AA189:$AE189)-SUM($CV$9:DJ$9)*$AG189</f>
        <v>124338</v>
      </c>
      <c r="DK189" s="39">
        <f>SUM($BE189,$BF189:BT189)-SUM($CV$1:DK$1)*SUM($P189:$Q189,$W189)-SUM($CV$2:DK$2)*SUM($R189:$V189)-SUM($CV$3:DK$3)*$X189-SUM($CV$4:DK$4)*SUM($K189:$L189)-SUM($CV$5:DK$5)*SUM($M189:$N189)-SUM($CV$6:DK$6)*$O189-SUM($CV$7:DK$7)*SUM($Y189:$Z189,$AF189)-SUM($CV$8:DK$8)*SUM($AA189:$AE189)-SUM($CV$9:DK$9)*$AG189</f>
        <v>121338</v>
      </c>
      <c r="DL189" s="39">
        <f>SUM($BE189,$BF189:BU189)-SUM($CV$1:DL$1)*SUM($P189:$Q189,$W189)-SUM($CV$2:DL$2)*SUM($R189:$V189)-SUM($CV$3:DL$3)*$X189-SUM($CV$4:DL$4)*SUM($K189:$L189)-SUM($CV$5:DL$5)*SUM($M189:$N189)-SUM($CV$6:DL$6)*$O189-SUM($CV$7:DL$7)*SUM($Y189:$Z189,$AF189)-SUM($CV$8:DL$8)*SUM($AA189:$AE189)-SUM($CV$9:DL$9)*$AG189</f>
        <v>118338</v>
      </c>
      <c r="DM189" s="39">
        <f>SUM($BE189,$BF189:BV189)-SUM($CV$1:DM$1)*SUM($P189:$Q189,$W189)-SUM($CV$2:DM$2)*SUM($R189:$V189)-SUM($CV$3:DM$3)*$X189-SUM($CV$4:DM$4)*SUM($K189:$L189)-SUM($CV$5:DM$5)*SUM($M189:$N189)-SUM($CV$6:DM$6)*$O189-SUM($CV$7:DM$7)*SUM($Y189:$Z189,$AF189)-SUM($CV$8:DM$8)*SUM($AA189:$AE189)-SUM($CV$9:DM$9)*$AG189</f>
        <v>114338</v>
      </c>
      <c r="DN189" s="39">
        <f>SUM($BE189,$BF189:BW189)-SUM($CV$1:DN$1)*SUM($P189:$Q189,$W189)-SUM($CV$2:DN$2)*SUM($R189:$V189)-SUM($CV$3:DN$3)*$X189-SUM($CV$4:DN$4)*SUM($K189:$L189)-SUM($CV$5:DN$5)*SUM($M189:$N189)-SUM($CV$6:DN$6)*$O189-SUM($CV$7:DN$7)*SUM($Y189:$Z189,$AF189)-SUM($CV$8:DN$8)*SUM($AA189:$AE189)-SUM($CV$9:DN$9)*$AG189</f>
        <v>110338</v>
      </c>
      <c r="DO189" s="39">
        <f>SUM($BE189,$BF189:BX189)-SUM($CV$1:DO$1)*SUM($P189:$Q189,$W189)-SUM($CV$2:DO$2)*SUM($R189:$V189)-SUM($CV$3:DO$3)*$X189-SUM($CV$4:DO$4)*SUM($K189:$L189)-SUM($CV$5:DO$5)*SUM($M189:$N189)-SUM($CV$6:DO$6)*$O189-SUM($CV$7:DO$7)*SUM($Y189:$Z189,$AF189)-SUM($CV$8:DO$8)*SUM($AA189:$AE189)-SUM($CV$9:DO$9)*$AG189</f>
        <v>106338</v>
      </c>
      <c r="DP189" s="39">
        <f>SUM($BE189,$BF189:BY189)-SUM($CV$1:DP$1)*SUM($P189:$Q189,$W189)-SUM($CV$2:DP$2)*SUM($R189:$V189)-SUM($CV$3:DP$3)*$X189-SUM($CV$4:DP$4)*SUM($K189:$L189)-SUM($CV$5:DP$5)*SUM($M189:$N189)-SUM($CV$6:DP$6)*$O189-SUM($CV$7:DP$7)*SUM($Y189:$Z189,$AF189)-SUM($CV$8:DP$8)*SUM($AA189:$AE189)-SUM($CV$9:DP$9)*$AG189</f>
        <v>102338</v>
      </c>
      <c r="DQ189" s="39">
        <f>SUM($BE189,$BF189:BZ189)-SUM($CV$1:DQ$1)*SUM($P189:$Q189,$W189)-SUM($CV$2:DQ$2)*SUM($R189:$V189)-SUM($CV$3:DQ$3)*$X189-SUM($CV$4:DQ$4)*SUM($K189:$L189)-SUM($CV$5:DQ$5)*SUM($M189:$N189)-SUM($CV$6:DQ$6)*$O189-SUM($CV$7:DQ$7)*SUM($Y189:$Z189,$AF189)-SUM($CV$8:DQ$8)*SUM($AA189:$AE189)-SUM($CV$9:DQ$9)*$AG189</f>
        <v>98338</v>
      </c>
      <c r="DR189" s="39">
        <f>SUM($BE189,$BF189:CA189)-SUM($CV$1:DR$1)*SUM($P189:$Q189,$W189)-SUM($CV$2:DR$2)*SUM($R189:$V189)-SUM($CV$3:DR$3)*$X189-SUM($CV$4:DR$4)*SUM($K189:$L189)-SUM($CV$5:DR$5)*SUM($M189:$N189)-SUM($CV$6:DR$6)*$O189-SUM($CV$7:DR$7)*SUM($Y189:$Z189,$AF189)-SUM($CV$8:DR$8)*SUM($AA189:$AE189)-SUM($CV$9:DR$9)*$AG189</f>
        <v>94338</v>
      </c>
      <c r="DS189" s="39">
        <f>SUM($BE189,$BF189:CB189)-SUM($CV$1:DS$1)*SUM($P189:$Q189,$W189)-SUM($CV$2:DS$2)*SUM($R189:$V189)-SUM($CV$3:DS$3)*$X189-SUM($CV$4:DS$4)*SUM($K189:$L189)-SUM($CV$5:DS$5)*SUM($M189:$N189)-SUM($CV$6:DS$6)*$O189-SUM($CV$7:DS$7)*SUM($Y189:$Z189,$AF189)-SUM($CV$8:DS$8)*SUM($AA189:$AE189)-SUM($CV$9:DS$9)*$AG189</f>
        <v>90338</v>
      </c>
      <c r="DT189" s="39">
        <f>SUM($BE189,$BF189:CC189)-SUM($CV$1:DT$1)*SUM($P189:$Q189,$W189)-SUM($CV$2:DT$2)*SUM($R189:$V189)-SUM($CV$3:DT$3)*$X189-SUM($CV$4:DT$4)*SUM($K189:$L189)-SUM($CV$5:DT$5)*SUM($M189:$N189)-SUM($CV$6:DT$6)*$O189-SUM($CV$7:DT$7)*SUM($Y189:$Z189,$AF189)-SUM($CV$8:DT$8)*SUM($AA189:$AE189)-SUM($CV$9:DT$9)*$AG189</f>
        <v>86338</v>
      </c>
      <c r="DU189" s="39">
        <f>SUM($BE189,$BF189:CD189)-SUM($CV$1:DU$1)*SUM($P189:$Q189,$W189)-SUM($CV$2:DU$2)*SUM($R189:$V189)-SUM($CV$3:DU$3)*$X189-SUM($CV$4:DU$4)*SUM($K189:$L189)-SUM($CV$5:DU$5)*SUM($M189:$N189)-SUM($CV$6:DU$6)*$O189-SUM($CV$7:DU$7)*SUM($Y189:$Z189,$AF189)-SUM($CV$8:DU$8)*SUM($AA189:$AE189)-SUM($CV$9:DU$9)*$AG189</f>
        <v>82338</v>
      </c>
      <c r="DV189" s="39">
        <f>SUM($BE189,$BF189:CE189)-SUM($CV$1:DV$1)*SUM($P189:$Q189,$W189)-SUM($CV$2:DV$2)*SUM($R189:$V189)-SUM($CV$3:DV$3)*$X189-SUM($CV$4:DV$4)*SUM($K189:$L189)-SUM($CV$5:DV$5)*SUM($M189:$N189)-SUM($CV$6:DV$6)*$O189-SUM($CV$7:DV$7)*SUM($Y189:$Z189,$AF189)-SUM($CV$8:DV$8)*SUM($AA189:$AE189)-SUM($CV$9:DV$9)*$AG189</f>
        <v>78338</v>
      </c>
      <c r="DW189" s="39">
        <f>SUM($BE189,$BF189:CF189)-SUM($CV$1:DW$1)*SUM($P189:$Q189,$W189)-SUM($CV$2:DW$2)*SUM($R189:$V189)-SUM($CV$3:DW$3)*$X189-SUM($CV$4:DW$4)*SUM($K189:$L189)-SUM($CV$5:DW$5)*SUM($M189:$N189)-SUM($CV$6:DW$6)*$O189-SUM($CV$7:DW$7)*SUM($Y189:$Z189,$AF189)-SUM($CV$8:DW$8)*SUM($AA189:$AE189)-SUM($CV$9:DW$9)*$AG189</f>
        <v>74338</v>
      </c>
      <c r="DX189" s="39">
        <f>SUM($BE189,$BF189:CG189)-SUM($CV$1:DX$1)*SUM($P189:$Q189,$W189)-SUM($CV$2:DX$2)*SUM($R189:$V189)-SUM($CV$3:DX$3)*$X189-SUM($CV$4:DX$4)*SUM($K189:$L189)-SUM($CV$5:DX$5)*SUM($M189:$N189)-SUM($CV$6:DX$6)*$O189-SUM($CV$7:DX$7)*SUM($Y189:$Z189,$AF189)-SUM($CV$8:DX$8)*SUM($AA189:$AE189)-SUM($CV$9:DX$9)*$AG189</f>
        <v>70338</v>
      </c>
      <c r="DY189" s="39">
        <f>SUM($BE189,$BF189:CH189)-SUM($CV$1:DY$1)*SUM($P189:$Q189,$W189)-SUM($CV$2:DY$2)*SUM($R189:$V189)-SUM($CV$3:DY$3)*$X189-SUM($CV$4:DY$4)*SUM($K189:$L189)-SUM($CV$5:DY$5)*SUM($M189:$N189)-SUM($CV$6:DY$6)*$O189-SUM($CV$7:DY$7)*SUM($Y189:$Z189,$AF189)-SUM($CV$8:DY$8)*SUM($AA189:$AE189)-SUM($CV$9:DY$9)*$AG189</f>
        <v>66338</v>
      </c>
      <c r="DZ189" s="39">
        <f>SUM($BE189,$BF189:CI189)-SUM($CV$1:DZ$1)*SUM($P189:$Q189,$W189)-SUM($CV$2:DZ$2)*SUM($R189:$V189)-SUM($CV$3:DZ$3)*$X189-SUM($CV$4:DZ$4)*SUM($K189:$L189)-SUM($CV$5:DZ$5)*SUM($M189:$N189)-SUM($CV$6:DZ$6)*$O189-SUM($CV$7:DZ$7)*SUM($Y189:$Z189,$AF189)-SUM($CV$8:DZ$8)*SUM($AA189:$AE189)-SUM($CV$9:DZ$9)*$AG189</f>
        <v>62338</v>
      </c>
      <c r="EA189" s="39">
        <f>SUM($BE189,$BF189:CJ189)-SUM($CV$1:EA$1)*SUM($P189:$Q189,$W189)-SUM($CV$2:EA$2)*SUM($R189:$V189)-SUM($CV$3:EA$3)*$X189-SUM($CV$4:EA$4)*SUM($K189:$L189)-SUM($CV$5:EA$5)*SUM($M189:$N189)-SUM($CV$6:EA$6)*$O189-SUM($CV$7:EA$7)*SUM($Y189:$Z189,$AF189)-SUM($CV$8:EA$8)*SUM($AA189:$AE189)-SUM($CV$9:EA$9)*$AG189</f>
        <v>58338</v>
      </c>
      <c r="EB189" s="39">
        <f>SUM($BE189,$BF189:CK189)-SUM($CV$1:EB$1)*SUM($P189:$Q189,$W189)-SUM($CV$2:EB$2)*SUM($R189:$V189)-SUM($CV$3:EB$3)*$X189-SUM($CV$4:EB$4)*SUM($K189:$L189)-SUM($CV$5:EB$5)*SUM($M189:$N189)-SUM($CV$6:EB$6)*$O189-SUM($CV$7:EB$7)*SUM($Y189:$Z189,$AF189)-SUM($CV$8:EB$8)*SUM($AA189:$AE189)-SUM($CV$9:EB$9)*$AG189</f>
        <v>54338</v>
      </c>
      <c r="EC189" s="39">
        <f>SUM($BE189,$BF189:CL189)-SUM($CV$1:EC$1)*SUM($P189:$Q189,$W189)-SUM($CV$2:EC$2)*SUM($R189:$V189)-SUM($CV$3:EC$3)*$X189-SUM($CV$4:EC$4)*SUM($K189:$L189)-SUM($CV$5:EC$5)*SUM($M189:$N189)-SUM($CV$6:EC$6)*$O189-SUM($CV$7:EC$7)*SUM($Y189:$Z189,$AF189)-SUM($CV$8:EC$8)*SUM($AA189:$AE189)-SUM($CV$9:EC$9)*$AG189</f>
        <v>50338</v>
      </c>
      <c r="ED189" s="39">
        <f>SUM($BE189,$BF189:CM189)-SUM($CV$1:ED$1)*SUM($P189:$Q189,$W189)-SUM($CV$2:ED$2)*SUM($R189:$V189)-SUM($CV$3:ED$3)*$X189-SUM($CV$4:ED$4)*SUM($K189:$L189)-SUM($CV$5:ED$5)*SUM($M189:$N189)-SUM($CV$6:ED$6)*$O189-SUM($CV$7:ED$7)*SUM($Y189:$Z189,$AF189)-SUM($CV$8:ED$8)*SUM($AA189:$AE189)-SUM($CV$9:ED$9)*$AG189</f>
        <v>46338</v>
      </c>
      <c r="EE189" s="39">
        <f>SUM($BE189,$BF189:CN189)-SUM($CV$1:EE$1)*SUM($P189:$Q189,$W189)-SUM($CV$2:EE$2)*SUM($R189:$V189)-SUM($CV$3:EE$3)*$X189-SUM($CV$4:EE$4)*SUM($K189:$L189)-SUM($CV$5:EE$5)*SUM($M189:$N189)-SUM($CV$6:EE$6)*$O189-SUM($CV$7:EE$7)*SUM($Y189:$Z189,$AF189)-SUM($CV$8:EE$8)*SUM($AA189:$AE189)-SUM($CV$9:EE$9)*$AG189</f>
        <v>42338</v>
      </c>
      <c r="EF189" s="39">
        <f>SUM($BE189,$BF189:CO189)-SUM($CV$1:EF$1)*SUM($P189:$Q189,$W189)-SUM($CV$2:EF$2)*SUM($R189:$V189)-SUM($CV$3:EF$3)*$X189-SUM($CV$4:EF$4)*SUM($K189:$L189)-SUM($CV$5:EF$5)*SUM($M189:$N189)-SUM($CV$6:EF$6)*$O189-SUM($CV$7:EF$7)*SUM($Y189:$Z189,$AF189)-SUM($CV$8:EF$8)*SUM($AA189:$AE189)-SUM($CV$9:EF$9)*$AG189</f>
        <v>38338</v>
      </c>
      <c r="EG189" s="39">
        <f>SUM($BE189,$BF189:CP189)-SUM($CV$1:EG$1)*SUM($P189:$Q189,$W189)-SUM($CV$2:EG$2)*SUM($R189:$V189)-SUM($CV$3:EG$3)*$X189-SUM($CV$4:EG$4)*SUM($K189:$L189)-SUM($CV$5:EG$5)*SUM($M189:$N189)-SUM($CV$6:EG$6)*$O189-SUM($CV$7:EG$7)*SUM($Y189:$Z189,$AF189)-SUM($CV$8:EG$8)*SUM($AA189:$AE189)-SUM($CV$9:EG$9)*$AG189</f>
        <v>34338</v>
      </c>
      <c r="EH189" s="39">
        <f>SUM($BE189,$BF189:CQ189)-SUM($CV$1:EH$1)*SUM($P189:$Q189,$W189)-SUM($CV$2:EH$2)*SUM($R189:$V189)-SUM($CV$3:EH$3)*$X189-SUM($CV$4:EH$4)*SUM($K189:$L189)-SUM($CV$5:EH$5)*SUM($M189:$N189)-SUM($CV$6:EH$6)*$O189-SUM($CV$7:EH$7)*SUM($Y189:$Z189,$AF189)-SUM($CV$8:EH$8)*SUM($AA189:$AE189)-SUM($CV$9:EH$9)*$AG189</f>
        <v>30338</v>
      </c>
      <c r="EI189" s="39">
        <f>SUM($BE189,$BF189:CR189)-SUM($CV$1:EI$1)*SUM($P189:$Q189,$W189)-SUM($CV$2:EI$2)*SUM($R189:$V189)-SUM($CV$3:EI$3)*$X189-SUM($CV$4:EI$4)*SUM($K189:$L189)-SUM($CV$5:EI$5)*SUM($M189:$N189)-SUM($CV$6:EI$6)*$O189-SUM($CV$7:EI$7)*SUM($Y189:$Z189,$AF189)-SUM($CV$8:EI$8)*SUM($AA189:$AE189)-SUM($CV$9:EI$9)*$AG189</f>
        <v>26338</v>
      </c>
      <c r="EJ189" s="39">
        <f>SUM($BE189,$BF189:CS189)-SUM($CV$1:EJ$1)*SUM($P189:$Q189,$W189)-SUM($CV$2:EJ$2)*SUM($R189:$V189)-SUM($CV$3:EJ$3)*$X189-SUM($CV$4:EJ$4)*SUM($K189:$L189)-SUM($CV$5:EJ$5)*SUM($M189:$N189)-SUM($CV$6:EJ$6)*$O189-SUM($CV$7:EJ$7)*SUM($Y189:$Z189,$AF189)-SUM($CV$8:EJ$8)*SUM($AA189:$AE189)-SUM($CV$9:EJ$9)*$AG189</f>
        <v>22338</v>
      </c>
      <c r="EK189" s="39">
        <f>SUM($BE189,$BF189:CT189)-SUM($CV$1:EK$1)*SUM($P189:$Q189,$W189)-SUM($CV$2:EK$2)*SUM($R189:$V189)-SUM($CV$3:EK$3)*$X189-SUM($CV$4:EK$4)*SUM($K189:$L189)-SUM($CV$5:EK$5)*SUM($M189:$N189)-SUM($CV$6:EK$6)*$O189-SUM($CV$7:EK$7)*SUM($Y189:$Z189,$AF189)-SUM($CV$8:EK$8)*SUM($AA189:$AE189)-SUM($CV$9:EK$9)*$AG189</f>
        <v>18338</v>
      </c>
      <c r="EL189" s="39">
        <f>SUM($BE189,$BF189:CU189)-SUM($CV$1:EL$1)*SUM($P189:$Q189,$W189)-SUM($CV$2:EL$2)*SUM($R189:$V189)-SUM($CV$3:EL$3)*$X189-SUM($CV$4:EL$4)*SUM($K189:$L189)-SUM($CV$5:EL$5)*SUM($M189:$N189)-SUM($CV$6:EL$6)*$O189-SUM($CV$7:EL$7)*SUM($Y189:$Z189,$AF189)-SUM($CV$8:EL$8)*SUM($AA189:$AE189)-SUM($CV$9:EL$9)*$AG189</f>
        <v>14338</v>
      </c>
      <c r="EM189" s="39">
        <f>SUM($BE189,$BF189:CV189)-SUM($CV$1:EM$1)*SUM($P189:$Q189,$W189)-SUM($CV$2:EM$2)*SUM($R189:$V189)-SUM($CV$3:EM$3)*$X189-SUM($CV$4:EM$4)*SUM($K189:$L189)-SUM($CV$5:EM$5)*SUM($M189:$N189)-SUM($CV$6:EM$6)*$O189-SUM($CV$7:EM$7)*SUM($Y189:$Z189,$AF189)-SUM($CV$8:EM$8)*SUM($AA189:$AE189)-SUM($CV$9:EM$9)*$AG189</f>
        <v>10338</v>
      </c>
      <c r="EN189" s="39">
        <f>SUM($BE189,$BF189:CW189)-SUM($CV$1:EN$1)*SUM($P189:$Q189,$W189)-SUM($CV$2:EN$2)*SUM($R189:$V189)-SUM($CV$3:EN$3)*$X189-SUM($CV$4:EN$4)*SUM($K189:$L189)-SUM($CV$5:EN$5)*SUM($M189:$N189)-SUM($CV$6:EN$6)*$O189-SUM($CV$7:EN$7)*SUM($Y189:$Z189,$AF189)-SUM($CV$8:EN$8)*SUM($AA189:$AE189)-SUM($CV$9:EN$9)*$AG189</f>
        <v>6338</v>
      </c>
      <c r="EO189" s="39">
        <f>SUM($BE189,$BF189:CX189)-SUM($CV$1:EO$1)*SUM($P189:$Q189,$W189)-SUM($CV$2:EO$2)*SUM($R189:$V189)-SUM($CV$3:EO$3)*$X189-SUM($CV$4:EO$4)*SUM($K189:$L189)-SUM($CV$5:EO$5)*SUM($M189:$N189)-SUM($CV$6:EO$6)*$O189-SUM($CV$7:EO$7)*SUM($Y189:$Z189,$AF189)-SUM($CV$8:EO$8)*SUM($AA189:$AE189)-SUM($CV$9:EO$9)*$AG189</f>
        <v>3822</v>
      </c>
      <c r="EP189" s="96" t="s">
        <v>483</v>
      </c>
      <c r="EQ189" s="103" t="str">
        <f t="shared" si="225"/>
        <v>CRCW06033K16FKEA</v>
      </c>
      <c r="ER189" s="96" t="str">
        <f t="shared" si="227"/>
        <v>VISHAY</v>
      </c>
      <c r="ES189" s="115">
        <v>2.5999999999999999E-3</v>
      </c>
      <c r="ET189" s="116" t="str">
        <f t="shared" si="229"/>
        <v>USD</v>
      </c>
      <c r="EU189" s="107" t="e">
        <f t="shared" ca="1" si="183"/>
        <v>#NAME?</v>
      </c>
      <c r="EV189" s="107" t="e">
        <f t="shared" ca="1" si="184"/>
        <v>#NAME?</v>
      </c>
      <c r="EW189" s="117">
        <f t="shared" si="226"/>
        <v>5000</v>
      </c>
      <c r="EX189" s="117">
        <f t="shared" si="231"/>
        <v>5000</v>
      </c>
      <c r="EY189" s="103"/>
      <c r="EZ189" s="117">
        <f t="shared" si="187"/>
        <v>145000</v>
      </c>
      <c r="FA189" s="118" t="e">
        <f t="shared" ca="1" si="188"/>
        <v>#NAME?</v>
      </c>
      <c r="FB189" s="117">
        <f t="shared" si="189"/>
        <v>3638</v>
      </c>
      <c r="FC189" s="118" t="e">
        <f t="shared" ca="1" si="190"/>
        <v>#NAME?</v>
      </c>
      <c r="FD189" s="119">
        <v>45526</v>
      </c>
      <c r="FE189" s="118" t="s">
        <v>130</v>
      </c>
      <c r="FF189" s="118" t="s">
        <v>26</v>
      </c>
      <c r="FG189" s="103" t="s">
        <v>144</v>
      </c>
      <c r="FH189" s="103" t="s">
        <v>145</v>
      </c>
      <c r="FI189" s="105">
        <f t="array" ref="FI189">SUMPRODUCT($AI189:$AL189,TRANSPOSE(FI$1:FI$4))</f>
        <v>12130</v>
      </c>
      <c r="FJ189" s="105">
        <f t="array" ref="FJ189">SUMPRODUCT($AI189:$AL189,TRANSPOSE(FJ$1:FJ$4))</f>
        <v>12130</v>
      </c>
      <c r="FK189" s="105">
        <f t="array" ref="FK189">SUMPRODUCT($AI189:$AL189,TRANSPOSE(FK$1:FK$4))</f>
        <v>12130</v>
      </c>
      <c r="FL189" s="105">
        <f t="array" ref="FL189">SUMPRODUCT($AI189:$AL189,TRANSPOSE(FL$1:FL$4))</f>
        <v>12130</v>
      </c>
      <c r="FM189" s="105">
        <f t="array" ref="FM189">SUMPRODUCT($AI189:$AL189,TRANSPOSE(FM$1:FM$4))</f>
        <v>12130</v>
      </c>
      <c r="FN189" s="105">
        <f t="array" ref="FN189">SUMPRODUCT($AI189:$AL189,TRANSPOSE(FN$1:FN$4))</f>
        <v>12130</v>
      </c>
      <c r="FO189" s="105">
        <f t="array" ref="FO189">SUMPRODUCT($AI189:$AL189,TRANSPOSE(FO$1:FO$4))</f>
        <v>12130</v>
      </c>
      <c r="FP189" s="105">
        <f t="array" ref="FP189">SUMPRODUCT($AI189:$AL189,TRANSPOSE(FP$1:FP$4))</f>
        <v>12130</v>
      </c>
      <c r="FQ189" s="105">
        <f t="array" ref="FQ189">SUMPRODUCT($AI189:$AL189,TRANSPOSE(FQ$1:FQ$4))</f>
        <v>12130</v>
      </c>
      <c r="FR189" s="105">
        <f t="array" ref="FR189">SUMPRODUCT($AI189:$AL189,TRANSPOSE(FR$1:FR$4))</f>
        <v>12100</v>
      </c>
      <c r="FS189" s="105">
        <f t="array" ref="FS189">SUMPRODUCT($AI189:$AL189,TRANSPOSE(FS$1:FS$4))</f>
        <v>12000</v>
      </c>
      <c r="FT189" s="105">
        <f t="array" ref="FT189">SUMPRODUCT($AI189:$AL189,TRANSPOSE(FT$1:FT$4))</f>
        <v>8092</v>
      </c>
      <c r="FU189" s="105">
        <f t="array" ref="FU189">SUMPRODUCT($AI189:$AL189,TRANSPOSE(FU$1:FU$4))</f>
        <v>0</v>
      </c>
      <c r="FV189" s="120"/>
      <c r="FW189" s="105">
        <f t="shared" si="191"/>
        <v>15000</v>
      </c>
      <c r="FX189" s="121">
        <f>CEILING(SUM($FI189:FJ189)-SUM($FW189:FW189),$EW189)</f>
        <v>10000</v>
      </c>
      <c r="FY189" s="121">
        <f>CEILING(SUM($FI189:FK189)-SUM($FW189:FX189),$EW189)</f>
        <v>15000</v>
      </c>
      <c r="FZ189" s="121">
        <f>CEILING(SUM($FI189:FL189)-SUM($FW189:FY189),$EW189)</f>
        <v>10000</v>
      </c>
      <c r="GA189" s="121">
        <f>CEILING(SUM($FI189:FM189)-SUM($FW189:FZ189),$EW189)</f>
        <v>15000</v>
      </c>
      <c r="GB189" s="121">
        <f>CEILING(SUM($FI189:FN189)-SUM($FW189:GA189),$EW189)</f>
        <v>10000</v>
      </c>
      <c r="GC189" s="121">
        <f>CEILING(SUM($FI189:FO189)-SUM($FW189:GB189),$EW189)</f>
        <v>10000</v>
      </c>
      <c r="GD189" s="121">
        <f>CEILING(SUM($FI189:FP189)-SUM($FW189:GC189),$EW189)</f>
        <v>15000</v>
      </c>
      <c r="GE189" s="121">
        <f>CEILING(SUM($FI189:FQ189)-SUM($FW189:GD189),$EW189)</f>
        <v>10000</v>
      </c>
      <c r="GF189" s="121">
        <f>CEILING(SUM($FI189:FR189)-SUM($FW189:GE189),$EW189)</f>
        <v>15000</v>
      </c>
      <c r="GG189" s="121">
        <f>CEILING(SUM($FI189:FS189)-SUM($FW189:GF189),$EW189)</f>
        <v>10000</v>
      </c>
      <c r="GH189" s="121">
        <f t="shared" si="192"/>
        <v>10000</v>
      </c>
      <c r="GI189" s="121">
        <f t="shared" si="193"/>
        <v>0</v>
      </c>
      <c r="GJ189" s="120"/>
      <c r="GK189" s="123" t="e">
        <f t="shared" ca="1" si="194"/>
        <v>#NAME?</v>
      </c>
      <c r="GL189" s="123" t="e">
        <f t="shared" ca="1" si="195"/>
        <v>#NAME?</v>
      </c>
      <c r="GM189" s="123" t="e">
        <f t="shared" ca="1" si="196"/>
        <v>#NAME?</v>
      </c>
      <c r="GN189" s="123" t="e">
        <f t="shared" ca="1" si="197"/>
        <v>#NAME?</v>
      </c>
      <c r="GO189" s="123" t="e">
        <f t="shared" ca="1" si="198"/>
        <v>#NAME?</v>
      </c>
      <c r="GP189" s="123" t="e">
        <f t="shared" ca="1" si="199"/>
        <v>#NAME?</v>
      </c>
      <c r="GQ189" s="123" t="e">
        <f t="shared" ca="1" si="200"/>
        <v>#NAME?</v>
      </c>
      <c r="GR189" s="123" t="e">
        <f t="shared" ca="1" si="201"/>
        <v>#NAME?</v>
      </c>
      <c r="GS189" s="123" t="e">
        <f t="shared" ca="1" si="202"/>
        <v>#NAME?</v>
      </c>
      <c r="GT189" s="123" t="e">
        <f t="shared" ca="1" si="203"/>
        <v>#NAME?</v>
      </c>
      <c r="GU189" s="123" t="e">
        <f t="shared" ca="1" si="204"/>
        <v>#NAME?</v>
      </c>
      <c r="GV189" s="123" t="e">
        <f t="shared" ca="1" si="205"/>
        <v>#NAME?</v>
      </c>
      <c r="GW189" s="123" t="e">
        <f t="shared" ca="1" si="206"/>
        <v>#NAME?</v>
      </c>
      <c r="GX189" s="123" t="e">
        <f t="shared" ca="1" si="207"/>
        <v>#NAME?</v>
      </c>
      <c r="GY189" s="120">
        <v>1</v>
      </c>
      <c r="GZ189" s="105">
        <f t="shared" si="230"/>
        <v>145000</v>
      </c>
      <c r="HA189" s="105"/>
      <c r="HB189" s="105"/>
      <c r="HC189" s="105"/>
      <c r="HD189" s="105"/>
      <c r="HE189" s="105"/>
      <c r="HF189" s="105"/>
      <c r="HG189" s="105"/>
      <c r="HH189" s="105"/>
      <c r="HI189" s="105"/>
      <c r="HJ189" s="105"/>
      <c r="HK189" s="105"/>
      <c r="HL189" s="105">
        <f t="shared" si="171"/>
        <v>0</v>
      </c>
      <c r="HM189" s="105"/>
      <c r="HN189" s="123" t="e">
        <f t="shared" ca="1" si="208"/>
        <v>#NAME?</v>
      </c>
      <c r="HO189" s="123" t="e">
        <f t="shared" ca="1" si="209"/>
        <v>#NAME?</v>
      </c>
      <c r="HP189" s="123" t="e">
        <f t="shared" ca="1" si="210"/>
        <v>#NAME?</v>
      </c>
      <c r="HQ189" s="123" t="e">
        <f t="shared" ca="1" si="211"/>
        <v>#NAME?</v>
      </c>
      <c r="HR189" s="123" t="e">
        <f t="shared" ca="1" si="212"/>
        <v>#NAME?</v>
      </c>
      <c r="HS189" s="123" t="e">
        <f t="shared" ca="1" si="213"/>
        <v>#NAME?</v>
      </c>
      <c r="HT189" s="123" t="e">
        <f t="shared" ca="1" si="214"/>
        <v>#NAME?</v>
      </c>
      <c r="HU189" s="123" t="e">
        <f t="shared" ca="1" si="215"/>
        <v>#NAME?</v>
      </c>
      <c r="HV189" s="123" t="e">
        <f t="shared" ca="1" si="216"/>
        <v>#NAME?</v>
      </c>
      <c r="HW189" s="123" t="e">
        <f t="shared" ca="1" si="217"/>
        <v>#NAME?</v>
      </c>
      <c r="HX189" s="123" t="e">
        <f t="shared" ca="1" si="218"/>
        <v>#NAME?</v>
      </c>
      <c r="HY189" s="123" t="e">
        <f t="shared" ca="1" si="219"/>
        <v>#NAME?</v>
      </c>
      <c r="HZ189" s="123" t="e">
        <f t="shared" ca="1" si="220"/>
        <v>#NAME?</v>
      </c>
      <c r="IA189" s="123" t="e">
        <f t="shared" ca="1" si="221"/>
        <v>#NAME?</v>
      </c>
      <c r="IB189" s="124" t="s">
        <v>909</v>
      </c>
      <c r="IC189" s="103" t="s">
        <v>488</v>
      </c>
      <c r="ID189" s="125">
        <v>45535</v>
      </c>
      <c r="IE189" s="103" t="s">
        <v>147</v>
      </c>
      <c r="IF189" s="103" t="s">
        <v>147</v>
      </c>
      <c r="IG189" s="103" t="s">
        <v>147</v>
      </c>
      <c r="IH189" s="103"/>
      <c r="II189" s="103" t="s">
        <v>766</v>
      </c>
    </row>
    <row r="190" spans="1:243" ht="14.25" x14ac:dyDescent="0.2">
      <c r="A190" s="39">
        <v>203</v>
      </c>
      <c r="B190" s="39" t="s">
        <v>913</v>
      </c>
      <c r="C190" s="56" t="s">
        <v>914</v>
      </c>
      <c r="D190" s="39" t="s">
        <v>137</v>
      </c>
      <c r="E190" s="39">
        <v>400658343</v>
      </c>
      <c r="F190" s="102" t="s">
        <v>915</v>
      </c>
      <c r="G190" s="39" t="s">
        <v>916</v>
      </c>
      <c r="H190" s="39" t="s">
        <v>128</v>
      </c>
      <c r="I190" s="39">
        <v>2</v>
      </c>
      <c r="J190" s="39">
        <v>4</v>
      </c>
      <c r="K190" s="39">
        <v>0</v>
      </c>
      <c r="L190" s="39">
        <v>0</v>
      </c>
      <c r="M190" s="39">
        <v>0</v>
      </c>
      <c r="N190" s="39">
        <v>0</v>
      </c>
      <c r="O190" s="39">
        <v>0</v>
      </c>
      <c r="P190" s="39">
        <v>0</v>
      </c>
      <c r="Q190" s="39">
        <v>0</v>
      </c>
      <c r="R190" s="39">
        <v>0</v>
      </c>
      <c r="S190" s="39">
        <v>2</v>
      </c>
      <c r="T190" s="39">
        <v>0</v>
      </c>
      <c r="U190" s="39">
        <v>0</v>
      </c>
      <c r="V190" s="39">
        <v>0</v>
      </c>
      <c r="W190" s="39">
        <v>0</v>
      </c>
      <c r="X190" s="39">
        <v>0</v>
      </c>
      <c r="Y190" s="39">
        <v>0</v>
      </c>
      <c r="Z190" s="39">
        <v>0</v>
      </c>
      <c r="AA190" s="39">
        <v>0</v>
      </c>
      <c r="AB190" s="39">
        <v>2</v>
      </c>
      <c r="AC190" s="39">
        <v>0</v>
      </c>
      <c r="AD190" s="39">
        <v>0</v>
      </c>
      <c r="AE190" s="39">
        <v>0</v>
      </c>
      <c r="AF190" s="39">
        <v>0</v>
      </c>
      <c r="AG190" s="39">
        <v>0</v>
      </c>
      <c r="AH190" s="39">
        <f t="shared" si="173"/>
        <v>4</v>
      </c>
      <c r="AI190" s="39">
        <f t="shared" si="174"/>
        <v>0</v>
      </c>
      <c r="AJ190" s="39">
        <f t="shared" si="175"/>
        <v>2</v>
      </c>
      <c r="AK190" s="39">
        <f t="shared" si="176"/>
        <v>2</v>
      </c>
      <c r="AL190" s="39">
        <f t="shared" si="177"/>
        <v>2</v>
      </c>
      <c r="AM190" s="57">
        <f t="shared" si="178"/>
        <v>70906</v>
      </c>
      <c r="AN190" s="57">
        <v>5000</v>
      </c>
      <c r="AO190" s="57">
        <f t="shared" si="179"/>
        <v>75000</v>
      </c>
      <c r="AP190" s="39"/>
      <c r="AQ190" s="39" t="s">
        <v>473</v>
      </c>
      <c r="AR190" s="71" t="s">
        <v>482</v>
      </c>
      <c r="AS190" s="39"/>
      <c r="AT190" s="39"/>
      <c r="AU190" s="58">
        <v>3.0999999999999999E-3</v>
      </c>
      <c r="AV190" s="58" t="s">
        <v>11</v>
      </c>
      <c r="AW190" s="39" t="s">
        <v>475</v>
      </c>
      <c r="AX190" s="39" t="s">
        <v>476</v>
      </c>
      <c r="AY190" s="39"/>
      <c r="AZ190" s="39" t="s">
        <v>477</v>
      </c>
      <c r="BA190" s="39" t="str">
        <f t="shared" si="180"/>
        <v>P0043</v>
      </c>
      <c r="BB190" s="78" t="e">
        <f t="shared" ca="1" si="181"/>
        <v>#NAME?</v>
      </c>
      <c r="BC190" s="75">
        <v>18</v>
      </c>
      <c r="BD190" s="75">
        <f t="shared" si="182"/>
        <v>75000</v>
      </c>
      <c r="BE190" s="39"/>
      <c r="BF190" s="39"/>
      <c r="BG190" s="39"/>
      <c r="BH190" s="39"/>
      <c r="BI190" s="39">
        <v>60000</v>
      </c>
      <c r="BJ190" s="39"/>
      <c r="BK190" s="39"/>
      <c r="BL190" s="39"/>
      <c r="BM190" s="39">
        <v>15000</v>
      </c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>
        <f>SUM($BE190,$BF190:BF190)-SUM($CV$1:CW$1)*SUM($P190:$Q190,$W190)-SUM($CV$2:CW$2)*SUM($R190:$V190)-SUM($CV$3:CW$3)*$X190-SUM($CV$4:CW$4)*SUM($K190:$L190)-SUM($CV$5:CW$5)*SUM($M190:$N190)-SUM($CV$6:CW$6)*$O190-SUM($CV$7:CW$7)*SUM($Y190:$Z190,$AF190)-SUM($CV$8:CW$8)*SUM($AA190:$AE190)-SUM($CV$9:CW$9)*$AG190</f>
        <v>0</v>
      </c>
      <c r="CX190" s="39">
        <f>SUM($BE190,$BF190:BG190)-SUM($CV$1:CX$1)*SUM($P190:$Q190,$W190)-SUM($CV$2:CX$2)*SUM($R190:$V190)-SUM($CV$3:CX$3)*$X190-SUM($CV$4:CX$4)*SUM($K190:$L190)-SUM($CV$5:CX$5)*SUM($M190:$N190)-SUM($CV$6:CX$6)*$O190-SUM($CV$7:CX$7)*SUM($Y190:$Z190,$AF190)-SUM($CV$8:CX$8)*SUM($AA190:$AE190)-SUM($CV$9:CX$9)*$AG190</f>
        <v>0</v>
      </c>
      <c r="CY190" s="39">
        <f>SUM($BE190,$BF190:BH190)-SUM($CV$1:CY$1)*SUM($P190:$Q190,$W190)-SUM($CV$2:CY$2)*SUM($R190:$V190)-SUM($CV$3:CY$3)*$X190-SUM($CV$4:CY$4)*SUM($K190:$L190)-SUM($CV$5:CY$5)*SUM($M190:$N190)-SUM($CV$6:CY$6)*$O190-SUM($CV$7:CY$7)*SUM($Y190:$Z190,$AF190)-SUM($CV$8:CY$8)*SUM($AA190:$AE190)-SUM($CV$9:CY$9)*$AG190</f>
        <v>0</v>
      </c>
      <c r="CZ190" s="39">
        <f>SUM($BE190,$BF190:BI190)-SUM($CV$1:CZ$1)*SUM($P190:$Q190,$W190)-SUM($CV$2:CZ$2)*SUM($R190:$V190)-SUM($CV$3:CZ$3)*$X190-SUM($CV$4:CZ$4)*SUM($K190:$L190)-SUM($CV$5:CZ$5)*SUM($M190:$N190)-SUM($CV$6:CZ$6)*$O190-SUM($CV$7:CZ$7)*SUM($Y190:$Z190,$AF190)-SUM($CV$8:CZ$8)*SUM($AA190:$AE190)-SUM($CV$9:CZ$9)*$AG190</f>
        <v>60000</v>
      </c>
      <c r="DA190" s="39">
        <f>SUM($BE190,$BF190:BJ190)-SUM($CV$1:DA$1)*SUM($P190:$Q190,$W190)-SUM($CV$2:DA$2)*SUM($R190:$V190)-SUM($CV$3:DA$3)*$X190-SUM($CV$4:DA$4)*SUM($K190:$L190)-SUM($CV$5:DA$5)*SUM($M190:$N190)-SUM($CV$6:DA$6)*$O190-SUM($CV$7:DA$7)*SUM($Y190:$Z190,$AF190)-SUM($CV$8:DA$8)*SUM($AA190:$AE190)-SUM($CV$9:DA$9)*$AG190</f>
        <v>60000</v>
      </c>
      <c r="DB190" s="39">
        <f>SUM($BE190,$BF190:BK190)-SUM($CV$1:DB$1)*SUM($P190:$Q190,$W190)-SUM($CV$2:DB$2)*SUM($R190:$V190)-SUM($CV$3:DB$3)*$X190-SUM($CV$4:DB$4)*SUM($K190:$L190)-SUM($CV$5:DB$5)*SUM($M190:$N190)-SUM($CV$6:DB$6)*$O190-SUM($CV$7:DB$7)*SUM($Y190:$Z190,$AF190)-SUM($CV$8:DB$8)*SUM($AA190:$AE190)-SUM($CV$9:DB$9)*$AG190</f>
        <v>59600</v>
      </c>
      <c r="DC190" s="39">
        <f>SUM($BE190,$BF190:BL190)-SUM($CV$1:DC$1)*SUM($P190:$Q190,$W190)-SUM($CV$2:DC$2)*SUM($R190:$V190)-SUM($CV$3:DC$3)*$X190-SUM($CV$4:DC$4)*SUM($K190:$L190)-SUM($CV$5:DC$5)*SUM($M190:$N190)-SUM($CV$6:DC$6)*$O190-SUM($CV$7:DC$7)*SUM($Y190:$Z190,$AF190)-SUM($CV$8:DC$8)*SUM($AA190:$AE190)-SUM($CV$9:DC$9)*$AG190</f>
        <v>58800</v>
      </c>
      <c r="DD190" s="39">
        <f>SUM($BE190,$BF190:BM190)-SUM($CV$1:DD$1)*SUM($P190:$Q190,$W190)-SUM($CV$2:DD$2)*SUM($R190:$V190)-SUM($CV$3:DD$3)*$X190-SUM($CV$4:DD$4)*SUM($K190:$L190)-SUM($CV$5:DD$5)*SUM($M190:$N190)-SUM($CV$6:DD$6)*$O190-SUM($CV$7:DD$7)*SUM($Y190:$Z190,$AF190)-SUM($CV$8:DD$8)*SUM($AA190:$AE190)-SUM($CV$9:DD$9)*$AG190</f>
        <v>72538</v>
      </c>
      <c r="DE190" s="39">
        <f>SUM($BE190,$BF190:BN190)-SUM($CV$1:DE$1)*SUM($P190:$Q190,$W190)-SUM($CV$2:DE$2)*SUM($R190:$V190)-SUM($CV$3:DE$3)*$X190-SUM($CV$4:DE$4)*SUM($K190:$L190)-SUM($CV$5:DE$5)*SUM($M190:$N190)-SUM($CV$6:DE$6)*$O190-SUM($CV$7:DE$7)*SUM($Y190:$Z190,$AF190)-SUM($CV$8:DE$8)*SUM($AA190:$AE190)-SUM($CV$9:DE$9)*$AG190</f>
        <v>71438</v>
      </c>
      <c r="DF190" s="39">
        <f>SUM($BE190,$BF190:BO190)-SUM($CV$1:DF$1)*SUM($P190:$Q190,$W190)-SUM($CV$2:DF$2)*SUM($R190:$V190)-SUM($CV$3:DF$3)*$X190-SUM($CV$4:DF$4)*SUM($K190:$L190)-SUM($CV$5:DF$5)*SUM($M190:$N190)-SUM($CV$6:DF$6)*$O190-SUM($CV$7:DF$7)*SUM($Y190:$Z190,$AF190)-SUM($CV$8:DF$8)*SUM($AA190:$AE190)-SUM($CV$9:DF$9)*$AG190</f>
        <v>70038</v>
      </c>
      <c r="DG190" s="39">
        <f>SUM($BE190,$BF190:BP190)-SUM($CV$1:DG$1)*SUM($P190:$Q190,$W190)-SUM($CV$2:DG$2)*SUM($R190:$V190)-SUM($CV$3:DG$3)*$X190-SUM($CV$4:DG$4)*SUM($K190:$L190)-SUM($CV$5:DG$5)*SUM($M190:$N190)-SUM($CV$6:DG$6)*$O190-SUM($CV$7:DG$7)*SUM($Y190:$Z190,$AF190)-SUM($CV$8:DG$8)*SUM($AA190:$AE190)-SUM($CV$9:DG$9)*$AG190</f>
        <v>68538</v>
      </c>
      <c r="DH190" s="39">
        <f>SUM($BE190,$BF190:BQ190)-SUM($CV$1:DH$1)*SUM($P190:$Q190,$W190)-SUM($CV$2:DH$2)*SUM($R190:$V190)-SUM($CV$3:DH$3)*$X190-SUM($CV$4:DH$4)*SUM($K190:$L190)-SUM($CV$5:DH$5)*SUM($M190:$N190)-SUM($CV$6:DH$6)*$O190-SUM($CV$7:DH$7)*SUM($Y190:$Z190,$AF190)-SUM($CV$8:DH$8)*SUM($AA190:$AE190)-SUM($CV$9:DH$9)*$AG190</f>
        <v>67038</v>
      </c>
      <c r="DI190" s="39">
        <f>SUM($BE190,$BF190:BR190)-SUM($CV$1:DI$1)*SUM($P190:$Q190,$W190)-SUM($CV$2:DI$2)*SUM($R190:$V190)-SUM($CV$3:DI$3)*$X190-SUM($CV$4:DI$4)*SUM($K190:$L190)-SUM($CV$5:DI$5)*SUM($M190:$N190)-SUM($CV$6:DI$6)*$O190-SUM($CV$7:DI$7)*SUM($Y190:$Z190,$AF190)-SUM($CV$8:DI$8)*SUM($AA190:$AE190)-SUM($CV$9:DI$9)*$AG190</f>
        <v>65538</v>
      </c>
      <c r="DJ190" s="39">
        <f>SUM($BE190,$BF190:BS190)-SUM($CV$1:DJ$1)*SUM($P190:$Q190,$W190)-SUM($CV$2:DJ$2)*SUM($R190:$V190)-SUM($CV$3:DJ$3)*$X190-SUM($CV$4:DJ$4)*SUM($K190:$L190)-SUM($CV$5:DJ$5)*SUM($M190:$N190)-SUM($CV$6:DJ$6)*$O190-SUM($CV$7:DJ$7)*SUM($Y190:$Z190,$AF190)-SUM($CV$8:DJ$8)*SUM($AA190:$AE190)-SUM($CV$9:DJ$9)*$AG190</f>
        <v>64038</v>
      </c>
      <c r="DK190" s="39">
        <f>SUM($BE190,$BF190:BT190)-SUM($CV$1:DK$1)*SUM($P190:$Q190,$W190)-SUM($CV$2:DK$2)*SUM($R190:$V190)-SUM($CV$3:DK$3)*$X190-SUM($CV$4:DK$4)*SUM($K190:$L190)-SUM($CV$5:DK$5)*SUM($M190:$N190)-SUM($CV$6:DK$6)*$O190-SUM($CV$7:DK$7)*SUM($Y190:$Z190,$AF190)-SUM($CV$8:DK$8)*SUM($AA190:$AE190)-SUM($CV$9:DK$9)*$AG190</f>
        <v>62538</v>
      </c>
      <c r="DL190" s="39">
        <f>SUM($BE190,$BF190:BU190)-SUM($CV$1:DL$1)*SUM($P190:$Q190,$W190)-SUM($CV$2:DL$2)*SUM($R190:$V190)-SUM($CV$3:DL$3)*$X190-SUM($CV$4:DL$4)*SUM($K190:$L190)-SUM($CV$5:DL$5)*SUM($M190:$N190)-SUM($CV$6:DL$6)*$O190-SUM($CV$7:DL$7)*SUM($Y190:$Z190,$AF190)-SUM($CV$8:DL$8)*SUM($AA190:$AE190)-SUM($CV$9:DL$9)*$AG190</f>
        <v>61038</v>
      </c>
      <c r="DM190" s="39">
        <f>SUM($BE190,$BF190:BV190)-SUM($CV$1:DM$1)*SUM($P190:$Q190,$W190)-SUM($CV$2:DM$2)*SUM($R190:$V190)-SUM($CV$3:DM$3)*$X190-SUM($CV$4:DM$4)*SUM($K190:$L190)-SUM($CV$5:DM$5)*SUM($M190:$N190)-SUM($CV$6:DM$6)*$O190-SUM($CV$7:DM$7)*SUM($Y190:$Z190,$AF190)-SUM($CV$8:DM$8)*SUM($AA190:$AE190)-SUM($CV$9:DM$9)*$AG190</f>
        <v>59038</v>
      </c>
      <c r="DN190" s="39">
        <f>SUM($BE190,$BF190:BW190)-SUM($CV$1:DN$1)*SUM($P190:$Q190,$W190)-SUM($CV$2:DN$2)*SUM($R190:$V190)-SUM($CV$3:DN$3)*$X190-SUM($CV$4:DN$4)*SUM($K190:$L190)-SUM($CV$5:DN$5)*SUM($M190:$N190)-SUM($CV$6:DN$6)*$O190-SUM($CV$7:DN$7)*SUM($Y190:$Z190,$AF190)-SUM($CV$8:DN$8)*SUM($AA190:$AE190)-SUM($CV$9:DN$9)*$AG190</f>
        <v>57038</v>
      </c>
      <c r="DO190" s="39">
        <f>SUM($BE190,$BF190:BX190)-SUM($CV$1:DO$1)*SUM($P190:$Q190,$W190)-SUM($CV$2:DO$2)*SUM($R190:$V190)-SUM($CV$3:DO$3)*$X190-SUM($CV$4:DO$4)*SUM($K190:$L190)-SUM($CV$5:DO$5)*SUM($M190:$N190)-SUM($CV$6:DO$6)*$O190-SUM($CV$7:DO$7)*SUM($Y190:$Z190,$AF190)-SUM($CV$8:DO$8)*SUM($AA190:$AE190)-SUM($CV$9:DO$9)*$AG190</f>
        <v>55038</v>
      </c>
      <c r="DP190" s="39">
        <f>SUM($BE190,$BF190:BY190)-SUM($CV$1:DP$1)*SUM($P190:$Q190,$W190)-SUM($CV$2:DP$2)*SUM($R190:$V190)-SUM($CV$3:DP$3)*$X190-SUM($CV$4:DP$4)*SUM($K190:$L190)-SUM($CV$5:DP$5)*SUM($M190:$N190)-SUM($CV$6:DP$6)*$O190-SUM($CV$7:DP$7)*SUM($Y190:$Z190,$AF190)-SUM($CV$8:DP$8)*SUM($AA190:$AE190)-SUM($CV$9:DP$9)*$AG190</f>
        <v>53038</v>
      </c>
      <c r="DQ190" s="39">
        <f>SUM($BE190,$BF190:BZ190)-SUM($CV$1:DQ$1)*SUM($P190:$Q190,$W190)-SUM($CV$2:DQ$2)*SUM($R190:$V190)-SUM($CV$3:DQ$3)*$X190-SUM($CV$4:DQ$4)*SUM($K190:$L190)-SUM($CV$5:DQ$5)*SUM($M190:$N190)-SUM($CV$6:DQ$6)*$O190-SUM($CV$7:DQ$7)*SUM($Y190:$Z190,$AF190)-SUM($CV$8:DQ$8)*SUM($AA190:$AE190)-SUM($CV$9:DQ$9)*$AG190</f>
        <v>51038</v>
      </c>
      <c r="DR190" s="39">
        <f>SUM($BE190,$BF190:CA190)-SUM($CV$1:DR$1)*SUM($P190:$Q190,$W190)-SUM($CV$2:DR$2)*SUM($R190:$V190)-SUM($CV$3:DR$3)*$X190-SUM($CV$4:DR$4)*SUM($K190:$L190)-SUM($CV$5:DR$5)*SUM($M190:$N190)-SUM($CV$6:DR$6)*$O190-SUM($CV$7:DR$7)*SUM($Y190:$Z190,$AF190)-SUM($CV$8:DR$8)*SUM($AA190:$AE190)-SUM($CV$9:DR$9)*$AG190</f>
        <v>49038</v>
      </c>
      <c r="DS190" s="39">
        <f>SUM($BE190,$BF190:CB190)-SUM($CV$1:DS$1)*SUM($P190:$Q190,$W190)-SUM($CV$2:DS$2)*SUM($R190:$V190)-SUM($CV$3:DS$3)*$X190-SUM($CV$4:DS$4)*SUM($K190:$L190)-SUM($CV$5:DS$5)*SUM($M190:$N190)-SUM($CV$6:DS$6)*$O190-SUM($CV$7:DS$7)*SUM($Y190:$Z190,$AF190)-SUM($CV$8:DS$8)*SUM($AA190:$AE190)-SUM($CV$9:DS$9)*$AG190</f>
        <v>47038</v>
      </c>
      <c r="DT190" s="39">
        <f>SUM($BE190,$BF190:CC190)-SUM($CV$1:DT$1)*SUM($P190:$Q190,$W190)-SUM($CV$2:DT$2)*SUM($R190:$V190)-SUM($CV$3:DT$3)*$X190-SUM($CV$4:DT$4)*SUM($K190:$L190)-SUM($CV$5:DT$5)*SUM($M190:$N190)-SUM($CV$6:DT$6)*$O190-SUM($CV$7:DT$7)*SUM($Y190:$Z190,$AF190)-SUM($CV$8:DT$8)*SUM($AA190:$AE190)-SUM($CV$9:DT$9)*$AG190</f>
        <v>45038</v>
      </c>
      <c r="DU190" s="39">
        <f>SUM($BE190,$BF190:CD190)-SUM($CV$1:DU$1)*SUM($P190:$Q190,$W190)-SUM($CV$2:DU$2)*SUM($R190:$V190)-SUM($CV$3:DU$3)*$X190-SUM($CV$4:DU$4)*SUM($K190:$L190)-SUM($CV$5:DU$5)*SUM($M190:$N190)-SUM($CV$6:DU$6)*$O190-SUM($CV$7:DU$7)*SUM($Y190:$Z190,$AF190)-SUM($CV$8:DU$8)*SUM($AA190:$AE190)-SUM($CV$9:DU$9)*$AG190</f>
        <v>43038</v>
      </c>
      <c r="DV190" s="39">
        <f>SUM($BE190,$BF190:CE190)-SUM($CV$1:DV$1)*SUM($P190:$Q190,$W190)-SUM($CV$2:DV$2)*SUM($R190:$V190)-SUM($CV$3:DV$3)*$X190-SUM($CV$4:DV$4)*SUM($K190:$L190)-SUM($CV$5:DV$5)*SUM($M190:$N190)-SUM($CV$6:DV$6)*$O190-SUM($CV$7:DV$7)*SUM($Y190:$Z190,$AF190)-SUM($CV$8:DV$8)*SUM($AA190:$AE190)-SUM($CV$9:DV$9)*$AG190</f>
        <v>41038</v>
      </c>
      <c r="DW190" s="39">
        <f>SUM($BE190,$BF190:CF190)-SUM($CV$1:DW$1)*SUM($P190:$Q190,$W190)-SUM($CV$2:DW$2)*SUM($R190:$V190)-SUM($CV$3:DW$3)*$X190-SUM($CV$4:DW$4)*SUM($K190:$L190)-SUM($CV$5:DW$5)*SUM($M190:$N190)-SUM($CV$6:DW$6)*$O190-SUM($CV$7:DW$7)*SUM($Y190:$Z190,$AF190)-SUM($CV$8:DW$8)*SUM($AA190:$AE190)-SUM($CV$9:DW$9)*$AG190</f>
        <v>39038</v>
      </c>
      <c r="DX190" s="39">
        <f>SUM($BE190,$BF190:CG190)-SUM($CV$1:DX$1)*SUM($P190:$Q190,$W190)-SUM($CV$2:DX$2)*SUM($R190:$V190)-SUM($CV$3:DX$3)*$X190-SUM($CV$4:DX$4)*SUM($K190:$L190)-SUM($CV$5:DX$5)*SUM($M190:$N190)-SUM($CV$6:DX$6)*$O190-SUM($CV$7:DX$7)*SUM($Y190:$Z190,$AF190)-SUM($CV$8:DX$8)*SUM($AA190:$AE190)-SUM($CV$9:DX$9)*$AG190</f>
        <v>37038</v>
      </c>
      <c r="DY190" s="39">
        <f>SUM($BE190,$BF190:CH190)-SUM($CV$1:DY$1)*SUM($P190:$Q190,$W190)-SUM($CV$2:DY$2)*SUM($R190:$V190)-SUM($CV$3:DY$3)*$X190-SUM($CV$4:DY$4)*SUM($K190:$L190)-SUM($CV$5:DY$5)*SUM($M190:$N190)-SUM($CV$6:DY$6)*$O190-SUM($CV$7:DY$7)*SUM($Y190:$Z190,$AF190)-SUM($CV$8:DY$8)*SUM($AA190:$AE190)-SUM($CV$9:DY$9)*$AG190</f>
        <v>35038</v>
      </c>
      <c r="DZ190" s="39">
        <f>SUM($BE190,$BF190:CI190)-SUM($CV$1:DZ$1)*SUM($P190:$Q190,$W190)-SUM($CV$2:DZ$2)*SUM($R190:$V190)-SUM($CV$3:DZ$3)*$X190-SUM($CV$4:DZ$4)*SUM($K190:$L190)-SUM($CV$5:DZ$5)*SUM($M190:$N190)-SUM($CV$6:DZ$6)*$O190-SUM($CV$7:DZ$7)*SUM($Y190:$Z190,$AF190)-SUM($CV$8:DZ$8)*SUM($AA190:$AE190)-SUM($CV$9:DZ$9)*$AG190</f>
        <v>33038</v>
      </c>
      <c r="EA190" s="39">
        <f>SUM($BE190,$BF190:CJ190)-SUM($CV$1:EA$1)*SUM($P190:$Q190,$W190)-SUM($CV$2:EA$2)*SUM($R190:$V190)-SUM($CV$3:EA$3)*$X190-SUM($CV$4:EA$4)*SUM($K190:$L190)-SUM($CV$5:EA$5)*SUM($M190:$N190)-SUM($CV$6:EA$6)*$O190-SUM($CV$7:EA$7)*SUM($Y190:$Z190,$AF190)-SUM($CV$8:EA$8)*SUM($AA190:$AE190)-SUM($CV$9:EA$9)*$AG190</f>
        <v>31038</v>
      </c>
      <c r="EB190" s="39">
        <f>SUM($BE190,$BF190:CK190)-SUM($CV$1:EB$1)*SUM($P190:$Q190,$W190)-SUM($CV$2:EB$2)*SUM($R190:$V190)-SUM($CV$3:EB$3)*$X190-SUM($CV$4:EB$4)*SUM($K190:$L190)-SUM($CV$5:EB$5)*SUM($M190:$N190)-SUM($CV$6:EB$6)*$O190-SUM($CV$7:EB$7)*SUM($Y190:$Z190,$AF190)-SUM($CV$8:EB$8)*SUM($AA190:$AE190)-SUM($CV$9:EB$9)*$AG190</f>
        <v>29038</v>
      </c>
      <c r="EC190" s="39">
        <f>SUM($BE190,$BF190:CL190)-SUM($CV$1:EC$1)*SUM($P190:$Q190,$W190)-SUM($CV$2:EC$2)*SUM($R190:$V190)-SUM($CV$3:EC$3)*$X190-SUM($CV$4:EC$4)*SUM($K190:$L190)-SUM($CV$5:EC$5)*SUM($M190:$N190)-SUM($CV$6:EC$6)*$O190-SUM($CV$7:EC$7)*SUM($Y190:$Z190,$AF190)-SUM($CV$8:EC$8)*SUM($AA190:$AE190)-SUM($CV$9:EC$9)*$AG190</f>
        <v>27038</v>
      </c>
      <c r="ED190" s="39">
        <f>SUM($BE190,$BF190:CM190)-SUM($CV$1:ED$1)*SUM($P190:$Q190,$W190)-SUM($CV$2:ED$2)*SUM($R190:$V190)-SUM($CV$3:ED$3)*$X190-SUM($CV$4:ED$4)*SUM($K190:$L190)-SUM($CV$5:ED$5)*SUM($M190:$N190)-SUM($CV$6:ED$6)*$O190-SUM($CV$7:ED$7)*SUM($Y190:$Z190,$AF190)-SUM($CV$8:ED$8)*SUM($AA190:$AE190)-SUM($CV$9:ED$9)*$AG190</f>
        <v>25038</v>
      </c>
      <c r="EE190" s="39">
        <f>SUM($BE190,$BF190:CN190)-SUM($CV$1:EE$1)*SUM($P190:$Q190,$W190)-SUM($CV$2:EE$2)*SUM($R190:$V190)-SUM($CV$3:EE$3)*$X190-SUM($CV$4:EE$4)*SUM($K190:$L190)-SUM($CV$5:EE$5)*SUM($M190:$N190)-SUM($CV$6:EE$6)*$O190-SUM($CV$7:EE$7)*SUM($Y190:$Z190,$AF190)-SUM($CV$8:EE$8)*SUM($AA190:$AE190)-SUM($CV$9:EE$9)*$AG190</f>
        <v>23038</v>
      </c>
      <c r="EF190" s="39">
        <f>SUM($BE190,$BF190:CO190)-SUM($CV$1:EF$1)*SUM($P190:$Q190,$W190)-SUM($CV$2:EF$2)*SUM($R190:$V190)-SUM($CV$3:EF$3)*$X190-SUM($CV$4:EF$4)*SUM($K190:$L190)-SUM($CV$5:EF$5)*SUM($M190:$N190)-SUM($CV$6:EF$6)*$O190-SUM($CV$7:EF$7)*SUM($Y190:$Z190,$AF190)-SUM($CV$8:EF$8)*SUM($AA190:$AE190)-SUM($CV$9:EF$9)*$AG190</f>
        <v>21038</v>
      </c>
      <c r="EG190" s="39">
        <f>SUM($BE190,$BF190:CP190)-SUM($CV$1:EG$1)*SUM($P190:$Q190,$W190)-SUM($CV$2:EG$2)*SUM($R190:$V190)-SUM($CV$3:EG$3)*$X190-SUM($CV$4:EG$4)*SUM($K190:$L190)-SUM($CV$5:EG$5)*SUM($M190:$N190)-SUM($CV$6:EG$6)*$O190-SUM($CV$7:EG$7)*SUM($Y190:$Z190,$AF190)-SUM($CV$8:EG$8)*SUM($AA190:$AE190)-SUM($CV$9:EG$9)*$AG190</f>
        <v>19038</v>
      </c>
      <c r="EH190" s="39">
        <f>SUM($BE190,$BF190:CQ190)-SUM($CV$1:EH$1)*SUM($P190:$Q190,$W190)-SUM($CV$2:EH$2)*SUM($R190:$V190)-SUM($CV$3:EH$3)*$X190-SUM($CV$4:EH$4)*SUM($K190:$L190)-SUM($CV$5:EH$5)*SUM($M190:$N190)-SUM($CV$6:EH$6)*$O190-SUM($CV$7:EH$7)*SUM($Y190:$Z190,$AF190)-SUM($CV$8:EH$8)*SUM($AA190:$AE190)-SUM($CV$9:EH$9)*$AG190</f>
        <v>17038</v>
      </c>
      <c r="EI190" s="39">
        <f>SUM($BE190,$BF190:CR190)-SUM($CV$1:EI$1)*SUM($P190:$Q190,$W190)-SUM($CV$2:EI$2)*SUM($R190:$V190)-SUM($CV$3:EI$3)*$X190-SUM($CV$4:EI$4)*SUM($K190:$L190)-SUM($CV$5:EI$5)*SUM($M190:$N190)-SUM($CV$6:EI$6)*$O190-SUM($CV$7:EI$7)*SUM($Y190:$Z190,$AF190)-SUM($CV$8:EI$8)*SUM($AA190:$AE190)-SUM($CV$9:EI$9)*$AG190</f>
        <v>15038</v>
      </c>
      <c r="EJ190" s="39">
        <f>SUM($BE190,$BF190:CS190)-SUM($CV$1:EJ$1)*SUM($P190:$Q190,$W190)-SUM($CV$2:EJ$2)*SUM($R190:$V190)-SUM($CV$3:EJ$3)*$X190-SUM($CV$4:EJ$4)*SUM($K190:$L190)-SUM($CV$5:EJ$5)*SUM($M190:$N190)-SUM($CV$6:EJ$6)*$O190-SUM($CV$7:EJ$7)*SUM($Y190:$Z190,$AF190)-SUM($CV$8:EJ$8)*SUM($AA190:$AE190)-SUM($CV$9:EJ$9)*$AG190</f>
        <v>13038</v>
      </c>
      <c r="EK190" s="39">
        <f>SUM($BE190,$BF190:CT190)-SUM($CV$1:EK$1)*SUM($P190:$Q190,$W190)-SUM($CV$2:EK$2)*SUM($R190:$V190)-SUM($CV$3:EK$3)*$X190-SUM($CV$4:EK$4)*SUM($K190:$L190)-SUM($CV$5:EK$5)*SUM($M190:$N190)-SUM($CV$6:EK$6)*$O190-SUM($CV$7:EK$7)*SUM($Y190:$Z190,$AF190)-SUM($CV$8:EK$8)*SUM($AA190:$AE190)-SUM($CV$9:EK$9)*$AG190</f>
        <v>11038</v>
      </c>
      <c r="EL190" s="39">
        <f>SUM($BE190,$BF190:CU190)-SUM($CV$1:EL$1)*SUM($P190:$Q190,$W190)-SUM($CV$2:EL$2)*SUM($R190:$V190)-SUM($CV$3:EL$3)*$X190-SUM($CV$4:EL$4)*SUM($K190:$L190)-SUM($CV$5:EL$5)*SUM($M190:$N190)-SUM($CV$6:EL$6)*$O190-SUM($CV$7:EL$7)*SUM($Y190:$Z190,$AF190)-SUM($CV$8:EL$8)*SUM($AA190:$AE190)-SUM($CV$9:EL$9)*$AG190</f>
        <v>9038</v>
      </c>
      <c r="EM190" s="39">
        <f>SUM($BE190,$BF190:CV190)-SUM($CV$1:EM$1)*SUM($P190:$Q190,$W190)-SUM($CV$2:EM$2)*SUM($R190:$V190)-SUM($CV$3:EM$3)*$X190-SUM($CV$4:EM$4)*SUM($K190:$L190)-SUM($CV$5:EM$5)*SUM($M190:$N190)-SUM($CV$6:EM$6)*$O190-SUM($CV$7:EM$7)*SUM($Y190:$Z190,$AF190)-SUM($CV$8:EM$8)*SUM($AA190:$AE190)-SUM($CV$9:EM$9)*$AG190</f>
        <v>7038</v>
      </c>
      <c r="EN190" s="39">
        <f>SUM($BE190,$BF190:CW190)-SUM($CV$1:EN$1)*SUM($P190:$Q190,$W190)-SUM($CV$2:EN$2)*SUM($R190:$V190)-SUM($CV$3:EN$3)*$X190-SUM($CV$4:EN$4)*SUM($K190:$L190)-SUM($CV$5:EN$5)*SUM($M190:$N190)-SUM($CV$6:EN$6)*$O190-SUM($CV$7:EN$7)*SUM($Y190:$Z190,$AF190)-SUM($CV$8:EN$8)*SUM($AA190:$AE190)-SUM($CV$9:EN$9)*$AG190</f>
        <v>5038</v>
      </c>
      <c r="EO190" s="39">
        <f>SUM($BE190,$BF190:CX190)-SUM($CV$1:EO$1)*SUM($P190:$Q190,$W190)-SUM($CV$2:EO$2)*SUM($R190:$V190)-SUM($CV$3:EO$3)*$X190-SUM($CV$4:EO$4)*SUM($K190:$L190)-SUM($CV$5:EO$5)*SUM($M190:$N190)-SUM($CV$6:EO$6)*$O190-SUM($CV$7:EO$7)*SUM($Y190:$Z190,$AF190)-SUM($CV$8:EO$8)*SUM($AA190:$AE190)-SUM($CV$9:EO$9)*$AG190</f>
        <v>3378</v>
      </c>
      <c r="EP190" s="96" t="s">
        <v>483</v>
      </c>
      <c r="EQ190" s="103" t="str">
        <f t="shared" si="225"/>
        <v>CRCW06033K32FKEA</v>
      </c>
      <c r="ER190" s="96" t="str">
        <f t="shared" si="227"/>
        <v>VISHAY</v>
      </c>
      <c r="ES190" s="115">
        <v>2.5999999999999999E-3</v>
      </c>
      <c r="ET190" s="116" t="str">
        <f t="shared" si="229"/>
        <v>USD</v>
      </c>
      <c r="EU190" s="107" t="e">
        <f t="shared" ca="1" si="183"/>
        <v>#NAME?</v>
      </c>
      <c r="EV190" s="107" t="e">
        <f t="shared" ca="1" si="184"/>
        <v>#NAME?</v>
      </c>
      <c r="EW190" s="117">
        <f t="shared" si="226"/>
        <v>5000</v>
      </c>
      <c r="EX190" s="117">
        <f t="shared" si="231"/>
        <v>5000</v>
      </c>
      <c r="EY190" s="103"/>
      <c r="EZ190" s="117">
        <f t="shared" si="187"/>
        <v>75000</v>
      </c>
      <c r="FA190" s="118" t="e">
        <f t="shared" ca="1" si="188"/>
        <v>#NAME?</v>
      </c>
      <c r="FB190" s="117">
        <f t="shared" si="189"/>
        <v>4094</v>
      </c>
      <c r="FC190" s="118" t="e">
        <f t="shared" ca="1" si="190"/>
        <v>#NAME?</v>
      </c>
      <c r="FD190" s="119">
        <v>45526</v>
      </c>
      <c r="FE190" s="118" t="s">
        <v>130</v>
      </c>
      <c r="FF190" s="118" t="s">
        <v>26</v>
      </c>
      <c r="FG190" s="103" t="s">
        <v>144</v>
      </c>
      <c r="FH190" s="103" t="s">
        <v>145</v>
      </c>
      <c r="FI190" s="105">
        <f t="array" ref="FI190">SUMPRODUCT($AI190:$AL190,TRANSPOSE(FI$1:FI$4))</f>
        <v>6130</v>
      </c>
      <c r="FJ190" s="105">
        <f t="array" ref="FJ190">SUMPRODUCT($AI190:$AL190,TRANSPOSE(FJ$1:FJ$4))</f>
        <v>6130</v>
      </c>
      <c r="FK190" s="105">
        <f t="array" ref="FK190">SUMPRODUCT($AI190:$AL190,TRANSPOSE(FK$1:FK$4))</f>
        <v>6130</v>
      </c>
      <c r="FL190" s="105">
        <f t="array" ref="FL190">SUMPRODUCT($AI190:$AL190,TRANSPOSE(FL$1:FL$4))</f>
        <v>6130</v>
      </c>
      <c r="FM190" s="105">
        <f t="array" ref="FM190">SUMPRODUCT($AI190:$AL190,TRANSPOSE(FM$1:FM$4))</f>
        <v>6130</v>
      </c>
      <c r="FN190" s="105">
        <f t="array" ref="FN190">SUMPRODUCT($AI190:$AL190,TRANSPOSE(FN$1:FN$4))</f>
        <v>6130</v>
      </c>
      <c r="FO190" s="105">
        <f t="array" ref="FO190">SUMPRODUCT($AI190:$AL190,TRANSPOSE(FO$1:FO$4))</f>
        <v>6130</v>
      </c>
      <c r="FP190" s="105">
        <f t="array" ref="FP190">SUMPRODUCT($AI190:$AL190,TRANSPOSE(FP$1:FP$4))</f>
        <v>6130</v>
      </c>
      <c r="FQ190" s="105">
        <f t="array" ref="FQ190">SUMPRODUCT($AI190:$AL190,TRANSPOSE(FQ$1:FQ$4))</f>
        <v>6130</v>
      </c>
      <c r="FR190" s="105">
        <f t="array" ref="FR190">SUMPRODUCT($AI190:$AL190,TRANSPOSE(FR$1:FR$4))</f>
        <v>6100</v>
      </c>
      <c r="FS190" s="105">
        <f t="array" ref="FS190">SUMPRODUCT($AI190:$AL190,TRANSPOSE(FS$1:FS$4))</f>
        <v>6000</v>
      </c>
      <c r="FT190" s="105">
        <f t="array" ref="FT190">SUMPRODUCT($AI190:$AL190,TRANSPOSE(FT$1:FT$4))</f>
        <v>3636</v>
      </c>
      <c r="FU190" s="105">
        <f t="array" ref="FU190">SUMPRODUCT($AI190:$AL190,TRANSPOSE(FU$1:FU$4))</f>
        <v>0</v>
      </c>
      <c r="FV190" s="120"/>
      <c r="FW190" s="105">
        <f t="shared" si="191"/>
        <v>10000</v>
      </c>
      <c r="FX190" s="121">
        <f>CEILING(SUM($FI190:FJ190)-SUM($FW190:FW190),$EW190)</f>
        <v>5000</v>
      </c>
      <c r="FY190" s="121">
        <f>CEILING(SUM($FI190:FK190)-SUM($FW190:FX190),$EW190)</f>
        <v>5000</v>
      </c>
      <c r="FZ190" s="121">
        <f>CEILING(SUM($FI190:FL190)-SUM($FW190:FY190),$EW190)</f>
        <v>5000</v>
      </c>
      <c r="GA190" s="121">
        <f>CEILING(SUM($FI190:FM190)-SUM($FW190:FZ190),$EW190)</f>
        <v>10000</v>
      </c>
      <c r="GB190" s="121">
        <f>CEILING(SUM($FI190:FN190)-SUM($FW190:GA190),$EW190)</f>
        <v>5000</v>
      </c>
      <c r="GC190" s="121">
        <f>CEILING(SUM($FI190:FO190)-SUM($FW190:GB190),$EW190)</f>
        <v>5000</v>
      </c>
      <c r="GD190" s="121">
        <f>CEILING(SUM($FI190:FP190)-SUM($FW190:GC190),$EW190)</f>
        <v>5000</v>
      </c>
      <c r="GE190" s="121">
        <f>CEILING(SUM($FI190:FQ190)-SUM($FW190:GD190),$EW190)</f>
        <v>10000</v>
      </c>
      <c r="GF190" s="121">
        <f>CEILING(SUM($FI190:FR190)-SUM($FW190:GE190),$EW190)</f>
        <v>5000</v>
      </c>
      <c r="GG190" s="121">
        <f>CEILING(SUM($FI190:FS190)-SUM($FW190:GF190),$EW190)</f>
        <v>5000</v>
      </c>
      <c r="GH190" s="121">
        <f t="shared" si="192"/>
        <v>5000</v>
      </c>
      <c r="GI190" s="121">
        <f t="shared" si="193"/>
        <v>0</v>
      </c>
      <c r="GJ190" s="120"/>
      <c r="GK190" s="123" t="e">
        <f t="shared" ca="1" si="194"/>
        <v>#NAME?</v>
      </c>
      <c r="GL190" s="123" t="e">
        <f t="shared" ca="1" si="195"/>
        <v>#NAME?</v>
      </c>
      <c r="GM190" s="123" t="e">
        <f t="shared" ca="1" si="196"/>
        <v>#NAME?</v>
      </c>
      <c r="GN190" s="123" t="e">
        <f t="shared" ca="1" si="197"/>
        <v>#NAME?</v>
      </c>
      <c r="GO190" s="123" t="e">
        <f t="shared" ca="1" si="198"/>
        <v>#NAME?</v>
      </c>
      <c r="GP190" s="123" t="e">
        <f t="shared" ca="1" si="199"/>
        <v>#NAME?</v>
      </c>
      <c r="GQ190" s="123" t="e">
        <f t="shared" ca="1" si="200"/>
        <v>#NAME?</v>
      </c>
      <c r="GR190" s="123" t="e">
        <f t="shared" ca="1" si="201"/>
        <v>#NAME?</v>
      </c>
      <c r="GS190" s="123" t="e">
        <f t="shared" ca="1" si="202"/>
        <v>#NAME?</v>
      </c>
      <c r="GT190" s="123" t="e">
        <f t="shared" ca="1" si="203"/>
        <v>#NAME?</v>
      </c>
      <c r="GU190" s="123" t="e">
        <f t="shared" ca="1" si="204"/>
        <v>#NAME?</v>
      </c>
      <c r="GV190" s="123" t="e">
        <f t="shared" ca="1" si="205"/>
        <v>#NAME?</v>
      </c>
      <c r="GW190" s="123" t="e">
        <f t="shared" ca="1" si="206"/>
        <v>#NAME?</v>
      </c>
      <c r="GX190" s="123" t="e">
        <f t="shared" ca="1" si="207"/>
        <v>#NAME?</v>
      </c>
      <c r="GY190" s="120">
        <v>1</v>
      </c>
      <c r="GZ190" s="105">
        <f t="shared" si="230"/>
        <v>75000</v>
      </c>
      <c r="HA190" s="105"/>
      <c r="HB190" s="105"/>
      <c r="HC190" s="105"/>
      <c r="HD190" s="105"/>
      <c r="HE190" s="105"/>
      <c r="HF190" s="105"/>
      <c r="HG190" s="105"/>
      <c r="HH190" s="105"/>
      <c r="HI190" s="105"/>
      <c r="HJ190" s="105"/>
      <c r="HK190" s="105"/>
      <c r="HL190" s="105">
        <f t="shared" si="171"/>
        <v>0</v>
      </c>
      <c r="HM190" s="105"/>
      <c r="HN190" s="123" t="e">
        <f t="shared" ca="1" si="208"/>
        <v>#NAME?</v>
      </c>
      <c r="HO190" s="123" t="e">
        <f t="shared" ca="1" si="209"/>
        <v>#NAME?</v>
      </c>
      <c r="HP190" s="123" t="e">
        <f t="shared" ca="1" si="210"/>
        <v>#NAME?</v>
      </c>
      <c r="HQ190" s="123" t="e">
        <f t="shared" ca="1" si="211"/>
        <v>#NAME?</v>
      </c>
      <c r="HR190" s="123" t="e">
        <f t="shared" ca="1" si="212"/>
        <v>#NAME?</v>
      </c>
      <c r="HS190" s="123" t="e">
        <f t="shared" ca="1" si="213"/>
        <v>#NAME?</v>
      </c>
      <c r="HT190" s="123" t="e">
        <f t="shared" ca="1" si="214"/>
        <v>#NAME?</v>
      </c>
      <c r="HU190" s="123" t="e">
        <f t="shared" ca="1" si="215"/>
        <v>#NAME?</v>
      </c>
      <c r="HV190" s="123" t="e">
        <f t="shared" ca="1" si="216"/>
        <v>#NAME?</v>
      </c>
      <c r="HW190" s="123" t="e">
        <f t="shared" ca="1" si="217"/>
        <v>#NAME?</v>
      </c>
      <c r="HX190" s="123" t="e">
        <f t="shared" ca="1" si="218"/>
        <v>#NAME?</v>
      </c>
      <c r="HY190" s="123" t="e">
        <f t="shared" ca="1" si="219"/>
        <v>#NAME?</v>
      </c>
      <c r="HZ190" s="123" t="e">
        <f t="shared" ca="1" si="220"/>
        <v>#NAME?</v>
      </c>
      <c r="IA190" s="123" t="e">
        <f t="shared" ca="1" si="221"/>
        <v>#NAME?</v>
      </c>
      <c r="IB190" s="124" t="s">
        <v>913</v>
      </c>
      <c r="IC190" s="103" t="s">
        <v>488</v>
      </c>
      <c r="ID190" s="125">
        <v>45535</v>
      </c>
      <c r="IE190" s="103" t="s">
        <v>147</v>
      </c>
      <c r="IF190" s="103" t="s">
        <v>147</v>
      </c>
      <c r="IG190" s="103" t="s">
        <v>147</v>
      </c>
      <c r="IH190" s="103"/>
      <c r="II190" s="103" t="s">
        <v>766</v>
      </c>
    </row>
    <row r="191" spans="1:243" ht="14.25" x14ac:dyDescent="0.2">
      <c r="A191" s="39">
        <v>204</v>
      </c>
      <c r="B191" s="39" t="s">
        <v>917</v>
      </c>
      <c r="C191" s="56" t="s">
        <v>918</v>
      </c>
      <c r="D191" s="39" t="s">
        <v>137</v>
      </c>
      <c r="E191" s="39">
        <v>401519147</v>
      </c>
      <c r="F191" s="102" t="s">
        <v>919</v>
      </c>
      <c r="G191" s="39" t="s">
        <v>920</v>
      </c>
      <c r="H191" s="39" t="s">
        <v>128</v>
      </c>
      <c r="I191" s="39">
        <v>2</v>
      </c>
      <c r="J191" s="39">
        <v>4</v>
      </c>
      <c r="K191" s="39">
        <v>0</v>
      </c>
      <c r="L191" s="39">
        <v>0</v>
      </c>
      <c r="M191" s="39">
        <v>0</v>
      </c>
      <c r="N191" s="39">
        <v>0</v>
      </c>
      <c r="O191" s="39">
        <v>0</v>
      </c>
      <c r="P191" s="39">
        <v>0</v>
      </c>
      <c r="Q191" s="39">
        <v>0</v>
      </c>
      <c r="R191" s="39">
        <v>0</v>
      </c>
      <c r="S191" s="39">
        <v>2</v>
      </c>
      <c r="T191" s="39">
        <v>0</v>
      </c>
      <c r="U191" s="39">
        <v>0</v>
      </c>
      <c r="V191" s="39">
        <v>0</v>
      </c>
      <c r="W191" s="39">
        <v>0</v>
      </c>
      <c r="X191" s="39">
        <v>0</v>
      </c>
      <c r="Y191" s="39">
        <v>0</v>
      </c>
      <c r="Z191" s="39">
        <v>0</v>
      </c>
      <c r="AA191" s="39">
        <v>0</v>
      </c>
      <c r="AB191" s="39">
        <v>2</v>
      </c>
      <c r="AC191" s="39">
        <v>0</v>
      </c>
      <c r="AD191" s="39">
        <v>0</v>
      </c>
      <c r="AE191" s="39">
        <v>0</v>
      </c>
      <c r="AF191" s="39">
        <v>0</v>
      </c>
      <c r="AG191" s="39">
        <v>0</v>
      </c>
      <c r="AH191" s="39">
        <f t="shared" si="173"/>
        <v>4</v>
      </c>
      <c r="AI191" s="39">
        <f t="shared" si="174"/>
        <v>0</v>
      </c>
      <c r="AJ191" s="39">
        <f t="shared" si="175"/>
        <v>2</v>
      </c>
      <c r="AK191" s="39">
        <f t="shared" si="176"/>
        <v>2</v>
      </c>
      <c r="AL191" s="39">
        <f t="shared" si="177"/>
        <v>2</v>
      </c>
      <c r="AM191" s="57">
        <f t="shared" si="178"/>
        <v>70906</v>
      </c>
      <c r="AN191" s="57">
        <v>5000</v>
      </c>
      <c r="AO191" s="57">
        <f t="shared" si="179"/>
        <v>75000</v>
      </c>
      <c r="AP191" s="39"/>
      <c r="AQ191" s="39" t="s">
        <v>473</v>
      </c>
      <c r="AR191" s="71" t="s">
        <v>774</v>
      </c>
      <c r="AS191" s="39"/>
      <c r="AT191" s="39"/>
      <c r="AU191" s="58">
        <v>3.2000000000000002E-3</v>
      </c>
      <c r="AV191" s="58" t="s">
        <v>11</v>
      </c>
      <c r="AW191" s="39" t="s">
        <v>475</v>
      </c>
      <c r="AX191" s="39" t="s">
        <v>476</v>
      </c>
      <c r="AY191" s="39"/>
      <c r="AZ191" s="39" t="s">
        <v>477</v>
      </c>
      <c r="BA191" s="39" t="str">
        <f t="shared" si="180"/>
        <v>P0043</v>
      </c>
      <c r="BB191" s="78" t="e">
        <f t="shared" ca="1" si="181"/>
        <v>#NAME?</v>
      </c>
      <c r="BC191" s="75">
        <v>18</v>
      </c>
      <c r="BD191" s="75">
        <f t="shared" si="182"/>
        <v>75000</v>
      </c>
      <c r="BE191" s="39"/>
      <c r="BF191" s="39"/>
      <c r="BG191" s="39"/>
      <c r="BH191" s="39"/>
      <c r="BI191" s="39">
        <v>40000</v>
      </c>
      <c r="BJ191" s="39">
        <v>35000</v>
      </c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>
        <f>SUM($BE191,$BF191:BF191)-SUM($CV$1:CW$1)*SUM($P191:$Q191,$W191)-SUM($CV$2:CW$2)*SUM($R191:$V191)-SUM($CV$3:CW$3)*$X191-SUM($CV$4:CW$4)*SUM($K191:$L191)-SUM($CV$5:CW$5)*SUM($M191:$N191)-SUM($CV$6:CW$6)*$O191-SUM($CV$7:CW$7)*SUM($Y191:$Z191,$AF191)-SUM($CV$8:CW$8)*SUM($AA191:$AE191)-SUM($CV$9:CW$9)*$AG191</f>
        <v>0</v>
      </c>
      <c r="CX191" s="39">
        <f>SUM($BE191,$BF191:BG191)-SUM($CV$1:CX$1)*SUM($P191:$Q191,$W191)-SUM($CV$2:CX$2)*SUM($R191:$V191)-SUM($CV$3:CX$3)*$X191-SUM($CV$4:CX$4)*SUM($K191:$L191)-SUM($CV$5:CX$5)*SUM($M191:$N191)-SUM($CV$6:CX$6)*$O191-SUM($CV$7:CX$7)*SUM($Y191:$Z191,$AF191)-SUM($CV$8:CX$8)*SUM($AA191:$AE191)-SUM($CV$9:CX$9)*$AG191</f>
        <v>0</v>
      </c>
      <c r="CY191" s="39">
        <f>SUM($BE191,$BF191:BH191)-SUM($CV$1:CY$1)*SUM($P191:$Q191,$W191)-SUM($CV$2:CY$2)*SUM($R191:$V191)-SUM($CV$3:CY$3)*$X191-SUM($CV$4:CY$4)*SUM($K191:$L191)-SUM($CV$5:CY$5)*SUM($M191:$N191)-SUM($CV$6:CY$6)*$O191-SUM($CV$7:CY$7)*SUM($Y191:$Z191,$AF191)-SUM($CV$8:CY$8)*SUM($AA191:$AE191)-SUM($CV$9:CY$9)*$AG191</f>
        <v>0</v>
      </c>
      <c r="CZ191" s="39">
        <f>SUM($BE191,$BF191:BI191)-SUM($CV$1:CZ$1)*SUM($P191:$Q191,$W191)-SUM($CV$2:CZ$2)*SUM($R191:$V191)-SUM($CV$3:CZ$3)*$X191-SUM($CV$4:CZ$4)*SUM($K191:$L191)-SUM($CV$5:CZ$5)*SUM($M191:$N191)-SUM($CV$6:CZ$6)*$O191-SUM($CV$7:CZ$7)*SUM($Y191:$Z191,$AF191)-SUM($CV$8:CZ$8)*SUM($AA191:$AE191)-SUM($CV$9:CZ$9)*$AG191</f>
        <v>40000</v>
      </c>
      <c r="DA191" s="39">
        <f>SUM($BE191,$BF191:BJ191)-SUM($CV$1:DA$1)*SUM($P191:$Q191,$W191)-SUM($CV$2:DA$2)*SUM($R191:$V191)-SUM($CV$3:DA$3)*$X191-SUM($CV$4:DA$4)*SUM($K191:$L191)-SUM($CV$5:DA$5)*SUM($M191:$N191)-SUM($CV$6:DA$6)*$O191-SUM($CV$7:DA$7)*SUM($Y191:$Z191,$AF191)-SUM($CV$8:DA$8)*SUM($AA191:$AE191)-SUM($CV$9:DA$9)*$AG191</f>
        <v>75000</v>
      </c>
      <c r="DB191" s="39">
        <f>SUM($BE191,$BF191:BK191)-SUM($CV$1:DB$1)*SUM($P191:$Q191,$W191)-SUM($CV$2:DB$2)*SUM($R191:$V191)-SUM($CV$3:DB$3)*$X191-SUM($CV$4:DB$4)*SUM($K191:$L191)-SUM($CV$5:DB$5)*SUM($M191:$N191)-SUM($CV$6:DB$6)*$O191-SUM($CV$7:DB$7)*SUM($Y191:$Z191,$AF191)-SUM($CV$8:DB$8)*SUM($AA191:$AE191)-SUM($CV$9:DB$9)*$AG191</f>
        <v>74600</v>
      </c>
      <c r="DC191" s="39">
        <f>SUM($BE191,$BF191:BL191)-SUM($CV$1:DC$1)*SUM($P191:$Q191,$W191)-SUM($CV$2:DC$2)*SUM($R191:$V191)-SUM($CV$3:DC$3)*$X191-SUM($CV$4:DC$4)*SUM($K191:$L191)-SUM($CV$5:DC$5)*SUM($M191:$N191)-SUM($CV$6:DC$6)*$O191-SUM($CV$7:DC$7)*SUM($Y191:$Z191,$AF191)-SUM($CV$8:DC$8)*SUM($AA191:$AE191)-SUM($CV$9:DC$9)*$AG191</f>
        <v>73800</v>
      </c>
      <c r="DD191" s="39">
        <f>SUM($BE191,$BF191:BM191)-SUM($CV$1:DD$1)*SUM($P191:$Q191,$W191)-SUM($CV$2:DD$2)*SUM($R191:$V191)-SUM($CV$3:DD$3)*$X191-SUM($CV$4:DD$4)*SUM($K191:$L191)-SUM($CV$5:DD$5)*SUM($M191:$N191)-SUM($CV$6:DD$6)*$O191-SUM($CV$7:DD$7)*SUM($Y191:$Z191,$AF191)-SUM($CV$8:DD$8)*SUM($AA191:$AE191)-SUM($CV$9:DD$9)*$AG191</f>
        <v>72538</v>
      </c>
      <c r="DE191" s="39">
        <f>SUM($BE191,$BF191:BN191)-SUM($CV$1:DE$1)*SUM($P191:$Q191,$W191)-SUM($CV$2:DE$2)*SUM($R191:$V191)-SUM($CV$3:DE$3)*$X191-SUM($CV$4:DE$4)*SUM($K191:$L191)-SUM($CV$5:DE$5)*SUM($M191:$N191)-SUM($CV$6:DE$6)*$O191-SUM($CV$7:DE$7)*SUM($Y191:$Z191,$AF191)-SUM($CV$8:DE$8)*SUM($AA191:$AE191)-SUM($CV$9:DE$9)*$AG191</f>
        <v>71438</v>
      </c>
      <c r="DF191" s="39">
        <f>SUM($BE191,$BF191:BO191)-SUM($CV$1:DF$1)*SUM($P191:$Q191,$W191)-SUM($CV$2:DF$2)*SUM($R191:$V191)-SUM($CV$3:DF$3)*$X191-SUM($CV$4:DF$4)*SUM($K191:$L191)-SUM($CV$5:DF$5)*SUM($M191:$N191)-SUM($CV$6:DF$6)*$O191-SUM($CV$7:DF$7)*SUM($Y191:$Z191,$AF191)-SUM($CV$8:DF$8)*SUM($AA191:$AE191)-SUM($CV$9:DF$9)*$AG191</f>
        <v>70038</v>
      </c>
      <c r="DG191" s="39">
        <f>SUM($BE191,$BF191:BP191)-SUM($CV$1:DG$1)*SUM($P191:$Q191,$W191)-SUM($CV$2:DG$2)*SUM($R191:$V191)-SUM($CV$3:DG$3)*$X191-SUM($CV$4:DG$4)*SUM($K191:$L191)-SUM($CV$5:DG$5)*SUM($M191:$N191)-SUM($CV$6:DG$6)*$O191-SUM($CV$7:DG$7)*SUM($Y191:$Z191,$AF191)-SUM($CV$8:DG$8)*SUM($AA191:$AE191)-SUM($CV$9:DG$9)*$AG191</f>
        <v>68538</v>
      </c>
      <c r="DH191" s="39">
        <f>SUM($BE191,$BF191:BQ191)-SUM($CV$1:DH$1)*SUM($P191:$Q191,$W191)-SUM($CV$2:DH$2)*SUM($R191:$V191)-SUM($CV$3:DH$3)*$X191-SUM($CV$4:DH$4)*SUM($K191:$L191)-SUM($CV$5:DH$5)*SUM($M191:$N191)-SUM($CV$6:DH$6)*$O191-SUM($CV$7:DH$7)*SUM($Y191:$Z191,$AF191)-SUM($CV$8:DH$8)*SUM($AA191:$AE191)-SUM($CV$9:DH$9)*$AG191</f>
        <v>67038</v>
      </c>
      <c r="DI191" s="39">
        <f>SUM($BE191,$BF191:BR191)-SUM($CV$1:DI$1)*SUM($P191:$Q191,$W191)-SUM($CV$2:DI$2)*SUM($R191:$V191)-SUM($CV$3:DI$3)*$X191-SUM($CV$4:DI$4)*SUM($K191:$L191)-SUM($CV$5:DI$5)*SUM($M191:$N191)-SUM($CV$6:DI$6)*$O191-SUM($CV$7:DI$7)*SUM($Y191:$Z191,$AF191)-SUM($CV$8:DI$8)*SUM($AA191:$AE191)-SUM($CV$9:DI$9)*$AG191</f>
        <v>65538</v>
      </c>
      <c r="DJ191" s="39">
        <f>SUM($BE191,$BF191:BS191)-SUM($CV$1:DJ$1)*SUM($P191:$Q191,$W191)-SUM($CV$2:DJ$2)*SUM($R191:$V191)-SUM($CV$3:DJ$3)*$X191-SUM($CV$4:DJ$4)*SUM($K191:$L191)-SUM($CV$5:DJ$5)*SUM($M191:$N191)-SUM($CV$6:DJ$6)*$O191-SUM($CV$7:DJ$7)*SUM($Y191:$Z191,$AF191)-SUM($CV$8:DJ$8)*SUM($AA191:$AE191)-SUM($CV$9:DJ$9)*$AG191</f>
        <v>64038</v>
      </c>
      <c r="DK191" s="39">
        <f>SUM($BE191,$BF191:BT191)-SUM($CV$1:DK$1)*SUM($P191:$Q191,$W191)-SUM($CV$2:DK$2)*SUM($R191:$V191)-SUM($CV$3:DK$3)*$X191-SUM($CV$4:DK$4)*SUM($K191:$L191)-SUM($CV$5:DK$5)*SUM($M191:$N191)-SUM($CV$6:DK$6)*$O191-SUM($CV$7:DK$7)*SUM($Y191:$Z191,$AF191)-SUM($CV$8:DK$8)*SUM($AA191:$AE191)-SUM($CV$9:DK$9)*$AG191</f>
        <v>62538</v>
      </c>
      <c r="DL191" s="39">
        <f>SUM($BE191,$BF191:BU191)-SUM($CV$1:DL$1)*SUM($P191:$Q191,$W191)-SUM($CV$2:DL$2)*SUM($R191:$V191)-SUM($CV$3:DL$3)*$X191-SUM($CV$4:DL$4)*SUM($K191:$L191)-SUM($CV$5:DL$5)*SUM($M191:$N191)-SUM($CV$6:DL$6)*$O191-SUM($CV$7:DL$7)*SUM($Y191:$Z191,$AF191)-SUM($CV$8:DL$8)*SUM($AA191:$AE191)-SUM($CV$9:DL$9)*$AG191</f>
        <v>61038</v>
      </c>
      <c r="DM191" s="39">
        <f>SUM($BE191,$BF191:BV191)-SUM($CV$1:DM$1)*SUM($P191:$Q191,$W191)-SUM($CV$2:DM$2)*SUM($R191:$V191)-SUM($CV$3:DM$3)*$X191-SUM($CV$4:DM$4)*SUM($K191:$L191)-SUM($CV$5:DM$5)*SUM($M191:$N191)-SUM($CV$6:DM$6)*$O191-SUM($CV$7:DM$7)*SUM($Y191:$Z191,$AF191)-SUM($CV$8:DM$8)*SUM($AA191:$AE191)-SUM($CV$9:DM$9)*$AG191</f>
        <v>59038</v>
      </c>
      <c r="DN191" s="39">
        <f>SUM($BE191,$BF191:BW191)-SUM($CV$1:DN$1)*SUM($P191:$Q191,$W191)-SUM($CV$2:DN$2)*SUM($R191:$V191)-SUM($CV$3:DN$3)*$X191-SUM($CV$4:DN$4)*SUM($K191:$L191)-SUM($CV$5:DN$5)*SUM($M191:$N191)-SUM($CV$6:DN$6)*$O191-SUM($CV$7:DN$7)*SUM($Y191:$Z191,$AF191)-SUM($CV$8:DN$8)*SUM($AA191:$AE191)-SUM($CV$9:DN$9)*$AG191</f>
        <v>57038</v>
      </c>
      <c r="DO191" s="39">
        <f>SUM($BE191,$BF191:BX191)-SUM($CV$1:DO$1)*SUM($P191:$Q191,$W191)-SUM($CV$2:DO$2)*SUM($R191:$V191)-SUM($CV$3:DO$3)*$X191-SUM($CV$4:DO$4)*SUM($K191:$L191)-SUM($CV$5:DO$5)*SUM($M191:$N191)-SUM($CV$6:DO$6)*$O191-SUM($CV$7:DO$7)*SUM($Y191:$Z191,$AF191)-SUM($CV$8:DO$8)*SUM($AA191:$AE191)-SUM($CV$9:DO$9)*$AG191</f>
        <v>55038</v>
      </c>
      <c r="DP191" s="39">
        <f>SUM($BE191,$BF191:BY191)-SUM($CV$1:DP$1)*SUM($P191:$Q191,$W191)-SUM($CV$2:DP$2)*SUM($R191:$V191)-SUM($CV$3:DP$3)*$X191-SUM($CV$4:DP$4)*SUM($K191:$L191)-SUM($CV$5:DP$5)*SUM($M191:$N191)-SUM($CV$6:DP$6)*$O191-SUM($CV$7:DP$7)*SUM($Y191:$Z191,$AF191)-SUM($CV$8:DP$8)*SUM($AA191:$AE191)-SUM($CV$9:DP$9)*$AG191</f>
        <v>53038</v>
      </c>
      <c r="DQ191" s="39">
        <f>SUM($BE191,$BF191:BZ191)-SUM($CV$1:DQ$1)*SUM($P191:$Q191,$W191)-SUM($CV$2:DQ$2)*SUM($R191:$V191)-SUM($CV$3:DQ$3)*$X191-SUM($CV$4:DQ$4)*SUM($K191:$L191)-SUM($CV$5:DQ$5)*SUM($M191:$N191)-SUM($CV$6:DQ$6)*$O191-SUM($CV$7:DQ$7)*SUM($Y191:$Z191,$AF191)-SUM($CV$8:DQ$8)*SUM($AA191:$AE191)-SUM($CV$9:DQ$9)*$AG191</f>
        <v>51038</v>
      </c>
      <c r="DR191" s="39">
        <f>SUM($BE191,$BF191:CA191)-SUM($CV$1:DR$1)*SUM($P191:$Q191,$W191)-SUM($CV$2:DR$2)*SUM($R191:$V191)-SUM($CV$3:DR$3)*$X191-SUM($CV$4:DR$4)*SUM($K191:$L191)-SUM($CV$5:DR$5)*SUM($M191:$N191)-SUM($CV$6:DR$6)*$O191-SUM($CV$7:DR$7)*SUM($Y191:$Z191,$AF191)-SUM($CV$8:DR$8)*SUM($AA191:$AE191)-SUM($CV$9:DR$9)*$AG191</f>
        <v>49038</v>
      </c>
      <c r="DS191" s="39">
        <f>SUM($BE191,$BF191:CB191)-SUM($CV$1:DS$1)*SUM($P191:$Q191,$W191)-SUM($CV$2:DS$2)*SUM($R191:$V191)-SUM($CV$3:DS$3)*$X191-SUM($CV$4:DS$4)*SUM($K191:$L191)-SUM($CV$5:DS$5)*SUM($M191:$N191)-SUM($CV$6:DS$6)*$O191-SUM($CV$7:DS$7)*SUM($Y191:$Z191,$AF191)-SUM($CV$8:DS$8)*SUM($AA191:$AE191)-SUM($CV$9:DS$9)*$AG191</f>
        <v>47038</v>
      </c>
      <c r="DT191" s="39">
        <f>SUM($BE191,$BF191:CC191)-SUM($CV$1:DT$1)*SUM($P191:$Q191,$W191)-SUM($CV$2:DT$2)*SUM($R191:$V191)-SUM($CV$3:DT$3)*$X191-SUM($CV$4:DT$4)*SUM($K191:$L191)-SUM($CV$5:DT$5)*SUM($M191:$N191)-SUM($CV$6:DT$6)*$O191-SUM($CV$7:DT$7)*SUM($Y191:$Z191,$AF191)-SUM($CV$8:DT$8)*SUM($AA191:$AE191)-SUM($CV$9:DT$9)*$AG191</f>
        <v>45038</v>
      </c>
      <c r="DU191" s="39">
        <f>SUM($BE191,$BF191:CD191)-SUM($CV$1:DU$1)*SUM($P191:$Q191,$W191)-SUM($CV$2:DU$2)*SUM($R191:$V191)-SUM($CV$3:DU$3)*$X191-SUM($CV$4:DU$4)*SUM($K191:$L191)-SUM($CV$5:DU$5)*SUM($M191:$N191)-SUM($CV$6:DU$6)*$O191-SUM($CV$7:DU$7)*SUM($Y191:$Z191,$AF191)-SUM($CV$8:DU$8)*SUM($AA191:$AE191)-SUM($CV$9:DU$9)*$AG191</f>
        <v>43038</v>
      </c>
      <c r="DV191" s="39">
        <f>SUM($BE191,$BF191:CE191)-SUM($CV$1:DV$1)*SUM($P191:$Q191,$W191)-SUM($CV$2:DV$2)*SUM($R191:$V191)-SUM($CV$3:DV$3)*$X191-SUM($CV$4:DV$4)*SUM($K191:$L191)-SUM($CV$5:DV$5)*SUM($M191:$N191)-SUM($CV$6:DV$6)*$O191-SUM($CV$7:DV$7)*SUM($Y191:$Z191,$AF191)-SUM($CV$8:DV$8)*SUM($AA191:$AE191)-SUM($CV$9:DV$9)*$AG191</f>
        <v>41038</v>
      </c>
      <c r="DW191" s="39">
        <f>SUM($BE191,$BF191:CF191)-SUM($CV$1:DW$1)*SUM($P191:$Q191,$W191)-SUM($CV$2:DW$2)*SUM($R191:$V191)-SUM($CV$3:DW$3)*$X191-SUM($CV$4:DW$4)*SUM($K191:$L191)-SUM($CV$5:DW$5)*SUM($M191:$N191)-SUM($CV$6:DW$6)*$O191-SUM($CV$7:DW$7)*SUM($Y191:$Z191,$AF191)-SUM($CV$8:DW$8)*SUM($AA191:$AE191)-SUM($CV$9:DW$9)*$AG191</f>
        <v>39038</v>
      </c>
      <c r="DX191" s="39">
        <f>SUM($BE191,$BF191:CG191)-SUM($CV$1:DX$1)*SUM($P191:$Q191,$W191)-SUM($CV$2:DX$2)*SUM($R191:$V191)-SUM($CV$3:DX$3)*$X191-SUM($CV$4:DX$4)*SUM($K191:$L191)-SUM($CV$5:DX$5)*SUM($M191:$N191)-SUM($CV$6:DX$6)*$O191-SUM($CV$7:DX$7)*SUM($Y191:$Z191,$AF191)-SUM($CV$8:DX$8)*SUM($AA191:$AE191)-SUM($CV$9:DX$9)*$AG191</f>
        <v>37038</v>
      </c>
      <c r="DY191" s="39">
        <f>SUM($BE191,$BF191:CH191)-SUM($CV$1:DY$1)*SUM($P191:$Q191,$W191)-SUM($CV$2:DY$2)*SUM($R191:$V191)-SUM($CV$3:DY$3)*$X191-SUM($CV$4:DY$4)*SUM($K191:$L191)-SUM($CV$5:DY$5)*SUM($M191:$N191)-SUM($CV$6:DY$6)*$O191-SUM($CV$7:DY$7)*SUM($Y191:$Z191,$AF191)-SUM($CV$8:DY$8)*SUM($AA191:$AE191)-SUM($CV$9:DY$9)*$AG191</f>
        <v>35038</v>
      </c>
      <c r="DZ191" s="39">
        <f>SUM($BE191,$BF191:CI191)-SUM($CV$1:DZ$1)*SUM($P191:$Q191,$W191)-SUM($CV$2:DZ$2)*SUM($R191:$V191)-SUM($CV$3:DZ$3)*$X191-SUM($CV$4:DZ$4)*SUM($K191:$L191)-SUM($CV$5:DZ$5)*SUM($M191:$N191)-SUM($CV$6:DZ$6)*$O191-SUM($CV$7:DZ$7)*SUM($Y191:$Z191,$AF191)-SUM($CV$8:DZ$8)*SUM($AA191:$AE191)-SUM($CV$9:DZ$9)*$AG191</f>
        <v>33038</v>
      </c>
      <c r="EA191" s="39">
        <f>SUM($BE191,$BF191:CJ191)-SUM($CV$1:EA$1)*SUM($P191:$Q191,$W191)-SUM($CV$2:EA$2)*SUM($R191:$V191)-SUM($CV$3:EA$3)*$X191-SUM($CV$4:EA$4)*SUM($K191:$L191)-SUM($CV$5:EA$5)*SUM($M191:$N191)-SUM($CV$6:EA$6)*$O191-SUM($CV$7:EA$7)*SUM($Y191:$Z191,$AF191)-SUM($CV$8:EA$8)*SUM($AA191:$AE191)-SUM($CV$9:EA$9)*$AG191</f>
        <v>31038</v>
      </c>
      <c r="EB191" s="39">
        <f>SUM($BE191,$BF191:CK191)-SUM($CV$1:EB$1)*SUM($P191:$Q191,$W191)-SUM($CV$2:EB$2)*SUM($R191:$V191)-SUM($CV$3:EB$3)*$X191-SUM($CV$4:EB$4)*SUM($K191:$L191)-SUM($CV$5:EB$5)*SUM($M191:$N191)-SUM($CV$6:EB$6)*$O191-SUM($CV$7:EB$7)*SUM($Y191:$Z191,$AF191)-SUM($CV$8:EB$8)*SUM($AA191:$AE191)-SUM($CV$9:EB$9)*$AG191</f>
        <v>29038</v>
      </c>
      <c r="EC191" s="39">
        <f>SUM($BE191,$BF191:CL191)-SUM($CV$1:EC$1)*SUM($P191:$Q191,$W191)-SUM($CV$2:EC$2)*SUM($R191:$V191)-SUM($CV$3:EC$3)*$X191-SUM($CV$4:EC$4)*SUM($K191:$L191)-SUM($CV$5:EC$5)*SUM($M191:$N191)-SUM($CV$6:EC$6)*$O191-SUM($CV$7:EC$7)*SUM($Y191:$Z191,$AF191)-SUM($CV$8:EC$8)*SUM($AA191:$AE191)-SUM($CV$9:EC$9)*$AG191</f>
        <v>27038</v>
      </c>
      <c r="ED191" s="39">
        <f>SUM($BE191,$BF191:CM191)-SUM($CV$1:ED$1)*SUM($P191:$Q191,$W191)-SUM($CV$2:ED$2)*SUM($R191:$V191)-SUM($CV$3:ED$3)*$X191-SUM($CV$4:ED$4)*SUM($K191:$L191)-SUM($CV$5:ED$5)*SUM($M191:$N191)-SUM($CV$6:ED$6)*$O191-SUM($CV$7:ED$7)*SUM($Y191:$Z191,$AF191)-SUM($CV$8:ED$8)*SUM($AA191:$AE191)-SUM($CV$9:ED$9)*$AG191</f>
        <v>25038</v>
      </c>
      <c r="EE191" s="39">
        <f>SUM($BE191,$BF191:CN191)-SUM($CV$1:EE$1)*SUM($P191:$Q191,$W191)-SUM($CV$2:EE$2)*SUM($R191:$V191)-SUM($CV$3:EE$3)*$X191-SUM($CV$4:EE$4)*SUM($K191:$L191)-SUM($CV$5:EE$5)*SUM($M191:$N191)-SUM($CV$6:EE$6)*$O191-SUM($CV$7:EE$7)*SUM($Y191:$Z191,$AF191)-SUM($CV$8:EE$8)*SUM($AA191:$AE191)-SUM($CV$9:EE$9)*$AG191</f>
        <v>23038</v>
      </c>
      <c r="EF191" s="39">
        <f>SUM($BE191,$BF191:CO191)-SUM($CV$1:EF$1)*SUM($P191:$Q191,$W191)-SUM($CV$2:EF$2)*SUM($R191:$V191)-SUM($CV$3:EF$3)*$X191-SUM($CV$4:EF$4)*SUM($K191:$L191)-SUM($CV$5:EF$5)*SUM($M191:$N191)-SUM($CV$6:EF$6)*$O191-SUM($CV$7:EF$7)*SUM($Y191:$Z191,$AF191)-SUM($CV$8:EF$8)*SUM($AA191:$AE191)-SUM($CV$9:EF$9)*$AG191</f>
        <v>21038</v>
      </c>
      <c r="EG191" s="39">
        <f>SUM($BE191,$BF191:CP191)-SUM($CV$1:EG$1)*SUM($P191:$Q191,$W191)-SUM($CV$2:EG$2)*SUM($R191:$V191)-SUM($CV$3:EG$3)*$X191-SUM($CV$4:EG$4)*SUM($K191:$L191)-SUM($CV$5:EG$5)*SUM($M191:$N191)-SUM($CV$6:EG$6)*$O191-SUM($CV$7:EG$7)*SUM($Y191:$Z191,$AF191)-SUM($CV$8:EG$8)*SUM($AA191:$AE191)-SUM($CV$9:EG$9)*$AG191</f>
        <v>19038</v>
      </c>
      <c r="EH191" s="39">
        <f>SUM($BE191,$BF191:CQ191)-SUM($CV$1:EH$1)*SUM($P191:$Q191,$W191)-SUM($CV$2:EH$2)*SUM($R191:$V191)-SUM($CV$3:EH$3)*$X191-SUM($CV$4:EH$4)*SUM($K191:$L191)-SUM($CV$5:EH$5)*SUM($M191:$N191)-SUM($CV$6:EH$6)*$O191-SUM($CV$7:EH$7)*SUM($Y191:$Z191,$AF191)-SUM($CV$8:EH$8)*SUM($AA191:$AE191)-SUM($CV$9:EH$9)*$AG191</f>
        <v>17038</v>
      </c>
      <c r="EI191" s="39">
        <f>SUM($BE191,$BF191:CR191)-SUM($CV$1:EI$1)*SUM($P191:$Q191,$W191)-SUM($CV$2:EI$2)*SUM($R191:$V191)-SUM($CV$3:EI$3)*$X191-SUM($CV$4:EI$4)*SUM($K191:$L191)-SUM($CV$5:EI$5)*SUM($M191:$N191)-SUM($CV$6:EI$6)*$O191-SUM($CV$7:EI$7)*SUM($Y191:$Z191,$AF191)-SUM($CV$8:EI$8)*SUM($AA191:$AE191)-SUM($CV$9:EI$9)*$AG191</f>
        <v>15038</v>
      </c>
      <c r="EJ191" s="39">
        <f>SUM($BE191,$BF191:CS191)-SUM($CV$1:EJ$1)*SUM($P191:$Q191,$W191)-SUM($CV$2:EJ$2)*SUM($R191:$V191)-SUM($CV$3:EJ$3)*$X191-SUM($CV$4:EJ$4)*SUM($K191:$L191)-SUM($CV$5:EJ$5)*SUM($M191:$N191)-SUM($CV$6:EJ$6)*$O191-SUM($CV$7:EJ$7)*SUM($Y191:$Z191,$AF191)-SUM($CV$8:EJ$8)*SUM($AA191:$AE191)-SUM($CV$9:EJ$9)*$AG191</f>
        <v>13038</v>
      </c>
      <c r="EK191" s="39">
        <f>SUM($BE191,$BF191:CT191)-SUM($CV$1:EK$1)*SUM($P191:$Q191,$W191)-SUM($CV$2:EK$2)*SUM($R191:$V191)-SUM($CV$3:EK$3)*$X191-SUM($CV$4:EK$4)*SUM($K191:$L191)-SUM($CV$5:EK$5)*SUM($M191:$N191)-SUM($CV$6:EK$6)*$O191-SUM($CV$7:EK$7)*SUM($Y191:$Z191,$AF191)-SUM($CV$8:EK$8)*SUM($AA191:$AE191)-SUM($CV$9:EK$9)*$AG191</f>
        <v>11038</v>
      </c>
      <c r="EL191" s="39">
        <f>SUM($BE191,$BF191:CU191)-SUM($CV$1:EL$1)*SUM($P191:$Q191,$W191)-SUM($CV$2:EL$2)*SUM($R191:$V191)-SUM($CV$3:EL$3)*$X191-SUM($CV$4:EL$4)*SUM($K191:$L191)-SUM($CV$5:EL$5)*SUM($M191:$N191)-SUM($CV$6:EL$6)*$O191-SUM($CV$7:EL$7)*SUM($Y191:$Z191,$AF191)-SUM($CV$8:EL$8)*SUM($AA191:$AE191)-SUM($CV$9:EL$9)*$AG191</f>
        <v>9038</v>
      </c>
      <c r="EM191" s="39">
        <f>SUM($BE191,$BF191:CV191)-SUM($CV$1:EM$1)*SUM($P191:$Q191,$W191)-SUM($CV$2:EM$2)*SUM($R191:$V191)-SUM($CV$3:EM$3)*$X191-SUM($CV$4:EM$4)*SUM($K191:$L191)-SUM($CV$5:EM$5)*SUM($M191:$N191)-SUM($CV$6:EM$6)*$O191-SUM($CV$7:EM$7)*SUM($Y191:$Z191,$AF191)-SUM($CV$8:EM$8)*SUM($AA191:$AE191)-SUM($CV$9:EM$9)*$AG191</f>
        <v>7038</v>
      </c>
      <c r="EN191" s="39">
        <f>SUM($BE191,$BF191:CW191)-SUM($CV$1:EN$1)*SUM($P191:$Q191,$W191)-SUM($CV$2:EN$2)*SUM($R191:$V191)-SUM($CV$3:EN$3)*$X191-SUM($CV$4:EN$4)*SUM($K191:$L191)-SUM($CV$5:EN$5)*SUM($M191:$N191)-SUM($CV$6:EN$6)*$O191-SUM($CV$7:EN$7)*SUM($Y191:$Z191,$AF191)-SUM($CV$8:EN$8)*SUM($AA191:$AE191)-SUM($CV$9:EN$9)*$AG191</f>
        <v>5038</v>
      </c>
      <c r="EO191" s="39">
        <f>SUM($BE191,$BF191:CX191)-SUM($CV$1:EO$1)*SUM($P191:$Q191,$W191)-SUM($CV$2:EO$2)*SUM($R191:$V191)-SUM($CV$3:EO$3)*$X191-SUM($CV$4:EO$4)*SUM($K191:$L191)-SUM($CV$5:EO$5)*SUM($M191:$N191)-SUM($CV$6:EO$6)*$O191-SUM($CV$7:EO$7)*SUM($Y191:$Z191,$AF191)-SUM($CV$8:EO$8)*SUM($AA191:$AE191)-SUM($CV$9:EO$9)*$AG191</f>
        <v>3378</v>
      </c>
      <c r="EP191" s="96" t="s">
        <v>483</v>
      </c>
      <c r="EQ191" s="103" t="str">
        <f t="shared" si="225"/>
        <v>CRCW060343R2FKEA</v>
      </c>
      <c r="ER191" s="96" t="str">
        <f t="shared" si="227"/>
        <v>VISHAY</v>
      </c>
      <c r="ES191" s="115">
        <v>2.5999999999999999E-3</v>
      </c>
      <c r="ET191" s="116" t="str">
        <f t="shared" si="229"/>
        <v>USD</v>
      </c>
      <c r="EU191" s="107" t="e">
        <f t="shared" ca="1" si="183"/>
        <v>#NAME?</v>
      </c>
      <c r="EV191" s="107" t="e">
        <f t="shared" ca="1" si="184"/>
        <v>#NAME?</v>
      </c>
      <c r="EW191" s="117">
        <f t="shared" si="226"/>
        <v>5000</v>
      </c>
      <c r="EX191" s="117">
        <f t="shared" si="231"/>
        <v>5000</v>
      </c>
      <c r="EY191" s="103"/>
      <c r="EZ191" s="117">
        <f t="shared" si="187"/>
        <v>75000</v>
      </c>
      <c r="FA191" s="118" t="e">
        <f t="shared" ca="1" si="188"/>
        <v>#NAME?</v>
      </c>
      <c r="FB191" s="117">
        <f t="shared" si="189"/>
        <v>4094</v>
      </c>
      <c r="FC191" s="118" t="e">
        <f t="shared" ca="1" si="190"/>
        <v>#NAME?</v>
      </c>
      <c r="FD191" s="119">
        <v>45526</v>
      </c>
      <c r="FE191" s="118" t="s">
        <v>130</v>
      </c>
      <c r="FF191" s="118" t="s">
        <v>26</v>
      </c>
      <c r="FG191" s="103" t="s">
        <v>144</v>
      </c>
      <c r="FH191" s="103" t="s">
        <v>145</v>
      </c>
      <c r="FI191" s="105">
        <f t="array" ref="FI191">SUMPRODUCT($AI191:$AL191,TRANSPOSE(FI$1:FI$4))</f>
        <v>6130</v>
      </c>
      <c r="FJ191" s="105">
        <f t="array" ref="FJ191">SUMPRODUCT($AI191:$AL191,TRANSPOSE(FJ$1:FJ$4))</f>
        <v>6130</v>
      </c>
      <c r="FK191" s="105">
        <f t="array" ref="FK191">SUMPRODUCT($AI191:$AL191,TRANSPOSE(FK$1:FK$4))</f>
        <v>6130</v>
      </c>
      <c r="FL191" s="105">
        <f t="array" ref="FL191">SUMPRODUCT($AI191:$AL191,TRANSPOSE(FL$1:FL$4))</f>
        <v>6130</v>
      </c>
      <c r="FM191" s="105">
        <f t="array" ref="FM191">SUMPRODUCT($AI191:$AL191,TRANSPOSE(FM$1:FM$4))</f>
        <v>6130</v>
      </c>
      <c r="FN191" s="105">
        <f t="array" ref="FN191">SUMPRODUCT($AI191:$AL191,TRANSPOSE(FN$1:FN$4))</f>
        <v>6130</v>
      </c>
      <c r="FO191" s="105">
        <f t="array" ref="FO191">SUMPRODUCT($AI191:$AL191,TRANSPOSE(FO$1:FO$4))</f>
        <v>6130</v>
      </c>
      <c r="FP191" s="105">
        <f t="array" ref="FP191">SUMPRODUCT($AI191:$AL191,TRANSPOSE(FP$1:FP$4))</f>
        <v>6130</v>
      </c>
      <c r="FQ191" s="105">
        <f t="array" ref="FQ191">SUMPRODUCT($AI191:$AL191,TRANSPOSE(FQ$1:FQ$4))</f>
        <v>6130</v>
      </c>
      <c r="FR191" s="105">
        <f t="array" ref="FR191">SUMPRODUCT($AI191:$AL191,TRANSPOSE(FR$1:FR$4))</f>
        <v>6100</v>
      </c>
      <c r="FS191" s="105">
        <f t="array" ref="FS191">SUMPRODUCT($AI191:$AL191,TRANSPOSE(FS$1:FS$4))</f>
        <v>6000</v>
      </c>
      <c r="FT191" s="105">
        <f t="array" ref="FT191">SUMPRODUCT($AI191:$AL191,TRANSPOSE(FT$1:FT$4))</f>
        <v>3636</v>
      </c>
      <c r="FU191" s="105">
        <f t="array" ref="FU191">SUMPRODUCT($AI191:$AL191,TRANSPOSE(FU$1:FU$4))</f>
        <v>0</v>
      </c>
      <c r="FV191" s="120"/>
      <c r="FW191" s="105">
        <f t="shared" si="191"/>
        <v>10000</v>
      </c>
      <c r="FX191" s="121">
        <f>CEILING(SUM($FI191:FJ191)-SUM($FW191:FW191),$EW191)</f>
        <v>5000</v>
      </c>
      <c r="FY191" s="121">
        <f>CEILING(SUM($FI191:FK191)-SUM($FW191:FX191),$EW191)</f>
        <v>5000</v>
      </c>
      <c r="FZ191" s="121">
        <f>CEILING(SUM($FI191:FL191)-SUM($FW191:FY191),$EW191)</f>
        <v>5000</v>
      </c>
      <c r="GA191" s="121">
        <f>CEILING(SUM($FI191:FM191)-SUM($FW191:FZ191),$EW191)</f>
        <v>10000</v>
      </c>
      <c r="GB191" s="121">
        <f>CEILING(SUM($FI191:FN191)-SUM($FW191:GA191),$EW191)</f>
        <v>5000</v>
      </c>
      <c r="GC191" s="121">
        <f>CEILING(SUM($FI191:FO191)-SUM($FW191:GB191),$EW191)</f>
        <v>5000</v>
      </c>
      <c r="GD191" s="121">
        <f>CEILING(SUM($FI191:FP191)-SUM($FW191:GC191),$EW191)</f>
        <v>5000</v>
      </c>
      <c r="GE191" s="121">
        <f>CEILING(SUM($FI191:FQ191)-SUM($FW191:GD191),$EW191)</f>
        <v>10000</v>
      </c>
      <c r="GF191" s="121">
        <f>CEILING(SUM($FI191:FR191)-SUM($FW191:GE191),$EW191)</f>
        <v>5000</v>
      </c>
      <c r="GG191" s="121">
        <f>CEILING(SUM($FI191:FS191)-SUM($FW191:GF191),$EW191)</f>
        <v>5000</v>
      </c>
      <c r="GH191" s="121">
        <f t="shared" si="192"/>
        <v>5000</v>
      </c>
      <c r="GI191" s="121">
        <f t="shared" si="193"/>
        <v>0</v>
      </c>
      <c r="GJ191" s="120"/>
      <c r="GK191" s="123" t="e">
        <f t="shared" ca="1" si="194"/>
        <v>#NAME?</v>
      </c>
      <c r="GL191" s="123" t="e">
        <f t="shared" ca="1" si="195"/>
        <v>#NAME?</v>
      </c>
      <c r="GM191" s="123" t="e">
        <f t="shared" ca="1" si="196"/>
        <v>#NAME?</v>
      </c>
      <c r="GN191" s="123" t="e">
        <f t="shared" ca="1" si="197"/>
        <v>#NAME?</v>
      </c>
      <c r="GO191" s="123" t="e">
        <f t="shared" ca="1" si="198"/>
        <v>#NAME?</v>
      </c>
      <c r="GP191" s="123" t="e">
        <f t="shared" ca="1" si="199"/>
        <v>#NAME?</v>
      </c>
      <c r="GQ191" s="123" t="e">
        <f t="shared" ca="1" si="200"/>
        <v>#NAME?</v>
      </c>
      <c r="GR191" s="123" t="e">
        <f t="shared" ca="1" si="201"/>
        <v>#NAME?</v>
      </c>
      <c r="GS191" s="123" t="e">
        <f t="shared" ca="1" si="202"/>
        <v>#NAME?</v>
      </c>
      <c r="GT191" s="123" t="e">
        <f t="shared" ca="1" si="203"/>
        <v>#NAME?</v>
      </c>
      <c r="GU191" s="123" t="e">
        <f t="shared" ca="1" si="204"/>
        <v>#NAME?</v>
      </c>
      <c r="GV191" s="123" t="e">
        <f t="shared" ca="1" si="205"/>
        <v>#NAME?</v>
      </c>
      <c r="GW191" s="123" t="e">
        <f t="shared" ca="1" si="206"/>
        <v>#NAME?</v>
      </c>
      <c r="GX191" s="123" t="e">
        <f t="shared" ca="1" si="207"/>
        <v>#NAME?</v>
      </c>
      <c r="GY191" s="120">
        <v>1</v>
      </c>
      <c r="GZ191" s="105">
        <f t="shared" si="230"/>
        <v>75000</v>
      </c>
      <c r="HA191" s="105"/>
      <c r="HB191" s="105"/>
      <c r="HC191" s="105"/>
      <c r="HD191" s="105"/>
      <c r="HE191" s="105"/>
      <c r="HF191" s="105"/>
      <c r="HG191" s="105"/>
      <c r="HH191" s="105"/>
      <c r="HI191" s="105"/>
      <c r="HJ191" s="105"/>
      <c r="HK191" s="105"/>
      <c r="HL191" s="105">
        <f t="shared" si="171"/>
        <v>0</v>
      </c>
      <c r="HM191" s="105"/>
      <c r="HN191" s="123" t="e">
        <f t="shared" ca="1" si="208"/>
        <v>#NAME?</v>
      </c>
      <c r="HO191" s="123" t="e">
        <f t="shared" ca="1" si="209"/>
        <v>#NAME?</v>
      </c>
      <c r="HP191" s="123" t="e">
        <f t="shared" ca="1" si="210"/>
        <v>#NAME?</v>
      </c>
      <c r="HQ191" s="123" t="e">
        <f t="shared" ca="1" si="211"/>
        <v>#NAME?</v>
      </c>
      <c r="HR191" s="123" t="e">
        <f t="shared" ca="1" si="212"/>
        <v>#NAME?</v>
      </c>
      <c r="HS191" s="123" t="e">
        <f t="shared" ca="1" si="213"/>
        <v>#NAME?</v>
      </c>
      <c r="HT191" s="123" t="e">
        <f t="shared" ca="1" si="214"/>
        <v>#NAME?</v>
      </c>
      <c r="HU191" s="123" t="e">
        <f t="shared" ca="1" si="215"/>
        <v>#NAME?</v>
      </c>
      <c r="HV191" s="123" t="e">
        <f t="shared" ca="1" si="216"/>
        <v>#NAME?</v>
      </c>
      <c r="HW191" s="123" t="e">
        <f t="shared" ca="1" si="217"/>
        <v>#NAME?</v>
      </c>
      <c r="HX191" s="123" t="e">
        <f t="shared" ca="1" si="218"/>
        <v>#NAME?</v>
      </c>
      <c r="HY191" s="123" t="e">
        <f t="shared" ca="1" si="219"/>
        <v>#NAME?</v>
      </c>
      <c r="HZ191" s="123" t="e">
        <f t="shared" ca="1" si="220"/>
        <v>#NAME?</v>
      </c>
      <c r="IA191" s="123" t="e">
        <f t="shared" ca="1" si="221"/>
        <v>#NAME?</v>
      </c>
      <c r="IB191" s="124" t="s">
        <v>917</v>
      </c>
      <c r="IC191" s="103" t="s">
        <v>488</v>
      </c>
      <c r="ID191" s="125">
        <v>45535</v>
      </c>
      <c r="IE191" s="103" t="s">
        <v>147</v>
      </c>
      <c r="IF191" s="103" t="s">
        <v>147</v>
      </c>
      <c r="IG191" s="103" t="s">
        <v>147</v>
      </c>
      <c r="IH191" s="103"/>
      <c r="II191" s="103" t="s">
        <v>844</v>
      </c>
    </row>
    <row r="192" spans="1:243" ht="14.25" x14ac:dyDescent="0.2">
      <c r="A192" s="39">
        <v>205</v>
      </c>
      <c r="B192" s="39" t="s">
        <v>921</v>
      </c>
      <c r="C192" s="56" t="s">
        <v>922</v>
      </c>
      <c r="D192" s="39" t="s">
        <v>137</v>
      </c>
      <c r="E192" s="39">
        <v>400693204</v>
      </c>
      <c r="F192" s="102" t="s">
        <v>923</v>
      </c>
      <c r="G192" s="39" t="s">
        <v>924</v>
      </c>
      <c r="H192" s="39" t="s">
        <v>128</v>
      </c>
      <c r="I192" s="39">
        <v>2</v>
      </c>
      <c r="J192" s="39">
        <v>6</v>
      </c>
      <c r="K192" s="39">
        <v>0</v>
      </c>
      <c r="L192" s="39">
        <v>0</v>
      </c>
      <c r="M192" s="39">
        <v>0</v>
      </c>
      <c r="N192" s="39">
        <v>2</v>
      </c>
      <c r="O192" s="39">
        <v>0</v>
      </c>
      <c r="P192" s="39">
        <v>0</v>
      </c>
      <c r="Q192" s="39">
        <v>0</v>
      </c>
      <c r="R192" s="39">
        <v>0</v>
      </c>
      <c r="S192" s="39">
        <v>2</v>
      </c>
      <c r="T192" s="39">
        <v>0</v>
      </c>
      <c r="U192" s="39">
        <v>0</v>
      </c>
      <c r="V192" s="39">
        <v>0</v>
      </c>
      <c r="W192" s="39">
        <v>0</v>
      </c>
      <c r="X192" s="39">
        <v>0</v>
      </c>
      <c r="Y192" s="39">
        <v>0</v>
      </c>
      <c r="Z192" s="39">
        <v>0</v>
      </c>
      <c r="AA192" s="39">
        <v>0</v>
      </c>
      <c r="AB192" s="39">
        <v>2</v>
      </c>
      <c r="AC192" s="39">
        <v>0</v>
      </c>
      <c r="AD192" s="39">
        <v>0</v>
      </c>
      <c r="AE192" s="39">
        <v>0</v>
      </c>
      <c r="AF192" s="39">
        <v>0</v>
      </c>
      <c r="AG192" s="39">
        <v>0</v>
      </c>
      <c r="AH192" s="39">
        <f t="shared" si="173"/>
        <v>6</v>
      </c>
      <c r="AI192" s="39">
        <f t="shared" si="174"/>
        <v>2</v>
      </c>
      <c r="AJ192" s="39">
        <f t="shared" si="175"/>
        <v>2</v>
      </c>
      <c r="AK192" s="39">
        <f t="shared" si="176"/>
        <v>2</v>
      </c>
      <c r="AL192" s="39">
        <f t="shared" si="177"/>
        <v>4</v>
      </c>
      <c r="AM192" s="57">
        <f t="shared" si="178"/>
        <v>141362</v>
      </c>
      <c r="AN192" s="57">
        <v>5000</v>
      </c>
      <c r="AO192" s="57">
        <f t="shared" si="179"/>
        <v>145000</v>
      </c>
      <c r="AP192" s="39"/>
      <c r="AQ192" s="39" t="s">
        <v>473</v>
      </c>
      <c r="AR192" s="71" t="s">
        <v>482</v>
      </c>
      <c r="AS192" s="39"/>
      <c r="AT192" s="39"/>
      <c r="AU192" s="58">
        <v>1.1999999999999999E-3</v>
      </c>
      <c r="AV192" s="58" t="s">
        <v>11</v>
      </c>
      <c r="AW192" s="39" t="s">
        <v>475</v>
      </c>
      <c r="AX192" s="39" t="s">
        <v>476</v>
      </c>
      <c r="AY192" s="39"/>
      <c r="AZ192" s="39" t="s">
        <v>477</v>
      </c>
      <c r="BA192" s="39" t="str">
        <f t="shared" si="180"/>
        <v>P0040</v>
      </c>
      <c r="BB192" s="78" t="e">
        <f t="shared" ca="1" si="181"/>
        <v>#NAME?</v>
      </c>
      <c r="BC192" s="39">
        <v>11</v>
      </c>
      <c r="BD192" s="75">
        <f t="shared" si="182"/>
        <v>145000</v>
      </c>
      <c r="BE192" s="39"/>
      <c r="BF192" s="39"/>
      <c r="BG192" s="39"/>
      <c r="BH192" s="39"/>
      <c r="BI192" s="39"/>
      <c r="BJ192" s="39"/>
      <c r="BK192" s="39"/>
      <c r="BL192" s="39"/>
      <c r="BM192" s="39">
        <v>145000</v>
      </c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>
        <f>SUM($BE192,$BF192:BF192)-SUM($CV$1:CW$1)*SUM($P192:$Q192,$W192)-SUM($CV$2:CW$2)*SUM($R192:$V192)-SUM($CV$3:CW$3)*$X192-SUM($CV$4:CW$4)*SUM($K192:$L192)-SUM($CV$5:CW$5)*SUM($M192:$N192)-SUM($CV$6:CW$6)*$O192-SUM($CV$7:CW$7)*SUM($Y192:$Z192,$AF192)-SUM($CV$8:CW$8)*SUM($AA192:$AE192)-SUM($CV$9:CW$9)*$AG192</f>
        <v>0</v>
      </c>
      <c r="CX192" s="39">
        <f>SUM($BE192,$BF192:BG192)-SUM($CV$1:CX$1)*SUM($P192:$Q192,$W192)-SUM($CV$2:CX$2)*SUM($R192:$V192)-SUM($CV$3:CX$3)*$X192-SUM($CV$4:CX$4)*SUM($K192:$L192)-SUM($CV$5:CX$5)*SUM($M192:$N192)-SUM($CV$6:CX$6)*$O192-SUM($CV$7:CX$7)*SUM($Y192:$Z192,$AF192)-SUM($CV$8:CX$8)*SUM($AA192:$AE192)-SUM($CV$9:CX$9)*$AG192</f>
        <v>0</v>
      </c>
      <c r="CY192" s="39">
        <f>SUM($BE192,$BF192:BH192)-SUM($CV$1:CY$1)*SUM($P192:$Q192,$W192)-SUM($CV$2:CY$2)*SUM($R192:$V192)-SUM($CV$3:CY$3)*$X192-SUM($CV$4:CY$4)*SUM($K192:$L192)-SUM($CV$5:CY$5)*SUM($M192:$N192)-SUM($CV$6:CY$6)*$O192-SUM($CV$7:CY$7)*SUM($Y192:$Z192,$AF192)-SUM($CV$8:CY$8)*SUM($AA192:$AE192)-SUM($CV$9:CY$9)*$AG192</f>
        <v>0</v>
      </c>
      <c r="CZ192" s="39">
        <f>SUM($BE192,$BF192:BI192)-SUM($CV$1:CZ$1)*SUM($P192:$Q192,$W192)-SUM($CV$2:CZ$2)*SUM($R192:$V192)-SUM($CV$3:CZ$3)*$X192-SUM($CV$4:CZ$4)*SUM($K192:$L192)-SUM($CV$5:CZ$5)*SUM($M192:$N192)-SUM($CV$6:CZ$6)*$O192-SUM($CV$7:CZ$7)*SUM($Y192:$Z192,$AF192)-SUM($CV$8:CZ$8)*SUM($AA192:$AE192)-SUM($CV$9:CZ$9)*$AG192</f>
        <v>0</v>
      </c>
      <c r="DA192" s="39">
        <f>SUM($BE192,$BF192:BJ192)-SUM($CV$1:DA$1)*SUM($P192:$Q192,$W192)-SUM($CV$2:DA$2)*SUM($R192:$V192)-SUM($CV$3:DA$3)*$X192-SUM($CV$4:DA$4)*SUM($K192:$L192)-SUM($CV$5:DA$5)*SUM($M192:$N192)-SUM($CV$6:DA$6)*$O192-SUM($CV$7:DA$7)*SUM($Y192:$Z192,$AF192)-SUM($CV$8:DA$8)*SUM($AA192:$AE192)-SUM($CV$9:DA$9)*$AG192</f>
        <v>0</v>
      </c>
      <c r="DB192" s="39">
        <f>SUM($BE192,$BF192:BK192)-SUM($CV$1:DB$1)*SUM($P192:$Q192,$W192)-SUM($CV$2:DB$2)*SUM($R192:$V192)-SUM($CV$3:DB$3)*$X192-SUM($CV$4:DB$4)*SUM($K192:$L192)-SUM($CV$5:DB$5)*SUM($M192:$N192)-SUM($CV$6:DB$6)*$O192-SUM($CV$7:DB$7)*SUM($Y192:$Z192,$AF192)-SUM($CV$8:DB$8)*SUM($AA192:$AE192)-SUM($CV$9:DB$9)*$AG192</f>
        <v>-600</v>
      </c>
      <c r="DC192" s="39">
        <f>SUM($BE192,$BF192:BL192)-SUM($CV$1:DC$1)*SUM($P192:$Q192,$W192)-SUM($CV$2:DC$2)*SUM($R192:$V192)-SUM($CV$3:DC$3)*$X192-SUM($CV$4:DC$4)*SUM($K192:$L192)-SUM($CV$5:DC$5)*SUM($M192:$N192)-SUM($CV$6:DC$6)*$O192-SUM($CV$7:DC$7)*SUM($Y192:$Z192,$AF192)-SUM($CV$8:DC$8)*SUM($AA192:$AE192)-SUM($CV$9:DC$9)*$AG192</f>
        <v>-1800</v>
      </c>
      <c r="DD192" s="39">
        <f>SUM($BE192,$BF192:BM192)-SUM($CV$1:DD$1)*SUM($P192:$Q192,$W192)-SUM($CV$2:DD$2)*SUM($R192:$V192)-SUM($CV$3:DD$3)*$X192-SUM($CV$4:DD$4)*SUM($K192:$L192)-SUM($CV$5:DD$5)*SUM($M192:$N192)-SUM($CV$6:DD$6)*$O192-SUM($CV$7:DD$7)*SUM($Y192:$Z192,$AF192)-SUM($CV$8:DD$8)*SUM($AA192:$AE192)-SUM($CV$9:DD$9)*$AG192</f>
        <v>141338</v>
      </c>
      <c r="DE192" s="39">
        <f>SUM($BE192,$BF192:BN192)-SUM($CV$1:DE$1)*SUM($P192:$Q192,$W192)-SUM($CV$2:DE$2)*SUM($R192:$V192)-SUM($CV$3:DE$3)*$X192-SUM($CV$4:DE$4)*SUM($K192:$L192)-SUM($CV$5:DE$5)*SUM($M192:$N192)-SUM($CV$6:DE$6)*$O192-SUM($CV$7:DE$7)*SUM($Y192:$Z192,$AF192)-SUM($CV$8:DE$8)*SUM($AA192:$AE192)-SUM($CV$9:DE$9)*$AG192</f>
        <v>139138</v>
      </c>
      <c r="DF192" s="39">
        <f>SUM($BE192,$BF192:BO192)-SUM($CV$1:DF$1)*SUM($P192:$Q192,$W192)-SUM($CV$2:DF$2)*SUM($R192:$V192)-SUM($CV$3:DF$3)*$X192-SUM($CV$4:DF$4)*SUM($K192:$L192)-SUM($CV$5:DF$5)*SUM($M192:$N192)-SUM($CV$6:DF$6)*$O192-SUM($CV$7:DF$7)*SUM($Y192:$Z192,$AF192)-SUM($CV$8:DF$8)*SUM($AA192:$AE192)-SUM($CV$9:DF$9)*$AG192</f>
        <v>136338</v>
      </c>
      <c r="DG192" s="39">
        <f>SUM($BE192,$BF192:BP192)-SUM($CV$1:DG$1)*SUM($P192:$Q192,$W192)-SUM($CV$2:DG$2)*SUM($R192:$V192)-SUM($CV$3:DG$3)*$X192-SUM($CV$4:DG$4)*SUM($K192:$L192)-SUM($CV$5:DG$5)*SUM($M192:$N192)-SUM($CV$6:DG$6)*$O192-SUM($CV$7:DG$7)*SUM($Y192:$Z192,$AF192)-SUM($CV$8:DG$8)*SUM($AA192:$AE192)-SUM($CV$9:DG$9)*$AG192</f>
        <v>133338</v>
      </c>
      <c r="DH192" s="39">
        <f>SUM($BE192,$BF192:BQ192)-SUM($CV$1:DH$1)*SUM($P192:$Q192,$W192)-SUM($CV$2:DH$2)*SUM($R192:$V192)-SUM($CV$3:DH$3)*$X192-SUM($CV$4:DH$4)*SUM($K192:$L192)-SUM($CV$5:DH$5)*SUM($M192:$N192)-SUM($CV$6:DH$6)*$O192-SUM($CV$7:DH$7)*SUM($Y192:$Z192,$AF192)-SUM($CV$8:DH$8)*SUM($AA192:$AE192)-SUM($CV$9:DH$9)*$AG192</f>
        <v>130338</v>
      </c>
      <c r="DI192" s="39">
        <f>SUM($BE192,$BF192:BR192)-SUM($CV$1:DI$1)*SUM($P192:$Q192,$W192)-SUM($CV$2:DI$2)*SUM($R192:$V192)-SUM($CV$3:DI$3)*$X192-SUM($CV$4:DI$4)*SUM($K192:$L192)-SUM($CV$5:DI$5)*SUM($M192:$N192)-SUM($CV$6:DI$6)*$O192-SUM($CV$7:DI$7)*SUM($Y192:$Z192,$AF192)-SUM($CV$8:DI$8)*SUM($AA192:$AE192)-SUM($CV$9:DI$9)*$AG192</f>
        <v>127338</v>
      </c>
      <c r="DJ192" s="39">
        <f>SUM($BE192,$BF192:BS192)-SUM($CV$1:DJ$1)*SUM($P192:$Q192,$W192)-SUM($CV$2:DJ$2)*SUM($R192:$V192)-SUM($CV$3:DJ$3)*$X192-SUM($CV$4:DJ$4)*SUM($K192:$L192)-SUM($CV$5:DJ$5)*SUM($M192:$N192)-SUM($CV$6:DJ$6)*$O192-SUM($CV$7:DJ$7)*SUM($Y192:$Z192,$AF192)-SUM($CV$8:DJ$8)*SUM($AA192:$AE192)-SUM($CV$9:DJ$9)*$AG192</f>
        <v>124338</v>
      </c>
      <c r="DK192" s="39">
        <f>SUM($BE192,$BF192:BT192)-SUM($CV$1:DK$1)*SUM($P192:$Q192,$W192)-SUM($CV$2:DK$2)*SUM($R192:$V192)-SUM($CV$3:DK$3)*$X192-SUM($CV$4:DK$4)*SUM($K192:$L192)-SUM($CV$5:DK$5)*SUM($M192:$N192)-SUM($CV$6:DK$6)*$O192-SUM($CV$7:DK$7)*SUM($Y192:$Z192,$AF192)-SUM($CV$8:DK$8)*SUM($AA192:$AE192)-SUM($CV$9:DK$9)*$AG192</f>
        <v>121338</v>
      </c>
      <c r="DL192" s="39">
        <f>SUM($BE192,$BF192:BU192)-SUM($CV$1:DL$1)*SUM($P192:$Q192,$W192)-SUM($CV$2:DL$2)*SUM($R192:$V192)-SUM($CV$3:DL$3)*$X192-SUM($CV$4:DL$4)*SUM($K192:$L192)-SUM($CV$5:DL$5)*SUM($M192:$N192)-SUM($CV$6:DL$6)*$O192-SUM($CV$7:DL$7)*SUM($Y192:$Z192,$AF192)-SUM($CV$8:DL$8)*SUM($AA192:$AE192)-SUM($CV$9:DL$9)*$AG192</f>
        <v>118338</v>
      </c>
      <c r="DM192" s="39">
        <f>SUM($BE192,$BF192:BV192)-SUM($CV$1:DM$1)*SUM($P192:$Q192,$W192)-SUM($CV$2:DM$2)*SUM($R192:$V192)-SUM($CV$3:DM$3)*$X192-SUM($CV$4:DM$4)*SUM($K192:$L192)-SUM($CV$5:DM$5)*SUM($M192:$N192)-SUM($CV$6:DM$6)*$O192-SUM($CV$7:DM$7)*SUM($Y192:$Z192,$AF192)-SUM($CV$8:DM$8)*SUM($AA192:$AE192)-SUM($CV$9:DM$9)*$AG192</f>
        <v>114338</v>
      </c>
      <c r="DN192" s="39">
        <f>SUM($BE192,$BF192:BW192)-SUM($CV$1:DN$1)*SUM($P192:$Q192,$W192)-SUM($CV$2:DN$2)*SUM($R192:$V192)-SUM($CV$3:DN$3)*$X192-SUM($CV$4:DN$4)*SUM($K192:$L192)-SUM($CV$5:DN$5)*SUM($M192:$N192)-SUM($CV$6:DN$6)*$O192-SUM($CV$7:DN$7)*SUM($Y192:$Z192,$AF192)-SUM($CV$8:DN$8)*SUM($AA192:$AE192)-SUM($CV$9:DN$9)*$AG192</f>
        <v>110338</v>
      </c>
      <c r="DO192" s="39">
        <f>SUM($BE192,$BF192:BX192)-SUM($CV$1:DO$1)*SUM($P192:$Q192,$W192)-SUM($CV$2:DO$2)*SUM($R192:$V192)-SUM($CV$3:DO$3)*$X192-SUM($CV$4:DO$4)*SUM($K192:$L192)-SUM($CV$5:DO$5)*SUM($M192:$N192)-SUM($CV$6:DO$6)*$O192-SUM($CV$7:DO$7)*SUM($Y192:$Z192,$AF192)-SUM($CV$8:DO$8)*SUM($AA192:$AE192)-SUM($CV$9:DO$9)*$AG192</f>
        <v>106338</v>
      </c>
      <c r="DP192" s="39">
        <f>SUM($BE192,$BF192:BY192)-SUM($CV$1:DP$1)*SUM($P192:$Q192,$W192)-SUM($CV$2:DP$2)*SUM($R192:$V192)-SUM($CV$3:DP$3)*$X192-SUM($CV$4:DP$4)*SUM($K192:$L192)-SUM($CV$5:DP$5)*SUM($M192:$N192)-SUM($CV$6:DP$6)*$O192-SUM($CV$7:DP$7)*SUM($Y192:$Z192,$AF192)-SUM($CV$8:DP$8)*SUM($AA192:$AE192)-SUM($CV$9:DP$9)*$AG192</f>
        <v>102338</v>
      </c>
      <c r="DQ192" s="39">
        <f>SUM($BE192,$BF192:BZ192)-SUM($CV$1:DQ$1)*SUM($P192:$Q192,$W192)-SUM($CV$2:DQ$2)*SUM($R192:$V192)-SUM($CV$3:DQ$3)*$X192-SUM($CV$4:DQ$4)*SUM($K192:$L192)-SUM($CV$5:DQ$5)*SUM($M192:$N192)-SUM($CV$6:DQ$6)*$O192-SUM($CV$7:DQ$7)*SUM($Y192:$Z192,$AF192)-SUM($CV$8:DQ$8)*SUM($AA192:$AE192)-SUM($CV$9:DQ$9)*$AG192</f>
        <v>98338</v>
      </c>
      <c r="DR192" s="39">
        <f>SUM($BE192,$BF192:CA192)-SUM($CV$1:DR$1)*SUM($P192:$Q192,$W192)-SUM($CV$2:DR$2)*SUM($R192:$V192)-SUM($CV$3:DR$3)*$X192-SUM($CV$4:DR$4)*SUM($K192:$L192)-SUM($CV$5:DR$5)*SUM($M192:$N192)-SUM($CV$6:DR$6)*$O192-SUM($CV$7:DR$7)*SUM($Y192:$Z192,$AF192)-SUM($CV$8:DR$8)*SUM($AA192:$AE192)-SUM($CV$9:DR$9)*$AG192</f>
        <v>94338</v>
      </c>
      <c r="DS192" s="39">
        <f>SUM($BE192,$BF192:CB192)-SUM($CV$1:DS$1)*SUM($P192:$Q192,$W192)-SUM($CV$2:DS$2)*SUM($R192:$V192)-SUM($CV$3:DS$3)*$X192-SUM($CV$4:DS$4)*SUM($K192:$L192)-SUM($CV$5:DS$5)*SUM($M192:$N192)-SUM($CV$6:DS$6)*$O192-SUM($CV$7:DS$7)*SUM($Y192:$Z192,$AF192)-SUM($CV$8:DS$8)*SUM($AA192:$AE192)-SUM($CV$9:DS$9)*$AG192</f>
        <v>90338</v>
      </c>
      <c r="DT192" s="39">
        <f>SUM($BE192,$BF192:CC192)-SUM($CV$1:DT$1)*SUM($P192:$Q192,$W192)-SUM($CV$2:DT$2)*SUM($R192:$V192)-SUM($CV$3:DT$3)*$X192-SUM($CV$4:DT$4)*SUM($K192:$L192)-SUM($CV$5:DT$5)*SUM($M192:$N192)-SUM($CV$6:DT$6)*$O192-SUM($CV$7:DT$7)*SUM($Y192:$Z192,$AF192)-SUM($CV$8:DT$8)*SUM($AA192:$AE192)-SUM($CV$9:DT$9)*$AG192</f>
        <v>86338</v>
      </c>
      <c r="DU192" s="39">
        <f>SUM($BE192,$BF192:CD192)-SUM($CV$1:DU$1)*SUM($P192:$Q192,$W192)-SUM($CV$2:DU$2)*SUM($R192:$V192)-SUM($CV$3:DU$3)*$X192-SUM($CV$4:DU$4)*SUM($K192:$L192)-SUM($CV$5:DU$5)*SUM($M192:$N192)-SUM($CV$6:DU$6)*$O192-SUM($CV$7:DU$7)*SUM($Y192:$Z192,$AF192)-SUM($CV$8:DU$8)*SUM($AA192:$AE192)-SUM($CV$9:DU$9)*$AG192</f>
        <v>82338</v>
      </c>
      <c r="DV192" s="39">
        <f>SUM($BE192,$BF192:CE192)-SUM($CV$1:DV$1)*SUM($P192:$Q192,$W192)-SUM($CV$2:DV$2)*SUM($R192:$V192)-SUM($CV$3:DV$3)*$X192-SUM($CV$4:DV$4)*SUM($K192:$L192)-SUM($CV$5:DV$5)*SUM($M192:$N192)-SUM($CV$6:DV$6)*$O192-SUM($CV$7:DV$7)*SUM($Y192:$Z192,$AF192)-SUM($CV$8:DV$8)*SUM($AA192:$AE192)-SUM($CV$9:DV$9)*$AG192</f>
        <v>78338</v>
      </c>
      <c r="DW192" s="39">
        <f>SUM($BE192,$BF192:CF192)-SUM($CV$1:DW$1)*SUM($P192:$Q192,$W192)-SUM($CV$2:DW$2)*SUM($R192:$V192)-SUM($CV$3:DW$3)*$X192-SUM($CV$4:DW$4)*SUM($K192:$L192)-SUM($CV$5:DW$5)*SUM($M192:$N192)-SUM($CV$6:DW$6)*$O192-SUM($CV$7:DW$7)*SUM($Y192:$Z192,$AF192)-SUM($CV$8:DW$8)*SUM($AA192:$AE192)-SUM($CV$9:DW$9)*$AG192</f>
        <v>74338</v>
      </c>
      <c r="DX192" s="39">
        <f>SUM($BE192,$BF192:CG192)-SUM($CV$1:DX$1)*SUM($P192:$Q192,$W192)-SUM($CV$2:DX$2)*SUM($R192:$V192)-SUM($CV$3:DX$3)*$X192-SUM($CV$4:DX$4)*SUM($K192:$L192)-SUM($CV$5:DX$5)*SUM($M192:$N192)-SUM($CV$6:DX$6)*$O192-SUM($CV$7:DX$7)*SUM($Y192:$Z192,$AF192)-SUM($CV$8:DX$8)*SUM($AA192:$AE192)-SUM($CV$9:DX$9)*$AG192</f>
        <v>70338</v>
      </c>
      <c r="DY192" s="39">
        <f>SUM($BE192,$BF192:CH192)-SUM($CV$1:DY$1)*SUM($P192:$Q192,$W192)-SUM($CV$2:DY$2)*SUM($R192:$V192)-SUM($CV$3:DY$3)*$X192-SUM($CV$4:DY$4)*SUM($K192:$L192)-SUM($CV$5:DY$5)*SUM($M192:$N192)-SUM($CV$6:DY$6)*$O192-SUM($CV$7:DY$7)*SUM($Y192:$Z192,$AF192)-SUM($CV$8:DY$8)*SUM($AA192:$AE192)-SUM($CV$9:DY$9)*$AG192</f>
        <v>66338</v>
      </c>
      <c r="DZ192" s="39">
        <f>SUM($BE192,$BF192:CI192)-SUM($CV$1:DZ$1)*SUM($P192:$Q192,$W192)-SUM($CV$2:DZ$2)*SUM($R192:$V192)-SUM($CV$3:DZ$3)*$X192-SUM($CV$4:DZ$4)*SUM($K192:$L192)-SUM($CV$5:DZ$5)*SUM($M192:$N192)-SUM($CV$6:DZ$6)*$O192-SUM($CV$7:DZ$7)*SUM($Y192:$Z192,$AF192)-SUM($CV$8:DZ$8)*SUM($AA192:$AE192)-SUM($CV$9:DZ$9)*$AG192</f>
        <v>62338</v>
      </c>
      <c r="EA192" s="39">
        <f>SUM($BE192,$BF192:CJ192)-SUM($CV$1:EA$1)*SUM($P192:$Q192,$W192)-SUM($CV$2:EA$2)*SUM($R192:$V192)-SUM($CV$3:EA$3)*$X192-SUM($CV$4:EA$4)*SUM($K192:$L192)-SUM($CV$5:EA$5)*SUM($M192:$N192)-SUM($CV$6:EA$6)*$O192-SUM($CV$7:EA$7)*SUM($Y192:$Z192,$AF192)-SUM($CV$8:EA$8)*SUM($AA192:$AE192)-SUM($CV$9:EA$9)*$AG192</f>
        <v>58338</v>
      </c>
      <c r="EB192" s="39">
        <f>SUM($BE192,$BF192:CK192)-SUM($CV$1:EB$1)*SUM($P192:$Q192,$W192)-SUM($CV$2:EB$2)*SUM($R192:$V192)-SUM($CV$3:EB$3)*$X192-SUM($CV$4:EB$4)*SUM($K192:$L192)-SUM($CV$5:EB$5)*SUM($M192:$N192)-SUM($CV$6:EB$6)*$O192-SUM($CV$7:EB$7)*SUM($Y192:$Z192,$AF192)-SUM($CV$8:EB$8)*SUM($AA192:$AE192)-SUM($CV$9:EB$9)*$AG192</f>
        <v>54338</v>
      </c>
      <c r="EC192" s="39">
        <f>SUM($BE192,$BF192:CL192)-SUM($CV$1:EC$1)*SUM($P192:$Q192,$W192)-SUM($CV$2:EC$2)*SUM($R192:$V192)-SUM($CV$3:EC$3)*$X192-SUM($CV$4:EC$4)*SUM($K192:$L192)-SUM($CV$5:EC$5)*SUM($M192:$N192)-SUM($CV$6:EC$6)*$O192-SUM($CV$7:EC$7)*SUM($Y192:$Z192,$AF192)-SUM($CV$8:EC$8)*SUM($AA192:$AE192)-SUM($CV$9:EC$9)*$AG192</f>
        <v>50338</v>
      </c>
      <c r="ED192" s="39">
        <f>SUM($BE192,$BF192:CM192)-SUM($CV$1:ED$1)*SUM($P192:$Q192,$W192)-SUM($CV$2:ED$2)*SUM($R192:$V192)-SUM($CV$3:ED$3)*$X192-SUM($CV$4:ED$4)*SUM($K192:$L192)-SUM($CV$5:ED$5)*SUM($M192:$N192)-SUM($CV$6:ED$6)*$O192-SUM($CV$7:ED$7)*SUM($Y192:$Z192,$AF192)-SUM($CV$8:ED$8)*SUM($AA192:$AE192)-SUM($CV$9:ED$9)*$AG192</f>
        <v>46338</v>
      </c>
      <c r="EE192" s="39">
        <f>SUM($BE192,$BF192:CN192)-SUM($CV$1:EE$1)*SUM($P192:$Q192,$W192)-SUM($CV$2:EE$2)*SUM($R192:$V192)-SUM($CV$3:EE$3)*$X192-SUM($CV$4:EE$4)*SUM($K192:$L192)-SUM($CV$5:EE$5)*SUM($M192:$N192)-SUM($CV$6:EE$6)*$O192-SUM($CV$7:EE$7)*SUM($Y192:$Z192,$AF192)-SUM($CV$8:EE$8)*SUM($AA192:$AE192)-SUM($CV$9:EE$9)*$AG192</f>
        <v>42338</v>
      </c>
      <c r="EF192" s="39">
        <f>SUM($BE192,$BF192:CO192)-SUM($CV$1:EF$1)*SUM($P192:$Q192,$W192)-SUM($CV$2:EF$2)*SUM($R192:$V192)-SUM($CV$3:EF$3)*$X192-SUM($CV$4:EF$4)*SUM($K192:$L192)-SUM($CV$5:EF$5)*SUM($M192:$N192)-SUM($CV$6:EF$6)*$O192-SUM($CV$7:EF$7)*SUM($Y192:$Z192,$AF192)-SUM($CV$8:EF$8)*SUM($AA192:$AE192)-SUM($CV$9:EF$9)*$AG192</f>
        <v>38338</v>
      </c>
      <c r="EG192" s="39">
        <f>SUM($BE192,$BF192:CP192)-SUM($CV$1:EG$1)*SUM($P192:$Q192,$W192)-SUM($CV$2:EG$2)*SUM($R192:$V192)-SUM($CV$3:EG$3)*$X192-SUM($CV$4:EG$4)*SUM($K192:$L192)-SUM($CV$5:EG$5)*SUM($M192:$N192)-SUM($CV$6:EG$6)*$O192-SUM($CV$7:EG$7)*SUM($Y192:$Z192,$AF192)-SUM($CV$8:EG$8)*SUM($AA192:$AE192)-SUM($CV$9:EG$9)*$AG192</f>
        <v>34338</v>
      </c>
      <c r="EH192" s="39">
        <f>SUM($BE192,$BF192:CQ192)-SUM($CV$1:EH$1)*SUM($P192:$Q192,$W192)-SUM($CV$2:EH$2)*SUM($R192:$V192)-SUM($CV$3:EH$3)*$X192-SUM($CV$4:EH$4)*SUM($K192:$L192)-SUM($CV$5:EH$5)*SUM($M192:$N192)-SUM($CV$6:EH$6)*$O192-SUM($CV$7:EH$7)*SUM($Y192:$Z192,$AF192)-SUM($CV$8:EH$8)*SUM($AA192:$AE192)-SUM($CV$9:EH$9)*$AG192</f>
        <v>30338</v>
      </c>
      <c r="EI192" s="39">
        <f>SUM($BE192,$BF192:CR192)-SUM($CV$1:EI$1)*SUM($P192:$Q192,$W192)-SUM($CV$2:EI$2)*SUM($R192:$V192)-SUM($CV$3:EI$3)*$X192-SUM($CV$4:EI$4)*SUM($K192:$L192)-SUM($CV$5:EI$5)*SUM($M192:$N192)-SUM($CV$6:EI$6)*$O192-SUM($CV$7:EI$7)*SUM($Y192:$Z192,$AF192)-SUM($CV$8:EI$8)*SUM($AA192:$AE192)-SUM($CV$9:EI$9)*$AG192</f>
        <v>26338</v>
      </c>
      <c r="EJ192" s="39">
        <f>SUM($BE192,$BF192:CS192)-SUM($CV$1:EJ$1)*SUM($P192:$Q192,$W192)-SUM($CV$2:EJ$2)*SUM($R192:$V192)-SUM($CV$3:EJ$3)*$X192-SUM($CV$4:EJ$4)*SUM($K192:$L192)-SUM($CV$5:EJ$5)*SUM($M192:$N192)-SUM($CV$6:EJ$6)*$O192-SUM($CV$7:EJ$7)*SUM($Y192:$Z192,$AF192)-SUM($CV$8:EJ$8)*SUM($AA192:$AE192)-SUM($CV$9:EJ$9)*$AG192</f>
        <v>22338</v>
      </c>
      <c r="EK192" s="39">
        <f>SUM($BE192,$BF192:CT192)-SUM($CV$1:EK$1)*SUM($P192:$Q192,$W192)-SUM($CV$2:EK$2)*SUM($R192:$V192)-SUM($CV$3:EK$3)*$X192-SUM($CV$4:EK$4)*SUM($K192:$L192)-SUM($CV$5:EK$5)*SUM($M192:$N192)-SUM($CV$6:EK$6)*$O192-SUM($CV$7:EK$7)*SUM($Y192:$Z192,$AF192)-SUM($CV$8:EK$8)*SUM($AA192:$AE192)-SUM($CV$9:EK$9)*$AG192</f>
        <v>18338</v>
      </c>
      <c r="EL192" s="39">
        <f>SUM($BE192,$BF192:CU192)-SUM($CV$1:EL$1)*SUM($P192:$Q192,$W192)-SUM($CV$2:EL$2)*SUM($R192:$V192)-SUM($CV$3:EL$3)*$X192-SUM($CV$4:EL$4)*SUM($K192:$L192)-SUM($CV$5:EL$5)*SUM($M192:$N192)-SUM($CV$6:EL$6)*$O192-SUM($CV$7:EL$7)*SUM($Y192:$Z192,$AF192)-SUM($CV$8:EL$8)*SUM($AA192:$AE192)-SUM($CV$9:EL$9)*$AG192</f>
        <v>14338</v>
      </c>
      <c r="EM192" s="39">
        <f>SUM($BE192,$BF192:CV192)-SUM($CV$1:EM$1)*SUM($P192:$Q192,$W192)-SUM($CV$2:EM$2)*SUM($R192:$V192)-SUM($CV$3:EM$3)*$X192-SUM($CV$4:EM$4)*SUM($K192:$L192)-SUM($CV$5:EM$5)*SUM($M192:$N192)-SUM($CV$6:EM$6)*$O192-SUM($CV$7:EM$7)*SUM($Y192:$Z192,$AF192)-SUM($CV$8:EM$8)*SUM($AA192:$AE192)-SUM($CV$9:EM$9)*$AG192</f>
        <v>10338</v>
      </c>
      <c r="EN192" s="39">
        <f>SUM($BE192,$BF192:CW192)-SUM($CV$1:EN$1)*SUM($P192:$Q192,$W192)-SUM($CV$2:EN$2)*SUM($R192:$V192)-SUM($CV$3:EN$3)*$X192-SUM($CV$4:EN$4)*SUM($K192:$L192)-SUM($CV$5:EN$5)*SUM($M192:$N192)-SUM($CV$6:EN$6)*$O192-SUM($CV$7:EN$7)*SUM($Y192:$Z192,$AF192)-SUM($CV$8:EN$8)*SUM($AA192:$AE192)-SUM($CV$9:EN$9)*$AG192</f>
        <v>6338</v>
      </c>
      <c r="EO192" s="39">
        <f>SUM($BE192,$BF192:CX192)-SUM($CV$1:EO$1)*SUM($P192:$Q192,$W192)-SUM($CV$2:EO$2)*SUM($R192:$V192)-SUM($CV$3:EO$3)*$X192-SUM($CV$4:EO$4)*SUM($K192:$L192)-SUM($CV$5:EO$5)*SUM($M192:$N192)-SUM($CV$6:EO$6)*$O192-SUM($CV$7:EO$7)*SUM($Y192:$Z192,$AF192)-SUM($CV$8:EO$8)*SUM($AA192:$AE192)-SUM($CV$9:EO$9)*$AG192</f>
        <v>3822</v>
      </c>
      <c r="EP192" s="96" t="s">
        <v>474</v>
      </c>
      <c r="EQ192" s="103" t="str">
        <f t="shared" si="225"/>
        <v>CRCW060349R9FKEA</v>
      </c>
      <c r="ER192" s="96" t="str">
        <f t="shared" si="227"/>
        <v>VISHAY</v>
      </c>
      <c r="ES192" s="98">
        <v>2.7000000000000001E-3</v>
      </c>
      <c r="ET192" s="116" t="str">
        <f t="shared" si="229"/>
        <v>USD</v>
      </c>
      <c r="EU192" s="107" t="e">
        <f t="shared" ca="1" si="183"/>
        <v>#NAME?</v>
      </c>
      <c r="EV192" s="107" t="e">
        <f t="shared" ca="1" si="184"/>
        <v>#NAME?</v>
      </c>
      <c r="EW192" s="117">
        <f t="shared" si="226"/>
        <v>5000</v>
      </c>
      <c r="EX192" s="117">
        <f t="shared" si="231"/>
        <v>5000</v>
      </c>
      <c r="EY192" s="103"/>
      <c r="EZ192" s="117">
        <f t="shared" si="187"/>
        <v>145000</v>
      </c>
      <c r="FA192" s="118" t="e">
        <f t="shared" ca="1" si="188"/>
        <v>#NAME?</v>
      </c>
      <c r="FB192" s="117">
        <f t="shared" si="189"/>
        <v>3638</v>
      </c>
      <c r="FC192" s="118" t="e">
        <f t="shared" ca="1" si="190"/>
        <v>#NAME?</v>
      </c>
      <c r="FD192" s="119">
        <v>45526</v>
      </c>
      <c r="FE192" s="118" t="s">
        <v>130</v>
      </c>
      <c r="FF192" s="118" t="s">
        <v>26</v>
      </c>
      <c r="FG192" s="103" t="s">
        <v>144</v>
      </c>
      <c r="FH192" s="103" t="s">
        <v>145</v>
      </c>
      <c r="FI192" s="105">
        <f t="array" ref="FI192">SUMPRODUCT($AI192:$AL192,TRANSPOSE(FI$1:FI$4))</f>
        <v>12130</v>
      </c>
      <c r="FJ192" s="105">
        <f t="array" ref="FJ192">SUMPRODUCT($AI192:$AL192,TRANSPOSE(FJ$1:FJ$4))</f>
        <v>12130</v>
      </c>
      <c r="FK192" s="105">
        <f t="array" ref="FK192">SUMPRODUCT($AI192:$AL192,TRANSPOSE(FK$1:FK$4))</f>
        <v>12130</v>
      </c>
      <c r="FL192" s="105">
        <f t="array" ref="FL192">SUMPRODUCT($AI192:$AL192,TRANSPOSE(FL$1:FL$4))</f>
        <v>12130</v>
      </c>
      <c r="FM192" s="105">
        <f t="array" ref="FM192">SUMPRODUCT($AI192:$AL192,TRANSPOSE(FM$1:FM$4))</f>
        <v>12130</v>
      </c>
      <c r="FN192" s="105">
        <f t="array" ref="FN192">SUMPRODUCT($AI192:$AL192,TRANSPOSE(FN$1:FN$4))</f>
        <v>12130</v>
      </c>
      <c r="FO192" s="105">
        <f t="array" ref="FO192">SUMPRODUCT($AI192:$AL192,TRANSPOSE(FO$1:FO$4))</f>
        <v>12130</v>
      </c>
      <c r="FP192" s="105">
        <f t="array" ref="FP192">SUMPRODUCT($AI192:$AL192,TRANSPOSE(FP$1:FP$4))</f>
        <v>12130</v>
      </c>
      <c r="FQ192" s="105">
        <f t="array" ref="FQ192">SUMPRODUCT($AI192:$AL192,TRANSPOSE(FQ$1:FQ$4))</f>
        <v>12130</v>
      </c>
      <c r="FR192" s="105">
        <f t="array" ref="FR192">SUMPRODUCT($AI192:$AL192,TRANSPOSE(FR$1:FR$4))</f>
        <v>12100</v>
      </c>
      <c r="FS192" s="105">
        <f t="array" ref="FS192">SUMPRODUCT($AI192:$AL192,TRANSPOSE(FS$1:FS$4))</f>
        <v>12000</v>
      </c>
      <c r="FT192" s="105">
        <f t="array" ref="FT192">SUMPRODUCT($AI192:$AL192,TRANSPOSE(FT$1:FT$4))</f>
        <v>8092</v>
      </c>
      <c r="FU192" s="105">
        <f t="array" ref="FU192">SUMPRODUCT($AI192:$AL192,TRANSPOSE(FU$1:FU$4))</f>
        <v>0</v>
      </c>
      <c r="FV192" s="120"/>
      <c r="FW192" s="105">
        <f t="shared" si="191"/>
        <v>15000</v>
      </c>
      <c r="FX192" s="121">
        <f>CEILING(SUM($FI192:FJ192)-SUM($FW192:FW192),$EW192)</f>
        <v>10000</v>
      </c>
      <c r="FY192" s="121">
        <f>CEILING(SUM($FI192:FK192)-SUM($FW192:FX192),$EW192)</f>
        <v>15000</v>
      </c>
      <c r="FZ192" s="121">
        <f>CEILING(SUM($FI192:FL192)-SUM($FW192:FY192),$EW192)</f>
        <v>10000</v>
      </c>
      <c r="GA192" s="121">
        <f>CEILING(SUM($FI192:FM192)-SUM($FW192:FZ192),$EW192)</f>
        <v>15000</v>
      </c>
      <c r="GB192" s="121">
        <f>CEILING(SUM($FI192:FN192)-SUM($FW192:GA192),$EW192)</f>
        <v>10000</v>
      </c>
      <c r="GC192" s="121">
        <f>CEILING(SUM($FI192:FO192)-SUM($FW192:GB192),$EW192)</f>
        <v>10000</v>
      </c>
      <c r="GD192" s="121">
        <f>CEILING(SUM($FI192:FP192)-SUM($FW192:GC192),$EW192)</f>
        <v>15000</v>
      </c>
      <c r="GE192" s="121">
        <f>CEILING(SUM($FI192:FQ192)-SUM($FW192:GD192),$EW192)</f>
        <v>10000</v>
      </c>
      <c r="GF192" s="121">
        <f>CEILING(SUM($FI192:FR192)-SUM($FW192:GE192),$EW192)</f>
        <v>15000</v>
      </c>
      <c r="GG192" s="121">
        <f>CEILING(SUM($FI192:FS192)-SUM($FW192:GF192),$EW192)</f>
        <v>10000</v>
      </c>
      <c r="GH192" s="121">
        <f t="shared" si="192"/>
        <v>10000</v>
      </c>
      <c r="GI192" s="121">
        <f t="shared" si="193"/>
        <v>0</v>
      </c>
      <c r="GJ192" s="120"/>
      <c r="GK192" s="123" t="e">
        <f t="shared" ca="1" si="194"/>
        <v>#NAME?</v>
      </c>
      <c r="GL192" s="123" t="e">
        <f t="shared" ca="1" si="195"/>
        <v>#NAME?</v>
      </c>
      <c r="GM192" s="123" t="e">
        <f t="shared" ca="1" si="196"/>
        <v>#NAME?</v>
      </c>
      <c r="GN192" s="123" t="e">
        <f t="shared" ca="1" si="197"/>
        <v>#NAME?</v>
      </c>
      <c r="GO192" s="123" t="e">
        <f t="shared" ca="1" si="198"/>
        <v>#NAME?</v>
      </c>
      <c r="GP192" s="123" t="e">
        <f t="shared" ca="1" si="199"/>
        <v>#NAME?</v>
      </c>
      <c r="GQ192" s="123" t="e">
        <f t="shared" ca="1" si="200"/>
        <v>#NAME?</v>
      </c>
      <c r="GR192" s="123" t="e">
        <f t="shared" ca="1" si="201"/>
        <v>#NAME?</v>
      </c>
      <c r="GS192" s="123" t="e">
        <f t="shared" ca="1" si="202"/>
        <v>#NAME?</v>
      </c>
      <c r="GT192" s="123" t="e">
        <f t="shared" ca="1" si="203"/>
        <v>#NAME?</v>
      </c>
      <c r="GU192" s="123" t="e">
        <f t="shared" ca="1" si="204"/>
        <v>#NAME?</v>
      </c>
      <c r="GV192" s="123" t="e">
        <f t="shared" ca="1" si="205"/>
        <v>#NAME?</v>
      </c>
      <c r="GW192" s="123" t="e">
        <f t="shared" ca="1" si="206"/>
        <v>#NAME?</v>
      </c>
      <c r="GX192" s="123" t="e">
        <f t="shared" ca="1" si="207"/>
        <v>#NAME?</v>
      </c>
      <c r="GY192" s="120">
        <v>1</v>
      </c>
      <c r="GZ192" s="105">
        <f t="shared" si="230"/>
        <v>145000</v>
      </c>
      <c r="HA192" s="105"/>
      <c r="HB192" s="105"/>
      <c r="HC192" s="105"/>
      <c r="HD192" s="105"/>
      <c r="HE192" s="105"/>
      <c r="HF192" s="105"/>
      <c r="HG192" s="105"/>
      <c r="HH192" s="105"/>
      <c r="HI192" s="105"/>
      <c r="HJ192" s="105"/>
      <c r="HK192" s="105"/>
      <c r="HL192" s="105">
        <f t="shared" si="171"/>
        <v>0</v>
      </c>
      <c r="HM192" s="105"/>
      <c r="HN192" s="123" t="e">
        <f t="shared" ca="1" si="208"/>
        <v>#NAME?</v>
      </c>
      <c r="HO192" s="123" t="e">
        <f t="shared" ca="1" si="209"/>
        <v>#NAME?</v>
      </c>
      <c r="HP192" s="123" t="e">
        <f t="shared" ca="1" si="210"/>
        <v>#NAME?</v>
      </c>
      <c r="HQ192" s="123" t="e">
        <f t="shared" ca="1" si="211"/>
        <v>#NAME?</v>
      </c>
      <c r="HR192" s="123" t="e">
        <f t="shared" ca="1" si="212"/>
        <v>#NAME?</v>
      </c>
      <c r="HS192" s="123" t="e">
        <f t="shared" ca="1" si="213"/>
        <v>#NAME?</v>
      </c>
      <c r="HT192" s="123" t="e">
        <f t="shared" ca="1" si="214"/>
        <v>#NAME?</v>
      </c>
      <c r="HU192" s="123" t="e">
        <f t="shared" ca="1" si="215"/>
        <v>#NAME?</v>
      </c>
      <c r="HV192" s="123" t="e">
        <f t="shared" ca="1" si="216"/>
        <v>#NAME?</v>
      </c>
      <c r="HW192" s="123" t="e">
        <f t="shared" ca="1" si="217"/>
        <v>#NAME?</v>
      </c>
      <c r="HX192" s="123" t="e">
        <f t="shared" ca="1" si="218"/>
        <v>#NAME?</v>
      </c>
      <c r="HY192" s="123" t="e">
        <f t="shared" ca="1" si="219"/>
        <v>#NAME?</v>
      </c>
      <c r="HZ192" s="123" t="e">
        <f t="shared" ca="1" si="220"/>
        <v>#NAME?</v>
      </c>
      <c r="IA192" s="123" t="e">
        <f t="shared" ca="1" si="221"/>
        <v>#NAME?</v>
      </c>
      <c r="IB192" s="124" t="s">
        <v>921</v>
      </c>
      <c r="IC192" s="103" t="s">
        <v>478</v>
      </c>
      <c r="ID192" s="125">
        <v>45535</v>
      </c>
      <c r="IE192" s="103" t="s">
        <v>147</v>
      </c>
      <c r="IF192" s="103"/>
      <c r="IG192" s="103" t="s">
        <v>147</v>
      </c>
      <c r="IH192" s="103"/>
      <c r="II192" s="103" t="s">
        <v>158</v>
      </c>
    </row>
    <row r="193" spans="1:243" ht="14.25" x14ac:dyDescent="0.2">
      <c r="A193" s="39">
        <v>206</v>
      </c>
      <c r="B193" s="39" t="s">
        <v>925</v>
      </c>
      <c r="C193" s="56" t="s">
        <v>926</v>
      </c>
      <c r="D193" s="39" t="s">
        <v>137</v>
      </c>
      <c r="E193" s="39">
        <v>401053377</v>
      </c>
      <c r="F193" s="102" t="s">
        <v>927</v>
      </c>
      <c r="G193" s="39" t="s">
        <v>928</v>
      </c>
      <c r="H193" s="39" t="s">
        <v>128</v>
      </c>
      <c r="I193" s="39">
        <v>2</v>
      </c>
      <c r="J193" s="39">
        <v>2</v>
      </c>
      <c r="K193" s="39">
        <v>0</v>
      </c>
      <c r="L193" s="39">
        <v>0</v>
      </c>
      <c r="M193" s="39">
        <v>0</v>
      </c>
      <c r="N193" s="39">
        <v>0</v>
      </c>
      <c r="O193" s="39">
        <v>0</v>
      </c>
      <c r="P193" s="39">
        <v>0</v>
      </c>
      <c r="Q193" s="39">
        <v>0</v>
      </c>
      <c r="R193" s="39">
        <v>0</v>
      </c>
      <c r="S193" s="39">
        <v>1</v>
      </c>
      <c r="T193" s="39">
        <v>0</v>
      </c>
      <c r="U193" s="39">
        <v>0</v>
      </c>
      <c r="V193" s="39">
        <v>0</v>
      </c>
      <c r="W193" s="39">
        <v>0</v>
      </c>
      <c r="X193" s="39">
        <v>0</v>
      </c>
      <c r="Y193" s="39">
        <v>0</v>
      </c>
      <c r="Z193" s="39">
        <v>0</v>
      </c>
      <c r="AA193" s="39">
        <v>0</v>
      </c>
      <c r="AB193" s="39">
        <v>1</v>
      </c>
      <c r="AC193" s="39">
        <v>0</v>
      </c>
      <c r="AD193" s="39">
        <v>0</v>
      </c>
      <c r="AE193" s="39">
        <v>0</v>
      </c>
      <c r="AF193" s="39">
        <v>0</v>
      </c>
      <c r="AG193" s="39">
        <v>0</v>
      </c>
      <c r="AH193" s="39">
        <f t="shared" si="173"/>
        <v>2</v>
      </c>
      <c r="AI193" s="39">
        <f t="shared" si="174"/>
        <v>0</v>
      </c>
      <c r="AJ193" s="39">
        <f t="shared" si="175"/>
        <v>1</v>
      </c>
      <c r="AK193" s="39">
        <f t="shared" si="176"/>
        <v>1</v>
      </c>
      <c r="AL193" s="39">
        <f t="shared" si="177"/>
        <v>1</v>
      </c>
      <c r="AM193" s="57">
        <f t="shared" si="178"/>
        <v>35453</v>
      </c>
      <c r="AN193" s="57">
        <v>5000</v>
      </c>
      <c r="AO193" s="57">
        <f t="shared" si="179"/>
        <v>40000</v>
      </c>
      <c r="AP193" s="39"/>
      <c r="AQ193" s="39" t="s">
        <v>473</v>
      </c>
      <c r="AR193" s="71" t="s">
        <v>482</v>
      </c>
      <c r="AS193" s="39"/>
      <c r="AT193" s="39"/>
      <c r="AU193" s="58">
        <v>1.1999999999999999E-3</v>
      </c>
      <c r="AV193" s="58" t="s">
        <v>11</v>
      </c>
      <c r="AW193" s="39" t="s">
        <v>475</v>
      </c>
      <c r="AX193" s="39" t="s">
        <v>476</v>
      </c>
      <c r="AY193" s="39"/>
      <c r="AZ193" s="39" t="s">
        <v>477</v>
      </c>
      <c r="BA193" s="39" t="str">
        <f t="shared" si="180"/>
        <v>P0040</v>
      </c>
      <c r="BB193" s="78" t="e">
        <f t="shared" ca="1" si="181"/>
        <v>#NAME?</v>
      </c>
      <c r="BC193" s="39">
        <v>11</v>
      </c>
      <c r="BD193" s="75">
        <f t="shared" si="182"/>
        <v>50000</v>
      </c>
      <c r="BE193" s="39"/>
      <c r="BF193" s="39"/>
      <c r="BG193" s="39"/>
      <c r="BH193" s="39"/>
      <c r="BI193" s="39"/>
      <c r="BJ193" s="39"/>
      <c r="BK193" s="39"/>
      <c r="BL193" s="39"/>
      <c r="BM193" s="39">
        <v>50000</v>
      </c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>
        <f>SUM($BE193,$BF193:BF193)-SUM($CV$1:CW$1)*SUM($P193:$Q193,$W193)-SUM($CV$2:CW$2)*SUM($R193:$V193)-SUM($CV$3:CW$3)*$X193-SUM($CV$4:CW$4)*SUM($K193:$L193)-SUM($CV$5:CW$5)*SUM($M193:$N193)-SUM($CV$6:CW$6)*$O193-SUM($CV$7:CW$7)*SUM($Y193:$Z193,$AF193)-SUM($CV$8:CW$8)*SUM($AA193:$AE193)-SUM($CV$9:CW$9)*$AG193</f>
        <v>0</v>
      </c>
      <c r="CX193" s="39">
        <f>SUM($BE193,$BF193:BG193)-SUM($CV$1:CX$1)*SUM($P193:$Q193,$W193)-SUM($CV$2:CX$2)*SUM($R193:$V193)-SUM($CV$3:CX$3)*$X193-SUM($CV$4:CX$4)*SUM($K193:$L193)-SUM($CV$5:CX$5)*SUM($M193:$N193)-SUM($CV$6:CX$6)*$O193-SUM($CV$7:CX$7)*SUM($Y193:$Z193,$AF193)-SUM($CV$8:CX$8)*SUM($AA193:$AE193)-SUM($CV$9:CX$9)*$AG193</f>
        <v>0</v>
      </c>
      <c r="CY193" s="39">
        <f>SUM($BE193,$BF193:BH193)-SUM($CV$1:CY$1)*SUM($P193:$Q193,$W193)-SUM($CV$2:CY$2)*SUM($R193:$V193)-SUM($CV$3:CY$3)*$X193-SUM($CV$4:CY$4)*SUM($K193:$L193)-SUM($CV$5:CY$5)*SUM($M193:$N193)-SUM($CV$6:CY$6)*$O193-SUM($CV$7:CY$7)*SUM($Y193:$Z193,$AF193)-SUM($CV$8:CY$8)*SUM($AA193:$AE193)-SUM($CV$9:CY$9)*$AG193</f>
        <v>0</v>
      </c>
      <c r="CZ193" s="39">
        <f>SUM($BE193,$BF193:BI193)-SUM($CV$1:CZ$1)*SUM($P193:$Q193,$W193)-SUM($CV$2:CZ$2)*SUM($R193:$V193)-SUM($CV$3:CZ$3)*$X193-SUM($CV$4:CZ$4)*SUM($K193:$L193)-SUM($CV$5:CZ$5)*SUM($M193:$N193)-SUM($CV$6:CZ$6)*$O193-SUM($CV$7:CZ$7)*SUM($Y193:$Z193,$AF193)-SUM($CV$8:CZ$8)*SUM($AA193:$AE193)-SUM($CV$9:CZ$9)*$AG193</f>
        <v>0</v>
      </c>
      <c r="DA193" s="39">
        <f>SUM($BE193,$BF193:BJ193)-SUM($CV$1:DA$1)*SUM($P193:$Q193,$W193)-SUM($CV$2:DA$2)*SUM($R193:$V193)-SUM($CV$3:DA$3)*$X193-SUM($CV$4:DA$4)*SUM($K193:$L193)-SUM($CV$5:DA$5)*SUM($M193:$N193)-SUM($CV$6:DA$6)*$O193-SUM($CV$7:DA$7)*SUM($Y193:$Z193,$AF193)-SUM($CV$8:DA$8)*SUM($AA193:$AE193)-SUM($CV$9:DA$9)*$AG193</f>
        <v>0</v>
      </c>
      <c r="DB193" s="39">
        <f>SUM($BE193,$BF193:BK193)-SUM($CV$1:DB$1)*SUM($P193:$Q193,$W193)-SUM($CV$2:DB$2)*SUM($R193:$V193)-SUM($CV$3:DB$3)*$X193-SUM($CV$4:DB$4)*SUM($K193:$L193)-SUM($CV$5:DB$5)*SUM($M193:$N193)-SUM($CV$6:DB$6)*$O193-SUM($CV$7:DB$7)*SUM($Y193:$Z193,$AF193)-SUM($CV$8:DB$8)*SUM($AA193:$AE193)-SUM($CV$9:DB$9)*$AG193</f>
        <v>-200</v>
      </c>
      <c r="DC193" s="39">
        <f>SUM($BE193,$BF193:BL193)-SUM($CV$1:DC$1)*SUM($P193:$Q193,$W193)-SUM($CV$2:DC$2)*SUM($R193:$V193)-SUM($CV$3:DC$3)*$X193-SUM($CV$4:DC$4)*SUM($K193:$L193)-SUM($CV$5:DC$5)*SUM($M193:$N193)-SUM($CV$6:DC$6)*$O193-SUM($CV$7:DC$7)*SUM($Y193:$Z193,$AF193)-SUM($CV$8:DC$8)*SUM($AA193:$AE193)-SUM($CV$9:DC$9)*$AG193</f>
        <v>-600</v>
      </c>
      <c r="DD193" s="39">
        <f>SUM($BE193,$BF193:BM193)-SUM($CV$1:DD$1)*SUM($P193:$Q193,$W193)-SUM($CV$2:DD$2)*SUM($R193:$V193)-SUM($CV$3:DD$3)*$X193-SUM($CV$4:DD$4)*SUM($K193:$L193)-SUM($CV$5:DD$5)*SUM($M193:$N193)-SUM($CV$6:DD$6)*$O193-SUM($CV$7:DD$7)*SUM($Y193:$Z193,$AF193)-SUM($CV$8:DD$8)*SUM($AA193:$AE193)-SUM($CV$9:DD$9)*$AG193</f>
        <v>48769</v>
      </c>
      <c r="DE193" s="39">
        <f>SUM($BE193,$BF193:BN193)-SUM($CV$1:DE$1)*SUM($P193:$Q193,$W193)-SUM($CV$2:DE$2)*SUM($R193:$V193)-SUM($CV$3:DE$3)*$X193-SUM($CV$4:DE$4)*SUM($K193:$L193)-SUM($CV$5:DE$5)*SUM($M193:$N193)-SUM($CV$6:DE$6)*$O193-SUM($CV$7:DE$7)*SUM($Y193:$Z193,$AF193)-SUM($CV$8:DE$8)*SUM($AA193:$AE193)-SUM($CV$9:DE$9)*$AG193</f>
        <v>48219</v>
      </c>
      <c r="DF193" s="39">
        <f>SUM($BE193,$BF193:BO193)-SUM($CV$1:DF$1)*SUM($P193:$Q193,$W193)-SUM($CV$2:DF$2)*SUM($R193:$V193)-SUM($CV$3:DF$3)*$X193-SUM($CV$4:DF$4)*SUM($K193:$L193)-SUM($CV$5:DF$5)*SUM($M193:$N193)-SUM($CV$6:DF$6)*$O193-SUM($CV$7:DF$7)*SUM($Y193:$Z193,$AF193)-SUM($CV$8:DF$8)*SUM($AA193:$AE193)-SUM($CV$9:DF$9)*$AG193</f>
        <v>47519</v>
      </c>
      <c r="DG193" s="39">
        <f>SUM($BE193,$BF193:BP193)-SUM($CV$1:DG$1)*SUM($P193:$Q193,$W193)-SUM($CV$2:DG$2)*SUM($R193:$V193)-SUM($CV$3:DG$3)*$X193-SUM($CV$4:DG$4)*SUM($K193:$L193)-SUM($CV$5:DG$5)*SUM($M193:$N193)-SUM($CV$6:DG$6)*$O193-SUM($CV$7:DG$7)*SUM($Y193:$Z193,$AF193)-SUM($CV$8:DG$8)*SUM($AA193:$AE193)-SUM($CV$9:DG$9)*$AG193</f>
        <v>46769</v>
      </c>
      <c r="DH193" s="39">
        <f>SUM($BE193,$BF193:BQ193)-SUM($CV$1:DH$1)*SUM($P193:$Q193,$W193)-SUM($CV$2:DH$2)*SUM($R193:$V193)-SUM($CV$3:DH$3)*$X193-SUM($CV$4:DH$4)*SUM($K193:$L193)-SUM($CV$5:DH$5)*SUM($M193:$N193)-SUM($CV$6:DH$6)*$O193-SUM($CV$7:DH$7)*SUM($Y193:$Z193,$AF193)-SUM($CV$8:DH$8)*SUM($AA193:$AE193)-SUM($CV$9:DH$9)*$AG193</f>
        <v>46019</v>
      </c>
      <c r="DI193" s="39">
        <f>SUM($BE193,$BF193:BR193)-SUM($CV$1:DI$1)*SUM($P193:$Q193,$W193)-SUM($CV$2:DI$2)*SUM($R193:$V193)-SUM($CV$3:DI$3)*$X193-SUM($CV$4:DI$4)*SUM($K193:$L193)-SUM($CV$5:DI$5)*SUM($M193:$N193)-SUM($CV$6:DI$6)*$O193-SUM($CV$7:DI$7)*SUM($Y193:$Z193,$AF193)-SUM($CV$8:DI$8)*SUM($AA193:$AE193)-SUM($CV$9:DI$9)*$AG193</f>
        <v>45269</v>
      </c>
      <c r="DJ193" s="39">
        <f>SUM($BE193,$BF193:BS193)-SUM($CV$1:DJ$1)*SUM($P193:$Q193,$W193)-SUM($CV$2:DJ$2)*SUM($R193:$V193)-SUM($CV$3:DJ$3)*$X193-SUM($CV$4:DJ$4)*SUM($K193:$L193)-SUM($CV$5:DJ$5)*SUM($M193:$N193)-SUM($CV$6:DJ$6)*$O193-SUM($CV$7:DJ$7)*SUM($Y193:$Z193,$AF193)-SUM($CV$8:DJ$8)*SUM($AA193:$AE193)-SUM($CV$9:DJ$9)*$AG193</f>
        <v>44519</v>
      </c>
      <c r="DK193" s="39">
        <f>SUM($BE193,$BF193:BT193)-SUM($CV$1:DK$1)*SUM($P193:$Q193,$W193)-SUM($CV$2:DK$2)*SUM($R193:$V193)-SUM($CV$3:DK$3)*$X193-SUM($CV$4:DK$4)*SUM($K193:$L193)-SUM($CV$5:DK$5)*SUM($M193:$N193)-SUM($CV$6:DK$6)*$O193-SUM($CV$7:DK$7)*SUM($Y193:$Z193,$AF193)-SUM($CV$8:DK$8)*SUM($AA193:$AE193)-SUM($CV$9:DK$9)*$AG193</f>
        <v>43769</v>
      </c>
      <c r="DL193" s="39">
        <f>SUM($BE193,$BF193:BU193)-SUM($CV$1:DL$1)*SUM($P193:$Q193,$W193)-SUM($CV$2:DL$2)*SUM($R193:$V193)-SUM($CV$3:DL$3)*$X193-SUM($CV$4:DL$4)*SUM($K193:$L193)-SUM($CV$5:DL$5)*SUM($M193:$N193)-SUM($CV$6:DL$6)*$O193-SUM($CV$7:DL$7)*SUM($Y193:$Z193,$AF193)-SUM($CV$8:DL$8)*SUM($AA193:$AE193)-SUM($CV$9:DL$9)*$AG193</f>
        <v>43019</v>
      </c>
      <c r="DM193" s="39">
        <f>SUM($BE193,$BF193:BV193)-SUM($CV$1:DM$1)*SUM($P193:$Q193,$W193)-SUM($CV$2:DM$2)*SUM($R193:$V193)-SUM($CV$3:DM$3)*$X193-SUM($CV$4:DM$4)*SUM($K193:$L193)-SUM($CV$5:DM$5)*SUM($M193:$N193)-SUM($CV$6:DM$6)*$O193-SUM($CV$7:DM$7)*SUM($Y193:$Z193,$AF193)-SUM($CV$8:DM$8)*SUM($AA193:$AE193)-SUM($CV$9:DM$9)*$AG193</f>
        <v>42019</v>
      </c>
      <c r="DN193" s="39">
        <f>SUM($BE193,$BF193:BW193)-SUM($CV$1:DN$1)*SUM($P193:$Q193,$W193)-SUM($CV$2:DN$2)*SUM($R193:$V193)-SUM($CV$3:DN$3)*$X193-SUM($CV$4:DN$4)*SUM($K193:$L193)-SUM($CV$5:DN$5)*SUM($M193:$N193)-SUM($CV$6:DN$6)*$O193-SUM($CV$7:DN$7)*SUM($Y193:$Z193,$AF193)-SUM($CV$8:DN$8)*SUM($AA193:$AE193)-SUM($CV$9:DN$9)*$AG193</f>
        <v>41019</v>
      </c>
      <c r="DO193" s="39">
        <f>SUM($BE193,$BF193:BX193)-SUM($CV$1:DO$1)*SUM($P193:$Q193,$W193)-SUM($CV$2:DO$2)*SUM($R193:$V193)-SUM($CV$3:DO$3)*$X193-SUM($CV$4:DO$4)*SUM($K193:$L193)-SUM($CV$5:DO$5)*SUM($M193:$N193)-SUM($CV$6:DO$6)*$O193-SUM($CV$7:DO$7)*SUM($Y193:$Z193,$AF193)-SUM($CV$8:DO$8)*SUM($AA193:$AE193)-SUM($CV$9:DO$9)*$AG193</f>
        <v>40019</v>
      </c>
      <c r="DP193" s="39">
        <f>SUM($BE193,$BF193:BY193)-SUM($CV$1:DP$1)*SUM($P193:$Q193,$W193)-SUM($CV$2:DP$2)*SUM($R193:$V193)-SUM($CV$3:DP$3)*$X193-SUM($CV$4:DP$4)*SUM($K193:$L193)-SUM($CV$5:DP$5)*SUM($M193:$N193)-SUM($CV$6:DP$6)*$O193-SUM($CV$7:DP$7)*SUM($Y193:$Z193,$AF193)-SUM($CV$8:DP$8)*SUM($AA193:$AE193)-SUM($CV$9:DP$9)*$AG193</f>
        <v>39019</v>
      </c>
      <c r="DQ193" s="39">
        <f>SUM($BE193,$BF193:BZ193)-SUM($CV$1:DQ$1)*SUM($P193:$Q193,$W193)-SUM($CV$2:DQ$2)*SUM($R193:$V193)-SUM($CV$3:DQ$3)*$X193-SUM($CV$4:DQ$4)*SUM($K193:$L193)-SUM($CV$5:DQ$5)*SUM($M193:$N193)-SUM($CV$6:DQ$6)*$O193-SUM($CV$7:DQ$7)*SUM($Y193:$Z193,$AF193)-SUM($CV$8:DQ$8)*SUM($AA193:$AE193)-SUM($CV$9:DQ$9)*$AG193</f>
        <v>38019</v>
      </c>
      <c r="DR193" s="39">
        <f>SUM($BE193,$BF193:CA193)-SUM($CV$1:DR$1)*SUM($P193:$Q193,$W193)-SUM($CV$2:DR$2)*SUM($R193:$V193)-SUM($CV$3:DR$3)*$X193-SUM($CV$4:DR$4)*SUM($K193:$L193)-SUM($CV$5:DR$5)*SUM($M193:$N193)-SUM($CV$6:DR$6)*$O193-SUM($CV$7:DR$7)*SUM($Y193:$Z193,$AF193)-SUM($CV$8:DR$8)*SUM($AA193:$AE193)-SUM($CV$9:DR$9)*$AG193</f>
        <v>37019</v>
      </c>
      <c r="DS193" s="39">
        <f>SUM($BE193,$BF193:CB193)-SUM($CV$1:DS$1)*SUM($P193:$Q193,$W193)-SUM($CV$2:DS$2)*SUM($R193:$V193)-SUM($CV$3:DS$3)*$X193-SUM($CV$4:DS$4)*SUM($K193:$L193)-SUM($CV$5:DS$5)*SUM($M193:$N193)-SUM($CV$6:DS$6)*$O193-SUM($CV$7:DS$7)*SUM($Y193:$Z193,$AF193)-SUM($CV$8:DS$8)*SUM($AA193:$AE193)-SUM($CV$9:DS$9)*$AG193</f>
        <v>36019</v>
      </c>
      <c r="DT193" s="39">
        <f>SUM($BE193,$BF193:CC193)-SUM($CV$1:DT$1)*SUM($P193:$Q193,$W193)-SUM($CV$2:DT$2)*SUM($R193:$V193)-SUM($CV$3:DT$3)*$X193-SUM($CV$4:DT$4)*SUM($K193:$L193)-SUM($CV$5:DT$5)*SUM($M193:$N193)-SUM($CV$6:DT$6)*$O193-SUM($CV$7:DT$7)*SUM($Y193:$Z193,$AF193)-SUM($CV$8:DT$8)*SUM($AA193:$AE193)-SUM($CV$9:DT$9)*$AG193</f>
        <v>35019</v>
      </c>
      <c r="DU193" s="39">
        <f>SUM($BE193,$BF193:CD193)-SUM($CV$1:DU$1)*SUM($P193:$Q193,$W193)-SUM($CV$2:DU$2)*SUM($R193:$V193)-SUM($CV$3:DU$3)*$X193-SUM($CV$4:DU$4)*SUM($K193:$L193)-SUM($CV$5:DU$5)*SUM($M193:$N193)-SUM($CV$6:DU$6)*$O193-SUM($CV$7:DU$7)*SUM($Y193:$Z193,$AF193)-SUM($CV$8:DU$8)*SUM($AA193:$AE193)-SUM($CV$9:DU$9)*$AG193</f>
        <v>34019</v>
      </c>
      <c r="DV193" s="39">
        <f>SUM($BE193,$BF193:CE193)-SUM($CV$1:DV$1)*SUM($P193:$Q193,$W193)-SUM($CV$2:DV$2)*SUM($R193:$V193)-SUM($CV$3:DV$3)*$X193-SUM($CV$4:DV$4)*SUM($K193:$L193)-SUM($CV$5:DV$5)*SUM($M193:$N193)-SUM($CV$6:DV$6)*$O193-SUM($CV$7:DV$7)*SUM($Y193:$Z193,$AF193)-SUM($CV$8:DV$8)*SUM($AA193:$AE193)-SUM($CV$9:DV$9)*$AG193</f>
        <v>33019</v>
      </c>
      <c r="DW193" s="39">
        <f>SUM($BE193,$BF193:CF193)-SUM($CV$1:DW$1)*SUM($P193:$Q193,$W193)-SUM($CV$2:DW$2)*SUM($R193:$V193)-SUM($CV$3:DW$3)*$X193-SUM($CV$4:DW$4)*SUM($K193:$L193)-SUM($CV$5:DW$5)*SUM($M193:$N193)-SUM($CV$6:DW$6)*$O193-SUM($CV$7:DW$7)*SUM($Y193:$Z193,$AF193)-SUM($CV$8:DW$8)*SUM($AA193:$AE193)-SUM($CV$9:DW$9)*$AG193</f>
        <v>32019</v>
      </c>
      <c r="DX193" s="39">
        <f>SUM($BE193,$BF193:CG193)-SUM($CV$1:DX$1)*SUM($P193:$Q193,$W193)-SUM($CV$2:DX$2)*SUM($R193:$V193)-SUM($CV$3:DX$3)*$X193-SUM($CV$4:DX$4)*SUM($K193:$L193)-SUM($CV$5:DX$5)*SUM($M193:$N193)-SUM($CV$6:DX$6)*$O193-SUM($CV$7:DX$7)*SUM($Y193:$Z193,$AF193)-SUM($CV$8:DX$8)*SUM($AA193:$AE193)-SUM($CV$9:DX$9)*$AG193</f>
        <v>31019</v>
      </c>
      <c r="DY193" s="39">
        <f>SUM($BE193,$BF193:CH193)-SUM($CV$1:DY$1)*SUM($P193:$Q193,$W193)-SUM($CV$2:DY$2)*SUM($R193:$V193)-SUM($CV$3:DY$3)*$X193-SUM($CV$4:DY$4)*SUM($K193:$L193)-SUM($CV$5:DY$5)*SUM($M193:$N193)-SUM($CV$6:DY$6)*$O193-SUM($CV$7:DY$7)*SUM($Y193:$Z193,$AF193)-SUM($CV$8:DY$8)*SUM($AA193:$AE193)-SUM($CV$9:DY$9)*$AG193</f>
        <v>30019</v>
      </c>
      <c r="DZ193" s="39">
        <f>SUM($BE193,$BF193:CI193)-SUM($CV$1:DZ$1)*SUM($P193:$Q193,$W193)-SUM($CV$2:DZ$2)*SUM($R193:$V193)-SUM($CV$3:DZ$3)*$X193-SUM($CV$4:DZ$4)*SUM($K193:$L193)-SUM($CV$5:DZ$5)*SUM($M193:$N193)-SUM($CV$6:DZ$6)*$O193-SUM($CV$7:DZ$7)*SUM($Y193:$Z193,$AF193)-SUM($CV$8:DZ$8)*SUM($AA193:$AE193)-SUM($CV$9:DZ$9)*$AG193</f>
        <v>29019</v>
      </c>
      <c r="EA193" s="39">
        <f>SUM($BE193,$BF193:CJ193)-SUM($CV$1:EA$1)*SUM($P193:$Q193,$W193)-SUM($CV$2:EA$2)*SUM($R193:$V193)-SUM($CV$3:EA$3)*$X193-SUM($CV$4:EA$4)*SUM($K193:$L193)-SUM($CV$5:EA$5)*SUM($M193:$N193)-SUM($CV$6:EA$6)*$O193-SUM($CV$7:EA$7)*SUM($Y193:$Z193,$AF193)-SUM($CV$8:EA$8)*SUM($AA193:$AE193)-SUM($CV$9:EA$9)*$AG193</f>
        <v>28019</v>
      </c>
      <c r="EB193" s="39">
        <f>SUM($BE193,$BF193:CK193)-SUM($CV$1:EB$1)*SUM($P193:$Q193,$W193)-SUM($CV$2:EB$2)*SUM($R193:$V193)-SUM($CV$3:EB$3)*$X193-SUM($CV$4:EB$4)*SUM($K193:$L193)-SUM($CV$5:EB$5)*SUM($M193:$N193)-SUM($CV$6:EB$6)*$O193-SUM($CV$7:EB$7)*SUM($Y193:$Z193,$AF193)-SUM($CV$8:EB$8)*SUM($AA193:$AE193)-SUM($CV$9:EB$9)*$AG193</f>
        <v>27019</v>
      </c>
      <c r="EC193" s="39">
        <f>SUM($BE193,$BF193:CL193)-SUM($CV$1:EC$1)*SUM($P193:$Q193,$W193)-SUM($CV$2:EC$2)*SUM($R193:$V193)-SUM($CV$3:EC$3)*$X193-SUM($CV$4:EC$4)*SUM($K193:$L193)-SUM($CV$5:EC$5)*SUM($M193:$N193)-SUM($CV$6:EC$6)*$O193-SUM($CV$7:EC$7)*SUM($Y193:$Z193,$AF193)-SUM($CV$8:EC$8)*SUM($AA193:$AE193)-SUM($CV$9:EC$9)*$AG193</f>
        <v>26019</v>
      </c>
      <c r="ED193" s="39">
        <f>SUM($BE193,$BF193:CM193)-SUM($CV$1:ED$1)*SUM($P193:$Q193,$W193)-SUM($CV$2:ED$2)*SUM($R193:$V193)-SUM($CV$3:ED$3)*$X193-SUM($CV$4:ED$4)*SUM($K193:$L193)-SUM($CV$5:ED$5)*SUM($M193:$N193)-SUM($CV$6:ED$6)*$O193-SUM($CV$7:ED$7)*SUM($Y193:$Z193,$AF193)-SUM($CV$8:ED$8)*SUM($AA193:$AE193)-SUM($CV$9:ED$9)*$AG193</f>
        <v>25019</v>
      </c>
      <c r="EE193" s="39">
        <f>SUM($BE193,$BF193:CN193)-SUM($CV$1:EE$1)*SUM($P193:$Q193,$W193)-SUM($CV$2:EE$2)*SUM($R193:$V193)-SUM($CV$3:EE$3)*$X193-SUM($CV$4:EE$4)*SUM($K193:$L193)-SUM($CV$5:EE$5)*SUM($M193:$N193)-SUM($CV$6:EE$6)*$O193-SUM($CV$7:EE$7)*SUM($Y193:$Z193,$AF193)-SUM($CV$8:EE$8)*SUM($AA193:$AE193)-SUM($CV$9:EE$9)*$AG193</f>
        <v>24019</v>
      </c>
      <c r="EF193" s="39">
        <f>SUM($BE193,$BF193:CO193)-SUM($CV$1:EF$1)*SUM($P193:$Q193,$W193)-SUM($CV$2:EF$2)*SUM($R193:$V193)-SUM($CV$3:EF$3)*$X193-SUM($CV$4:EF$4)*SUM($K193:$L193)-SUM($CV$5:EF$5)*SUM($M193:$N193)-SUM($CV$6:EF$6)*$O193-SUM($CV$7:EF$7)*SUM($Y193:$Z193,$AF193)-SUM($CV$8:EF$8)*SUM($AA193:$AE193)-SUM($CV$9:EF$9)*$AG193</f>
        <v>23019</v>
      </c>
      <c r="EG193" s="39">
        <f>SUM($BE193,$BF193:CP193)-SUM($CV$1:EG$1)*SUM($P193:$Q193,$W193)-SUM($CV$2:EG$2)*SUM($R193:$V193)-SUM($CV$3:EG$3)*$X193-SUM($CV$4:EG$4)*SUM($K193:$L193)-SUM($CV$5:EG$5)*SUM($M193:$N193)-SUM($CV$6:EG$6)*$O193-SUM($CV$7:EG$7)*SUM($Y193:$Z193,$AF193)-SUM($CV$8:EG$8)*SUM($AA193:$AE193)-SUM($CV$9:EG$9)*$AG193</f>
        <v>22019</v>
      </c>
      <c r="EH193" s="39">
        <f>SUM($BE193,$BF193:CQ193)-SUM($CV$1:EH$1)*SUM($P193:$Q193,$W193)-SUM($CV$2:EH$2)*SUM($R193:$V193)-SUM($CV$3:EH$3)*$X193-SUM($CV$4:EH$4)*SUM($K193:$L193)-SUM($CV$5:EH$5)*SUM($M193:$N193)-SUM($CV$6:EH$6)*$O193-SUM($CV$7:EH$7)*SUM($Y193:$Z193,$AF193)-SUM($CV$8:EH$8)*SUM($AA193:$AE193)-SUM($CV$9:EH$9)*$AG193</f>
        <v>21019</v>
      </c>
      <c r="EI193" s="39">
        <f>SUM($BE193,$BF193:CR193)-SUM($CV$1:EI$1)*SUM($P193:$Q193,$W193)-SUM($CV$2:EI$2)*SUM($R193:$V193)-SUM($CV$3:EI$3)*$X193-SUM($CV$4:EI$4)*SUM($K193:$L193)-SUM($CV$5:EI$5)*SUM($M193:$N193)-SUM($CV$6:EI$6)*$O193-SUM($CV$7:EI$7)*SUM($Y193:$Z193,$AF193)-SUM($CV$8:EI$8)*SUM($AA193:$AE193)-SUM($CV$9:EI$9)*$AG193</f>
        <v>20019</v>
      </c>
      <c r="EJ193" s="39">
        <f>SUM($BE193,$BF193:CS193)-SUM($CV$1:EJ$1)*SUM($P193:$Q193,$W193)-SUM($CV$2:EJ$2)*SUM($R193:$V193)-SUM($CV$3:EJ$3)*$X193-SUM($CV$4:EJ$4)*SUM($K193:$L193)-SUM($CV$5:EJ$5)*SUM($M193:$N193)-SUM($CV$6:EJ$6)*$O193-SUM($CV$7:EJ$7)*SUM($Y193:$Z193,$AF193)-SUM($CV$8:EJ$8)*SUM($AA193:$AE193)-SUM($CV$9:EJ$9)*$AG193</f>
        <v>19019</v>
      </c>
      <c r="EK193" s="39">
        <f>SUM($BE193,$BF193:CT193)-SUM($CV$1:EK$1)*SUM($P193:$Q193,$W193)-SUM($CV$2:EK$2)*SUM($R193:$V193)-SUM($CV$3:EK$3)*$X193-SUM($CV$4:EK$4)*SUM($K193:$L193)-SUM($CV$5:EK$5)*SUM($M193:$N193)-SUM($CV$6:EK$6)*$O193-SUM($CV$7:EK$7)*SUM($Y193:$Z193,$AF193)-SUM($CV$8:EK$8)*SUM($AA193:$AE193)-SUM($CV$9:EK$9)*$AG193</f>
        <v>18019</v>
      </c>
      <c r="EL193" s="39">
        <f>SUM($BE193,$BF193:CU193)-SUM($CV$1:EL$1)*SUM($P193:$Q193,$W193)-SUM($CV$2:EL$2)*SUM($R193:$V193)-SUM($CV$3:EL$3)*$X193-SUM($CV$4:EL$4)*SUM($K193:$L193)-SUM($CV$5:EL$5)*SUM($M193:$N193)-SUM($CV$6:EL$6)*$O193-SUM($CV$7:EL$7)*SUM($Y193:$Z193,$AF193)-SUM($CV$8:EL$8)*SUM($AA193:$AE193)-SUM($CV$9:EL$9)*$AG193</f>
        <v>17019</v>
      </c>
      <c r="EM193" s="39">
        <f>SUM($BE193,$BF193:CV193)-SUM($CV$1:EM$1)*SUM($P193:$Q193,$W193)-SUM($CV$2:EM$2)*SUM($R193:$V193)-SUM($CV$3:EM$3)*$X193-SUM($CV$4:EM$4)*SUM($K193:$L193)-SUM($CV$5:EM$5)*SUM($M193:$N193)-SUM($CV$6:EM$6)*$O193-SUM($CV$7:EM$7)*SUM($Y193:$Z193,$AF193)-SUM($CV$8:EM$8)*SUM($AA193:$AE193)-SUM($CV$9:EM$9)*$AG193</f>
        <v>16019</v>
      </c>
      <c r="EN193" s="39">
        <f>SUM($BE193,$BF193:CW193)-SUM($CV$1:EN$1)*SUM($P193:$Q193,$W193)-SUM($CV$2:EN$2)*SUM($R193:$V193)-SUM($CV$3:EN$3)*$X193-SUM($CV$4:EN$4)*SUM($K193:$L193)-SUM($CV$5:EN$5)*SUM($M193:$N193)-SUM($CV$6:EN$6)*$O193-SUM($CV$7:EN$7)*SUM($Y193:$Z193,$AF193)-SUM($CV$8:EN$8)*SUM($AA193:$AE193)-SUM($CV$9:EN$9)*$AG193</f>
        <v>15019</v>
      </c>
      <c r="EO193" s="39">
        <f>SUM($BE193,$BF193:CX193)-SUM($CV$1:EO$1)*SUM($P193:$Q193,$W193)-SUM($CV$2:EO$2)*SUM($R193:$V193)-SUM($CV$3:EO$3)*$X193-SUM($CV$4:EO$4)*SUM($K193:$L193)-SUM($CV$5:EO$5)*SUM($M193:$N193)-SUM($CV$6:EO$6)*$O193-SUM($CV$7:EO$7)*SUM($Y193:$Z193,$AF193)-SUM($CV$8:EO$8)*SUM($AA193:$AE193)-SUM($CV$9:EO$9)*$AG193</f>
        <v>14189</v>
      </c>
      <c r="EP193" s="96" t="s">
        <v>474</v>
      </c>
      <c r="EQ193" s="103" t="str">
        <f t="shared" si="225"/>
        <v>CRCW06034K75FKEA</v>
      </c>
      <c r="ER193" s="96" t="str">
        <f t="shared" si="227"/>
        <v>VISHAY</v>
      </c>
      <c r="ES193" s="98">
        <v>2.8999999999999998E-3</v>
      </c>
      <c r="ET193" s="116" t="str">
        <f t="shared" si="229"/>
        <v>USD</v>
      </c>
      <c r="EU193" s="107" t="e">
        <f t="shared" ca="1" si="183"/>
        <v>#NAME?</v>
      </c>
      <c r="EV193" s="107" t="e">
        <f t="shared" ca="1" si="184"/>
        <v>#NAME?</v>
      </c>
      <c r="EW193" s="117">
        <f t="shared" si="226"/>
        <v>5000</v>
      </c>
      <c r="EX193" s="117">
        <v>50000</v>
      </c>
      <c r="EY193" s="103"/>
      <c r="EZ193" s="117">
        <f t="shared" si="187"/>
        <v>50000</v>
      </c>
      <c r="FA193" s="118" t="e">
        <f t="shared" ca="1" si="188"/>
        <v>#NAME?</v>
      </c>
      <c r="FB193" s="117">
        <f t="shared" si="189"/>
        <v>14547</v>
      </c>
      <c r="FC193" s="118" t="e">
        <f t="shared" ca="1" si="190"/>
        <v>#NAME?</v>
      </c>
      <c r="FD193" s="119">
        <v>45526</v>
      </c>
      <c r="FE193" s="118" t="s">
        <v>130</v>
      </c>
      <c r="FF193" s="118" t="s">
        <v>26</v>
      </c>
      <c r="FG193" s="103" t="s">
        <v>144</v>
      </c>
      <c r="FH193" s="103" t="s">
        <v>145</v>
      </c>
      <c r="FI193" s="105">
        <f t="array" ref="FI193">SUMPRODUCT($AI193:$AL193,TRANSPOSE(FI$1:FI$4))</f>
        <v>3065</v>
      </c>
      <c r="FJ193" s="105">
        <f t="array" ref="FJ193">SUMPRODUCT($AI193:$AL193,TRANSPOSE(FJ$1:FJ$4))</f>
        <v>3065</v>
      </c>
      <c r="FK193" s="105">
        <f t="array" ref="FK193">SUMPRODUCT($AI193:$AL193,TRANSPOSE(FK$1:FK$4))</f>
        <v>3065</v>
      </c>
      <c r="FL193" s="105">
        <f t="array" ref="FL193">SUMPRODUCT($AI193:$AL193,TRANSPOSE(FL$1:FL$4))</f>
        <v>3065</v>
      </c>
      <c r="FM193" s="105">
        <f t="array" ref="FM193">SUMPRODUCT($AI193:$AL193,TRANSPOSE(FM$1:FM$4))</f>
        <v>3065</v>
      </c>
      <c r="FN193" s="105">
        <f t="array" ref="FN193">SUMPRODUCT($AI193:$AL193,TRANSPOSE(FN$1:FN$4))</f>
        <v>3065</v>
      </c>
      <c r="FO193" s="105">
        <f t="array" ref="FO193">SUMPRODUCT($AI193:$AL193,TRANSPOSE(FO$1:FO$4))</f>
        <v>3065</v>
      </c>
      <c r="FP193" s="105">
        <f t="array" ref="FP193">SUMPRODUCT($AI193:$AL193,TRANSPOSE(FP$1:FP$4))</f>
        <v>3065</v>
      </c>
      <c r="FQ193" s="105">
        <f t="array" ref="FQ193">SUMPRODUCT($AI193:$AL193,TRANSPOSE(FQ$1:FQ$4))</f>
        <v>3065</v>
      </c>
      <c r="FR193" s="105">
        <f t="array" ref="FR193">SUMPRODUCT($AI193:$AL193,TRANSPOSE(FR$1:FR$4))</f>
        <v>3050</v>
      </c>
      <c r="FS193" s="105">
        <f t="array" ref="FS193">SUMPRODUCT($AI193:$AL193,TRANSPOSE(FS$1:FS$4))</f>
        <v>3000</v>
      </c>
      <c r="FT193" s="105">
        <f t="array" ref="FT193">SUMPRODUCT($AI193:$AL193,TRANSPOSE(FT$1:FT$4))</f>
        <v>1818</v>
      </c>
      <c r="FU193" s="105">
        <f t="array" ref="FU193">SUMPRODUCT($AI193:$AL193,TRANSPOSE(FU$1:FU$4))</f>
        <v>0</v>
      </c>
      <c r="FV193" s="120"/>
      <c r="FW193" s="105">
        <f t="shared" si="191"/>
        <v>5000</v>
      </c>
      <c r="FX193" s="121">
        <f>CEILING(SUM($FI193:FJ193)-SUM($FW193:FW193),$EW193)</f>
        <v>5000</v>
      </c>
      <c r="FY193" s="121">
        <f>CEILING(SUM($FI193:FK193)-SUM($FW193:FX193),$EW193)</f>
        <v>0</v>
      </c>
      <c r="FZ193" s="121">
        <f>CEILING(SUM($FI193:FL193)-SUM($FW193:FY193),$EW193)</f>
        <v>5000</v>
      </c>
      <c r="GA193" s="121">
        <f>CEILING(SUM($FI193:FM193)-SUM($FW193:FZ193),$EW193)</f>
        <v>5000</v>
      </c>
      <c r="GB193" s="121">
        <f>CEILING(SUM($FI193:FN193)-SUM($FW193:GA193),$EW193)</f>
        <v>0</v>
      </c>
      <c r="GC193" s="121">
        <f>CEILING(SUM($FI193:FO193)-SUM($FW193:GB193),$EW193)</f>
        <v>5000</v>
      </c>
      <c r="GD193" s="121">
        <f>CEILING(SUM($FI193:FP193)-SUM($FW193:GC193),$EW193)</f>
        <v>0</v>
      </c>
      <c r="GE193" s="121">
        <f>CEILING(SUM($FI193:FQ193)-SUM($FW193:GD193),$EW193)</f>
        <v>5000</v>
      </c>
      <c r="GF193" s="121">
        <f>CEILING(SUM($FI193:FR193)-SUM($FW193:GE193),$EW193)</f>
        <v>5000</v>
      </c>
      <c r="GG193" s="121">
        <f>CEILING(SUM($FI193:FS193)-SUM($FW193:GF193),$EW193)</f>
        <v>0</v>
      </c>
      <c r="GH193" s="121">
        <f t="shared" si="192"/>
        <v>15000</v>
      </c>
      <c r="GI193" s="121">
        <f t="shared" si="193"/>
        <v>0</v>
      </c>
      <c r="GJ193" s="120"/>
      <c r="GK193" s="123" t="e">
        <f t="shared" ca="1" si="194"/>
        <v>#NAME?</v>
      </c>
      <c r="GL193" s="123" t="e">
        <f t="shared" ca="1" si="195"/>
        <v>#NAME?</v>
      </c>
      <c r="GM193" s="123" t="e">
        <f t="shared" ca="1" si="196"/>
        <v>#NAME?</v>
      </c>
      <c r="GN193" s="123" t="e">
        <f t="shared" ca="1" si="197"/>
        <v>#NAME?</v>
      </c>
      <c r="GO193" s="123" t="e">
        <f t="shared" ca="1" si="198"/>
        <v>#NAME?</v>
      </c>
      <c r="GP193" s="123" t="e">
        <f t="shared" ca="1" si="199"/>
        <v>#NAME?</v>
      </c>
      <c r="GQ193" s="123" t="e">
        <f t="shared" ca="1" si="200"/>
        <v>#NAME?</v>
      </c>
      <c r="GR193" s="123" t="e">
        <f t="shared" ca="1" si="201"/>
        <v>#NAME?</v>
      </c>
      <c r="GS193" s="123" t="e">
        <f t="shared" ca="1" si="202"/>
        <v>#NAME?</v>
      </c>
      <c r="GT193" s="123" t="e">
        <f t="shared" ca="1" si="203"/>
        <v>#NAME?</v>
      </c>
      <c r="GU193" s="123" t="e">
        <f t="shared" ca="1" si="204"/>
        <v>#NAME?</v>
      </c>
      <c r="GV193" s="123" t="e">
        <f t="shared" ca="1" si="205"/>
        <v>#NAME?</v>
      </c>
      <c r="GW193" s="123" t="e">
        <f t="shared" ca="1" si="206"/>
        <v>#NAME?</v>
      </c>
      <c r="GX193" s="123" t="e">
        <f t="shared" ca="1" si="207"/>
        <v>#NAME?</v>
      </c>
      <c r="GY193" s="120">
        <v>1</v>
      </c>
      <c r="GZ193" s="105">
        <f t="shared" si="230"/>
        <v>50000</v>
      </c>
      <c r="HA193" s="105"/>
      <c r="HB193" s="105"/>
      <c r="HC193" s="105"/>
      <c r="HD193" s="105"/>
      <c r="HE193" s="105"/>
      <c r="HF193" s="105"/>
      <c r="HG193" s="105"/>
      <c r="HH193" s="105"/>
      <c r="HI193" s="105"/>
      <c r="HJ193" s="105"/>
      <c r="HK193" s="105"/>
      <c r="HL193" s="105">
        <f t="shared" si="171"/>
        <v>0</v>
      </c>
      <c r="HM193" s="105"/>
      <c r="HN193" s="123" t="e">
        <f t="shared" ca="1" si="208"/>
        <v>#NAME?</v>
      </c>
      <c r="HO193" s="123" t="e">
        <f t="shared" ca="1" si="209"/>
        <v>#NAME?</v>
      </c>
      <c r="HP193" s="123" t="e">
        <f t="shared" ca="1" si="210"/>
        <v>#NAME?</v>
      </c>
      <c r="HQ193" s="123" t="e">
        <f t="shared" ca="1" si="211"/>
        <v>#NAME?</v>
      </c>
      <c r="HR193" s="123" t="e">
        <f t="shared" ca="1" si="212"/>
        <v>#NAME?</v>
      </c>
      <c r="HS193" s="123" t="e">
        <f t="shared" ca="1" si="213"/>
        <v>#NAME?</v>
      </c>
      <c r="HT193" s="123" t="e">
        <f t="shared" ca="1" si="214"/>
        <v>#NAME?</v>
      </c>
      <c r="HU193" s="123" t="e">
        <f t="shared" ca="1" si="215"/>
        <v>#NAME?</v>
      </c>
      <c r="HV193" s="123" t="e">
        <f t="shared" ca="1" si="216"/>
        <v>#NAME?</v>
      </c>
      <c r="HW193" s="123" t="e">
        <f t="shared" ca="1" si="217"/>
        <v>#NAME?</v>
      </c>
      <c r="HX193" s="123" t="e">
        <f t="shared" ca="1" si="218"/>
        <v>#NAME?</v>
      </c>
      <c r="HY193" s="123" t="e">
        <f t="shared" ca="1" si="219"/>
        <v>#NAME?</v>
      </c>
      <c r="HZ193" s="123" t="e">
        <f t="shared" ca="1" si="220"/>
        <v>#NAME?</v>
      </c>
      <c r="IA193" s="123" t="e">
        <f t="shared" ca="1" si="221"/>
        <v>#NAME?</v>
      </c>
      <c r="IB193" s="124" t="s">
        <v>925</v>
      </c>
      <c r="IC193" s="103" t="s">
        <v>478</v>
      </c>
      <c r="ID193" s="125">
        <v>45535</v>
      </c>
      <c r="IE193" s="103" t="s">
        <v>147</v>
      </c>
      <c r="IF193" s="103"/>
      <c r="IG193" s="103" t="s">
        <v>147</v>
      </c>
      <c r="IH193" s="103"/>
      <c r="II193" s="103" t="s">
        <v>158</v>
      </c>
    </row>
    <row r="194" spans="1:243" ht="14.25" x14ac:dyDescent="0.2">
      <c r="A194" s="39">
        <v>207</v>
      </c>
      <c r="B194" s="39" t="s">
        <v>929</v>
      </c>
      <c r="C194" s="56" t="s">
        <v>930</v>
      </c>
      <c r="D194" s="39" t="s">
        <v>137</v>
      </c>
      <c r="E194" s="39">
        <v>400658345</v>
      </c>
      <c r="F194" s="102" t="s">
        <v>931</v>
      </c>
      <c r="G194" s="39" t="s">
        <v>932</v>
      </c>
      <c r="H194" s="39" t="s">
        <v>128</v>
      </c>
      <c r="I194" s="39">
        <v>2</v>
      </c>
      <c r="J194" s="39">
        <v>8</v>
      </c>
      <c r="K194" s="39">
        <v>0</v>
      </c>
      <c r="L194" s="39">
        <v>0</v>
      </c>
      <c r="M194" s="39">
        <v>0</v>
      </c>
      <c r="N194" s="39">
        <v>0</v>
      </c>
      <c r="O194" s="39">
        <v>2</v>
      </c>
      <c r="P194" s="39">
        <v>0</v>
      </c>
      <c r="Q194" s="39">
        <v>0</v>
      </c>
      <c r="R194" s="39">
        <v>0</v>
      </c>
      <c r="S194" s="39">
        <v>1</v>
      </c>
      <c r="T194" s="39">
        <v>0</v>
      </c>
      <c r="U194" s="39">
        <v>0</v>
      </c>
      <c r="V194" s="39">
        <v>0</v>
      </c>
      <c r="W194" s="39">
        <v>0</v>
      </c>
      <c r="X194" s="39">
        <v>2</v>
      </c>
      <c r="Y194" s="39">
        <v>0</v>
      </c>
      <c r="Z194" s="39">
        <v>0</v>
      </c>
      <c r="AA194" s="39">
        <v>0</v>
      </c>
      <c r="AB194" s="39">
        <v>1</v>
      </c>
      <c r="AC194" s="39">
        <v>0</v>
      </c>
      <c r="AD194" s="39">
        <v>0</v>
      </c>
      <c r="AE194" s="39">
        <v>0</v>
      </c>
      <c r="AF194" s="39">
        <v>0</v>
      </c>
      <c r="AG194" s="39">
        <v>2</v>
      </c>
      <c r="AH194" s="39">
        <f t="shared" si="173"/>
        <v>6</v>
      </c>
      <c r="AI194" s="39">
        <f t="shared" si="174"/>
        <v>2</v>
      </c>
      <c r="AJ194" s="39">
        <f t="shared" si="175"/>
        <v>3</v>
      </c>
      <c r="AK194" s="39">
        <f t="shared" si="176"/>
        <v>3</v>
      </c>
      <c r="AL194" s="39">
        <f t="shared" si="177"/>
        <v>5</v>
      </c>
      <c r="AM194" s="57">
        <f t="shared" si="178"/>
        <v>176815</v>
      </c>
      <c r="AN194" s="57">
        <v>5000</v>
      </c>
      <c r="AO194" s="57">
        <f t="shared" si="179"/>
        <v>180000</v>
      </c>
      <c r="AP194" s="39"/>
      <c r="AQ194" s="39" t="s">
        <v>473</v>
      </c>
      <c r="AR194" s="71" t="s">
        <v>482</v>
      </c>
      <c r="AS194" s="39"/>
      <c r="AT194" s="39"/>
      <c r="AU194" s="58">
        <v>1.1999999999999999E-3</v>
      </c>
      <c r="AV194" s="58" t="s">
        <v>11</v>
      </c>
      <c r="AW194" s="39" t="s">
        <v>475</v>
      </c>
      <c r="AX194" s="39" t="s">
        <v>476</v>
      </c>
      <c r="AY194" s="39"/>
      <c r="AZ194" s="39" t="s">
        <v>477</v>
      </c>
      <c r="BA194" s="39" t="str">
        <f t="shared" si="180"/>
        <v>P0040</v>
      </c>
      <c r="BB194" s="78" t="e">
        <f t="shared" ca="1" si="181"/>
        <v>#NAME?</v>
      </c>
      <c r="BC194" s="39">
        <v>11</v>
      </c>
      <c r="BD194" s="75">
        <f t="shared" si="182"/>
        <v>180000</v>
      </c>
      <c r="BE194" s="39"/>
      <c r="BF194" s="39"/>
      <c r="BG194" s="39"/>
      <c r="BH194" s="39"/>
      <c r="BI194" s="39"/>
      <c r="BJ194" s="39"/>
      <c r="BK194" s="39"/>
      <c r="BL194" s="39"/>
      <c r="BM194" s="39">
        <v>180000</v>
      </c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>
        <f>SUM($BE194,$BF194:BF194)-SUM($CV$1:CW$1)*SUM($P194:$Q194,$W194)-SUM($CV$2:CW$2)*SUM($R194:$V194)-SUM($CV$3:CW$3)*$X194-SUM($CV$4:CW$4)*SUM($K194:$L194)-SUM($CV$5:CW$5)*SUM($M194:$N194)-SUM($CV$6:CW$6)*$O194-SUM($CV$7:CW$7)*SUM($Y194:$Z194,$AF194)-SUM($CV$8:CW$8)*SUM($AA194:$AE194)-SUM($CV$9:CW$9)*$AG194</f>
        <v>0</v>
      </c>
      <c r="CX194" s="39">
        <f>SUM($BE194,$BF194:BG194)-SUM($CV$1:CX$1)*SUM($P194:$Q194,$W194)-SUM($CV$2:CX$2)*SUM($R194:$V194)-SUM($CV$3:CX$3)*$X194-SUM($CV$4:CX$4)*SUM($K194:$L194)-SUM($CV$5:CX$5)*SUM($M194:$N194)-SUM($CV$6:CX$6)*$O194-SUM($CV$7:CX$7)*SUM($Y194:$Z194,$AF194)-SUM($CV$8:CX$8)*SUM($AA194:$AE194)-SUM($CV$9:CX$9)*$AG194</f>
        <v>0</v>
      </c>
      <c r="CY194" s="39">
        <f>SUM($BE194,$BF194:BH194)-SUM($CV$1:CY$1)*SUM($P194:$Q194,$W194)-SUM($CV$2:CY$2)*SUM($R194:$V194)-SUM($CV$3:CY$3)*$X194-SUM($CV$4:CY$4)*SUM($K194:$L194)-SUM($CV$5:CY$5)*SUM($M194:$N194)-SUM($CV$6:CY$6)*$O194-SUM($CV$7:CY$7)*SUM($Y194:$Z194,$AF194)-SUM($CV$8:CY$8)*SUM($AA194:$AE194)-SUM($CV$9:CY$9)*$AG194</f>
        <v>0</v>
      </c>
      <c r="CZ194" s="39">
        <f>SUM($BE194,$BF194:BI194)-SUM($CV$1:CZ$1)*SUM($P194:$Q194,$W194)-SUM($CV$2:CZ$2)*SUM($R194:$V194)-SUM($CV$3:CZ$3)*$X194-SUM($CV$4:CZ$4)*SUM($K194:$L194)-SUM($CV$5:CZ$5)*SUM($M194:$N194)-SUM($CV$6:CZ$6)*$O194-SUM($CV$7:CZ$7)*SUM($Y194:$Z194,$AF194)-SUM($CV$8:CZ$8)*SUM($AA194:$AE194)-SUM($CV$9:CZ$9)*$AG194</f>
        <v>0</v>
      </c>
      <c r="DA194" s="39">
        <f>SUM($BE194,$BF194:BJ194)-SUM($CV$1:DA$1)*SUM($P194:$Q194,$W194)-SUM($CV$2:DA$2)*SUM($R194:$V194)-SUM($CV$3:DA$3)*$X194-SUM($CV$4:DA$4)*SUM($K194:$L194)-SUM($CV$5:DA$5)*SUM($M194:$N194)-SUM($CV$6:DA$6)*$O194-SUM($CV$7:DA$7)*SUM($Y194:$Z194,$AF194)-SUM($CV$8:DA$8)*SUM($AA194:$AE194)-SUM($CV$9:DA$9)*$AG194</f>
        <v>0</v>
      </c>
      <c r="DB194" s="39">
        <f>SUM($BE194,$BF194:BK194)-SUM($CV$1:DB$1)*SUM($P194:$Q194,$W194)-SUM($CV$2:DB$2)*SUM($R194:$V194)-SUM($CV$3:DB$3)*$X194-SUM($CV$4:DB$4)*SUM($K194:$L194)-SUM($CV$5:DB$5)*SUM($M194:$N194)-SUM($CV$6:DB$6)*$O194-SUM($CV$7:DB$7)*SUM($Y194:$Z194,$AF194)-SUM($CV$8:DB$8)*SUM($AA194:$AE194)-SUM($CV$9:DB$9)*$AG194</f>
        <v>-800</v>
      </c>
      <c r="DC194" s="39">
        <f>SUM($BE194,$BF194:BL194)-SUM($CV$1:DC$1)*SUM($P194:$Q194,$W194)-SUM($CV$2:DC$2)*SUM($R194:$V194)-SUM($CV$3:DC$3)*$X194-SUM($CV$4:DC$4)*SUM($K194:$L194)-SUM($CV$5:DC$5)*SUM($M194:$N194)-SUM($CV$6:DC$6)*$O194-SUM($CV$7:DC$7)*SUM($Y194:$Z194,$AF194)-SUM($CV$8:DC$8)*SUM($AA194:$AE194)-SUM($CV$9:DC$9)*$AG194</f>
        <v>-2400</v>
      </c>
      <c r="DD194" s="39">
        <f>SUM($BE194,$BF194:BM194)-SUM($CV$1:DD$1)*SUM($P194:$Q194,$W194)-SUM($CV$2:DD$2)*SUM($R194:$V194)-SUM($CV$3:DD$3)*$X194-SUM($CV$4:DD$4)*SUM($K194:$L194)-SUM($CV$5:DD$5)*SUM($M194:$N194)-SUM($CV$6:DD$6)*$O194-SUM($CV$7:DD$7)*SUM($Y194:$Z194,$AF194)-SUM($CV$8:DD$8)*SUM($AA194:$AE194)-SUM($CV$9:DD$9)*$AG194</f>
        <v>175107</v>
      </c>
      <c r="DE194" s="39">
        <f>SUM($BE194,$BF194:BN194)-SUM($CV$1:DE$1)*SUM($P194:$Q194,$W194)-SUM($CV$2:DE$2)*SUM($R194:$V194)-SUM($CV$3:DE$3)*$X194-SUM($CV$4:DE$4)*SUM($K194:$L194)-SUM($CV$5:DE$5)*SUM($M194:$N194)-SUM($CV$6:DE$6)*$O194-SUM($CV$7:DE$7)*SUM($Y194:$Z194,$AF194)-SUM($CV$8:DE$8)*SUM($AA194:$AE194)-SUM($CV$9:DE$9)*$AG194</f>
        <v>172357</v>
      </c>
      <c r="DF194" s="39">
        <f>SUM($BE194,$BF194:BO194)-SUM($CV$1:DF$1)*SUM($P194:$Q194,$W194)-SUM($CV$2:DF$2)*SUM($R194:$V194)-SUM($CV$3:DF$3)*$X194-SUM($CV$4:DF$4)*SUM($K194:$L194)-SUM($CV$5:DF$5)*SUM($M194:$N194)-SUM($CV$6:DF$6)*$O194-SUM($CV$7:DF$7)*SUM($Y194:$Z194,$AF194)-SUM($CV$8:DF$8)*SUM($AA194:$AE194)-SUM($CV$9:DF$9)*$AG194</f>
        <v>168857</v>
      </c>
      <c r="DG194" s="39">
        <f>SUM($BE194,$BF194:BP194)-SUM($CV$1:DG$1)*SUM($P194:$Q194,$W194)-SUM($CV$2:DG$2)*SUM($R194:$V194)-SUM($CV$3:DG$3)*$X194-SUM($CV$4:DG$4)*SUM($K194:$L194)-SUM($CV$5:DG$5)*SUM($M194:$N194)-SUM($CV$6:DG$6)*$O194-SUM($CV$7:DG$7)*SUM($Y194:$Z194,$AF194)-SUM($CV$8:DG$8)*SUM($AA194:$AE194)-SUM($CV$9:DG$9)*$AG194</f>
        <v>165107</v>
      </c>
      <c r="DH194" s="39">
        <f>SUM($BE194,$BF194:BQ194)-SUM($CV$1:DH$1)*SUM($P194:$Q194,$W194)-SUM($CV$2:DH$2)*SUM($R194:$V194)-SUM($CV$3:DH$3)*$X194-SUM($CV$4:DH$4)*SUM($K194:$L194)-SUM($CV$5:DH$5)*SUM($M194:$N194)-SUM($CV$6:DH$6)*$O194-SUM($CV$7:DH$7)*SUM($Y194:$Z194,$AF194)-SUM($CV$8:DH$8)*SUM($AA194:$AE194)-SUM($CV$9:DH$9)*$AG194</f>
        <v>161357</v>
      </c>
      <c r="DI194" s="39">
        <f>SUM($BE194,$BF194:BR194)-SUM($CV$1:DI$1)*SUM($P194:$Q194,$W194)-SUM($CV$2:DI$2)*SUM($R194:$V194)-SUM($CV$3:DI$3)*$X194-SUM($CV$4:DI$4)*SUM($K194:$L194)-SUM($CV$5:DI$5)*SUM($M194:$N194)-SUM($CV$6:DI$6)*$O194-SUM($CV$7:DI$7)*SUM($Y194:$Z194,$AF194)-SUM($CV$8:DI$8)*SUM($AA194:$AE194)-SUM($CV$9:DI$9)*$AG194</f>
        <v>157607</v>
      </c>
      <c r="DJ194" s="39">
        <f>SUM($BE194,$BF194:BS194)-SUM($CV$1:DJ$1)*SUM($P194:$Q194,$W194)-SUM($CV$2:DJ$2)*SUM($R194:$V194)-SUM($CV$3:DJ$3)*$X194-SUM($CV$4:DJ$4)*SUM($K194:$L194)-SUM($CV$5:DJ$5)*SUM($M194:$N194)-SUM($CV$6:DJ$6)*$O194-SUM($CV$7:DJ$7)*SUM($Y194:$Z194,$AF194)-SUM($CV$8:DJ$8)*SUM($AA194:$AE194)-SUM($CV$9:DJ$9)*$AG194</f>
        <v>153857</v>
      </c>
      <c r="DK194" s="39">
        <f>SUM($BE194,$BF194:BT194)-SUM($CV$1:DK$1)*SUM($P194:$Q194,$W194)-SUM($CV$2:DK$2)*SUM($R194:$V194)-SUM($CV$3:DK$3)*$X194-SUM($CV$4:DK$4)*SUM($K194:$L194)-SUM($CV$5:DK$5)*SUM($M194:$N194)-SUM($CV$6:DK$6)*$O194-SUM($CV$7:DK$7)*SUM($Y194:$Z194,$AF194)-SUM($CV$8:DK$8)*SUM($AA194:$AE194)-SUM($CV$9:DK$9)*$AG194</f>
        <v>150107</v>
      </c>
      <c r="DL194" s="39">
        <f>SUM($BE194,$BF194:BU194)-SUM($CV$1:DL$1)*SUM($P194:$Q194,$W194)-SUM($CV$2:DL$2)*SUM($R194:$V194)-SUM($CV$3:DL$3)*$X194-SUM($CV$4:DL$4)*SUM($K194:$L194)-SUM($CV$5:DL$5)*SUM($M194:$N194)-SUM($CV$6:DL$6)*$O194-SUM($CV$7:DL$7)*SUM($Y194:$Z194,$AF194)-SUM($CV$8:DL$8)*SUM($AA194:$AE194)-SUM($CV$9:DL$9)*$AG194</f>
        <v>146357</v>
      </c>
      <c r="DM194" s="39">
        <f>SUM($BE194,$BF194:BV194)-SUM($CV$1:DM$1)*SUM($P194:$Q194,$W194)-SUM($CV$2:DM$2)*SUM($R194:$V194)-SUM($CV$3:DM$3)*$X194-SUM($CV$4:DM$4)*SUM($K194:$L194)-SUM($CV$5:DM$5)*SUM($M194:$N194)-SUM($CV$6:DM$6)*$O194-SUM($CV$7:DM$7)*SUM($Y194:$Z194,$AF194)-SUM($CV$8:DM$8)*SUM($AA194:$AE194)-SUM($CV$9:DM$9)*$AG194</f>
        <v>141357</v>
      </c>
      <c r="DN194" s="39">
        <f>SUM($BE194,$BF194:BW194)-SUM($CV$1:DN$1)*SUM($P194:$Q194,$W194)-SUM($CV$2:DN$2)*SUM($R194:$V194)-SUM($CV$3:DN$3)*$X194-SUM($CV$4:DN$4)*SUM($K194:$L194)-SUM($CV$5:DN$5)*SUM($M194:$N194)-SUM($CV$6:DN$6)*$O194-SUM($CV$7:DN$7)*SUM($Y194:$Z194,$AF194)-SUM($CV$8:DN$8)*SUM($AA194:$AE194)-SUM($CV$9:DN$9)*$AG194</f>
        <v>136357</v>
      </c>
      <c r="DO194" s="39">
        <f>SUM($BE194,$BF194:BX194)-SUM($CV$1:DO$1)*SUM($P194:$Q194,$W194)-SUM($CV$2:DO$2)*SUM($R194:$V194)-SUM($CV$3:DO$3)*$X194-SUM($CV$4:DO$4)*SUM($K194:$L194)-SUM($CV$5:DO$5)*SUM($M194:$N194)-SUM($CV$6:DO$6)*$O194-SUM($CV$7:DO$7)*SUM($Y194:$Z194,$AF194)-SUM($CV$8:DO$8)*SUM($AA194:$AE194)-SUM($CV$9:DO$9)*$AG194</f>
        <v>131357</v>
      </c>
      <c r="DP194" s="39">
        <f>SUM($BE194,$BF194:BY194)-SUM($CV$1:DP$1)*SUM($P194:$Q194,$W194)-SUM($CV$2:DP$2)*SUM($R194:$V194)-SUM($CV$3:DP$3)*$X194-SUM($CV$4:DP$4)*SUM($K194:$L194)-SUM($CV$5:DP$5)*SUM($M194:$N194)-SUM($CV$6:DP$6)*$O194-SUM($CV$7:DP$7)*SUM($Y194:$Z194,$AF194)-SUM($CV$8:DP$8)*SUM($AA194:$AE194)-SUM($CV$9:DP$9)*$AG194</f>
        <v>126357</v>
      </c>
      <c r="DQ194" s="39">
        <f>SUM($BE194,$BF194:BZ194)-SUM($CV$1:DQ$1)*SUM($P194:$Q194,$W194)-SUM($CV$2:DQ$2)*SUM($R194:$V194)-SUM($CV$3:DQ$3)*$X194-SUM($CV$4:DQ$4)*SUM($K194:$L194)-SUM($CV$5:DQ$5)*SUM($M194:$N194)-SUM($CV$6:DQ$6)*$O194-SUM($CV$7:DQ$7)*SUM($Y194:$Z194,$AF194)-SUM($CV$8:DQ$8)*SUM($AA194:$AE194)-SUM($CV$9:DQ$9)*$AG194</f>
        <v>121357</v>
      </c>
      <c r="DR194" s="39">
        <f>SUM($BE194,$BF194:CA194)-SUM($CV$1:DR$1)*SUM($P194:$Q194,$W194)-SUM($CV$2:DR$2)*SUM($R194:$V194)-SUM($CV$3:DR$3)*$X194-SUM($CV$4:DR$4)*SUM($K194:$L194)-SUM($CV$5:DR$5)*SUM($M194:$N194)-SUM($CV$6:DR$6)*$O194-SUM($CV$7:DR$7)*SUM($Y194:$Z194,$AF194)-SUM($CV$8:DR$8)*SUM($AA194:$AE194)-SUM($CV$9:DR$9)*$AG194</f>
        <v>116357</v>
      </c>
      <c r="DS194" s="39">
        <f>SUM($BE194,$BF194:CB194)-SUM($CV$1:DS$1)*SUM($P194:$Q194,$W194)-SUM($CV$2:DS$2)*SUM($R194:$V194)-SUM($CV$3:DS$3)*$X194-SUM($CV$4:DS$4)*SUM($K194:$L194)-SUM($CV$5:DS$5)*SUM($M194:$N194)-SUM($CV$6:DS$6)*$O194-SUM($CV$7:DS$7)*SUM($Y194:$Z194,$AF194)-SUM($CV$8:DS$8)*SUM($AA194:$AE194)-SUM($CV$9:DS$9)*$AG194</f>
        <v>111357</v>
      </c>
      <c r="DT194" s="39">
        <f>SUM($BE194,$BF194:CC194)-SUM($CV$1:DT$1)*SUM($P194:$Q194,$W194)-SUM($CV$2:DT$2)*SUM($R194:$V194)-SUM($CV$3:DT$3)*$X194-SUM($CV$4:DT$4)*SUM($K194:$L194)-SUM($CV$5:DT$5)*SUM($M194:$N194)-SUM($CV$6:DT$6)*$O194-SUM($CV$7:DT$7)*SUM($Y194:$Z194,$AF194)-SUM($CV$8:DT$8)*SUM($AA194:$AE194)-SUM($CV$9:DT$9)*$AG194</f>
        <v>106357</v>
      </c>
      <c r="DU194" s="39">
        <f>SUM($BE194,$BF194:CD194)-SUM($CV$1:DU$1)*SUM($P194:$Q194,$W194)-SUM($CV$2:DU$2)*SUM($R194:$V194)-SUM($CV$3:DU$3)*$X194-SUM($CV$4:DU$4)*SUM($K194:$L194)-SUM($CV$5:DU$5)*SUM($M194:$N194)-SUM($CV$6:DU$6)*$O194-SUM($CV$7:DU$7)*SUM($Y194:$Z194,$AF194)-SUM($CV$8:DU$8)*SUM($AA194:$AE194)-SUM($CV$9:DU$9)*$AG194</f>
        <v>101357</v>
      </c>
      <c r="DV194" s="39">
        <f>SUM($BE194,$BF194:CE194)-SUM($CV$1:DV$1)*SUM($P194:$Q194,$W194)-SUM($CV$2:DV$2)*SUM($R194:$V194)-SUM($CV$3:DV$3)*$X194-SUM($CV$4:DV$4)*SUM($K194:$L194)-SUM($CV$5:DV$5)*SUM($M194:$N194)-SUM($CV$6:DV$6)*$O194-SUM($CV$7:DV$7)*SUM($Y194:$Z194,$AF194)-SUM($CV$8:DV$8)*SUM($AA194:$AE194)-SUM($CV$9:DV$9)*$AG194</f>
        <v>96357</v>
      </c>
      <c r="DW194" s="39">
        <f>SUM($BE194,$BF194:CF194)-SUM($CV$1:DW$1)*SUM($P194:$Q194,$W194)-SUM($CV$2:DW$2)*SUM($R194:$V194)-SUM($CV$3:DW$3)*$X194-SUM($CV$4:DW$4)*SUM($K194:$L194)-SUM($CV$5:DW$5)*SUM($M194:$N194)-SUM($CV$6:DW$6)*$O194-SUM($CV$7:DW$7)*SUM($Y194:$Z194,$AF194)-SUM($CV$8:DW$8)*SUM($AA194:$AE194)-SUM($CV$9:DW$9)*$AG194</f>
        <v>91357</v>
      </c>
      <c r="DX194" s="39">
        <f>SUM($BE194,$BF194:CG194)-SUM($CV$1:DX$1)*SUM($P194:$Q194,$W194)-SUM($CV$2:DX$2)*SUM($R194:$V194)-SUM($CV$3:DX$3)*$X194-SUM($CV$4:DX$4)*SUM($K194:$L194)-SUM($CV$5:DX$5)*SUM($M194:$N194)-SUM($CV$6:DX$6)*$O194-SUM($CV$7:DX$7)*SUM($Y194:$Z194,$AF194)-SUM($CV$8:DX$8)*SUM($AA194:$AE194)-SUM($CV$9:DX$9)*$AG194</f>
        <v>86357</v>
      </c>
      <c r="DY194" s="39">
        <f>SUM($BE194,$BF194:CH194)-SUM($CV$1:DY$1)*SUM($P194:$Q194,$W194)-SUM($CV$2:DY$2)*SUM($R194:$V194)-SUM($CV$3:DY$3)*$X194-SUM($CV$4:DY$4)*SUM($K194:$L194)-SUM($CV$5:DY$5)*SUM($M194:$N194)-SUM($CV$6:DY$6)*$O194-SUM($CV$7:DY$7)*SUM($Y194:$Z194,$AF194)-SUM($CV$8:DY$8)*SUM($AA194:$AE194)-SUM($CV$9:DY$9)*$AG194</f>
        <v>81357</v>
      </c>
      <c r="DZ194" s="39">
        <f>SUM($BE194,$BF194:CI194)-SUM($CV$1:DZ$1)*SUM($P194:$Q194,$W194)-SUM($CV$2:DZ$2)*SUM($R194:$V194)-SUM($CV$3:DZ$3)*$X194-SUM($CV$4:DZ$4)*SUM($K194:$L194)-SUM($CV$5:DZ$5)*SUM($M194:$N194)-SUM($CV$6:DZ$6)*$O194-SUM($CV$7:DZ$7)*SUM($Y194:$Z194,$AF194)-SUM($CV$8:DZ$8)*SUM($AA194:$AE194)-SUM($CV$9:DZ$9)*$AG194</f>
        <v>76357</v>
      </c>
      <c r="EA194" s="39">
        <f>SUM($BE194,$BF194:CJ194)-SUM($CV$1:EA$1)*SUM($P194:$Q194,$W194)-SUM($CV$2:EA$2)*SUM($R194:$V194)-SUM($CV$3:EA$3)*$X194-SUM($CV$4:EA$4)*SUM($K194:$L194)-SUM($CV$5:EA$5)*SUM($M194:$N194)-SUM($CV$6:EA$6)*$O194-SUM($CV$7:EA$7)*SUM($Y194:$Z194,$AF194)-SUM($CV$8:EA$8)*SUM($AA194:$AE194)-SUM($CV$9:EA$9)*$AG194</f>
        <v>71357</v>
      </c>
      <c r="EB194" s="39">
        <f>SUM($BE194,$BF194:CK194)-SUM($CV$1:EB$1)*SUM($P194:$Q194,$W194)-SUM($CV$2:EB$2)*SUM($R194:$V194)-SUM($CV$3:EB$3)*$X194-SUM($CV$4:EB$4)*SUM($K194:$L194)-SUM($CV$5:EB$5)*SUM($M194:$N194)-SUM($CV$6:EB$6)*$O194-SUM($CV$7:EB$7)*SUM($Y194:$Z194,$AF194)-SUM($CV$8:EB$8)*SUM($AA194:$AE194)-SUM($CV$9:EB$9)*$AG194</f>
        <v>66357</v>
      </c>
      <c r="EC194" s="39">
        <f>SUM($BE194,$BF194:CL194)-SUM($CV$1:EC$1)*SUM($P194:$Q194,$W194)-SUM($CV$2:EC$2)*SUM($R194:$V194)-SUM($CV$3:EC$3)*$X194-SUM($CV$4:EC$4)*SUM($K194:$L194)-SUM($CV$5:EC$5)*SUM($M194:$N194)-SUM($CV$6:EC$6)*$O194-SUM($CV$7:EC$7)*SUM($Y194:$Z194,$AF194)-SUM($CV$8:EC$8)*SUM($AA194:$AE194)-SUM($CV$9:EC$9)*$AG194</f>
        <v>61357</v>
      </c>
      <c r="ED194" s="39">
        <f>SUM($BE194,$BF194:CM194)-SUM($CV$1:ED$1)*SUM($P194:$Q194,$W194)-SUM($CV$2:ED$2)*SUM($R194:$V194)-SUM($CV$3:ED$3)*$X194-SUM($CV$4:ED$4)*SUM($K194:$L194)-SUM($CV$5:ED$5)*SUM($M194:$N194)-SUM($CV$6:ED$6)*$O194-SUM($CV$7:ED$7)*SUM($Y194:$Z194,$AF194)-SUM($CV$8:ED$8)*SUM($AA194:$AE194)-SUM($CV$9:ED$9)*$AG194</f>
        <v>56357</v>
      </c>
      <c r="EE194" s="39">
        <f>SUM($BE194,$BF194:CN194)-SUM($CV$1:EE$1)*SUM($P194:$Q194,$W194)-SUM($CV$2:EE$2)*SUM($R194:$V194)-SUM($CV$3:EE$3)*$X194-SUM($CV$4:EE$4)*SUM($K194:$L194)-SUM($CV$5:EE$5)*SUM($M194:$N194)-SUM($CV$6:EE$6)*$O194-SUM($CV$7:EE$7)*SUM($Y194:$Z194,$AF194)-SUM($CV$8:EE$8)*SUM($AA194:$AE194)-SUM($CV$9:EE$9)*$AG194</f>
        <v>51357</v>
      </c>
      <c r="EF194" s="39">
        <f>SUM($BE194,$BF194:CO194)-SUM($CV$1:EF$1)*SUM($P194:$Q194,$W194)-SUM($CV$2:EF$2)*SUM($R194:$V194)-SUM($CV$3:EF$3)*$X194-SUM($CV$4:EF$4)*SUM($K194:$L194)-SUM($CV$5:EF$5)*SUM($M194:$N194)-SUM($CV$6:EF$6)*$O194-SUM($CV$7:EF$7)*SUM($Y194:$Z194,$AF194)-SUM($CV$8:EF$8)*SUM($AA194:$AE194)-SUM($CV$9:EF$9)*$AG194</f>
        <v>46357</v>
      </c>
      <c r="EG194" s="39">
        <f>SUM($BE194,$BF194:CP194)-SUM($CV$1:EG$1)*SUM($P194:$Q194,$W194)-SUM($CV$2:EG$2)*SUM($R194:$V194)-SUM($CV$3:EG$3)*$X194-SUM($CV$4:EG$4)*SUM($K194:$L194)-SUM($CV$5:EG$5)*SUM($M194:$N194)-SUM($CV$6:EG$6)*$O194-SUM($CV$7:EG$7)*SUM($Y194:$Z194,$AF194)-SUM($CV$8:EG$8)*SUM($AA194:$AE194)-SUM($CV$9:EG$9)*$AG194</f>
        <v>41357</v>
      </c>
      <c r="EH194" s="39">
        <f>SUM($BE194,$BF194:CQ194)-SUM($CV$1:EH$1)*SUM($P194:$Q194,$W194)-SUM($CV$2:EH$2)*SUM($R194:$V194)-SUM($CV$3:EH$3)*$X194-SUM($CV$4:EH$4)*SUM($K194:$L194)-SUM($CV$5:EH$5)*SUM($M194:$N194)-SUM($CV$6:EH$6)*$O194-SUM($CV$7:EH$7)*SUM($Y194:$Z194,$AF194)-SUM($CV$8:EH$8)*SUM($AA194:$AE194)-SUM($CV$9:EH$9)*$AG194</f>
        <v>36357</v>
      </c>
      <c r="EI194" s="39">
        <f>SUM($BE194,$BF194:CR194)-SUM($CV$1:EI$1)*SUM($P194:$Q194,$W194)-SUM($CV$2:EI$2)*SUM($R194:$V194)-SUM($CV$3:EI$3)*$X194-SUM($CV$4:EI$4)*SUM($K194:$L194)-SUM($CV$5:EI$5)*SUM($M194:$N194)-SUM($CV$6:EI$6)*$O194-SUM($CV$7:EI$7)*SUM($Y194:$Z194,$AF194)-SUM($CV$8:EI$8)*SUM($AA194:$AE194)-SUM($CV$9:EI$9)*$AG194</f>
        <v>31357</v>
      </c>
      <c r="EJ194" s="39">
        <f>SUM($BE194,$BF194:CS194)-SUM($CV$1:EJ$1)*SUM($P194:$Q194,$W194)-SUM($CV$2:EJ$2)*SUM($R194:$V194)-SUM($CV$3:EJ$3)*$X194-SUM($CV$4:EJ$4)*SUM($K194:$L194)-SUM($CV$5:EJ$5)*SUM($M194:$N194)-SUM($CV$6:EJ$6)*$O194-SUM($CV$7:EJ$7)*SUM($Y194:$Z194,$AF194)-SUM($CV$8:EJ$8)*SUM($AA194:$AE194)-SUM($CV$9:EJ$9)*$AG194</f>
        <v>26357</v>
      </c>
      <c r="EK194" s="39">
        <f>SUM($BE194,$BF194:CT194)-SUM($CV$1:EK$1)*SUM($P194:$Q194,$W194)-SUM($CV$2:EK$2)*SUM($R194:$V194)-SUM($CV$3:EK$3)*$X194-SUM($CV$4:EK$4)*SUM($K194:$L194)-SUM($CV$5:EK$5)*SUM($M194:$N194)-SUM($CV$6:EK$6)*$O194-SUM($CV$7:EK$7)*SUM($Y194:$Z194,$AF194)-SUM($CV$8:EK$8)*SUM($AA194:$AE194)-SUM($CV$9:EK$9)*$AG194</f>
        <v>21357</v>
      </c>
      <c r="EL194" s="39">
        <f>SUM($BE194,$BF194:CU194)-SUM($CV$1:EL$1)*SUM($P194:$Q194,$W194)-SUM($CV$2:EL$2)*SUM($R194:$V194)-SUM($CV$3:EL$3)*$X194-SUM($CV$4:EL$4)*SUM($K194:$L194)-SUM($CV$5:EL$5)*SUM($M194:$N194)-SUM($CV$6:EL$6)*$O194-SUM($CV$7:EL$7)*SUM($Y194:$Z194,$AF194)-SUM($CV$8:EL$8)*SUM($AA194:$AE194)-SUM($CV$9:EL$9)*$AG194</f>
        <v>16357</v>
      </c>
      <c r="EM194" s="39">
        <f>SUM($BE194,$BF194:CV194)-SUM($CV$1:EM$1)*SUM($P194:$Q194,$W194)-SUM($CV$2:EM$2)*SUM($R194:$V194)-SUM($CV$3:EM$3)*$X194-SUM($CV$4:EM$4)*SUM($K194:$L194)-SUM($CV$5:EM$5)*SUM($M194:$N194)-SUM($CV$6:EM$6)*$O194-SUM($CV$7:EM$7)*SUM($Y194:$Z194,$AF194)-SUM($CV$8:EM$8)*SUM($AA194:$AE194)-SUM($CV$9:EM$9)*$AG194</f>
        <v>11357</v>
      </c>
      <c r="EN194" s="39">
        <f>SUM($BE194,$BF194:CW194)-SUM($CV$1:EN$1)*SUM($P194:$Q194,$W194)-SUM($CV$2:EN$2)*SUM($R194:$V194)-SUM($CV$3:EN$3)*$X194-SUM($CV$4:EN$4)*SUM($K194:$L194)-SUM($CV$5:EN$5)*SUM($M194:$N194)-SUM($CV$6:EN$6)*$O194-SUM($CV$7:EN$7)*SUM($Y194:$Z194,$AF194)-SUM($CV$8:EN$8)*SUM($AA194:$AE194)-SUM($CV$9:EN$9)*$AG194</f>
        <v>6357</v>
      </c>
      <c r="EO194" s="39">
        <f>SUM($BE194,$BF194:CX194)-SUM($CV$1:EO$1)*SUM($P194:$Q194,$W194)-SUM($CV$2:EO$2)*SUM($R194:$V194)-SUM($CV$3:EO$3)*$X194-SUM($CV$4:EO$4)*SUM($K194:$L194)-SUM($CV$5:EO$5)*SUM($M194:$N194)-SUM($CV$6:EO$6)*$O194-SUM($CV$7:EO$7)*SUM($Y194:$Z194,$AF194)-SUM($CV$8:EO$8)*SUM($AA194:$AE194)-SUM($CV$9:EO$9)*$AG194</f>
        <v>3011</v>
      </c>
      <c r="EP194" s="96" t="s">
        <v>474</v>
      </c>
      <c r="EQ194" s="103" t="str">
        <f t="shared" si="225"/>
        <v>CRCW06034K99FKEA</v>
      </c>
      <c r="ER194" s="96" t="str">
        <f t="shared" si="227"/>
        <v>VISHAY</v>
      </c>
      <c r="ES194" s="98">
        <v>2.7000000000000001E-3</v>
      </c>
      <c r="ET194" s="116" t="str">
        <f t="shared" si="229"/>
        <v>USD</v>
      </c>
      <c r="EU194" s="107" t="e">
        <f t="shared" ca="1" si="183"/>
        <v>#NAME?</v>
      </c>
      <c r="EV194" s="107" t="e">
        <f t="shared" ca="1" si="184"/>
        <v>#NAME?</v>
      </c>
      <c r="EW194" s="117">
        <f t="shared" si="226"/>
        <v>5000</v>
      </c>
      <c r="EX194" s="117">
        <f t="shared" ref="EX194:EX202" si="232">AN194</f>
        <v>5000</v>
      </c>
      <c r="EY194" s="103"/>
      <c r="EZ194" s="117">
        <f t="shared" si="187"/>
        <v>180000</v>
      </c>
      <c r="FA194" s="118" t="e">
        <f t="shared" ca="1" si="188"/>
        <v>#NAME?</v>
      </c>
      <c r="FB194" s="117">
        <f t="shared" si="189"/>
        <v>3185</v>
      </c>
      <c r="FC194" s="118" t="e">
        <f t="shared" ca="1" si="190"/>
        <v>#NAME?</v>
      </c>
      <c r="FD194" s="119">
        <v>45526</v>
      </c>
      <c r="FE194" s="118" t="s">
        <v>130</v>
      </c>
      <c r="FF194" s="118" t="s">
        <v>26</v>
      </c>
      <c r="FG194" s="103" t="s">
        <v>144</v>
      </c>
      <c r="FH194" s="103" t="s">
        <v>145</v>
      </c>
      <c r="FI194" s="105">
        <f t="array" ref="FI194">SUMPRODUCT($AI194:$AL194,TRANSPOSE(FI$1:FI$4))</f>
        <v>15195</v>
      </c>
      <c r="FJ194" s="105">
        <f t="array" ref="FJ194">SUMPRODUCT($AI194:$AL194,TRANSPOSE(FJ$1:FJ$4))</f>
        <v>15195</v>
      </c>
      <c r="FK194" s="105">
        <f t="array" ref="FK194">SUMPRODUCT($AI194:$AL194,TRANSPOSE(FK$1:FK$4))</f>
        <v>15195</v>
      </c>
      <c r="FL194" s="105">
        <f t="array" ref="FL194">SUMPRODUCT($AI194:$AL194,TRANSPOSE(FL$1:FL$4))</f>
        <v>15195</v>
      </c>
      <c r="FM194" s="105">
        <f t="array" ref="FM194">SUMPRODUCT($AI194:$AL194,TRANSPOSE(FM$1:FM$4))</f>
        <v>15195</v>
      </c>
      <c r="FN194" s="105">
        <f t="array" ref="FN194">SUMPRODUCT($AI194:$AL194,TRANSPOSE(FN$1:FN$4))</f>
        <v>15195</v>
      </c>
      <c r="FO194" s="105">
        <f t="array" ref="FO194">SUMPRODUCT($AI194:$AL194,TRANSPOSE(FO$1:FO$4))</f>
        <v>15195</v>
      </c>
      <c r="FP194" s="105">
        <f t="array" ref="FP194">SUMPRODUCT($AI194:$AL194,TRANSPOSE(FP$1:FP$4))</f>
        <v>15195</v>
      </c>
      <c r="FQ194" s="105">
        <f t="array" ref="FQ194">SUMPRODUCT($AI194:$AL194,TRANSPOSE(FQ$1:FQ$4))</f>
        <v>15195</v>
      </c>
      <c r="FR194" s="105">
        <f t="array" ref="FR194">SUMPRODUCT($AI194:$AL194,TRANSPOSE(FR$1:FR$4))</f>
        <v>15150</v>
      </c>
      <c r="FS194" s="105">
        <f t="array" ref="FS194">SUMPRODUCT($AI194:$AL194,TRANSPOSE(FS$1:FS$4))</f>
        <v>15000</v>
      </c>
      <c r="FT194" s="105">
        <f t="array" ref="FT194">SUMPRODUCT($AI194:$AL194,TRANSPOSE(FT$1:FT$4))</f>
        <v>9910</v>
      </c>
      <c r="FU194" s="105">
        <f t="array" ref="FU194">SUMPRODUCT($AI194:$AL194,TRANSPOSE(FU$1:FU$4))</f>
        <v>0</v>
      </c>
      <c r="FV194" s="120"/>
      <c r="FW194" s="105">
        <f t="shared" si="191"/>
        <v>20000</v>
      </c>
      <c r="FX194" s="121">
        <f>CEILING(SUM($FI194:FJ194)-SUM($FW194:FW194),$EW194)</f>
        <v>15000</v>
      </c>
      <c r="FY194" s="121">
        <f>CEILING(SUM($FI194:FK194)-SUM($FW194:FX194),$EW194)</f>
        <v>15000</v>
      </c>
      <c r="FZ194" s="121">
        <f>CEILING(SUM($FI194:FL194)-SUM($FW194:FY194),$EW194)</f>
        <v>15000</v>
      </c>
      <c r="GA194" s="121">
        <f>CEILING(SUM($FI194:FM194)-SUM($FW194:FZ194),$EW194)</f>
        <v>15000</v>
      </c>
      <c r="GB194" s="121">
        <f>CEILING(SUM($FI194:FN194)-SUM($FW194:GA194),$EW194)</f>
        <v>15000</v>
      </c>
      <c r="GC194" s="121">
        <f>CEILING(SUM($FI194:FO194)-SUM($FW194:GB194),$EW194)</f>
        <v>15000</v>
      </c>
      <c r="GD194" s="121">
        <f>CEILING(SUM($FI194:FP194)-SUM($FW194:GC194),$EW194)</f>
        <v>15000</v>
      </c>
      <c r="GE194" s="121">
        <f>CEILING(SUM($FI194:FQ194)-SUM($FW194:GD194),$EW194)</f>
        <v>15000</v>
      </c>
      <c r="GF194" s="121">
        <f>CEILING(SUM($FI194:FR194)-SUM($FW194:GE194),$EW194)</f>
        <v>15000</v>
      </c>
      <c r="GG194" s="121">
        <f>CEILING(SUM($FI194:FS194)-SUM($FW194:GF194),$EW194)</f>
        <v>15000</v>
      </c>
      <c r="GH194" s="121">
        <f t="shared" si="192"/>
        <v>10000</v>
      </c>
      <c r="GI194" s="121">
        <f t="shared" si="193"/>
        <v>0</v>
      </c>
      <c r="GJ194" s="120"/>
      <c r="GK194" s="123" t="e">
        <f t="shared" ca="1" si="194"/>
        <v>#NAME?</v>
      </c>
      <c r="GL194" s="123" t="e">
        <f t="shared" ca="1" si="195"/>
        <v>#NAME?</v>
      </c>
      <c r="GM194" s="123" t="e">
        <f t="shared" ca="1" si="196"/>
        <v>#NAME?</v>
      </c>
      <c r="GN194" s="123" t="e">
        <f t="shared" ca="1" si="197"/>
        <v>#NAME?</v>
      </c>
      <c r="GO194" s="123" t="e">
        <f t="shared" ca="1" si="198"/>
        <v>#NAME?</v>
      </c>
      <c r="GP194" s="123" t="e">
        <f t="shared" ca="1" si="199"/>
        <v>#NAME?</v>
      </c>
      <c r="GQ194" s="123" t="e">
        <f t="shared" ca="1" si="200"/>
        <v>#NAME?</v>
      </c>
      <c r="GR194" s="123" t="e">
        <f t="shared" ca="1" si="201"/>
        <v>#NAME?</v>
      </c>
      <c r="GS194" s="123" t="e">
        <f t="shared" ca="1" si="202"/>
        <v>#NAME?</v>
      </c>
      <c r="GT194" s="123" t="e">
        <f t="shared" ca="1" si="203"/>
        <v>#NAME?</v>
      </c>
      <c r="GU194" s="123" t="e">
        <f t="shared" ca="1" si="204"/>
        <v>#NAME?</v>
      </c>
      <c r="GV194" s="123" t="e">
        <f t="shared" ca="1" si="205"/>
        <v>#NAME?</v>
      </c>
      <c r="GW194" s="123" t="e">
        <f t="shared" ca="1" si="206"/>
        <v>#NAME?</v>
      </c>
      <c r="GX194" s="123" t="e">
        <f t="shared" ca="1" si="207"/>
        <v>#NAME?</v>
      </c>
      <c r="GY194" s="120">
        <v>1</v>
      </c>
      <c r="GZ194" s="105">
        <f t="shared" si="230"/>
        <v>180000</v>
      </c>
      <c r="HA194" s="105"/>
      <c r="HB194" s="105"/>
      <c r="HC194" s="105"/>
      <c r="HD194" s="105"/>
      <c r="HE194" s="105"/>
      <c r="HF194" s="105"/>
      <c r="HG194" s="105"/>
      <c r="HH194" s="105"/>
      <c r="HI194" s="105"/>
      <c r="HJ194" s="105"/>
      <c r="HK194" s="105"/>
      <c r="HL194" s="105">
        <f t="shared" si="171"/>
        <v>0</v>
      </c>
      <c r="HM194" s="105"/>
      <c r="HN194" s="123" t="e">
        <f t="shared" ca="1" si="208"/>
        <v>#NAME?</v>
      </c>
      <c r="HO194" s="123" t="e">
        <f t="shared" ca="1" si="209"/>
        <v>#NAME?</v>
      </c>
      <c r="HP194" s="123" t="e">
        <f t="shared" ca="1" si="210"/>
        <v>#NAME?</v>
      </c>
      <c r="HQ194" s="123" t="e">
        <f t="shared" ca="1" si="211"/>
        <v>#NAME?</v>
      </c>
      <c r="HR194" s="123" t="e">
        <f t="shared" ca="1" si="212"/>
        <v>#NAME?</v>
      </c>
      <c r="HS194" s="123" t="e">
        <f t="shared" ca="1" si="213"/>
        <v>#NAME?</v>
      </c>
      <c r="HT194" s="123" t="e">
        <f t="shared" ca="1" si="214"/>
        <v>#NAME?</v>
      </c>
      <c r="HU194" s="123" t="e">
        <f t="shared" ca="1" si="215"/>
        <v>#NAME?</v>
      </c>
      <c r="HV194" s="123" t="e">
        <f t="shared" ca="1" si="216"/>
        <v>#NAME?</v>
      </c>
      <c r="HW194" s="123" t="e">
        <f t="shared" ca="1" si="217"/>
        <v>#NAME?</v>
      </c>
      <c r="HX194" s="123" t="e">
        <f t="shared" ca="1" si="218"/>
        <v>#NAME?</v>
      </c>
      <c r="HY194" s="123" t="e">
        <f t="shared" ca="1" si="219"/>
        <v>#NAME?</v>
      </c>
      <c r="HZ194" s="123" t="e">
        <f t="shared" ca="1" si="220"/>
        <v>#NAME?</v>
      </c>
      <c r="IA194" s="123" t="e">
        <f t="shared" ca="1" si="221"/>
        <v>#NAME?</v>
      </c>
      <c r="IB194" s="124" t="s">
        <v>929</v>
      </c>
      <c r="IC194" s="103" t="s">
        <v>478</v>
      </c>
      <c r="ID194" s="125">
        <v>45535</v>
      </c>
      <c r="IE194" s="103" t="s">
        <v>147</v>
      </c>
      <c r="IF194" s="103"/>
      <c r="IG194" s="103" t="s">
        <v>147</v>
      </c>
      <c r="IH194" s="103"/>
      <c r="II194" s="103" t="s">
        <v>158</v>
      </c>
    </row>
    <row r="195" spans="1:243" ht="14.25" x14ac:dyDescent="0.2">
      <c r="A195" s="39">
        <v>208</v>
      </c>
      <c r="B195" s="39" t="s">
        <v>933</v>
      </c>
      <c r="C195" s="56" t="s">
        <v>934</v>
      </c>
      <c r="D195" s="39" t="s">
        <v>137</v>
      </c>
      <c r="E195" s="39">
        <v>401197282</v>
      </c>
      <c r="F195" s="102" t="s">
        <v>935</v>
      </c>
      <c r="G195" s="39"/>
      <c r="H195" s="39" t="s">
        <v>128</v>
      </c>
      <c r="I195" s="39">
        <v>2</v>
      </c>
      <c r="J195" s="39">
        <v>4</v>
      </c>
      <c r="K195" s="39">
        <v>0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39">
        <v>0</v>
      </c>
      <c r="R195" s="39">
        <v>0</v>
      </c>
      <c r="S195" s="39">
        <v>2</v>
      </c>
      <c r="T195" s="39">
        <v>0</v>
      </c>
      <c r="U195" s="39">
        <v>0</v>
      </c>
      <c r="V195" s="39">
        <v>0</v>
      </c>
      <c r="W195" s="39">
        <v>0</v>
      </c>
      <c r="X195" s="39">
        <v>0</v>
      </c>
      <c r="Y195" s="39">
        <v>0</v>
      </c>
      <c r="Z195" s="39">
        <v>0</v>
      </c>
      <c r="AA195" s="39">
        <v>0</v>
      </c>
      <c r="AB195" s="39">
        <v>2</v>
      </c>
      <c r="AC195" s="39">
        <v>0</v>
      </c>
      <c r="AD195" s="39">
        <v>0</v>
      </c>
      <c r="AE195" s="39">
        <v>0</v>
      </c>
      <c r="AF195" s="39">
        <v>0</v>
      </c>
      <c r="AG195" s="39">
        <v>0</v>
      </c>
      <c r="AH195" s="39">
        <f t="shared" si="173"/>
        <v>4</v>
      </c>
      <c r="AI195" s="39">
        <f t="shared" si="174"/>
        <v>0</v>
      </c>
      <c r="AJ195" s="39">
        <f t="shared" si="175"/>
        <v>2</v>
      </c>
      <c r="AK195" s="39">
        <f t="shared" si="176"/>
        <v>2</v>
      </c>
      <c r="AL195" s="39">
        <f t="shared" si="177"/>
        <v>2</v>
      </c>
      <c r="AM195" s="57">
        <f t="shared" si="178"/>
        <v>70906</v>
      </c>
      <c r="AN195" s="57">
        <v>5000</v>
      </c>
      <c r="AO195" s="57">
        <f t="shared" si="179"/>
        <v>75000</v>
      </c>
      <c r="AP195" s="39"/>
      <c r="AQ195" s="39" t="s">
        <v>473</v>
      </c>
      <c r="AR195" s="71" t="s">
        <v>774</v>
      </c>
      <c r="AS195" s="39"/>
      <c r="AT195" s="39"/>
      <c r="AU195" s="58">
        <v>3.2000000000000002E-3</v>
      </c>
      <c r="AV195" s="58" t="s">
        <v>11</v>
      </c>
      <c r="AW195" s="39" t="s">
        <v>475</v>
      </c>
      <c r="AX195" s="39" t="s">
        <v>476</v>
      </c>
      <c r="AY195" s="39"/>
      <c r="AZ195" s="39" t="s">
        <v>477</v>
      </c>
      <c r="BA195" s="39" t="str">
        <f t="shared" si="180"/>
        <v>P0043</v>
      </c>
      <c r="BB195" s="78" t="e">
        <f t="shared" ca="1" si="181"/>
        <v>#NAME?</v>
      </c>
      <c r="BC195" s="75" t="s">
        <v>765</v>
      </c>
      <c r="BD195" s="75">
        <f t="shared" si="182"/>
        <v>75000</v>
      </c>
      <c r="BE195" s="39"/>
      <c r="BF195" s="39"/>
      <c r="BG195" s="39"/>
      <c r="BH195" s="39"/>
      <c r="BI195" s="39">
        <v>75000</v>
      </c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>
        <f>SUM($BE195,$BF195:BF195)-SUM($CV$1:CW$1)*SUM($P195:$Q195,$W195)-SUM($CV$2:CW$2)*SUM($R195:$V195)-SUM($CV$3:CW$3)*$X195-SUM($CV$4:CW$4)*SUM($K195:$L195)-SUM($CV$5:CW$5)*SUM($M195:$N195)-SUM($CV$6:CW$6)*$O195-SUM($CV$7:CW$7)*SUM($Y195:$Z195,$AF195)-SUM($CV$8:CW$8)*SUM($AA195:$AE195)-SUM($CV$9:CW$9)*$AG195</f>
        <v>0</v>
      </c>
      <c r="CX195" s="39">
        <f>SUM($BE195,$BF195:BG195)-SUM($CV$1:CX$1)*SUM($P195:$Q195,$W195)-SUM($CV$2:CX$2)*SUM($R195:$V195)-SUM($CV$3:CX$3)*$X195-SUM($CV$4:CX$4)*SUM($K195:$L195)-SUM($CV$5:CX$5)*SUM($M195:$N195)-SUM($CV$6:CX$6)*$O195-SUM($CV$7:CX$7)*SUM($Y195:$Z195,$AF195)-SUM($CV$8:CX$8)*SUM($AA195:$AE195)-SUM($CV$9:CX$9)*$AG195</f>
        <v>0</v>
      </c>
      <c r="CY195" s="39">
        <f>SUM($BE195,$BF195:BH195)-SUM($CV$1:CY$1)*SUM($P195:$Q195,$W195)-SUM($CV$2:CY$2)*SUM($R195:$V195)-SUM($CV$3:CY$3)*$X195-SUM($CV$4:CY$4)*SUM($K195:$L195)-SUM($CV$5:CY$5)*SUM($M195:$N195)-SUM($CV$6:CY$6)*$O195-SUM($CV$7:CY$7)*SUM($Y195:$Z195,$AF195)-SUM($CV$8:CY$8)*SUM($AA195:$AE195)-SUM($CV$9:CY$9)*$AG195</f>
        <v>0</v>
      </c>
      <c r="CZ195" s="39">
        <f>SUM($BE195,$BF195:BI195)-SUM($CV$1:CZ$1)*SUM($P195:$Q195,$W195)-SUM($CV$2:CZ$2)*SUM($R195:$V195)-SUM($CV$3:CZ$3)*$X195-SUM($CV$4:CZ$4)*SUM($K195:$L195)-SUM($CV$5:CZ$5)*SUM($M195:$N195)-SUM($CV$6:CZ$6)*$O195-SUM($CV$7:CZ$7)*SUM($Y195:$Z195,$AF195)-SUM($CV$8:CZ$8)*SUM($AA195:$AE195)-SUM($CV$9:CZ$9)*$AG195</f>
        <v>75000</v>
      </c>
      <c r="DA195" s="39">
        <f>SUM($BE195,$BF195:BJ195)-SUM($CV$1:DA$1)*SUM($P195:$Q195,$W195)-SUM($CV$2:DA$2)*SUM($R195:$V195)-SUM($CV$3:DA$3)*$X195-SUM($CV$4:DA$4)*SUM($K195:$L195)-SUM($CV$5:DA$5)*SUM($M195:$N195)-SUM($CV$6:DA$6)*$O195-SUM($CV$7:DA$7)*SUM($Y195:$Z195,$AF195)-SUM($CV$8:DA$8)*SUM($AA195:$AE195)-SUM($CV$9:DA$9)*$AG195</f>
        <v>75000</v>
      </c>
      <c r="DB195" s="39">
        <f>SUM($BE195,$BF195:BK195)-SUM($CV$1:DB$1)*SUM($P195:$Q195,$W195)-SUM($CV$2:DB$2)*SUM($R195:$V195)-SUM($CV$3:DB$3)*$X195-SUM($CV$4:DB$4)*SUM($K195:$L195)-SUM($CV$5:DB$5)*SUM($M195:$N195)-SUM($CV$6:DB$6)*$O195-SUM($CV$7:DB$7)*SUM($Y195:$Z195,$AF195)-SUM($CV$8:DB$8)*SUM($AA195:$AE195)-SUM($CV$9:DB$9)*$AG195</f>
        <v>74600</v>
      </c>
      <c r="DC195" s="39">
        <f>SUM($BE195,$BF195:BL195)-SUM($CV$1:DC$1)*SUM($P195:$Q195,$W195)-SUM($CV$2:DC$2)*SUM($R195:$V195)-SUM($CV$3:DC$3)*$X195-SUM($CV$4:DC$4)*SUM($K195:$L195)-SUM($CV$5:DC$5)*SUM($M195:$N195)-SUM($CV$6:DC$6)*$O195-SUM($CV$7:DC$7)*SUM($Y195:$Z195,$AF195)-SUM($CV$8:DC$8)*SUM($AA195:$AE195)-SUM($CV$9:DC$9)*$AG195</f>
        <v>73800</v>
      </c>
      <c r="DD195" s="39">
        <f>SUM($BE195,$BF195:BM195)-SUM($CV$1:DD$1)*SUM($P195:$Q195,$W195)-SUM($CV$2:DD$2)*SUM($R195:$V195)-SUM($CV$3:DD$3)*$X195-SUM($CV$4:DD$4)*SUM($K195:$L195)-SUM($CV$5:DD$5)*SUM($M195:$N195)-SUM($CV$6:DD$6)*$O195-SUM($CV$7:DD$7)*SUM($Y195:$Z195,$AF195)-SUM($CV$8:DD$8)*SUM($AA195:$AE195)-SUM($CV$9:DD$9)*$AG195</f>
        <v>72538</v>
      </c>
      <c r="DE195" s="39">
        <f>SUM($BE195,$BF195:BN195)-SUM($CV$1:DE$1)*SUM($P195:$Q195,$W195)-SUM($CV$2:DE$2)*SUM($R195:$V195)-SUM($CV$3:DE$3)*$X195-SUM($CV$4:DE$4)*SUM($K195:$L195)-SUM($CV$5:DE$5)*SUM($M195:$N195)-SUM($CV$6:DE$6)*$O195-SUM($CV$7:DE$7)*SUM($Y195:$Z195,$AF195)-SUM($CV$8:DE$8)*SUM($AA195:$AE195)-SUM($CV$9:DE$9)*$AG195</f>
        <v>71438</v>
      </c>
      <c r="DF195" s="39">
        <f>SUM($BE195,$BF195:BO195)-SUM($CV$1:DF$1)*SUM($P195:$Q195,$W195)-SUM($CV$2:DF$2)*SUM($R195:$V195)-SUM($CV$3:DF$3)*$X195-SUM($CV$4:DF$4)*SUM($K195:$L195)-SUM($CV$5:DF$5)*SUM($M195:$N195)-SUM($CV$6:DF$6)*$O195-SUM($CV$7:DF$7)*SUM($Y195:$Z195,$AF195)-SUM($CV$8:DF$8)*SUM($AA195:$AE195)-SUM($CV$9:DF$9)*$AG195</f>
        <v>70038</v>
      </c>
      <c r="DG195" s="39">
        <f>SUM($BE195,$BF195:BP195)-SUM($CV$1:DG$1)*SUM($P195:$Q195,$W195)-SUM($CV$2:DG$2)*SUM($R195:$V195)-SUM($CV$3:DG$3)*$X195-SUM($CV$4:DG$4)*SUM($K195:$L195)-SUM($CV$5:DG$5)*SUM($M195:$N195)-SUM($CV$6:DG$6)*$O195-SUM($CV$7:DG$7)*SUM($Y195:$Z195,$AF195)-SUM($CV$8:DG$8)*SUM($AA195:$AE195)-SUM($CV$9:DG$9)*$AG195</f>
        <v>68538</v>
      </c>
      <c r="DH195" s="39">
        <f>SUM($BE195,$BF195:BQ195)-SUM($CV$1:DH$1)*SUM($P195:$Q195,$W195)-SUM($CV$2:DH$2)*SUM($R195:$V195)-SUM($CV$3:DH$3)*$X195-SUM($CV$4:DH$4)*SUM($K195:$L195)-SUM($CV$5:DH$5)*SUM($M195:$N195)-SUM($CV$6:DH$6)*$O195-SUM($CV$7:DH$7)*SUM($Y195:$Z195,$AF195)-SUM($CV$8:DH$8)*SUM($AA195:$AE195)-SUM($CV$9:DH$9)*$AG195</f>
        <v>67038</v>
      </c>
      <c r="DI195" s="39">
        <f>SUM($BE195,$BF195:BR195)-SUM($CV$1:DI$1)*SUM($P195:$Q195,$W195)-SUM($CV$2:DI$2)*SUM($R195:$V195)-SUM($CV$3:DI$3)*$X195-SUM($CV$4:DI$4)*SUM($K195:$L195)-SUM($CV$5:DI$5)*SUM($M195:$N195)-SUM($CV$6:DI$6)*$O195-SUM($CV$7:DI$7)*SUM($Y195:$Z195,$AF195)-SUM($CV$8:DI$8)*SUM($AA195:$AE195)-SUM($CV$9:DI$9)*$AG195</f>
        <v>65538</v>
      </c>
      <c r="DJ195" s="39">
        <f>SUM($BE195,$BF195:BS195)-SUM($CV$1:DJ$1)*SUM($P195:$Q195,$W195)-SUM($CV$2:DJ$2)*SUM($R195:$V195)-SUM($CV$3:DJ$3)*$X195-SUM($CV$4:DJ$4)*SUM($K195:$L195)-SUM($CV$5:DJ$5)*SUM($M195:$N195)-SUM($CV$6:DJ$6)*$O195-SUM($CV$7:DJ$7)*SUM($Y195:$Z195,$AF195)-SUM($CV$8:DJ$8)*SUM($AA195:$AE195)-SUM($CV$9:DJ$9)*$AG195</f>
        <v>64038</v>
      </c>
      <c r="DK195" s="39">
        <f>SUM($BE195,$BF195:BT195)-SUM($CV$1:DK$1)*SUM($P195:$Q195,$W195)-SUM($CV$2:DK$2)*SUM($R195:$V195)-SUM($CV$3:DK$3)*$X195-SUM($CV$4:DK$4)*SUM($K195:$L195)-SUM($CV$5:DK$5)*SUM($M195:$N195)-SUM($CV$6:DK$6)*$O195-SUM($CV$7:DK$7)*SUM($Y195:$Z195,$AF195)-SUM($CV$8:DK$8)*SUM($AA195:$AE195)-SUM($CV$9:DK$9)*$AG195</f>
        <v>62538</v>
      </c>
      <c r="DL195" s="39">
        <f>SUM($BE195,$BF195:BU195)-SUM($CV$1:DL$1)*SUM($P195:$Q195,$W195)-SUM($CV$2:DL$2)*SUM($R195:$V195)-SUM($CV$3:DL$3)*$X195-SUM($CV$4:DL$4)*SUM($K195:$L195)-SUM($CV$5:DL$5)*SUM($M195:$N195)-SUM($CV$6:DL$6)*$O195-SUM($CV$7:DL$7)*SUM($Y195:$Z195,$AF195)-SUM($CV$8:DL$8)*SUM($AA195:$AE195)-SUM($CV$9:DL$9)*$AG195</f>
        <v>61038</v>
      </c>
      <c r="DM195" s="39">
        <f>SUM($BE195,$BF195:BV195)-SUM($CV$1:DM$1)*SUM($P195:$Q195,$W195)-SUM($CV$2:DM$2)*SUM($R195:$V195)-SUM($CV$3:DM$3)*$X195-SUM($CV$4:DM$4)*SUM($K195:$L195)-SUM($CV$5:DM$5)*SUM($M195:$N195)-SUM($CV$6:DM$6)*$O195-SUM($CV$7:DM$7)*SUM($Y195:$Z195,$AF195)-SUM($CV$8:DM$8)*SUM($AA195:$AE195)-SUM($CV$9:DM$9)*$AG195</f>
        <v>59038</v>
      </c>
      <c r="DN195" s="39">
        <f>SUM($BE195,$BF195:BW195)-SUM($CV$1:DN$1)*SUM($P195:$Q195,$W195)-SUM($CV$2:DN$2)*SUM($R195:$V195)-SUM($CV$3:DN$3)*$X195-SUM($CV$4:DN$4)*SUM($K195:$L195)-SUM($CV$5:DN$5)*SUM($M195:$N195)-SUM($CV$6:DN$6)*$O195-SUM($CV$7:DN$7)*SUM($Y195:$Z195,$AF195)-SUM($CV$8:DN$8)*SUM($AA195:$AE195)-SUM($CV$9:DN$9)*$AG195</f>
        <v>57038</v>
      </c>
      <c r="DO195" s="39">
        <f>SUM($BE195,$BF195:BX195)-SUM($CV$1:DO$1)*SUM($P195:$Q195,$W195)-SUM($CV$2:DO$2)*SUM($R195:$V195)-SUM($CV$3:DO$3)*$X195-SUM($CV$4:DO$4)*SUM($K195:$L195)-SUM($CV$5:DO$5)*SUM($M195:$N195)-SUM($CV$6:DO$6)*$O195-SUM($CV$7:DO$7)*SUM($Y195:$Z195,$AF195)-SUM($CV$8:DO$8)*SUM($AA195:$AE195)-SUM($CV$9:DO$9)*$AG195</f>
        <v>55038</v>
      </c>
      <c r="DP195" s="39">
        <f>SUM($BE195,$BF195:BY195)-SUM($CV$1:DP$1)*SUM($P195:$Q195,$W195)-SUM($CV$2:DP$2)*SUM($R195:$V195)-SUM($CV$3:DP$3)*$X195-SUM($CV$4:DP$4)*SUM($K195:$L195)-SUM($CV$5:DP$5)*SUM($M195:$N195)-SUM($CV$6:DP$6)*$O195-SUM($CV$7:DP$7)*SUM($Y195:$Z195,$AF195)-SUM($CV$8:DP$8)*SUM($AA195:$AE195)-SUM($CV$9:DP$9)*$AG195</f>
        <v>53038</v>
      </c>
      <c r="DQ195" s="39">
        <f>SUM($BE195,$BF195:BZ195)-SUM($CV$1:DQ$1)*SUM($P195:$Q195,$W195)-SUM($CV$2:DQ$2)*SUM($R195:$V195)-SUM($CV$3:DQ$3)*$X195-SUM($CV$4:DQ$4)*SUM($K195:$L195)-SUM($CV$5:DQ$5)*SUM($M195:$N195)-SUM($CV$6:DQ$6)*$O195-SUM($CV$7:DQ$7)*SUM($Y195:$Z195,$AF195)-SUM($CV$8:DQ$8)*SUM($AA195:$AE195)-SUM($CV$9:DQ$9)*$AG195</f>
        <v>51038</v>
      </c>
      <c r="DR195" s="39">
        <f>SUM($BE195,$BF195:CA195)-SUM($CV$1:DR$1)*SUM($P195:$Q195,$W195)-SUM($CV$2:DR$2)*SUM($R195:$V195)-SUM($CV$3:DR$3)*$X195-SUM($CV$4:DR$4)*SUM($K195:$L195)-SUM($CV$5:DR$5)*SUM($M195:$N195)-SUM($CV$6:DR$6)*$O195-SUM($CV$7:DR$7)*SUM($Y195:$Z195,$AF195)-SUM($CV$8:DR$8)*SUM($AA195:$AE195)-SUM($CV$9:DR$9)*$AG195</f>
        <v>49038</v>
      </c>
      <c r="DS195" s="39">
        <f>SUM($BE195,$BF195:CB195)-SUM($CV$1:DS$1)*SUM($P195:$Q195,$W195)-SUM($CV$2:DS$2)*SUM($R195:$V195)-SUM($CV$3:DS$3)*$X195-SUM($CV$4:DS$4)*SUM($K195:$L195)-SUM($CV$5:DS$5)*SUM($M195:$N195)-SUM($CV$6:DS$6)*$O195-SUM($CV$7:DS$7)*SUM($Y195:$Z195,$AF195)-SUM($CV$8:DS$8)*SUM($AA195:$AE195)-SUM($CV$9:DS$9)*$AG195</f>
        <v>47038</v>
      </c>
      <c r="DT195" s="39">
        <f>SUM($BE195,$BF195:CC195)-SUM($CV$1:DT$1)*SUM($P195:$Q195,$W195)-SUM($CV$2:DT$2)*SUM($R195:$V195)-SUM($CV$3:DT$3)*$X195-SUM($CV$4:DT$4)*SUM($K195:$L195)-SUM($CV$5:DT$5)*SUM($M195:$N195)-SUM($CV$6:DT$6)*$O195-SUM($CV$7:DT$7)*SUM($Y195:$Z195,$AF195)-SUM($CV$8:DT$8)*SUM($AA195:$AE195)-SUM($CV$9:DT$9)*$AG195</f>
        <v>45038</v>
      </c>
      <c r="DU195" s="39">
        <f>SUM($BE195,$BF195:CD195)-SUM($CV$1:DU$1)*SUM($P195:$Q195,$W195)-SUM($CV$2:DU$2)*SUM($R195:$V195)-SUM($CV$3:DU$3)*$X195-SUM($CV$4:DU$4)*SUM($K195:$L195)-SUM($CV$5:DU$5)*SUM($M195:$N195)-SUM($CV$6:DU$6)*$O195-SUM($CV$7:DU$7)*SUM($Y195:$Z195,$AF195)-SUM($CV$8:DU$8)*SUM($AA195:$AE195)-SUM($CV$9:DU$9)*$AG195</f>
        <v>43038</v>
      </c>
      <c r="DV195" s="39">
        <f>SUM($BE195,$BF195:CE195)-SUM($CV$1:DV$1)*SUM($P195:$Q195,$W195)-SUM($CV$2:DV$2)*SUM($R195:$V195)-SUM($CV$3:DV$3)*$X195-SUM($CV$4:DV$4)*SUM($K195:$L195)-SUM($CV$5:DV$5)*SUM($M195:$N195)-SUM($CV$6:DV$6)*$O195-SUM($CV$7:DV$7)*SUM($Y195:$Z195,$AF195)-SUM($CV$8:DV$8)*SUM($AA195:$AE195)-SUM($CV$9:DV$9)*$AG195</f>
        <v>41038</v>
      </c>
      <c r="DW195" s="39">
        <f>SUM($BE195,$BF195:CF195)-SUM($CV$1:DW$1)*SUM($P195:$Q195,$W195)-SUM($CV$2:DW$2)*SUM($R195:$V195)-SUM($CV$3:DW$3)*$X195-SUM($CV$4:DW$4)*SUM($K195:$L195)-SUM($CV$5:DW$5)*SUM($M195:$N195)-SUM($CV$6:DW$6)*$O195-SUM($CV$7:DW$7)*SUM($Y195:$Z195,$AF195)-SUM($CV$8:DW$8)*SUM($AA195:$AE195)-SUM($CV$9:DW$9)*$AG195</f>
        <v>39038</v>
      </c>
      <c r="DX195" s="39">
        <f>SUM($BE195,$BF195:CG195)-SUM($CV$1:DX$1)*SUM($P195:$Q195,$W195)-SUM($CV$2:DX$2)*SUM($R195:$V195)-SUM($CV$3:DX$3)*$X195-SUM($CV$4:DX$4)*SUM($K195:$L195)-SUM($CV$5:DX$5)*SUM($M195:$N195)-SUM($CV$6:DX$6)*$O195-SUM($CV$7:DX$7)*SUM($Y195:$Z195,$AF195)-SUM($CV$8:DX$8)*SUM($AA195:$AE195)-SUM($CV$9:DX$9)*$AG195</f>
        <v>37038</v>
      </c>
      <c r="DY195" s="39">
        <f>SUM($BE195,$BF195:CH195)-SUM($CV$1:DY$1)*SUM($P195:$Q195,$W195)-SUM($CV$2:DY$2)*SUM($R195:$V195)-SUM($CV$3:DY$3)*$X195-SUM($CV$4:DY$4)*SUM($K195:$L195)-SUM($CV$5:DY$5)*SUM($M195:$N195)-SUM($CV$6:DY$6)*$O195-SUM($CV$7:DY$7)*SUM($Y195:$Z195,$AF195)-SUM($CV$8:DY$8)*SUM($AA195:$AE195)-SUM($CV$9:DY$9)*$AG195</f>
        <v>35038</v>
      </c>
      <c r="DZ195" s="39">
        <f>SUM($BE195,$BF195:CI195)-SUM($CV$1:DZ$1)*SUM($P195:$Q195,$W195)-SUM($CV$2:DZ$2)*SUM($R195:$V195)-SUM($CV$3:DZ$3)*$X195-SUM($CV$4:DZ$4)*SUM($K195:$L195)-SUM($CV$5:DZ$5)*SUM($M195:$N195)-SUM($CV$6:DZ$6)*$O195-SUM($CV$7:DZ$7)*SUM($Y195:$Z195,$AF195)-SUM($CV$8:DZ$8)*SUM($AA195:$AE195)-SUM($CV$9:DZ$9)*$AG195</f>
        <v>33038</v>
      </c>
      <c r="EA195" s="39">
        <f>SUM($BE195,$BF195:CJ195)-SUM($CV$1:EA$1)*SUM($P195:$Q195,$W195)-SUM($CV$2:EA$2)*SUM($R195:$V195)-SUM($CV$3:EA$3)*$X195-SUM($CV$4:EA$4)*SUM($K195:$L195)-SUM($CV$5:EA$5)*SUM($M195:$N195)-SUM($CV$6:EA$6)*$O195-SUM($CV$7:EA$7)*SUM($Y195:$Z195,$AF195)-SUM($CV$8:EA$8)*SUM($AA195:$AE195)-SUM($CV$9:EA$9)*$AG195</f>
        <v>31038</v>
      </c>
      <c r="EB195" s="39">
        <f>SUM($BE195,$BF195:CK195)-SUM($CV$1:EB$1)*SUM($P195:$Q195,$W195)-SUM($CV$2:EB$2)*SUM($R195:$V195)-SUM($CV$3:EB$3)*$X195-SUM($CV$4:EB$4)*SUM($K195:$L195)-SUM($CV$5:EB$5)*SUM($M195:$N195)-SUM($CV$6:EB$6)*$O195-SUM($CV$7:EB$7)*SUM($Y195:$Z195,$AF195)-SUM($CV$8:EB$8)*SUM($AA195:$AE195)-SUM($CV$9:EB$9)*$AG195</f>
        <v>29038</v>
      </c>
      <c r="EC195" s="39">
        <f>SUM($BE195,$BF195:CL195)-SUM($CV$1:EC$1)*SUM($P195:$Q195,$W195)-SUM($CV$2:EC$2)*SUM($R195:$V195)-SUM($CV$3:EC$3)*$X195-SUM($CV$4:EC$4)*SUM($K195:$L195)-SUM($CV$5:EC$5)*SUM($M195:$N195)-SUM($CV$6:EC$6)*$O195-SUM($CV$7:EC$7)*SUM($Y195:$Z195,$AF195)-SUM($CV$8:EC$8)*SUM($AA195:$AE195)-SUM($CV$9:EC$9)*$AG195</f>
        <v>27038</v>
      </c>
      <c r="ED195" s="39">
        <f>SUM($BE195,$BF195:CM195)-SUM($CV$1:ED$1)*SUM($P195:$Q195,$W195)-SUM($CV$2:ED$2)*SUM($R195:$V195)-SUM($CV$3:ED$3)*$X195-SUM($CV$4:ED$4)*SUM($K195:$L195)-SUM($CV$5:ED$5)*SUM($M195:$N195)-SUM($CV$6:ED$6)*$O195-SUM($CV$7:ED$7)*SUM($Y195:$Z195,$AF195)-SUM($CV$8:ED$8)*SUM($AA195:$AE195)-SUM($CV$9:ED$9)*$AG195</f>
        <v>25038</v>
      </c>
      <c r="EE195" s="39">
        <f>SUM($BE195,$BF195:CN195)-SUM($CV$1:EE$1)*SUM($P195:$Q195,$W195)-SUM($CV$2:EE$2)*SUM($R195:$V195)-SUM($CV$3:EE$3)*$X195-SUM($CV$4:EE$4)*SUM($K195:$L195)-SUM($CV$5:EE$5)*SUM($M195:$N195)-SUM($CV$6:EE$6)*$O195-SUM($CV$7:EE$7)*SUM($Y195:$Z195,$AF195)-SUM($CV$8:EE$8)*SUM($AA195:$AE195)-SUM($CV$9:EE$9)*$AG195</f>
        <v>23038</v>
      </c>
      <c r="EF195" s="39">
        <f>SUM($BE195,$BF195:CO195)-SUM($CV$1:EF$1)*SUM($P195:$Q195,$W195)-SUM($CV$2:EF$2)*SUM($R195:$V195)-SUM($CV$3:EF$3)*$X195-SUM($CV$4:EF$4)*SUM($K195:$L195)-SUM($CV$5:EF$5)*SUM($M195:$N195)-SUM($CV$6:EF$6)*$O195-SUM($CV$7:EF$7)*SUM($Y195:$Z195,$AF195)-SUM($CV$8:EF$8)*SUM($AA195:$AE195)-SUM($CV$9:EF$9)*$AG195</f>
        <v>21038</v>
      </c>
      <c r="EG195" s="39">
        <f>SUM($BE195,$BF195:CP195)-SUM($CV$1:EG$1)*SUM($P195:$Q195,$W195)-SUM($CV$2:EG$2)*SUM($R195:$V195)-SUM($CV$3:EG$3)*$X195-SUM($CV$4:EG$4)*SUM($K195:$L195)-SUM($CV$5:EG$5)*SUM($M195:$N195)-SUM($CV$6:EG$6)*$O195-SUM($CV$7:EG$7)*SUM($Y195:$Z195,$AF195)-SUM($CV$8:EG$8)*SUM($AA195:$AE195)-SUM($CV$9:EG$9)*$AG195</f>
        <v>19038</v>
      </c>
      <c r="EH195" s="39">
        <f>SUM($BE195,$BF195:CQ195)-SUM($CV$1:EH$1)*SUM($P195:$Q195,$W195)-SUM($CV$2:EH$2)*SUM($R195:$V195)-SUM($CV$3:EH$3)*$X195-SUM($CV$4:EH$4)*SUM($K195:$L195)-SUM($CV$5:EH$5)*SUM($M195:$N195)-SUM($CV$6:EH$6)*$O195-SUM($CV$7:EH$7)*SUM($Y195:$Z195,$AF195)-SUM($CV$8:EH$8)*SUM($AA195:$AE195)-SUM($CV$9:EH$9)*$AG195</f>
        <v>17038</v>
      </c>
      <c r="EI195" s="39">
        <f>SUM($BE195,$BF195:CR195)-SUM($CV$1:EI$1)*SUM($P195:$Q195,$W195)-SUM($CV$2:EI$2)*SUM($R195:$V195)-SUM($CV$3:EI$3)*$X195-SUM($CV$4:EI$4)*SUM($K195:$L195)-SUM($CV$5:EI$5)*SUM($M195:$N195)-SUM($CV$6:EI$6)*$O195-SUM($CV$7:EI$7)*SUM($Y195:$Z195,$AF195)-SUM($CV$8:EI$8)*SUM($AA195:$AE195)-SUM($CV$9:EI$9)*$AG195</f>
        <v>15038</v>
      </c>
      <c r="EJ195" s="39">
        <f>SUM($BE195,$BF195:CS195)-SUM($CV$1:EJ$1)*SUM($P195:$Q195,$W195)-SUM($CV$2:EJ$2)*SUM($R195:$V195)-SUM($CV$3:EJ$3)*$X195-SUM($CV$4:EJ$4)*SUM($K195:$L195)-SUM($CV$5:EJ$5)*SUM($M195:$N195)-SUM($CV$6:EJ$6)*$O195-SUM($CV$7:EJ$7)*SUM($Y195:$Z195,$AF195)-SUM($CV$8:EJ$8)*SUM($AA195:$AE195)-SUM($CV$9:EJ$9)*$AG195</f>
        <v>13038</v>
      </c>
      <c r="EK195" s="39">
        <f>SUM($BE195,$BF195:CT195)-SUM($CV$1:EK$1)*SUM($P195:$Q195,$W195)-SUM($CV$2:EK$2)*SUM($R195:$V195)-SUM($CV$3:EK$3)*$X195-SUM($CV$4:EK$4)*SUM($K195:$L195)-SUM($CV$5:EK$5)*SUM($M195:$N195)-SUM($CV$6:EK$6)*$O195-SUM($CV$7:EK$7)*SUM($Y195:$Z195,$AF195)-SUM($CV$8:EK$8)*SUM($AA195:$AE195)-SUM($CV$9:EK$9)*$AG195</f>
        <v>11038</v>
      </c>
      <c r="EL195" s="39">
        <f>SUM($BE195,$BF195:CU195)-SUM($CV$1:EL$1)*SUM($P195:$Q195,$W195)-SUM($CV$2:EL$2)*SUM($R195:$V195)-SUM($CV$3:EL$3)*$X195-SUM($CV$4:EL$4)*SUM($K195:$L195)-SUM($CV$5:EL$5)*SUM($M195:$N195)-SUM($CV$6:EL$6)*$O195-SUM($CV$7:EL$7)*SUM($Y195:$Z195,$AF195)-SUM($CV$8:EL$8)*SUM($AA195:$AE195)-SUM($CV$9:EL$9)*$AG195</f>
        <v>9038</v>
      </c>
      <c r="EM195" s="39">
        <f>SUM($BE195,$BF195:CV195)-SUM($CV$1:EM$1)*SUM($P195:$Q195,$W195)-SUM($CV$2:EM$2)*SUM($R195:$V195)-SUM($CV$3:EM$3)*$X195-SUM($CV$4:EM$4)*SUM($K195:$L195)-SUM($CV$5:EM$5)*SUM($M195:$N195)-SUM($CV$6:EM$6)*$O195-SUM($CV$7:EM$7)*SUM($Y195:$Z195,$AF195)-SUM($CV$8:EM$8)*SUM($AA195:$AE195)-SUM($CV$9:EM$9)*$AG195</f>
        <v>7038</v>
      </c>
      <c r="EN195" s="39">
        <f>SUM($BE195,$BF195:CW195)-SUM($CV$1:EN$1)*SUM($P195:$Q195,$W195)-SUM($CV$2:EN$2)*SUM($R195:$V195)-SUM($CV$3:EN$3)*$X195-SUM($CV$4:EN$4)*SUM($K195:$L195)-SUM($CV$5:EN$5)*SUM($M195:$N195)-SUM($CV$6:EN$6)*$O195-SUM($CV$7:EN$7)*SUM($Y195:$Z195,$AF195)-SUM($CV$8:EN$8)*SUM($AA195:$AE195)-SUM($CV$9:EN$9)*$AG195</f>
        <v>5038</v>
      </c>
      <c r="EO195" s="39">
        <f>SUM($BE195,$BF195:CX195)-SUM($CV$1:EO$1)*SUM($P195:$Q195,$W195)-SUM($CV$2:EO$2)*SUM($R195:$V195)-SUM($CV$3:EO$3)*$X195-SUM($CV$4:EO$4)*SUM($K195:$L195)-SUM($CV$5:EO$5)*SUM($M195:$N195)-SUM($CV$6:EO$6)*$O195-SUM($CV$7:EO$7)*SUM($Y195:$Z195,$AF195)-SUM($CV$8:EO$8)*SUM($AA195:$AE195)-SUM($CV$9:EO$9)*$AG195</f>
        <v>3378</v>
      </c>
      <c r="EP195" s="96" t="s">
        <v>483</v>
      </c>
      <c r="EQ195" s="103" t="str">
        <f t="shared" si="225"/>
        <v>CRCW0603511RFKEA</v>
      </c>
      <c r="ER195" s="96" t="str">
        <f t="shared" si="227"/>
        <v>VISHAY</v>
      </c>
      <c r="ES195" s="115">
        <v>2.5999999999999999E-3</v>
      </c>
      <c r="ET195" s="116" t="str">
        <f t="shared" si="229"/>
        <v>USD</v>
      </c>
      <c r="EU195" s="107" t="e">
        <f t="shared" ca="1" si="183"/>
        <v>#NAME?</v>
      </c>
      <c r="EV195" s="107" t="e">
        <f t="shared" ca="1" si="184"/>
        <v>#NAME?</v>
      </c>
      <c r="EW195" s="117">
        <f t="shared" si="226"/>
        <v>5000</v>
      </c>
      <c r="EX195" s="117">
        <f t="shared" si="232"/>
        <v>5000</v>
      </c>
      <c r="EY195" s="103"/>
      <c r="EZ195" s="117">
        <f t="shared" si="187"/>
        <v>75000</v>
      </c>
      <c r="FA195" s="118" t="e">
        <f t="shared" ca="1" si="188"/>
        <v>#NAME?</v>
      </c>
      <c r="FB195" s="117">
        <f t="shared" si="189"/>
        <v>4094</v>
      </c>
      <c r="FC195" s="118" t="e">
        <f t="shared" ca="1" si="190"/>
        <v>#NAME?</v>
      </c>
      <c r="FD195" s="119">
        <v>45526</v>
      </c>
      <c r="FE195" s="118" t="s">
        <v>130</v>
      </c>
      <c r="FF195" s="118" t="s">
        <v>26</v>
      </c>
      <c r="FG195" s="103" t="s">
        <v>144</v>
      </c>
      <c r="FH195" s="103" t="s">
        <v>145</v>
      </c>
      <c r="FI195" s="105">
        <f t="array" ref="FI195">SUMPRODUCT($AI195:$AL195,TRANSPOSE(FI$1:FI$4))</f>
        <v>6130</v>
      </c>
      <c r="FJ195" s="105">
        <f t="array" ref="FJ195">SUMPRODUCT($AI195:$AL195,TRANSPOSE(FJ$1:FJ$4))</f>
        <v>6130</v>
      </c>
      <c r="FK195" s="105">
        <f t="array" ref="FK195">SUMPRODUCT($AI195:$AL195,TRANSPOSE(FK$1:FK$4))</f>
        <v>6130</v>
      </c>
      <c r="FL195" s="105">
        <f t="array" ref="FL195">SUMPRODUCT($AI195:$AL195,TRANSPOSE(FL$1:FL$4))</f>
        <v>6130</v>
      </c>
      <c r="FM195" s="105">
        <f t="array" ref="FM195">SUMPRODUCT($AI195:$AL195,TRANSPOSE(FM$1:FM$4))</f>
        <v>6130</v>
      </c>
      <c r="FN195" s="105">
        <f t="array" ref="FN195">SUMPRODUCT($AI195:$AL195,TRANSPOSE(FN$1:FN$4))</f>
        <v>6130</v>
      </c>
      <c r="FO195" s="105">
        <f t="array" ref="FO195">SUMPRODUCT($AI195:$AL195,TRANSPOSE(FO$1:FO$4))</f>
        <v>6130</v>
      </c>
      <c r="FP195" s="105">
        <f t="array" ref="FP195">SUMPRODUCT($AI195:$AL195,TRANSPOSE(FP$1:FP$4))</f>
        <v>6130</v>
      </c>
      <c r="FQ195" s="105">
        <f t="array" ref="FQ195">SUMPRODUCT($AI195:$AL195,TRANSPOSE(FQ$1:FQ$4))</f>
        <v>6130</v>
      </c>
      <c r="FR195" s="105">
        <f t="array" ref="FR195">SUMPRODUCT($AI195:$AL195,TRANSPOSE(FR$1:FR$4))</f>
        <v>6100</v>
      </c>
      <c r="FS195" s="105">
        <f t="array" ref="FS195">SUMPRODUCT($AI195:$AL195,TRANSPOSE(FS$1:FS$4))</f>
        <v>6000</v>
      </c>
      <c r="FT195" s="105">
        <f t="array" ref="FT195">SUMPRODUCT($AI195:$AL195,TRANSPOSE(FT$1:FT$4))</f>
        <v>3636</v>
      </c>
      <c r="FU195" s="105">
        <f t="array" ref="FU195">SUMPRODUCT($AI195:$AL195,TRANSPOSE(FU$1:FU$4))</f>
        <v>0</v>
      </c>
      <c r="FV195" s="120"/>
      <c r="FW195" s="105">
        <f t="shared" si="191"/>
        <v>10000</v>
      </c>
      <c r="FX195" s="121">
        <f>CEILING(SUM($FI195:FJ195)-SUM($FW195:FW195),$EW195)</f>
        <v>5000</v>
      </c>
      <c r="FY195" s="121">
        <f>CEILING(SUM($FI195:FK195)-SUM($FW195:FX195),$EW195)</f>
        <v>5000</v>
      </c>
      <c r="FZ195" s="121">
        <f>CEILING(SUM($FI195:FL195)-SUM($FW195:FY195),$EW195)</f>
        <v>5000</v>
      </c>
      <c r="GA195" s="121">
        <f>CEILING(SUM($FI195:FM195)-SUM($FW195:FZ195),$EW195)</f>
        <v>10000</v>
      </c>
      <c r="GB195" s="121">
        <f>CEILING(SUM($FI195:FN195)-SUM($FW195:GA195),$EW195)</f>
        <v>5000</v>
      </c>
      <c r="GC195" s="121">
        <f>CEILING(SUM($FI195:FO195)-SUM($FW195:GB195),$EW195)</f>
        <v>5000</v>
      </c>
      <c r="GD195" s="121">
        <f>CEILING(SUM($FI195:FP195)-SUM($FW195:GC195),$EW195)</f>
        <v>5000</v>
      </c>
      <c r="GE195" s="121">
        <f>CEILING(SUM($FI195:FQ195)-SUM($FW195:GD195),$EW195)</f>
        <v>10000</v>
      </c>
      <c r="GF195" s="121">
        <f>CEILING(SUM($FI195:FR195)-SUM($FW195:GE195),$EW195)</f>
        <v>5000</v>
      </c>
      <c r="GG195" s="121">
        <f>CEILING(SUM($FI195:FS195)-SUM($FW195:GF195),$EW195)</f>
        <v>5000</v>
      </c>
      <c r="GH195" s="121">
        <f t="shared" si="192"/>
        <v>5000</v>
      </c>
      <c r="GI195" s="121">
        <f t="shared" si="193"/>
        <v>0</v>
      </c>
      <c r="GJ195" s="120"/>
      <c r="GK195" s="123" t="e">
        <f t="shared" ca="1" si="194"/>
        <v>#NAME?</v>
      </c>
      <c r="GL195" s="123" t="e">
        <f t="shared" ca="1" si="195"/>
        <v>#NAME?</v>
      </c>
      <c r="GM195" s="123" t="e">
        <f t="shared" ca="1" si="196"/>
        <v>#NAME?</v>
      </c>
      <c r="GN195" s="123" t="e">
        <f t="shared" ca="1" si="197"/>
        <v>#NAME?</v>
      </c>
      <c r="GO195" s="123" t="e">
        <f t="shared" ca="1" si="198"/>
        <v>#NAME?</v>
      </c>
      <c r="GP195" s="123" t="e">
        <f t="shared" ca="1" si="199"/>
        <v>#NAME?</v>
      </c>
      <c r="GQ195" s="123" t="e">
        <f t="shared" ca="1" si="200"/>
        <v>#NAME?</v>
      </c>
      <c r="GR195" s="123" t="e">
        <f t="shared" ca="1" si="201"/>
        <v>#NAME?</v>
      </c>
      <c r="GS195" s="123" t="e">
        <f t="shared" ca="1" si="202"/>
        <v>#NAME?</v>
      </c>
      <c r="GT195" s="123" t="e">
        <f t="shared" ca="1" si="203"/>
        <v>#NAME?</v>
      </c>
      <c r="GU195" s="123" t="e">
        <f t="shared" ca="1" si="204"/>
        <v>#NAME?</v>
      </c>
      <c r="GV195" s="123" t="e">
        <f t="shared" ca="1" si="205"/>
        <v>#NAME?</v>
      </c>
      <c r="GW195" s="123" t="e">
        <f t="shared" ca="1" si="206"/>
        <v>#NAME?</v>
      </c>
      <c r="GX195" s="123" t="e">
        <f t="shared" ca="1" si="207"/>
        <v>#NAME?</v>
      </c>
      <c r="GY195" s="120">
        <v>1</v>
      </c>
      <c r="GZ195" s="105">
        <f t="shared" si="230"/>
        <v>75000</v>
      </c>
      <c r="HA195" s="105"/>
      <c r="HB195" s="105"/>
      <c r="HC195" s="105"/>
      <c r="HD195" s="105"/>
      <c r="HE195" s="105"/>
      <c r="HF195" s="105"/>
      <c r="HG195" s="105"/>
      <c r="HH195" s="105"/>
      <c r="HI195" s="105"/>
      <c r="HJ195" s="105"/>
      <c r="HK195" s="105"/>
      <c r="HL195" s="105">
        <f t="shared" si="171"/>
        <v>0</v>
      </c>
      <c r="HM195" s="105"/>
      <c r="HN195" s="123" t="e">
        <f t="shared" ca="1" si="208"/>
        <v>#NAME?</v>
      </c>
      <c r="HO195" s="123" t="e">
        <f t="shared" ca="1" si="209"/>
        <v>#NAME?</v>
      </c>
      <c r="HP195" s="123" t="e">
        <f t="shared" ca="1" si="210"/>
        <v>#NAME?</v>
      </c>
      <c r="HQ195" s="123" t="e">
        <f t="shared" ca="1" si="211"/>
        <v>#NAME?</v>
      </c>
      <c r="HR195" s="123" t="e">
        <f t="shared" ca="1" si="212"/>
        <v>#NAME?</v>
      </c>
      <c r="HS195" s="123" t="e">
        <f t="shared" ca="1" si="213"/>
        <v>#NAME?</v>
      </c>
      <c r="HT195" s="123" t="e">
        <f t="shared" ca="1" si="214"/>
        <v>#NAME?</v>
      </c>
      <c r="HU195" s="123" t="e">
        <f t="shared" ca="1" si="215"/>
        <v>#NAME?</v>
      </c>
      <c r="HV195" s="123" t="e">
        <f t="shared" ca="1" si="216"/>
        <v>#NAME?</v>
      </c>
      <c r="HW195" s="123" t="e">
        <f t="shared" ca="1" si="217"/>
        <v>#NAME?</v>
      </c>
      <c r="HX195" s="123" t="e">
        <f t="shared" ca="1" si="218"/>
        <v>#NAME?</v>
      </c>
      <c r="HY195" s="123" t="e">
        <f t="shared" ca="1" si="219"/>
        <v>#NAME?</v>
      </c>
      <c r="HZ195" s="123" t="e">
        <f t="shared" ca="1" si="220"/>
        <v>#NAME?</v>
      </c>
      <c r="IA195" s="123" t="e">
        <f t="shared" ca="1" si="221"/>
        <v>#NAME?</v>
      </c>
      <c r="IB195" s="124" t="s">
        <v>933</v>
      </c>
      <c r="IC195" s="103" t="s">
        <v>488</v>
      </c>
      <c r="ID195" s="125">
        <v>45535</v>
      </c>
      <c r="IE195" s="103" t="s">
        <v>147</v>
      </c>
      <c r="IF195" s="103" t="s">
        <v>147</v>
      </c>
      <c r="IG195" s="103" t="s">
        <v>147</v>
      </c>
      <c r="IH195" s="103"/>
      <c r="II195" s="103" t="s">
        <v>766</v>
      </c>
    </row>
    <row r="196" spans="1:243" ht="14.25" x14ac:dyDescent="0.2">
      <c r="A196" s="39">
        <v>209</v>
      </c>
      <c r="B196" s="39" t="s">
        <v>936</v>
      </c>
      <c r="C196" s="56" t="s">
        <v>937</v>
      </c>
      <c r="D196" s="39" t="s">
        <v>137</v>
      </c>
      <c r="E196" s="39">
        <v>413012036</v>
      </c>
      <c r="F196" s="102" t="s">
        <v>938</v>
      </c>
      <c r="G196" s="39">
        <v>400274911</v>
      </c>
      <c r="H196" s="39" t="s">
        <v>128</v>
      </c>
      <c r="I196" s="39">
        <v>2</v>
      </c>
      <c r="J196" s="39">
        <v>6</v>
      </c>
      <c r="K196" s="39">
        <v>0</v>
      </c>
      <c r="L196" s="39">
        <v>0</v>
      </c>
      <c r="M196" s="39">
        <v>0</v>
      </c>
      <c r="N196" s="39">
        <v>0</v>
      </c>
      <c r="O196" s="39">
        <v>2</v>
      </c>
      <c r="P196" s="39">
        <v>0</v>
      </c>
      <c r="Q196" s="39">
        <v>0</v>
      </c>
      <c r="R196" s="39">
        <v>0</v>
      </c>
      <c r="S196" s="39">
        <v>0</v>
      </c>
      <c r="T196" s="39">
        <v>0</v>
      </c>
      <c r="U196" s="39">
        <v>0</v>
      </c>
      <c r="V196" s="39">
        <v>0</v>
      </c>
      <c r="W196" s="39">
        <v>0</v>
      </c>
      <c r="X196" s="39">
        <v>2</v>
      </c>
      <c r="Y196" s="39">
        <v>0</v>
      </c>
      <c r="Z196" s="39">
        <v>0</v>
      </c>
      <c r="AA196" s="39">
        <v>0</v>
      </c>
      <c r="AB196" s="39">
        <v>0</v>
      </c>
      <c r="AC196" s="39">
        <v>0</v>
      </c>
      <c r="AD196" s="39">
        <v>0</v>
      </c>
      <c r="AE196" s="39">
        <v>0</v>
      </c>
      <c r="AF196" s="39">
        <v>0</v>
      </c>
      <c r="AG196" s="39">
        <v>2</v>
      </c>
      <c r="AH196" s="39">
        <f t="shared" si="173"/>
        <v>4</v>
      </c>
      <c r="AI196" s="39">
        <f t="shared" si="174"/>
        <v>2</v>
      </c>
      <c r="AJ196" s="39">
        <f t="shared" si="175"/>
        <v>2</v>
      </c>
      <c r="AK196" s="39">
        <f t="shared" si="176"/>
        <v>2</v>
      </c>
      <c r="AL196" s="39">
        <f t="shared" si="177"/>
        <v>4</v>
      </c>
      <c r="AM196" s="57">
        <f t="shared" si="178"/>
        <v>141362</v>
      </c>
      <c r="AN196" s="57">
        <v>5000</v>
      </c>
      <c r="AO196" s="57">
        <f t="shared" si="179"/>
        <v>145000</v>
      </c>
      <c r="AP196" s="39"/>
      <c r="AQ196" s="39" t="s">
        <v>473</v>
      </c>
      <c r="AR196" s="71" t="s">
        <v>474</v>
      </c>
      <c r="AS196" s="39"/>
      <c r="AT196" s="39"/>
      <c r="AU196" s="58">
        <v>3.0000000000000001E-3</v>
      </c>
      <c r="AV196" s="58" t="s">
        <v>11</v>
      </c>
      <c r="AW196" s="39" t="s">
        <v>475</v>
      </c>
      <c r="AX196" s="39" t="s">
        <v>476</v>
      </c>
      <c r="AY196" s="39"/>
      <c r="AZ196" s="39" t="s">
        <v>477</v>
      </c>
      <c r="BA196" s="39" t="str">
        <f t="shared" si="180"/>
        <v>P0043</v>
      </c>
      <c r="BB196" s="78" t="e">
        <f t="shared" ca="1" si="181"/>
        <v>#NAME?</v>
      </c>
      <c r="BC196" s="75" t="s">
        <v>765</v>
      </c>
      <c r="BD196" s="75">
        <f t="shared" si="182"/>
        <v>145000</v>
      </c>
      <c r="BE196" s="39"/>
      <c r="BF196" s="39"/>
      <c r="BG196" s="39"/>
      <c r="BH196" s="39"/>
      <c r="BI196" s="39">
        <v>145000</v>
      </c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>
        <f>SUM($BE196,$BF196:BF196)-SUM($CV$1:CW$1)*SUM($P196:$Q196,$W196)-SUM($CV$2:CW$2)*SUM($R196:$V196)-SUM($CV$3:CW$3)*$X196-SUM($CV$4:CW$4)*SUM($K196:$L196)-SUM($CV$5:CW$5)*SUM($M196:$N196)-SUM($CV$6:CW$6)*$O196-SUM($CV$7:CW$7)*SUM($Y196:$Z196,$AF196)-SUM($CV$8:CW$8)*SUM($AA196:$AE196)-SUM($CV$9:CW$9)*$AG196</f>
        <v>0</v>
      </c>
      <c r="CX196" s="39">
        <f>SUM($BE196,$BF196:BG196)-SUM($CV$1:CX$1)*SUM($P196:$Q196,$W196)-SUM($CV$2:CX$2)*SUM($R196:$V196)-SUM($CV$3:CX$3)*$X196-SUM($CV$4:CX$4)*SUM($K196:$L196)-SUM($CV$5:CX$5)*SUM($M196:$N196)-SUM($CV$6:CX$6)*$O196-SUM($CV$7:CX$7)*SUM($Y196:$Z196,$AF196)-SUM($CV$8:CX$8)*SUM($AA196:$AE196)-SUM($CV$9:CX$9)*$AG196</f>
        <v>0</v>
      </c>
      <c r="CY196" s="39">
        <f>SUM($BE196,$BF196:BH196)-SUM($CV$1:CY$1)*SUM($P196:$Q196,$W196)-SUM($CV$2:CY$2)*SUM($R196:$V196)-SUM($CV$3:CY$3)*$X196-SUM($CV$4:CY$4)*SUM($K196:$L196)-SUM($CV$5:CY$5)*SUM($M196:$N196)-SUM($CV$6:CY$6)*$O196-SUM($CV$7:CY$7)*SUM($Y196:$Z196,$AF196)-SUM($CV$8:CY$8)*SUM($AA196:$AE196)-SUM($CV$9:CY$9)*$AG196</f>
        <v>0</v>
      </c>
      <c r="CZ196" s="39">
        <f>SUM($BE196,$BF196:BI196)-SUM($CV$1:CZ$1)*SUM($P196:$Q196,$W196)-SUM($CV$2:CZ$2)*SUM($R196:$V196)-SUM($CV$3:CZ$3)*$X196-SUM($CV$4:CZ$4)*SUM($K196:$L196)-SUM($CV$5:CZ$5)*SUM($M196:$N196)-SUM($CV$6:CZ$6)*$O196-SUM($CV$7:CZ$7)*SUM($Y196:$Z196,$AF196)-SUM($CV$8:CZ$8)*SUM($AA196:$AE196)-SUM($CV$9:CZ$9)*$AG196</f>
        <v>145000</v>
      </c>
      <c r="DA196" s="39">
        <f>SUM($BE196,$BF196:BJ196)-SUM($CV$1:DA$1)*SUM($P196:$Q196,$W196)-SUM($CV$2:DA$2)*SUM($R196:$V196)-SUM($CV$3:DA$3)*$X196-SUM($CV$4:DA$4)*SUM($K196:$L196)-SUM($CV$5:DA$5)*SUM($M196:$N196)-SUM($CV$6:DA$6)*$O196-SUM($CV$7:DA$7)*SUM($Y196:$Z196,$AF196)-SUM($CV$8:DA$8)*SUM($AA196:$AE196)-SUM($CV$9:DA$9)*$AG196</f>
        <v>145000</v>
      </c>
      <c r="DB196" s="39">
        <f>SUM($BE196,$BF196:BK196)-SUM($CV$1:DB$1)*SUM($P196:$Q196,$W196)-SUM($CV$2:DB$2)*SUM($R196:$V196)-SUM($CV$3:DB$3)*$X196-SUM($CV$4:DB$4)*SUM($K196:$L196)-SUM($CV$5:DB$5)*SUM($M196:$N196)-SUM($CV$6:DB$6)*$O196-SUM($CV$7:DB$7)*SUM($Y196:$Z196,$AF196)-SUM($CV$8:DB$8)*SUM($AA196:$AE196)-SUM($CV$9:DB$9)*$AG196</f>
        <v>144400</v>
      </c>
      <c r="DC196" s="39">
        <f>SUM($BE196,$BF196:BL196)-SUM($CV$1:DC$1)*SUM($P196:$Q196,$W196)-SUM($CV$2:DC$2)*SUM($R196:$V196)-SUM($CV$3:DC$3)*$X196-SUM($CV$4:DC$4)*SUM($K196:$L196)-SUM($CV$5:DC$5)*SUM($M196:$N196)-SUM($CV$6:DC$6)*$O196-SUM($CV$7:DC$7)*SUM($Y196:$Z196,$AF196)-SUM($CV$8:DC$8)*SUM($AA196:$AE196)-SUM($CV$9:DC$9)*$AG196</f>
        <v>143200</v>
      </c>
      <c r="DD196" s="39">
        <f>SUM($BE196,$BF196:BM196)-SUM($CV$1:DD$1)*SUM($P196:$Q196,$W196)-SUM($CV$2:DD$2)*SUM($R196:$V196)-SUM($CV$3:DD$3)*$X196-SUM($CV$4:DD$4)*SUM($K196:$L196)-SUM($CV$5:DD$5)*SUM($M196:$N196)-SUM($CV$6:DD$6)*$O196-SUM($CV$7:DD$7)*SUM($Y196:$Z196,$AF196)-SUM($CV$8:DD$8)*SUM($AA196:$AE196)-SUM($CV$9:DD$9)*$AG196</f>
        <v>141338</v>
      </c>
      <c r="DE196" s="39">
        <f>SUM($BE196,$BF196:BN196)-SUM($CV$1:DE$1)*SUM($P196:$Q196,$W196)-SUM($CV$2:DE$2)*SUM($R196:$V196)-SUM($CV$3:DE$3)*$X196-SUM($CV$4:DE$4)*SUM($K196:$L196)-SUM($CV$5:DE$5)*SUM($M196:$N196)-SUM($CV$6:DE$6)*$O196-SUM($CV$7:DE$7)*SUM($Y196:$Z196,$AF196)-SUM($CV$8:DE$8)*SUM($AA196:$AE196)-SUM($CV$9:DE$9)*$AG196</f>
        <v>139138</v>
      </c>
      <c r="DF196" s="39">
        <f>SUM($BE196,$BF196:BO196)-SUM($CV$1:DF$1)*SUM($P196:$Q196,$W196)-SUM($CV$2:DF$2)*SUM($R196:$V196)-SUM($CV$3:DF$3)*$X196-SUM($CV$4:DF$4)*SUM($K196:$L196)-SUM($CV$5:DF$5)*SUM($M196:$N196)-SUM($CV$6:DF$6)*$O196-SUM($CV$7:DF$7)*SUM($Y196:$Z196,$AF196)-SUM($CV$8:DF$8)*SUM($AA196:$AE196)-SUM($CV$9:DF$9)*$AG196</f>
        <v>136338</v>
      </c>
      <c r="DG196" s="39">
        <f>SUM($BE196,$BF196:BP196)-SUM($CV$1:DG$1)*SUM($P196:$Q196,$W196)-SUM($CV$2:DG$2)*SUM($R196:$V196)-SUM($CV$3:DG$3)*$X196-SUM($CV$4:DG$4)*SUM($K196:$L196)-SUM($CV$5:DG$5)*SUM($M196:$N196)-SUM($CV$6:DG$6)*$O196-SUM($CV$7:DG$7)*SUM($Y196:$Z196,$AF196)-SUM($CV$8:DG$8)*SUM($AA196:$AE196)-SUM($CV$9:DG$9)*$AG196</f>
        <v>133338</v>
      </c>
      <c r="DH196" s="39">
        <f>SUM($BE196,$BF196:BQ196)-SUM($CV$1:DH$1)*SUM($P196:$Q196,$W196)-SUM($CV$2:DH$2)*SUM($R196:$V196)-SUM($CV$3:DH$3)*$X196-SUM($CV$4:DH$4)*SUM($K196:$L196)-SUM($CV$5:DH$5)*SUM($M196:$N196)-SUM($CV$6:DH$6)*$O196-SUM($CV$7:DH$7)*SUM($Y196:$Z196,$AF196)-SUM($CV$8:DH$8)*SUM($AA196:$AE196)-SUM($CV$9:DH$9)*$AG196</f>
        <v>130338</v>
      </c>
      <c r="DI196" s="39">
        <f>SUM($BE196,$BF196:BR196)-SUM($CV$1:DI$1)*SUM($P196:$Q196,$W196)-SUM($CV$2:DI$2)*SUM($R196:$V196)-SUM($CV$3:DI$3)*$X196-SUM($CV$4:DI$4)*SUM($K196:$L196)-SUM($CV$5:DI$5)*SUM($M196:$N196)-SUM($CV$6:DI$6)*$O196-SUM($CV$7:DI$7)*SUM($Y196:$Z196,$AF196)-SUM($CV$8:DI$8)*SUM($AA196:$AE196)-SUM($CV$9:DI$9)*$AG196</f>
        <v>127338</v>
      </c>
      <c r="DJ196" s="39">
        <f>SUM($BE196,$BF196:BS196)-SUM($CV$1:DJ$1)*SUM($P196:$Q196,$W196)-SUM($CV$2:DJ$2)*SUM($R196:$V196)-SUM($CV$3:DJ$3)*$X196-SUM($CV$4:DJ$4)*SUM($K196:$L196)-SUM($CV$5:DJ$5)*SUM($M196:$N196)-SUM($CV$6:DJ$6)*$O196-SUM($CV$7:DJ$7)*SUM($Y196:$Z196,$AF196)-SUM($CV$8:DJ$8)*SUM($AA196:$AE196)-SUM($CV$9:DJ$9)*$AG196</f>
        <v>124338</v>
      </c>
      <c r="DK196" s="39">
        <f>SUM($BE196,$BF196:BT196)-SUM($CV$1:DK$1)*SUM($P196:$Q196,$W196)-SUM($CV$2:DK$2)*SUM($R196:$V196)-SUM($CV$3:DK$3)*$X196-SUM($CV$4:DK$4)*SUM($K196:$L196)-SUM($CV$5:DK$5)*SUM($M196:$N196)-SUM($CV$6:DK$6)*$O196-SUM($CV$7:DK$7)*SUM($Y196:$Z196,$AF196)-SUM($CV$8:DK$8)*SUM($AA196:$AE196)-SUM($CV$9:DK$9)*$AG196</f>
        <v>121338</v>
      </c>
      <c r="DL196" s="39">
        <f>SUM($BE196,$BF196:BU196)-SUM($CV$1:DL$1)*SUM($P196:$Q196,$W196)-SUM($CV$2:DL$2)*SUM($R196:$V196)-SUM($CV$3:DL$3)*$X196-SUM($CV$4:DL$4)*SUM($K196:$L196)-SUM($CV$5:DL$5)*SUM($M196:$N196)-SUM($CV$6:DL$6)*$O196-SUM($CV$7:DL$7)*SUM($Y196:$Z196,$AF196)-SUM($CV$8:DL$8)*SUM($AA196:$AE196)-SUM($CV$9:DL$9)*$AG196</f>
        <v>118338</v>
      </c>
      <c r="DM196" s="39">
        <f>SUM($BE196,$BF196:BV196)-SUM($CV$1:DM$1)*SUM($P196:$Q196,$W196)-SUM($CV$2:DM$2)*SUM($R196:$V196)-SUM($CV$3:DM$3)*$X196-SUM($CV$4:DM$4)*SUM($K196:$L196)-SUM($CV$5:DM$5)*SUM($M196:$N196)-SUM($CV$6:DM$6)*$O196-SUM($CV$7:DM$7)*SUM($Y196:$Z196,$AF196)-SUM($CV$8:DM$8)*SUM($AA196:$AE196)-SUM($CV$9:DM$9)*$AG196</f>
        <v>114338</v>
      </c>
      <c r="DN196" s="39">
        <f>SUM($BE196,$BF196:BW196)-SUM($CV$1:DN$1)*SUM($P196:$Q196,$W196)-SUM($CV$2:DN$2)*SUM($R196:$V196)-SUM($CV$3:DN$3)*$X196-SUM($CV$4:DN$4)*SUM($K196:$L196)-SUM($CV$5:DN$5)*SUM($M196:$N196)-SUM($CV$6:DN$6)*$O196-SUM($CV$7:DN$7)*SUM($Y196:$Z196,$AF196)-SUM($CV$8:DN$8)*SUM($AA196:$AE196)-SUM($CV$9:DN$9)*$AG196</f>
        <v>110338</v>
      </c>
      <c r="DO196" s="39">
        <f>SUM($BE196,$BF196:BX196)-SUM($CV$1:DO$1)*SUM($P196:$Q196,$W196)-SUM($CV$2:DO$2)*SUM($R196:$V196)-SUM($CV$3:DO$3)*$X196-SUM($CV$4:DO$4)*SUM($K196:$L196)-SUM($CV$5:DO$5)*SUM($M196:$N196)-SUM($CV$6:DO$6)*$O196-SUM($CV$7:DO$7)*SUM($Y196:$Z196,$AF196)-SUM($CV$8:DO$8)*SUM($AA196:$AE196)-SUM($CV$9:DO$9)*$AG196</f>
        <v>106338</v>
      </c>
      <c r="DP196" s="39">
        <f>SUM($BE196,$BF196:BY196)-SUM($CV$1:DP$1)*SUM($P196:$Q196,$W196)-SUM($CV$2:DP$2)*SUM($R196:$V196)-SUM($CV$3:DP$3)*$X196-SUM($CV$4:DP$4)*SUM($K196:$L196)-SUM($CV$5:DP$5)*SUM($M196:$N196)-SUM($CV$6:DP$6)*$O196-SUM($CV$7:DP$7)*SUM($Y196:$Z196,$AF196)-SUM($CV$8:DP$8)*SUM($AA196:$AE196)-SUM($CV$9:DP$9)*$AG196</f>
        <v>102338</v>
      </c>
      <c r="DQ196" s="39">
        <f>SUM($BE196,$BF196:BZ196)-SUM($CV$1:DQ$1)*SUM($P196:$Q196,$W196)-SUM($CV$2:DQ$2)*SUM($R196:$V196)-SUM($CV$3:DQ$3)*$X196-SUM($CV$4:DQ$4)*SUM($K196:$L196)-SUM($CV$5:DQ$5)*SUM($M196:$N196)-SUM($CV$6:DQ$6)*$O196-SUM($CV$7:DQ$7)*SUM($Y196:$Z196,$AF196)-SUM($CV$8:DQ$8)*SUM($AA196:$AE196)-SUM($CV$9:DQ$9)*$AG196</f>
        <v>98338</v>
      </c>
      <c r="DR196" s="39">
        <f>SUM($BE196,$BF196:CA196)-SUM($CV$1:DR$1)*SUM($P196:$Q196,$W196)-SUM($CV$2:DR$2)*SUM($R196:$V196)-SUM($CV$3:DR$3)*$X196-SUM($CV$4:DR$4)*SUM($K196:$L196)-SUM($CV$5:DR$5)*SUM($M196:$N196)-SUM($CV$6:DR$6)*$O196-SUM($CV$7:DR$7)*SUM($Y196:$Z196,$AF196)-SUM($CV$8:DR$8)*SUM($AA196:$AE196)-SUM($CV$9:DR$9)*$AG196</f>
        <v>94338</v>
      </c>
      <c r="DS196" s="39">
        <f>SUM($BE196,$BF196:CB196)-SUM($CV$1:DS$1)*SUM($P196:$Q196,$W196)-SUM($CV$2:DS$2)*SUM($R196:$V196)-SUM($CV$3:DS$3)*$X196-SUM($CV$4:DS$4)*SUM($K196:$L196)-SUM($CV$5:DS$5)*SUM($M196:$N196)-SUM($CV$6:DS$6)*$O196-SUM($CV$7:DS$7)*SUM($Y196:$Z196,$AF196)-SUM($CV$8:DS$8)*SUM($AA196:$AE196)-SUM($CV$9:DS$9)*$AG196</f>
        <v>90338</v>
      </c>
      <c r="DT196" s="39">
        <f>SUM($BE196,$BF196:CC196)-SUM($CV$1:DT$1)*SUM($P196:$Q196,$W196)-SUM($CV$2:DT$2)*SUM($R196:$V196)-SUM($CV$3:DT$3)*$X196-SUM($CV$4:DT$4)*SUM($K196:$L196)-SUM($CV$5:DT$5)*SUM($M196:$N196)-SUM($CV$6:DT$6)*$O196-SUM($CV$7:DT$7)*SUM($Y196:$Z196,$AF196)-SUM($CV$8:DT$8)*SUM($AA196:$AE196)-SUM($CV$9:DT$9)*$AG196</f>
        <v>86338</v>
      </c>
      <c r="DU196" s="39">
        <f>SUM($BE196,$BF196:CD196)-SUM($CV$1:DU$1)*SUM($P196:$Q196,$W196)-SUM($CV$2:DU$2)*SUM($R196:$V196)-SUM($CV$3:DU$3)*$X196-SUM($CV$4:DU$4)*SUM($K196:$L196)-SUM($CV$5:DU$5)*SUM($M196:$N196)-SUM($CV$6:DU$6)*$O196-SUM($CV$7:DU$7)*SUM($Y196:$Z196,$AF196)-SUM($CV$8:DU$8)*SUM($AA196:$AE196)-SUM($CV$9:DU$9)*$AG196</f>
        <v>82338</v>
      </c>
      <c r="DV196" s="39">
        <f>SUM($BE196,$BF196:CE196)-SUM($CV$1:DV$1)*SUM($P196:$Q196,$W196)-SUM($CV$2:DV$2)*SUM($R196:$V196)-SUM($CV$3:DV$3)*$X196-SUM($CV$4:DV$4)*SUM($K196:$L196)-SUM($CV$5:DV$5)*SUM($M196:$N196)-SUM($CV$6:DV$6)*$O196-SUM($CV$7:DV$7)*SUM($Y196:$Z196,$AF196)-SUM($CV$8:DV$8)*SUM($AA196:$AE196)-SUM($CV$9:DV$9)*$AG196</f>
        <v>78338</v>
      </c>
      <c r="DW196" s="39">
        <f>SUM($BE196,$BF196:CF196)-SUM($CV$1:DW$1)*SUM($P196:$Q196,$W196)-SUM($CV$2:DW$2)*SUM($R196:$V196)-SUM($CV$3:DW$3)*$X196-SUM($CV$4:DW$4)*SUM($K196:$L196)-SUM($CV$5:DW$5)*SUM($M196:$N196)-SUM($CV$6:DW$6)*$O196-SUM($CV$7:DW$7)*SUM($Y196:$Z196,$AF196)-SUM($CV$8:DW$8)*SUM($AA196:$AE196)-SUM($CV$9:DW$9)*$AG196</f>
        <v>74338</v>
      </c>
      <c r="DX196" s="39">
        <f>SUM($BE196,$BF196:CG196)-SUM($CV$1:DX$1)*SUM($P196:$Q196,$W196)-SUM($CV$2:DX$2)*SUM($R196:$V196)-SUM($CV$3:DX$3)*$X196-SUM($CV$4:DX$4)*SUM($K196:$L196)-SUM($CV$5:DX$5)*SUM($M196:$N196)-SUM($CV$6:DX$6)*$O196-SUM($CV$7:DX$7)*SUM($Y196:$Z196,$AF196)-SUM($CV$8:DX$8)*SUM($AA196:$AE196)-SUM($CV$9:DX$9)*$AG196</f>
        <v>70338</v>
      </c>
      <c r="DY196" s="39">
        <f>SUM($BE196,$BF196:CH196)-SUM($CV$1:DY$1)*SUM($P196:$Q196,$W196)-SUM($CV$2:DY$2)*SUM($R196:$V196)-SUM($CV$3:DY$3)*$X196-SUM($CV$4:DY$4)*SUM($K196:$L196)-SUM($CV$5:DY$5)*SUM($M196:$N196)-SUM($CV$6:DY$6)*$O196-SUM($CV$7:DY$7)*SUM($Y196:$Z196,$AF196)-SUM($CV$8:DY$8)*SUM($AA196:$AE196)-SUM($CV$9:DY$9)*$AG196</f>
        <v>66338</v>
      </c>
      <c r="DZ196" s="39">
        <f>SUM($BE196,$BF196:CI196)-SUM($CV$1:DZ$1)*SUM($P196:$Q196,$W196)-SUM($CV$2:DZ$2)*SUM($R196:$V196)-SUM($CV$3:DZ$3)*$X196-SUM($CV$4:DZ$4)*SUM($K196:$L196)-SUM($CV$5:DZ$5)*SUM($M196:$N196)-SUM($CV$6:DZ$6)*$O196-SUM($CV$7:DZ$7)*SUM($Y196:$Z196,$AF196)-SUM($CV$8:DZ$8)*SUM($AA196:$AE196)-SUM($CV$9:DZ$9)*$AG196</f>
        <v>62338</v>
      </c>
      <c r="EA196" s="39">
        <f>SUM($BE196,$BF196:CJ196)-SUM($CV$1:EA$1)*SUM($P196:$Q196,$W196)-SUM($CV$2:EA$2)*SUM($R196:$V196)-SUM($CV$3:EA$3)*$X196-SUM($CV$4:EA$4)*SUM($K196:$L196)-SUM($CV$5:EA$5)*SUM($M196:$N196)-SUM($CV$6:EA$6)*$O196-SUM($CV$7:EA$7)*SUM($Y196:$Z196,$AF196)-SUM($CV$8:EA$8)*SUM($AA196:$AE196)-SUM($CV$9:EA$9)*$AG196</f>
        <v>58338</v>
      </c>
      <c r="EB196" s="39">
        <f>SUM($BE196,$BF196:CK196)-SUM($CV$1:EB$1)*SUM($P196:$Q196,$W196)-SUM($CV$2:EB$2)*SUM($R196:$V196)-SUM($CV$3:EB$3)*$X196-SUM($CV$4:EB$4)*SUM($K196:$L196)-SUM($CV$5:EB$5)*SUM($M196:$N196)-SUM($CV$6:EB$6)*$O196-SUM($CV$7:EB$7)*SUM($Y196:$Z196,$AF196)-SUM($CV$8:EB$8)*SUM($AA196:$AE196)-SUM($CV$9:EB$9)*$AG196</f>
        <v>54338</v>
      </c>
      <c r="EC196" s="39">
        <f>SUM($BE196,$BF196:CL196)-SUM($CV$1:EC$1)*SUM($P196:$Q196,$W196)-SUM($CV$2:EC$2)*SUM($R196:$V196)-SUM($CV$3:EC$3)*$X196-SUM($CV$4:EC$4)*SUM($K196:$L196)-SUM($CV$5:EC$5)*SUM($M196:$N196)-SUM($CV$6:EC$6)*$O196-SUM($CV$7:EC$7)*SUM($Y196:$Z196,$AF196)-SUM($CV$8:EC$8)*SUM($AA196:$AE196)-SUM($CV$9:EC$9)*$AG196</f>
        <v>50338</v>
      </c>
      <c r="ED196" s="39">
        <f>SUM($BE196,$BF196:CM196)-SUM($CV$1:ED$1)*SUM($P196:$Q196,$W196)-SUM($CV$2:ED$2)*SUM($R196:$V196)-SUM($CV$3:ED$3)*$X196-SUM($CV$4:ED$4)*SUM($K196:$L196)-SUM($CV$5:ED$5)*SUM($M196:$N196)-SUM($CV$6:ED$6)*$O196-SUM($CV$7:ED$7)*SUM($Y196:$Z196,$AF196)-SUM($CV$8:ED$8)*SUM($AA196:$AE196)-SUM($CV$9:ED$9)*$AG196</f>
        <v>46338</v>
      </c>
      <c r="EE196" s="39">
        <f>SUM($BE196,$BF196:CN196)-SUM($CV$1:EE$1)*SUM($P196:$Q196,$W196)-SUM($CV$2:EE$2)*SUM($R196:$V196)-SUM($CV$3:EE$3)*$X196-SUM($CV$4:EE$4)*SUM($K196:$L196)-SUM($CV$5:EE$5)*SUM($M196:$N196)-SUM($CV$6:EE$6)*$O196-SUM($CV$7:EE$7)*SUM($Y196:$Z196,$AF196)-SUM($CV$8:EE$8)*SUM($AA196:$AE196)-SUM($CV$9:EE$9)*$AG196</f>
        <v>42338</v>
      </c>
      <c r="EF196" s="39">
        <f>SUM($BE196,$BF196:CO196)-SUM($CV$1:EF$1)*SUM($P196:$Q196,$W196)-SUM($CV$2:EF$2)*SUM($R196:$V196)-SUM($CV$3:EF$3)*$X196-SUM($CV$4:EF$4)*SUM($K196:$L196)-SUM($CV$5:EF$5)*SUM($M196:$N196)-SUM($CV$6:EF$6)*$O196-SUM($CV$7:EF$7)*SUM($Y196:$Z196,$AF196)-SUM($CV$8:EF$8)*SUM($AA196:$AE196)-SUM($CV$9:EF$9)*$AG196</f>
        <v>38338</v>
      </c>
      <c r="EG196" s="39">
        <f>SUM($BE196,$BF196:CP196)-SUM($CV$1:EG$1)*SUM($P196:$Q196,$W196)-SUM($CV$2:EG$2)*SUM($R196:$V196)-SUM($CV$3:EG$3)*$X196-SUM($CV$4:EG$4)*SUM($K196:$L196)-SUM($CV$5:EG$5)*SUM($M196:$N196)-SUM($CV$6:EG$6)*$O196-SUM($CV$7:EG$7)*SUM($Y196:$Z196,$AF196)-SUM($CV$8:EG$8)*SUM($AA196:$AE196)-SUM($CV$9:EG$9)*$AG196</f>
        <v>34338</v>
      </c>
      <c r="EH196" s="39">
        <f>SUM($BE196,$BF196:CQ196)-SUM($CV$1:EH$1)*SUM($P196:$Q196,$W196)-SUM($CV$2:EH$2)*SUM($R196:$V196)-SUM($CV$3:EH$3)*$X196-SUM($CV$4:EH$4)*SUM($K196:$L196)-SUM($CV$5:EH$5)*SUM($M196:$N196)-SUM($CV$6:EH$6)*$O196-SUM($CV$7:EH$7)*SUM($Y196:$Z196,$AF196)-SUM($CV$8:EH$8)*SUM($AA196:$AE196)-SUM($CV$9:EH$9)*$AG196</f>
        <v>30338</v>
      </c>
      <c r="EI196" s="39">
        <f>SUM($BE196,$BF196:CR196)-SUM($CV$1:EI$1)*SUM($P196:$Q196,$W196)-SUM($CV$2:EI$2)*SUM($R196:$V196)-SUM($CV$3:EI$3)*$X196-SUM($CV$4:EI$4)*SUM($K196:$L196)-SUM($CV$5:EI$5)*SUM($M196:$N196)-SUM($CV$6:EI$6)*$O196-SUM($CV$7:EI$7)*SUM($Y196:$Z196,$AF196)-SUM($CV$8:EI$8)*SUM($AA196:$AE196)-SUM($CV$9:EI$9)*$AG196</f>
        <v>26338</v>
      </c>
      <c r="EJ196" s="39">
        <f>SUM($BE196,$BF196:CS196)-SUM($CV$1:EJ$1)*SUM($P196:$Q196,$W196)-SUM($CV$2:EJ$2)*SUM($R196:$V196)-SUM($CV$3:EJ$3)*$X196-SUM($CV$4:EJ$4)*SUM($K196:$L196)-SUM($CV$5:EJ$5)*SUM($M196:$N196)-SUM($CV$6:EJ$6)*$O196-SUM($CV$7:EJ$7)*SUM($Y196:$Z196,$AF196)-SUM($CV$8:EJ$8)*SUM($AA196:$AE196)-SUM($CV$9:EJ$9)*$AG196</f>
        <v>22338</v>
      </c>
      <c r="EK196" s="39">
        <f>SUM($BE196,$BF196:CT196)-SUM($CV$1:EK$1)*SUM($P196:$Q196,$W196)-SUM($CV$2:EK$2)*SUM($R196:$V196)-SUM($CV$3:EK$3)*$X196-SUM($CV$4:EK$4)*SUM($K196:$L196)-SUM($CV$5:EK$5)*SUM($M196:$N196)-SUM($CV$6:EK$6)*$O196-SUM($CV$7:EK$7)*SUM($Y196:$Z196,$AF196)-SUM($CV$8:EK$8)*SUM($AA196:$AE196)-SUM($CV$9:EK$9)*$AG196</f>
        <v>18338</v>
      </c>
      <c r="EL196" s="39">
        <f>SUM($BE196,$BF196:CU196)-SUM($CV$1:EL$1)*SUM($P196:$Q196,$W196)-SUM($CV$2:EL$2)*SUM($R196:$V196)-SUM($CV$3:EL$3)*$X196-SUM($CV$4:EL$4)*SUM($K196:$L196)-SUM($CV$5:EL$5)*SUM($M196:$N196)-SUM($CV$6:EL$6)*$O196-SUM($CV$7:EL$7)*SUM($Y196:$Z196,$AF196)-SUM($CV$8:EL$8)*SUM($AA196:$AE196)-SUM($CV$9:EL$9)*$AG196</f>
        <v>14338</v>
      </c>
      <c r="EM196" s="39">
        <f>SUM($BE196,$BF196:CV196)-SUM($CV$1:EM$1)*SUM($P196:$Q196,$W196)-SUM($CV$2:EM$2)*SUM($R196:$V196)-SUM($CV$3:EM$3)*$X196-SUM($CV$4:EM$4)*SUM($K196:$L196)-SUM($CV$5:EM$5)*SUM($M196:$N196)-SUM($CV$6:EM$6)*$O196-SUM($CV$7:EM$7)*SUM($Y196:$Z196,$AF196)-SUM($CV$8:EM$8)*SUM($AA196:$AE196)-SUM($CV$9:EM$9)*$AG196</f>
        <v>10338</v>
      </c>
      <c r="EN196" s="39">
        <f>SUM($BE196,$BF196:CW196)-SUM($CV$1:EN$1)*SUM($P196:$Q196,$W196)-SUM($CV$2:EN$2)*SUM($R196:$V196)-SUM($CV$3:EN$3)*$X196-SUM($CV$4:EN$4)*SUM($K196:$L196)-SUM($CV$5:EN$5)*SUM($M196:$N196)-SUM($CV$6:EN$6)*$O196-SUM($CV$7:EN$7)*SUM($Y196:$Z196,$AF196)-SUM($CV$8:EN$8)*SUM($AA196:$AE196)-SUM($CV$9:EN$9)*$AG196</f>
        <v>6338</v>
      </c>
      <c r="EO196" s="39">
        <f>SUM($BE196,$BF196:CX196)-SUM($CV$1:EO$1)*SUM($P196:$Q196,$W196)-SUM($CV$2:EO$2)*SUM($R196:$V196)-SUM($CV$3:EO$3)*$X196-SUM($CV$4:EO$4)*SUM($K196:$L196)-SUM($CV$5:EO$5)*SUM($M196:$N196)-SUM($CV$6:EO$6)*$O196-SUM($CV$7:EO$7)*SUM($Y196:$Z196,$AF196)-SUM($CV$8:EO$8)*SUM($AA196:$AE196)-SUM($CV$9:EO$9)*$AG196</f>
        <v>3822</v>
      </c>
      <c r="EP196" s="96" t="s">
        <v>483</v>
      </c>
      <c r="EQ196" s="103" t="str">
        <f t="shared" si="225"/>
        <v>CRCW060353K6FKEA</v>
      </c>
      <c r="ER196" s="96" t="str">
        <f t="shared" si="227"/>
        <v>VISHAY</v>
      </c>
      <c r="ES196" s="115">
        <v>2.3999999999999998E-3</v>
      </c>
      <c r="ET196" s="116" t="str">
        <f t="shared" si="229"/>
        <v>USD</v>
      </c>
      <c r="EU196" s="107" t="e">
        <f t="shared" ca="1" si="183"/>
        <v>#NAME?</v>
      </c>
      <c r="EV196" s="107" t="e">
        <f t="shared" ca="1" si="184"/>
        <v>#NAME?</v>
      </c>
      <c r="EW196" s="117">
        <f t="shared" si="226"/>
        <v>5000</v>
      </c>
      <c r="EX196" s="117">
        <f t="shared" si="232"/>
        <v>5000</v>
      </c>
      <c r="EY196" s="103"/>
      <c r="EZ196" s="117">
        <f t="shared" si="187"/>
        <v>145000</v>
      </c>
      <c r="FA196" s="118" t="e">
        <f t="shared" ca="1" si="188"/>
        <v>#NAME?</v>
      </c>
      <c r="FB196" s="117">
        <f t="shared" si="189"/>
        <v>3638</v>
      </c>
      <c r="FC196" s="118" t="e">
        <f t="shared" ca="1" si="190"/>
        <v>#NAME?</v>
      </c>
      <c r="FD196" s="119">
        <v>45526</v>
      </c>
      <c r="FE196" s="118" t="s">
        <v>130</v>
      </c>
      <c r="FF196" s="118" t="s">
        <v>26</v>
      </c>
      <c r="FG196" s="103" t="s">
        <v>144</v>
      </c>
      <c r="FH196" s="103" t="s">
        <v>145</v>
      </c>
      <c r="FI196" s="105">
        <f t="array" ref="FI196">SUMPRODUCT($AI196:$AL196,TRANSPOSE(FI$1:FI$4))</f>
        <v>12130</v>
      </c>
      <c r="FJ196" s="105">
        <f t="array" ref="FJ196">SUMPRODUCT($AI196:$AL196,TRANSPOSE(FJ$1:FJ$4))</f>
        <v>12130</v>
      </c>
      <c r="FK196" s="105">
        <f t="array" ref="FK196">SUMPRODUCT($AI196:$AL196,TRANSPOSE(FK$1:FK$4))</f>
        <v>12130</v>
      </c>
      <c r="FL196" s="105">
        <f t="array" ref="FL196">SUMPRODUCT($AI196:$AL196,TRANSPOSE(FL$1:FL$4))</f>
        <v>12130</v>
      </c>
      <c r="FM196" s="105">
        <f t="array" ref="FM196">SUMPRODUCT($AI196:$AL196,TRANSPOSE(FM$1:FM$4))</f>
        <v>12130</v>
      </c>
      <c r="FN196" s="105">
        <f t="array" ref="FN196">SUMPRODUCT($AI196:$AL196,TRANSPOSE(FN$1:FN$4))</f>
        <v>12130</v>
      </c>
      <c r="FO196" s="105">
        <f t="array" ref="FO196">SUMPRODUCT($AI196:$AL196,TRANSPOSE(FO$1:FO$4))</f>
        <v>12130</v>
      </c>
      <c r="FP196" s="105">
        <f t="array" ref="FP196">SUMPRODUCT($AI196:$AL196,TRANSPOSE(FP$1:FP$4))</f>
        <v>12130</v>
      </c>
      <c r="FQ196" s="105">
        <f t="array" ref="FQ196">SUMPRODUCT($AI196:$AL196,TRANSPOSE(FQ$1:FQ$4))</f>
        <v>12130</v>
      </c>
      <c r="FR196" s="105">
        <f t="array" ref="FR196">SUMPRODUCT($AI196:$AL196,TRANSPOSE(FR$1:FR$4))</f>
        <v>12100</v>
      </c>
      <c r="FS196" s="105">
        <f t="array" ref="FS196">SUMPRODUCT($AI196:$AL196,TRANSPOSE(FS$1:FS$4))</f>
        <v>12000</v>
      </c>
      <c r="FT196" s="105">
        <f t="array" ref="FT196">SUMPRODUCT($AI196:$AL196,TRANSPOSE(FT$1:FT$4))</f>
        <v>8092</v>
      </c>
      <c r="FU196" s="105">
        <f t="array" ref="FU196">SUMPRODUCT($AI196:$AL196,TRANSPOSE(FU$1:FU$4))</f>
        <v>0</v>
      </c>
      <c r="FV196" s="120"/>
      <c r="FW196" s="105">
        <f t="shared" si="191"/>
        <v>15000</v>
      </c>
      <c r="FX196" s="121">
        <f>CEILING(SUM($FI196:FJ196)-SUM($FW196:FW196),$EW196)</f>
        <v>10000</v>
      </c>
      <c r="FY196" s="121">
        <f>CEILING(SUM($FI196:FK196)-SUM($FW196:FX196),$EW196)</f>
        <v>15000</v>
      </c>
      <c r="FZ196" s="121">
        <f>CEILING(SUM($FI196:FL196)-SUM($FW196:FY196),$EW196)</f>
        <v>10000</v>
      </c>
      <c r="GA196" s="121">
        <f>CEILING(SUM($FI196:FM196)-SUM($FW196:FZ196),$EW196)</f>
        <v>15000</v>
      </c>
      <c r="GB196" s="121">
        <f>CEILING(SUM($FI196:FN196)-SUM($FW196:GA196),$EW196)</f>
        <v>10000</v>
      </c>
      <c r="GC196" s="121">
        <f>CEILING(SUM($FI196:FO196)-SUM($FW196:GB196),$EW196)</f>
        <v>10000</v>
      </c>
      <c r="GD196" s="121">
        <f>CEILING(SUM($FI196:FP196)-SUM($FW196:GC196),$EW196)</f>
        <v>15000</v>
      </c>
      <c r="GE196" s="121">
        <f>CEILING(SUM($FI196:FQ196)-SUM($FW196:GD196),$EW196)</f>
        <v>10000</v>
      </c>
      <c r="GF196" s="121">
        <f>CEILING(SUM($FI196:FR196)-SUM($FW196:GE196),$EW196)</f>
        <v>15000</v>
      </c>
      <c r="GG196" s="121">
        <f>CEILING(SUM($FI196:FS196)-SUM($FW196:GF196),$EW196)</f>
        <v>10000</v>
      </c>
      <c r="GH196" s="121">
        <f t="shared" si="192"/>
        <v>10000</v>
      </c>
      <c r="GI196" s="121">
        <f t="shared" si="193"/>
        <v>0</v>
      </c>
      <c r="GJ196" s="120"/>
      <c r="GK196" s="123" t="e">
        <f t="shared" ca="1" si="194"/>
        <v>#NAME?</v>
      </c>
      <c r="GL196" s="123" t="e">
        <f t="shared" ca="1" si="195"/>
        <v>#NAME?</v>
      </c>
      <c r="GM196" s="123" t="e">
        <f t="shared" ca="1" si="196"/>
        <v>#NAME?</v>
      </c>
      <c r="GN196" s="123" t="e">
        <f t="shared" ca="1" si="197"/>
        <v>#NAME?</v>
      </c>
      <c r="GO196" s="123" t="e">
        <f t="shared" ca="1" si="198"/>
        <v>#NAME?</v>
      </c>
      <c r="GP196" s="123" t="e">
        <f t="shared" ca="1" si="199"/>
        <v>#NAME?</v>
      </c>
      <c r="GQ196" s="123" t="e">
        <f t="shared" ca="1" si="200"/>
        <v>#NAME?</v>
      </c>
      <c r="GR196" s="123" t="e">
        <f t="shared" ca="1" si="201"/>
        <v>#NAME?</v>
      </c>
      <c r="GS196" s="123" t="e">
        <f t="shared" ca="1" si="202"/>
        <v>#NAME?</v>
      </c>
      <c r="GT196" s="123" t="e">
        <f t="shared" ca="1" si="203"/>
        <v>#NAME?</v>
      </c>
      <c r="GU196" s="123" t="e">
        <f t="shared" ca="1" si="204"/>
        <v>#NAME?</v>
      </c>
      <c r="GV196" s="123" t="e">
        <f t="shared" ca="1" si="205"/>
        <v>#NAME?</v>
      </c>
      <c r="GW196" s="123" t="e">
        <f t="shared" ca="1" si="206"/>
        <v>#NAME?</v>
      </c>
      <c r="GX196" s="123" t="e">
        <f t="shared" ca="1" si="207"/>
        <v>#NAME?</v>
      </c>
      <c r="GY196" s="120">
        <v>1</v>
      </c>
      <c r="GZ196" s="105">
        <f t="shared" si="230"/>
        <v>145000</v>
      </c>
      <c r="HA196" s="105"/>
      <c r="HB196" s="105"/>
      <c r="HC196" s="105"/>
      <c r="HD196" s="105"/>
      <c r="HE196" s="105"/>
      <c r="HF196" s="105"/>
      <c r="HG196" s="105"/>
      <c r="HH196" s="105"/>
      <c r="HI196" s="105"/>
      <c r="HJ196" s="105"/>
      <c r="HK196" s="105"/>
      <c r="HL196" s="105">
        <f t="shared" si="171"/>
        <v>0</v>
      </c>
      <c r="HM196" s="105"/>
      <c r="HN196" s="123" t="e">
        <f t="shared" ca="1" si="208"/>
        <v>#NAME?</v>
      </c>
      <c r="HO196" s="123" t="e">
        <f t="shared" ca="1" si="209"/>
        <v>#NAME?</v>
      </c>
      <c r="HP196" s="123" t="e">
        <f t="shared" ca="1" si="210"/>
        <v>#NAME?</v>
      </c>
      <c r="HQ196" s="123" t="e">
        <f t="shared" ca="1" si="211"/>
        <v>#NAME?</v>
      </c>
      <c r="HR196" s="123" t="e">
        <f t="shared" ca="1" si="212"/>
        <v>#NAME?</v>
      </c>
      <c r="HS196" s="123" t="e">
        <f t="shared" ca="1" si="213"/>
        <v>#NAME?</v>
      </c>
      <c r="HT196" s="123" t="e">
        <f t="shared" ca="1" si="214"/>
        <v>#NAME?</v>
      </c>
      <c r="HU196" s="123" t="e">
        <f t="shared" ca="1" si="215"/>
        <v>#NAME?</v>
      </c>
      <c r="HV196" s="123" t="e">
        <f t="shared" ca="1" si="216"/>
        <v>#NAME?</v>
      </c>
      <c r="HW196" s="123" t="e">
        <f t="shared" ca="1" si="217"/>
        <v>#NAME?</v>
      </c>
      <c r="HX196" s="123" t="e">
        <f t="shared" ca="1" si="218"/>
        <v>#NAME?</v>
      </c>
      <c r="HY196" s="123" t="e">
        <f t="shared" ca="1" si="219"/>
        <v>#NAME?</v>
      </c>
      <c r="HZ196" s="123" t="e">
        <f t="shared" ca="1" si="220"/>
        <v>#NAME?</v>
      </c>
      <c r="IA196" s="123" t="e">
        <f t="shared" ca="1" si="221"/>
        <v>#NAME?</v>
      </c>
      <c r="IB196" s="124" t="s">
        <v>936</v>
      </c>
      <c r="IC196" s="103" t="s">
        <v>488</v>
      </c>
      <c r="ID196" s="125">
        <v>45535</v>
      </c>
      <c r="IE196" s="103" t="s">
        <v>147</v>
      </c>
      <c r="IF196" s="103" t="s">
        <v>147</v>
      </c>
      <c r="IG196" s="103" t="s">
        <v>147</v>
      </c>
      <c r="IH196" s="103"/>
      <c r="II196" s="103" t="s">
        <v>766</v>
      </c>
    </row>
    <row r="197" spans="1:243" ht="14.25" x14ac:dyDescent="0.2">
      <c r="A197" s="39">
        <v>210</v>
      </c>
      <c r="B197" s="39" t="s">
        <v>939</v>
      </c>
      <c r="C197" s="56" t="s">
        <v>940</v>
      </c>
      <c r="D197" s="39" t="s">
        <v>137</v>
      </c>
      <c r="E197" s="39">
        <v>414137917</v>
      </c>
      <c r="F197" s="102" t="s">
        <v>941</v>
      </c>
      <c r="G197" s="39" t="s">
        <v>942</v>
      </c>
      <c r="H197" s="39" t="s">
        <v>128</v>
      </c>
      <c r="I197" s="39">
        <v>2</v>
      </c>
      <c r="J197" s="39">
        <v>4</v>
      </c>
      <c r="K197" s="39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2</v>
      </c>
      <c r="T197" s="39">
        <v>0</v>
      </c>
      <c r="U197" s="39">
        <v>0</v>
      </c>
      <c r="V197" s="39">
        <v>0</v>
      </c>
      <c r="W197" s="39">
        <v>0</v>
      </c>
      <c r="X197" s="39">
        <v>0</v>
      </c>
      <c r="Y197" s="39">
        <v>0</v>
      </c>
      <c r="Z197" s="39">
        <v>0</v>
      </c>
      <c r="AA197" s="39">
        <v>0</v>
      </c>
      <c r="AB197" s="39">
        <v>2</v>
      </c>
      <c r="AC197" s="39">
        <v>0</v>
      </c>
      <c r="AD197" s="39">
        <v>0</v>
      </c>
      <c r="AE197" s="39">
        <v>0</v>
      </c>
      <c r="AF197" s="39">
        <v>0</v>
      </c>
      <c r="AG197" s="39">
        <v>0</v>
      </c>
      <c r="AH197" s="39">
        <f t="shared" si="173"/>
        <v>4</v>
      </c>
      <c r="AI197" s="39">
        <f t="shared" si="174"/>
        <v>0</v>
      </c>
      <c r="AJ197" s="39">
        <f t="shared" si="175"/>
        <v>2</v>
      </c>
      <c r="AK197" s="39">
        <f t="shared" si="176"/>
        <v>2</v>
      </c>
      <c r="AL197" s="39">
        <f t="shared" si="177"/>
        <v>2</v>
      </c>
      <c r="AM197" s="57">
        <f t="shared" si="178"/>
        <v>70906</v>
      </c>
      <c r="AN197" s="57">
        <v>5000</v>
      </c>
      <c r="AO197" s="57">
        <f t="shared" si="179"/>
        <v>75000</v>
      </c>
      <c r="AP197" s="39"/>
      <c r="AQ197" s="39" t="s">
        <v>473</v>
      </c>
      <c r="AR197" s="71" t="s">
        <v>774</v>
      </c>
      <c r="AS197" s="39"/>
      <c r="AT197" s="39"/>
      <c r="AU197" s="58">
        <v>3.2000000000000002E-3</v>
      </c>
      <c r="AV197" s="58" t="s">
        <v>11</v>
      </c>
      <c r="AW197" s="39" t="s">
        <v>475</v>
      </c>
      <c r="AX197" s="39" t="s">
        <v>476</v>
      </c>
      <c r="AY197" s="39"/>
      <c r="AZ197" s="39" t="s">
        <v>477</v>
      </c>
      <c r="BA197" s="39" t="str">
        <f t="shared" si="180"/>
        <v>P0043</v>
      </c>
      <c r="BB197" s="78" t="e">
        <f t="shared" ca="1" si="181"/>
        <v>#NAME?</v>
      </c>
      <c r="BC197" s="75">
        <v>18</v>
      </c>
      <c r="BD197" s="75">
        <f t="shared" si="182"/>
        <v>75000</v>
      </c>
      <c r="BE197" s="39"/>
      <c r="BF197" s="39"/>
      <c r="BG197" s="39"/>
      <c r="BH197" s="39"/>
      <c r="BI197" s="39">
        <v>10000</v>
      </c>
      <c r="BJ197" s="39">
        <v>65000</v>
      </c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>
        <f>SUM($BE197,$BF197:BF197)-SUM($CV$1:CW$1)*SUM($P197:$Q197,$W197)-SUM($CV$2:CW$2)*SUM($R197:$V197)-SUM($CV$3:CW$3)*$X197-SUM($CV$4:CW$4)*SUM($K197:$L197)-SUM($CV$5:CW$5)*SUM($M197:$N197)-SUM($CV$6:CW$6)*$O197-SUM($CV$7:CW$7)*SUM($Y197:$Z197,$AF197)-SUM($CV$8:CW$8)*SUM($AA197:$AE197)-SUM($CV$9:CW$9)*$AG197</f>
        <v>0</v>
      </c>
      <c r="CX197" s="39">
        <f>SUM($BE197,$BF197:BG197)-SUM($CV$1:CX$1)*SUM($P197:$Q197,$W197)-SUM($CV$2:CX$2)*SUM($R197:$V197)-SUM($CV$3:CX$3)*$X197-SUM($CV$4:CX$4)*SUM($K197:$L197)-SUM($CV$5:CX$5)*SUM($M197:$N197)-SUM($CV$6:CX$6)*$O197-SUM($CV$7:CX$7)*SUM($Y197:$Z197,$AF197)-SUM($CV$8:CX$8)*SUM($AA197:$AE197)-SUM($CV$9:CX$9)*$AG197</f>
        <v>0</v>
      </c>
      <c r="CY197" s="39">
        <f>SUM($BE197,$BF197:BH197)-SUM($CV$1:CY$1)*SUM($P197:$Q197,$W197)-SUM($CV$2:CY$2)*SUM($R197:$V197)-SUM($CV$3:CY$3)*$X197-SUM($CV$4:CY$4)*SUM($K197:$L197)-SUM($CV$5:CY$5)*SUM($M197:$N197)-SUM($CV$6:CY$6)*$O197-SUM($CV$7:CY$7)*SUM($Y197:$Z197,$AF197)-SUM($CV$8:CY$8)*SUM($AA197:$AE197)-SUM($CV$9:CY$9)*$AG197</f>
        <v>0</v>
      </c>
      <c r="CZ197" s="39">
        <f>SUM($BE197,$BF197:BI197)-SUM($CV$1:CZ$1)*SUM($P197:$Q197,$W197)-SUM($CV$2:CZ$2)*SUM($R197:$V197)-SUM($CV$3:CZ$3)*$X197-SUM($CV$4:CZ$4)*SUM($K197:$L197)-SUM($CV$5:CZ$5)*SUM($M197:$N197)-SUM($CV$6:CZ$6)*$O197-SUM($CV$7:CZ$7)*SUM($Y197:$Z197,$AF197)-SUM($CV$8:CZ$8)*SUM($AA197:$AE197)-SUM($CV$9:CZ$9)*$AG197</f>
        <v>10000</v>
      </c>
      <c r="DA197" s="39">
        <f>SUM($BE197,$BF197:BJ197)-SUM($CV$1:DA$1)*SUM($P197:$Q197,$W197)-SUM($CV$2:DA$2)*SUM($R197:$V197)-SUM($CV$3:DA$3)*$X197-SUM($CV$4:DA$4)*SUM($K197:$L197)-SUM($CV$5:DA$5)*SUM($M197:$N197)-SUM($CV$6:DA$6)*$O197-SUM($CV$7:DA$7)*SUM($Y197:$Z197,$AF197)-SUM($CV$8:DA$8)*SUM($AA197:$AE197)-SUM($CV$9:DA$9)*$AG197</f>
        <v>75000</v>
      </c>
      <c r="DB197" s="39">
        <f>SUM($BE197,$BF197:BK197)-SUM($CV$1:DB$1)*SUM($P197:$Q197,$W197)-SUM($CV$2:DB$2)*SUM($R197:$V197)-SUM($CV$3:DB$3)*$X197-SUM($CV$4:DB$4)*SUM($K197:$L197)-SUM($CV$5:DB$5)*SUM($M197:$N197)-SUM($CV$6:DB$6)*$O197-SUM($CV$7:DB$7)*SUM($Y197:$Z197,$AF197)-SUM($CV$8:DB$8)*SUM($AA197:$AE197)-SUM($CV$9:DB$9)*$AG197</f>
        <v>74600</v>
      </c>
      <c r="DC197" s="39">
        <f>SUM($BE197,$BF197:BL197)-SUM($CV$1:DC$1)*SUM($P197:$Q197,$W197)-SUM($CV$2:DC$2)*SUM($R197:$V197)-SUM($CV$3:DC$3)*$X197-SUM($CV$4:DC$4)*SUM($K197:$L197)-SUM($CV$5:DC$5)*SUM($M197:$N197)-SUM($CV$6:DC$6)*$O197-SUM($CV$7:DC$7)*SUM($Y197:$Z197,$AF197)-SUM($CV$8:DC$8)*SUM($AA197:$AE197)-SUM($CV$9:DC$9)*$AG197</f>
        <v>73800</v>
      </c>
      <c r="DD197" s="39">
        <f>SUM($BE197,$BF197:BM197)-SUM($CV$1:DD$1)*SUM($P197:$Q197,$W197)-SUM($CV$2:DD$2)*SUM($R197:$V197)-SUM($CV$3:DD$3)*$X197-SUM($CV$4:DD$4)*SUM($K197:$L197)-SUM($CV$5:DD$5)*SUM($M197:$N197)-SUM($CV$6:DD$6)*$O197-SUM($CV$7:DD$7)*SUM($Y197:$Z197,$AF197)-SUM($CV$8:DD$8)*SUM($AA197:$AE197)-SUM($CV$9:DD$9)*$AG197</f>
        <v>72538</v>
      </c>
      <c r="DE197" s="39">
        <f>SUM($BE197,$BF197:BN197)-SUM($CV$1:DE$1)*SUM($P197:$Q197,$W197)-SUM($CV$2:DE$2)*SUM($R197:$V197)-SUM($CV$3:DE$3)*$X197-SUM($CV$4:DE$4)*SUM($K197:$L197)-SUM($CV$5:DE$5)*SUM($M197:$N197)-SUM($CV$6:DE$6)*$O197-SUM($CV$7:DE$7)*SUM($Y197:$Z197,$AF197)-SUM($CV$8:DE$8)*SUM($AA197:$AE197)-SUM($CV$9:DE$9)*$AG197</f>
        <v>71438</v>
      </c>
      <c r="DF197" s="39">
        <f>SUM($BE197,$BF197:BO197)-SUM($CV$1:DF$1)*SUM($P197:$Q197,$W197)-SUM($CV$2:DF$2)*SUM($R197:$V197)-SUM($CV$3:DF$3)*$X197-SUM($CV$4:DF$4)*SUM($K197:$L197)-SUM($CV$5:DF$5)*SUM($M197:$N197)-SUM($CV$6:DF$6)*$O197-SUM($CV$7:DF$7)*SUM($Y197:$Z197,$AF197)-SUM($CV$8:DF$8)*SUM($AA197:$AE197)-SUM($CV$9:DF$9)*$AG197</f>
        <v>70038</v>
      </c>
      <c r="DG197" s="39">
        <f>SUM($BE197,$BF197:BP197)-SUM($CV$1:DG$1)*SUM($P197:$Q197,$W197)-SUM($CV$2:DG$2)*SUM($R197:$V197)-SUM($CV$3:DG$3)*$X197-SUM($CV$4:DG$4)*SUM($K197:$L197)-SUM($CV$5:DG$5)*SUM($M197:$N197)-SUM($CV$6:DG$6)*$O197-SUM($CV$7:DG$7)*SUM($Y197:$Z197,$AF197)-SUM($CV$8:DG$8)*SUM($AA197:$AE197)-SUM($CV$9:DG$9)*$AG197</f>
        <v>68538</v>
      </c>
      <c r="DH197" s="39">
        <f>SUM($BE197,$BF197:BQ197)-SUM($CV$1:DH$1)*SUM($P197:$Q197,$W197)-SUM($CV$2:DH$2)*SUM($R197:$V197)-SUM($CV$3:DH$3)*$X197-SUM($CV$4:DH$4)*SUM($K197:$L197)-SUM($CV$5:DH$5)*SUM($M197:$N197)-SUM($CV$6:DH$6)*$O197-SUM($CV$7:DH$7)*SUM($Y197:$Z197,$AF197)-SUM($CV$8:DH$8)*SUM($AA197:$AE197)-SUM($CV$9:DH$9)*$AG197</f>
        <v>67038</v>
      </c>
      <c r="DI197" s="39">
        <f>SUM($BE197,$BF197:BR197)-SUM($CV$1:DI$1)*SUM($P197:$Q197,$W197)-SUM($CV$2:DI$2)*SUM($R197:$V197)-SUM($CV$3:DI$3)*$X197-SUM($CV$4:DI$4)*SUM($K197:$L197)-SUM($CV$5:DI$5)*SUM($M197:$N197)-SUM($CV$6:DI$6)*$O197-SUM($CV$7:DI$7)*SUM($Y197:$Z197,$AF197)-SUM($CV$8:DI$8)*SUM($AA197:$AE197)-SUM($CV$9:DI$9)*$AG197</f>
        <v>65538</v>
      </c>
      <c r="DJ197" s="39">
        <f>SUM($BE197,$BF197:BS197)-SUM($CV$1:DJ$1)*SUM($P197:$Q197,$W197)-SUM($CV$2:DJ$2)*SUM($R197:$V197)-SUM($CV$3:DJ$3)*$X197-SUM($CV$4:DJ$4)*SUM($K197:$L197)-SUM($CV$5:DJ$5)*SUM($M197:$N197)-SUM($CV$6:DJ$6)*$O197-SUM($CV$7:DJ$7)*SUM($Y197:$Z197,$AF197)-SUM($CV$8:DJ$8)*SUM($AA197:$AE197)-SUM($CV$9:DJ$9)*$AG197</f>
        <v>64038</v>
      </c>
      <c r="DK197" s="39">
        <f>SUM($BE197,$BF197:BT197)-SUM($CV$1:DK$1)*SUM($P197:$Q197,$W197)-SUM($CV$2:DK$2)*SUM($R197:$V197)-SUM($CV$3:DK$3)*$X197-SUM($CV$4:DK$4)*SUM($K197:$L197)-SUM($CV$5:DK$5)*SUM($M197:$N197)-SUM($CV$6:DK$6)*$O197-SUM($CV$7:DK$7)*SUM($Y197:$Z197,$AF197)-SUM($CV$8:DK$8)*SUM($AA197:$AE197)-SUM($CV$9:DK$9)*$AG197</f>
        <v>62538</v>
      </c>
      <c r="DL197" s="39">
        <f>SUM($BE197,$BF197:BU197)-SUM($CV$1:DL$1)*SUM($P197:$Q197,$W197)-SUM($CV$2:DL$2)*SUM($R197:$V197)-SUM($CV$3:DL$3)*$X197-SUM($CV$4:DL$4)*SUM($K197:$L197)-SUM($CV$5:DL$5)*SUM($M197:$N197)-SUM($CV$6:DL$6)*$O197-SUM($CV$7:DL$7)*SUM($Y197:$Z197,$AF197)-SUM($CV$8:DL$8)*SUM($AA197:$AE197)-SUM($CV$9:DL$9)*$AG197</f>
        <v>61038</v>
      </c>
      <c r="DM197" s="39">
        <f>SUM($BE197,$BF197:BV197)-SUM($CV$1:DM$1)*SUM($P197:$Q197,$W197)-SUM($CV$2:DM$2)*SUM($R197:$V197)-SUM($CV$3:DM$3)*$X197-SUM($CV$4:DM$4)*SUM($K197:$L197)-SUM($CV$5:DM$5)*SUM($M197:$N197)-SUM($CV$6:DM$6)*$O197-SUM($CV$7:DM$7)*SUM($Y197:$Z197,$AF197)-SUM($CV$8:DM$8)*SUM($AA197:$AE197)-SUM($CV$9:DM$9)*$AG197</f>
        <v>59038</v>
      </c>
      <c r="DN197" s="39">
        <f>SUM($BE197,$BF197:BW197)-SUM($CV$1:DN$1)*SUM($P197:$Q197,$W197)-SUM($CV$2:DN$2)*SUM($R197:$V197)-SUM($CV$3:DN$3)*$X197-SUM($CV$4:DN$4)*SUM($K197:$L197)-SUM($CV$5:DN$5)*SUM($M197:$N197)-SUM($CV$6:DN$6)*$O197-SUM($CV$7:DN$7)*SUM($Y197:$Z197,$AF197)-SUM($CV$8:DN$8)*SUM($AA197:$AE197)-SUM($CV$9:DN$9)*$AG197</f>
        <v>57038</v>
      </c>
      <c r="DO197" s="39">
        <f>SUM($BE197,$BF197:BX197)-SUM($CV$1:DO$1)*SUM($P197:$Q197,$W197)-SUM($CV$2:DO$2)*SUM($R197:$V197)-SUM($CV$3:DO$3)*$X197-SUM($CV$4:DO$4)*SUM($K197:$L197)-SUM($CV$5:DO$5)*SUM($M197:$N197)-SUM($CV$6:DO$6)*$O197-SUM($CV$7:DO$7)*SUM($Y197:$Z197,$AF197)-SUM($CV$8:DO$8)*SUM($AA197:$AE197)-SUM($CV$9:DO$9)*$AG197</f>
        <v>55038</v>
      </c>
      <c r="DP197" s="39">
        <f>SUM($BE197,$BF197:BY197)-SUM($CV$1:DP$1)*SUM($P197:$Q197,$W197)-SUM($CV$2:DP$2)*SUM($R197:$V197)-SUM($CV$3:DP$3)*$X197-SUM($CV$4:DP$4)*SUM($K197:$L197)-SUM($CV$5:DP$5)*SUM($M197:$N197)-SUM($CV$6:DP$6)*$O197-SUM($CV$7:DP$7)*SUM($Y197:$Z197,$AF197)-SUM($CV$8:DP$8)*SUM($AA197:$AE197)-SUM($CV$9:DP$9)*$AG197</f>
        <v>53038</v>
      </c>
      <c r="DQ197" s="39">
        <f>SUM($BE197,$BF197:BZ197)-SUM($CV$1:DQ$1)*SUM($P197:$Q197,$W197)-SUM($CV$2:DQ$2)*SUM($R197:$V197)-SUM($CV$3:DQ$3)*$X197-SUM($CV$4:DQ$4)*SUM($K197:$L197)-SUM($CV$5:DQ$5)*SUM($M197:$N197)-SUM($CV$6:DQ$6)*$O197-SUM($CV$7:DQ$7)*SUM($Y197:$Z197,$AF197)-SUM($CV$8:DQ$8)*SUM($AA197:$AE197)-SUM($CV$9:DQ$9)*$AG197</f>
        <v>51038</v>
      </c>
      <c r="DR197" s="39">
        <f>SUM($BE197,$BF197:CA197)-SUM($CV$1:DR$1)*SUM($P197:$Q197,$W197)-SUM($CV$2:DR$2)*SUM($R197:$V197)-SUM($CV$3:DR$3)*$X197-SUM($CV$4:DR$4)*SUM($K197:$L197)-SUM($CV$5:DR$5)*SUM($M197:$N197)-SUM($CV$6:DR$6)*$O197-SUM($CV$7:DR$7)*SUM($Y197:$Z197,$AF197)-SUM($CV$8:DR$8)*SUM($AA197:$AE197)-SUM($CV$9:DR$9)*$AG197</f>
        <v>49038</v>
      </c>
      <c r="DS197" s="39">
        <f>SUM($BE197,$BF197:CB197)-SUM($CV$1:DS$1)*SUM($P197:$Q197,$W197)-SUM($CV$2:DS$2)*SUM($R197:$V197)-SUM($CV$3:DS$3)*$X197-SUM($CV$4:DS$4)*SUM($K197:$L197)-SUM($CV$5:DS$5)*SUM($M197:$N197)-SUM($CV$6:DS$6)*$O197-SUM($CV$7:DS$7)*SUM($Y197:$Z197,$AF197)-SUM($CV$8:DS$8)*SUM($AA197:$AE197)-SUM($CV$9:DS$9)*$AG197</f>
        <v>47038</v>
      </c>
      <c r="DT197" s="39">
        <f>SUM($BE197,$BF197:CC197)-SUM($CV$1:DT$1)*SUM($P197:$Q197,$W197)-SUM($CV$2:DT$2)*SUM($R197:$V197)-SUM($CV$3:DT$3)*$X197-SUM($CV$4:DT$4)*SUM($K197:$L197)-SUM($CV$5:DT$5)*SUM($M197:$N197)-SUM($CV$6:DT$6)*$O197-SUM($CV$7:DT$7)*SUM($Y197:$Z197,$AF197)-SUM($CV$8:DT$8)*SUM($AA197:$AE197)-SUM($CV$9:DT$9)*$AG197</f>
        <v>45038</v>
      </c>
      <c r="DU197" s="39">
        <f>SUM($BE197,$BF197:CD197)-SUM($CV$1:DU$1)*SUM($P197:$Q197,$W197)-SUM($CV$2:DU$2)*SUM($R197:$V197)-SUM($CV$3:DU$3)*$X197-SUM($CV$4:DU$4)*SUM($K197:$L197)-SUM($CV$5:DU$5)*SUM($M197:$N197)-SUM($CV$6:DU$6)*$O197-SUM($CV$7:DU$7)*SUM($Y197:$Z197,$AF197)-SUM($CV$8:DU$8)*SUM($AA197:$AE197)-SUM($CV$9:DU$9)*$AG197</f>
        <v>43038</v>
      </c>
      <c r="DV197" s="39">
        <f>SUM($BE197,$BF197:CE197)-SUM($CV$1:DV$1)*SUM($P197:$Q197,$W197)-SUM($CV$2:DV$2)*SUM($R197:$V197)-SUM($CV$3:DV$3)*$X197-SUM($CV$4:DV$4)*SUM($K197:$L197)-SUM($CV$5:DV$5)*SUM($M197:$N197)-SUM($CV$6:DV$6)*$O197-SUM($CV$7:DV$7)*SUM($Y197:$Z197,$AF197)-SUM($CV$8:DV$8)*SUM($AA197:$AE197)-SUM($CV$9:DV$9)*$AG197</f>
        <v>41038</v>
      </c>
      <c r="DW197" s="39">
        <f>SUM($BE197,$BF197:CF197)-SUM($CV$1:DW$1)*SUM($P197:$Q197,$W197)-SUM($CV$2:DW$2)*SUM($R197:$V197)-SUM($CV$3:DW$3)*$X197-SUM($CV$4:DW$4)*SUM($K197:$L197)-SUM($CV$5:DW$5)*SUM($M197:$N197)-SUM($CV$6:DW$6)*$O197-SUM($CV$7:DW$7)*SUM($Y197:$Z197,$AF197)-SUM($CV$8:DW$8)*SUM($AA197:$AE197)-SUM($CV$9:DW$9)*$AG197</f>
        <v>39038</v>
      </c>
      <c r="DX197" s="39">
        <f>SUM($BE197,$BF197:CG197)-SUM($CV$1:DX$1)*SUM($P197:$Q197,$W197)-SUM($CV$2:DX$2)*SUM($R197:$V197)-SUM($CV$3:DX$3)*$X197-SUM($CV$4:DX$4)*SUM($K197:$L197)-SUM($CV$5:DX$5)*SUM($M197:$N197)-SUM($CV$6:DX$6)*$O197-SUM($CV$7:DX$7)*SUM($Y197:$Z197,$AF197)-SUM($CV$8:DX$8)*SUM($AA197:$AE197)-SUM($CV$9:DX$9)*$AG197</f>
        <v>37038</v>
      </c>
      <c r="DY197" s="39">
        <f>SUM($BE197,$BF197:CH197)-SUM($CV$1:DY$1)*SUM($P197:$Q197,$W197)-SUM($CV$2:DY$2)*SUM($R197:$V197)-SUM($CV$3:DY$3)*$X197-SUM($CV$4:DY$4)*SUM($K197:$L197)-SUM($CV$5:DY$5)*SUM($M197:$N197)-SUM($CV$6:DY$6)*$O197-SUM($CV$7:DY$7)*SUM($Y197:$Z197,$AF197)-SUM($CV$8:DY$8)*SUM($AA197:$AE197)-SUM($CV$9:DY$9)*$AG197</f>
        <v>35038</v>
      </c>
      <c r="DZ197" s="39">
        <f>SUM($BE197,$BF197:CI197)-SUM($CV$1:DZ$1)*SUM($P197:$Q197,$W197)-SUM($CV$2:DZ$2)*SUM($R197:$V197)-SUM($CV$3:DZ$3)*$X197-SUM($CV$4:DZ$4)*SUM($K197:$L197)-SUM($CV$5:DZ$5)*SUM($M197:$N197)-SUM($CV$6:DZ$6)*$O197-SUM($CV$7:DZ$7)*SUM($Y197:$Z197,$AF197)-SUM($CV$8:DZ$8)*SUM($AA197:$AE197)-SUM($CV$9:DZ$9)*$AG197</f>
        <v>33038</v>
      </c>
      <c r="EA197" s="39">
        <f>SUM($BE197,$BF197:CJ197)-SUM($CV$1:EA$1)*SUM($P197:$Q197,$W197)-SUM($CV$2:EA$2)*SUM($R197:$V197)-SUM($CV$3:EA$3)*$X197-SUM($CV$4:EA$4)*SUM($K197:$L197)-SUM($CV$5:EA$5)*SUM($M197:$N197)-SUM($CV$6:EA$6)*$O197-SUM($CV$7:EA$7)*SUM($Y197:$Z197,$AF197)-SUM($CV$8:EA$8)*SUM($AA197:$AE197)-SUM($CV$9:EA$9)*$AG197</f>
        <v>31038</v>
      </c>
      <c r="EB197" s="39">
        <f>SUM($BE197,$BF197:CK197)-SUM($CV$1:EB$1)*SUM($P197:$Q197,$W197)-SUM($CV$2:EB$2)*SUM($R197:$V197)-SUM($CV$3:EB$3)*$X197-SUM($CV$4:EB$4)*SUM($K197:$L197)-SUM($CV$5:EB$5)*SUM($M197:$N197)-SUM($CV$6:EB$6)*$O197-SUM($CV$7:EB$7)*SUM($Y197:$Z197,$AF197)-SUM($CV$8:EB$8)*SUM($AA197:$AE197)-SUM($CV$9:EB$9)*$AG197</f>
        <v>29038</v>
      </c>
      <c r="EC197" s="39">
        <f>SUM($BE197,$BF197:CL197)-SUM($CV$1:EC$1)*SUM($P197:$Q197,$W197)-SUM($CV$2:EC$2)*SUM($R197:$V197)-SUM($CV$3:EC$3)*$X197-SUM($CV$4:EC$4)*SUM($K197:$L197)-SUM($CV$5:EC$5)*SUM($M197:$N197)-SUM($CV$6:EC$6)*$O197-SUM($CV$7:EC$7)*SUM($Y197:$Z197,$AF197)-SUM($CV$8:EC$8)*SUM($AA197:$AE197)-SUM($CV$9:EC$9)*$AG197</f>
        <v>27038</v>
      </c>
      <c r="ED197" s="39">
        <f>SUM($BE197,$BF197:CM197)-SUM($CV$1:ED$1)*SUM($P197:$Q197,$W197)-SUM($CV$2:ED$2)*SUM($R197:$V197)-SUM($CV$3:ED$3)*$X197-SUM($CV$4:ED$4)*SUM($K197:$L197)-SUM($CV$5:ED$5)*SUM($M197:$N197)-SUM($CV$6:ED$6)*$O197-SUM($CV$7:ED$7)*SUM($Y197:$Z197,$AF197)-SUM($CV$8:ED$8)*SUM($AA197:$AE197)-SUM($CV$9:ED$9)*$AG197</f>
        <v>25038</v>
      </c>
      <c r="EE197" s="39">
        <f>SUM($BE197,$BF197:CN197)-SUM($CV$1:EE$1)*SUM($P197:$Q197,$W197)-SUM($CV$2:EE$2)*SUM($R197:$V197)-SUM($CV$3:EE$3)*$X197-SUM($CV$4:EE$4)*SUM($K197:$L197)-SUM($CV$5:EE$5)*SUM($M197:$N197)-SUM($CV$6:EE$6)*$O197-SUM($CV$7:EE$7)*SUM($Y197:$Z197,$AF197)-SUM($CV$8:EE$8)*SUM($AA197:$AE197)-SUM($CV$9:EE$9)*$AG197</f>
        <v>23038</v>
      </c>
      <c r="EF197" s="39">
        <f>SUM($BE197,$BF197:CO197)-SUM($CV$1:EF$1)*SUM($P197:$Q197,$W197)-SUM($CV$2:EF$2)*SUM($R197:$V197)-SUM($CV$3:EF$3)*$X197-SUM($CV$4:EF$4)*SUM($K197:$L197)-SUM($CV$5:EF$5)*SUM($M197:$N197)-SUM($CV$6:EF$6)*$O197-SUM($CV$7:EF$7)*SUM($Y197:$Z197,$AF197)-SUM($CV$8:EF$8)*SUM($AA197:$AE197)-SUM($CV$9:EF$9)*$AG197</f>
        <v>21038</v>
      </c>
      <c r="EG197" s="39">
        <f>SUM($BE197,$BF197:CP197)-SUM($CV$1:EG$1)*SUM($P197:$Q197,$W197)-SUM($CV$2:EG$2)*SUM($R197:$V197)-SUM($CV$3:EG$3)*$X197-SUM($CV$4:EG$4)*SUM($K197:$L197)-SUM($CV$5:EG$5)*SUM($M197:$N197)-SUM($CV$6:EG$6)*$O197-SUM($CV$7:EG$7)*SUM($Y197:$Z197,$AF197)-SUM($CV$8:EG$8)*SUM($AA197:$AE197)-SUM($CV$9:EG$9)*$AG197</f>
        <v>19038</v>
      </c>
      <c r="EH197" s="39">
        <f>SUM($BE197,$BF197:CQ197)-SUM($CV$1:EH$1)*SUM($P197:$Q197,$W197)-SUM($CV$2:EH$2)*SUM($R197:$V197)-SUM($CV$3:EH$3)*$X197-SUM($CV$4:EH$4)*SUM($K197:$L197)-SUM($CV$5:EH$5)*SUM($M197:$N197)-SUM($CV$6:EH$6)*$O197-SUM($CV$7:EH$7)*SUM($Y197:$Z197,$AF197)-SUM($CV$8:EH$8)*SUM($AA197:$AE197)-SUM($CV$9:EH$9)*$AG197</f>
        <v>17038</v>
      </c>
      <c r="EI197" s="39">
        <f>SUM($BE197,$BF197:CR197)-SUM($CV$1:EI$1)*SUM($P197:$Q197,$W197)-SUM($CV$2:EI$2)*SUM($R197:$V197)-SUM($CV$3:EI$3)*$X197-SUM($CV$4:EI$4)*SUM($K197:$L197)-SUM($CV$5:EI$5)*SUM($M197:$N197)-SUM($CV$6:EI$6)*$O197-SUM($CV$7:EI$7)*SUM($Y197:$Z197,$AF197)-SUM($CV$8:EI$8)*SUM($AA197:$AE197)-SUM($CV$9:EI$9)*$AG197</f>
        <v>15038</v>
      </c>
      <c r="EJ197" s="39">
        <f>SUM($BE197,$BF197:CS197)-SUM($CV$1:EJ$1)*SUM($P197:$Q197,$W197)-SUM($CV$2:EJ$2)*SUM($R197:$V197)-SUM($CV$3:EJ$3)*$X197-SUM($CV$4:EJ$4)*SUM($K197:$L197)-SUM($CV$5:EJ$5)*SUM($M197:$N197)-SUM($CV$6:EJ$6)*$O197-SUM($CV$7:EJ$7)*SUM($Y197:$Z197,$AF197)-SUM($CV$8:EJ$8)*SUM($AA197:$AE197)-SUM($CV$9:EJ$9)*$AG197</f>
        <v>13038</v>
      </c>
      <c r="EK197" s="39">
        <f>SUM($BE197,$BF197:CT197)-SUM($CV$1:EK$1)*SUM($P197:$Q197,$W197)-SUM($CV$2:EK$2)*SUM($R197:$V197)-SUM($CV$3:EK$3)*$X197-SUM($CV$4:EK$4)*SUM($K197:$L197)-SUM($CV$5:EK$5)*SUM($M197:$N197)-SUM($CV$6:EK$6)*$O197-SUM($CV$7:EK$7)*SUM($Y197:$Z197,$AF197)-SUM($CV$8:EK$8)*SUM($AA197:$AE197)-SUM($CV$9:EK$9)*$AG197</f>
        <v>11038</v>
      </c>
      <c r="EL197" s="39">
        <f>SUM($BE197,$BF197:CU197)-SUM($CV$1:EL$1)*SUM($P197:$Q197,$W197)-SUM($CV$2:EL$2)*SUM($R197:$V197)-SUM($CV$3:EL$3)*$X197-SUM($CV$4:EL$4)*SUM($K197:$L197)-SUM($CV$5:EL$5)*SUM($M197:$N197)-SUM($CV$6:EL$6)*$O197-SUM($CV$7:EL$7)*SUM($Y197:$Z197,$AF197)-SUM($CV$8:EL$8)*SUM($AA197:$AE197)-SUM($CV$9:EL$9)*$AG197</f>
        <v>9038</v>
      </c>
      <c r="EM197" s="39">
        <f>SUM($BE197,$BF197:CV197)-SUM($CV$1:EM$1)*SUM($P197:$Q197,$W197)-SUM($CV$2:EM$2)*SUM($R197:$V197)-SUM($CV$3:EM$3)*$X197-SUM($CV$4:EM$4)*SUM($K197:$L197)-SUM($CV$5:EM$5)*SUM($M197:$N197)-SUM($CV$6:EM$6)*$O197-SUM($CV$7:EM$7)*SUM($Y197:$Z197,$AF197)-SUM($CV$8:EM$8)*SUM($AA197:$AE197)-SUM($CV$9:EM$9)*$AG197</f>
        <v>7038</v>
      </c>
      <c r="EN197" s="39">
        <f>SUM($BE197,$BF197:CW197)-SUM($CV$1:EN$1)*SUM($P197:$Q197,$W197)-SUM($CV$2:EN$2)*SUM($R197:$V197)-SUM($CV$3:EN$3)*$X197-SUM($CV$4:EN$4)*SUM($K197:$L197)-SUM($CV$5:EN$5)*SUM($M197:$N197)-SUM($CV$6:EN$6)*$O197-SUM($CV$7:EN$7)*SUM($Y197:$Z197,$AF197)-SUM($CV$8:EN$8)*SUM($AA197:$AE197)-SUM($CV$9:EN$9)*$AG197</f>
        <v>5038</v>
      </c>
      <c r="EO197" s="39">
        <f>SUM($BE197,$BF197:CX197)-SUM($CV$1:EO$1)*SUM($P197:$Q197,$W197)-SUM($CV$2:EO$2)*SUM($R197:$V197)-SUM($CV$3:EO$3)*$X197-SUM($CV$4:EO$4)*SUM($K197:$L197)-SUM($CV$5:EO$5)*SUM($M197:$N197)-SUM($CV$6:EO$6)*$O197-SUM($CV$7:EO$7)*SUM($Y197:$Z197,$AF197)-SUM($CV$8:EO$8)*SUM($AA197:$AE197)-SUM($CV$9:EO$9)*$AG197</f>
        <v>3378</v>
      </c>
      <c r="EP197" s="96" t="s">
        <v>483</v>
      </c>
      <c r="EQ197" s="103" t="str">
        <f t="shared" si="225"/>
        <v>CRCW060354R9FKEA</v>
      </c>
      <c r="ER197" s="96" t="str">
        <f t="shared" si="227"/>
        <v>VISHAY</v>
      </c>
      <c r="ES197" s="115">
        <v>2.7000000000000001E-3</v>
      </c>
      <c r="ET197" s="116" t="str">
        <f t="shared" si="229"/>
        <v>USD</v>
      </c>
      <c r="EU197" s="107" t="e">
        <f t="shared" ca="1" si="183"/>
        <v>#NAME?</v>
      </c>
      <c r="EV197" s="107" t="e">
        <f t="shared" ca="1" si="184"/>
        <v>#NAME?</v>
      </c>
      <c r="EW197" s="117">
        <f t="shared" si="226"/>
        <v>5000</v>
      </c>
      <c r="EX197" s="117">
        <f t="shared" si="232"/>
        <v>5000</v>
      </c>
      <c r="EY197" s="103"/>
      <c r="EZ197" s="117">
        <f t="shared" si="187"/>
        <v>75000</v>
      </c>
      <c r="FA197" s="118" t="e">
        <f t="shared" ca="1" si="188"/>
        <v>#NAME?</v>
      </c>
      <c r="FB197" s="117">
        <f t="shared" si="189"/>
        <v>4094</v>
      </c>
      <c r="FC197" s="118" t="e">
        <f t="shared" ca="1" si="190"/>
        <v>#NAME?</v>
      </c>
      <c r="FD197" s="119">
        <v>45526</v>
      </c>
      <c r="FE197" s="118" t="s">
        <v>130</v>
      </c>
      <c r="FF197" s="118" t="s">
        <v>26</v>
      </c>
      <c r="FG197" s="103" t="s">
        <v>144</v>
      </c>
      <c r="FH197" s="103" t="s">
        <v>145</v>
      </c>
      <c r="FI197" s="105">
        <f t="array" ref="FI197">SUMPRODUCT($AI197:$AL197,TRANSPOSE(FI$1:FI$4))</f>
        <v>6130</v>
      </c>
      <c r="FJ197" s="105">
        <f t="array" ref="FJ197">SUMPRODUCT($AI197:$AL197,TRANSPOSE(FJ$1:FJ$4))</f>
        <v>6130</v>
      </c>
      <c r="FK197" s="105">
        <f t="array" ref="FK197">SUMPRODUCT($AI197:$AL197,TRANSPOSE(FK$1:FK$4))</f>
        <v>6130</v>
      </c>
      <c r="FL197" s="105">
        <f t="array" ref="FL197">SUMPRODUCT($AI197:$AL197,TRANSPOSE(FL$1:FL$4))</f>
        <v>6130</v>
      </c>
      <c r="FM197" s="105">
        <f t="array" ref="FM197">SUMPRODUCT($AI197:$AL197,TRANSPOSE(FM$1:FM$4))</f>
        <v>6130</v>
      </c>
      <c r="FN197" s="105">
        <f t="array" ref="FN197">SUMPRODUCT($AI197:$AL197,TRANSPOSE(FN$1:FN$4))</f>
        <v>6130</v>
      </c>
      <c r="FO197" s="105">
        <f t="array" ref="FO197">SUMPRODUCT($AI197:$AL197,TRANSPOSE(FO$1:FO$4))</f>
        <v>6130</v>
      </c>
      <c r="FP197" s="105">
        <f t="array" ref="FP197">SUMPRODUCT($AI197:$AL197,TRANSPOSE(FP$1:FP$4))</f>
        <v>6130</v>
      </c>
      <c r="FQ197" s="105">
        <f t="array" ref="FQ197">SUMPRODUCT($AI197:$AL197,TRANSPOSE(FQ$1:FQ$4))</f>
        <v>6130</v>
      </c>
      <c r="FR197" s="105">
        <f t="array" ref="FR197">SUMPRODUCT($AI197:$AL197,TRANSPOSE(FR$1:FR$4))</f>
        <v>6100</v>
      </c>
      <c r="FS197" s="105">
        <f t="array" ref="FS197">SUMPRODUCT($AI197:$AL197,TRANSPOSE(FS$1:FS$4))</f>
        <v>6000</v>
      </c>
      <c r="FT197" s="105">
        <f t="array" ref="FT197">SUMPRODUCT($AI197:$AL197,TRANSPOSE(FT$1:FT$4))</f>
        <v>3636</v>
      </c>
      <c r="FU197" s="105">
        <f t="array" ref="FU197">SUMPRODUCT($AI197:$AL197,TRANSPOSE(FU$1:FU$4))</f>
        <v>0</v>
      </c>
      <c r="FV197" s="120"/>
      <c r="FW197" s="105">
        <f t="shared" si="191"/>
        <v>10000</v>
      </c>
      <c r="FX197" s="121">
        <f>CEILING(SUM($FI197:FJ197)-SUM($FW197:FW197),$EW197)</f>
        <v>5000</v>
      </c>
      <c r="FY197" s="121">
        <f>CEILING(SUM($FI197:FK197)-SUM($FW197:FX197),$EW197)</f>
        <v>5000</v>
      </c>
      <c r="FZ197" s="121">
        <f>CEILING(SUM($FI197:FL197)-SUM($FW197:FY197),$EW197)</f>
        <v>5000</v>
      </c>
      <c r="GA197" s="121">
        <f>CEILING(SUM($FI197:FM197)-SUM($FW197:FZ197),$EW197)</f>
        <v>10000</v>
      </c>
      <c r="GB197" s="121">
        <f>CEILING(SUM($FI197:FN197)-SUM($FW197:GA197),$EW197)</f>
        <v>5000</v>
      </c>
      <c r="GC197" s="121">
        <f>CEILING(SUM($FI197:FO197)-SUM($FW197:GB197),$EW197)</f>
        <v>5000</v>
      </c>
      <c r="GD197" s="121">
        <f>CEILING(SUM($FI197:FP197)-SUM($FW197:GC197),$EW197)</f>
        <v>5000</v>
      </c>
      <c r="GE197" s="121">
        <f>CEILING(SUM($FI197:FQ197)-SUM($FW197:GD197),$EW197)</f>
        <v>10000</v>
      </c>
      <c r="GF197" s="121">
        <f>CEILING(SUM($FI197:FR197)-SUM($FW197:GE197),$EW197)</f>
        <v>5000</v>
      </c>
      <c r="GG197" s="121">
        <f>CEILING(SUM($FI197:FS197)-SUM($FW197:GF197),$EW197)</f>
        <v>5000</v>
      </c>
      <c r="GH197" s="121">
        <f t="shared" si="192"/>
        <v>5000</v>
      </c>
      <c r="GI197" s="121">
        <f t="shared" si="193"/>
        <v>0</v>
      </c>
      <c r="GJ197" s="120"/>
      <c r="GK197" s="123" t="e">
        <f t="shared" ca="1" si="194"/>
        <v>#NAME?</v>
      </c>
      <c r="GL197" s="123" t="e">
        <f t="shared" ca="1" si="195"/>
        <v>#NAME?</v>
      </c>
      <c r="GM197" s="123" t="e">
        <f t="shared" ca="1" si="196"/>
        <v>#NAME?</v>
      </c>
      <c r="GN197" s="123" t="e">
        <f t="shared" ca="1" si="197"/>
        <v>#NAME?</v>
      </c>
      <c r="GO197" s="123" t="e">
        <f t="shared" ca="1" si="198"/>
        <v>#NAME?</v>
      </c>
      <c r="GP197" s="123" t="e">
        <f t="shared" ca="1" si="199"/>
        <v>#NAME?</v>
      </c>
      <c r="GQ197" s="123" t="e">
        <f t="shared" ca="1" si="200"/>
        <v>#NAME?</v>
      </c>
      <c r="GR197" s="123" t="e">
        <f t="shared" ca="1" si="201"/>
        <v>#NAME?</v>
      </c>
      <c r="GS197" s="123" t="e">
        <f t="shared" ca="1" si="202"/>
        <v>#NAME?</v>
      </c>
      <c r="GT197" s="123" t="e">
        <f t="shared" ca="1" si="203"/>
        <v>#NAME?</v>
      </c>
      <c r="GU197" s="123" t="e">
        <f t="shared" ca="1" si="204"/>
        <v>#NAME?</v>
      </c>
      <c r="GV197" s="123" t="e">
        <f t="shared" ca="1" si="205"/>
        <v>#NAME?</v>
      </c>
      <c r="GW197" s="123" t="e">
        <f t="shared" ca="1" si="206"/>
        <v>#NAME?</v>
      </c>
      <c r="GX197" s="123" t="e">
        <f t="shared" ca="1" si="207"/>
        <v>#NAME?</v>
      </c>
      <c r="GY197" s="120">
        <v>1</v>
      </c>
      <c r="GZ197" s="105">
        <f t="shared" si="230"/>
        <v>75000</v>
      </c>
      <c r="HA197" s="105"/>
      <c r="HB197" s="105"/>
      <c r="HC197" s="105"/>
      <c r="HD197" s="105"/>
      <c r="HE197" s="105"/>
      <c r="HF197" s="105"/>
      <c r="HG197" s="105"/>
      <c r="HH197" s="105"/>
      <c r="HI197" s="105"/>
      <c r="HJ197" s="105"/>
      <c r="HK197" s="105"/>
      <c r="HL197" s="105">
        <f t="shared" ref="HL197:HL202" si="233">GI197</f>
        <v>0</v>
      </c>
      <c r="HM197" s="105"/>
      <c r="HN197" s="123" t="e">
        <f t="shared" ca="1" si="208"/>
        <v>#NAME?</v>
      </c>
      <c r="HO197" s="123" t="e">
        <f t="shared" ca="1" si="209"/>
        <v>#NAME?</v>
      </c>
      <c r="HP197" s="123" t="e">
        <f t="shared" ca="1" si="210"/>
        <v>#NAME?</v>
      </c>
      <c r="HQ197" s="123" t="e">
        <f t="shared" ca="1" si="211"/>
        <v>#NAME?</v>
      </c>
      <c r="HR197" s="123" t="e">
        <f t="shared" ca="1" si="212"/>
        <v>#NAME?</v>
      </c>
      <c r="HS197" s="123" t="e">
        <f t="shared" ca="1" si="213"/>
        <v>#NAME?</v>
      </c>
      <c r="HT197" s="123" t="e">
        <f t="shared" ca="1" si="214"/>
        <v>#NAME?</v>
      </c>
      <c r="HU197" s="123" t="e">
        <f t="shared" ca="1" si="215"/>
        <v>#NAME?</v>
      </c>
      <c r="HV197" s="123" t="e">
        <f t="shared" ca="1" si="216"/>
        <v>#NAME?</v>
      </c>
      <c r="HW197" s="123" t="e">
        <f t="shared" ca="1" si="217"/>
        <v>#NAME?</v>
      </c>
      <c r="HX197" s="123" t="e">
        <f t="shared" ca="1" si="218"/>
        <v>#NAME?</v>
      </c>
      <c r="HY197" s="123" t="e">
        <f t="shared" ca="1" si="219"/>
        <v>#NAME?</v>
      </c>
      <c r="HZ197" s="123" t="e">
        <f t="shared" ca="1" si="220"/>
        <v>#NAME?</v>
      </c>
      <c r="IA197" s="123" t="e">
        <f t="shared" ca="1" si="221"/>
        <v>#NAME?</v>
      </c>
      <c r="IB197" s="124" t="s">
        <v>939</v>
      </c>
      <c r="IC197" s="103" t="s">
        <v>488</v>
      </c>
      <c r="ID197" s="125">
        <v>45535</v>
      </c>
      <c r="IE197" s="103" t="s">
        <v>147</v>
      </c>
      <c r="IF197" s="103" t="s">
        <v>147</v>
      </c>
      <c r="IG197" s="103" t="s">
        <v>147</v>
      </c>
      <c r="IH197" s="103"/>
      <c r="II197" s="103" t="s">
        <v>766</v>
      </c>
    </row>
    <row r="198" spans="1:243" ht="14.25" x14ac:dyDescent="0.2">
      <c r="A198" s="39">
        <v>211</v>
      </c>
      <c r="B198" s="39" t="s">
        <v>943</v>
      </c>
      <c r="C198" s="56" t="s">
        <v>944</v>
      </c>
      <c r="D198" s="39" t="s">
        <v>137</v>
      </c>
      <c r="E198" s="39">
        <v>401234952</v>
      </c>
      <c r="F198" s="102" t="s">
        <v>945</v>
      </c>
      <c r="G198" s="39" t="s">
        <v>946</v>
      </c>
      <c r="H198" s="39" t="s">
        <v>128</v>
      </c>
      <c r="I198" s="39">
        <v>2</v>
      </c>
      <c r="J198" s="39">
        <v>16</v>
      </c>
      <c r="K198" s="39">
        <v>0</v>
      </c>
      <c r="L198" s="39">
        <v>0</v>
      </c>
      <c r="M198" s="39">
        <v>0</v>
      </c>
      <c r="N198" s="39">
        <v>0</v>
      </c>
      <c r="O198" s="39">
        <v>4</v>
      </c>
      <c r="P198" s="39">
        <v>0</v>
      </c>
      <c r="Q198" s="39">
        <v>0</v>
      </c>
      <c r="R198" s="39">
        <v>0</v>
      </c>
      <c r="S198" s="39">
        <v>2</v>
      </c>
      <c r="T198" s="39">
        <v>0</v>
      </c>
      <c r="U198" s="39">
        <v>0</v>
      </c>
      <c r="V198" s="39">
        <v>0</v>
      </c>
      <c r="W198" s="39">
        <v>0</v>
      </c>
      <c r="X198" s="39">
        <v>4</v>
      </c>
      <c r="Y198" s="39">
        <v>0</v>
      </c>
      <c r="Z198" s="39">
        <v>0</v>
      </c>
      <c r="AA198" s="39">
        <v>0</v>
      </c>
      <c r="AB198" s="39">
        <v>2</v>
      </c>
      <c r="AC198" s="39">
        <v>0</v>
      </c>
      <c r="AD198" s="39">
        <v>0</v>
      </c>
      <c r="AE198" s="39">
        <v>0</v>
      </c>
      <c r="AF198" s="39">
        <v>0</v>
      </c>
      <c r="AG198" s="39">
        <v>4</v>
      </c>
      <c r="AH198" s="39">
        <f t="shared" si="173"/>
        <v>12</v>
      </c>
      <c r="AI198" s="39">
        <f t="shared" si="174"/>
        <v>4</v>
      </c>
      <c r="AJ198" s="39">
        <f t="shared" si="175"/>
        <v>6</v>
      </c>
      <c r="AK198" s="39">
        <f t="shared" si="176"/>
        <v>6</v>
      </c>
      <c r="AL198" s="39">
        <f t="shared" si="177"/>
        <v>10</v>
      </c>
      <c r="AM198" s="57">
        <f t="shared" si="178"/>
        <v>353630</v>
      </c>
      <c r="AN198" s="57">
        <v>5000</v>
      </c>
      <c r="AO198" s="57">
        <f t="shared" si="179"/>
        <v>355000</v>
      </c>
      <c r="AP198" s="39"/>
      <c r="AQ198" s="39" t="s">
        <v>473</v>
      </c>
      <c r="AR198" s="71" t="s">
        <v>774</v>
      </c>
      <c r="AS198" s="39"/>
      <c r="AT198" s="39"/>
      <c r="AU198" s="58">
        <v>2.2000000000000001E-3</v>
      </c>
      <c r="AV198" s="58" t="s">
        <v>11</v>
      </c>
      <c r="AW198" s="39" t="s">
        <v>475</v>
      </c>
      <c r="AX198" s="39" t="s">
        <v>476</v>
      </c>
      <c r="AY198" s="39"/>
      <c r="AZ198" s="39" t="s">
        <v>477</v>
      </c>
      <c r="BA198" s="39" t="str">
        <f t="shared" si="180"/>
        <v>P0043</v>
      </c>
      <c r="BB198" s="78" t="e">
        <f t="shared" ca="1" si="181"/>
        <v>#NAME?</v>
      </c>
      <c r="BC198" s="75">
        <v>18</v>
      </c>
      <c r="BD198" s="75">
        <f t="shared" si="182"/>
        <v>355000</v>
      </c>
      <c r="BE198" s="39"/>
      <c r="BF198" s="39"/>
      <c r="BG198" s="39"/>
      <c r="BH198" s="39"/>
      <c r="BI198" s="39">
        <v>30000</v>
      </c>
      <c r="BJ198" s="39"/>
      <c r="BK198" s="39"/>
      <c r="BL198" s="39">
        <v>300000</v>
      </c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>
        <f>SUM($BE198,$BF198:BF198)-SUM($CV$1:CW$1)*SUM($P198:$Q198,$W198)-SUM($CV$2:CW$2)*SUM($R198:$V198)-SUM($CV$3:CW$3)*$X198-SUM($CV$4:CW$4)*SUM($K198:$L198)-SUM($CV$5:CW$5)*SUM($M198:$N198)-SUM($CV$6:CW$6)*$O198-SUM($CV$7:CW$7)*SUM($Y198:$Z198,$AF198)-SUM($CV$8:CW$8)*SUM($AA198:$AE198)-SUM($CV$9:CW$9)*$AG198</f>
        <v>0</v>
      </c>
      <c r="CX198" s="39">
        <f>SUM($BE198,$BF198:BG198)-SUM($CV$1:CX$1)*SUM($P198:$Q198,$W198)-SUM($CV$2:CX$2)*SUM($R198:$V198)-SUM($CV$3:CX$3)*$X198-SUM($CV$4:CX$4)*SUM($K198:$L198)-SUM($CV$5:CX$5)*SUM($M198:$N198)-SUM($CV$6:CX$6)*$O198-SUM($CV$7:CX$7)*SUM($Y198:$Z198,$AF198)-SUM($CV$8:CX$8)*SUM($AA198:$AE198)-SUM($CV$9:CX$9)*$AG198</f>
        <v>0</v>
      </c>
      <c r="CY198" s="39">
        <f>SUM($BE198,$BF198:BH198)-SUM($CV$1:CY$1)*SUM($P198:$Q198,$W198)-SUM($CV$2:CY$2)*SUM($R198:$V198)-SUM($CV$3:CY$3)*$X198-SUM($CV$4:CY$4)*SUM($K198:$L198)-SUM($CV$5:CY$5)*SUM($M198:$N198)-SUM($CV$6:CY$6)*$O198-SUM($CV$7:CY$7)*SUM($Y198:$Z198,$AF198)-SUM($CV$8:CY$8)*SUM($AA198:$AE198)-SUM($CV$9:CY$9)*$AG198</f>
        <v>0</v>
      </c>
      <c r="CZ198" s="39">
        <f>SUM($BE198,$BF198:BI198)-SUM($CV$1:CZ$1)*SUM($P198:$Q198,$W198)-SUM($CV$2:CZ$2)*SUM($R198:$V198)-SUM($CV$3:CZ$3)*$X198-SUM($CV$4:CZ$4)*SUM($K198:$L198)-SUM($CV$5:CZ$5)*SUM($M198:$N198)-SUM($CV$6:CZ$6)*$O198-SUM($CV$7:CZ$7)*SUM($Y198:$Z198,$AF198)-SUM($CV$8:CZ$8)*SUM($AA198:$AE198)-SUM($CV$9:CZ$9)*$AG198</f>
        <v>30000</v>
      </c>
      <c r="DA198" s="39">
        <f>SUM($BE198,$BF198:BJ198)-SUM($CV$1:DA$1)*SUM($P198:$Q198,$W198)-SUM($CV$2:DA$2)*SUM($R198:$V198)-SUM($CV$3:DA$3)*$X198-SUM($CV$4:DA$4)*SUM($K198:$L198)-SUM($CV$5:DA$5)*SUM($M198:$N198)-SUM($CV$6:DA$6)*$O198-SUM($CV$7:DA$7)*SUM($Y198:$Z198,$AF198)-SUM($CV$8:DA$8)*SUM($AA198:$AE198)-SUM($CV$9:DA$9)*$AG198</f>
        <v>30000</v>
      </c>
      <c r="DB198" s="39">
        <f>SUM($BE198,$BF198:BK198)-SUM($CV$1:DB$1)*SUM($P198:$Q198,$W198)-SUM($CV$2:DB$2)*SUM($R198:$V198)-SUM($CV$3:DB$3)*$X198-SUM($CV$4:DB$4)*SUM($K198:$L198)-SUM($CV$5:DB$5)*SUM($M198:$N198)-SUM($CV$6:DB$6)*$O198-SUM($CV$7:DB$7)*SUM($Y198:$Z198,$AF198)-SUM($CV$8:DB$8)*SUM($AA198:$AE198)-SUM($CV$9:DB$9)*$AG198</f>
        <v>28400</v>
      </c>
      <c r="DC198" s="39">
        <f>SUM($BE198,$BF198:BL198)-SUM($CV$1:DC$1)*SUM($P198:$Q198,$W198)-SUM($CV$2:DC$2)*SUM($R198:$V198)-SUM($CV$3:DC$3)*$X198-SUM($CV$4:DC$4)*SUM($K198:$L198)-SUM($CV$5:DC$5)*SUM($M198:$N198)-SUM($CV$6:DC$6)*$O198-SUM($CV$7:DC$7)*SUM($Y198:$Z198,$AF198)-SUM($CV$8:DC$8)*SUM($AA198:$AE198)-SUM($CV$9:DC$9)*$AG198</f>
        <v>325200</v>
      </c>
      <c r="DD198" s="39">
        <f>SUM($BE198,$BF198:BM198)-SUM($CV$1:DD$1)*SUM($P198:$Q198,$W198)-SUM($CV$2:DD$2)*SUM($R198:$V198)-SUM($CV$3:DD$3)*$X198-SUM($CV$4:DD$4)*SUM($K198:$L198)-SUM($CV$5:DD$5)*SUM($M198:$N198)-SUM($CV$6:DD$6)*$O198-SUM($CV$7:DD$7)*SUM($Y198:$Z198,$AF198)-SUM($CV$8:DD$8)*SUM($AA198:$AE198)-SUM($CV$9:DD$9)*$AG198</f>
        <v>320214</v>
      </c>
      <c r="DE198" s="39">
        <f>SUM($BE198,$BF198:BN198)-SUM($CV$1:DE$1)*SUM($P198:$Q198,$W198)-SUM($CV$2:DE$2)*SUM($R198:$V198)-SUM($CV$3:DE$3)*$X198-SUM($CV$4:DE$4)*SUM($K198:$L198)-SUM($CV$5:DE$5)*SUM($M198:$N198)-SUM($CV$6:DE$6)*$O198-SUM($CV$7:DE$7)*SUM($Y198:$Z198,$AF198)-SUM($CV$8:DE$8)*SUM($AA198:$AE198)-SUM($CV$9:DE$9)*$AG198</f>
        <v>314714</v>
      </c>
      <c r="DF198" s="39">
        <f>SUM($BE198,$BF198:BO198)-SUM($CV$1:DF$1)*SUM($P198:$Q198,$W198)-SUM($CV$2:DF$2)*SUM($R198:$V198)-SUM($CV$3:DF$3)*$X198-SUM($CV$4:DF$4)*SUM($K198:$L198)-SUM($CV$5:DF$5)*SUM($M198:$N198)-SUM($CV$6:DF$6)*$O198-SUM($CV$7:DF$7)*SUM($Y198:$Z198,$AF198)-SUM($CV$8:DF$8)*SUM($AA198:$AE198)-SUM($CV$9:DF$9)*$AG198</f>
        <v>307714</v>
      </c>
      <c r="DG198" s="39">
        <f>SUM($BE198,$BF198:BP198)-SUM($CV$1:DG$1)*SUM($P198:$Q198,$W198)-SUM($CV$2:DG$2)*SUM($R198:$V198)-SUM($CV$3:DG$3)*$X198-SUM($CV$4:DG$4)*SUM($K198:$L198)-SUM($CV$5:DG$5)*SUM($M198:$N198)-SUM($CV$6:DG$6)*$O198-SUM($CV$7:DG$7)*SUM($Y198:$Z198,$AF198)-SUM($CV$8:DG$8)*SUM($AA198:$AE198)-SUM($CV$9:DG$9)*$AG198</f>
        <v>300214</v>
      </c>
      <c r="DH198" s="39">
        <f>SUM($BE198,$BF198:BQ198)-SUM($CV$1:DH$1)*SUM($P198:$Q198,$W198)-SUM($CV$2:DH$2)*SUM($R198:$V198)-SUM($CV$3:DH$3)*$X198-SUM($CV$4:DH$4)*SUM($K198:$L198)-SUM($CV$5:DH$5)*SUM($M198:$N198)-SUM($CV$6:DH$6)*$O198-SUM($CV$7:DH$7)*SUM($Y198:$Z198,$AF198)-SUM($CV$8:DH$8)*SUM($AA198:$AE198)-SUM($CV$9:DH$9)*$AG198</f>
        <v>292714</v>
      </c>
      <c r="DI198" s="39">
        <f>SUM($BE198,$BF198:BR198)-SUM($CV$1:DI$1)*SUM($P198:$Q198,$W198)-SUM($CV$2:DI$2)*SUM($R198:$V198)-SUM($CV$3:DI$3)*$X198-SUM($CV$4:DI$4)*SUM($K198:$L198)-SUM($CV$5:DI$5)*SUM($M198:$N198)-SUM($CV$6:DI$6)*$O198-SUM($CV$7:DI$7)*SUM($Y198:$Z198,$AF198)-SUM($CV$8:DI$8)*SUM($AA198:$AE198)-SUM($CV$9:DI$9)*$AG198</f>
        <v>285214</v>
      </c>
      <c r="DJ198" s="39">
        <f>SUM($BE198,$BF198:BS198)-SUM($CV$1:DJ$1)*SUM($P198:$Q198,$W198)-SUM($CV$2:DJ$2)*SUM($R198:$V198)-SUM($CV$3:DJ$3)*$X198-SUM($CV$4:DJ$4)*SUM($K198:$L198)-SUM($CV$5:DJ$5)*SUM($M198:$N198)-SUM($CV$6:DJ$6)*$O198-SUM($CV$7:DJ$7)*SUM($Y198:$Z198,$AF198)-SUM($CV$8:DJ$8)*SUM($AA198:$AE198)-SUM($CV$9:DJ$9)*$AG198</f>
        <v>277714</v>
      </c>
      <c r="DK198" s="39">
        <f>SUM($BE198,$BF198:BT198)-SUM($CV$1:DK$1)*SUM($P198:$Q198,$W198)-SUM($CV$2:DK$2)*SUM($R198:$V198)-SUM($CV$3:DK$3)*$X198-SUM($CV$4:DK$4)*SUM($K198:$L198)-SUM($CV$5:DK$5)*SUM($M198:$N198)-SUM($CV$6:DK$6)*$O198-SUM($CV$7:DK$7)*SUM($Y198:$Z198,$AF198)-SUM($CV$8:DK$8)*SUM($AA198:$AE198)-SUM($CV$9:DK$9)*$AG198</f>
        <v>270214</v>
      </c>
      <c r="DL198" s="39">
        <f>SUM($BE198,$BF198:BU198)-SUM($CV$1:DL$1)*SUM($P198:$Q198,$W198)-SUM($CV$2:DL$2)*SUM($R198:$V198)-SUM($CV$3:DL$3)*$X198-SUM($CV$4:DL$4)*SUM($K198:$L198)-SUM($CV$5:DL$5)*SUM($M198:$N198)-SUM($CV$6:DL$6)*$O198-SUM($CV$7:DL$7)*SUM($Y198:$Z198,$AF198)-SUM($CV$8:DL$8)*SUM($AA198:$AE198)-SUM($CV$9:DL$9)*$AG198</f>
        <v>262714</v>
      </c>
      <c r="DM198" s="39">
        <f>SUM($BE198,$BF198:BV198)-SUM($CV$1:DM$1)*SUM($P198:$Q198,$W198)-SUM($CV$2:DM$2)*SUM($R198:$V198)-SUM($CV$3:DM$3)*$X198-SUM($CV$4:DM$4)*SUM($K198:$L198)-SUM($CV$5:DM$5)*SUM($M198:$N198)-SUM($CV$6:DM$6)*$O198-SUM($CV$7:DM$7)*SUM($Y198:$Z198,$AF198)-SUM($CV$8:DM$8)*SUM($AA198:$AE198)-SUM($CV$9:DM$9)*$AG198</f>
        <v>252714</v>
      </c>
      <c r="DN198" s="39">
        <f>SUM($BE198,$BF198:BW198)-SUM($CV$1:DN$1)*SUM($P198:$Q198,$W198)-SUM($CV$2:DN$2)*SUM($R198:$V198)-SUM($CV$3:DN$3)*$X198-SUM($CV$4:DN$4)*SUM($K198:$L198)-SUM($CV$5:DN$5)*SUM($M198:$N198)-SUM($CV$6:DN$6)*$O198-SUM($CV$7:DN$7)*SUM($Y198:$Z198,$AF198)-SUM($CV$8:DN$8)*SUM($AA198:$AE198)-SUM($CV$9:DN$9)*$AG198</f>
        <v>242714</v>
      </c>
      <c r="DO198" s="39">
        <f>SUM($BE198,$BF198:BX198)-SUM($CV$1:DO$1)*SUM($P198:$Q198,$W198)-SUM($CV$2:DO$2)*SUM($R198:$V198)-SUM($CV$3:DO$3)*$X198-SUM($CV$4:DO$4)*SUM($K198:$L198)-SUM($CV$5:DO$5)*SUM($M198:$N198)-SUM($CV$6:DO$6)*$O198-SUM($CV$7:DO$7)*SUM($Y198:$Z198,$AF198)-SUM($CV$8:DO$8)*SUM($AA198:$AE198)-SUM($CV$9:DO$9)*$AG198</f>
        <v>232714</v>
      </c>
      <c r="DP198" s="39">
        <f>SUM($BE198,$BF198:BY198)-SUM($CV$1:DP$1)*SUM($P198:$Q198,$W198)-SUM($CV$2:DP$2)*SUM($R198:$V198)-SUM($CV$3:DP$3)*$X198-SUM($CV$4:DP$4)*SUM($K198:$L198)-SUM($CV$5:DP$5)*SUM($M198:$N198)-SUM($CV$6:DP$6)*$O198-SUM($CV$7:DP$7)*SUM($Y198:$Z198,$AF198)-SUM($CV$8:DP$8)*SUM($AA198:$AE198)-SUM($CV$9:DP$9)*$AG198</f>
        <v>222714</v>
      </c>
      <c r="DQ198" s="39">
        <f>SUM($BE198,$BF198:BZ198)-SUM($CV$1:DQ$1)*SUM($P198:$Q198,$W198)-SUM($CV$2:DQ$2)*SUM($R198:$V198)-SUM($CV$3:DQ$3)*$X198-SUM($CV$4:DQ$4)*SUM($K198:$L198)-SUM($CV$5:DQ$5)*SUM($M198:$N198)-SUM($CV$6:DQ$6)*$O198-SUM($CV$7:DQ$7)*SUM($Y198:$Z198,$AF198)-SUM($CV$8:DQ$8)*SUM($AA198:$AE198)-SUM($CV$9:DQ$9)*$AG198</f>
        <v>212714</v>
      </c>
      <c r="DR198" s="39">
        <f>SUM($BE198,$BF198:CA198)-SUM($CV$1:DR$1)*SUM($P198:$Q198,$W198)-SUM($CV$2:DR$2)*SUM($R198:$V198)-SUM($CV$3:DR$3)*$X198-SUM($CV$4:DR$4)*SUM($K198:$L198)-SUM($CV$5:DR$5)*SUM($M198:$N198)-SUM($CV$6:DR$6)*$O198-SUM($CV$7:DR$7)*SUM($Y198:$Z198,$AF198)-SUM($CV$8:DR$8)*SUM($AA198:$AE198)-SUM($CV$9:DR$9)*$AG198</f>
        <v>202714</v>
      </c>
      <c r="DS198" s="39">
        <f>SUM($BE198,$BF198:CB198)-SUM($CV$1:DS$1)*SUM($P198:$Q198,$W198)-SUM($CV$2:DS$2)*SUM($R198:$V198)-SUM($CV$3:DS$3)*$X198-SUM($CV$4:DS$4)*SUM($K198:$L198)-SUM($CV$5:DS$5)*SUM($M198:$N198)-SUM($CV$6:DS$6)*$O198-SUM($CV$7:DS$7)*SUM($Y198:$Z198,$AF198)-SUM($CV$8:DS$8)*SUM($AA198:$AE198)-SUM($CV$9:DS$9)*$AG198</f>
        <v>192714</v>
      </c>
      <c r="DT198" s="39">
        <f>SUM($BE198,$BF198:CC198)-SUM($CV$1:DT$1)*SUM($P198:$Q198,$W198)-SUM($CV$2:DT$2)*SUM($R198:$V198)-SUM($CV$3:DT$3)*$X198-SUM($CV$4:DT$4)*SUM($K198:$L198)-SUM($CV$5:DT$5)*SUM($M198:$N198)-SUM($CV$6:DT$6)*$O198-SUM($CV$7:DT$7)*SUM($Y198:$Z198,$AF198)-SUM($CV$8:DT$8)*SUM($AA198:$AE198)-SUM($CV$9:DT$9)*$AG198</f>
        <v>182714</v>
      </c>
      <c r="DU198" s="39">
        <f>SUM($BE198,$BF198:CD198)-SUM($CV$1:DU$1)*SUM($P198:$Q198,$W198)-SUM($CV$2:DU$2)*SUM($R198:$V198)-SUM($CV$3:DU$3)*$X198-SUM($CV$4:DU$4)*SUM($K198:$L198)-SUM($CV$5:DU$5)*SUM($M198:$N198)-SUM($CV$6:DU$6)*$O198-SUM($CV$7:DU$7)*SUM($Y198:$Z198,$AF198)-SUM($CV$8:DU$8)*SUM($AA198:$AE198)-SUM($CV$9:DU$9)*$AG198</f>
        <v>172714</v>
      </c>
      <c r="DV198" s="39">
        <f>SUM($BE198,$BF198:CE198)-SUM($CV$1:DV$1)*SUM($P198:$Q198,$W198)-SUM($CV$2:DV$2)*SUM($R198:$V198)-SUM($CV$3:DV$3)*$X198-SUM($CV$4:DV$4)*SUM($K198:$L198)-SUM($CV$5:DV$5)*SUM($M198:$N198)-SUM($CV$6:DV$6)*$O198-SUM($CV$7:DV$7)*SUM($Y198:$Z198,$AF198)-SUM($CV$8:DV$8)*SUM($AA198:$AE198)-SUM($CV$9:DV$9)*$AG198</f>
        <v>162714</v>
      </c>
      <c r="DW198" s="39">
        <f>SUM($BE198,$BF198:CF198)-SUM($CV$1:DW$1)*SUM($P198:$Q198,$W198)-SUM($CV$2:DW$2)*SUM($R198:$V198)-SUM($CV$3:DW$3)*$X198-SUM($CV$4:DW$4)*SUM($K198:$L198)-SUM($CV$5:DW$5)*SUM($M198:$N198)-SUM($CV$6:DW$6)*$O198-SUM($CV$7:DW$7)*SUM($Y198:$Z198,$AF198)-SUM($CV$8:DW$8)*SUM($AA198:$AE198)-SUM($CV$9:DW$9)*$AG198</f>
        <v>152714</v>
      </c>
      <c r="DX198" s="39">
        <f>SUM($BE198,$BF198:CG198)-SUM($CV$1:DX$1)*SUM($P198:$Q198,$W198)-SUM($CV$2:DX$2)*SUM($R198:$V198)-SUM($CV$3:DX$3)*$X198-SUM($CV$4:DX$4)*SUM($K198:$L198)-SUM($CV$5:DX$5)*SUM($M198:$N198)-SUM($CV$6:DX$6)*$O198-SUM($CV$7:DX$7)*SUM($Y198:$Z198,$AF198)-SUM($CV$8:DX$8)*SUM($AA198:$AE198)-SUM($CV$9:DX$9)*$AG198</f>
        <v>142714</v>
      </c>
      <c r="DY198" s="39">
        <f>SUM($BE198,$BF198:CH198)-SUM($CV$1:DY$1)*SUM($P198:$Q198,$W198)-SUM($CV$2:DY$2)*SUM($R198:$V198)-SUM($CV$3:DY$3)*$X198-SUM($CV$4:DY$4)*SUM($K198:$L198)-SUM($CV$5:DY$5)*SUM($M198:$N198)-SUM($CV$6:DY$6)*$O198-SUM($CV$7:DY$7)*SUM($Y198:$Z198,$AF198)-SUM($CV$8:DY$8)*SUM($AA198:$AE198)-SUM($CV$9:DY$9)*$AG198</f>
        <v>132714</v>
      </c>
      <c r="DZ198" s="39">
        <f>SUM($BE198,$BF198:CI198)-SUM($CV$1:DZ$1)*SUM($P198:$Q198,$W198)-SUM($CV$2:DZ$2)*SUM($R198:$V198)-SUM($CV$3:DZ$3)*$X198-SUM($CV$4:DZ$4)*SUM($K198:$L198)-SUM($CV$5:DZ$5)*SUM($M198:$N198)-SUM($CV$6:DZ$6)*$O198-SUM($CV$7:DZ$7)*SUM($Y198:$Z198,$AF198)-SUM($CV$8:DZ$8)*SUM($AA198:$AE198)-SUM($CV$9:DZ$9)*$AG198</f>
        <v>122714</v>
      </c>
      <c r="EA198" s="39">
        <f>SUM($BE198,$BF198:CJ198)-SUM($CV$1:EA$1)*SUM($P198:$Q198,$W198)-SUM($CV$2:EA$2)*SUM($R198:$V198)-SUM($CV$3:EA$3)*$X198-SUM($CV$4:EA$4)*SUM($K198:$L198)-SUM($CV$5:EA$5)*SUM($M198:$N198)-SUM($CV$6:EA$6)*$O198-SUM($CV$7:EA$7)*SUM($Y198:$Z198,$AF198)-SUM($CV$8:EA$8)*SUM($AA198:$AE198)-SUM($CV$9:EA$9)*$AG198</f>
        <v>112714</v>
      </c>
      <c r="EB198" s="39">
        <f>SUM($BE198,$BF198:CK198)-SUM($CV$1:EB$1)*SUM($P198:$Q198,$W198)-SUM($CV$2:EB$2)*SUM($R198:$V198)-SUM($CV$3:EB$3)*$X198-SUM($CV$4:EB$4)*SUM($K198:$L198)-SUM($CV$5:EB$5)*SUM($M198:$N198)-SUM($CV$6:EB$6)*$O198-SUM($CV$7:EB$7)*SUM($Y198:$Z198,$AF198)-SUM($CV$8:EB$8)*SUM($AA198:$AE198)-SUM($CV$9:EB$9)*$AG198</f>
        <v>102714</v>
      </c>
      <c r="EC198" s="39">
        <f>SUM($BE198,$BF198:CL198)-SUM($CV$1:EC$1)*SUM($P198:$Q198,$W198)-SUM($CV$2:EC$2)*SUM($R198:$V198)-SUM($CV$3:EC$3)*$X198-SUM($CV$4:EC$4)*SUM($K198:$L198)-SUM($CV$5:EC$5)*SUM($M198:$N198)-SUM($CV$6:EC$6)*$O198-SUM($CV$7:EC$7)*SUM($Y198:$Z198,$AF198)-SUM($CV$8:EC$8)*SUM($AA198:$AE198)-SUM($CV$9:EC$9)*$AG198</f>
        <v>92714</v>
      </c>
      <c r="ED198" s="39">
        <f>SUM($BE198,$BF198:CM198)-SUM($CV$1:ED$1)*SUM($P198:$Q198,$W198)-SUM($CV$2:ED$2)*SUM($R198:$V198)-SUM($CV$3:ED$3)*$X198-SUM($CV$4:ED$4)*SUM($K198:$L198)-SUM($CV$5:ED$5)*SUM($M198:$N198)-SUM($CV$6:ED$6)*$O198-SUM($CV$7:ED$7)*SUM($Y198:$Z198,$AF198)-SUM($CV$8:ED$8)*SUM($AA198:$AE198)-SUM($CV$9:ED$9)*$AG198</f>
        <v>82714</v>
      </c>
      <c r="EE198" s="39">
        <f>SUM($BE198,$BF198:CN198)-SUM($CV$1:EE$1)*SUM($P198:$Q198,$W198)-SUM($CV$2:EE$2)*SUM($R198:$V198)-SUM($CV$3:EE$3)*$X198-SUM($CV$4:EE$4)*SUM($K198:$L198)-SUM($CV$5:EE$5)*SUM($M198:$N198)-SUM($CV$6:EE$6)*$O198-SUM($CV$7:EE$7)*SUM($Y198:$Z198,$AF198)-SUM($CV$8:EE$8)*SUM($AA198:$AE198)-SUM($CV$9:EE$9)*$AG198</f>
        <v>72714</v>
      </c>
      <c r="EF198" s="39">
        <f>SUM($BE198,$BF198:CO198)-SUM($CV$1:EF$1)*SUM($P198:$Q198,$W198)-SUM($CV$2:EF$2)*SUM($R198:$V198)-SUM($CV$3:EF$3)*$X198-SUM($CV$4:EF$4)*SUM($K198:$L198)-SUM($CV$5:EF$5)*SUM($M198:$N198)-SUM($CV$6:EF$6)*$O198-SUM($CV$7:EF$7)*SUM($Y198:$Z198,$AF198)-SUM($CV$8:EF$8)*SUM($AA198:$AE198)-SUM($CV$9:EF$9)*$AG198</f>
        <v>62714</v>
      </c>
      <c r="EG198" s="39">
        <f>SUM($BE198,$BF198:CP198)-SUM($CV$1:EG$1)*SUM($P198:$Q198,$W198)-SUM($CV$2:EG$2)*SUM($R198:$V198)-SUM($CV$3:EG$3)*$X198-SUM($CV$4:EG$4)*SUM($K198:$L198)-SUM($CV$5:EG$5)*SUM($M198:$N198)-SUM($CV$6:EG$6)*$O198-SUM($CV$7:EG$7)*SUM($Y198:$Z198,$AF198)-SUM($CV$8:EG$8)*SUM($AA198:$AE198)-SUM($CV$9:EG$9)*$AG198</f>
        <v>52714</v>
      </c>
      <c r="EH198" s="39">
        <f>SUM($BE198,$BF198:CQ198)-SUM($CV$1:EH$1)*SUM($P198:$Q198,$W198)-SUM($CV$2:EH$2)*SUM($R198:$V198)-SUM($CV$3:EH$3)*$X198-SUM($CV$4:EH$4)*SUM($K198:$L198)-SUM($CV$5:EH$5)*SUM($M198:$N198)-SUM($CV$6:EH$6)*$O198-SUM($CV$7:EH$7)*SUM($Y198:$Z198,$AF198)-SUM($CV$8:EH$8)*SUM($AA198:$AE198)-SUM($CV$9:EH$9)*$AG198</f>
        <v>42714</v>
      </c>
      <c r="EI198" s="39">
        <f>SUM($BE198,$BF198:CR198)-SUM($CV$1:EI$1)*SUM($P198:$Q198,$W198)-SUM($CV$2:EI$2)*SUM($R198:$V198)-SUM($CV$3:EI$3)*$X198-SUM($CV$4:EI$4)*SUM($K198:$L198)-SUM($CV$5:EI$5)*SUM($M198:$N198)-SUM($CV$6:EI$6)*$O198-SUM($CV$7:EI$7)*SUM($Y198:$Z198,$AF198)-SUM($CV$8:EI$8)*SUM($AA198:$AE198)-SUM($CV$9:EI$9)*$AG198</f>
        <v>32714</v>
      </c>
      <c r="EJ198" s="39">
        <f>SUM($BE198,$BF198:CS198)-SUM($CV$1:EJ$1)*SUM($P198:$Q198,$W198)-SUM($CV$2:EJ$2)*SUM($R198:$V198)-SUM($CV$3:EJ$3)*$X198-SUM($CV$4:EJ$4)*SUM($K198:$L198)-SUM($CV$5:EJ$5)*SUM($M198:$N198)-SUM($CV$6:EJ$6)*$O198-SUM($CV$7:EJ$7)*SUM($Y198:$Z198,$AF198)-SUM($CV$8:EJ$8)*SUM($AA198:$AE198)-SUM($CV$9:EJ$9)*$AG198</f>
        <v>22714</v>
      </c>
      <c r="EK198" s="39">
        <f>SUM($BE198,$BF198:CT198)-SUM($CV$1:EK$1)*SUM($P198:$Q198,$W198)-SUM($CV$2:EK$2)*SUM($R198:$V198)-SUM($CV$3:EK$3)*$X198-SUM($CV$4:EK$4)*SUM($K198:$L198)-SUM($CV$5:EK$5)*SUM($M198:$N198)-SUM($CV$6:EK$6)*$O198-SUM($CV$7:EK$7)*SUM($Y198:$Z198,$AF198)-SUM($CV$8:EK$8)*SUM($AA198:$AE198)-SUM($CV$9:EK$9)*$AG198</f>
        <v>12714</v>
      </c>
      <c r="EL198" s="39">
        <f>SUM($BE198,$BF198:CU198)-SUM($CV$1:EL$1)*SUM($P198:$Q198,$W198)-SUM($CV$2:EL$2)*SUM($R198:$V198)-SUM($CV$3:EL$3)*$X198-SUM($CV$4:EL$4)*SUM($K198:$L198)-SUM($CV$5:EL$5)*SUM($M198:$N198)-SUM($CV$6:EL$6)*$O198-SUM($CV$7:EL$7)*SUM($Y198:$Z198,$AF198)-SUM($CV$8:EL$8)*SUM($AA198:$AE198)-SUM($CV$9:EL$9)*$AG198</f>
        <v>2714</v>
      </c>
      <c r="EM198" s="39">
        <f>SUM($BE198,$BF198:CV198)-SUM($CV$1:EM$1)*SUM($P198:$Q198,$W198)-SUM($CV$2:EM$2)*SUM($R198:$V198)-SUM($CV$3:EM$3)*$X198-SUM($CV$4:EM$4)*SUM($K198:$L198)-SUM($CV$5:EM$5)*SUM($M198:$N198)-SUM($CV$6:EM$6)*$O198-SUM($CV$7:EM$7)*SUM($Y198:$Z198,$AF198)-SUM($CV$8:EM$8)*SUM($AA198:$AE198)-SUM($CV$9:EM$9)*$AG198</f>
        <v>-7286</v>
      </c>
      <c r="EN198" s="39">
        <f>SUM($BE198,$BF198:CW198)-SUM($CV$1:EN$1)*SUM($P198:$Q198,$W198)-SUM($CV$2:EN$2)*SUM($R198:$V198)-SUM($CV$3:EN$3)*$X198-SUM($CV$4:EN$4)*SUM($K198:$L198)-SUM($CV$5:EN$5)*SUM($M198:$N198)-SUM($CV$6:EN$6)*$O198-SUM($CV$7:EN$7)*SUM($Y198:$Z198,$AF198)-SUM($CV$8:EN$8)*SUM($AA198:$AE198)-SUM($CV$9:EN$9)*$AG198</f>
        <v>-17286</v>
      </c>
      <c r="EO198" s="39">
        <f>SUM($BE198,$BF198:CX198)-SUM($CV$1:EO$1)*SUM($P198:$Q198,$W198)-SUM($CV$2:EO$2)*SUM($R198:$V198)-SUM($CV$3:EO$3)*$X198-SUM($CV$4:EO$4)*SUM($K198:$L198)-SUM($CV$5:EO$5)*SUM($M198:$N198)-SUM($CV$6:EO$6)*$O198-SUM($CV$7:EO$7)*SUM($Y198:$Z198,$AF198)-SUM($CV$8:EO$8)*SUM($AA198:$AE198)-SUM($CV$9:EO$9)*$AG198</f>
        <v>-23978</v>
      </c>
      <c r="EP198" s="96" t="s">
        <v>483</v>
      </c>
      <c r="EQ198" s="103" t="str">
        <f t="shared" si="225"/>
        <v>CRCW060356K2FKEA</v>
      </c>
      <c r="ER198" s="96" t="str">
        <f t="shared" si="227"/>
        <v>VISHAY</v>
      </c>
      <c r="ES198" s="115">
        <v>2E-3</v>
      </c>
      <c r="ET198" s="116" t="str">
        <f t="shared" si="229"/>
        <v>USD</v>
      </c>
      <c r="EU198" s="107" t="e">
        <f t="shared" ca="1" si="183"/>
        <v>#NAME?</v>
      </c>
      <c r="EV198" s="107" t="e">
        <f t="shared" ca="1" si="184"/>
        <v>#NAME?</v>
      </c>
      <c r="EW198" s="117">
        <f t="shared" si="226"/>
        <v>5000</v>
      </c>
      <c r="EX198" s="117">
        <f t="shared" si="232"/>
        <v>5000</v>
      </c>
      <c r="EY198" s="103"/>
      <c r="EZ198" s="117">
        <f t="shared" si="187"/>
        <v>355000</v>
      </c>
      <c r="FA198" s="118" t="e">
        <f t="shared" ca="1" si="188"/>
        <v>#NAME?</v>
      </c>
      <c r="FB198" s="117">
        <f t="shared" si="189"/>
        <v>1370</v>
      </c>
      <c r="FC198" s="118" t="e">
        <f t="shared" ca="1" si="190"/>
        <v>#NAME?</v>
      </c>
      <c r="FD198" s="119">
        <v>45526</v>
      </c>
      <c r="FE198" s="118" t="s">
        <v>130</v>
      </c>
      <c r="FF198" s="118" t="s">
        <v>26</v>
      </c>
      <c r="FG198" s="103" t="s">
        <v>144</v>
      </c>
      <c r="FH198" s="103" t="s">
        <v>145</v>
      </c>
      <c r="FI198" s="105">
        <f t="array" ref="FI198">SUMPRODUCT($AI198:$AL198,TRANSPOSE(FI$1:FI$4))</f>
        <v>30390</v>
      </c>
      <c r="FJ198" s="105">
        <f t="array" ref="FJ198">SUMPRODUCT($AI198:$AL198,TRANSPOSE(FJ$1:FJ$4))</f>
        <v>30390</v>
      </c>
      <c r="FK198" s="105">
        <f t="array" ref="FK198">SUMPRODUCT($AI198:$AL198,TRANSPOSE(FK$1:FK$4))</f>
        <v>30390</v>
      </c>
      <c r="FL198" s="105">
        <f t="array" ref="FL198">SUMPRODUCT($AI198:$AL198,TRANSPOSE(FL$1:FL$4))</f>
        <v>30390</v>
      </c>
      <c r="FM198" s="105">
        <f t="array" ref="FM198">SUMPRODUCT($AI198:$AL198,TRANSPOSE(FM$1:FM$4))</f>
        <v>30390</v>
      </c>
      <c r="FN198" s="105">
        <f t="array" ref="FN198">SUMPRODUCT($AI198:$AL198,TRANSPOSE(FN$1:FN$4))</f>
        <v>30390</v>
      </c>
      <c r="FO198" s="105">
        <f t="array" ref="FO198">SUMPRODUCT($AI198:$AL198,TRANSPOSE(FO$1:FO$4))</f>
        <v>30390</v>
      </c>
      <c r="FP198" s="105">
        <f t="array" ref="FP198">SUMPRODUCT($AI198:$AL198,TRANSPOSE(FP$1:FP$4))</f>
        <v>30390</v>
      </c>
      <c r="FQ198" s="105">
        <f t="array" ref="FQ198">SUMPRODUCT($AI198:$AL198,TRANSPOSE(FQ$1:FQ$4))</f>
        <v>30390</v>
      </c>
      <c r="FR198" s="105">
        <f t="array" ref="FR198">SUMPRODUCT($AI198:$AL198,TRANSPOSE(FR$1:FR$4))</f>
        <v>30300</v>
      </c>
      <c r="FS198" s="105">
        <f t="array" ref="FS198">SUMPRODUCT($AI198:$AL198,TRANSPOSE(FS$1:FS$4))</f>
        <v>30000</v>
      </c>
      <c r="FT198" s="105">
        <f t="array" ref="FT198">SUMPRODUCT($AI198:$AL198,TRANSPOSE(FT$1:FT$4))</f>
        <v>19820</v>
      </c>
      <c r="FU198" s="105">
        <f t="array" ref="FU198">SUMPRODUCT($AI198:$AL198,TRANSPOSE(FU$1:FU$4))</f>
        <v>0</v>
      </c>
      <c r="FV198" s="120"/>
      <c r="FW198" s="105">
        <f t="shared" si="191"/>
        <v>35000</v>
      </c>
      <c r="FX198" s="121">
        <f>CEILING(SUM($FI198:FJ198)-SUM($FW198:FW198),$EW198)</f>
        <v>30000</v>
      </c>
      <c r="FY198" s="121">
        <f>CEILING(SUM($FI198:FK198)-SUM($FW198:FX198),$EW198)</f>
        <v>30000</v>
      </c>
      <c r="FZ198" s="121">
        <f>CEILING(SUM($FI198:FL198)-SUM($FW198:FY198),$EW198)</f>
        <v>30000</v>
      </c>
      <c r="GA198" s="121">
        <f>CEILING(SUM($FI198:FM198)-SUM($FW198:FZ198),$EW198)</f>
        <v>30000</v>
      </c>
      <c r="GB198" s="121">
        <f>CEILING(SUM($FI198:FN198)-SUM($FW198:GA198),$EW198)</f>
        <v>30000</v>
      </c>
      <c r="GC198" s="121">
        <f>CEILING(SUM($FI198:FO198)-SUM($FW198:GB198),$EW198)</f>
        <v>30000</v>
      </c>
      <c r="GD198" s="121">
        <f>CEILING(SUM($FI198:FP198)-SUM($FW198:GC198),$EW198)</f>
        <v>30000</v>
      </c>
      <c r="GE198" s="121">
        <f>CEILING(SUM($FI198:FQ198)-SUM($FW198:GD198),$EW198)</f>
        <v>30000</v>
      </c>
      <c r="GF198" s="121">
        <f>CEILING(SUM($FI198:FR198)-SUM($FW198:GE198),$EW198)</f>
        <v>30000</v>
      </c>
      <c r="GG198" s="121">
        <f>CEILING(SUM($FI198:FS198)-SUM($FW198:GF198),$EW198)</f>
        <v>30000</v>
      </c>
      <c r="GH198" s="121">
        <f t="shared" si="192"/>
        <v>20000</v>
      </c>
      <c r="GI198" s="121">
        <f t="shared" si="193"/>
        <v>0</v>
      </c>
      <c r="GJ198" s="120"/>
      <c r="GK198" s="123" t="e">
        <f t="shared" ca="1" si="194"/>
        <v>#NAME?</v>
      </c>
      <c r="GL198" s="123" t="e">
        <f t="shared" ca="1" si="195"/>
        <v>#NAME?</v>
      </c>
      <c r="GM198" s="123" t="e">
        <f t="shared" ca="1" si="196"/>
        <v>#NAME?</v>
      </c>
      <c r="GN198" s="123" t="e">
        <f t="shared" ca="1" si="197"/>
        <v>#NAME?</v>
      </c>
      <c r="GO198" s="123" t="e">
        <f t="shared" ca="1" si="198"/>
        <v>#NAME?</v>
      </c>
      <c r="GP198" s="123" t="e">
        <f t="shared" ca="1" si="199"/>
        <v>#NAME?</v>
      </c>
      <c r="GQ198" s="123" t="e">
        <f t="shared" ca="1" si="200"/>
        <v>#NAME?</v>
      </c>
      <c r="GR198" s="123" t="e">
        <f t="shared" ca="1" si="201"/>
        <v>#NAME?</v>
      </c>
      <c r="GS198" s="123" t="e">
        <f t="shared" ca="1" si="202"/>
        <v>#NAME?</v>
      </c>
      <c r="GT198" s="123" t="e">
        <f t="shared" ca="1" si="203"/>
        <v>#NAME?</v>
      </c>
      <c r="GU198" s="123" t="e">
        <f t="shared" ca="1" si="204"/>
        <v>#NAME?</v>
      </c>
      <c r="GV198" s="123" t="e">
        <f t="shared" ca="1" si="205"/>
        <v>#NAME?</v>
      </c>
      <c r="GW198" s="123" t="e">
        <f t="shared" ca="1" si="206"/>
        <v>#NAME?</v>
      </c>
      <c r="GX198" s="123" t="e">
        <f t="shared" ca="1" si="207"/>
        <v>#NAME?</v>
      </c>
      <c r="GY198" s="120">
        <v>1</v>
      </c>
      <c r="GZ198" s="105">
        <f t="shared" si="230"/>
        <v>355000</v>
      </c>
      <c r="HA198" s="105"/>
      <c r="HB198" s="105"/>
      <c r="HC198" s="105"/>
      <c r="HD198" s="105"/>
      <c r="HE198" s="105"/>
      <c r="HF198" s="105"/>
      <c r="HG198" s="105"/>
      <c r="HH198" s="105"/>
      <c r="HI198" s="105"/>
      <c r="HJ198" s="105"/>
      <c r="HK198" s="105"/>
      <c r="HL198" s="105">
        <f t="shared" si="233"/>
        <v>0</v>
      </c>
      <c r="HM198" s="105"/>
      <c r="HN198" s="123" t="e">
        <f t="shared" ca="1" si="208"/>
        <v>#NAME?</v>
      </c>
      <c r="HO198" s="123" t="e">
        <f t="shared" ca="1" si="209"/>
        <v>#NAME?</v>
      </c>
      <c r="HP198" s="123" t="e">
        <f t="shared" ca="1" si="210"/>
        <v>#NAME?</v>
      </c>
      <c r="HQ198" s="123" t="e">
        <f t="shared" ca="1" si="211"/>
        <v>#NAME?</v>
      </c>
      <c r="HR198" s="123" t="e">
        <f t="shared" ca="1" si="212"/>
        <v>#NAME?</v>
      </c>
      <c r="HS198" s="123" t="e">
        <f t="shared" ca="1" si="213"/>
        <v>#NAME?</v>
      </c>
      <c r="HT198" s="123" t="e">
        <f t="shared" ca="1" si="214"/>
        <v>#NAME?</v>
      </c>
      <c r="HU198" s="123" t="e">
        <f t="shared" ca="1" si="215"/>
        <v>#NAME?</v>
      </c>
      <c r="HV198" s="123" t="e">
        <f t="shared" ca="1" si="216"/>
        <v>#NAME?</v>
      </c>
      <c r="HW198" s="123" t="e">
        <f t="shared" ca="1" si="217"/>
        <v>#NAME?</v>
      </c>
      <c r="HX198" s="123" t="e">
        <f t="shared" ca="1" si="218"/>
        <v>#NAME?</v>
      </c>
      <c r="HY198" s="123" t="e">
        <f t="shared" ca="1" si="219"/>
        <v>#NAME?</v>
      </c>
      <c r="HZ198" s="123" t="e">
        <f t="shared" ca="1" si="220"/>
        <v>#NAME?</v>
      </c>
      <c r="IA198" s="123" t="e">
        <f t="shared" ca="1" si="221"/>
        <v>#NAME?</v>
      </c>
      <c r="IB198" s="124" t="s">
        <v>943</v>
      </c>
      <c r="IC198" s="103" t="s">
        <v>488</v>
      </c>
      <c r="ID198" s="125">
        <v>45535</v>
      </c>
      <c r="IE198" s="103" t="s">
        <v>147</v>
      </c>
      <c r="IF198" s="103" t="s">
        <v>147</v>
      </c>
      <c r="IG198" s="103" t="s">
        <v>147</v>
      </c>
      <c r="IH198" s="103"/>
      <c r="II198" s="103" t="s">
        <v>766</v>
      </c>
    </row>
    <row r="199" spans="1:243" ht="14.25" x14ac:dyDescent="0.2">
      <c r="A199" s="39">
        <v>212</v>
      </c>
      <c r="B199" s="39" t="s">
        <v>947</v>
      </c>
      <c r="C199" s="56" t="s">
        <v>948</v>
      </c>
      <c r="D199" s="39" t="s">
        <v>137</v>
      </c>
      <c r="E199" s="39">
        <v>409286444</v>
      </c>
      <c r="F199" s="102" t="s">
        <v>949</v>
      </c>
      <c r="G199" s="39" t="s">
        <v>950</v>
      </c>
      <c r="H199" s="39" t="s">
        <v>128</v>
      </c>
      <c r="I199" s="39">
        <v>2</v>
      </c>
      <c r="J199" s="39">
        <v>4</v>
      </c>
      <c r="K199" s="39">
        <v>0</v>
      </c>
      <c r="L199" s="39">
        <v>0</v>
      </c>
      <c r="M199" s="39">
        <v>0</v>
      </c>
      <c r="N199" s="39">
        <v>0</v>
      </c>
      <c r="O199" s="39">
        <v>0</v>
      </c>
      <c r="P199" s="39">
        <v>0</v>
      </c>
      <c r="Q199" s="39">
        <v>0</v>
      </c>
      <c r="R199" s="39">
        <v>0</v>
      </c>
      <c r="S199" s="39">
        <v>2</v>
      </c>
      <c r="T199" s="39">
        <v>0</v>
      </c>
      <c r="U199" s="39">
        <v>0</v>
      </c>
      <c r="V199" s="39">
        <v>0</v>
      </c>
      <c r="W199" s="39">
        <v>0</v>
      </c>
      <c r="X199" s="39">
        <v>0</v>
      </c>
      <c r="Y199" s="39">
        <v>0</v>
      </c>
      <c r="Z199" s="39">
        <v>0</v>
      </c>
      <c r="AA199" s="39">
        <v>0</v>
      </c>
      <c r="AB199" s="39">
        <v>2</v>
      </c>
      <c r="AC199" s="39">
        <v>0</v>
      </c>
      <c r="AD199" s="39">
        <v>0</v>
      </c>
      <c r="AE199" s="39">
        <v>0</v>
      </c>
      <c r="AF199" s="39">
        <v>0</v>
      </c>
      <c r="AG199" s="39">
        <v>0</v>
      </c>
      <c r="AH199" s="39">
        <f t="shared" si="173"/>
        <v>4</v>
      </c>
      <c r="AI199" s="39">
        <f t="shared" si="174"/>
        <v>0</v>
      </c>
      <c r="AJ199" s="39">
        <f t="shared" si="175"/>
        <v>2</v>
      </c>
      <c r="AK199" s="39">
        <f t="shared" si="176"/>
        <v>2</v>
      </c>
      <c r="AL199" s="39">
        <f t="shared" si="177"/>
        <v>2</v>
      </c>
      <c r="AM199" s="57">
        <f t="shared" si="178"/>
        <v>70906</v>
      </c>
      <c r="AN199" s="57">
        <v>5000</v>
      </c>
      <c r="AO199" s="57">
        <f t="shared" si="179"/>
        <v>75000</v>
      </c>
      <c r="AP199" s="39"/>
      <c r="AQ199" s="39" t="s">
        <v>473</v>
      </c>
      <c r="AR199" s="71" t="s">
        <v>774</v>
      </c>
      <c r="AS199" s="39"/>
      <c r="AT199" s="39"/>
      <c r="AU199" s="58">
        <v>3.2000000000000002E-3</v>
      </c>
      <c r="AV199" s="58" t="s">
        <v>11</v>
      </c>
      <c r="AW199" s="39" t="s">
        <v>475</v>
      </c>
      <c r="AX199" s="39" t="s">
        <v>476</v>
      </c>
      <c r="AY199" s="39"/>
      <c r="AZ199" s="39" t="s">
        <v>477</v>
      </c>
      <c r="BA199" s="39" t="str">
        <f t="shared" si="180"/>
        <v>P0043</v>
      </c>
      <c r="BB199" s="78" t="e">
        <f t="shared" ca="1" si="181"/>
        <v>#NAME?</v>
      </c>
      <c r="BC199" s="75">
        <v>18</v>
      </c>
      <c r="BD199" s="75">
        <f t="shared" si="182"/>
        <v>75000</v>
      </c>
      <c r="BE199" s="39"/>
      <c r="BF199" s="39"/>
      <c r="BG199" s="39"/>
      <c r="BH199" s="39"/>
      <c r="BI199" s="39">
        <v>25000</v>
      </c>
      <c r="BJ199" s="39">
        <v>50000</v>
      </c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>
        <f>SUM($BE199,$BF199:BF199)-SUM($CV$1:CW$1)*SUM($P199:$Q199,$W199)-SUM($CV$2:CW$2)*SUM($R199:$V199)-SUM($CV$3:CW$3)*$X199-SUM($CV$4:CW$4)*SUM($K199:$L199)-SUM($CV$5:CW$5)*SUM($M199:$N199)-SUM($CV$6:CW$6)*$O199-SUM($CV$7:CW$7)*SUM($Y199:$Z199,$AF199)-SUM($CV$8:CW$8)*SUM($AA199:$AE199)-SUM($CV$9:CW$9)*$AG199</f>
        <v>0</v>
      </c>
      <c r="CX199" s="39">
        <f>SUM($BE199,$BF199:BG199)-SUM($CV$1:CX$1)*SUM($P199:$Q199,$W199)-SUM($CV$2:CX$2)*SUM($R199:$V199)-SUM($CV$3:CX$3)*$X199-SUM($CV$4:CX$4)*SUM($K199:$L199)-SUM($CV$5:CX$5)*SUM($M199:$N199)-SUM($CV$6:CX$6)*$O199-SUM($CV$7:CX$7)*SUM($Y199:$Z199,$AF199)-SUM($CV$8:CX$8)*SUM($AA199:$AE199)-SUM($CV$9:CX$9)*$AG199</f>
        <v>0</v>
      </c>
      <c r="CY199" s="39">
        <f>SUM($BE199,$BF199:BH199)-SUM($CV$1:CY$1)*SUM($P199:$Q199,$W199)-SUM($CV$2:CY$2)*SUM($R199:$V199)-SUM($CV$3:CY$3)*$X199-SUM($CV$4:CY$4)*SUM($K199:$L199)-SUM($CV$5:CY$5)*SUM($M199:$N199)-SUM($CV$6:CY$6)*$O199-SUM($CV$7:CY$7)*SUM($Y199:$Z199,$AF199)-SUM($CV$8:CY$8)*SUM($AA199:$AE199)-SUM($CV$9:CY$9)*$AG199</f>
        <v>0</v>
      </c>
      <c r="CZ199" s="39">
        <f>SUM($BE199,$BF199:BI199)-SUM($CV$1:CZ$1)*SUM($P199:$Q199,$W199)-SUM($CV$2:CZ$2)*SUM($R199:$V199)-SUM($CV$3:CZ$3)*$X199-SUM($CV$4:CZ$4)*SUM($K199:$L199)-SUM($CV$5:CZ$5)*SUM($M199:$N199)-SUM($CV$6:CZ$6)*$O199-SUM($CV$7:CZ$7)*SUM($Y199:$Z199,$AF199)-SUM($CV$8:CZ$8)*SUM($AA199:$AE199)-SUM($CV$9:CZ$9)*$AG199</f>
        <v>25000</v>
      </c>
      <c r="DA199" s="39">
        <f>SUM($BE199,$BF199:BJ199)-SUM($CV$1:DA$1)*SUM($P199:$Q199,$W199)-SUM($CV$2:DA$2)*SUM($R199:$V199)-SUM($CV$3:DA$3)*$X199-SUM($CV$4:DA$4)*SUM($K199:$L199)-SUM($CV$5:DA$5)*SUM($M199:$N199)-SUM($CV$6:DA$6)*$O199-SUM($CV$7:DA$7)*SUM($Y199:$Z199,$AF199)-SUM($CV$8:DA$8)*SUM($AA199:$AE199)-SUM($CV$9:DA$9)*$AG199</f>
        <v>75000</v>
      </c>
      <c r="DB199" s="39">
        <f>SUM($BE199,$BF199:BK199)-SUM($CV$1:DB$1)*SUM($P199:$Q199,$W199)-SUM($CV$2:DB$2)*SUM($R199:$V199)-SUM($CV$3:DB$3)*$X199-SUM($CV$4:DB$4)*SUM($K199:$L199)-SUM($CV$5:DB$5)*SUM($M199:$N199)-SUM($CV$6:DB$6)*$O199-SUM($CV$7:DB$7)*SUM($Y199:$Z199,$AF199)-SUM($CV$8:DB$8)*SUM($AA199:$AE199)-SUM($CV$9:DB$9)*$AG199</f>
        <v>74600</v>
      </c>
      <c r="DC199" s="39">
        <f>SUM($BE199,$BF199:BL199)-SUM($CV$1:DC$1)*SUM($P199:$Q199,$W199)-SUM($CV$2:DC$2)*SUM($R199:$V199)-SUM($CV$3:DC$3)*$X199-SUM($CV$4:DC$4)*SUM($K199:$L199)-SUM($CV$5:DC$5)*SUM($M199:$N199)-SUM($CV$6:DC$6)*$O199-SUM($CV$7:DC$7)*SUM($Y199:$Z199,$AF199)-SUM($CV$8:DC$8)*SUM($AA199:$AE199)-SUM($CV$9:DC$9)*$AG199</f>
        <v>73800</v>
      </c>
      <c r="DD199" s="39">
        <f>SUM($BE199,$BF199:BM199)-SUM($CV$1:DD$1)*SUM($P199:$Q199,$W199)-SUM($CV$2:DD$2)*SUM($R199:$V199)-SUM($CV$3:DD$3)*$X199-SUM($CV$4:DD$4)*SUM($K199:$L199)-SUM($CV$5:DD$5)*SUM($M199:$N199)-SUM($CV$6:DD$6)*$O199-SUM($CV$7:DD$7)*SUM($Y199:$Z199,$AF199)-SUM($CV$8:DD$8)*SUM($AA199:$AE199)-SUM($CV$9:DD$9)*$AG199</f>
        <v>72538</v>
      </c>
      <c r="DE199" s="39">
        <f>SUM($BE199,$BF199:BN199)-SUM($CV$1:DE$1)*SUM($P199:$Q199,$W199)-SUM($CV$2:DE$2)*SUM($R199:$V199)-SUM($CV$3:DE$3)*$X199-SUM($CV$4:DE$4)*SUM($K199:$L199)-SUM($CV$5:DE$5)*SUM($M199:$N199)-SUM($CV$6:DE$6)*$O199-SUM($CV$7:DE$7)*SUM($Y199:$Z199,$AF199)-SUM($CV$8:DE$8)*SUM($AA199:$AE199)-SUM($CV$9:DE$9)*$AG199</f>
        <v>71438</v>
      </c>
      <c r="DF199" s="39">
        <f>SUM($BE199,$BF199:BO199)-SUM($CV$1:DF$1)*SUM($P199:$Q199,$W199)-SUM($CV$2:DF$2)*SUM($R199:$V199)-SUM($CV$3:DF$3)*$X199-SUM($CV$4:DF$4)*SUM($K199:$L199)-SUM($CV$5:DF$5)*SUM($M199:$N199)-SUM($CV$6:DF$6)*$O199-SUM($CV$7:DF$7)*SUM($Y199:$Z199,$AF199)-SUM($CV$8:DF$8)*SUM($AA199:$AE199)-SUM($CV$9:DF$9)*$AG199</f>
        <v>70038</v>
      </c>
      <c r="DG199" s="39">
        <f>SUM($BE199,$BF199:BP199)-SUM($CV$1:DG$1)*SUM($P199:$Q199,$W199)-SUM($CV$2:DG$2)*SUM($R199:$V199)-SUM($CV$3:DG$3)*$X199-SUM($CV$4:DG$4)*SUM($K199:$L199)-SUM($CV$5:DG$5)*SUM($M199:$N199)-SUM($CV$6:DG$6)*$O199-SUM($CV$7:DG$7)*SUM($Y199:$Z199,$AF199)-SUM($CV$8:DG$8)*SUM($AA199:$AE199)-SUM($CV$9:DG$9)*$AG199</f>
        <v>68538</v>
      </c>
      <c r="DH199" s="39">
        <f>SUM($BE199,$BF199:BQ199)-SUM($CV$1:DH$1)*SUM($P199:$Q199,$W199)-SUM($CV$2:DH$2)*SUM($R199:$V199)-SUM($CV$3:DH$3)*$X199-SUM($CV$4:DH$4)*SUM($K199:$L199)-SUM($CV$5:DH$5)*SUM($M199:$N199)-SUM($CV$6:DH$6)*$O199-SUM($CV$7:DH$7)*SUM($Y199:$Z199,$AF199)-SUM($CV$8:DH$8)*SUM($AA199:$AE199)-SUM($CV$9:DH$9)*$AG199</f>
        <v>67038</v>
      </c>
      <c r="DI199" s="39">
        <f>SUM($BE199,$BF199:BR199)-SUM($CV$1:DI$1)*SUM($P199:$Q199,$W199)-SUM($CV$2:DI$2)*SUM($R199:$V199)-SUM($CV$3:DI$3)*$X199-SUM($CV$4:DI$4)*SUM($K199:$L199)-SUM($CV$5:DI$5)*SUM($M199:$N199)-SUM($CV$6:DI$6)*$O199-SUM($CV$7:DI$7)*SUM($Y199:$Z199,$AF199)-SUM($CV$8:DI$8)*SUM($AA199:$AE199)-SUM($CV$9:DI$9)*$AG199</f>
        <v>65538</v>
      </c>
      <c r="DJ199" s="39">
        <f>SUM($BE199,$BF199:BS199)-SUM($CV$1:DJ$1)*SUM($P199:$Q199,$W199)-SUM($CV$2:DJ$2)*SUM($R199:$V199)-SUM($CV$3:DJ$3)*$X199-SUM($CV$4:DJ$4)*SUM($K199:$L199)-SUM($CV$5:DJ$5)*SUM($M199:$N199)-SUM($CV$6:DJ$6)*$O199-SUM($CV$7:DJ$7)*SUM($Y199:$Z199,$AF199)-SUM($CV$8:DJ$8)*SUM($AA199:$AE199)-SUM($CV$9:DJ$9)*$AG199</f>
        <v>64038</v>
      </c>
      <c r="DK199" s="39">
        <f>SUM($BE199,$BF199:BT199)-SUM($CV$1:DK$1)*SUM($P199:$Q199,$W199)-SUM($CV$2:DK$2)*SUM($R199:$V199)-SUM($CV$3:DK$3)*$X199-SUM($CV$4:DK$4)*SUM($K199:$L199)-SUM($CV$5:DK$5)*SUM($M199:$N199)-SUM($CV$6:DK$6)*$O199-SUM($CV$7:DK$7)*SUM($Y199:$Z199,$AF199)-SUM($CV$8:DK$8)*SUM($AA199:$AE199)-SUM($CV$9:DK$9)*$AG199</f>
        <v>62538</v>
      </c>
      <c r="DL199" s="39">
        <f>SUM($BE199,$BF199:BU199)-SUM($CV$1:DL$1)*SUM($P199:$Q199,$W199)-SUM($CV$2:DL$2)*SUM($R199:$V199)-SUM($CV$3:DL$3)*$X199-SUM($CV$4:DL$4)*SUM($K199:$L199)-SUM($CV$5:DL$5)*SUM($M199:$N199)-SUM($CV$6:DL$6)*$O199-SUM($CV$7:DL$7)*SUM($Y199:$Z199,$AF199)-SUM($CV$8:DL$8)*SUM($AA199:$AE199)-SUM($CV$9:DL$9)*$AG199</f>
        <v>61038</v>
      </c>
      <c r="DM199" s="39">
        <f>SUM($BE199,$BF199:BV199)-SUM($CV$1:DM$1)*SUM($P199:$Q199,$W199)-SUM($CV$2:DM$2)*SUM($R199:$V199)-SUM($CV$3:DM$3)*$X199-SUM($CV$4:DM$4)*SUM($K199:$L199)-SUM($CV$5:DM$5)*SUM($M199:$N199)-SUM($CV$6:DM$6)*$O199-SUM($CV$7:DM$7)*SUM($Y199:$Z199,$AF199)-SUM($CV$8:DM$8)*SUM($AA199:$AE199)-SUM($CV$9:DM$9)*$AG199</f>
        <v>59038</v>
      </c>
      <c r="DN199" s="39">
        <f>SUM($BE199,$BF199:BW199)-SUM($CV$1:DN$1)*SUM($P199:$Q199,$W199)-SUM($CV$2:DN$2)*SUM($R199:$V199)-SUM($CV$3:DN$3)*$X199-SUM($CV$4:DN$4)*SUM($K199:$L199)-SUM($CV$5:DN$5)*SUM($M199:$N199)-SUM($CV$6:DN$6)*$O199-SUM($CV$7:DN$7)*SUM($Y199:$Z199,$AF199)-SUM($CV$8:DN$8)*SUM($AA199:$AE199)-SUM($CV$9:DN$9)*$AG199</f>
        <v>57038</v>
      </c>
      <c r="DO199" s="39">
        <f>SUM($BE199,$BF199:BX199)-SUM($CV$1:DO$1)*SUM($P199:$Q199,$W199)-SUM($CV$2:DO$2)*SUM($R199:$V199)-SUM($CV$3:DO$3)*$X199-SUM($CV$4:DO$4)*SUM($K199:$L199)-SUM($CV$5:DO$5)*SUM($M199:$N199)-SUM($CV$6:DO$6)*$O199-SUM($CV$7:DO$7)*SUM($Y199:$Z199,$AF199)-SUM($CV$8:DO$8)*SUM($AA199:$AE199)-SUM($CV$9:DO$9)*$AG199</f>
        <v>55038</v>
      </c>
      <c r="DP199" s="39">
        <f>SUM($BE199,$BF199:BY199)-SUM($CV$1:DP$1)*SUM($P199:$Q199,$W199)-SUM($CV$2:DP$2)*SUM($R199:$V199)-SUM($CV$3:DP$3)*$X199-SUM($CV$4:DP$4)*SUM($K199:$L199)-SUM($CV$5:DP$5)*SUM($M199:$N199)-SUM($CV$6:DP$6)*$O199-SUM($CV$7:DP$7)*SUM($Y199:$Z199,$AF199)-SUM($CV$8:DP$8)*SUM($AA199:$AE199)-SUM($CV$9:DP$9)*$AG199</f>
        <v>53038</v>
      </c>
      <c r="DQ199" s="39">
        <f>SUM($BE199,$BF199:BZ199)-SUM($CV$1:DQ$1)*SUM($P199:$Q199,$W199)-SUM($CV$2:DQ$2)*SUM($R199:$V199)-SUM($CV$3:DQ$3)*$X199-SUM($CV$4:DQ$4)*SUM($K199:$L199)-SUM($CV$5:DQ$5)*SUM($M199:$N199)-SUM($CV$6:DQ$6)*$O199-SUM($CV$7:DQ$7)*SUM($Y199:$Z199,$AF199)-SUM($CV$8:DQ$8)*SUM($AA199:$AE199)-SUM($CV$9:DQ$9)*$AG199</f>
        <v>51038</v>
      </c>
      <c r="DR199" s="39">
        <f>SUM($BE199,$BF199:CA199)-SUM($CV$1:DR$1)*SUM($P199:$Q199,$W199)-SUM($CV$2:DR$2)*SUM($R199:$V199)-SUM($CV$3:DR$3)*$X199-SUM($CV$4:DR$4)*SUM($K199:$L199)-SUM($CV$5:DR$5)*SUM($M199:$N199)-SUM($CV$6:DR$6)*$O199-SUM($CV$7:DR$7)*SUM($Y199:$Z199,$AF199)-SUM($CV$8:DR$8)*SUM($AA199:$AE199)-SUM($CV$9:DR$9)*$AG199</f>
        <v>49038</v>
      </c>
      <c r="DS199" s="39">
        <f>SUM($BE199,$BF199:CB199)-SUM($CV$1:DS$1)*SUM($P199:$Q199,$W199)-SUM($CV$2:DS$2)*SUM($R199:$V199)-SUM($CV$3:DS$3)*$X199-SUM($CV$4:DS$4)*SUM($K199:$L199)-SUM($CV$5:DS$5)*SUM($M199:$N199)-SUM($CV$6:DS$6)*$O199-SUM($CV$7:DS$7)*SUM($Y199:$Z199,$AF199)-SUM($CV$8:DS$8)*SUM($AA199:$AE199)-SUM($CV$9:DS$9)*$AG199</f>
        <v>47038</v>
      </c>
      <c r="DT199" s="39">
        <f>SUM($BE199,$BF199:CC199)-SUM($CV$1:DT$1)*SUM($P199:$Q199,$W199)-SUM($CV$2:DT$2)*SUM($R199:$V199)-SUM($CV$3:DT$3)*$X199-SUM($CV$4:DT$4)*SUM($K199:$L199)-SUM($CV$5:DT$5)*SUM($M199:$N199)-SUM($CV$6:DT$6)*$O199-SUM($CV$7:DT$7)*SUM($Y199:$Z199,$AF199)-SUM($CV$8:DT$8)*SUM($AA199:$AE199)-SUM($CV$9:DT$9)*$AG199</f>
        <v>45038</v>
      </c>
      <c r="DU199" s="39">
        <f>SUM($BE199,$BF199:CD199)-SUM($CV$1:DU$1)*SUM($P199:$Q199,$W199)-SUM($CV$2:DU$2)*SUM($R199:$V199)-SUM($CV$3:DU$3)*$X199-SUM($CV$4:DU$4)*SUM($K199:$L199)-SUM($CV$5:DU$5)*SUM($M199:$N199)-SUM($CV$6:DU$6)*$O199-SUM($CV$7:DU$7)*SUM($Y199:$Z199,$AF199)-SUM($CV$8:DU$8)*SUM($AA199:$AE199)-SUM($CV$9:DU$9)*$AG199</f>
        <v>43038</v>
      </c>
      <c r="DV199" s="39">
        <f>SUM($BE199,$BF199:CE199)-SUM($CV$1:DV$1)*SUM($P199:$Q199,$W199)-SUM($CV$2:DV$2)*SUM($R199:$V199)-SUM($CV$3:DV$3)*$X199-SUM($CV$4:DV$4)*SUM($K199:$L199)-SUM($CV$5:DV$5)*SUM($M199:$N199)-SUM($CV$6:DV$6)*$O199-SUM($CV$7:DV$7)*SUM($Y199:$Z199,$AF199)-SUM($CV$8:DV$8)*SUM($AA199:$AE199)-SUM($CV$9:DV$9)*$AG199</f>
        <v>41038</v>
      </c>
      <c r="DW199" s="39">
        <f>SUM($BE199,$BF199:CF199)-SUM($CV$1:DW$1)*SUM($P199:$Q199,$W199)-SUM($CV$2:DW$2)*SUM($R199:$V199)-SUM($CV$3:DW$3)*$X199-SUM($CV$4:DW$4)*SUM($K199:$L199)-SUM($CV$5:DW$5)*SUM($M199:$N199)-SUM($CV$6:DW$6)*$O199-SUM($CV$7:DW$7)*SUM($Y199:$Z199,$AF199)-SUM($CV$8:DW$8)*SUM($AA199:$AE199)-SUM($CV$9:DW$9)*$AG199</f>
        <v>39038</v>
      </c>
      <c r="DX199" s="39">
        <f>SUM($BE199,$BF199:CG199)-SUM($CV$1:DX$1)*SUM($P199:$Q199,$W199)-SUM($CV$2:DX$2)*SUM($R199:$V199)-SUM($CV$3:DX$3)*$X199-SUM($CV$4:DX$4)*SUM($K199:$L199)-SUM($CV$5:DX$5)*SUM($M199:$N199)-SUM($CV$6:DX$6)*$O199-SUM($CV$7:DX$7)*SUM($Y199:$Z199,$AF199)-SUM($CV$8:DX$8)*SUM($AA199:$AE199)-SUM($CV$9:DX$9)*$AG199</f>
        <v>37038</v>
      </c>
      <c r="DY199" s="39">
        <f>SUM($BE199,$BF199:CH199)-SUM($CV$1:DY$1)*SUM($P199:$Q199,$W199)-SUM($CV$2:DY$2)*SUM($R199:$V199)-SUM($CV$3:DY$3)*$X199-SUM($CV$4:DY$4)*SUM($K199:$L199)-SUM($CV$5:DY$5)*SUM($M199:$N199)-SUM($CV$6:DY$6)*$O199-SUM($CV$7:DY$7)*SUM($Y199:$Z199,$AF199)-SUM($CV$8:DY$8)*SUM($AA199:$AE199)-SUM($CV$9:DY$9)*$AG199</f>
        <v>35038</v>
      </c>
      <c r="DZ199" s="39">
        <f>SUM($BE199,$BF199:CI199)-SUM($CV$1:DZ$1)*SUM($P199:$Q199,$W199)-SUM($CV$2:DZ$2)*SUM($R199:$V199)-SUM($CV$3:DZ$3)*$X199-SUM($CV$4:DZ$4)*SUM($K199:$L199)-SUM($CV$5:DZ$5)*SUM($M199:$N199)-SUM($CV$6:DZ$6)*$O199-SUM($CV$7:DZ$7)*SUM($Y199:$Z199,$AF199)-SUM($CV$8:DZ$8)*SUM($AA199:$AE199)-SUM($CV$9:DZ$9)*$AG199</f>
        <v>33038</v>
      </c>
      <c r="EA199" s="39">
        <f>SUM($BE199,$BF199:CJ199)-SUM($CV$1:EA$1)*SUM($P199:$Q199,$W199)-SUM($CV$2:EA$2)*SUM($R199:$V199)-SUM($CV$3:EA$3)*$X199-SUM($CV$4:EA$4)*SUM($K199:$L199)-SUM($CV$5:EA$5)*SUM($M199:$N199)-SUM($CV$6:EA$6)*$O199-SUM($CV$7:EA$7)*SUM($Y199:$Z199,$AF199)-SUM($CV$8:EA$8)*SUM($AA199:$AE199)-SUM($CV$9:EA$9)*$AG199</f>
        <v>31038</v>
      </c>
      <c r="EB199" s="39">
        <f>SUM($BE199,$BF199:CK199)-SUM($CV$1:EB$1)*SUM($P199:$Q199,$W199)-SUM($CV$2:EB$2)*SUM($R199:$V199)-SUM($CV$3:EB$3)*$X199-SUM($CV$4:EB$4)*SUM($K199:$L199)-SUM($CV$5:EB$5)*SUM($M199:$N199)-SUM($CV$6:EB$6)*$O199-SUM($CV$7:EB$7)*SUM($Y199:$Z199,$AF199)-SUM($CV$8:EB$8)*SUM($AA199:$AE199)-SUM($CV$9:EB$9)*$AG199</f>
        <v>29038</v>
      </c>
      <c r="EC199" s="39">
        <f>SUM($BE199,$BF199:CL199)-SUM($CV$1:EC$1)*SUM($P199:$Q199,$W199)-SUM($CV$2:EC$2)*SUM($R199:$V199)-SUM($CV$3:EC$3)*$X199-SUM($CV$4:EC$4)*SUM($K199:$L199)-SUM($CV$5:EC$5)*SUM($M199:$N199)-SUM($CV$6:EC$6)*$O199-SUM($CV$7:EC$7)*SUM($Y199:$Z199,$AF199)-SUM($CV$8:EC$8)*SUM($AA199:$AE199)-SUM($CV$9:EC$9)*$AG199</f>
        <v>27038</v>
      </c>
      <c r="ED199" s="39">
        <f>SUM($BE199,$BF199:CM199)-SUM($CV$1:ED$1)*SUM($P199:$Q199,$W199)-SUM($CV$2:ED$2)*SUM($R199:$V199)-SUM($CV$3:ED$3)*$X199-SUM($CV$4:ED$4)*SUM($K199:$L199)-SUM($CV$5:ED$5)*SUM($M199:$N199)-SUM($CV$6:ED$6)*$O199-SUM($CV$7:ED$7)*SUM($Y199:$Z199,$AF199)-SUM($CV$8:ED$8)*SUM($AA199:$AE199)-SUM($CV$9:ED$9)*$AG199</f>
        <v>25038</v>
      </c>
      <c r="EE199" s="39">
        <f>SUM($BE199,$BF199:CN199)-SUM($CV$1:EE$1)*SUM($P199:$Q199,$W199)-SUM($CV$2:EE$2)*SUM($R199:$V199)-SUM($CV$3:EE$3)*$X199-SUM($CV$4:EE$4)*SUM($K199:$L199)-SUM($CV$5:EE$5)*SUM($M199:$N199)-SUM($CV$6:EE$6)*$O199-SUM($CV$7:EE$7)*SUM($Y199:$Z199,$AF199)-SUM($CV$8:EE$8)*SUM($AA199:$AE199)-SUM($CV$9:EE$9)*$AG199</f>
        <v>23038</v>
      </c>
      <c r="EF199" s="39">
        <f>SUM($BE199,$BF199:CO199)-SUM($CV$1:EF$1)*SUM($P199:$Q199,$W199)-SUM($CV$2:EF$2)*SUM($R199:$V199)-SUM($CV$3:EF$3)*$X199-SUM($CV$4:EF$4)*SUM($K199:$L199)-SUM($CV$5:EF$5)*SUM($M199:$N199)-SUM($CV$6:EF$6)*$O199-SUM($CV$7:EF$7)*SUM($Y199:$Z199,$AF199)-SUM($CV$8:EF$8)*SUM($AA199:$AE199)-SUM($CV$9:EF$9)*$AG199</f>
        <v>21038</v>
      </c>
      <c r="EG199" s="39">
        <f>SUM($BE199,$BF199:CP199)-SUM($CV$1:EG$1)*SUM($P199:$Q199,$W199)-SUM($CV$2:EG$2)*SUM($R199:$V199)-SUM($CV$3:EG$3)*$X199-SUM($CV$4:EG$4)*SUM($K199:$L199)-SUM($CV$5:EG$5)*SUM($M199:$N199)-SUM($CV$6:EG$6)*$O199-SUM($CV$7:EG$7)*SUM($Y199:$Z199,$AF199)-SUM($CV$8:EG$8)*SUM($AA199:$AE199)-SUM($CV$9:EG$9)*$AG199</f>
        <v>19038</v>
      </c>
      <c r="EH199" s="39">
        <f>SUM($BE199,$BF199:CQ199)-SUM($CV$1:EH$1)*SUM($P199:$Q199,$W199)-SUM($CV$2:EH$2)*SUM($R199:$V199)-SUM($CV$3:EH$3)*$X199-SUM($CV$4:EH$4)*SUM($K199:$L199)-SUM($CV$5:EH$5)*SUM($M199:$N199)-SUM($CV$6:EH$6)*$O199-SUM($CV$7:EH$7)*SUM($Y199:$Z199,$AF199)-SUM($CV$8:EH$8)*SUM($AA199:$AE199)-SUM($CV$9:EH$9)*$AG199</f>
        <v>17038</v>
      </c>
      <c r="EI199" s="39">
        <f>SUM($BE199,$BF199:CR199)-SUM($CV$1:EI$1)*SUM($P199:$Q199,$W199)-SUM($CV$2:EI$2)*SUM($R199:$V199)-SUM($CV$3:EI$3)*$X199-SUM($CV$4:EI$4)*SUM($K199:$L199)-SUM($CV$5:EI$5)*SUM($M199:$N199)-SUM($CV$6:EI$6)*$O199-SUM($CV$7:EI$7)*SUM($Y199:$Z199,$AF199)-SUM($CV$8:EI$8)*SUM($AA199:$AE199)-SUM($CV$9:EI$9)*$AG199</f>
        <v>15038</v>
      </c>
      <c r="EJ199" s="39">
        <f>SUM($BE199,$BF199:CS199)-SUM($CV$1:EJ$1)*SUM($P199:$Q199,$W199)-SUM($CV$2:EJ$2)*SUM($R199:$V199)-SUM($CV$3:EJ$3)*$X199-SUM($CV$4:EJ$4)*SUM($K199:$L199)-SUM($CV$5:EJ$5)*SUM($M199:$N199)-SUM($CV$6:EJ$6)*$O199-SUM($CV$7:EJ$7)*SUM($Y199:$Z199,$AF199)-SUM($CV$8:EJ$8)*SUM($AA199:$AE199)-SUM($CV$9:EJ$9)*$AG199</f>
        <v>13038</v>
      </c>
      <c r="EK199" s="39">
        <f>SUM($BE199,$BF199:CT199)-SUM($CV$1:EK$1)*SUM($P199:$Q199,$W199)-SUM($CV$2:EK$2)*SUM($R199:$V199)-SUM($CV$3:EK$3)*$X199-SUM($CV$4:EK$4)*SUM($K199:$L199)-SUM($CV$5:EK$5)*SUM($M199:$N199)-SUM($CV$6:EK$6)*$O199-SUM($CV$7:EK$7)*SUM($Y199:$Z199,$AF199)-SUM($CV$8:EK$8)*SUM($AA199:$AE199)-SUM($CV$9:EK$9)*$AG199</f>
        <v>11038</v>
      </c>
      <c r="EL199" s="39">
        <f>SUM($BE199,$BF199:CU199)-SUM($CV$1:EL$1)*SUM($P199:$Q199,$W199)-SUM($CV$2:EL$2)*SUM($R199:$V199)-SUM($CV$3:EL$3)*$X199-SUM($CV$4:EL$4)*SUM($K199:$L199)-SUM($CV$5:EL$5)*SUM($M199:$N199)-SUM($CV$6:EL$6)*$O199-SUM($CV$7:EL$7)*SUM($Y199:$Z199,$AF199)-SUM($CV$8:EL$8)*SUM($AA199:$AE199)-SUM($CV$9:EL$9)*$AG199</f>
        <v>9038</v>
      </c>
      <c r="EM199" s="39">
        <f>SUM($BE199,$BF199:CV199)-SUM($CV$1:EM$1)*SUM($P199:$Q199,$W199)-SUM($CV$2:EM$2)*SUM($R199:$V199)-SUM($CV$3:EM$3)*$X199-SUM($CV$4:EM$4)*SUM($K199:$L199)-SUM($CV$5:EM$5)*SUM($M199:$N199)-SUM($CV$6:EM$6)*$O199-SUM($CV$7:EM$7)*SUM($Y199:$Z199,$AF199)-SUM($CV$8:EM$8)*SUM($AA199:$AE199)-SUM($CV$9:EM$9)*$AG199</f>
        <v>7038</v>
      </c>
      <c r="EN199" s="39">
        <f>SUM($BE199,$BF199:CW199)-SUM($CV$1:EN$1)*SUM($P199:$Q199,$W199)-SUM($CV$2:EN$2)*SUM($R199:$V199)-SUM($CV$3:EN$3)*$X199-SUM($CV$4:EN$4)*SUM($K199:$L199)-SUM($CV$5:EN$5)*SUM($M199:$N199)-SUM($CV$6:EN$6)*$O199-SUM($CV$7:EN$7)*SUM($Y199:$Z199,$AF199)-SUM($CV$8:EN$8)*SUM($AA199:$AE199)-SUM($CV$9:EN$9)*$AG199</f>
        <v>5038</v>
      </c>
      <c r="EO199" s="39">
        <f>SUM($BE199,$BF199:CX199)-SUM($CV$1:EO$1)*SUM($P199:$Q199,$W199)-SUM($CV$2:EO$2)*SUM($R199:$V199)-SUM($CV$3:EO$3)*$X199-SUM($CV$4:EO$4)*SUM($K199:$L199)-SUM($CV$5:EO$5)*SUM($M199:$N199)-SUM($CV$6:EO$6)*$O199-SUM($CV$7:EO$7)*SUM($Y199:$Z199,$AF199)-SUM($CV$8:EO$8)*SUM($AA199:$AE199)-SUM($CV$9:EO$9)*$AG199</f>
        <v>3378</v>
      </c>
      <c r="EP199" s="96" t="s">
        <v>483</v>
      </c>
      <c r="EQ199" s="103" t="str">
        <f t="shared" si="225"/>
        <v>CRCW060371R5FKEA</v>
      </c>
      <c r="ER199" s="96" t="str">
        <f t="shared" si="227"/>
        <v>VISHAY</v>
      </c>
      <c r="ES199" s="115">
        <v>2.8E-3</v>
      </c>
      <c r="ET199" s="116" t="str">
        <f t="shared" si="229"/>
        <v>USD</v>
      </c>
      <c r="EU199" s="107" t="e">
        <f t="shared" ca="1" si="183"/>
        <v>#NAME?</v>
      </c>
      <c r="EV199" s="107" t="e">
        <f t="shared" ca="1" si="184"/>
        <v>#NAME?</v>
      </c>
      <c r="EW199" s="117">
        <f t="shared" si="226"/>
        <v>5000</v>
      </c>
      <c r="EX199" s="117">
        <f t="shared" si="232"/>
        <v>5000</v>
      </c>
      <c r="EY199" s="103"/>
      <c r="EZ199" s="117">
        <f t="shared" si="187"/>
        <v>75000</v>
      </c>
      <c r="FA199" s="118" t="e">
        <f t="shared" ca="1" si="188"/>
        <v>#NAME?</v>
      </c>
      <c r="FB199" s="117">
        <f t="shared" si="189"/>
        <v>4094</v>
      </c>
      <c r="FC199" s="118" t="e">
        <f t="shared" ca="1" si="190"/>
        <v>#NAME?</v>
      </c>
      <c r="FD199" s="119">
        <v>45526</v>
      </c>
      <c r="FE199" s="118" t="s">
        <v>130</v>
      </c>
      <c r="FF199" s="118" t="s">
        <v>26</v>
      </c>
      <c r="FG199" s="103" t="s">
        <v>144</v>
      </c>
      <c r="FH199" s="103" t="s">
        <v>145</v>
      </c>
      <c r="FI199" s="105">
        <f t="array" ref="FI199">SUMPRODUCT($AI199:$AL199,TRANSPOSE(FI$1:FI$4))</f>
        <v>6130</v>
      </c>
      <c r="FJ199" s="105">
        <f t="array" ref="FJ199">SUMPRODUCT($AI199:$AL199,TRANSPOSE(FJ$1:FJ$4))</f>
        <v>6130</v>
      </c>
      <c r="FK199" s="105">
        <f t="array" ref="FK199">SUMPRODUCT($AI199:$AL199,TRANSPOSE(FK$1:FK$4))</f>
        <v>6130</v>
      </c>
      <c r="FL199" s="105">
        <f t="array" ref="FL199">SUMPRODUCT($AI199:$AL199,TRANSPOSE(FL$1:FL$4))</f>
        <v>6130</v>
      </c>
      <c r="FM199" s="105">
        <f t="array" ref="FM199">SUMPRODUCT($AI199:$AL199,TRANSPOSE(FM$1:FM$4))</f>
        <v>6130</v>
      </c>
      <c r="FN199" s="105">
        <f t="array" ref="FN199">SUMPRODUCT($AI199:$AL199,TRANSPOSE(FN$1:FN$4))</f>
        <v>6130</v>
      </c>
      <c r="FO199" s="105">
        <f t="array" ref="FO199">SUMPRODUCT($AI199:$AL199,TRANSPOSE(FO$1:FO$4))</f>
        <v>6130</v>
      </c>
      <c r="FP199" s="105">
        <f t="array" ref="FP199">SUMPRODUCT($AI199:$AL199,TRANSPOSE(FP$1:FP$4))</f>
        <v>6130</v>
      </c>
      <c r="FQ199" s="105">
        <f t="array" ref="FQ199">SUMPRODUCT($AI199:$AL199,TRANSPOSE(FQ$1:FQ$4))</f>
        <v>6130</v>
      </c>
      <c r="FR199" s="105">
        <f t="array" ref="FR199">SUMPRODUCT($AI199:$AL199,TRANSPOSE(FR$1:FR$4))</f>
        <v>6100</v>
      </c>
      <c r="FS199" s="105">
        <f t="array" ref="FS199">SUMPRODUCT($AI199:$AL199,TRANSPOSE(FS$1:FS$4))</f>
        <v>6000</v>
      </c>
      <c r="FT199" s="105">
        <f t="array" ref="FT199">SUMPRODUCT($AI199:$AL199,TRANSPOSE(FT$1:FT$4))</f>
        <v>3636</v>
      </c>
      <c r="FU199" s="105">
        <f t="array" ref="FU199">SUMPRODUCT($AI199:$AL199,TRANSPOSE(FU$1:FU$4))</f>
        <v>0</v>
      </c>
      <c r="FV199" s="120"/>
      <c r="FW199" s="105">
        <f t="shared" si="191"/>
        <v>10000</v>
      </c>
      <c r="FX199" s="121">
        <f>CEILING(SUM($FI199:FJ199)-SUM($FW199:FW199),$EW199)</f>
        <v>5000</v>
      </c>
      <c r="FY199" s="121">
        <f>CEILING(SUM($FI199:FK199)-SUM($FW199:FX199),$EW199)</f>
        <v>5000</v>
      </c>
      <c r="FZ199" s="121">
        <f>CEILING(SUM($FI199:FL199)-SUM($FW199:FY199),$EW199)</f>
        <v>5000</v>
      </c>
      <c r="GA199" s="121">
        <f>CEILING(SUM($FI199:FM199)-SUM($FW199:FZ199),$EW199)</f>
        <v>10000</v>
      </c>
      <c r="GB199" s="121">
        <f>CEILING(SUM($FI199:FN199)-SUM($FW199:GA199),$EW199)</f>
        <v>5000</v>
      </c>
      <c r="GC199" s="121">
        <f>CEILING(SUM($FI199:FO199)-SUM($FW199:GB199),$EW199)</f>
        <v>5000</v>
      </c>
      <c r="GD199" s="121">
        <f>CEILING(SUM($FI199:FP199)-SUM($FW199:GC199),$EW199)</f>
        <v>5000</v>
      </c>
      <c r="GE199" s="121">
        <f>CEILING(SUM($FI199:FQ199)-SUM($FW199:GD199),$EW199)</f>
        <v>10000</v>
      </c>
      <c r="GF199" s="121">
        <f>CEILING(SUM($FI199:FR199)-SUM($FW199:GE199),$EW199)</f>
        <v>5000</v>
      </c>
      <c r="GG199" s="121">
        <f>CEILING(SUM($FI199:FS199)-SUM($FW199:GF199),$EW199)</f>
        <v>5000</v>
      </c>
      <c r="GH199" s="121">
        <f t="shared" si="192"/>
        <v>5000</v>
      </c>
      <c r="GI199" s="121">
        <f t="shared" si="193"/>
        <v>0</v>
      </c>
      <c r="GJ199" s="120"/>
      <c r="GK199" s="123" t="e">
        <f t="shared" ca="1" si="194"/>
        <v>#NAME?</v>
      </c>
      <c r="GL199" s="123" t="e">
        <f t="shared" ca="1" si="195"/>
        <v>#NAME?</v>
      </c>
      <c r="GM199" s="123" t="e">
        <f t="shared" ca="1" si="196"/>
        <v>#NAME?</v>
      </c>
      <c r="GN199" s="123" t="e">
        <f t="shared" ca="1" si="197"/>
        <v>#NAME?</v>
      </c>
      <c r="GO199" s="123" t="e">
        <f t="shared" ca="1" si="198"/>
        <v>#NAME?</v>
      </c>
      <c r="GP199" s="123" t="e">
        <f t="shared" ca="1" si="199"/>
        <v>#NAME?</v>
      </c>
      <c r="GQ199" s="123" t="e">
        <f t="shared" ca="1" si="200"/>
        <v>#NAME?</v>
      </c>
      <c r="GR199" s="123" t="e">
        <f t="shared" ca="1" si="201"/>
        <v>#NAME?</v>
      </c>
      <c r="GS199" s="123" t="e">
        <f t="shared" ca="1" si="202"/>
        <v>#NAME?</v>
      </c>
      <c r="GT199" s="123" t="e">
        <f t="shared" ca="1" si="203"/>
        <v>#NAME?</v>
      </c>
      <c r="GU199" s="123" t="e">
        <f t="shared" ca="1" si="204"/>
        <v>#NAME?</v>
      </c>
      <c r="GV199" s="123" t="e">
        <f t="shared" ca="1" si="205"/>
        <v>#NAME?</v>
      </c>
      <c r="GW199" s="123" t="e">
        <f t="shared" ca="1" si="206"/>
        <v>#NAME?</v>
      </c>
      <c r="GX199" s="123" t="e">
        <f t="shared" ca="1" si="207"/>
        <v>#NAME?</v>
      </c>
      <c r="GY199" s="120">
        <v>1</v>
      </c>
      <c r="GZ199" s="105">
        <f t="shared" si="230"/>
        <v>75000</v>
      </c>
      <c r="HA199" s="105"/>
      <c r="HB199" s="105"/>
      <c r="HC199" s="105"/>
      <c r="HD199" s="105"/>
      <c r="HE199" s="105"/>
      <c r="HF199" s="105"/>
      <c r="HG199" s="105"/>
      <c r="HH199" s="105"/>
      <c r="HI199" s="105"/>
      <c r="HJ199" s="105"/>
      <c r="HK199" s="105"/>
      <c r="HL199" s="105">
        <f t="shared" si="233"/>
        <v>0</v>
      </c>
      <c r="HM199" s="105"/>
      <c r="HN199" s="123" t="e">
        <f t="shared" ca="1" si="208"/>
        <v>#NAME?</v>
      </c>
      <c r="HO199" s="123" t="e">
        <f t="shared" ca="1" si="209"/>
        <v>#NAME?</v>
      </c>
      <c r="HP199" s="123" t="e">
        <f t="shared" ca="1" si="210"/>
        <v>#NAME?</v>
      </c>
      <c r="HQ199" s="123" t="e">
        <f t="shared" ca="1" si="211"/>
        <v>#NAME?</v>
      </c>
      <c r="HR199" s="123" t="e">
        <f t="shared" ca="1" si="212"/>
        <v>#NAME?</v>
      </c>
      <c r="HS199" s="123" t="e">
        <f t="shared" ca="1" si="213"/>
        <v>#NAME?</v>
      </c>
      <c r="HT199" s="123" t="e">
        <f t="shared" ca="1" si="214"/>
        <v>#NAME?</v>
      </c>
      <c r="HU199" s="123" t="e">
        <f t="shared" ca="1" si="215"/>
        <v>#NAME?</v>
      </c>
      <c r="HV199" s="123" t="e">
        <f t="shared" ca="1" si="216"/>
        <v>#NAME?</v>
      </c>
      <c r="HW199" s="123" t="e">
        <f t="shared" ca="1" si="217"/>
        <v>#NAME?</v>
      </c>
      <c r="HX199" s="123" t="e">
        <f t="shared" ca="1" si="218"/>
        <v>#NAME?</v>
      </c>
      <c r="HY199" s="123" t="e">
        <f t="shared" ca="1" si="219"/>
        <v>#NAME?</v>
      </c>
      <c r="HZ199" s="123" t="e">
        <f t="shared" ca="1" si="220"/>
        <v>#NAME?</v>
      </c>
      <c r="IA199" s="123" t="e">
        <f t="shared" ca="1" si="221"/>
        <v>#NAME?</v>
      </c>
      <c r="IB199" s="124" t="s">
        <v>947</v>
      </c>
      <c r="IC199" s="103" t="s">
        <v>488</v>
      </c>
      <c r="ID199" s="125">
        <v>45535</v>
      </c>
      <c r="IE199" s="103" t="s">
        <v>147</v>
      </c>
      <c r="IF199" s="103" t="s">
        <v>147</v>
      </c>
      <c r="IG199" s="103" t="s">
        <v>147</v>
      </c>
      <c r="IH199" s="103"/>
      <c r="II199" s="103" t="s">
        <v>766</v>
      </c>
    </row>
    <row r="200" spans="1:243" ht="14.25" x14ac:dyDescent="0.2">
      <c r="A200" s="39">
        <v>213</v>
      </c>
      <c r="B200" s="39" t="s">
        <v>951</v>
      </c>
      <c r="C200" s="56" t="s">
        <v>952</v>
      </c>
      <c r="D200" s="39" t="s">
        <v>137</v>
      </c>
      <c r="E200" s="39">
        <v>401414922</v>
      </c>
      <c r="F200" s="102" t="s">
        <v>953</v>
      </c>
      <c r="G200" s="39" t="s">
        <v>954</v>
      </c>
      <c r="H200" s="39" t="s">
        <v>128</v>
      </c>
      <c r="I200" s="39">
        <v>2</v>
      </c>
      <c r="J200" s="39">
        <v>4</v>
      </c>
      <c r="K200" s="39">
        <v>0</v>
      </c>
      <c r="L200" s="39">
        <v>0</v>
      </c>
      <c r="M200" s="39">
        <v>0</v>
      </c>
      <c r="N200" s="39">
        <v>0</v>
      </c>
      <c r="O200" s="39">
        <v>0</v>
      </c>
      <c r="P200" s="39">
        <v>0</v>
      </c>
      <c r="Q200" s="39">
        <v>0</v>
      </c>
      <c r="R200" s="39">
        <v>0</v>
      </c>
      <c r="S200" s="39">
        <v>2</v>
      </c>
      <c r="T200" s="39">
        <v>0</v>
      </c>
      <c r="U200" s="39">
        <v>0</v>
      </c>
      <c r="V200" s="39">
        <v>0</v>
      </c>
      <c r="W200" s="39">
        <v>0</v>
      </c>
      <c r="X200" s="39">
        <v>0</v>
      </c>
      <c r="Y200" s="39">
        <v>0</v>
      </c>
      <c r="Z200" s="39">
        <v>0</v>
      </c>
      <c r="AA200" s="39">
        <v>0</v>
      </c>
      <c r="AB200" s="39">
        <v>2</v>
      </c>
      <c r="AC200" s="39">
        <v>0</v>
      </c>
      <c r="AD200" s="39">
        <v>0</v>
      </c>
      <c r="AE200" s="39">
        <v>0</v>
      </c>
      <c r="AF200" s="39">
        <v>0</v>
      </c>
      <c r="AG200" s="39">
        <v>0</v>
      </c>
      <c r="AH200" s="39">
        <f t="shared" si="173"/>
        <v>4</v>
      </c>
      <c r="AI200" s="39">
        <f t="shared" si="174"/>
        <v>0</v>
      </c>
      <c r="AJ200" s="39">
        <f t="shared" si="175"/>
        <v>2</v>
      </c>
      <c r="AK200" s="39">
        <f t="shared" si="176"/>
        <v>2</v>
      </c>
      <c r="AL200" s="39">
        <f t="shared" si="177"/>
        <v>2</v>
      </c>
      <c r="AM200" s="57">
        <f t="shared" si="178"/>
        <v>70906</v>
      </c>
      <c r="AN200" s="57">
        <v>5000</v>
      </c>
      <c r="AO200" s="57">
        <f t="shared" si="179"/>
        <v>75000</v>
      </c>
      <c r="AP200" s="39"/>
      <c r="AQ200" s="39" t="s">
        <v>473</v>
      </c>
      <c r="AR200" s="71" t="s">
        <v>774</v>
      </c>
      <c r="AS200" s="39"/>
      <c r="AT200" s="39"/>
      <c r="AU200" s="58">
        <v>3.2000000000000002E-3</v>
      </c>
      <c r="AV200" s="58" t="s">
        <v>11</v>
      </c>
      <c r="AW200" s="39" t="s">
        <v>475</v>
      </c>
      <c r="AX200" s="39" t="s">
        <v>476</v>
      </c>
      <c r="AY200" s="39"/>
      <c r="AZ200" s="39" t="s">
        <v>477</v>
      </c>
      <c r="BA200" s="39" t="str">
        <f t="shared" si="180"/>
        <v>P0043</v>
      </c>
      <c r="BB200" s="78" t="e">
        <f t="shared" ca="1" si="181"/>
        <v>#NAME?</v>
      </c>
      <c r="BC200" s="75" t="s">
        <v>765</v>
      </c>
      <c r="BD200" s="75">
        <f t="shared" si="182"/>
        <v>75000</v>
      </c>
      <c r="BE200" s="39"/>
      <c r="BF200" s="39"/>
      <c r="BG200" s="39"/>
      <c r="BH200" s="39"/>
      <c r="BI200" s="39">
        <v>75000</v>
      </c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>
        <f>SUM($BE200,$BF200:BF200)-SUM($CV$1:CW$1)*SUM($P200:$Q200,$W200)-SUM($CV$2:CW$2)*SUM($R200:$V200)-SUM($CV$3:CW$3)*$X200-SUM($CV$4:CW$4)*SUM($K200:$L200)-SUM($CV$5:CW$5)*SUM($M200:$N200)-SUM($CV$6:CW$6)*$O200-SUM($CV$7:CW$7)*SUM($Y200:$Z200,$AF200)-SUM($CV$8:CW$8)*SUM($AA200:$AE200)-SUM($CV$9:CW$9)*$AG200</f>
        <v>0</v>
      </c>
      <c r="CX200" s="39">
        <f>SUM($BE200,$BF200:BG200)-SUM($CV$1:CX$1)*SUM($P200:$Q200,$W200)-SUM($CV$2:CX$2)*SUM($R200:$V200)-SUM($CV$3:CX$3)*$X200-SUM($CV$4:CX$4)*SUM($K200:$L200)-SUM($CV$5:CX$5)*SUM($M200:$N200)-SUM($CV$6:CX$6)*$O200-SUM($CV$7:CX$7)*SUM($Y200:$Z200,$AF200)-SUM($CV$8:CX$8)*SUM($AA200:$AE200)-SUM($CV$9:CX$9)*$AG200</f>
        <v>0</v>
      </c>
      <c r="CY200" s="39">
        <f>SUM($BE200,$BF200:BH200)-SUM($CV$1:CY$1)*SUM($P200:$Q200,$W200)-SUM($CV$2:CY$2)*SUM($R200:$V200)-SUM($CV$3:CY$3)*$X200-SUM($CV$4:CY$4)*SUM($K200:$L200)-SUM($CV$5:CY$5)*SUM($M200:$N200)-SUM($CV$6:CY$6)*$O200-SUM($CV$7:CY$7)*SUM($Y200:$Z200,$AF200)-SUM($CV$8:CY$8)*SUM($AA200:$AE200)-SUM($CV$9:CY$9)*$AG200</f>
        <v>0</v>
      </c>
      <c r="CZ200" s="39">
        <f>SUM($BE200,$BF200:BI200)-SUM($CV$1:CZ$1)*SUM($P200:$Q200,$W200)-SUM($CV$2:CZ$2)*SUM($R200:$V200)-SUM($CV$3:CZ$3)*$X200-SUM($CV$4:CZ$4)*SUM($K200:$L200)-SUM($CV$5:CZ$5)*SUM($M200:$N200)-SUM($CV$6:CZ$6)*$O200-SUM($CV$7:CZ$7)*SUM($Y200:$Z200,$AF200)-SUM($CV$8:CZ$8)*SUM($AA200:$AE200)-SUM($CV$9:CZ$9)*$AG200</f>
        <v>75000</v>
      </c>
      <c r="DA200" s="39">
        <f>SUM($BE200,$BF200:BJ200)-SUM($CV$1:DA$1)*SUM($P200:$Q200,$W200)-SUM($CV$2:DA$2)*SUM($R200:$V200)-SUM($CV$3:DA$3)*$X200-SUM($CV$4:DA$4)*SUM($K200:$L200)-SUM($CV$5:DA$5)*SUM($M200:$N200)-SUM($CV$6:DA$6)*$O200-SUM($CV$7:DA$7)*SUM($Y200:$Z200,$AF200)-SUM($CV$8:DA$8)*SUM($AA200:$AE200)-SUM($CV$9:DA$9)*$AG200</f>
        <v>75000</v>
      </c>
      <c r="DB200" s="39">
        <f>SUM($BE200,$BF200:BK200)-SUM($CV$1:DB$1)*SUM($P200:$Q200,$W200)-SUM($CV$2:DB$2)*SUM($R200:$V200)-SUM($CV$3:DB$3)*$X200-SUM($CV$4:DB$4)*SUM($K200:$L200)-SUM($CV$5:DB$5)*SUM($M200:$N200)-SUM($CV$6:DB$6)*$O200-SUM($CV$7:DB$7)*SUM($Y200:$Z200,$AF200)-SUM($CV$8:DB$8)*SUM($AA200:$AE200)-SUM($CV$9:DB$9)*$AG200</f>
        <v>74600</v>
      </c>
      <c r="DC200" s="39">
        <f>SUM($BE200,$BF200:BL200)-SUM($CV$1:DC$1)*SUM($P200:$Q200,$W200)-SUM($CV$2:DC$2)*SUM($R200:$V200)-SUM($CV$3:DC$3)*$X200-SUM($CV$4:DC$4)*SUM($K200:$L200)-SUM($CV$5:DC$5)*SUM($M200:$N200)-SUM($CV$6:DC$6)*$O200-SUM($CV$7:DC$7)*SUM($Y200:$Z200,$AF200)-SUM($CV$8:DC$8)*SUM($AA200:$AE200)-SUM($CV$9:DC$9)*$AG200</f>
        <v>73800</v>
      </c>
      <c r="DD200" s="39">
        <f>SUM($BE200,$BF200:BM200)-SUM($CV$1:DD$1)*SUM($P200:$Q200,$W200)-SUM($CV$2:DD$2)*SUM($R200:$V200)-SUM($CV$3:DD$3)*$X200-SUM($CV$4:DD$4)*SUM($K200:$L200)-SUM($CV$5:DD$5)*SUM($M200:$N200)-SUM($CV$6:DD$6)*$O200-SUM($CV$7:DD$7)*SUM($Y200:$Z200,$AF200)-SUM($CV$8:DD$8)*SUM($AA200:$AE200)-SUM($CV$9:DD$9)*$AG200</f>
        <v>72538</v>
      </c>
      <c r="DE200" s="39">
        <f>SUM($BE200,$BF200:BN200)-SUM($CV$1:DE$1)*SUM($P200:$Q200,$W200)-SUM($CV$2:DE$2)*SUM($R200:$V200)-SUM($CV$3:DE$3)*$X200-SUM($CV$4:DE$4)*SUM($K200:$L200)-SUM($CV$5:DE$5)*SUM($M200:$N200)-SUM($CV$6:DE$6)*$O200-SUM($CV$7:DE$7)*SUM($Y200:$Z200,$AF200)-SUM($CV$8:DE$8)*SUM($AA200:$AE200)-SUM($CV$9:DE$9)*$AG200</f>
        <v>71438</v>
      </c>
      <c r="DF200" s="39">
        <f>SUM($BE200,$BF200:BO200)-SUM($CV$1:DF$1)*SUM($P200:$Q200,$W200)-SUM($CV$2:DF$2)*SUM($R200:$V200)-SUM($CV$3:DF$3)*$X200-SUM($CV$4:DF$4)*SUM($K200:$L200)-SUM($CV$5:DF$5)*SUM($M200:$N200)-SUM($CV$6:DF$6)*$O200-SUM($CV$7:DF$7)*SUM($Y200:$Z200,$AF200)-SUM($CV$8:DF$8)*SUM($AA200:$AE200)-SUM($CV$9:DF$9)*$AG200</f>
        <v>70038</v>
      </c>
      <c r="DG200" s="39">
        <f>SUM($BE200,$BF200:BP200)-SUM($CV$1:DG$1)*SUM($P200:$Q200,$W200)-SUM($CV$2:DG$2)*SUM($R200:$V200)-SUM($CV$3:DG$3)*$X200-SUM($CV$4:DG$4)*SUM($K200:$L200)-SUM($CV$5:DG$5)*SUM($M200:$N200)-SUM($CV$6:DG$6)*$O200-SUM($CV$7:DG$7)*SUM($Y200:$Z200,$AF200)-SUM($CV$8:DG$8)*SUM($AA200:$AE200)-SUM($CV$9:DG$9)*$AG200</f>
        <v>68538</v>
      </c>
      <c r="DH200" s="39">
        <f>SUM($BE200,$BF200:BQ200)-SUM($CV$1:DH$1)*SUM($P200:$Q200,$W200)-SUM($CV$2:DH$2)*SUM($R200:$V200)-SUM($CV$3:DH$3)*$X200-SUM($CV$4:DH$4)*SUM($K200:$L200)-SUM($CV$5:DH$5)*SUM($M200:$N200)-SUM($CV$6:DH$6)*$O200-SUM($CV$7:DH$7)*SUM($Y200:$Z200,$AF200)-SUM($CV$8:DH$8)*SUM($AA200:$AE200)-SUM($CV$9:DH$9)*$AG200</f>
        <v>67038</v>
      </c>
      <c r="DI200" s="39">
        <f>SUM($BE200,$BF200:BR200)-SUM($CV$1:DI$1)*SUM($P200:$Q200,$W200)-SUM($CV$2:DI$2)*SUM($R200:$V200)-SUM($CV$3:DI$3)*$X200-SUM($CV$4:DI$4)*SUM($K200:$L200)-SUM($CV$5:DI$5)*SUM($M200:$N200)-SUM($CV$6:DI$6)*$O200-SUM($CV$7:DI$7)*SUM($Y200:$Z200,$AF200)-SUM($CV$8:DI$8)*SUM($AA200:$AE200)-SUM($CV$9:DI$9)*$AG200</f>
        <v>65538</v>
      </c>
      <c r="DJ200" s="39">
        <f>SUM($BE200,$BF200:BS200)-SUM($CV$1:DJ$1)*SUM($P200:$Q200,$W200)-SUM($CV$2:DJ$2)*SUM($R200:$V200)-SUM($CV$3:DJ$3)*$X200-SUM($CV$4:DJ$4)*SUM($K200:$L200)-SUM($CV$5:DJ$5)*SUM($M200:$N200)-SUM($CV$6:DJ$6)*$O200-SUM($CV$7:DJ$7)*SUM($Y200:$Z200,$AF200)-SUM($CV$8:DJ$8)*SUM($AA200:$AE200)-SUM($CV$9:DJ$9)*$AG200</f>
        <v>64038</v>
      </c>
      <c r="DK200" s="39">
        <f>SUM($BE200,$BF200:BT200)-SUM($CV$1:DK$1)*SUM($P200:$Q200,$W200)-SUM($CV$2:DK$2)*SUM($R200:$V200)-SUM($CV$3:DK$3)*$X200-SUM($CV$4:DK$4)*SUM($K200:$L200)-SUM($CV$5:DK$5)*SUM($M200:$N200)-SUM($CV$6:DK$6)*$O200-SUM($CV$7:DK$7)*SUM($Y200:$Z200,$AF200)-SUM($CV$8:DK$8)*SUM($AA200:$AE200)-SUM($CV$9:DK$9)*$AG200</f>
        <v>62538</v>
      </c>
      <c r="DL200" s="39">
        <f>SUM($BE200,$BF200:BU200)-SUM($CV$1:DL$1)*SUM($P200:$Q200,$W200)-SUM($CV$2:DL$2)*SUM($R200:$V200)-SUM($CV$3:DL$3)*$X200-SUM($CV$4:DL$4)*SUM($K200:$L200)-SUM($CV$5:DL$5)*SUM($M200:$N200)-SUM($CV$6:DL$6)*$O200-SUM($CV$7:DL$7)*SUM($Y200:$Z200,$AF200)-SUM($CV$8:DL$8)*SUM($AA200:$AE200)-SUM($CV$9:DL$9)*$AG200</f>
        <v>61038</v>
      </c>
      <c r="DM200" s="39">
        <f>SUM($BE200,$BF200:BV200)-SUM($CV$1:DM$1)*SUM($P200:$Q200,$W200)-SUM($CV$2:DM$2)*SUM($R200:$V200)-SUM($CV$3:DM$3)*$X200-SUM($CV$4:DM$4)*SUM($K200:$L200)-SUM($CV$5:DM$5)*SUM($M200:$N200)-SUM($CV$6:DM$6)*$O200-SUM($CV$7:DM$7)*SUM($Y200:$Z200,$AF200)-SUM($CV$8:DM$8)*SUM($AA200:$AE200)-SUM($CV$9:DM$9)*$AG200</f>
        <v>59038</v>
      </c>
      <c r="DN200" s="39">
        <f>SUM($BE200,$BF200:BW200)-SUM($CV$1:DN$1)*SUM($P200:$Q200,$W200)-SUM($CV$2:DN$2)*SUM($R200:$V200)-SUM($CV$3:DN$3)*$X200-SUM($CV$4:DN$4)*SUM($K200:$L200)-SUM($CV$5:DN$5)*SUM($M200:$N200)-SUM($CV$6:DN$6)*$O200-SUM($CV$7:DN$7)*SUM($Y200:$Z200,$AF200)-SUM($CV$8:DN$8)*SUM($AA200:$AE200)-SUM($CV$9:DN$9)*$AG200</f>
        <v>57038</v>
      </c>
      <c r="DO200" s="39">
        <f>SUM($BE200,$BF200:BX200)-SUM($CV$1:DO$1)*SUM($P200:$Q200,$W200)-SUM($CV$2:DO$2)*SUM($R200:$V200)-SUM($CV$3:DO$3)*$X200-SUM($CV$4:DO$4)*SUM($K200:$L200)-SUM($CV$5:DO$5)*SUM($M200:$N200)-SUM($CV$6:DO$6)*$O200-SUM($CV$7:DO$7)*SUM($Y200:$Z200,$AF200)-SUM($CV$8:DO$8)*SUM($AA200:$AE200)-SUM($CV$9:DO$9)*$AG200</f>
        <v>55038</v>
      </c>
      <c r="DP200" s="39">
        <f>SUM($BE200,$BF200:BY200)-SUM($CV$1:DP$1)*SUM($P200:$Q200,$W200)-SUM($CV$2:DP$2)*SUM($R200:$V200)-SUM($CV$3:DP$3)*$X200-SUM($CV$4:DP$4)*SUM($K200:$L200)-SUM($CV$5:DP$5)*SUM($M200:$N200)-SUM($CV$6:DP$6)*$O200-SUM($CV$7:DP$7)*SUM($Y200:$Z200,$AF200)-SUM($CV$8:DP$8)*SUM($AA200:$AE200)-SUM($CV$9:DP$9)*$AG200</f>
        <v>53038</v>
      </c>
      <c r="DQ200" s="39">
        <f>SUM($BE200,$BF200:BZ200)-SUM($CV$1:DQ$1)*SUM($P200:$Q200,$W200)-SUM($CV$2:DQ$2)*SUM($R200:$V200)-SUM($CV$3:DQ$3)*$X200-SUM($CV$4:DQ$4)*SUM($K200:$L200)-SUM($CV$5:DQ$5)*SUM($M200:$N200)-SUM($CV$6:DQ$6)*$O200-SUM($CV$7:DQ$7)*SUM($Y200:$Z200,$AF200)-SUM($CV$8:DQ$8)*SUM($AA200:$AE200)-SUM($CV$9:DQ$9)*$AG200</f>
        <v>51038</v>
      </c>
      <c r="DR200" s="39">
        <f>SUM($BE200,$BF200:CA200)-SUM($CV$1:DR$1)*SUM($P200:$Q200,$W200)-SUM($CV$2:DR$2)*SUM($R200:$V200)-SUM($CV$3:DR$3)*$X200-SUM($CV$4:DR$4)*SUM($K200:$L200)-SUM($CV$5:DR$5)*SUM($M200:$N200)-SUM($CV$6:DR$6)*$O200-SUM($CV$7:DR$7)*SUM($Y200:$Z200,$AF200)-SUM($CV$8:DR$8)*SUM($AA200:$AE200)-SUM($CV$9:DR$9)*$AG200</f>
        <v>49038</v>
      </c>
      <c r="DS200" s="39">
        <f>SUM($BE200,$BF200:CB200)-SUM($CV$1:DS$1)*SUM($P200:$Q200,$W200)-SUM($CV$2:DS$2)*SUM($R200:$V200)-SUM($CV$3:DS$3)*$X200-SUM($CV$4:DS$4)*SUM($K200:$L200)-SUM($CV$5:DS$5)*SUM($M200:$N200)-SUM($CV$6:DS$6)*$O200-SUM($CV$7:DS$7)*SUM($Y200:$Z200,$AF200)-SUM($CV$8:DS$8)*SUM($AA200:$AE200)-SUM($CV$9:DS$9)*$AG200</f>
        <v>47038</v>
      </c>
      <c r="DT200" s="39">
        <f>SUM($BE200,$BF200:CC200)-SUM($CV$1:DT$1)*SUM($P200:$Q200,$W200)-SUM($CV$2:DT$2)*SUM($R200:$V200)-SUM($CV$3:DT$3)*$X200-SUM($CV$4:DT$4)*SUM($K200:$L200)-SUM($CV$5:DT$5)*SUM($M200:$N200)-SUM($CV$6:DT$6)*$O200-SUM($CV$7:DT$7)*SUM($Y200:$Z200,$AF200)-SUM($CV$8:DT$8)*SUM($AA200:$AE200)-SUM($CV$9:DT$9)*$AG200</f>
        <v>45038</v>
      </c>
      <c r="DU200" s="39">
        <f>SUM($BE200,$BF200:CD200)-SUM($CV$1:DU$1)*SUM($P200:$Q200,$W200)-SUM($CV$2:DU$2)*SUM($R200:$V200)-SUM($CV$3:DU$3)*$X200-SUM($CV$4:DU$4)*SUM($K200:$L200)-SUM($CV$5:DU$5)*SUM($M200:$N200)-SUM($CV$6:DU$6)*$O200-SUM($CV$7:DU$7)*SUM($Y200:$Z200,$AF200)-SUM($CV$8:DU$8)*SUM($AA200:$AE200)-SUM($CV$9:DU$9)*$AG200</f>
        <v>43038</v>
      </c>
      <c r="DV200" s="39">
        <f>SUM($BE200,$BF200:CE200)-SUM($CV$1:DV$1)*SUM($P200:$Q200,$W200)-SUM($CV$2:DV$2)*SUM($R200:$V200)-SUM($CV$3:DV$3)*$X200-SUM($CV$4:DV$4)*SUM($K200:$L200)-SUM($CV$5:DV$5)*SUM($M200:$N200)-SUM($CV$6:DV$6)*$O200-SUM($CV$7:DV$7)*SUM($Y200:$Z200,$AF200)-SUM($CV$8:DV$8)*SUM($AA200:$AE200)-SUM($CV$9:DV$9)*$AG200</f>
        <v>41038</v>
      </c>
      <c r="DW200" s="39">
        <f>SUM($BE200,$BF200:CF200)-SUM($CV$1:DW$1)*SUM($P200:$Q200,$W200)-SUM($CV$2:DW$2)*SUM($R200:$V200)-SUM($CV$3:DW$3)*$X200-SUM($CV$4:DW$4)*SUM($K200:$L200)-SUM($CV$5:DW$5)*SUM($M200:$N200)-SUM($CV$6:DW$6)*$O200-SUM($CV$7:DW$7)*SUM($Y200:$Z200,$AF200)-SUM($CV$8:DW$8)*SUM($AA200:$AE200)-SUM($CV$9:DW$9)*$AG200</f>
        <v>39038</v>
      </c>
      <c r="DX200" s="39">
        <f>SUM($BE200,$BF200:CG200)-SUM($CV$1:DX$1)*SUM($P200:$Q200,$W200)-SUM($CV$2:DX$2)*SUM($R200:$V200)-SUM($CV$3:DX$3)*$X200-SUM($CV$4:DX$4)*SUM($K200:$L200)-SUM($CV$5:DX$5)*SUM($M200:$N200)-SUM($CV$6:DX$6)*$O200-SUM($CV$7:DX$7)*SUM($Y200:$Z200,$AF200)-SUM($CV$8:DX$8)*SUM($AA200:$AE200)-SUM($CV$9:DX$9)*$AG200</f>
        <v>37038</v>
      </c>
      <c r="DY200" s="39">
        <f>SUM($BE200,$BF200:CH200)-SUM($CV$1:DY$1)*SUM($P200:$Q200,$W200)-SUM($CV$2:DY$2)*SUM($R200:$V200)-SUM($CV$3:DY$3)*$X200-SUM($CV$4:DY$4)*SUM($K200:$L200)-SUM($CV$5:DY$5)*SUM($M200:$N200)-SUM($CV$6:DY$6)*$O200-SUM($CV$7:DY$7)*SUM($Y200:$Z200,$AF200)-SUM($CV$8:DY$8)*SUM($AA200:$AE200)-SUM($CV$9:DY$9)*$AG200</f>
        <v>35038</v>
      </c>
      <c r="DZ200" s="39">
        <f>SUM($BE200,$BF200:CI200)-SUM($CV$1:DZ$1)*SUM($P200:$Q200,$W200)-SUM($CV$2:DZ$2)*SUM($R200:$V200)-SUM($CV$3:DZ$3)*$X200-SUM($CV$4:DZ$4)*SUM($K200:$L200)-SUM($CV$5:DZ$5)*SUM($M200:$N200)-SUM($CV$6:DZ$6)*$O200-SUM($CV$7:DZ$7)*SUM($Y200:$Z200,$AF200)-SUM($CV$8:DZ$8)*SUM($AA200:$AE200)-SUM($CV$9:DZ$9)*$AG200</f>
        <v>33038</v>
      </c>
      <c r="EA200" s="39">
        <f>SUM($BE200,$BF200:CJ200)-SUM($CV$1:EA$1)*SUM($P200:$Q200,$W200)-SUM($CV$2:EA$2)*SUM($R200:$V200)-SUM($CV$3:EA$3)*$X200-SUM($CV$4:EA$4)*SUM($K200:$L200)-SUM($CV$5:EA$5)*SUM($M200:$N200)-SUM($CV$6:EA$6)*$O200-SUM($CV$7:EA$7)*SUM($Y200:$Z200,$AF200)-SUM($CV$8:EA$8)*SUM($AA200:$AE200)-SUM($CV$9:EA$9)*$AG200</f>
        <v>31038</v>
      </c>
      <c r="EB200" s="39">
        <f>SUM($BE200,$BF200:CK200)-SUM($CV$1:EB$1)*SUM($P200:$Q200,$W200)-SUM($CV$2:EB$2)*SUM($R200:$V200)-SUM($CV$3:EB$3)*$X200-SUM($CV$4:EB$4)*SUM($K200:$L200)-SUM($CV$5:EB$5)*SUM($M200:$N200)-SUM($CV$6:EB$6)*$O200-SUM($CV$7:EB$7)*SUM($Y200:$Z200,$AF200)-SUM($CV$8:EB$8)*SUM($AA200:$AE200)-SUM($CV$9:EB$9)*$AG200</f>
        <v>29038</v>
      </c>
      <c r="EC200" s="39">
        <f>SUM($BE200,$BF200:CL200)-SUM($CV$1:EC$1)*SUM($P200:$Q200,$W200)-SUM($CV$2:EC$2)*SUM($R200:$V200)-SUM($CV$3:EC$3)*$X200-SUM($CV$4:EC$4)*SUM($K200:$L200)-SUM($CV$5:EC$5)*SUM($M200:$N200)-SUM($CV$6:EC$6)*$O200-SUM($CV$7:EC$7)*SUM($Y200:$Z200,$AF200)-SUM($CV$8:EC$8)*SUM($AA200:$AE200)-SUM($CV$9:EC$9)*$AG200</f>
        <v>27038</v>
      </c>
      <c r="ED200" s="39">
        <f>SUM($BE200,$BF200:CM200)-SUM($CV$1:ED$1)*SUM($P200:$Q200,$W200)-SUM($CV$2:ED$2)*SUM($R200:$V200)-SUM($CV$3:ED$3)*$X200-SUM($CV$4:ED$4)*SUM($K200:$L200)-SUM($CV$5:ED$5)*SUM($M200:$N200)-SUM($CV$6:ED$6)*$O200-SUM($CV$7:ED$7)*SUM($Y200:$Z200,$AF200)-SUM($CV$8:ED$8)*SUM($AA200:$AE200)-SUM($CV$9:ED$9)*$AG200</f>
        <v>25038</v>
      </c>
      <c r="EE200" s="39">
        <f>SUM($BE200,$BF200:CN200)-SUM($CV$1:EE$1)*SUM($P200:$Q200,$W200)-SUM($CV$2:EE$2)*SUM($R200:$V200)-SUM($CV$3:EE$3)*$X200-SUM($CV$4:EE$4)*SUM($K200:$L200)-SUM($CV$5:EE$5)*SUM($M200:$N200)-SUM($CV$6:EE$6)*$O200-SUM($CV$7:EE$7)*SUM($Y200:$Z200,$AF200)-SUM($CV$8:EE$8)*SUM($AA200:$AE200)-SUM($CV$9:EE$9)*$AG200</f>
        <v>23038</v>
      </c>
      <c r="EF200" s="39">
        <f>SUM($BE200,$BF200:CO200)-SUM($CV$1:EF$1)*SUM($P200:$Q200,$W200)-SUM($CV$2:EF$2)*SUM($R200:$V200)-SUM($CV$3:EF$3)*$X200-SUM($CV$4:EF$4)*SUM($K200:$L200)-SUM($CV$5:EF$5)*SUM($M200:$N200)-SUM($CV$6:EF$6)*$O200-SUM($CV$7:EF$7)*SUM($Y200:$Z200,$AF200)-SUM($CV$8:EF$8)*SUM($AA200:$AE200)-SUM($CV$9:EF$9)*$AG200</f>
        <v>21038</v>
      </c>
      <c r="EG200" s="39">
        <f>SUM($BE200,$BF200:CP200)-SUM($CV$1:EG$1)*SUM($P200:$Q200,$W200)-SUM($CV$2:EG$2)*SUM($R200:$V200)-SUM($CV$3:EG$3)*$X200-SUM($CV$4:EG$4)*SUM($K200:$L200)-SUM($CV$5:EG$5)*SUM($M200:$N200)-SUM($CV$6:EG$6)*$O200-SUM($CV$7:EG$7)*SUM($Y200:$Z200,$AF200)-SUM($CV$8:EG$8)*SUM($AA200:$AE200)-SUM($CV$9:EG$9)*$AG200</f>
        <v>19038</v>
      </c>
      <c r="EH200" s="39">
        <f>SUM($BE200,$BF200:CQ200)-SUM($CV$1:EH$1)*SUM($P200:$Q200,$W200)-SUM($CV$2:EH$2)*SUM($R200:$V200)-SUM($CV$3:EH$3)*$X200-SUM($CV$4:EH$4)*SUM($K200:$L200)-SUM($CV$5:EH$5)*SUM($M200:$N200)-SUM($CV$6:EH$6)*$O200-SUM($CV$7:EH$7)*SUM($Y200:$Z200,$AF200)-SUM($CV$8:EH$8)*SUM($AA200:$AE200)-SUM($CV$9:EH$9)*$AG200</f>
        <v>17038</v>
      </c>
      <c r="EI200" s="39">
        <f>SUM($BE200,$BF200:CR200)-SUM($CV$1:EI$1)*SUM($P200:$Q200,$W200)-SUM($CV$2:EI$2)*SUM($R200:$V200)-SUM($CV$3:EI$3)*$X200-SUM($CV$4:EI$4)*SUM($K200:$L200)-SUM($CV$5:EI$5)*SUM($M200:$N200)-SUM($CV$6:EI$6)*$O200-SUM($CV$7:EI$7)*SUM($Y200:$Z200,$AF200)-SUM($CV$8:EI$8)*SUM($AA200:$AE200)-SUM($CV$9:EI$9)*$AG200</f>
        <v>15038</v>
      </c>
      <c r="EJ200" s="39">
        <f>SUM($BE200,$BF200:CS200)-SUM($CV$1:EJ$1)*SUM($P200:$Q200,$W200)-SUM($CV$2:EJ$2)*SUM($R200:$V200)-SUM($CV$3:EJ$3)*$X200-SUM($CV$4:EJ$4)*SUM($K200:$L200)-SUM($CV$5:EJ$5)*SUM($M200:$N200)-SUM($CV$6:EJ$6)*$O200-SUM($CV$7:EJ$7)*SUM($Y200:$Z200,$AF200)-SUM($CV$8:EJ$8)*SUM($AA200:$AE200)-SUM($CV$9:EJ$9)*$AG200</f>
        <v>13038</v>
      </c>
      <c r="EK200" s="39">
        <f>SUM($BE200,$BF200:CT200)-SUM($CV$1:EK$1)*SUM($P200:$Q200,$W200)-SUM($CV$2:EK$2)*SUM($R200:$V200)-SUM($CV$3:EK$3)*$X200-SUM($CV$4:EK$4)*SUM($K200:$L200)-SUM($CV$5:EK$5)*SUM($M200:$N200)-SUM($CV$6:EK$6)*$O200-SUM($CV$7:EK$7)*SUM($Y200:$Z200,$AF200)-SUM($CV$8:EK$8)*SUM($AA200:$AE200)-SUM($CV$9:EK$9)*$AG200</f>
        <v>11038</v>
      </c>
      <c r="EL200" s="39">
        <f>SUM($BE200,$BF200:CU200)-SUM($CV$1:EL$1)*SUM($P200:$Q200,$W200)-SUM($CV$2:EL$2)*SUM($R200:$V200)-SUM($CV$3:EL$3)*$X200-SUM($CV$4:EL$4)*SUM($K200:$L200)-SUM($CV$5:EL$5)*SUM($M200:$N200)-SUM($CV$6:EL$6)*$O200-SUM($CV$7:EL$7)*SUM($Y200:$Z200,$AF200)-SUM($CV$8:EL$8)*SUM($AA200:$AE200)-SUM($CV$9:EL$9)*$AG200</f>
        <v>9038</v>
      </c>
      <c r="EM200" s="39">
        <f>SUM($BE200,$BF200:CV200)-SUM($CV$1:EM$1)*SUM($P200:$Q200,$W200)-SUM($CV$2:EM$2)*SUM($R200:$V200)-SUM($CV$3:EM$3)*$X200-SUM($CV$4:EM$4)*SUM($K200:$L200)-SUM($CV$5:EM$5)*SUM($M200:$N200)-SUM($CV$6:EM$6)*$O200-SUM($CV$7:EM$7)*SUM($Y200:$Z200,$AF200)-SUM($CV$8:EM$8)*SUM($AA200:$AE200)-SUM($CV$9:EM$9)*$AG200</f>
        <v>7038</v>
      </c>
      <c r="EN200" s="39">
        <f>SUM($BE200,$BF200:CW200)-SUM($CV$1:EN$1)*SUM($P200:$Q200,$W200)-SUM($CV$2:EN$2)*SUM($R200:$V200)-SUM($CV$3:EN$3)*$X200-SUM($CV$4:EN$4)*SUM($K200:$L200)-SUM($CV$5:EN$5)*SUM($M200:$N200)-SUM($CV$6:EN$6)*$O200-SUM($CV$7:EN$7)*SUM($Y200:$Z200,$AF200)-SUM($CV$8:EN$8)*SUM($AA200:$AE200)-SUM($CV$9:EN$9)*$AG200</f>
        <v>5038</v>
      </c>
      <c r="EO200" s="39">
        <f>SUM($BE200,$BF200:CX200)-SUM($CV$1:EO$1)*SUM($P200:$Q200,$W200)-SUM($CV$2:EO$2)*SUM($R200:$V200)-SUM($CV$3:EO$3)*$X200-SUM($CV$4:EO$4)*SUM($K200:$L200)-SUM($CV$5:EO$5)*SUM($M200:$N200)-SUM($CV$6:EO$6)*$O200-SUM($CV$7:EO$7)*SUM($Y200:$Z200,$AF200)-SUM($CV$8:EO$8)*SUM($AA200:$AE200)-SUM($CV$9:EO$9)*$AG200</f>
        <v>3378</v>
      </c>
      <c r="EP200" s="96" t="s">
        <v>483</v>
      </c>
      <c r="EQ200" s="103" t="str">
        <f t="shared" si="225"/>
        <v>CRCW060375R0FKEA</v>
      </c>
      <c r="ER200" s="96" t="str">
        <f t="shared" si="227"/>
        <v>VISHAY</v>
      </c>
      <c r="ES200" s="115">
        <v>2.5999999999999999E-3</v>
      </c>
      <c r="ET200" s="116" t="str">
        <f t="shared" si="229"/>
        <v>USD</v>
      </c>
      <c r="EU200" s="107" t="e">
        <f t="shared" ca="1" si="183"/>
        <v>#NAME?</v>
      </c>
      <c r="EV200" s="107" t="e">
        <f t="shared" ca="1" si="184"/>
        <v>#NAME?</v>
      </c>
      <c r="EW200" s="117">
        <f t="shared" si="226"/>
        <v>5000</v>
      </c>
      <c r="EX200" s="117">
        <f t="shared" si="232"/>
        <v>5000</v>
      </c>
      <c r="EY200" s="103"/>
      <c r="EZ200" s="117">
        <f t="shared" si="187"/>
        <v>75000</v>
      </c>
      <c r="FA200" s="118" t="e">
        <f t="shared" ca="1" si="188"/>
        <v>#NAME?</v>
      </c>
      <c r="FB200" s="117">
        <f t="shared" si="189"/>
        <v>4094</v>
      </c>
      <c r="FC200" s="118" t="e">
        <f t="shared" ca="1" si="190"/>
        <v>#NAME?</v>
      </c>
      <c r="FD200" s="119">
        <v>45526</v>
      </c>
      <c r="FE200" s="118" t="s">
        <v>130</v>
      </c>
      <c r="FF200" s="118" t="s">
        <v>26</v>
      </c>
      <c r="FG200" s="103" t="s">
        <v>144</v>
      </c>
      <c r="FH200" s="103" t="s">
        <v>145</v>
      </c>
      <c r="FI200" s="105">
        <f t="array" ref="FI200">SUMPRODUCT($AI200:$AL200,TRANSPOSE(FI$1:FI$4))</f>
        <v>6130</v>
      </c>
      <c r="FJ200" s="105">
        <f t="array" ref="FJ200">SUMPRODUCT($AI200:$AL200,TRANSPOSE(FJ$1:FJ$4))</f>
        <v>6130</v>
      </c>
      <c r="FK200" s="105">
        <f t="array" ref="FK200">SUMPRODUCT($AI200:$AL200,TRANSPOSE(FK$1:FK$4))</f>
        <v>6130</v>
      </c>
      <c r="FL200" s="105">
        <f t="array" ref="FL200">SUMPRODUCT($AI200:$AL200,TRANSPOSE(FL$1:FL$4))</f>
        <v>6130</v>
      </c>
      <c r="FM200" s="105">
        <f t="array" ref="FM200">SUMPRODUCT($AI200:$AL200,TRANSPOSE(FM$1:FM$4))</f>
        <v>6130</v>
      </c>
      <c r="FN200" s="105">
        <f t="array" ref="FN200">SUMPRODUCT($AI200:$AL200,TRANSPOSE(FN$1:FN$4))</f>
        <v>6130</v>
      </c>
      <c r="FO200" s="105">
        <f t="array" ref="FO200">SUMPRODUCT($AI200:$AL200,TRANSPOSE(FO$1:FO$4))</f>
        <v>6130</v>
      </c>
      <c r="FP200" s="105">
        <f t="array" ref="FP200">SUMPRODUCT($AI200:$AL200,TRANSPOSE(FP$1:FP$4))</f>
        <v>6130</v>
      </c>
      <c r="FQ200" s="105">
        <f t="array" ref="FQ200">SUMPRODUCT($AI200:$AL200,TRANSPOSE(FQ$1:FQ$4))</f>
        <v>6130</v>
      </c>
      <c r="FR200" s="105">
        <f t="array" ref="FR200">SUMPRODUCT($AI200:$AL200,TRANSPOSE(FR$1:FR$4))</f>
        <v>6100</v>
      </c>
      <c r="FS200" s="105">
        <f t="array" ref="FS200">SUMPRODUCT($AI200:$AL200,TRANSPOSE(FS$1:FS$4))</f>
        <v>6000</v>
      </c>
      <c r="FT200" s="105">
        <f t="array" ref="FT200">SUMPRODUCT($AI200:$AL200,TRANSPOSE(FT$1:FT$4))</f>
        <v>3636</v>
      </c>
      <c r="FU200" s="105">
        <f t="array" ref="FU200">SUMPRODUCT($AI200:$AL200,TRANSPOSE(FU$1:FU$4))</f>
        <v>0</v>
      </c>
      <c r="FV200" s="120"/>
      <c r="FW200" s="105">
        <f t="shared" si="191"/>
        <v>10000</v>
      </c>
      <c r="FX200" s="121">
        <f>CEILING(SUM($FI200:FJ200)-SUM($FW200:FW200),$EW200)</f>
        <v>5000</v>
      </c>
      <c r="FY200" s="121">
        <f>CEILING(SUM($FI200:FK200)-SUM($FW200:FX200),$EW200)</f>
        <v>5000</v>
      </c>
      <c r="FZ200" s="121">
        <f>CEILING(SUM($FI200:FL200)-SUM($FW200:FY200),$EW200)</f>
        <v>5000</v>
      </c>
      <c r="GA200" s="121">
        <f>CEILING(SUM($FI200:FM200)-SUM($FW200:FZ200),$EW200)</f>
        <v>10000</v>
      </c>
      <c r="GB200" s="121">
        <f>CEILING(SUM($FI200:FN200)-SUM($FW200:GA200),$EW200)</f>
        <v>5000</v>
      </c>
      <c r="GC200" s="121">
        <f>CEILING(SUM($FI200:FO200)-SUM($FW200:GB200),$EW200)</f>
        <v>5000</v>
      </c>
      <c r="GD200" s="121">
        <f>CEILING(SUM($FI200:FP200)-SUM($FW200:GC200),$EW200)</f>
        <v>5000</v>
      </c>
      <c r="GE200" s="121">
        <f>CEILING(SUM($FI200:FQ200)-SUM($FW200:GD200),$EW200)</f>
        <v>10000</v>
      </c>
      <c r="GF200" s="121">
        <f>CEILING(SUM($FI200:FR200)-SUM($FW200:GE200),$EW200)</f>
        <v>5000</v>
      </c>
      <c r="GG200" s="121">
        <f>CEILING(SUM($FI200:FS200)-SUM($FW200:GF200),$EW200)</f>
        <v>5000</v>
      </c>
      <c r="GH200" s="121">
        <f t="shared" si="192"/>
        <v>5000</v>
      </c>
      <c r="GI200" s="121">
        <f t="shared" si="193"/>
        <v>0</v>
      </c>
      <c r="GJ200" s="120"/>
      <c r="GK200" s="123" t="e">
        <f t="shared" ca="1" si="194"/>
        <v>#NAME?</v>
      </c>
      <c r="GL200" s="123" t="e">
        <f t="shared" ca="1" si="195"/>
        <v>#NAME?</v>
      </c>
      <c r="GM200" s="123" t="e">
        <f t="shared" ca="1" si="196"/>
        <v>#NAME?</v>
      </c>
      <c r="GN200" s="123" t="e">
        <f t="shared" ca="1" si="197"/>
        <v>#NAME?</v>
      </c>
      <c r="GO200" s="123" t="e">
        <f t="shared" ca="1" si="198"/>
        <v>#NAME?</v>
      </c>
      <c r="GP200" s="123" t="e">
        <f t="shared" ca="1" si="199"/>
        <v>#NAME?</v>
      </c>
      <c r="GQ200" s="123" t="e">
        <f t="shared" ca="1" si="200"/>
        <v>#NAME?</v>
      </c>
      <c r="GR200" s="123" t="e">
        <f t="shared" ca="1" si="201"/>
        <v>#NAME?</v>
      </c>
      <c r="GS200" s="123" t="e">
        <f t="shared" ca="1" si="202"/>
        <v>#NAME?</v>
      </c>
      <c r="GT200" s="123" t="e">
        <f t="shared" ca="1" si="203"/>
        <v>#NAME?</v>
      </c>
      <c r="GU200" s="123" t="e">
        <f t="shared" ca="1" si="204"/>
        <v>#NAME?</v>
      </c>
      <c r="GV200" s="123" t="e">
        <f t="shared" ca="1" si="205"/>
        <v>#NAME?</v>
      </c>
      <c r="GW200" s="123" t="e">
        <f t="shared" ca="1" si="206"/>
        <v>#NAME?</v>
      </c>
      <c r="GX200" s="123" t="e">
        <f t="shared" ca="1" si="207"/>
        <v>#NAME?</v>
      </c>
      <c r="GY200" s="120">
        <v>1</v>
      </c>
      <c r="GZ200" s="105">
        <f t="shared" si="230"/>
        <v>75000</v>
      </c>
      <c r="HA200" s="105"/>
      <c r="HB200" s="105"/>
      <c r="HC200" s="105"/>
      <c r="HD200" s="105"/>
      <c r="HE200" s="105"/>
      <c r="HF200" s="105"/>
      <c r="HG200" s="105"/>
      <c r="HH200" s="105"/>
      <c r="HI200" s="105"/>
      <c r="HJ200" s="105"/>
      <c r="HK200" s="105"/>
      <c r="HL200" s="105">
        <f t="shared" si="233"/>
        <v>0</v>
      </c>
      <c r="HM200" s="105"/>
      <c r="HN200" s="123" t="e">
        <f t="shared" ca="1" si="208"/>
        <v>#NAME?</v>
      </c>
      <c r="HO200" s="123" t="e">
        <f t="shared" ca="1" si="209"/>
        <v>#NAME?</v>
      </c>
      <c r="HP200" s="123" t="e">
        <f t="shared" ca="1" si="210"/>
        <v>#NAME?</v>
      </c>
      <c r="HQ200" s="123" t="e">
        <f t="shared" ca="1" si="211"/>
        <v>#NAME?</v>
      </c>
      <c r="HR200" s="123" t="e">
        <f t="shared" ca="1" si="212"/>
        <v>#NAME?</v>
      </c>
      <c r="HS200" s="123" t="e">
        <f t="shared" ca="1" si="213"/>
        <v>#NAME?</v>
      </c>
      <c r="HT200" s="123" t="e">
        <f t="shared" ca="1" si="214"/>
        <v>#NAME?</v>
      </c>
      <c r="HU200" s="123" t="e">
        <f t="shared" ca="1" si="215"/>
        <v>#NAME?</v>
      </c>
      <c r="HV200" s="123" t="e">
        <f t="shared" ca="1" si="216"/>
        <v>#NAME?</v>
      </c>
      <c r="HW200" s="123" t="e">
        <f t="shared" ca="1" si="217"/>
        <v>#NAME?</v>
      </c>
      <c r="HX200" s="123" t="e">
        <f t="shared" ca="1" si="218"/>
        <v>#NAME?</v>
      </c>
      <c r="HY200" s="123" t="e">
        <f t="shared" ca="1" si="219"/>
        <v>#NAME?</v>
      </c>
      <c r="HZ200" s="123" t="e">
        <f t="shared" ca="1" si="220"/>
        <v>#NAME?</v>
      </c>
      <c r="IA200" s="123" t="e">
        <f t="shared" ca="1" si="221"/>
        <v>#NAME?</v>
      </c>
      <c r="IB200" s="124" t="s">
        <v>951</v>
      </c>
      <c r="IC200" s="103" t="s">
        <v>488</v>
      </c>
      <c r="ID200" s="125">
        <v>45535</v>
      </c>
      <c r="IE200" s="103" t="s">
        <v>147</v>
      </c>
      <c r="IF200" s="103" t="s">
        <v>147</v>
      </c>
      <c r="IG200" s="103" t="s">
        <v>147</v>
      </c>
      <c r="IH200" s="103"/>
      <c r="II200" s="103" t="s">
        <v>766</v>
      </c>
    </row>
    <row r="201" spans="1:243" ht="14.25" x14ac:dyDescent="0.2">
      <c r="A201" s="39">
        <v>214</v>
      </c>
      <c r="B201" s="39" t="s">
        <v>955</v>
      </c>
      <c r="C201" s="56" t="s">
        <v>956</v>
      </c>
      <c r="D201" s="39" t="s">
        <v>137</v>
      </c>
      <c r="E201" s="39">
        <v>401282464</v>
      </c>
      <c r="F201" s="102" t="s">
        <v>957</v>
      </c>
      <c r="G201" s="39" t="s">
        <v>958</v>
      </c>
      <c r="H201" s="39" t="s">
        <v>128</v>
      </c>
      <c r="I201" s="39">
        <v>2</v>
      </c>
      <c r="J201" s="39">
        <v>12</v>
      </c>
      <c r="K201" s="39">
        <v>0</v>
      </c>
      <c r="L201" s="39">
        <v>0</v>
      </c>
      <c r="M201" s="39">
        <v>0</v>
      </c>
      <c r="N201" s="39">
        <v>0</v>
      </c>
      <c r="O201" s="39">
        <v>4</v>
      </c>
      <c r="P201" s="39">
        <v>0</v>
      </c>
      <c r="Q201" s="39">
        <v>0</v>
      </c>
      <c r="R201" s="39">
        <v>0</v>
      </c>
      <c r="S201" s="39">
        <v>0</v>
      </c>
      <c r="T201" s="39">
        <v>0</v>
      </c>
      <c r="U201" s="39">
        <v>0</v>
      </c>
      <c r="V201" s="39">
        <v>0</v>
      </c>
      <c r="W201" s="39">
        <v>0</v>
      </c>
      <c r="X201" s="39">
        <v>4</v>
      </c>
      <c r="Y201" s="39">
        <v>0</v>
      </c>
      <c r="Z201" s="39">
        <v>0</v>
      </c>
      <c r="AA201" s="39">
        <v>0</v>
      </c>
      <c r="AB201" s="39">
        <v>0</v>
      </c>
      <c r="AC201" s="39">
        <v>0</v>
      </c>
      <c r="AD201" s="39">
        <v>0</v>
      </c>
      <c r="AE201" s="39">
        <v>0</v>
      </c>
      <c r="AF201" s="39">
        <v>0</v>
      </c>
      <c r="AG201" s="39">
        <v>4</v>
      </c>
      <c r="AH201" s="39">
        <f t="shared" si="173"/>
        <v>8</v>
      </c>
      <c r="AI201" s="39">
        <f t="shared" si="174"/>
        <v>4</v>
      </c>
      <c r="AJ201" s="39">
        <f t="shared" si="175"/>
        <v>4</v>
      </c>
      <c r="AK201" s="39">
        <f t="shared" si="176"/>
        <v>4</v>
      </c>
      <c r="AL201" s="39">
        <f t="shared" si="177"/>
        <v>8</v>
      </c>
      <c r="AM201" s="57">
        <f t="shared" si="178"/>
        <v>282724</v>
      </c>
      <c r="AN201" s="57">
        <v>5000</v>
      </c>
      <c r="AO201" s="57">
        <f t="shared" si="179"/>
        <v>285000</v>
      </c>
      <c r="AP201" s="39"/>
      <c r="AQ201" s="39" t="s">
        <v>473</v>
      </c>
      <c r="AR201" s="71" t="s">
        <v>774</v>
      </c>
      <c r="AS201" s="39"/>
      <c r="AT201" s="39"/>
      <c r="AU201" s="58">
        <v>2.2000000000000001E-3</v>
      </c>
      <c r="AV201" s="58" t="s">
        <v>11</v>
      </c>
      <c r="AW201" s="39" t="s">
        <v>475</v>
      </c>
      <c r="AX201" s="39" t="s">
        <v>476</v>
      </c>
      <c r="AY201" s="39"/>
      <c r="AZ201" s="39" t="s">
        <v>477</v>
      </c>
      <c r="BA201" s="39" t="str">
        <f t="shared" si="180"/>
        <v>P0053</v>
      </c>
      <c r="BB201" s="78" t="e">
        <f t="shared" ca="1" si="181"/>
        <v>#NAME?</v>
      </c>
      <c r="BC201" s="39">
        <v>17</v>
      </c>
      <c r="BD201" s="75">
        <f t="shared" si="182"/>
        <v>285000</v>
      </c>
      <c r="BE201" s="39"/>
      <c r="BF201" s="39"/>
      <c r="BG201" s="39"/>
      <c r="BH201" s="39"/>
      <c r="BI201" s="39"/>
      <c r="BJ201" s="81">
        <v>30000</v>
      </c>
      <c r="BK201" s="81">
        <v>255000</v>
      </c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>
        <f>SUM($BE201,$BF201:BF201)-SUM($CV$1:CW$1)*SUM($P201:$Q201,$W201)-SUM($CV$2:CW$2)*SUM($R201:$V201)-SUM($CV$3:CW$3)*$X201-SUM($CV$4:CW$4)*SUM($K201:$L201)-SUM($CV$5:CW$5)*SUM($M201:$N201)-SUM($CV$6:CW$6)*$O201-SUM($CV$7:CW$7)*SUM($Y201:$Z201,$AF201)-SUM($CV$8:CW$8)*SUM($AA201:$AE201)-SUM($CV$9:CW$9)*$AG201</f>
        <v>0</v>
      </c>
      <c r="CX201" s="39">
        <f>SUM($BE201,$BF201:BG201)-SUM($CV$1:CX$1)*SUM($P201:$Q201,$W201)-SUM($CV$2:CX$2)*SUM($R201:$V201)-SUM($CV$3:CX$3)*$X201-SUM($CV$4:CX$4)*SUM($K201:$L201)-SUM($CV$5:CX$5)*SUM($M201:$N201)-SUM($CV$6:CX$6)*$O201-SUM($CV$7:CX$7)*SUM($Y201:$Z201,$AF201)-SUM($CV$8:CX$8)*SUM($AA201:$AE201)-SUM($CV$9:CX$9)*$AG201</f>
        <v>0</v>
      </c>
      <c r="CY201" s="39">
        <f>SUM($BE201,$BF201:BH201)-SUM($CV$1:CY$1)*SUM($P201:$Q201,$W201)-SUM($CV$2:CY$2)*SUM($R201:$V201)-SUM($CV$3:CY$3)*$X201-SUM($CV$4:CY$4)*SUM($K201:$L201)-SUM($CV$5:CY$5)*SUM($M201:$N201)-SUM($CV$6:CY$6)*$O201-SUM($CV$7:CY$7)*SUM($Y201:$Z201,$AF201)-SUM($CV$8:CY$8)*SUM($AA201:$AE201)-SUM($CV$9:CY$9)*$AG201</f>
        <v>0</v>
      </c>
      <c r="CZ201" s="39">
        <f>SUM($BE201,$BF201:BI201)-SUM($CV$1:CZ$1)*SUM($P201:$Q201,$W201)-SUM($CV$2:CZ$2)*SUM($R201:$V201)-SUM($CV$3:CZ$3)*$X201-SUM($CV$4:CZ$4)*SUM($K201:$L201)-SUM($CV$5:CZ$5)*SUM($M201:$N201)-SUM($CV$6:CZ$6)*$O201-SUM($CV$7:CZ$7)*SUM($Y201:$Z201,$AF201)-SUM($CV$8:CZ$8)*SUM($AA201:$AE201)-SUM($CV$9:CZ$9)*$AG201</f>
        <v>0</v>
      </c>
      <c r="DA201" s="39">
        <f>SUM($BE201,$BF201:BJ201)-SUM($CV$1:DA$1)*SUM($P201:$Q201,$W201)-SUM($CV$2:DA$2)*SUM($R201:$V201)-SUM($CV$3:DA$3)*$X201-SUM($CV$4:DA$4)*SUM($K201:$L201)-SUM($CV$5:DA$5)*SUM($M201:$N201)-SUM($CV$6:DA$6)*$O201-SUM($CV$7:DA$7)*SUM($Y201:$Z201,$AF201)-SUM($CV$8:DA$8)*SUM($AA201:$AE201)-SUM($CV$9:DA$9)*$AG201</f>
        <v>30000</v>
      </c>
      <c r="DB201" s="39">
        <f>SUM($BE201,$BF201:BK201)-SUM($CV$1:DB$1)*SUM($P201:$Q201,$W201)-SUM($CV$2:DB$2)*SUM($R201:$V201)-SUM($CV$3:DB$3)*$X201-SUM($CV$4:DB$4)*SUM($K201:$L201)-SUM($CV$5:DB$5)*SUM($M201:$N201)-SUM($CV$6:DB$6)*$O201-SUM($CV$7:DB$7)*SUM($Y201:$Z201,$AF201)-SUM($CV$8:DB$8)*SUM($AA201:$AE201)-SUM($CV$9:DB$9)*$AG201</f>
        <v>283800</v>
      </c>
      <c r="DC201" s="39">
        <f>SUM($BE201,$BF201:BL201)-SUM($CV$1:DC$1)*SUM($P201:$Q201,$W201)-SUM($CV$2:DC$2)*SUM($R201:$V201)-SUM($CV$3:DC$3)*$X201-SUM($CV$4:DC$4)*SUM($K201:$L201)-SUM($CV$5:DC$5)*SUM($M201:$N201)-SUM($CV$6:DC$6)*$O201-SUM($CV$7:DC$7)*SUM($Y201:$Z201,$AF201)-SUM($CV$8:DC$8)*SUM($AA201:$AE201)-SUM($CV$9:DC$9)*$AG201</f>
        <v>281400</v>
      </c>
      <c r="DD201" s="39">
        <f>SUM($BE201,$BF201:BM201)-SUM($CV$1:DD$1)*SUM($P201:$Q201,$W201)-SUM($CV$2:DD$2)*SUM($R201:$V201)-SUM($CV$3:DD$3)*$X201-SUM($CV$4:DD$4)*SUM($K201:$L201)-SUM($CV$5:DD$5)*SUM($M201:$N201)-SUM($CV$6:DD$6)*$O201-SUM($CV$7:DD$7)*SUM($Y201:$Z201,$AF201)-SUM($CV$8:DD$8)*SUM($AA201:$AE201)-SUM($CV$9:DD$9)*$AG201</f>
        <v>277676</v>
      </c>
      <c r="DE201" s="39">
        <f>SUM($BE201,$BF201:BN201)-SUM($CV$1:DE$1)*SUM($P201:$Q201,$W201)-SUM($CV$2:DE$2)*SUM($R201:$V201)-SUM($CV$3:DE$3)*$X201-SUM($CV$4:DE$4)*SUM($K201:$L201)-SUM($CV$5:DE$5)*SUM($M201:$N201)-SUM($CV$6:DE$6)*$O201-SUM($CV$7:DE$7)*SUM($Y201:$Z201,$AF201)-SUM($CV$8:DE$8)*SUM($AA201:$AE201)-SUM($CV$9:DE$9)*$AG201</f>
        <v>273276</v>
      </c>
      <c r="DF201" s="39">
        <f>SUM($BE201,$BF201:BO201)-SUM($CV$1:DF$1)*SUM($P201:$Q201,$W201)-SUM($CV$2:DF$2)*SUM($R201:$V201)-SUM($CV$3:DF$3)*$X201-SUM($CV$4:DF$4)*SUM($K201:$L201)-SUM($CV$5:DF$5)*SUM($M201:$N201)-SUM($CV$6:DF$6)*$O201-SUM($CV$7:DF$7)*SUM($Y201:$Z201,$AF201)-SUM($CV$8:DF$8)*SUM($AA201:$AE201)-SUM($CV$9:DF$9)*$AG201</f>
        <v>267676</v>
      </c>
      <c r="DG201" s="39">
        <f>SUM($BE201,$BF201:BP201)-SUM($CV$1:DG$1)*SUM($P201:$Q201,$W201)-SUM($CV$2:DG$2)*SUM($R201:$V201)-SUM($CV$3:DG$3)*$X201-SUM($CV$4:DG$4)*SUM($K201:$L201)-SUM($CV$5:DG$5)*SUM($M201:$N201)-SUM($CV$6:DG$6)*$O201-SUM($CV$7:DG$7)*SUM($Y201:$Z201,$AF201)-SUM($CV$8:DG$8)*SUM($AA201:$AE201)-SUM($CV$9:DG$9)*$AG201</f>
        <v>261676</v>
      </c>
      <c r="DH201" s="39">
        <f>SUM($BE201,$BF201:BQ201)-SUM($CV$1:DH$1)*SUM($P201:$Q201,$W201)-SUM($CV$2:DH$2)*SUM($R201:$V201)-SUM($CV$3:DH$3)*$X201-SUM($CV$4:DH$4)*SUM($K201:$L201)-SUM($CV$5:DH$5)*SUM($M201:$N201)-SUM($CV$6:DH$6)*$O201-SUM($CV$7:DH$7)*SUM($Y201:$Z201,$AF201)-SUM($CV$8:DH$8)*SUM($AA201:$AE201)-SUM($CV$9:DH$9)*$AG201</f>
        <v>255676</v>
      </c>
      <c r="DI201" s="39">
        <f>SUM($BE201,$BF201:BR201)-SUM($CV$1:DI$1)*SUM($P201:$Q201,$W201)-SUM($CV$2:DI$2)*SUM($R201:$V201)-SUM($CV$3:DI$3)*$X201-SUM($CV$4:DI$4)*SUM($K201:$L201)-SUM($CV$5:DI$5)*SUM($M201:$N201)-SUM($CV$6:DI$6)*$O201-SUM($CV$7:DI$7)*SUM($Y201:$Z201,$AF201)-SUM($CV$8:DI$8)*SUM($AA201:$AE201)-SUM($CV$9:DI$9)*$AG201</f>
        <v>249676</v>
      </c>
      <c r="DJ201" s="39">
        <f>SUM($BE201,$BF201:BS201)-SUM($CV$1:DJ$1)*SUM($P201:$Q201,$W201)-SUM($CV$2:DJ$2)*SUM($R201:$V201)-SUM($CV$3:DJ$3)*$X201-SUM($CV$4:DJ$4)*SUM($K201:$L201)-SUM($CV$5:DJ$5)*SUM($M201:$N201)-SUM($CV$6:DJ$6)*$O201-SUM($CV$7:DJ$7)*SUM($Y201:$Z201,$AF201)-SUM($CV$8:DJ$8)*SUM($AA201:$AE201)-SUM($CV$9:DJ$9)*$AG201</f>
        <v>243676</v>
      </c>
      <c r="DK201" s="39">
        <f>SUM($BE201,$BF201:BT201)-SUM($CV$1:DK$1)*SUM($P201:$Q201,$W201)-SUM($CV$2:DK$2)*SUM($R201:$V201)-SUM($CV$3:DK$3)*$X201-SUM($CV$4:DK$4)*SUM($K201:$L201)-SUM($CV$5:DK$5)*SUM($M201:$N201)-SUM($CV$6:DK$6)*$O201-SUM($CV$7:DK$7)*SUM($Y201:$Z201,$AF201)-SUM($CV$8:DK$8)*SUM($AA201:$AE201)-SUM($CV$9:DK$9)*$AG201</f>
        <v>237676</v>
      </c>
      <c r="DL201" s="39">
        <f>SUM($BE201,$BF201:BU201)-SUM($CV$1:DL$1)*SUM($P201:$Q201,$W201)-SUM($CV$2:DL$2)*SUM($R201:$V201)-SUM($CV$3:DL$3)*$X201-SUM($CV$4:DL$4)*SUM($K201:$L201)-SUM($CV$5:DL$5)*SUM($M201:$N201)-SUM($CV$6:DL$6)*$O201-SUM($CV$7:DL$7)*SUM($Y201:$Z201,$AF201)-SUM($CV$8:DL$8)*SUM($AA201:$AE201)-SUM($CV$9:DL$9)*$AG201</f>
        <v>231676</v>
      </c>
      <c r="DM201" s="39">
        <f>SUM($BE201,$BF201:BV201)-SUM($CV$1:DM$1)*SUM($P201:$Q201,$W201)-SUM($CV$2:DM$2)*SUM($R201:$V201)-SUM($CV$3:DM$3)*$X201-SUM($CV$4:DM$4)*SUM($K201:$L201)-SUM($CV$5:DM$5)*SUM($M201:$N201)-SUM($CV$6:DM$6)*$O201-SUM($CV$7:DM$7)*SUM($Y201:$Z201,$AF201)-SUM($CV$8:DM$8)*SUM($AA201:$AE201)-SUM($CV$9:DM$9)*$AG201</f>
        <v>223676</v>
      </c>
      <c r="DN201" s="39">
        <f>SUM($BE201,$BF201:BW201)-SUM($CV$1:DN$1)*SUM($P201:$Q201,$W201)-SUM($CV$2:DN$2)*SUM($R201:$V201)-SUM($CV$3:DN$3)*$X201-SUM($CV$4:DN$4)*SUM($K201:$L201)-SUM($CV$5:DN$5)*SUM($M201:$N201)-SUM($CV$6:DN$6)*$O201-SUM($CV$7:DN$7)*SUM($Y201:$Z201,$AF201)-SUM($CV$8:DN$8)*SUM($AA201:$AE201)-SUM($CV$9:DN$9)*$AG201</f>
        <v>215676</v>
      </c>
      <c r="DO201" s="39">
        <f>SUM($BE201,$BF201:BX201)-SUM($CV$1:DO$1)*SUM($P201:$Q201,$W201)-SUM($CV$2:DO$2)*SUM($R201:$V201)-SUM($CV$3:DO$3)*$X201-SUM($CV$4:DO$4)*SUM($K201:$L201)-SUM($CV$5:DO$5)*SUM($M201:$N201)-SUM($CV$6:DO$6)*$O201-SUM($CV$7:DO$7)*SUM($Y201:$Z201,$AF201)-SUM($CV$8:DO$8)*SUM($AA201:$AE201)-SUM($CV$9:DO$9)*$AG201</f>
        <v>207676</v>
      </c>
      <c r="DP201" s="39">
        <f>SUM($BE201,$BF201:BY201)-SUM($CV$1:DP$1)*SUM($P201:$Q201,$W201)-SUM($CV$2:DP$2)*SUM($R201:$V201)-SUM($CV$3:DP$3)*$X201-SUM($CV$4:DP$4)*SUM($K201:$L201)-SUM($CV$5:DP$5)*SUM($M201:$N201)-SUM($CV$6:DP$6)*$O201-SUM($CV$7:DP$7)*SUM($Y201:$Z201,$AF201)-SUM($CV$8:DP$8)*SUM($AA201:$AE201)-SUM($CV$9:DP$9)*$AG201</f>
        <v>199676</v>
      </c>
      <c r="DQ201" s="39">
        <f>SUM($BE201,$BF201:BZ201)-SUM($CV$1:DQ$1)*SUM($P201:$Q201,$W201)-SUM($CV$2:DQ$2)*SUM($R201:$V201)-SUM($CV$3:DQ$3)*$X201-SUM($CV$4:DQ$4)*SUM($K201:$L201)-SUM($CV$5:DQ$5)*SUM($M201:$N201)-SUM($CV$6:DQ$6)*$O201-SUM($CV$7:DQ$7)*SUM($Y201:$Z201,$AF201)-SUM($CV$8:DQ$8)*SUM($AA201:$AE201)-SUM($CV$9:DQ$9)*$AG201</f>
        <v>191676</v>
      </c>
      <c r="DR201" s="39">
        <f>SUM($BE201,$BF201:CA201)-SUM($CV$1:DR$1)*SUM($P201:$Q201,$W201)-SUM($CV$2:DR$2)*SUM($R201:$V201)-SUM($CV$3:DR$3)*$X201-SUM($CV$4:DR$4)*SUM($K201:$L201)-SUM($CV$5:DR$5)*SUM($M201:$N201)-SUM($CV$6:DR$6)*$O201-SUM($CV$7:DR$7)*SUM($Y201:$Z201,$AF201)-SUM($CV$8:DR$8)*SUM($AA201:$AE201)-SUM($CV$9:DR$9)*$AG201</f>
        <v>183676</v>
      </c>
      <c r="DS201" s="39">
        <f>SUM($BE201,$BF201:CB201)-SUM($CV$1:DS$1)*SUM($P201:$Q201,$W201)-SUM($CV$2:DS$2)*SUM($R201:$V201)-SUM($CV$3:DS$3)*$X201-SUM($CV$4:DS$4)*SUM($K201:$L201)-SUM($CV$5:DS$5)*SUM($M201:$N201)-SUM($CV$6:DS$6)*$O201-SUM($CV$7:DS$7)*SUM($Y201:$Z201,$AF201)-SUM($CV$8:DS$8)*SUM($AA201:$AE201)-SUM($CV$9:DS$9)*$AG201</f>
        <v>175676</v>
      </c>
      <c r="DT201" s="39">
        <f>SUM($BE201,$BF201:CC201)-SUM($CV$1:DT$1)*SUM($P201:$Q201,$W201)-SUM($CV$2:DT$2)*SUM($R201:$V201)-SUM($CV$3:DT$3)*$X201-SUM($CV$4:DT$4)*SUM($K201:$L201)-SUM($CV$5:DT$5)*SUM($M201:$N201)-SUM($CV$6:DT$6)*$O201-SUM($CV$7:DT$7)*SUM($Y201:$Z201,$AF201)-SUM($CV$8:DT$8)*SUM($AA201:$AE201)-SUM($CV$9:DT$9)*$AG201</f>
        <v>167676</v>
      </c>
      <c r="DU201" s="39">
        <f>SUM($BE201,$BF201:CD201)-SUM($CV$1:DU$1)*SUM($P201:$Q201,$W201)-SUM($CV$2:DU$2)*SUM($R201:$V201)-SUM($CV$3:DU$3)*$X201-SUM($CV$4:DU$4)*SUM($K201:$L201)-SUM($CV$5:DU$5)*SUM($M201:$N201)-SUM($CV$6:DU$6)*$O201-SUM($CV$7:DU$7)*SUM($Y201:$Z201,$AF201)-SUM($CV$8:DU$8)*SUM($AA201:$AE201)-SUM($CV$9:DU$9)*$AG201</f>
        <v>159676</v>
      </c>
      <c r="DV201" s="39">
        <f>SUM($BE201,$BF201:CE201)-SUM($CV$1:DV$1)*SUM($P201:$Q201,$W201)-SUM($CV$2:DV$2)*SUM($R201:$V201)-SUM($CV$3:DV$3)*$X201-SUM($CV$4:DV$4)*SUM($K201:$L201)-SUM($CV$5:DV$5)*SUM($M201:$N201)-SUM($CV$6:DV$6)*$O201-SUM($CV$7:DV$7)*SUM($Y201:$Z201,$AF201)-SUM($CV$8:DV$8)*SUM($AA201:$AE201)-SUM($CV$9:DV$9)*$AG201</f>
        <v>151676</v>
      </c>
      <c r="DW201" s="39">
        <f>SUM($BE201,$BF201:CF201)-SUM($CV$1:DW$1)*SUM($P201:$Q201,$W201)-SUM($CV$2:DW$2)*SUM($R201:$V201)-SUM($CV$3:DW$3)*$X201-SUM($CV$4:DW$4)*SUM($K201:$L201)-SUM($CV$5:DW$5)*SUM($M201:$N201)-SUM($CV$6:DW$6)*$O201-SUM($CV$7:DW$7)*SUM($Y201:$Z201,$AF201)-SUM($CV$8:DW$8)*SUM($AA201:$AE201)-SUM($CV$9:DW$9)*$AG201</f>
        <v>143676</v>
      </c>
      <c r="DX201" s="39">
        <f>SUM($BE201,$BF201:CG201)-SUM($CV$1:DX$1)*SUM($P201:$Q201,$W201)-SUM($CV$2:DX$2)*SUM($R201:$V201)-SUM($CV$3:DX$3)*$X201-SUM($CV$4:DX$4)*SUM($K201:$L201)-SUM($CV$5:DX$5)*SUM($M201:$N201)-SUM($CV$6:DX$6)*$O201-SUM($CV$7:DX$7)*SUM($Y201:$Z201,$AF201)-SUM($CV$8:DX$8)*SUM($AA201:$AE201)-SUM($CV$9:DX$9)*$AG201</f>
        <v>135676</v>
      </c>
      <c r="DY201" s="39">
        <f>SUM($BE201,$BF201:CH201)-SUM($CV$1:DY$1)*SUM($P201:$Q201,$W201)-SUM($CV$2:DY$2)*SUM($R201:$V201)-SUM($CV$3:DY$3)*$X201-SUM($CV$4:DY$4)*SUM($K201:$L201)-SUM($CV$5:DY$5)*SUM($M201:$N201)-SUM($CV$6:DY$6)*$O201-SUM($CV$7:DY$7)*SUM($Y201:$Z201,$AF201)-SUM($CV$8:DY$8)*SUM($AA201:$AE201)-SUM($CV$9:DY$9)*$AG201</f>
        <v>127676</v>
      </c>
      <c r="DZ201" s="39">
        <f>SUM($BE201,$BF201:CI201)-SUM($CV$1:DZ$1)*SUM($P201:$Q201,$W201)-SUM($CV$2:DZ$2)*SUM($R201:$V201)-SUM($CV$3:DZ$3)*$X201-SUM($CV$4:DZ$4)*SUM($K201:$L201)-SUM($CV$5:DZ$5)*SUM($M201:$N201)-SUM($CV$6:DZ$6)*$O201-SUM($CV$7:DZ$7)*SUM($Y201:$Z201,$AF201)-SUM($CV$8:DZ$8)*SUM($AA201:$AE201)-SUM($CV$9:DZ$9)*$AG201</f>
        <v>119676</v>
      </c>
      <c r="EA201" s="39">
        <f>SUM($BE201,$BF201:CJ201)-SUM($CV$1:EA$1)*SUM($P201:$Q201,$W201)-SUM($CV$2:EA$2)*SUM($R201:$V201)-SUM($CV$3:EA$3)*$X201-SUM($CV$4:EA$4)*SUM($K201:$L201)-SUM($CV$5:EA$5)*SUM($M201:$N201)-SUM($CV$6:EA$6)*$O201-SUM($CV$7:EA$7)*SUM($Y201:$Z201,$AF201)-SUM($CV$8:EA$8)*SUM($AA201:$AE201)-SUM($CV$9:EA$9)*$AG201</f>
        <v>111676</v>
      </c>
      <c r="EB201" s="39">
        <f>SUM($BE201,$BF201:CK201)-SUM($CV$1:EB$1)*SUM($P201:$Q201,$W201)-SUM($CV$2:EB$2)*SUM($R201:$V201)-SUM($CV$3:EB$3)*$X201-SUM($CV$4:EB$4)*SUM($K201:$L201)-SUM($CV$5:EB$5)*SUM($M201:$N201)-SUM($CV$6:EB$6)*$O201-SUM($CV$7:EB$7)*SUM($Y201:$Z201,$AF201)-SUM($CV$8:EB$8)*SUM($AA201:$AE201)-SUM($CV$9:EB$9)*$AG201</f>
        <v>103676</v>
      </c>
      <c r="EC201" s="39">
        <f>SUM($BE201,$BF201:CL201)-SUM($CV$1:EC$1)*SUM($P201:$Q201,$W201)-SUM($CV$2:EC$2)*SUM($R201:$V201)-SUM($CV$3:EC$3)*$X201-SUM($CV$4:EC$4)*SUM($K201:$L201)-SUM($CV$5:EC$5)*SUM($M201:$N201)-SUM($CV$6:EC$6)*$O201-SUM($CV$7:EC$7)*SUM($Y201:$Z201,$AF201)-SUM($CV$8:EC$8)*SUM($AA201:$AE201)-SUM($CV$9:EC$9)*$AG201</f>
        <v>95676</v>
      </c>
      <c r="ED201" s="39">
        <f>SUM($BE201,$BF201:CM201)-SUM($CV$1:ED$1)*SUM($P201:$Q201,$W201)-SUM($CV$2:ED$2)*SUM($R201:$V201)-SUM($CV$3:ED$3)*$X201-SUM($CV$4:ED$4)*SUM($K201:$L201)-SUM($CV$5:ED$5)*SUM($M201:$N201)-SUM($CV$6:ED$6)*$O201-SUM($CV$7:ED$7)*SUM($Y201:$Z201,$AF201)-SUM($CV$8:ED$8)*SUM($AA201:$AE201)-SUM($CV$9:ED$9)*$AG201</f>
        <v>87676</v>
      </c>
      <c r="EE201" s="39">
        <f>SUM($BE201,$BF201:CN201)-SUM($CV$1:EE$1)*SUM($P201:$Q201,$W201)-SUM($CV$2:EE$2)*SUM($R201:$V201)-SUM($CV$3:EE$3)*$X201-SUM($CV$4:EE$4)*SUM($K201:$L201)-SUM($CV$5:EE$5)*SUM($M201:$N201)-SUM($CV$6:EE$6)*$O201-SUM($CV$7:EE$7)*SUM($Y201:$Z201,$AF201)-SUM($CV$8:EE$8)*SUM($AA201:$AE201)-SUM($CV$9:EE$9)*$AG201</f>
        <v>79676</v>
      </c>
      <c r="EF201" s="39">
        <f>SUM($BE201,$BF201:CO201)-SUM($CV$1:EF$1)*SUM($P201:$Q201,$W201)-SUM($CV$2:EF$2)*SUM($R201:$V201)-SUM($CV$3:EF$3)*$X201-SUM($CV$4:EF$4)*SUM($K201:$L201)-SUM($CV$5:EF$5)*SUM($M201:$N201)-SUM($CV$6:EF$6)*$O201-SUM($CV$7:EF$7)*SUM($Y201:$Z201,$AF201)-SUM($CV$8:EF$8)*SUM($AA201:$AE201)-SUM($CV$9:EF$9)*$AG201</f>
        <v>71676</v>
      </c>
      <c r="EG201" s="39">
        <f>SUM($BE201,$BF201:CP201)-SUM($CV$1:EG$1)*SUM($P201:$Q201,$W201)-SUM($CV$2:EG$2)*SUM($R201:$V201)-SUM($CV$3:EG$3)*$X201-SUM($CV$4:EG$4)*SUM($K201:$L201)-SUM($CV$5:EG$5)*SUM($M201:$N201)-SUM($CV$6:EG$6)*$O201-SUM($CV$7:EG$7)*SUM($Y201:$Z201,$AF201)-SUM($CV$8:EG$8)*SUM($AA201:$AE201)-SUM($CV$9:EG$9)*$AG201</f>
        <v>63676</v>
      </c>
      <c r="EH201" s="39">
        <f>SUM($BE201,$BF201:CQ201)-SUM($CV$1:EH$1)*SUM($P201:$Q201,$W201)-SUM($CV$2:EH$2)*SUM($R201:$V201)-SUM($CV$3:EH$3)*$X201-SUM($CV$4:EH$4)*SUM($K201:$L201)-SUM($CV$5:EH$5)*SUM($M201:$N201)-SUM($CV$6:EH$6)*$O201-SUM($CV$7:EH$7)*SUM($Y201:$Z201,$AF201)-SUM($CV$8:EH$8)*SUM($AA201:$AE201)-SUM($CV$9:EH$9)*$AG201</f>
        <v>55676</v>
      </c>
      <c r="EI201" s="39">
        <f>SUM($BE201,$BF201:CR201)-SUM($CV$1:EI$1)*SUM($P201:$Q201,$W201)-SUM($CV$2:EI$2)*SUM($R201:$V201)-SUM($CV$3:EI$3)*$X201-SUM($CV$4:EI$4)*SUM($K201:$L201)-SUM($CV$5:EI$5)*SUM($M201:$N201)-SUM($CV$6:EI$6)*$O201-SUM($CV$7:EI$7)*SUM($Y201:$Z201,$AF201)-SUM($CV$8:EI$8)*SUM($AA201:$AE201)-SUM($CV$9:EI$9)*$AG201</f>
        <v>47676</v>
      </c>
      <c r="EJ201" s="39">
        <f>SUM($BE201,$BF201:CS201)-SUM($CV$1:EJ$1)*SUM($P201:$Q201,$W201)-SUM($CV$2:EJ$2)*SUM($R201:$V201)-SUM($CV$3:EJ$3)*$X201-SUM($CV$4:EJ$4)*SUM($K201:$L201)-SUM($CV$5:EJ$5)*SUM($M201:$N201)-SUM($CV$6:EJ$6)*$O201-SUM($CV$7:EJ$7)*SUM($Y201:$Z201,$AF201)-SUM($CV$8:EJ$8)*SUM($AA201:$AE201)-SUM($CV$9:EJ$9)*$AG201</f>
        <v>39676</v>
      </c>
      <c r="EK201" s="39">
        <f>SUM($BE201,$BF201:CT201)-SUM($CV$1:EK$1)*SUM($P201:$Q201,$W201)-SUM($CV$2:EK$2)*SUM($R201:$V201)-SUM($CV$3:EK$3)*$X201-SUM($CV$4:EK$4)*SUM($K201:$L201)-SUM($CV$5:EK$5)*SUM($M201:$N201)-SUM($CV$6:EK$6)*$O201-SUM($CV$7:EK$7)*SUM($Y201:$Z201,$AF201)-SUM($CV$8:EK$8)*SUM($AA201:$AE201)-SUM($CV$9:EK$9)*$AG201</f>
        <v>31676</v>
      </c>
      <c r="EL201" s="39">
        <f>SUM($BE201,$BF201:CU201)-SUM($CV$1:EL$1)*SUM($P201:$Q201,$W201)-SUM($CV$2:EL$2)*SUM($R201:$V201)-SUM($CV$3:EL$3)*$X201-SUM($CV$4:EL$4)*SUM($K201:$L201)-SUM($CV$5:EL$5)*SUM($M201:$N201)-SUM($CV$6:EL$6)*$O201-SUM($CV$7:EL$7)*SUM($Y201:$Z201,$AF201)-SUM($CV$8:EL$8)*SUM($AA201:$AE201)-SUM($CV$9:EL$9)*$AG201</f>
        <v>23676</v>
      </c>
      <c r="EM201" s="39">
        <f>SUM($BE201,$BF201:CV201)-SUM($CV$1:EM$1)*SUM($P201:$Q201,$W201)-SUM($CV$2:EM$2)*SUM($R201:$V201)-SUM($CV$3:EM$3)*$X201-SUM($CV$4:EM$4)*SUM($K201:$L201)-SUM($CV$5:EM$5)*SUM($M201:$N201)-SUM($CV$6:EM$6)*$O201-SUM($CV$7:EM$7)*SUM($Y201:$Z201,$AF201)-SUM($CV$8:EM$8)*SUM($AA201:$AE201)-SUM($CV$9:EM$9)*$AG201</f>
        <v>15676</v>
      </c>
      <c r="EN201" s="39">
        <f>SUM($BE201,$BF201:CW201)-SUM($CV$1:EN$1)*SUM($P201:$Q201,$W201)-SUM($CV$2:EN$2)*SUM($R201:$V201)-SUM($CV$3:EN$3)*$X201-SUM($CV$4:EN$4)*SUM($K201:$L201)-SUM($CV$5:EN$5)*SUM($M201:$N201)-SUM($CV$6:EN$6)*$O201-SUM($CV$7:EN$7)*SUM($Y201:$Z201,$AF201)-SUM($CV$8:EN$8)*SUM($AA201:$AE201)-SUM($CV$9:EN$9)*$AG201</f>
        <v>7676</v>
      </c>
      <c r="EO201" s="39">
        <f>SUM($BE201,$BF201:CX201)-SUM($CV$1:EO$1)*SUM($P201:$Q201,$W201)-SUM($CV$2:EO$2)*SUM($R201:$V201)-SUM($CV$3:EO$3)*$X201-SUM($CV$4:EO$4)*SUM($K201:$L201)-SUM($CV$5:EO$5)*SUM($M201:$N201)-SUM($CV$6:EO$6)*$O201-SUM($CV$7:EO$7)*SUM($Y201:$Z201,$AF201)-SUM($CV$8:EO$8)*SUM($AA201:$AE201)-SUM($CV$9:EO$9)*$AG201</f>
        <v>2644</v>
      </c>
      <c r="EP201" s="96" t="s">
        <v>474</v>
      </c>
      <c r="EQ201" s="103" t="str">
        <f t="shared" ref="EQ201:EQ232" si="234">C201</f>
        <v>CRCW0603806RFKEA</v>
      </c>
      <c r="ER201" s="96" t="str">
        <f t="shared" si="227"/>
        <v>VISHAY</v>
      </c>
      <c r="ES201" s="126">
        <v>2.8999999999999998E-3</v>
      </c>
      <c r="ET201" s="116" t="str">
        <f t="shared" si="229"/>
        <v>USD</v>
      </c>
      <c r="EU201" s="107" t="e">
        <f t="shared" ca="1" si="183"/>
        <v>#NAME?</v>
      </c>
      <c r="EV201" s="107" t="e">
        <f t="shared" ca="1" si="184"/>
        <v>#NAME?</v>
      </c>
      <c r="EW201" s="117">
        <f t="shared" si="226"/>
        <v>5000</v>
      </c>
      <c r="EX201" s="117">
        <f t="shared" si="232"/>
        <v>5000</v>
      </c>
      <c r="EY201" s="103"/>
      <c r="EZ201" s="117">
        <f t="shared" si="187"/>
        <v>285000</v>
      </c>
      <c r="FA201" s="118" t="e">
        <f t="shared" ca="1" si="188"/>
        <v>#NAME?</v>
      </c>
      <c r="FB201" s="117">
        <f t="shared" si="189"/>
        <v>2276</v>
      </c>
      <c r="FC201" s="118" t="e">
        <f t="shared" ca="1" si="190"/>
        <v>#NAME?</v>
      </c>
      <c r="FD201" s="119">
        <v>45526</v>
      </c>
      <c r="FE201" s="118" t="s">
        <v>130</v>
      </c>
      <c r="FF201" s="118" t="s">
        <v>26</v>
      </c>
      <c r="FG201" s="103" t="s">
        <v>144</v>
      </c>
      <c r="FH201" s="103" t="s">
        <v>145</v>
      </c>
      <c r="FI201" s="105">
        <f t="array" ref="FI201">SUMPRODUCT($AI201:$AL201,TRANSPOSE(FI$1:FI$4))</f>
        <v>24260</v>
      </c>
      <c r="FJ201" s="105">
        <f t="array" ref="FJ201">SUMPRODUCT($AI201:$AL201,TRANSPOSE(FJ$1:FJ$4))</f>
        <v>24260</v>
      </c>
      <c r="FK201" s="105">
        <f t="array" ref="FK201">SUMPRODUCT($AI201:$AL201,TRANSPOSE(FK$1:FK$4))</f>
        <v>24260</v>
      </c>
      <c r="FL201" s="105">
        <f t="array" ref="FL201">SUMPRODUCT($AI201:$AL201,TRANSPOSE(FL$1:FL$4))</f>
        <v>24260</v>
      </c>
      <c r="FM201" s="105">
        <f t="array" ref="FM201">SUMPRODUCT($AI201:$AL201,TRANSPOSE(FM$1:FM$4))</f>
        <v>24260</v>
      </c>
      <c r="FN201" s="105">
        <f t="array" ref="FN201">SUMPRODUCT($AI201:$AL201,TRANSPOSE(FN$1:FN$4))</f>
        <v>24260</v>
      </c>
      <c r="FO201" s="105">
        <f t="array" ref="FO201">SUMPRODUCT($AI201:$AL201,TRANSPOSE(FO$1:FO$4))</f>
        <v>24260</v>
      </c>
      <c r="FP201" s="105">
        <f t="array" ref="FP201">SUMPRODUCT($AI201:$AL201,TRANSPOSE(FP$1:FP$4))</f>
        <v>24260</v>
      </c>
      <c r="FQ201" s="105">
        <f t="array" ref="FQ201">SUMPRODUCT($AI201:$AL201,TRANSPOSE(FQ$1:FQ$4))</f>
        <v>24260</v>
      </c>
      <c r="FR201" s="105">
        <f t="array" ref="FR201">SUMPRODUCT($AI201:$AL201,TRANSPOSE(FR$1:FR$4))</f>
        <v>24200</v>
      </c>
      <c r="FS201" s="105">
        <f t="array" ref="FS201">SUMPRODUCT($AI201:$AL201,TRANSPOSE(FS$1:FS$4))</f>
        <v>24000</v>
      </c>
      <c r="FT201" s="105">
        <f t="array" ref="FT201">SUMPRODUCT($AI201:$AL201,TRANSPOSE(FT$1:FT$4))</f>
        <v>16184</v>
      </c>
      <c r="FU201" s="105">
        <f t="array" ref="FU201">SUMPRODUCT($AI201:$AL201,TRANSPOSE(FU$1:FU$4))</f>
        <v>0</v>
      </c>
      <c r="FV201" s="120"/>
      <c r="FW201" s="105">
        <f t="shared" si="191"/>
        <v>25000</v>
      </c>
      <c r="FX201" s="121">
        <f>CEILING(SUM($FI201:FJ201)-SUM($FW201:FW201),$EW201)</f>
        <v>25000</v>
      </c>
      <c r="FY201" s="121">
        <f>CEILING(SUM($FI201:FK201)-SUM($FW201:FX201),$EW201)</f>
        <v>25000</v>
      </c>
      <c r="FZ201" s="121">
        <f>CEILING(SUM($FI201:FL201)-SUM($FW201:FY201),$EW201)</f>
        <v>25000</v>
      </c>
      <c r="GA201" s="121">
        <f>CEILING(SUM($FI201:FM201)-SUM($FW201:FZ201),$EW201)</f>
        <v>25000</v>
      </c>
      <c r="GB201" s="121">
        <f>CEILING(SUM($FI201:FN201)-SUM($FW201:GA201),$EW201)</f>
        <v>25000</v>
      </c>
      <c r="GC201" s="121">
        <f>CEILING(SUM($FI201:FO201)-SUM($FW201:GB201),$EW201)</f>
        <v>20000</v>
      </c>
      <c r="GD201" s="121">
        <f>CEILING(SUM($FI201:FP201)-SUM($FW201:GC201),$EW201)</f>
        <v>25000</v>
      </c>
      <c r="GE201" s="121">
        <f>CEILING(SUM($FI201:FQ201)-SUM($FW201:GD201),$EW201)</f>
        <v>25000</v>
      </c>
      <c r="GF201" s="121">
        <f>CEILING(SUM($FI201:FR201)-SUM($FW201:GE201),$EW201)</f>
        <v>25000</v>
      </c>
      <c r="GG201" s="121">
        <f>CEILING(SUM($FI201:FS201)-SUM($FW201:GF201),$EW201)</f>
        <v>25000</v>
      </c>
      <c r="GH201" s="121">
        <f t="shared" si="192"/>
        <v>15000</v>
      </c>
      <c r="GI201" s="121">
        <f t="shared" si="193"/>
        <v>0</v>
      </c>
      <c r="GJ201" s="120"/>
      <c r="GK201" s="123" t="e">
        <f t="shared" ca="1" si="194"/>
        <v>#NAME?</v>
      </c>
      <c r="GL201" s="123" t="e">
        <f t="shared" ca="1" si="195"/>
        <v>#NAME?</v>
      </c>
      <c r="GM201" s="123" t="e">
        <f t="shared" ca="1" si="196"/>
        <v>#NAME?</v>
      </c>
      <c r="GN201" s="123" t="e">
        <f t="shared" ca="1" si="197"/>
        <v>#NAME?</v>
      </c>
      <c r="GO201" s="123" t="e">
        <f t="shared" ca="1" si="198"/>
        <v>#NAME?</v>
      </c>
      <c r="GP201" s="123" t="e">
        <f t="shared" ca="1" si="199"/>
        <v>#NAME?</v>
      </c>
      <c r="GQ201" s="123" t="e">
        <f t="shared" ca="1" si="200"/>
        <v>#NAME?</v>
      </c>
      <c r="GR201" s="123" t="e">
        <f t="shared" ca="1" si="201"/>
        <v>#NAME?</v>
      </c>
      <c r="GS201" s="123" t="e">
        <f t="shared" ca="1" si="202"/>
        <v>#NAME?</v>
      </c>
      <c r="GT201" s="123" t="e">
        <f t="shared" ca="1" si="203"/>
        <v>#NAME?</v>
      </c>
      <c r="GU201" s="123" t="e">
        <f t="shared" ca="1" si="204"/>
        <v>#NAME?</v>
      </c>
      <c r="GV201" s="123" t="e">
        <f t="shared" ca="1" si="205"/>
        <v>#NAME?</v>
      </c>
      <c r="GW201" s="123" t="e">
        <f t="shared" ca="1" si="206"/>
        <v>#NAME?</v>
      </c>
      <c r="GX201" s="123" t="e">
        <f t="shared" ca="1" si="207"/>
        <v>#NAME?</v>
      </c>
      <c r="GY201" s="120">
        <v>1</v>
      </c>
      <c r="GZ201" s="105">
        <f t="shared" si="230"/>
        <v>285000</v>
      </c>
      <c r="HA201" s="105"/>
      <c r="HB201" s="105"/>
      <c r="HC201" s="105"/>
      <c r="HD201" s="105"/>
      <c r="HE201" s="105"/>
      <c r="HF201" s="105"/>
      <c r="HG201" s="105"/>
      <c r="HH201" s="105"/>
      <c r="HI201" s="105"/>
      <c r="HJ201" s="105"/>
      <c r="HK201" s="105"/>
      <c r="HL201" s="105">
        <f t="shared" si="233"/>
        <v>0</v>
      </c>
      <c r="HM201" s="105"/>
      <c r="HN201" s="123" t="e">
        <f t="shared" ca="1" si="208"/>
        <v>#NAME?</v>
      </c>
      <c r="HO201" s="123" t="e">
        <f t="shared" ca="1" si="209"/>
        <v>#NAME?</v>
      </c>
      <c r="HP201" s="123" t="e">
        <f t="shared" ca="1" si="210"/>
        <v>#NAME?</v>
      </c>
      <c r="HQ201" s="123" t="e">
        <f t="shared" ca="1" si="211"/>
        <v>#NAME?</v>
      </c>
      <c r="HR201" s="123" t="e">
        <f t="shared" ca="1" si="212"/>
        <v>#NAME?</v>
      </c>
      <c r="HS201" s="123" t="e">
        <f t="shared" ca="1" si="213"/>
        <v>#NAME?</v>
      </c>
      <c r="HT201" s="123" t="e">
        <f t="shared" ca="1" si="214"/>
        <v>#NAME?</v>
      </c>
      <c r="HU201" s="123" t="e">
        <f t="shared" ca="1" si="215"/>
        <v>#NAME?</v>
      </c>
      <c r="HV201" s="123" t="e">
        <f t="shared" ca="1" si="216"/>
        <v>#NAME?</v>
      </c>
      <c r="HW201" s="123" t="e">
        <f t="shared" ca="1" si="217"/>
        <v>#NAME?</v>
      </c>
      <c r="HX201" s="123" t="e">
        <f t="shared" ca="1" si="218"/>
        <v>#NAME?</v>
      </c>
      <c r="HY201" s="123" t="e">
        <f t="shared" ca="1" si="219"/>
        <v>#NAME?</v>
      </c>
      <c r="HZ201" s="123" t="e">
        <f t="shared" ca="1" si="220"/>
        <v>#NAME?</v>
      </c>
      <c r="IA201" s="123" t="e">
        <f t="shared" ca="1" si="221"/>
        <v>#NAME?</v>
      </c>
      <c r="IB201" s="124" t="s">
        <v>955</v>
      </c>
      <c r="IC201" s="103" t="s">
        <v>775</v>
      </c>
      <c r="ID201" s="125">
        <v>45581</v>
      </c>
      <c r="IE201" s="103" t="s">
        <v>147</v>
      </c>
      <c r="IF201" s="103"/>
      <c r="IG201" s="103" t="s">
        <v>147</v>
      </c>
      <c r="IH201" s="103"/>
      <c r="II201" s="103" t="s">
        <v>158</v>
      </c>
    </row>
    <row r="202" spans="1:243" ht="14.25" x14ac:dyDescent="0.2">
      <c r="A202" s="39">
        <v>215</v>
      </c>
      <c r="B202" s="39" t="s">
        <v>959</v>
      </c>
      <c r="C202" s="56" t="s">
        <v>960</v>
      </c>
      <c r="D202" s="39" t="s">
        <v>137</v>
      </c>
      <c r="E202" s="39">
        <v>401464830</v>
      </c>
      <c r="F202" s="102" t="s">
        <v>961</v>
      </c>
      <c r="G202" s="39"/>
      <c r="H202" s="39" t="s">
        <v>128</v>
      </c>
      <c r="I202" s="39">
        <v>2</v>
      </c>
      <c r="J202" s="39">
        <v>2</v>
      </c>
      <c r="K202" s="39">
        <v>0</v>
      </c>
      <c r="L202" s="39">
        <v>0</v>
      </c>
      <c r="M202" s="39">
        <v>0</v>
      </c>
      <c r="N202" s="39">
        <v>0</v>
      </c>
      <c r="O202" s="39">
        <v>0</v>
      </c>
      <c r="P202" s="39">
        <v>0</v>
      </c>
      <c r="Q202" s="39">
        <v>0</v>
      </c>
      <c r="R202" s="39">
        <v>0</v>
      </c>
      <c r="S202" s="39">
        <v>1</v>
      </c>
      <c r="T202" s="39">
        <v>0</v>
      </c>
      <c r="U202" s="39">
        <v>0</v>
      </c>
      <c r="V202" s="39">
        <v>0</v>
      </c>
      <c r="W202" s="39">
        <v>0</v>
      </c>
      <c r="X202" s="39">
        <v>0</v>
      </c>
      <c r="Y202" s="39">
        <v>0</v>
      </c>
      <c r="Z202" s="39">
        <v>0</v>
      </c>
      <c r="AA202" s="39">
        <v>0</v>
      </c>
      <c r="AB202" s="39">
        <v>1</v>
      </c>
      <c r="AC202" s="39">
        <v>0</v>
      </c>
      <c r="AD202" s="39">
        <v>0</v>
      </c>
      <c r="AE202" s="39">
        <v>0</v>
      </c>
      <c r="AF202" s="39">
        <v>0</v>
      </c>
      <c r="AG202" s="39">
        <v>0</v>
      </c>
      <c r="AH202" s="39">
        <f t="shared" si="173"/>
        <v>2</v>
      </c>
      <c r="AI202" s="39">
        <f t="shared" si="174"/>
        <v>0</v>
      </c>
      <c r="AJ202" s="39">
        <f t="shared" si="175"/>
        <v>1</v>
      </c>
      <c r="AK202" s="39">
        <f t="shared" si="176"/>
        <v>1</v>
      </c>
      <c r="AL202" s="39">
        <f t="shared" si="177"/>
        <v>1</v>
      </c>
      <c r="AM202" s="57">
        <f t="shared" si="178"/>
        <v>35453</v>
      </c>
      <c r="AN202" s="57">
        <v>5000</v>
      </c>
      <c r="AO202" s="57">
        <f t="shared" si="179"/>
        <v>40000</v>
      </c>
      <c r="AP202" s="39"/>
      <c r="AQ202" s="39" t="s">
        <v>473</v>
      </c>
      <c r="AR202" s="71" t="s">
        <v>474</v>
      </c>
      <c r="AS202" s="39"/>
      <c r="AT202" s="39"/>
      <c r="AU202" s="58">
        <v>7.0000000000000001E-3</v>
      </c>
      <c r="AV202" s="58" t="s">
        <v>11</v>
      </c>
      <c r="AW202" s="39" t="s">
        <v>475</v>
      </c>
      <c r="AX202" s="39" t="s">
        <v>476</v>
      </c>
      <c r="AY202" s="39"/>
      <c r="AZ202" s="39" t="s">
        <v>477</v>
      </c>
      <c r="BA202" s="39" t="str">
        <f t="shared" si="180"/>
        <v>P0043</v>
      </c>
      <c r="BB202" s="78" t="e">
        <f t="shared" ca="1" si="181"/>
        <v>#NAME?</v>
      </c>
      <c r="BC202" s="75" t="s">
        <v>765</v>
      </c>
      <c r="BD202" s="75">
        <f t="shared" si="182"/>
        <v>40000</v>
      </c>
      <c r="BE202" s="39"/>
      <c r="BF202" s="39"/>
      <c r="BG202" s="39"/>
      <c r="BH202" s="39"/>
      <c r="BI202" s="39">
        <v>40000</v>
      </c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>
        <f>SUM($BE202,$BF202:BF202)-SUM($CV$1:CW$1)*SUM($P202:$Q202,$W202)-SUM($CV$2:CW$2)*SUM($R202:$V202)-SUM($CV$3:CW$3)*$X202-SUM($CV$4:CW$4)*SUM($K202:$L202)-SUM($CV$5:CW$5)*SUM($M202:$N202)-SUM($CV$6:CW$6)*$O202-SUM($CV$7:CW$7)*SUM($Y202:$Z202,$AF202)-SUM($CV$8:CW$8)*SUM($AA202:$AE202)-SUM($CV$9:CW$9)*$AG202</f>
        <v>0</v>
      </c>
      <c r="CX202" s="39">
        <f>SUM($BE202,$BF202:BG202)-SUM($CV$1:CX$1)*SUM($P202:$Q202,$W202)-SUM($CV$2:CX$2)*SUM($R202:$V202)-SUM($CV$3:CX$3)*$X202-SUM($CV$4:CX$4)*SUM($K202:$L202)-SUM($CV$5:CX$5)*SUM($M202:$N202)-SUM($CV$6:CX$6)*$O202-SUM($CV$7:CX$7)*SUM($Y202:$Z202,$AF202)-SUM($CV$8:CX$8)*SUM($AA202:$AE202)-SUM($CV$9:CX$9)*$AG202</f>
        <v>0</v>
      </c>
      <c r="CY202" s="39">
        <f>SUM($BE202,$BF202:BH202)-SUM($CV$1:CY$1)*SUM($P202:$Q202,$W202)-SUM($CV$2:CY$2)*SUM($R202:$V202)-SUM($CV$3:CY$3)*$X202-SUM($CV$4:CY$4)*SUM($K202:$L202)-SUM($CV$5:CY$5)*SUM($M202:$N202)-SUM($CV$6:CY$6)*$O202-SUM($CV$7:CY$7)*SUM($Y202:$Z202,$AF202)-SUM($CV$8:CY$8)*SUM($AA202:$AE202)-SUM($CV$9:CY$9)*$AG202</f>
        <v>0</v>
      </c>
      <c r="CZ202" s="39">
        <f>SUM($BE202,$BF202:BI202)-SUM($CV$1:CZ$1)*SUM($P202:$Q202,$W202)-SUM($CV$2:CZ$2)*SUM($R202:$V202)-SUM($CV$3:CZ$3)*$X202-SUM($CV$4:CZ$4)*SUM($K202:$L202)-SUM($CV$5:CZ$5)*SUM($M202:$N202)-SUM($CV$6:CZ$6)*$O202-SUM($CV$7:CZ$7)*SUM($Y202:$Z202,$AF202)-SUM($CV$8:CZ$8)*SUM($AA202:$AE202)-SUM($CV$9:CZ$9)*$AG202</f>
        <v>40000</v>
      </c>
      <c r="DA202" s="39">
        <f>SUM($BE202,$BF202:BJ202)-SUM($CV$1:DA$1)*SUM($P202:$Q202,$W202)-SUM($CV$2:DA$2)*SUM($R202:$V202)-SUM($CV$3:DA$3)*$X202-SUM($CV$4:DA$4)*SUM($K202:$L202)-SUM($CV$5:DA$5)*SUM($M202:$N202)-SUM($CV$6:DA$6)*$O202-SUM($CV$7:DA$7)*SUM($Y202:$Z202,$AF202)-SUM($CV$8:DA$8)*SUM($AA202:$AE202)-SUM($CV$9:DA$9)*$AG202</f>
        <v>40000</v>
      </c>
      <c r="DB202" s="39">
        <f>SUM($BE202,$BF202:BK202)-SUM($CV$1:DB$1)*SUM($P202:$Q202,$W202)-SUM($CV$2:DB$2)*SUM($R202:$V202)-SUM($CV$3:DB$3)*$X202-SUM($CV$4:DB$4)*SUM($K202:$L202)-SUM($CV$5:DB$5)*SUM($M202:$N202)-SUM($CV$6:DB$6)*$O202-SUM($CV$7:DB$7)*SUM($Y202:$Z202,$AF202)-SUM($CV$8:DB$8)*SUM($AA202:$AE202)-SUM($CV$9:DB$9)*$AG202</f>
        <v>39800</v>
      </c>
      <c r="DC202" s="39">
        <f>SUM($BE202,$BF202:BL202)-SUM($CV$1:DC$1)*SUM($P202:$Q202,$W202)-SUM($CV$2:DC$2)*SUM($R202:$V202)-SUM($CV$3:DC$3)*$X202-SUM($CV$4:DC$4)*SUM($K202:$L202)-SUM($CV$5:DC$5)*SUM($M202:$N202)-SUM($CV$6:DC$6)*$O202-SUM($CV$7:DC$7)*SUM($Y202:$Z202,$AF202)-SUM($CV$8:DC$8)*SUM($AA202:$AE202)-SUM($CV$9:DC$9)*$AG202</f>
        <v>39400</v>
      </c>
      <c r="DD202" s="39">
        <f>SUM($BE202,$BF202:BM202)-SUM($CV$1:DD$1)*SUM($P202:$Q202,$W202)-SUM($CV$2:DD$2)*SUM($R202:$V202)-SUM($CV$3:DD$3)*$X202-SUM($CV$4:DD$4)*SUM($K202:$L202)-SUM($CV$5:DD$5)*SUM($M202:$N202)-SUM($CV$6:DD$6)*$O202-SUM($CV$7:DD$7)*SUM($Y202:$Z202,$AF202)-SUM($CV$8:DD$8)*SUM($AA202:$AE202)-SUM($CV$9:DD$9)*$AG202</f>
        <v>38769</v>
      </c>
      <c r="DE202" s="39">
        <f>SUM($BE202,$BF202:BN202)-SUM($CV$1:DE$1)*SUM($P202:$Q202,$W202)-SUM($CV$2:DE$2)*SUM($R202:$V202)-SUM($CV$3:DE$3)*$X202-SUM($CV$4:DE$4)*SUM($K202:$L202)-SUM($CV$5:DE$5)*SUM($M202:$N202)-SUM($CV$6:DE$6)*$O202-SUM($CV$7:DE$7)*SUM($Y202:$Z202,$AF202)-SUM($CV$8:DE$8)*SUM($AA202:$AE202)-SUM($CV$9:DE$9)*$AG202</f>
        <v>38219</v>
      </c>
      <c r="DF202" s="39">
        <f>SUM($BE202,$BF202:BO202)-SUM($CV$1:DF$1)*SUM($P202:$Q202,$W202)-SUM($CV$2:DF$2)*SUM($R202:$V202)-SUM($CV$3:DF$3)*$X202-SUM($CV$4:DF$4)*SUM($K202:$L202)-SUM($CV$5:DF$5)*SUM($M202:$N202)-SUM($CV$6:DF$6)*$O202-SUM($CV$7:DF$7)*SUM($Y202:$Z202,$AF202)-SUM($CV$8:DF$8)*SUM($AA202:$AE202)-SUM($CV$9:DF$9)*$AG202</f>
        <v>37519</v>
      </c>
      <c r="DG202" s="39">
        <f>SUM($BE202,$BF202:BP202)-SUM($CV$1:DG$1)*SUM($P202:$Q202,$W202)-SUM($CV$2:DG$2)*SUM($R202:$V202)-SUM($CV$3:DG$3)*$X202-SUM($CV$4:DG$4)*SUM($K202:$L202)-SUM($CV$5:DG$5)*SUM($M202:$N202)-SUM($CV$6:DG$6)*$O202-SUM($CV$7:DG$7)*SUM($Y202:$Z202,$AF202)-SUM($CV$8:DG$8)*SUM($AA202:$AE202)-SUM($CV$9:DG$9)*$AG202</f>
        <v>36769</v>
      </c>
      <c r="DH202" s="39">
        <f>SUM($BE202,$BF202:BQ202)-SUM($CV$1:DH$1)*SUM($P202:$Q202,$W202)-SUM($CV$2:DH$2)*SUM($R202:$V202)-SUM($CV$3:DH$3)*$X202-SUM($CV$4:DH$4)*SUM($K202:$L202)-SUM($CV$5:DH$5)*SUM($M202:$N202)-SUM($CV$6:DH$6)*$O202-SUM($CV$7:DH$7)*SUM($Y202:$Z202,$AF202)-SUM($CV$8:DH$8)*SUM($AA202:$AE202)-SUM($CV$9:DH$9)*$AG202</f>
        <v>36019</v>
      </c>
      <c r="DI202" s="39">
        <f>SUM($BE202,$BF202:BR202)-SUM($CV$1:DI$1)*SUM($P202:$Q202,$W202)-SUM($CV$2:DI$2)*SUM($R202:$V202)-SUM($CV$3:DI$3)*$X202-SUM($CV$4:DI$4)*SUM($K202:$L202)-SUM($CV$5:DI$5)*SUM($M202:$N202)-SUM($CV$6:DI$6)*$O202-SUM($CV$7:DI$7)*SUM($Y202:$Z202,$AF202)-SUM($CV$8:DI$8)*SUM($AA202:$AE202)-SUM($CV$9:DI$9)*$AG202</f>
        <v>35269</v>
      </c>
      <c r="DJ202" s="39">
        <f>SUM($BE202,$BF202:BS202)-SUM($CV$1:DJ$1)*SUM($P202:$Q202,$W202)-SUM($CV$2:DJ$2)*SUM($R202:$V202)-SUM($CV$3:DJ$3)*$X202-SUM($CV$4:DJ$4)*SUM($K202:$L202)-SUM($CV$5:DJ$5)*SUM($M202:$N202)-SUM($CV$6:DJ$6)*$O202-SUM($CV$7:DJ$7)*SUM($Y202:$Z202,$AF202)-SUM($CV$8:DJ$8)*SUM($AA202:$AE202)-SUM($CV$9:DJ$9)*$AG202</f>
        <v>34519</v>
      </c>
      <c r="DK202" s="39">
        <f>SUM($BE202,$BF202:BT202)-SUM($CV$1:DK$1)*SUM($P202:$Q202,$W202)-SUM($CV$2:DK$2)*SUM($R202:$V202)-SUM($CV$3:DK$3)*$X202-SUM($CV$4:DK$4)*SUM($K202:$L202)-SUM($CV$5:DK$5)*SUM($M202:$N202)-SUM($CV$6:DK$6)*$O202-SUM($CV$7:DK$7)*SUM($Y202:$Z202,$AF202)-SUM($CV$8:DK$8)*SUM($AA202:$AE202)-SUM($CV$9:DK$9)*$AG202</f>
        <v>33769</v>
      </c>
      <c r="DL202" s="39">
        <f>SUM($BE202,$BF202:BU202)-SUM($CV$1:DL$1)*SUM($P202:$Q202,$W202)-SUM($CV$2:DL$2)*SUM($R202:$V202)-SUM($CV$3:DL$3)*$X202-SUM($CV$4:DL$4)*SUM($K202:$L202)-SUM($CV$5:DL$5)*SUM($M202:$N202)-SUM($CV$6:DL$6)*$O202-SUM($CV$7:DL$7)*SUM($Y202:$Z202,$AF202)-SUM($CV$8:DL$8)*SUM($AA202:$AE202)-SUM($CV$9:DL$9)*$AG202</f>
        <v>33019</v>
      </c>
      <c r="DM202" s="39">
        <f>SUM($BE202,$BF202:BV202)-SUM($CV$1:DM$1)*SUM($P202:$Q202,$W202)-SUM($CV$2:DM$2)*SUM($R202:$V202)-SUM($CV$3:DM$3)*$X202-SUM($CV$4:DM$4)*SUM($K202:$L202)-SUM($CV$5:DM$5)*SUM($M202:$N202)-SUM($CV$6:DM$6)*$O202-SUM($CV$7:DM$7)*SUM($Y202:$Z202,$AF202)-SUM($CV$8:DM$8)*SUM($AA202:$AE202)-SUM($CV$9:DM$9)*$AG202</f>
        <v>32019</v>
      </c>
      <c r="DN202" s="39">
        <f>SUM($BE202,$BF202:BW202)-SUM($CV$1:DN$1)*SUM($P202:$Q202,$W202)-SUM($CV$2:DN$2)*SUM($R202:$V202)-SUM($CV$3:DN$3)*$X202-SUM($CV$4:DN$4)*SUM($K202:$L202)-SUM($CV$5:DN$5)*SUM($M202:$N202)-SUM($CV$6:DN$6)*$O202-SUM($CV$7:DN$7)*SUM($Y202:$Z202,$AF202)-SUM($CV$8:DN$8)*SUM($AA202:$AE202)-SUM($CV$9:DN$9)*$AG202</f>
        <v>31019</v>
      </c>
      <c r="DO202" s="39">
        <f>SUM($BE202,$BF202:BX202)-SUM($CV$1:DO$1)*SUM($P202:$Q202,$W202)-SUM($CV$2:DO$2)*SUM($R202:$V202)-SUM($CV$3:DO$3)*$X202-SUM($CV$4:DO$4)*SUM($K202:$L202)-SUM($CV$5:DO$5)*SUM($M202:$N202)-SUM($CV$6:DO$6)*$O202-SUM($CV$7:DO$7)*SUM($Y202:$Z202,$AF202)-SUM($CV$8:DO$8)*SUM($AA202:$AE202)-SUM($CV$9:DO$9)*$AG202</f>
        <v>30019</v>
      </c>
      <c r="DP202" s="39">
        <f>SUM($BE202,$BF202:BY202)-SUM($CV$1:DP$1)*SUM($P202:$Q202,$W202)-SUM($CV$2:DP$2)*SUM($R202:$V202)-SUM($CV$3:DP$3)*$X202-SUM($CV$4:DP$4)*SUM($K202:$L202)-SUM($CV$5:DP$5)*SUM($M202:$N202)-SUM($CV$6:DP$6)*$O202-SUM($CV$7:DP$7)*SUM($Y202:$Z202,$AF202)-SUM($CV$8:DP$8)*SUM($AA202:$AE202)-SUM($CV$9:DP$9)*$AG202</f>
        <v>29019</v>
      </c>
      <c r="DQ202" s="39">
        <f>SUM($BE202,$BF202:BZ202)-SUM($CV$1:DQ$1)*SUM($P202:$Q202,$W202)-SUM($CV$2:DQ$2)*SUM($R202:$V202)-SUM($CV$3:DQ$3)*$X202-SUM($CV$4:DQ$4)*SUM($K202:$L202)-SUM($CV$5:DQ$5)*SUM($M202:$N202)-SUM($CV$6:DQ$6)*$O202-SUM($CV$7:DQ$7)*SUM($Y202:$Z202,$AF202)-SUM($CV$8:DQ$8)*SUM($AA202:$AE202)-SUM($CV$9:DQ$9)*$AG202</f>
        <v>28019</v>
      </c>
      <c r="DR202" s="39">
        <f>SUM($BE202,$BF202:CA202)-SUM($CV$1:DR$1)*SUM($P202:$Q202,$W202)-SUM($CV$2:DR$2)*SUM($R202:$V202)-SUM($CV$3:DR$3)*$X202-SUM($CV$4:DR$4)*SUM($K202:$L202)-SUM($CV$5:DR$5)*SUM($M202:$N202)-SUM($CV$6:DR$6)*$O202-SUM($CV$7:DR$7)*SUM($Y202:$Z202,$AF202)-SUM($CV$8:DR$8)*SUM($AA202:$AE202)-SUM($CV$9:DR$9)*$AG202</f>
        <v>27019</v>
      </c>
      <c r="DS202" s="39">
        <f>SUM($BE202,$BF202:CB202)-SUM($CV$1:DS$1)*SUM($P202:$Q202,$W202)-SUM($CV$2:DS$2)*SUM($R202:$V202)-SUM($CV$3:DS$3)*$X202-SUM($CV$4:DS$4)*SUM($K202:$L202)-SUM($CV$5:DS$5)*SUM($M202:$N202)-SUM($CV$6:DS$6)*$O202-SUM($CV$7:DS$7)*SUM($Y202:$Z202,$AF202)-SUM($CV$8:DS$8)*SUM($AA202:$AE202)-SUM($CV$9:DS$9)*$AG202</f>
        <v>26019</v>
      </c>
      <c r="DT202" s="39">
        <f>SUM($BE202,$BF202:CC202)-SUM($CV$1:DT$1)*SUM($P202:$Q202,$W202)-SUM($CV$2:DT$2)*SUM($R202:$V202)-SUM($CV$3:DT$3)*$X202-SUM($CV$4:DT$4)*SUM($K202:$L202)-SUM($CV$5:DT$5)*SUM($M202:$N202)-SUM($CV$6:DT$6)*$O202-SUM($CV$7:DT$7)*SUM($Y202:$Z202,$AF202)-SUM($CV$8:DT$8)*SUM($AA202:$AE202)-SUM($CV$9:DT$9)*$AG202</f>
        <v>25019</v>
      </c>
      <c r="DU202" s="39">
        <f>SUM($BE202,$BF202:CD202)-SUM($CV$1:DU$1)*SUM($P202:$Q202,$W202)-SUM($CV$2:DU$2)*SUM($R202:$V202)-SUM($CV$3:DU$3)*$X202-SUM($CV$4:DU$4)*SUM($K202:$L202)-SUM($CV$5:DU$5)*SUM($M202:$N202)-SUM($CV$6:DU$6)*$O202-SUM($CV$7:DU$7)*SUM($Y202:$Z202,$AF202)-SUM($CV$8:DU$8)*SUM($AA202:$AE202)-SUM($CV$9:DU$9)*$AG202</f>
        <v>24019</v>
      </c>
      <c r="DV202" s="39">
        <f>SUM($BE202,$BF202:CE202)-SUM($CV$1:DV$1)*SUM($P202:$Q202,$W202)-SUM($CV$2:DV$2)*SUM($R202:$V202)-SUM($CV$3:DV$3)*$X202-SUM($CV$4:DV$4)*SUM($K202:$L202)-SUM($CV$5:DV$5)*SUM($M202:$N202)-SUM($CV$6:DV$6)*$O202-SUM($CV$7:DV$7)*SUM($Y202:$Z202,$AF202)-SUM($CV$8:DV$8)*SUM($AA202:$AE202)-SUM($CV$9:DV$9)*$AG202</f>
        <v>23019</v>
      </c>
      <c r="DW202" s="39">
        <f>SUM($BE202,$BF202:CF202)-SUM($CV$1:DW$1)*SUM($P202:$Q202,$W202)-SUM($CV$2:DW$2)*SUM($R202:$V202)-SUM($CV$3:DW$3)*$X202-SUM($CV$4:DW$4)*SUM($K202:$L202)-SUM($CV$5:DW$5)*SUM($M202:$N202)-SUM($CV$6:DW$6)*$O202-SUM($CV$7:DW$7)*SUM($Y202:$Z202,$AF202)-SUM($CV$8:DW$8)*SUM($AA202:$AE202)-SUM($CV$9:DW$9)*$AG202</f>
        <v>22019</v>
      </c>
      <c r="DX202" s="39">
        <f>SUM($BE202,$BF202:CG202)-SUM($CV$1:DX$1)*SUM($P202:$Q202,$W202)-SUM($CV$2:DX$2)*SUM($R202:$V202)-SUM($CV$3:DX$3)*$X202-SUM($CV$4:DX$4)*SUM($K202:$L202)-SUM($CV$5:DX$5)*SUM($M202:$N202)-SUM($CV$6:DX$6)*$O202-SUM($CV$7:DX$7)*SUM($Y202:$Z202,$AF202)-SUM($CV$8:DX$8)*SUM($AA202:$AE202)-SUM($CV$9:DX$9)*$AG202</f>
        <v>21019</v>
      </c>
      <c r="DY202" s="39">
        <f>SUM($BE202,$BF202:CH202)-SUM($CV$1:DY$1)*SUM($P202:$Q202,$W202)-SUM($CV$2:DY$2)*SUM($R202:$V202)-SUM($CV$3:DY$3)*$X202-SUM($CV$4:DY$4)*SUM($K202:$L202)-SUM($CV$5:DY$5)*SUM($M202:$N202)-SUM($CV$6:DY$6)*$O202-SUM($CV$7:DY$7)*SUM($Y202:$Z202,$AF202)-SUM($CV$8:DY$8)*SUM($AA202:$AE202)-SUM($CV$9:DY$9)*$AG202</f>
        <v>20019</v>
      </c>
      <c r="DZ202" s="39">
        <f>SUM($BE202,$BF202:CI202)-SUM($CV$1:DZ$1)*SUM($P202:$Q202,$W202)-SUM($CV$2:DZ$2)*SUM($R202:$V202)-SUM($CV$3:DZ$3)*$X202-SUM($CV$4:DZ$4)*SUM($K202:$L202)-SUM($CV$5:DZ$5)*SUM($M202:$N202)-SUM($CV$6:DZ$6)*$O202-SUM($CV$7:DZ$7)*SUM($Y202:$Z202,$AF202)-SUM($CV$8:DZ$8)*SUM($AA202:$AE202)-SUM($CV$9:DZ$9)*$AG202</f>
        <v>19019</v>
      </c>
      <c r="EA202" s="39">
        <f>SUM($BE202,$BF202:CJ202)-SUM($CV$1:EA$1)*SUM($P202:$Q202,$W202)-SUM($CV$2:EA$2)*SUM($R202:$V202)-SUM($CV$3:EA$3)*$X202-SUM($CV$4:EA$4)*SUM($K202:$L202)-SUM($CV$5:EA$5)*SUM($M202:$N202)-SUM($CV$6:EA$6)*$O202-SUM($CV$7:EA$7)*SUM($Y202:$Z202,$AF202)-SUM($CV$8:EA$8)*SUM($AA202:$AE202)-SUM($CV$9:EA$9)*$AG202</f>
        <v>18019</v>
      </c>
      <c r="EB202" s="39">
        <f>SUM($BE202,$BF202:CK202)-SUM($CV$1:EB$1)*SUM($P202:$Q202,$W202)-SUM($CV$2:EB$2)*SUM($R202:$V202)-SUM($CV$3:EB$3)*$X202-SUM($CV$4:EB$4)*SUM($K202:$L202)-SUM($CV$5:EB$5)*SUM($M202:$N202)-SUM($CV$6:EB$6)*$O202-SUM($CV$7:EB$7)*SUM($Y202:$Z202,$AF202)-SUM($CV$8:EB$8)*SUM($AA202:$AE202)-SUM($CV$9:EB$9)*$AG202</f>
        <v>17019</v>
      </c>
      <c r="EC202" s="39">
        <f>SUM($BE202,$BF202:CL202)-SUM($CV$1:EC$1)*SUM($P202:$Q202,$W202)-SUM($CV$2:EC$2)*SUM($R202:$V202)-SUM($CV$3:EC$3)*$X202-SUM($CV$4:EC$4)*SUM($K202:$L202)-SUM($CV$5:EC$5)*SUM($M202:$N202)-SUM($CV$6:EC$6)*$O202-SUM($CV$7:EC$7)*SUM($Y202:$Z202,$AF202)-SUM($CV$8:EC$8)*SUM($AA202:$AE202)-SUM($CV$9:EC$9)*$AG202</f>
        <v>16019</v>
      </c>
      <c r="ED202" s="39">
        <f>SUM($BE202,$BF202:CM202)-SUM($CV$1:ED$1)*SUM($P202:$Q202,$W202)-SUM($CV$2:ED$2)*SUM($R202:$V202)-SUM($CV$3:ED$3)*$X202-SUM($CV$4:ED$4)*SUM($K202:$L202)-SUM($CV$5:ED$5)*SUM($M202:$N202)-SUM($CV$6:ED$6)*$O202-SUM($CV$7:ED$7)*SUM($Y202:$Z202,$AF202)-SUM($CV$8:ED$8)*SUM($AA202:$AE202)-SUM($CV$9:ED$9)*$AG202</f>
        <v>15019</v>
      </c>
      <c r="EE202" s="39">
        <f>SUM($BE202,$BF202:CN202)-SUM($CV$1:EE$1)*SUM($P202:$Q202,$W202)-SUM($CV$2:EE$2)*SUM($R202:$V202)-SUM($CV$3:EE$3)*$X202-SUM($CV$4:EE$4)*SUM($K202:$L202)-SUM($CV$5:EE$5)*SUM($M202:$N202)-SUM($CV$6:EE$6)*$O202-SUM($CV$7:EE$7)*SUM($Y202:$Z202,$AF202)-SUM($CV$8:EE$8)*SUM($AA202:$AE202)-SUM($CV$9:EE$9)*$AG202</f>
        <v>14019</v>
      </c>
      <c r="EF202" s="39">
        <f>SUM($BE202,$BF202:CO202)-SUM($CV$1:EF$1)*SUM($P202:$Q202,$W202)-SUM($CV$2:EF$2)*SUM($R202:$V202)-SUM($CV$3:EF$3)*$X202-SUM($CV$4:EF$4)*SUM($K202:$L202)-SUM($CV$5:EF$5)*SUM($M202:$N202)-SUM($CV$6:EF$6)*$O202-SUM($CV$7:EF$7)*SUM($Y202:$Z202,$AF202)-SUM($CV$8:EF$8)*SUM($AA202:$AE202)-SUM($CV$9:EF$9)*$AG202</f>
        <v>13019</v>
      </c>
      <c r="EG202" s="39">
        <f>SUM($BE202,$BF202:CP202)-SUM($CV$1:EG$1)*SUM($P202:$Q202,$W202)-SUM($CV$2:EG$2)*SUM($R202:$V202)-SUM($CV$3:EG$3)*$X202-SUM($CV$4:EG$4)*SUM($K202:$L202)-SUM($CV$5:EG$5)*SUM($M202:$N202)-SUM($CV$6:EG$6)*$O202-SUM($CV$7:EG$7)*SUM($Y202:$Z202,$AF202)-SUM($CV$8:EG$8)*SUM($AA202:$AE202)-SUM($CV$9:EG$9)*$AG202</f>
        <v>12019</v>
      </c>
      <c r="EH202" s="39">
        <f>SUM($BE202,$BF202:CQ202)-SUM($CV$1:EH$1)*SUM($P202:$Q202,$W202)-SUM($CV$2:EH$2)*SUM($R202:$V202)-SUM($CV$3:EH$3)*$X202-SUM($CV$4:EH$4)*SUM($K202:$L202)-SUM($CV$5:EH$5)*SUM($M202:$N202)-SUM($CV$6:EH$6)*$O202-SUM($CV$7:EH$7)*SUM($Y202:$Z202,$AF202)-SUM($CV$8:EH$8)*SUM($AA202:$AE202)-SUM($CV$9:EH$9)*$AG202</f>
        <v>11019</v>
      </c>
      <c r="EI202" s="39">
        <f>SUM($BE202,$BF202:CR202)-SUM($CV$1:EI$1)*SUM($P202:$Q202,$W202)-SUM($CV$2:EI$2)*SUM($R202:$V202)-SUM($CV$3:EI$3)*$X202-SUM($CV$4:EI$4)*SUM($K202:$L202)-SUM($CV$5:EI$5)*SUM($M202:$N202)-SUM($CV$6:EI$6)*$O202-SUM($CV$7:EI$7)*SUM($Y202:$Z202,$AF202)-SUM($CV$8:EI$8)*SUM($AA202:$AE202)-SUM($CV$9:EI$9)*$AG202</f>
        <v>10019</v>
      </c>
      <c r="EJ202" s="39">
        <f>SUM($BE202,$BF202:CS202)-SUM($CV$1:EJ$1)*SUM($P202:$Q202,$W202)-SUM($CV$2:EJ$2)*SUM($R202:$V202)-SUM($CV$3:EJ$3)*$X202-SUM($CV$4:EJ$4)*SUM($K202:$L202)-SUM($CV$5:EJ$5)*SUM($M202:$N202)-SUM($CV$6:EJ$6)*$O202-SUM($CV$7:EJ$7)*SUM($Y202:$Z202,$AF202)-SUM($CV$8:EJ$8)*SUM($AA202:$AE202)-SUM($CV$9:EJ$9)*$AG202</f>
        <v>9019</v>
      </c>
      <c r="EK202" s="39">
        <f>SUM($BE202,$BF202:CT202)-SUM($CV$1:EK$1)*SUM($P202:$Q202,$W202)-SUM($CV$2:EK$2)*SUM($R202:$V202)-SUM($CV$3:EK$3)*$X202-SUM($CV$4:EK$4)*SUM($K202:$L202)-SUM($CV$5:EK$5)*SUM($M202:$N202)-SUM($CV$6:EK$6)*$O202-SUM($CV$7:EK$7)*SUM($Y202:$Z202,$AF202)-SUM($CV$8:EK$8)*SUM($AA202:$AE202)-SUM($CV$9:EK$9)*$AG202</f>
        <v>8019</v>
      </c>
      <c r="EL202" s="39">
        <f>SUM($BE202,$BF202:CU202)-SUM($CV$1:EL$1)*SUM($P202:$Q202,$W202)-SUM($CV$2:EL$2)*SUM($R202:$V202)-SUM($CV$3:EL$3)*$X202-SUM($CV$4:EL$4)*SUM($K202:$L202)-SUM($CV$5:EL$5)*SUM($M202:$N202)-SUM($CV$6:EL$6)*$O202-SUM($CV$7:EL$7)*SUM($Y202:$Z202,$AF202)-SUM($CV$8:EL$8)*SUM($AA202:$AE202)-SUM($CV$9:EL$9)*$AG202</f>
        <v>7019</v>
      </c>
      <c r="EM202" s="39">
        <f>SUM($BE202,$BF202:CV202)-SUM($CV$1:EM$1)*SUM($P202:$Q202,$W202)-SUM($CV$2:EM$2)*SUM($R202:$V202)-SUM($CV$3:EM$3)*$X202-SUM($CV$4:EM$4)*SUM($K202:$L202)-SUM($CV$5:EM$5)*SUM($M202:$N202)-SUM($CV$6:EM$6)*$O202-SUM($CV$7:EM$7)*SUM($Y202:$Z202,$AF202)-SUM($CV$8:EM$8)*SUM($AA202:$AE202)-SUM($CV$9:EM$9)*$AG202</f>
        <v>6019</v>
      </c>
      <c r="EN202" s="39">
        <f>SUM($BE202,$BF202:CW202)-SUM($CV$1:EN$1)*SUM($P202:$Q202,$W202)-SUM($CV$2:EN$2)*SUM($R202:$V202)-SUM($CV$3:EN$3)*$X202-SUM($CV$4:EN$4)*SUM($K202:$L202)-SUM($CV$5:EN$5)*SUM($M202:$N202)-SUM($CV$6:EN$6)*$O202-SUM($CV$7:EN$7)*SUM($Y202:$Z202,$AF202)-SUM($CV$8:EN$8)*SUM($AA202:$AE202)-SUM($CV$9:EN$9)*$AG202</f>
        <v>5019</v>
      </c>
      <c r="EO202" s="39">
        <f>SUM($BE202,$BF202:CX202)-SUM($CV$1:EO$1)*SUM($P202:$Q202,$W202)-SUM($CV$2:EO$2)*SUM($R202:$V202)-SUM($CV$3:EO$3)*$X202-SUM($CV$4:EO$4)*SUM($K202:$L202)-SUM($CV$5:EO$5)*SUM($M202:$N202)-SUM($CV$6:EO$6)*$O202-SUM($CV$7:EO$7)*SUM($Y202:$Z202,$AF202)-SUM($CV$8:EO$8)*SUM($AA202:$AE202)-SUM($CV$9:EO$9)*$AG202</f>
        <v>4189</v>
      </c>
      <c r="EP202" s="96" t="s">
        <v>483</v>
      </c>
      <c r="EQ202" s="103" t="str">
        <f t="shared" si="234"/>
        <v>CRCW12067K15FKEA</v>
      </c>
      <c r="ER202" s="96" t="str">
        <f t="shared" si="227"/>
        <v>VISHAY</v>
      </c>
      <c r="ES202" s="115">
        <v>5.7000000000000002E-3</v>
      </c>
      <c r="ET202" s="116" t="str">
        <f t="shared" si="229"/>
        <v>USD</v>
      </c>
      <c r="EU202" s="107" t="e">
        <f t="shared" ca="1" si="183"/>
        <v>#NAME?</v>
      </c>
      <c r="EV202" s="107" t="e">
        <f t="shared" ca="1" si="184"/>
        <v>#NAME?</v>
      </c>
      <c r="EW202" s="117">
        <f t="shared" si="226"/>
        <v>5000</v>
      </c>
      <c r="EX202" s="117">
        <f t="shared" si="232"/>
        <v>5000</v>
      </c>
      <c r="EY202" s="103"/>
      <c r="EZ202" s="117">
        <f t="shared" si="187"/>
        <v>40000</v>
      </c>
      <c r="FA202" s="118" t="e">
        <f t="shared" ca="1" si="188"/>
        <v>#NAME?</v>
      </c>
      <c r="FB202" s="117">
        <f t="shared" si="189"/>
        <v>4547</v>
      </c>
      <c r="FC202" s="118" t="e">
        <f t="shared" ca="1" si="190"/>
        <v>#NAME?</v>
      </c>
      <c r="FD202" s="119">
        <v>45526</v>
      </c>
      <c r="FE202" s="118" t="s">
        <v>130</v>
      </c>
      <c r="FF202" s="118" t="s">
        <v>26</v>
      </c>
      <c r="FG202" s="103" t="s">
        <v>144</v>
      </c>
      <c r="FH202" s="103" t="s">
        <v>145</v>
      </c>
      <c r="FI202" s="105">
        <f t="array" ref="FI202">SUMPRODUCT($AI202:$AL202,TRANSPOSE(FI$1:FI$4))</f>
        <v>3065</v>
      </c>
      <c r="FJ202" s="105">
        <f t="array" ref="FJ202">SUMPRODUCT($AI202:$AL202,TRANSPOSE(FJ$1:FJ$4))</f>
        <v>3065</v>
      </c>
      <c r="FK202" s="105">
        <f t="array" ref="FK202">SUMPRODUCT($AI202:$AL202,TRANSPOSE(FK$1:FK$4))</f>
        <v>3065</v>
      </c>
      <c r="FL202" s="105">
        <f t="array" ref="FL202">SUMPRODUCT($AI202:$AL202,TRANSPOSE(FL$1:FL$4))</f>
        <v>3065</v>
      </c>
      <c r="FM202" s="105">
        <f t="array" ref="FM202">SUMPRODUCT($AI202:$AL202,TRANSPOSE(FM$1:FM$4))</f>
        <v>3065</v>
      </c>
      <c r="FN202" s="105">
        <f t="array" ref="FN202">SUMPRODUCT($AI202:$AL202,TRANSPOSE(FN$1:FN$4))</f>
        <v>3065</v>
      </c>
      <c r="FO202" s="105">
        <f t="array" ref="FO202">SUMPRODUCT($AI202:$AL202,TRANSPOSE(FO$1:FO$4))</f>
        <v>3065</v>
      </c>
      <c r="FP202" s="105">
        <f t="array" ref="FP202">SUMPRODUCT($AI202:$AL202,TRANSPOSE(FP$1:FP$4))</f>
        <v>3065</v>
      </c>
      <c r="FQ202" s="105">
        <f t="array" ref="FQ202">SUMPRODUCT($AI202:$AL202,TRANSPOSE(FQ$1:FQ$4))</f>
        <v>3065</v>
      </c>
      <c r="FR202" s="105">
        <f t="array" ref="FR202">SUMPRODUCT($AI202:$AL202,TRANSPOSE(FR$1:FR$4))</f>
        <v>3050</v>
      </c>
      <c r="FS202" s="105">
        <f t="array" ref="FS202">SUMPRODUCT($AI202:$AL202,TRANSPOSE(FS$1:FS$4))</f>
        <v>3000</v>
      </c>
      <c r="FT202" s="105">
        <f t="array" ref="FT202">SUMPRODUCT($AI202:$AL202,TRANSPOSE(FT$1:FT$4))</f>
        <v>1818</v>
      </c>
      <c r="FU202" s="105">
        <f t="array" ref="FU202">SUMPRODUCT($AI202:$AL202,TRANSPOSE(FU$1:FU$4))</f>
        <v>0</v>
      </c>
      <c r="FV202" s="120"/>
      <c r="FW202" s="105">
        <f t="shared" si="191"/>
        <v>5000</v>
      </c>
      <c r="FX202" s="121">
        <f>CEILING(SUM($FI202:FJ202)-SUM($FW202:FW202),$EW202)</f>
        <v>5000</v>
      </c>
      <c r="FY202" s="121">
        <f>CEILING(SUM($FI202:FK202)-SUM($FW202:FX202),$EW202)</f>
        <v>0</v>
      </c>
      <c r="FZ202" s="121">
        <f>CEILING(SUM($FI202:FL202)-SUM($FW202:FY202),$EW202)</f>
        <v>5000</v>
      </c>
      <c r="GA202" s="121">
        <f>CEILING(SUM($FI202:FM202)-SUM($FW202:FZ202),$EW202)</f>
        <v>5000</v>
      </c>
      <c r="GB202" s="121">
        <f>CEILING(SUM($FI202:FN202)-SUM($FW202:GA202),$EW202)</f>
        <v>0</v>
      </c>
      <c r="GC202" s="121">
        <f>CEILING(SUM($FI202:FO202)-SUM($FW202:GB202),$EW202)</f>
        <v>5000</v>
      </c>
      <c r="GD202" s="121">
        <f>CEILING(SUM($FI202:FP202)-SUM($FW202:GC202),$EW202)</f>
        <v>0</v>
      </c>
      <c r="GE202" s="121">
        <f>CEILING(SUM($FI202:FQ202)-SUM($FW202:GD202),$EW202)</f>
        <v>5000</v>
      </c>
      <c r="GF202" s="121">
        <f>CEILING(SUM($FI202:FR202)-SUM($FW202:GE202),$EW202)</f>
        <v>5000</v>
      </c>
      <c r="GG202" s="121">
        <f>CEILING(SUM($FI202:FS202)-SUM($FW202:GF202),$EW202)</f>
        <v>0</v>
      </c>
      <c r="GH202" s="121">
        <f t="shared" si="192"/>
        <v>5000</v>
      </c>
      <c r="GI202" s="121">
        <f t="shared" si="193"/>
        <v>0</v>
      </c>
      <c r="GJ202" s="120"/>
      <c r="GK202" s="123" t="e">
        <f t="shared" ca="1" si="194"/>
        <v>#NAME?</v>
      </c>
      <c r="GL202" s="123" t="e">
        <f t="shared" ca="1" si="195"/>
        <v>#NAME?</v>
      </c>
      <c r="GM202" s="123" t="e">
        <f t="shared" ca="1" si="196"/>
        <v>#NAME?</v>
      </c>
      <c r="GN202" s="123" t="e">
        <f t="shared" ca="1" si="197"/>
        <v>#NAME?</v>
      </c>
      <c r="GO202" s="123" t="e">
        <f t="shared" ca="1" si="198"/>
        <v>#NAME?</v>
      </c>
      <c r="GP202" s="123" t="e">
        <f t="shared" ca="1" si="199"/>
        <v>#NAME?</v>
      </c>
      <c r="GQ202" s="123" t="e">
        <f t="shared" ca="1" si="200"/>
        <v>#NAME?</v>
      </c>
      <c r="GR202" s="123" t="e">
        <f t="shared" ca="1" si="201"/>
        <v>#NAME?</v>
      </c>
      <c r="GS202" s="123" t="e">
        <f t="shared" ca="1" si="202"/>
        <v>#NAME?</v>
      </c>
      <c r="GT202" s="123" t="e">
        <f t="shared" ca="1" si="203"/>
        <v>#NAME?</v>
      </c>
      <c r="GU202" s="123" t="e">
        <f t="shared" ca="1" si="204"/>
        <v>#NAME?</v>
      </c>
      <c r="GV202" s="123" t="e">
        <f t="shared" ca="1" si="205"/>
        <v>#NAME?</v>
      </c>
      <c r="GW202" s="123" t="e">
        <f t="shared" ca="1" si="206"/>
        <v>#NAME?</v>
      </c>
      <c r="GX202" s="123" t="e">
        <f t="shared" ca="1" si="207"/>
        <v>#NAME?</v>
      </c>
      <c r="GY202" s="120">
        <v>1</v>
      </c>
      <c r="GZ202" s="105">
        <f t="shared" si="230"/>
        <v>40000</v>
      </c>
      <c r="HA202" s="105"/>
      <c r="HB202" s="105"/>
      <c r="HC202" s="105"/>
      <c r="HD202" s="105"/>
      <c r="HE202" s="105"/>
      <c r="HF202" s="105"/>
      <c r="HG202" s="105"/>
      <c r="HH202" s="105"/>
      <c r="HI202" s="105"/>
      <c r="HJ202" s="105"/>
      <c r="HK202" s="105"/>
      <c r="HL202" s="105">
        <f t="shared" si="233"/>
        <v>0</v>
      </c>
      <c r="HM202" s="105"/>
      <c r="HN202" s="123" t="e">
        <f t="shared" ca="1" si="208"/>
        <v>#NAME?</v>
      </c>
      <c r="HO202" s="123" t="e">
        <f t="shared" ca="1" si="209"/>
        <v>#NAME?</v>
      </c>
      <c r="HP202" s="123" t="e">
        <f t="shared" ca="1" si="210"/>
        <v>#NAME?</v>
      </c>
      <c r="HQ202" s="123" t="e">
        <f t="shared" ca="1" si="211"/>
        <v>#NAME?</v>
      </c>
      <c r="HR202" s="123" t="e">
        <f t="shared" ca="1" si="212"/>
        <v>#NAME?</v>
      </c>
      <c r="HS202" s="123" t="e">
        <f t="shared" ca="1" si="213"/>
        <v>#NAME?</v>
      </c>
      <c r="HT202" s="123" t="e">
        <f t="shared" ca="1" si="214"/>
        <v>#NAME?</v>
      </c>
      <c r="HU202" s="123" t="e">
        <f t="shared" ca="1" si="215"/>
        <v>#NAME?</v>
      </c>
      <c r="HV202" s="123" t="e">
        <f t="shared" ca="1" si="216"/>
        <v>#NAME?</v>
      </c>
      <c r="HW202" s="123" t="e">
        <f t="shared" ca="1" si="217"/>
        <v>#NAME?</v>
      </c>
      <c r="HX202" s="123" t="e">
        <f t="shared" ca="1" si="218"/>
        <v>#NAME?</v>
      </c>
      <c r="HY202" s="123" t="e">
        <f t="shared" ca="1" si="219"/>
        <v>#NAME?</v>
      </c>
      <c r="HZ202" s="123" t="e">
        <f t="shared" ca="1" si="220"/>
        <v>#NAME?</v>
      </c>
      <c r="IA202" s="123" t="e">
        <f t="shared" ca="1" si="221"/>
        <v>#NAME?</v>
      </c>
      <c r="IB202" s="124" t="s">
        <v>959</v>
      </c>
      <c r="IC202" s="103" t="s">
        <v>488</v>
      </c>
      <c r="ID202" s="125">
        <v>45535</v>
      </c>
      <c r="IE202" s="103" t="s">
        <v>147</v>
      </c>
      <c r="IF202" s="103" t="s">
        <v>147</v>
      </c>
      <c r="IG202" s="103" t="s">
        <v>147</v>
      </c>
      <c r="IH202" s="103"/>
      <c r="II202" s="103" t="s">
        <v>766</v>
      </c>
    </row>
    <row r="203" spans="1:243" ht="14.25" x14ac:dyDescent="0.2">
      <c r="A203" s="39">
        <v>216</v>
      </c>
      <c r="B203" s="39" t="s">
        <v>962</v>
      </c>
      <c r="C203" s="56" t="s">
        <v>963</v>
      </c>
      <c r="D203" s="39" t="s">
        <v>137</v>
      </c>
      <c r="E203" s="39">
        <v>417983248</v>
      </c>
      <c r="F203" s="102" t="s">
        <v>964</v>
      </c>
      <c r="G203" s="39">
        <v>400632302</v>
      </c>
      <c r="H203" s="39" t="s">
        <v>128</v>
      </c>
      <c r="I203" s="39">
        <v>2</v>
      </c>
      <c r="J203" s="39">
        <v>24</v>
      </c>
      <c r="K203" s="39">
        <v>0</v>
      </c>
      <c r="L203" s="39">
        <v>0</v>
      </c>
      <c r="M203" s="39">
        <v>0</v>
      </c>
      <c r="N203" s="39">
        <v>0</v>
      </c>
      <c r="O203" s="39">
        <v>8</v>
      </c>
      <c r="P203" s="39">
        <v>0</v>
      </c>
      <c r="Q203" s="39">
        <v>0</v>
      </c>
      <c r="R203" s="39">
        <v>0</v>
      </c>
      <c r="S203" s="39">
        <v>0</v>
      </c>
      <c r="T203" s="39">
        <v>0</v>
      </c>
      <c r="U203" s="39">
        <v>0</v>
      </c>
      <c r="V203" s="39">
        <v>0</v>
      </c>
      <c r="W203" s="39">
        <v>0</v>
      </c>
      <c r="X203" s="39">
        <v>8</v>
      </c>
      <c r="Y203" s="39">
        <v>0</v>
      </c>
      <c r="Z203" s="39">
        <v>0</v>
      </c>
      <c r="AA203" s="39">
        <v>0</v>
      </c>
      <c r="AB203" s="39">
        <v>0</v>
      </c>
      <c r="AC203" s="39">
        <v>0</v>
      </c>
      <c r="AD203" s="39">
        <v>0</v>
      </c>
      <c r="AE203" s="39">
        <v>0</v>
      </c>
      <c r="AF203" s="39">
        <v>0</v>
      </c>
      <c r="AG203" s="39">
        <v>8</v>
      </c>
      <c r="AH203" s="39">
        <f t="shared" ref="AH203:AH266" si="235">SUM(K203:AB203)</f>
        <v>16</v>
      </c>
      <c r="AI203" s="39">
        <f t="shared" ref="AI203:AI266" si="236">SUMPRODUCT($K$1:$AG$1,$K203:$AG203)</f>
        <v>8</v>
      </c>
      <c r="AJ203" s="39">
        <f t="shared" ref="AJ203:AJ266" si="237">SUMPRODUCT($K$2:$AG$2,$K203:$AG203)</f>
        <v>8</v>
      </c>
      <c r="AK203" s="39">
        <f t="shared" ref="AK203:AK266" si="238">SUMPRODUCT($K$3:$AG$3,$K203:$AG203)</f>
        <v>8</v>
      </c>
      <c r="AL203" s="39">
        <f t="shared" ref="AL203:AL266" si="239">SUMPRODUCT($K$4:$AG$4,$K203:$AG203)</f>
        <v>16</v>
      </c>
      <c r="AM203" s="57">
        <f t="shared" ref="AM203:AM266" si="240">SUMPRODUCT(K203:AG203,$K$6:$AG$6)</f>
        <v>565448</v>
      </c>
      <c r="AN203" s="57">
        <v>5000</v>
      </c>
      <c r="AO203" s="57">
        <f t="shared" ref="AO203:AO266" si="241">CEILING(AM203,AN203)</f>
        <v>570000</v>
      </c>
      <c r="AP203" s="39"/>
      <c r="AQ203" s="39" t="s">
        <v>473</v>
      </c>
      <c r="AR203" s="71" t="s">
        <v>474</v>
      </c>
      <c r="AS203" s="39"/>
      <c r="AT203" s="39"/>
      <c r="AU203" s="58">
        <v>0.03</v>
      </c>
      <c r="AV203" s="58" t="s">
        <v>11</v>
      </c>
      <c r="AW203" s="39" t="s">
        <v>475</v>
      </c>
      <c r="AX203" s="39" t="s">
        <v>476</v>
      </c>
      <c r="AY203" s="39"/>
      <c r="AZ203" s="39" t="s">
        <v>477</v>
      </c>
      <c r="BA203" s="39" t="str">
        <f t="shared" ref="BA203:BA266" si="242">IC203</f>
        <v>P0040</v>
      </c>
      <c r="BB203" s="78" t="e">
        <f t="shared" ref="BB203:BB266" ca="1" si="243">EV203</f>
        <v>#NAME?</v>
      </c>
      <c r="BC203" s="39">
        <v>14</v>
      </c>
      <c r="BD203" s="75">
        <f t="shared" ref="BD203:BD266" si="244">EZ203</f>
        <v>566000</v>
      </c>
      <c r="BE203" s="39"/>
      <c r="BF203" s="39"/>
      <c r="BG203" s="39"/>
      <c r="BH203" s="39"/>
      <c r="BI203" s="39"/>
      <c r="BJ203" s="39"/>
      <c r="BK203" s="39">
        <v>292000</v>
      </c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>
        <v>274000</v>
      </c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>
        <f>SUM($BE203,$BF203:BF203)-SUM($CV$1:CW$1)*SUM($P203:$Q203,$W203)-SUM($CV$2:CW$2)*SUM($R203:$V203)-SUM($CV$3:CW$3)*$X203-SUM($CV$4:CW$4)*SUM($K203:$L203)-SUM($CV$5:CW$5)*SUM($M203:$N203)-SUM($CV$6:CW$6)*$O203-SUM($CV$7:CW$7)*SUM($Y203:$Z203,$AF203)-SUM($CV$8:CW$8)*SUM($AA203:$AE203)-SUM($CV$9:CW$9)*$AG203</f>
        <v>0</v>
      </c>
      <c r="CX203" s="39">
        <f>SUM($BE203,$BF203:BG203)-SUM($CV$1:CX$1)*SUM($P203:$Q203,$W203)-SUM($CV$2:CX$2)*SUM($R203:$V203)-SUM($CV$3:CX$3)*$X203-SUM($CV$4:CX$4)*SUM($K203:$L203)-SUM($CV$5:CX$5)*SUM($M203:$N203)-SUM($CV$6:CX$6)*$O203-SUM($CV$7:CX$7)*SUM($Y203:$Z203,$AF203)-SUM($CV$8:CX$8)*SUM($AA203:$AE203)-SUM($CV$9:CX$9)*$AG203</f>
        <v>0</v>
      </c>
      <c r="CY203" s="39">
        <f>SUM($BE203,$BF203:BH203)-SUM($CV$1:CY$1)*SUM($P203:$Q203,$W203)-SUM($CV$2:CY$2)*SUM($R203:$V203)-SUM($CV$3:CY$3)*$X203-SUM($CV$4:CY$4)*SUM($K203:$L203)-SUM($CV$5:CY$5)*SUM($M203:$N203)-SUM($CV$6:CY$6)*$O203-SUM($CV$7:CY$7)*SUM($Y203:$Z203,$AF203)-SUM($CV$8:CY$8)*SUM($AA203:$AE203)-SUM($CV$9:CY$9)*$AG203</f>
        <v>0</v>
      </c>
      <c r="CZ203" s="39">
        <f>SUM($BE203,$BF203:BI203)-SUM($CV$1:CZ$1)*SUM($P203:$Q203,$W203)-SUM($CV$2:CZ$2)*SUM($R203:$V203)-SUM($CV$3:CZ$3)*$X203-SUM($CV$4:CZ$4)*SUM($K203:$L203)-SUM($CV$5:CZ$5)*SUM($M203:$N203)-SUM($CV$6:CZ$6)*$O203-SUM($CV$7:CZ$7)*SUM($Y203:$Z203,$AF203)-SUM($CV$8:CZ$8)*SUM($AA203:$AE203)-SUM($CV$9:CZ$9)*$AG203</f>
        <v>0</v>
      </c>
      <c r="DA203" s="39">
        <f>SUM($BE203,$BF203:BJ203)-SUM($CV$1:DA$1)*SUM($P203:$Q203,$W203)-SUM($CV$2:DA$2)*SUM($R203:$V203)-SUM($CV$3:DA$3)*$X203-SUM($CV$4:DA$4)*SUM($K203:$L203)-SUM($CV$5:DA$5)*SUM($M203:$N203)-SUM($CV$6:DA$6)*$O203-SUM($CV$7:DA$7)*SUM($Y203:$Z203,$AF203)-SUM($CV$8:DA$8)*SUM($AA203:$AE203)-SUM($CV$9:DA$9)*$AG203</f>
        <v>0</v>
      </c>
      <c r="DB203" s="39">
        <f>SUM($BE203,$BF203:BK203)-SUM($CV$1:DB$1)*SUM($P203:$Q203,$W203)-SUM($CV$2:DB$2)*SUM($R203:$V203)-SUM($CV$3:DB$3)*$X203-SUM($CV$4:DB$4)*SUM($K203:$L203)-SUM($CV$5:DB$5)*SUM($M203:$N203)-SUM($CV$6:DB$6)*$O203-SUM($CV$7:DB$7)*SUM($Y203:$Z203,$AF203)-SUM($CV$8:DB$8)*SUM($AA203:$AE203)-SUM($CV$9:DB$9)*$AG203</f>
        <v>289600</v>
      </c>
      <c r="DC203" s="39">
        <f>SUM($BE203,$BF203:BL203)-SUM($CV$1:DC$1)*SUM($P203:$Q203,$W203)-SUM($CV$2:DC$2)*SUM($R203:$V203)-SUM($CV$3:DC$3)*$X203-SUM($CV$4:DC$4)*SUM($K203:$L203)-SUM($CV$5:DC$5)*SUM($M203:$N203)-SUM($CV$6:DC$6)*$O203-SUM($CV$7:DC$7)*SUM($Y203:$Z203,$AF203)-SUM($CV$8:DC$8)*SUM($AA203:$AE203)-SUM($CV$9:DC$9)*$AG203</f>
        <v>284800</v>
      </c>
      <c r="DD203" s="39">
        <f>SUM($BE203,$BF203:BM203)-SUM($CV$1:DD$1)*SUM($P203:$Q203,$W203)-SUM($CV$2:DD$2)*SUM($R203:$V203)-SUM($CV$3:DD$3)*$X203-SUM($CV$4:DD$4)*SUM($K203:$L203)-SUM($CV$5:DD$5)*SUM($M203:$N203)-SUM($CV$6:DD$6)*$O203-SUM($CV$7:DD$7)*SUM($Y203:$Z203,$AF203)-SUM($CV$8:DD$8)*SUM($AA203:$AE203)-SUM($CV$9:DD$9)*$AG203</f>
        <v>277352</v>
      </c>
      <c r="DE203" s="39">
        <f>SUM($BE203,$BF203:BN203)-SUM($CV$1:DE$1)*SUM($P203:$Q203,$W203)-SUM($CV$2:DE$2)*SUM($R203:$V203)-SUM($CV$3:DE$3)*$X203-SUM($CV$4:DE$4)*SUM($K203:$L203)-SUM($CV$5:DE$5)*SUM($M203:$N203)-SUM($CV$6:DE$6)*$O203-SUM($CV$7:DE$7)*SUM($Y203:$Z203,$AF203)-SUM($CV$8:DE$8)*SUM($AA203:$AE203)-SUM($CV$9:DE$9)*$AG203</f>
        <v>268552</v>
      </c>
      <c r="DF203" s="39">
        <f>SUM($BE203,$BF203:BO203)-SUM($CV$1:DF$1)*SUM($P203:$Q203,$W203)-SUM($CV$2:DF$2)*SUM($R203:$V203)-SUM($CV$3:DF$3)*$X203-SUM($CV$4:DF$4)*SUM($K203:$L203)-SUM($CV$5:DF$5)*SUM($M203:$N203)-SUM($CV$6:DF$6)*$O203-SUM($CV$7:DF$7)*SUM($Y203:$Z203,$AF203)-SUM($CV$8:DF$8)*SUM($AA203:$AE203)-SUM($CV$9:DF$9)*$AG203</f>
        <v>257352</v>
      </c>
      <c r="DG203" s="39">
        <f>SUM($BE203,$BF203:BP203)-SUM($CV$1:DG$1)*SUM($P203:$Q203,$W203)-SUM($CV$2:DG$2)*SUM($R203:$V203)-SUM($CV$3:DG$3)*$X203-SUM($CV$4:DG$4)*SUM($K203:$L203)-SUM($CV$5:DG$5)*SUM($M203:$N203)-SUM($CV$6:DG$6)*$O203-SUM($CV$7:DG$7)*SUM($Y203:$Z203,$AF203)-SUM($CV$8:DG$8)*SUM($AA203:$AE203)-SUM($CV$9:DG$9)*$AG203</f>
        <v>245352</v>
      </c>
      <c r="DH203" s="39">
        <f>SUM($BE203,$BF203:BQ203)-SUM($CV$1:DH$1)*SUM($P203:$Q203,$W203)-SUM($CV$2:DH$2)*SUM($R203:$V203)-SUM($CV$3:DH$3)*$X203-SUM($CV$4:DH$4)*SUM($K203:$L203)-SUM($CV$5:DH$5)*SUM($M203:$N203)-SUM($CV$6:DH$6)*$O203-SUM($CV$7:DH$7)*SUM($Y203:$Z203,$AF203)-SUM($CV$8:DH$8)*SUM($AA203:$AE203)-SUM($CV$9:DH$9)*$AG203</f>
        <v>233352</v>
      </c>
      <c r="DI203" s="39">
        <f>SUM($BE203,$BF203:BR203)-SUM($CV$1:DI$1)*SUM($P203:$Q203,$W203)-SUM($CV$2:DI$2)*SUM($R203:$V203)-SUM($CV$3:DI$3)*$X203-SUM($CV$4:DI$4)*SUM($K203:$L203)-SUM($CV$5:DI$5)*SUM($M203:$N203)-SUM($CV$6:DI$6)*$O203-SUM($CV$7:DI$7)*SUM($Y203:$Z203,$AF203)-SUM($CV$8:DI$8)*SUM($AA203:$AE203)-SUM($CV$9:DI$9)*$AG203</f>
        <v>221352</v>
      </c>
      <c r="DJ203" s="39">
        <f>SUM($BE203,$BF203:BS203)-SUM($CV$1:DJ$1)*SUM($P203:$Q203,$W203)-SUM($CV$2:DJ$2)*SUM($R203:$V203)-SUM($CV$3:DJ$3)*$X203-SUM($CV$4:DJ$4)*SUM($K203:$L203)-SUM($CV$5:DJ$5)*SUM($M203:$N203)-SUM($CV$6:DJ$6)*$O203-SUM($CV$7:DJ$7)*SUM($Y203:$Z203,$AF203)-SUM($CV$8:DJ$8)*SUM($AA203:$AE203)-SUM($CV$9:DJ$9)*$AG203</f>
        <v>209352</v>
      </c>
      <c r="DK203" s="39">
        <f>SUM($BE203,$BF203:BT203)-SUM($CV$1:DK$1)*SUM($P203:$Q203,$W203)-SUM($CV$2:DK$2)*SUM($R203:$V203)-SUM($CV$3:DK$3)*$X203-SUM($CV$4:DK$4)*SUM($K203:$L203)-SUM($CV$5:DK$5)*SUM($M203:$N203)-SUM($CV$6:DK$6)*$O203-SUM($CV$7:DK$7)*SUM($Y203:$Z203,$AF203)-SUM($CV$8:DK$8)*SUM($AA203:$AE203)-SUM($CV$9:DK$9)*$AG203</f>
        <v>197352</v>
      </c>
      <c r="DL203" s="39">
        <f>SUM($BE203,$BF203:BU203)-SUM($CV$1:DL$1)*SUM($P203:$Q203,$W203)-SUM($CV$2:DL$2)*SUM($R203:$V203)-SUM($CV$3:DL$3)*$X203-SUM($CV$4:DL$4)*SUM($K203:$L203)-SUM($CV$5:DL$5)*SUM($M203:$N203)-SUM($CV$6:DL$6)*$O203-SUM($CV$7:DL$7)*SUM($Y203:$Z203,$AF203)-SUM($CV$8:DL$8)*SUM($AA203:$AE203)-SUM($CV$9:DL$9)*$AG203</f>
        <v>185352</v>
      </c>
      <c r="DM203" s="39">
        <f>SUM($BE203,$BF203:BV203)-SUM($CV$1:DM$1)*SUM($P203:$Q203,$W203)-SUM($CV$2:DM$2)*SUM($R203:$V203)-SUM($CV$3:DM$3)*$X203-SUM($CV$4:DM$4)*SUM($K203:$L203)-SUM($CV$5:DM$5)*SUM($M203:$N203)-SUM($CV$6:DM$6)*$O203-SUM($CV$7:DM$7)*SUM($Y203:$Z203,$AF203)-SUM($CV$8:DM$8)*SUM($AA203:$AE203)-SUM($CV$9:DM$9)*$AG203</f>
        <v>169352</v>
      </c>
      <c r="DN203" s="39">
        <f>SUM($BE203,$BF203:BW203)-SUM($CV$1:DN$1)*SUM($P203:$Q203,$W203)-SUM($CV$2:DN$2)*SUM($R203:$V203)-SUM($CV$3:DN$3)*$X203-SUM($CV$4:DN$4)*SUM($K203:$L203)-SUM($CV$5:DN$5)*SUM($M203:$N203)-SUM($CV$6:DN$6)*$O203-SUM($CV$7:DN$7)*SUM($Y203:$Z203,$AF203)-SUM($CV$8:DN$8)*SUM($AA203:$AE203)-SUM($CV$9:DN$9)*$AG203</f>
        <v>153352</v>
      </c>
      <c r="DO203" s="39">
        <f>SUM($BE203,$BF203:BX203)-SUM($CV$1:DO$1)*SUM($P203:$Q203,$W203)-SUM($CV$2:DO$2)*SUM($R203:$V203)-SUM($CV$3:DO$3)*$X203-SUM($CV$4:DO$4)*SUM($K203:$L203)-SUM($CV$5:DO$5)*SUM($M203:$N203)-SUM($CV$6:DO$6)*$O203-SUM($CV$7:DO$7)*SUM($Y203:$Z203,$AF203)-SUM($CV$8:DO$8)*SUM($AA203:$AE203)-SUM($CV$9:DO$9)*$AG203</f>
        <v>137352</v>
      </c>
      <c r="DP203" s="39">
        <f>SUM($BE203,$BF203:BY203)-SUM($CV$1:DP$1)*SUM($P203:$Q203,$W203)-SUM($CV$2:DP$2)*SUM($R203:$V203)-SUM($CV$3:DP$3)*$X203-SUM($CV$4:DP$4)*SUM($K203:$L203)-SUM($CV$5:DP$5)*SUM($M203:$N203)-SUM($CV$6:DP$6)*$O203-SUM($CV$7:DP$7)*SUM($Y203:$Z203,$AF203)-SUM($CV$8:DP$8)*SUM($AA203:$AE203)-SUM($CV$9:DP$9)*$AG203</f>
        <v>121352</v>
      </c>
      <c r="DQ203" s="39">
        <f>SUM($BE203,$BF203:BZ203)-SUM($CV$1:DQ$1)*SUM($P203:$Q203,$W203)-SUM($CV$2:DQ$2)*SUM($R203:$V203)-SUM($CV$3:DQ$3)*$X203-SUM($CV$4:DQ$4)*SUM($K203:$L203)-SUM($CV$5:DQ$5)*SUM($M203:$N203)-SUM($CV$6:DQ$6)*$O203-SUM($CV$7:DQ$7)*SUM($Y203:$Z203,$AF203)-SUM($CV$8:DQ$8)*SUM($AA203:$AE203)-SUM($CV$9:DQ$9)*$AG203</f>
        <v>105352</v>
      </c>
      <c r="DR203" s="39">
        <f>SUM($BE203,$BF203:CA203)-SUM($CV$1:DR$1)*SUM($P203:$Q203,$W203)-SUM($CV$2:DR$2)*SUM($R203:$V203)-SUM($CV$3:DR$3)*$X203-SUM($CV$4:DR$4)*SUM($K203:$L203)-SUM($CV$5:DR$5)*SUM($M203:$N203)-SUM($CV$6:DR$6)*$O203-SUM($CV$7:DR$7)*SUM($Y203:$Z203,$AF203)-SUM($CV$8:DR$8)*SUM($AA203:$AE203)-SUM($CV$9:DR$9)*$AG203</f>
        <v>89352</v>
      </c>
      <c r="DS203" s="39">
        <f>SUM($BE203,$BF203:CB203)-SUM($CV$1:DS$1)*SUM($P203:$Q203,$W203)-SUM($CV$2:DS$2)*SUM($R203:$V203)-SUM($CV$3:DS$3)*$X203-SUM($CV$4:DS$4)*SUM($K203:$L203)-SUM($CV$5:DS$5)*SUM($M203:$N203)-SUM($CV$6:DS$6)*$O203-SUM($CV$7:DS$7)*SUM($Y203:$Z203,$AF203)-SUM($CV$8:DS$8)*SUM($AA203:$AE203)-SUM($CV$9:DS$9)*$AG203</f>
        <v>347352</v>
      </c>
      <c r="DT203" s="39">
        <f>SUM($BE203,$BF203:CC203)-SUM($CV$1:DT$1)*SUM($P203:$Q203,$W203)-SUM($CV$2:DT$2)*SUM($R203:$V203)-SUM($CV$3:DT$3)*$X203-SUM($CV$4:DT$4)*SUM($K203:$L203)-SUM($CV$5:DT$5)*SUM($M203:$N203)-SUM($CV$6:DT$6)*$O203-SUM($CV$7:DT$7)*SUM($Y203:$Z203,$AF203)-SUM($CV$8:DT$8)*SUM($AA203:$AE203)-SUM($CV$9:DT$9)*$AG203</f>
        <v>331352</v>
      </c>
      <c r="DU203" s="39">
        <f>SUM($BE203,$BF203:CD203)-SUM($CV$1:DU$1)*SUM($P203:$Q203,$W203)-SUM($CV$2:DU$2)*SUM($R203:$V203)-SUM($CV$3:DU$3)*$X203-SUM($CV$4:DU$4)*SUM($K203:$L203)-SUM($CV$5:DU$5)*SUM($M203:$N203)-SUM($CV$6:DU$6)*$O203-SUM($CV$7:DU$7)*SUM($Y203:$Z203,$AF203)-SUM($CV$8:DU$8)*SUM($AA203:$AE203)-SUM($CV$9:DU$9)*$AG203</f>
        <v>315352</v>
      </c>
      <c r="DV203" s="39">
        <f>SUM($BE203,$BF203:CE203)-SUM($CV$1:DV$1)*SUM($P203:$Q203,$W203)-SUM($CV$2:DV$2)*SUM($R203:$V203)-SUM($CV$3:DV$3)*$X203-SUM($CV$4:DV$4)*SUM($K203:$L203)-SUM($CV$5:DV$5)*SUM($M203:$N203)-SUM($CV$6:DV$6)*$O203-SUM($CV$7:DV$7)*SUM($Y203:$Z203,$AF203)-SUM($CV$8:DV$8)*SUM($AA203:$AE203)-SUM($CV$9:DV$9)*$AG203</f>
        <v>299352</v>
      </c>
      <c r="DW203" s="39">
        <f>SUM($BE203,$BF203:CF203)-SUM($CV$1:DW$1)*SUM($P203:$Q203,$W203)-SUM($CV$2:DW$2)*SUM($R203:$V203)-SUM($CV$3:DW$3)*$X203-SUM($CV$4:DW$4)*SUM($K203:$L203)-SUM($CV$5:DW$5)*SUM($M203:$N203)-SUM($CV$6:DW$6)*$O203-SUM($CV$7:DW$7)*SUM($Y203:$Z203,$AF203)-SUM($CV$8:DW$8)*SUM($AA203:$AE203)-SUM($CV$9:DW$9)*$AG203</f>
        <v>283352</v>
      </c>
      <c r="DX203" s="39">
        <f>SUM($BE203,$BF203:CG203)-SUM($CV$1:DX$1)*SUM($P203:$Q203,$W203)-SUM($CV$2:DX$2)*SUM($R203:$V203)-SUM($CV$3:DX$3)*$X203-SUM($CV$4:DX$4)*SUM($K203:$L203)-SUM($CV$5:DX$5)*SUM($M203:$N203)-SUM($CV$6:DX$6)*$O203-SUM($CV$7:DX$7)*SUM($Y203:$Z203,$AF203)-SUM($CV$8:DX$8)*SUM($AA203:$AE203)-SUM($CV$9:DX$9)*$AG203</f>
        <v>267352</v>
      </c>
      <c r="DY203" s="39">
        <f>SUM($BE203,$BF203:CH203)-SUM($CV$1:DY$1)*SUM($P203:$Q203,$W203)-SUM($CV$2:DY$2)*SUM($R203:$V203)-SUM($CV$3:DY$3)*$X203-SUM($CV$4:DY$4)*SUM($K203:$L203)-SUM($CV$5:DY$5)*SUM($M203:$N203)-SUM($CV$6:DY$6)*$O203-SUM($CV$7:DY$7)*SUM($Y203:$Z203,$AF203)-SUM($CV$8:DY$8)*SUM($AA203:$AE203)-SUM($CV$9:DY$9)*$AG203</f>
        <v>251352</v>
      </c>
      <c r="DZ203" s="39">
        <f>SUM($BE203,$BF203:CI203)-SUM($CV$1:DZ$1)*SUM($P203:$Q203,$W203)-SUM($CV$2:DZ$2)*SUM($R203:$V203)-SUM($CV$3:DZ$3)*$X203-SUM($CV$4:DZ$4)*SUM($K203:$L203)-SUM($CV$5:DZ$5)*SUM($M203:$N203)-SUM($CV$6:DZ$6)*$O203-SUM($CV$7:DZ$7)*SUM($Y203:$Z203,$AF203)-SUM($CV$8:DZ$8)*SUM($AA203:$AE203)-SUM($CV$9:DZ$9)*$AG203</f>
        <v>235352</v>
      </c>
      <c r="EA203" s="39">
        <f>SUM($BE203,$BF203:CJ203)-SUM($CV$1:EA$1)*SUM($P203:$Q203,$W203)-SUM($CV$2:EA$2)*SUM($R203:$V203)-SUM($CV$3:EA$3)*$X203-SUM($CV$4:EA$4)*SUM($K203:$L203)-SUM($CV$5:EA$5)*SUM($M203:$N203)-SUM($CV$6:EA$6)*$O203-SUM($CV$7:EA$7)*SUM($Y203:$Z203,$AF203)-SUM($CV$8:EA$8)*SUM($AA203:$AE203)-SUM($CV$9:EA$9)*$AG203</f>
        <v>219352</v>
      </c>
      <c r="EB203" s="39">
        <f>SUM($BE203,$BF203:CK203)-SUM($CV$1:EB$1)*SUM($P203:$Q203,$W203)-SUM($CV$2:EB$2)*SUM($R203:$V203)-SUM($CV$3:EB$3)*$X203-SUM($CV$4:EB$4)*SUM($K203:$L203)-SUM($CV$5:EB$5)*SUM($M203:$N203)-SUM($CV$6:EB$6)*$O203-SUM($CV$7:EB$7)*SUM($Y203:$Z203,$AF203)-SUM($CV$8:EB$8)*SUM($AA203:$AE203)-SUM($CV$9:EB$9)*$AG203</f>
        <v>203352</v>
      </c>
      <c r="EC203" s="39">
        <f>SUM($BE203,$BF203:CL203)-SUM($CV$1:EC$1)*SUM($P203:$Q203,$W203)-SUM($CV$2:EC$2)*SUM($R203:$V203)-SUM($CV$3:EC$3)*$X203-SUM($CV$4:EC$4)*SUM($K203:$L203)-SUM($CV$5:EC$5)*SUM($M203:$N203)-SUM($CV$6:EC$6)*$O203-SUM($CV$7:EC$7)*SUM($Y203:$Z203,$AF203)-SUM($CV$8:EC$8)*SUM($AA203:$AE203)-SUM($CV$9:EC$9)*$AG203</f>
        <v>187352</v>
      </c>
      <c r="ED203" s="39">
        <f>SUM($BE203,$BF203:CM203)-SUM($CV$1:ED$1)*SUM($P203:$Q203,$W203)-SUM($CV$2:ED$2)*SUM($R203:$V203)-SUM($CV$3:ED$3)*$X203-SUM($CV$4:ED$4)*SUM($K203:$L203)-SUM($CV$5:ED$5)*SUM($M203:$N203)-SUM($CV$6:ED$6)*$O203-SUM($CV$7:ED$7)*SUM($Y203:$Z203,$AF203)-SUM($CV$8:ED$8)*SUM($AA203:$AE203)-SUM($CV$9:ED$9)*$AG203</f>
        <v>171352</v>
      </c>
      <c r="EE203" s="39">
        <f>SUM($BE203,$BF203:CN203)-SUM($CV$1:EE$1)*SUM($P203:$Q203,$W203)-SUM($CV$2:EE$2)*SUM($R203:$V203)-SUM($CV$3:EE$3)*$X203-SUM($CV$4:EE$4)*SUM($K203:$L203)-SUM($CV$5:EE$5)*SUM($M203:$N203)-SUM($CV$6:EE$6)*$O203-SUM($CV$7:EE$7)*SUM($Y203:$Z203,$AF203)-SUM($CV$8:EE$8)*SUM($AA203:$AE203)-SUM($CV$9:EE$9)*$AG203</f>
        <v>155352</v>
      </c>
      <c r="EF203" s="39">
        <f>SUM($BE203,$BF203:CO203)-SUM($CV$1:EF$1)*SUM($P203:$Q203,$W203)-SUM($CV$2:EF$2)*SUM($R203:$V203)-SUM($CV$3:EF$3)*$X203-SUM($CV$4:EF$4)*SUM($K203:$L203)-SUM($CV$5:EF$5)*SUM($M203:$N203)-SUM($CV$6:EF$6)*$O203-SUM($CV$7:EF$7)*SUM($Y203:$Z203,$AF203)-SUM($CV$8:EF$8)*SUM($AA203:$AE203)-SUM($CV$9:EF$9)*$AG203</f>
        <v>139352</v>
      </c>
      <c r="EG203" s="39">
        <f>SUM($BE203,$BF203:CP203)-SUM($CV$1:EG$1)*SUM($P203:$Q203,$W203)-SUM($CV$2:EG$2)*SUM($R203:$V203)-SUM($CV$3:EG$3)*$X203-SUM($CV$4:EG$4)*SUM($K203:$L203)-SUM($CV$5:EG$5)*SUM($M203:$N203)-SUM($CV$6:EG$6)*$O203-SUM($CV$7:EG$7)*SUM($Y203:$Z203,$AF203)-SUM($CV$8:EG$8)*SUM($AA203:$AE203)-SUM($CV$9:EG$9)*$AG203</f>
        <v>123352</v>
      </c>
      <c r="EH203" s="39">
        <f>SUM($BE203,$BF203:CQ203)-SUM($CV$1:EH$1)*SUM($P203:$Q203,$W203)-SUM($CV$2:EH$2)*SUM($R203:$V203)-SUM($CV$3:EH$3)*$X203-SUM($CV$4:EH$4)*SUM($K203:$L203)-SUM($CV$5:EH$5)*SUM($M203:$N203)-SUM($CV$6:EH$6)*$O203-SUM($CV$7:EH$7)*SUM($Y203:$Z203,$AF203)-SUM($CV$8:EH$8)*SUM($AA203:$AE203)-SUM($CV$9:EH$9)*$AG203</f>
        <v>107352</v>
      </c>
      <c r="EI203" s="39">
        <f>SUM($BE203,$BF203:CR203)-SUM($CV$1:EI$1)*SUM($P203:$Q203,$W203)-SUM($CV$2:EI$2)*SUM($R203:$V203)-SUM($CV$3:EI$3)*$X203-SUM($CV$4:EI$4)*SUM($K203:$L203)-SUM($CV$5:EI$5)*SUM($M203:$N203)-SUM($CV$6:EI$6)*$O203-SUM($CV$7:EI$7)*SUM($Y203:$Z203,$AF203)-SUM($CV$8:EI$8)*SUM($AA203:$AE203)-SUM($CV$9:EI$9)*$AG203</f>
        <v>91352</v>
      </c>
      <c r="EJ203" s="39">
        <f>SUM($BE203,$BF203:CS203)-SUM($CV$1:EJ$1)*SUM($P203:$Q203,$W203)-SUM($CV$2:EJ$2)*SUM($R203:$V203)-SUM($CV$3:EJ$3)*$X203-SUM($CV$4:EJ$4)*SUM($K203:$L203)-SUM($CV$5:EJ$5)*SUM($M203:$N203)-SUM($CV$6:EJ$6)*$O203-SUM($CV$7:EJ$7)*SUM($Y203:$Z203,$AF203)-SUM($CV$8:EJ$8)*SUM($AA203:$AE203)-SUM($CV$9:EJ$9)*$AG203</f>
        <v>75352</v>
      </c>
      <c r="EK203" s="39">
        <f>SUM($BE203,$BF203:CT203)-SUM($CV$1:EK$1)*SUM($P203:$Q203,$W203)-SUM($CV$2:EK$2)*SUM($R203:$V203)-SUM($CV$3:EK$3)*$X203-SUM($CV$4:EK$4)*SUM($K203:$L203)-SUM($CV$5:EK$5)*SUM($M203:$N203)-SUM($CV$6:EK$6)*$O203-SUM($CV$7:EK$7)*SUM($Y203:$Z203,$AF203)-SUM($CV$8:EK$8)*SUM($AA203:$AE203)-SUM($CV$9:EK$9)*$AG203</f>
        <v>59352</v>
      </c>
      <c r="EL203" s="39">
        <f>SUM($BE203,$BF203:CU203)-SUM($CV$1:EL$1)*SUM($P203:$Q203,$W203)-SUM($CV$2:EL$2)*SUM($R203:$V203)-SUM($CV$3:EL$3)*$X203-SUM($CV$4:EL$4)*SUM($K203:$L203)-SUM($CV$5:EL$5)*SUM($M203:$N203)-SUM($CV$6:EL$6)*$O203-SUM($CV$7:EL$7)*SUM($Y203:$Z203,$AF203)-SUM($CV$8:EL$8)*SUM($AA203:$AE203)-SUM($CV$9:EL$9)*$AG203</f>
        <v>43352</v>
      </c>
      <c r="EM203" s="39">
        <f>SUM($BE203,$BF203:CV203)-SUM($CV$1:EM$1)*SUM($P203:$Q203,$W203)-SUM($CV$2:EM$2)*SUM($R203:$V203)-SUM($CV$3:EM$3)*$X203-SUM($CV$4:EM$4)*SUM($K203:$L203)-SUM($CV$5:EM$5)*SUM($M203:$N203)-SUM($CV$6:EM$6)*$O203-SUM($CV$7:EM$7)*SUM($Y203:$Z203,$AF203)-SUM($CV$8:EM$8)*SUM($AA203:$AE203)-SUM($CV$9:EM$9)*$AG203</f>
        <v>27352</v>
      </c>
      <c r="EN203" s="39">
        <f>SUM($BE203,$BF203:CW203)-SUM($CV$1:EN$1)*SUM($P203:$Q203,$W203)-SUM($CV$2:EN$2)*SUM($R203:$V203)-SUM($CV$3:EN$3)*$X203-SUM($CV$4:EN$4)*SUM($K203:$L203)-SUM($CV$5:EN$5)*SUM($M203:$N203)-SUM($CV$6:EN$6)*$O203-SUM($CV$7:EN$7)*SUM($Y203:$Z203,$AF203)-SUM($CV$8:EN$8)*SUM($AA203:$AE203)-SUM($CV$9:EN$9)*$AG203</f>
        <v>11352</v>
      </c>
      <c r="EO203" s="39">
        <f>SUM($BE203,$BF203:CX203)-SUM($CV$1:EO$1)*SUM($P203:$Q203,$W203)-SUM($CV$2:EO$2)*SUM($R203:$V203)-SUM($CV$3:EO$3)*$X203-SUM($CV$4:EO$4)*SUM($K203:$L203)-SUM($CV$5:EO$5)*SUM($M203:$N203)-SUM($CV$6:EO$6)*$O203-SUM($CV$7:EO$7)*SUM($Y203:$Z203,$AF203)-SUM($CV$8:EO$8)*SUM($AA203:$AE203)-SUM($CV$9:EO$9)*$AG203</f>
        <v>1288</v>
      </c>
      <c r="EP203" s="96" t="str">
        <f>AR203</f>
        <v>ECOMAL</v>
      </c>
      <c r="EQ203" s="103" t="str">
        <f t="shared" si="234"/>
        <v>CRCW251275R0FKEG</v>
      </c>
      <c r="ER203" s="96" t="str">
        <f t="shared" si="227"/>
        <v>VISHAY</v>
      </c>
      <c r="ES203" s="126">
        <f>AU203</f>
        <v>0.03</v>
      </c>
      <c r="ET203" s="116" t="str">
        <f t="shared" si="229"/>
        <v>USD</v>
      </c>
      <c r="EU203" s="107" t="e">
        <f t="shared" ref="EU203:EU266" ca="1" si="245">_xlfn.XLOOKUP(ET203,ET$3:ET$6,EU$3:EU$6,0)</f>
        <v>#NAME?</v>
      </c>
      <c r="EV203" s="107" t="e">
        <f t="shared" ref="EV203:EV266" ca="1" si="246">ES203*EU203</f>
        <v>#NAME?</v>
      </c>
      <c r="EW203" s="117">
        <v>2000</v>
      </c>
      <c r="EX203" s="117">
        <v>2000</v>
      </c>
      <c r="EY203" s="103"/>
      <c r="EZ203" s="117">
        <f t="shared" ref="EZ203:EZ266" si="247">MAX(EX203,CEILING(AM203+EY203,EW203))</f>
        <v>566000</v>
      </c>
      <c r="FA203" s="118" t="e">
        <f t="shared" ref="FA203:FA266" ca="1" si="248">EZ203*EV203</f>
        <v>#NAME?</v>
      </c>
      <c r="FB203" s="117">
        <f t="shared" ref="FB203:FB266" si="249">EZ203-AM203</f>
        <v>552</v>
      </c>
      <c r="FC203" s="118" t="e">
        <f t="shared" ref="FC203:FC266" ca="1" si="250">FB203*EV203</f>
        <v>#NAME?</v>
      </c>
      <c r="FD203" s="119">
        <v>45526</v>
      </c>
      <c r="FE203" s="118" t="s">
        <v>130</v>
      </c>
      <c r="FF203" s="118" t="s">
        <v>26</v>
      </c>
      <c r="FG203" s="103" t="s">
        <v>144</v>
      </c>
      <c r="FH203" s="103" t="s">
        <v>145</v>
      </c>
      <c r="FI203" s="105">
        <f t="array" ref="FI203">SUMPRODUCT($AI203:$AL203,TRANSPOSE(FI$1:FI$4))</f>
        <v>48520</v>
      </c>
      <c r="FJ203" s="105">
        <f t="array" ref="FJ203">SUMPRODUCT($AI203:$AL203,TRANSPOSE(FJ$1:FJ$4))</f>
        <v>48520</v>
      </c>
      <c r="FK203" s="105">
        <f t="array" ref="FK203">SUMPRODUCT($AI203:$AL203,TRANSPOSE(FK$1:FK$4))</f>
        <v>48520</v>
      </c>
      <c r="FL203" s="105">
        <f t="array" ref="FL203">SUMPRODUCT($AI203:$AL203,TRANSPOSE(FL$1:FL$4))</f>
        <v>48520</v>
      </c>
      <c r="FM203" s="105">
        <f t="array" ref="FM203">SUMPRODUCT($AI203:$AL203,TRANSPOSE(FM$1:FM$4))</f>
        <v>48520</v>
      </c>
      <c r="FN203" s="105">
        <f t="array" ref="FN203">SUMPRODUCT($AI203:$AL203,TRANSPOSE(FN$1:FN$4))</f>
        <v>48520</v>
      </c>
      <c r="FO203" s="105">
        <f t="array" ref="FO203">SUMPRODUCT($AI203:$AL203,TRANSPOSE(FO$1:FO$4))</f>
        <v>48520</v>
      </c>
      <c r="FP203" s="105">
        <f t="array" ref="FP203">SUMPRODUCT($AI203:$AL203,TRANSPOSE(FP$1:FP$4))</f>
        <v>48520</v>
      </c>
      <c r="FQ203" s="105">
        <f t="array" ref="FQ203">SUMPRODUCT($AI203:$AL203,TRANSPOSE(FQ$1:FQ$4))</f>
        <v>48520</v>
      </c>
      <c r="FR203" s="105">
        <f t="array" ref="FR203">SUMPRODUCT($AI203:$AL203,TRANSPOSE(FR$1:FR$4))</f>
        <v>48400</v>
      </c>
      <c r="FS203" s="105">
        <f t="array" ref="FS203">SUMPRODUCT($AI203:$AL203,TRANSPOSE(FS$1:FS$4))</f>
        <v>48000</v>
      </c>
      <c r="FT203" s="105">
        <f t="array" ref="FT203">SUMPRODUCT($AI203:$AL203,TRANSPOSE(FT$1:FT$4))</f>
        <v>32368</v>
      </c>
      <c r="FU203" s="105">
        <f t="array" ref="FU203">SUMPRODUCT($AI203:$AL203,TRANSPOSE(FU$1:FU$4))</f>
        <v>0</v>
      </c>
      <c r="FV203" s="120"/>
      <c r="FW203" s="105">
        <f t="shared" ref="FW203:FW266" si="251">CEILING(FI203,$EW203)</f>
        <v>50000</v>
      </c>
      <c r="FX203" s="121">
        <f>CEILING(SUM($FI203:FJ203)-SUM($FW203:FW203),$EW203)</f>
        <v>48000</v>
      </c>
      <c r="FY203" s="121">
        <f>CEILING(SUM($FI203:FK203)-SUM($FW203:FX203),$EW203)</f>
        <v>48000</v>
      </c>
      <c r="FZ203" s="121">
        <f>CEILING(SUM($FI203:FL203)-SUM($FW203:FY203),$EW203)</f>
        <v>50000</v>
      </c>
      <c r="GA203" s="121">
        <f>CEILING(SUM($FI203:FM203)-SUM($FW203:FZ203),$EW203)</f>
        <v>48000</v>
      </c>
      <c r="GB203" s="121">
        <f>CEILING(SUM($FI203:FN203)-SUM($FW203:GA203),$EW203)</f>
        <v>48000</v>
      </c>
      <c r="GC203" s="121">
        <f>CEILING(SUM($FI203:FO203)-SUM($FW203:GB203),$EW203)</f>
        <v>48000</v>
      </c>
      <c r="GD203" s="121">
        <f>CEILING(SUM($FI203:FP203)-SUM($FW203:GC203),$EW203)</f>
        <v>50000</v>
      </c>
      <c r="GE203" s="121">
        <f>CEILING(SUM($FI203:FQ203)-SUM($FW203:GD203),$EW203)</f>
        <v>48000</v>
      </c>
      <c r="GF203" s="121">
        <f>CEILING(SUM($FI203:FR203)-SUM($FW203:GE203),$EW203)</f>
        <v>48000</v>
      </c>
      <c r="GG203" s="121">
        <f>CEILING(SUM($FI203:FS203)-SUM($FW203:GF203),$EW203)</f>
        <v>48000</v>
      </c>
      <c r="GH203" s="121">
        <f t="shared" ref="GH203:GH266" si="252">EZ203-SUM(FW203:GG203)</f>
        <v>32000</v>
      </c>
      <c r="GI203" s="121">
        <f t="shared" ref="GI203:GI266" si="253">EZ203-SUM(FW203:GH203)</f>
        <v>0</v>
      </c>
      <c r="GJ203" s="120"/>
      <c r="GK203" s="123" t="e">
        <f t="shared" ref="GK203:GK266" ca="1" si="254">FW203*$EV203</f>
        <v>#NAME?</v>
      </c>
      <c r="GL203" s="123" t="e">
        <f t="shared" ref="GL203:GL266" ca="1" si="255">FX203*$EV203</f>
        <v>#NAME?</v>
      </c>
      <c r="GM203" s="123" t="e">
        <f t="shared" ref="GM203:GM266" ca="1" si="256">FY203*$EV203</f>
        <v>#NAME?</v>
      </c>
      <c r="GN203" s="123" t="e">
        <f t="shared" ref="GN203:GN266" ca="1" si="257">FZ203*$EV203</f>
        <v>#NAME?</v>
      </c>
      <c r="GO203" s="123" t="e">
        <f t="shared" ref="GO203:GO266" ca="1" si="258">GA203*$EV203</f>
        <v>#NAME?</v>
      </c>
      <c r="GP203" s="123" t="e">
        <f t="shared" ref="GP203:GP266" ca="1" si="259">GB203*$EV203</f>
        <v>#NAME?</v>
      </c>
      <c r="GQ203" s="123" t="e">
        <f t="shared" ref="GQ203:GQ266" ca="1" si="260">GC203*$EV203</f>
        <v>#NAME?</v>
      </c>
      <c r="GR203" s="123" t="e">
        <f t="shared" ref="GR203:GR266" ca="1" si="261">GD203*$EV203</f>
        <v>#NAME?</v>
      </c>
      <c r="GS203" s="123" t="e">
        <f t="shared" ref="GS203:GS266" ca="1" si="262">GE203*$EV203</f>
        <v>#NAME?</v>
      </c>
      <c r="GT203" s="123" t="e">
        <f t="shared" ref="GT203:GT266" ca="1" si="263">GF203*$EV203</f>
        <v>#NAME?</v>
      </c>
      <c r="GU203" s="123" t="e">
        <f t="shared" ref="GU203:GU266" ca="1" si="264">GG203*$EV203</f>
        <v>#NAME?</v>
      </c>
      <c r="GV203" s="123" t="e">
        <f t="shared" ref="GV203:GV266" ca="1" si="265">GH203*$EV203</f>
        <v>#NAME?</v>
      </c>
      <c r="GW203" s="123" t="e">
        <f t="shared" ref="GW203:GW266" ca="1" si="266">GI203*$EV203</f>
        <v>#NAME?</v>
      </c>
      <c r="GX203" s="123" t="e">
        <f t="shared" ref="GX203:GX266" ca="1" si="267">SUM(GK203:GW203)</f>
        <v>#NAME?</v>
      </c>
      <c r="GY203" s="120">
        <v>2</v>
      </c>
      <c r="GZ203" s="105">
        <f>SUM(FW203:GB203)</f>
        <v>292000</v>
      </c>
      <c r="HA203" s="105"/>
      <c r="HB203" s="105"/>
      <c r="HC203" s="105"/>
      <c r="HD203" s="105"/>
      <c r="HE203" s="105"/>
      <c r="HF203" s="105">
        <f>SUM(GC203:GI203)</f>
        <v>274000</v>
      </c>
      <c r="HG203" s="105"/>
      <c r="HH203" s="105"/>
      <c r="HI203" s="105"/>
      <c r="HJ203" s="105"/>
      <c r="HK203" s="105"/>
      <c r="HL203" s="105"/>
      <c r="HM203" s="105"/>
      <c r="HN203" s="123" t="e">
        <f t="shared" ref="HN203:HN266" ca="1" si="268">GZ203*$EV203</f>
        <v>#NAME?</v>
      </c>
      <c r="HO203" s="123" t="e">
        <f t="shared" ref="HO203:HO266" ca="1" si="269">HA203*$EV203</f>
        <v>#NAME?</v>
      </c>
      <c r="HP203" s="123" t="e">
        <f t="shared" ref="HP203:HP266" ca="1" si="270">HB203*$EV203</f>
        <v>#NAME?</v>
      </c>
      <c r="HQ203" s="123" t="e">
        <f t="shared" ref="HQ203:HQ266" ca="1" si="271">HC203*$EV203</f>
        <v>#NAME?</v>
      </c>
      <c r="HR203" s="123" t="e">
        <f t="shared" ref="HR203:HR266" ca="1" si="272">HD203*$EV203</f>
        <v>#NAME?</v>
      </c>
      <c r="HS203" s="123" t="e">
        <f t="shared" ref="HS203:HS266" ca="1" si="273">HE203*$EV203</f>
        <v>#NAME?</v>
      </c>
      <c r="HT203" s="123" t="e">
        <f t="shared" ref="HT203:HT266" ca="1" si="274">HF203*$EV203</f>
        <v>#NAME?</v>
      </c>
      <c r="HU203" s="123" t="e">
        <f t="shared" ref="HU203:HU266" ca="1" si="275">HG203*$EV203</f>
        <v>#NAME?</v>
      </c>
      <c r="HV203" s="123" t="e">
        <f t="shared" ref="HV203:HV266" ca="1" si="276">HH203*$EV203</f>
        <v>#NAME?</v>
      </c>
      <c r="HW203" s="123" t="e">
        <f t="shared" ref="HW203:HW266" ca="1" si="277">HI203*$EV203</f>
        <v>#NAME?</v>
      </c>
      <c r="HX203" s="123" t="e">
        <f t="shared" ref="HX203:HX266" ca="1" si="278">HJ203*$EV203</f>
        <v>#NAME?</v>
      </c>
      <c r="HY203" s="123" t="e">
        <f t="shared" ref="HY203:HY266" ca="1" si="279">HK203*$EV203</f>
        <v>#NAME?</v>
      </c>
      <c r="HZ203" s="123" t="e">
        <f t="shared" ref="HZ203:HZ266" ca="1" si="280">HL203*$EV203</f>
        <v>#NAME?</v>
      </c>
      <c r="IA203" s="123" t="e">
        <f t="shared" ref="IA203:IA266" ca="1" si="281">SUM(HN203:HZ203)</f>
        <v>#NAME?</v>
      </c>
      <c r="IB203" s="124" t="s">
        <v>962</v>
      </c>
      <c r="IC203" s="103" t="s">
        <v>478</v>
      </c>
      <c r="ID203" s="125">
        <v>45535</v>
      </c>
      <c r="IE203" s="103" t="s">
        <v>147</v>
      </c>
      <c r="IF203" s="103"/>
      <c r="IG203" s="103" t="s">
        <v>147</v>
      </c>
      <c r="IH203" s="103"/>
      <c r="II203" s="103" t="s">
        <v>158</v>
      </c>
    </row>
    <row r="204" spans="1:243" ht="14.25" x14ac:dyDescent="0.2">
      <c r="A204" s="39">
        <v>221</v>
      </c>
      <c r="B204" s="39" t="s">
        <v>965</v>
      </c>
      <c r="C204" s="56" t="s">
        <v>966</v>
      </c>
      <c r="D204" s="39" t="s">
        <v>612</v>
      </c>
      <c r="E204" s="39">
        <v>400561082</v>
      </c>
      <c r="F204" s="102" t="s">
        <v>967</v>
      </c>
      <c r="G204" s="39"/>
      <c r="H204" s="39" t="s">
        <v>128</v>
      </c>
      <c r="I204" s="39">
        <v>2</v>
      </c>
      <c r="J204" s="39">
        <v>6</v>
      </c>
      <c r="K204" s="39">
        <v>0</v>
      </c>
      <c r="L204" s="39">
        <v>0</v>
      </c>
      <c r="M204" s="39">
        <v>0</v>
      </c>
      <c r="N204" s="39">
        <v>0</v>
      </c>
      <c r="O204" s="39">
        <v>2</v>
      </c>
      <c r="P204" s="39">
        <v>0</v>
      </c>
      <c r="Q204" s="39">
        <v>0</v>
      </c>
      <c r="R204" s="39">
        <v>0</v>
      </c>
      <c r="S204" s="39">
        <v>0</v>
      </c>
      <c r="T204" s="39">
        <v>0</v>
      </c>
      <c r="U204" s="39">
        <v>0</v>
      </c>
      <c r="V204" s="39">
        <v>0</v>
      </c>
      <c r="W204" s="39">
        <v>0</v>
      </c>
      <c r="X204" s="39">
        <v>2</v>
      </c>
      <c r="Y204" s="39">
        <v>0</v>
      </c>
      <c r="Z204" s="39">
        <v>0</v>
      </c>
      <c r="AA204" s="39">
        <v>0</v>
      </c>
      <c r="AB204" s="39">
        <v>0</v>
      </c>
      <c r="AC204" s="39">
        <v>0</v>
      </c>
      <c r="AD204" s="39">
        <v>0</v>
      </c>
      <c r="AE204" s="39">
        <v>0</v>
      </c>
      <c r="AF204" s="39">
        <v>0</v>
      </c>
      <c r="AG204" s="39">
        <v>2</v>
      </c>
      <c r="AH204" s="39">
        <f t="shared" si="235"/>
        <v>4</v>
      </c>
      <c r="AI204" s="39">
        <f t="shared" si="236"/>
        <v>2</v>
      </c>
      <c r="AJ204" s="39">
        <f t="shared" si="237"/>
        <v>2</v>
      </c>
      <c r="AK204" s="39">
        <f t="shared" si="238"/>
        <v>2</v>
      </c>
      <c r="AL204" s="39">
        <f t="shared" si="239"/>
        <v>4</v>
      </c>
      <c r="AM204" s="57">
        <f t="shared" si="240"/>
        <v>141362</v>
      </c>
      <c r="AN204" s="57">
        <v>2500</v>
      </c>
      <c r="AO204" s="57">
        <f t="shared" si="241"/>
        <v>142500</v>
      </c>
      <c r="AP204" s="39" t="s">
        <v>12</v>
      </c>
      <c r="AQ204" s="39" t="s">
        <v>968</v>
      </c>
      <c r="AR204" s="39" t="s">
        <v>12</v>
      </c>
      <c r="AS204" s="39"/>
      <c r="AT204" s="39"/>
      <c r="AU204" s="58"/>
      <c r="AV204" s="58" t="s">
        <v>11</v>
      </c>
      <c r="AW204" s="39"/>
      <c r="AX204" s="39"/>
      <c r="AY204" s="39"/>
      <c r="AZ204" s="39"/>
      <c r="BA204" s="39">
        <f t="shared" si="242"/>
        <v>0</v>
      </c>
      <c r="BB204" s="78" t="e">
        <f t="shared" ca="1" si="243"/>
        <v>#NAME?</v>
      </c>
      <c r="BC204" s="39"/>
      <c r="BD204" s="75">
        <f t="shared" si="244"/>
        <v>142500</v>
      </c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>
        <f>SUM($BE204,$BF204:BF204)-SUM($CV$1:CW$1)*SUM($P204:$Q204,$W204)-SUM($CV$2:CW$2)*SUM($R204:$V204)-SUM($CV$3:CW$3)*$X204-SUM($CV$4:CW$4)*SUM($K204:$L204)-SUM($CV$5:CW$5)*SUM($M204:$N204)-SUM($CV$6:CW$6)*$O204-SUM($CV$7:CW$7)*SUM($Y204:$Z204,$AF204)-SUM($CV$8:CW$8)*SUM($AA204:$AE204)-SUM($CV$9:CW$9)*$AG204</f>
        <v>0</v>
      </c>
      <c r="CX204" s="39">
        <f>SUM($BE204,$BF204:BG204)-SUM($CV$1:CX$1)*SUM($P204:$Q204,$W204)-SUM($CV$2:CX$2)*SUM($R204:$V204)-SUM($CV$3:CX$3)*$X204-SUM($CV$4:CX$4)*SUM($K204:$L204)-SUM($CV$5:CX$5)*SUM($M204:$N204)-SUM($CV$6:CX$6)*$O204-SUM($CV$7:CX$7)*SUM($Y204:$Z204,$AF204)-SUM($CV$8:CX$8)*SUM($AA204:$AE204)-SUM($CV$9:CX$9)*$AG204</f>
        <v>0</v>
      </c>
      <c r="CY204" s="39">
        <f>SUM($BE204,$BF204:BH204)-SUM($CV$1:CY$1)*SUM($P204:$Q204,$W204)-SUM($CV$2:CY$2)*SUM($R204:$V204)-SUM($CV$3:CY$3)*$X204-SUM($CV$4:CY$4)*SUM($K204:$L204)-SUM($CV$5:CY$5)*SUM($M204:$N204)-SUM($CV$6:CY$6)*$O204-SUM($CV$7:CY$7)*SUM($Y204:$Z204,$AF204)-SUM($CV$8:CY$8)*SUM($AA204:$AE204)-SUM($CV$9:CY$9)*$AG204</f>
        <v>0</v>
      </c>
      <c r="CZ204" s="39">
        <f>SUM($BE204,$BF204:BI204)-SUM($CV$1:CZ$1)*SUM($P204:$Q204,$W204)-SUM($CV$2:CZ$2)*SUM($R204:$V204)-SUM($CV$3:CZ$3)*$X204-SUM($CV$4:CZ$4)*SUM($K204:$L204)-SUM($CV$5:CZ$5)*SUM($M204:$N204)-SUM($CV$6:CZ$6)*$O204-SUM($CV$7:CZ$7)*SUM($Y204:$Z204,$AF204)-SUM($CV$8:CZ$8)*SUM($AA204:$AE204)-SUM($CV$9:CZ$9)*$AG204</f>
        <v>0</v>
      </c>
      <c r="DA204" s="39">
        <f>SUM($BE204,$BF204:BJ204)-SUM($CV$1:DA$1)*SUM($P204:$Q204,$W204)-SUM($CV$2:DA$2)*SUM($R204:$V204)-SUM($CV$3:DA$3)*$X204-SUM($CV$4:DA$4)*SUM($K204:$L204)-SUM($CV$5:DA$5)*SUM($M204:$N204)-SUM($CV$6:DA$6)*$O204-SUM($CV$7:DA$7)*SUM($Y204:$Z204,$AF204)-SUM($CV$8:DA$8)*SUM($AA204:$AE204)-SUM($CV$9:DA$9)*$AG204</f>
        <v>0</v>
      </c>
      <c r="DB204" s="39">
        <f>SUM($BE204,$BF204:BK204)-SUM($CV$1:DB$1)*SUM($P204:$Q204,$W204)-SUM($CV$2:DB$2)*SUM($R204:$V204)-SUM($CV$3:DB$3)*$X204-SUM($CV$4:DB$4)*SUM($K204:$L204)-SUM($CV$5:DB$5)*SUM($M204:$N204)-SUM($CV$6:DB$6)*$O204-SUM($CV$7:DB$7)*SUM($Y204:$Z204,$AF204)-SUM($CV$8:DB$8)*SUM($AA204:$AE204)-SUM($CV$9:DB$9)*$AG204</f>
        <v>-600</v>
      </c>
      <c r="DC204" s="39">
        <f>SUM($BE204,$BF204:BL204)-SUM($CV$1:DC$1)*SUM($P204:$Q204,$W204)-SUM($CV$2:DC$2)*SUM($R204:$V204)-SUM($CV$3:DC$3)*$X204-SUM($CV$4:DC$4)*SUM($K204:$L204)-SUM($CV$5:DC$5)*SUM($M204:$N204)-SUM($CV$6:DC$6)*$O204-SUM($CV$7:DC$7)*SUM($Y204:$Z204,$AF204)-SUM($CV$8:DC$8)*SUM($AA204:$AE204)-SUM($CV$9:DC$9)*$AG204</f>
        <v>-1800</v>
      </c>
      <c r="DD204" s="39">
        <f>SUM($BE204,$BF204:BM204)-SUM($CV$1:DD$1)*SUM($P204:$Q204,$W204)-SUM($CV$2:DD$2)*SUM($R204:$V204)-SUM($CV$3:DD$3)*$X204-SUM($CV$4:DD$4)*SUM($K204:$L204)-SUM($CV$5:DD$5)*SUM($M204:$N204)-SUM($CV$6:DD$6)*$O204-SUM($CV$7:DD$7)*SUM($Y204:$Z204,$AF204)-SUM($CV$8:DD$8)*SUM($AA204:$AE204)-SUM($CV$9:DD$9)*$AG204</f>
        <v>-3662</v>
      </c>
      <c r="DE204" s="39">
        <f>SUM($BE204,$BF204:BN204)-SUM($CV$1:DE$1)*SUM($P204:$Q204,$W204)-SUM($CV$2:DE$2)*SUM($R204:$V204)-SUM($CV$3:DE$3)*$X204-SUM($CV$4:DE$4)*SUM($K204:$L204)-SUM($CV$5:DE$5)*SUM($M204:$N204)-SUM($CV$6:DE$6)*$O204-SUM($CV$7:DE$7)*SUM($Y204:$Z204,$AF204)-SUM($CV$8:DE$8)*SUM($AA204:$AE204)-SUM($CV$9:DE$9)*$AG204</f>
        <v>-5862</v>
      </c>
      <c r="DF204" s="39">
        <f>SUM($BE204,$BF204:BO204)-SUM($CV$1:DF$1)*SUM($P204:$Q204,$W204)-SUM($CV$2:DF$2)*SUM($R204:$V204)-SUM($CV$3:DF$3)*$X204-SUM($CV$4:DF$4)*SUM($K204:$L204)-SUM($CV$5:DF$5)*SUM($M204:$N204)-SUM($CV$6:DF$6)*$O204-SUM($CV$7:DF$7)*SUM($Y204:$Z204,$AF204)-SUM($CV$8:DF$8)*SUM($AA204:$AE204)-SUM($CV$9:DF$9)*$AG204</f>
        <v>-8662</v>
      </c>
      <c r="DG204" s="39">
        <f>SUM($BE204,$BF204:BP204)-SUM($CV$1:DG$1)*SUM($P204:$Q204,$W204)-SUM($CV$2:DG$2)*SUM($R204:$V204)-SUM($CV$3:DG$3)*$X204-SUM($CV$4:DG$4)*SUM($K204:$L204)-SUM($CV$5:DG$5)*SUM($M204:$N204)-SUM($CV$6:DG$6)*$O204-SUM($CV$7:DG$7)*SUM($Y204:$Z204,$AF204)-SUM($CV$8:DG$8)*SUM($AA204:$AE204)-SUM($CV$9:DG$9)*$AG204</f>
        <v>-11662</v>
      </c>
      <c r="DH204" s="39">
        <f>SUM($BE204,$BF204:BQ204)-SUM($CV$1:DH$1)*SUM($P204:$Q204,$W204)-SUM($CV$2:DH$2)*SUM($R204:$V204)-SUM($CV$3:DH$3)*$X204-SUM($CV$4:DH$4)*SUM($K204:$L204)-SUM($CV$5:DH$5)*SUM($M204:$N204)-SUM($CV$6:DH$6)*$O204-SUM($CV$7:DH$7)*SUM($Y204:$Z204,$AF204)-SUM($CV$8:DH$8)*SUM($AA204:$AE204)-SUM($CV$9:DH$9)*$AG204</f>
        <v>-14662</v>
      </c>
      <c r="DI204" s="39">
        <f>SUM($BE204,$BF204:BR204)-SUM($CV$1:DI$1)*SUM($P204:$Q204,$W204)-SUM($CV$2:DI$2)*SUM($R204:$V204)-SUM($CV$3:DI$3)*$X204-SUM($CV$4:DI$4)*SUM($K204:$L204)-SUM($CV$5:DI$5)*SUM($M204:$N204)-SUM($CV$6:DI$6)*$O204-SUM($CV$7:DI$7)*SUM($Y204:$Z204,$AF204)-SUM($CV$8:DI$8)*SUM($AA204:$AE204)-SUM($CV$9:DI$9)*$AG204</f>
        <v>-17662</v>
      </c>
      <c r="DJ204" s="39">
        <f>SUM($BE204,$BF204:BS204)-SUM($CV$1:DJ$1)*SUM($P204:$Q204,$W204)-SUM($CV$2:DJ$2)*SUM($R204:$V204)-SUM($CV$3:DJ$3)*$X204-SUM($CV$4:DJ$4)*SUM($K204:$L204)-SUM($CV$5:DJ$5)*SUM($M204:$N204)-SUM($CV$6:DJ$6)*$O204-SUM($CV$7:DJ$7)*SUM($Y204:$Z204,$AF204)-SUM($CV$8:DJ$8)*SUM($AA204:$AE204)-SUM($CV$9:DJ$9)*$AG204</f>
        <v>-20662</v>
      </c>
      <c r="DK204" s="39">
        <f>SUM($BE204,$BF204:BT204)-SUM($CV$1:DK$1)*SUM($P204:$Q204,$W204)-SUM($CV$2:DK$2)*SUM($R204:$V204)-SUM($CV$3:DK$3)*$X204-SUM($CV$4:DK$4)*SUM($K204:$L204)-SUM($CV$5:DK$5)*SUM($M204:$N204)-SUM($CV$6:DK$6)*$O204-SUM($CV$7:DK$7)*SUM($Y204:$Z204,$AF204)-SUM($CV$8:DK$8)*SUM($AA204:$AE204)-SUM($CV$9:DK$9)*$AG204</f>
        <v>-23662</v>
      </c>
      <c r="DL204" s="39">
        <f>SUM($BE204,$BF204:BU204)-SUM($CV$1:DL$1)*SUM($P204:$Q204,$W204)-SUM($CV$2:DL$2)*SUM($R204:$V204)-SUM($CV$3:DL$3)*$X204-SUM($CV$4:DL$4)*SUM($K204:$L204)-SUM($CV$5:DL$5)*SUM($M204:$N204)-SUM($CV$6:DL$6)*$O204-SUM($CV$7:DL$7)*SUM($Y204:$Z204,$AF204)-SUM($CV$8:DL$8)*SUM($AA204:$AE204)-SUM($CV$9:DL$9)*$AG204</f>
        <v>-26662</v>
      </c>
      <c r="DM204" s="39">
        <f>SUM($BE204,$BF204:BV204)-SUM($CV$1:DM$1)*SUM($P204:$Q204,$W204)-SUM($CV$2:DM$2)*SUM($R204:$V204)-SUM($CV$3:DM$3)*$X204-SUM($CV$4:DM$4)*SUM($K204:$L204)-SUM($CV$5:DM$5)*SUM($M204:$N204)-SUM($CV$6:DM$6)*$O204-SUM($CV$7:DM$7)*SUM($Y204:$Z204,$AF204)-SUM($CV$8:DM$8)*SUM($AA204:$AE204)-SUM($CV$9:DM$9)*$AG204</f>
        <v>-30662</v>
      </c>
      <c r="DN204" s="39">
        <f>SUM($BE204,$BF204:BW204)-SUM($CV$1:DN$1)*SUM($P204:$Q204,$W204)-SUM($CV$2:DN$2)*SUM($R204:$V204)-SUM($CV$3:DN$3)*$X204-SUM($CV$4:DN$4)*SUM($K204:$L204)-SUM($CV$5:DN$5)*SUM($M204:$N204)-SUM($CV$6:DN$6)*$O204-SUM($CV$7:DN$7)*SUM($Y204:$Z204,$AF204)-SUM($CV$8:DN$8)*SUM($AA204:$AE204)-SUM($CV$9:DN$9)*$AG204</f>
        <v>-34662</v>
      </c>
      <c r="DO204" s="39">
        <f>SUM($BE204,$BF204:BX204)-SUM($CV$1:DO$1)*SUM($P204:$Q204,$W204)-SUM($CV$2:DO$2)*SUM($R204:$V204)-SUM($CV$3:DO$3)*$X204-SUM($CV$4:DO$4)*SUM($K204:$L204)-SUM($CV$5:DO$5)*SUM($M204:$N204)-SUM($CV$6:DO$6)*$O204-SUM($CV$7:DO$7)*SUM($Y204:$Z204,$AF204)-SUM($CV$8:DO$8)*SUM($AA204:$AE204)-SUM($CV$9:DO$9)*$AG204</f>
        <v>-38662</v>
      </c>
      <c r="DP204" s="39">
        <f>SUM($BE204,$BF204:BY204)-SUM($CV$1:DP$1)*SUM($P204:$Q204,$W204)-SUM($CV$2:DP$2)*SUM($R204:$V204)-SUM($CV$3:DP$3)*$X204-SUM($CV$4:DP$4)*SUM($K204:$L204)-SUM($CV$5:DP$5)*SUM($M204:$N204)-SUM($CV$6:DP$6)*$O204-SUM($CV$7:DP$7)*SUM($Y204:$Z204,$AF204)-SUM($CV$8:DP$8)*SUM($AA204:$AE204)-SUM($CV$9:DP$9)*$AG204</f>
        <v>-42662</v>
      </c>
      <c r="DQ204" s="39">
        <f>SUM($BE204,$BF204:BZ204)-SUM($CV$1:DQ$1)*SUM($P204:$Q204,$W204)-SUM($CV$2:DQ$2)*SUM($R204:$V204)-SUM($CV$3:DQ$3)*$X204-SUM($CV$4:DQ$4)*SUM($K204:$L204)-SUM($CV$5:DQ$5)*SUM($M204:$N204)-SUM($CV$6:DQ$6)*$O204-SUM($CV$7:DQ$7)*SUM($Y204:$Z204,$AF204)-SUM($CV$8:DQ$8)*SUM($AA204:$AE204)-SUM($CV$9:DQ$9)*$AG204</f>
        <v>-46662</v>
      </c>
      <c r="DR204" s="39">
        <f>SUM($BE204,$BF204:CA204)-SUM($CV$1:DR$1)*SUM($P204:$Q204,$W204)-SUM($CV$2:DR$2)*SUM($R204:$V204)-SUM($CV$3:DR$3)*$X204-SUM($CV$4:DR$4)*SUM($K204:$L204)-SUM($CV$5:DR$5)*SUM($M204:$N204)-SUM($CV$6:DR$6)*$O204-SUM($CV$7:DR$7)*SUM($Y204:$Z204,$AF204)-SUM($CV$8:DR$8)*SUM($AA204:$AE204)-SUM($CV$9:DR$9)*$AG204</f>
        <v>-50662</v>
      </c>
      <c r="DS204" s="39">
        <f>SUM($BE204,$BF204:CB204)-SUM($CV$1:DS$1)*SUM($P204:$Q204,$W204)-SUM($CV$2:DS$2)*SUM($R204:$V204)-SUM($CV$3:DS$3)*$X204-SUM($CV$4:DS$4)*SUM($K204:$L204)-SUM($CV$5:DS$5)*SUM($M204:$N204)-SUM($CV$6:DS$6)*$O204-SUM($CV$7:DS$7)*SUM($Y204:$Z204,$AF204)-SUM($CV$8:DS$8)*SUM($AA204:$AE204)-SUM($CV$9:DS$9)*$AG204</f>
        <v>-54662</v>
      </c>
      <c r="DT204" s="39">
        <f>SUM($BE204,$BF204:CC204)-SUM($CV$1:DT$1)*SUM($P204:$Q204,$W204)-SUM($CV$2:DT$2)*SUM($R204:$V204)-SUM($CV$3:DT$3)*$X204-SUM($CV$4:DT$4)*SUM($K204:$L204)-SUM($CV$5:DT$5)*SUM($M204:$N204)-SUM($CV$6:DT$6)*$O204-SUM($CV$7:DT$7)*SUM($Y204:$Z204,$AF204)-SUM($CV$8:DT$8)*SUM($AA204:$AE204)-SUM($CV$9:DT$9)*$AG204</f>
        <v>-58662</v>
      </c>
      <c r="DU204" s="39">
        <f>SUM($BE204,$BF204:CD204)-SUM($CV$1:DU$1)*SUM($P204:$Q204,$W204)-SUM($CV$2:DU$2)*SUM($R204:$V204)-SUM($CV$3:DU$3)*$X204-SUM($CV$4:DU$4)*SUM($K204:$L204)-SUM($CV$5:DU$5)*SUM($M204:$N204)-SUM($CV$6:DU$6)*$O204-SUM($CV$7:DU$7)*SUM($Y204:$Z204,$AF204)-SUM($CV$8:DU$8)*SUM($AA204:$AE204)-SUM($CV$9:DU$9)*$AG204</f>
        <v>-62662</v>
      </c>
      <c r="DV204" s="39">
        <f>SUM($BE204,$BF204:CE204)-SUM($CV$1:DV$1)*SUM($P204:$Q204,$W204)-SUM($CV$2:DV$2)*SUM($R204:$V204)-SUM($CV$3:DV$3)*$X204-SUM($CV$4:DV$4)*SUM($K204:$L204)-SUM($CV$5:DV$5)*SUM($M204:$N204)-SUM($CV$6:DV$6)*$O204-SUM($CV$7:DV$7)*SUM($Y204:$Z204,$AF204)-SUM($CV$8:DV$8)*SUM($AA204:$AE204)-SUM($CV$9:DV$9)*$AG204</f>
        <v>-66662</v>
      </c>
      <c r="DW204" s="39">
        <f>SUM($BE204,$BF204:CF204)-SUM($CV$1:DW$1)*SUM($P204:$Q204,$W204)-SUM($CV$2:DW$2)*SUM($R204:$V204)-SUM($CV$3:DW$3)*$X204-SUM($CV$4:DW$4)*SUM($K204:$L204)-SUM($CV$5:DW$5)*SUM($M204:$N204)-SUM($CV$6:DW$6)*$O204-SUM($CV$7:DW$7)*SUM($Y204:$Z204,$AF204)-SUM($CV$8:DW$8)*SUM($AA204:$AE204)-SUM($CV$9:DW$9)*$AG204</f>
        <v>-70662</v>
      </c>
      <c r="DX204" s="39">
        <f>SUM($BE204,$BF204:CG204)-SUM($CV$1:DX$1)*SUM($P204:$Q204,$W204)-SUM($CV$2:DX$2)*SUM($R204:$V204)-SUM($CV$3:DX$3)*$X204-SUM($CV$4:DX$4)*SUM($K204:$L204)-SUM($CV$5:DX$5)*SUM($M204:$N204)-SUM($CV$6:DX$6)*$O204-SUM($CV$7:DX$7)*SUM($Y204:$Z204,$AF204)-SUM($CV$8:DX$8)*SUM($AA204:$AE204)-SUM($CV$9:DX$9)*$AG204</f>
        <v>-74662</v>
      </c>
      <c r="DY204" s="39">
        <f>SUM($BE204,$BF204:CH204)-SUM($CV$1:DY$1)*SUM($P204:$Q204,$W204)-SUM($CV$2:DY$2)*SUM($R204:$V204)-SUM($CV$3:DY$3)*$X204-SUM($CV$4:DY$4)*SUM($K204:$L204)-SUM($CV$5:DY$5)*SUM($M204:$N204)-SUM($CV$6:DY$6)*$O204-SUM($CV$7:DY$7)*SUM($Y204:$Z204,$AF204)-SUM($CV$8:DY$8)*SUM($AA204:$AE204)-SUM($CV$9:DY$9)*$AG204</f>
        <v>-78662</v>
      </c>
      <c r="DZ204" s="39">
        <f>SUM($BE204,$BF204:CI204)-SUM($CV$1:DZ$1)*SUM($P204:$Q204,$W204)-SUM($CV$2:DZ$2)*SUM($R204:$V204)-SUM($CV$3:DZ$3)*$X204-SUM($CV$4:DZ$4)*SUM($K204:$L204)-SUM($CV$5:DZ$5)*SUM($M204:$N204)-SUM($CV$6:DZ$6)*$O204-SUM($CV$7:DZ$7)*SUM($Y204:$Z204,$AF204)-SUM($CV$8:DZ$8)*SUM($AA204:$AE204)-SUM($CV$9:DZ$9)*$AG204</f>
        <v>-82662</v>
      </c>
      <c r="EA204" s="39">
        <f>SUM($BE204,$BF204:CJ204)-SUM($CV$1:EA$1)*SUM($P204:$Q204,$W204)-SUM($CV$2:EA$2)*SUM($R204:$V204)-SUM($CV$3:EA$3)*$X204-SUM($CV$4:EA$4)*SUM($K204:$L204)-SUM($CV$5:EA$5)*SUM($M204:$N204)-SUM($CV$6:EA$6)*$O204-SUM($CV$7:EA$7)*SUM($Y204:$Z204,$AF204)-SUM($CV$8:EA$8)*SUM($AA204:$AE204)-SUM($CV$9:EA$9)*$AG204</f>
        <v>-86662</v>
      </c>
      <c r="EB204" s="39">
        <f>SUM($BE204,$BF204:CK204)-SUM($CV$1:EB$1)*SUM($P204:$Q204,$W204)-SUM($CV$2:EB$2)*SUM($R204:$V204)-SUM($CV$3:EB$3)*$X204-SUM($CV$4:EB$4)*SUM($K204:$L204)-SUM($CV$5:EB$5)*SUM($M204:$N204)-SUM($CV$6:EB$6)*$O204-SUM($CV$7:EB$7)*SUM($Y204:$Z204,$AF204)-SUM($CV$8:EB$8)*SUM($AA204:$AE204)-SUM($CV$9:EB$9)*$AG204</f>
        <v>-90662</v>
      </c>
      <c r="EC204" s="39">
        <f>SUM($BE204,$BF204:CL204)-SUM($CV$1:EC$1)*SUM($P204:$Q204,$W204)-SUM($CV$2:EC$2)*SUM($R204:$V204)-SUM($CV$3:EC$3)*$X204-SUM($CV$4:EC$4)*SUM($K204:$L204)-SUM($CV$5:EC$5)*SUM($M204:$N204)-SUM($CV$6:EC$6)*$O204-SUM($CV$7:EC$7)*SUM($Y204:$Z204,$AF204)-SUM($CV$8:EC$8)*SUM($AA204:$AE204)-SUM($CV$9:EC$9)*$AG204</f>
        <v>-94662</v>
      </c>
      <c r="ED204" s="39">
        <f>SUM($BE204,$BF204:CM204)-SUM($CV$1:ED$1)*SUM($P204:$Q204,$W204)-SUM($CV$2:ED$2)*SUM($R204:$V204)-SUM($CV$3:ED$3)*$X204-SUM($CV$4:ED$4)*SUM($K204:$L204)-SUM($CV$5:ED$5)*SUM($M204:$N204)-SUM($CV$6:ED$6)*$O204-SUM($CV$7:ED$7)*SUM($Y204:$Z204,$AF204)-SUM($CV$8:ED$8)*SUM($AA204:$AE204)-SUM($CV$9:ED$9)*$AG204</f>
        <v>-98662</v>
      </c>
      <c r="EE204" s="39">
        <f>SUM($BE204,$BF204:CN204)-SUM($CV$1:EE$1)*SUM($P204:$Q204,$W204)-SUM($CV$2:EE$2)*SUM($R204:$V204)-SUM($CV$3:EE$3)*$X204-SUM($CV$4:EE$4)*SUM($K204:$L204)-SUM($CV$5:EE$5)*SUM($M204:$N204)-SUM($CV$6:EE$6)*$O204-SUM($CV$7:EE$7)*SUM($Y204:$Z204,$AF204)-SUM($CV$8:EE$8)*SUM($AA204:$AE204)-SUM($CV$9:EE$9)*$AG204</f>
        <v>-102662</v>
      </c>
      <c r="EF204" s="39">
        <f>SUM($BE204,$BF204:CO204)-SUM($CV$1:EF$1)*SUM($P204:$Q204,$W204)-SUM($CV$2:EF$2)*SUM($R204:$V204)-SUM($CV$3:EF$3)*$X204-SUM($CV$4:EF$4)*SUM($K204:$L204)-SUM($CV$5:EF$5)*SUM($M204:$N204)-SUM($CV$6:EF$6)*$O204-SUM($CV$7:EF$7)*SUM($Y204:$Z204,$AF204)-SUM($CV$8:EF$8)*SUM($AA204:$AE204)-SUM($CV$9:EF$9)*$AG204</f>
        <v>-106662</v>
      </c>
      <c r="EG204" s="39">
        <f>SUM($BE204,$BF204:CP204)-SUM($CV$1:EG$1)*SUM($P204:$Q204,$W204)-SUM($CV$2:EG$2)*SUM($R204:$V204)-SUM($CV$3:EG$3)*$X204-SUM($CV$4:EG$4)*SUM($K204:$L204)-SUM($CV$5:EG$5)*SUM($M204:$N204)-SUM($CV$6:EG$6)*$O204-SUM($CV$7:EG$7)*SUM($Y204:$Z204,$AF204)-SUM($CV$8:EG$8)*SUM($AA204:$AE204)-SUM($CV$9:EG$9)*$AG204</f>
        <v>-110662</v>
      </c>
      <c r="EH204" s="39">
        <f>SUM($BE204,$BF204:CQ204)-SUM($CV$1:EH$1)*SUM($P204:$Q204,$W204)-SUM($CV$2:EH$2)*SUM($R204:$V204)-SUM($CV$3:EH$3)*$X204-SUM($CV$4:EH$4)*SUM($K204:$L204)-SUM($CV$5:EH$5)*SUM($M204:$N204)-SUM($CV$6:EH$6)*$O204-SUM($CV$7:EH$7)*SUM($Y204:$Z204,$AF204)-SUM($CV$8:EH$8)*SUM($AA204:$AE204)-SUM($CV$9:EH$9)*$AG204</f>
        <v>-114662</v>
      </c>
      <c r="EI204" s="39">
        <f>SUM($BE204,$BF204:CR204)-SUM($CV$1:EI$1)*SUM($P204:$Q204,$W204)-SUM($CV$2:EI$2)*SUM($R204:$V204)-SUM($CV$3:EI$3)*$X204-SUM($CV$4:EI$4)*SUM($K204:$L204)-SUM($CV$5:EI$5)*SUM($M204:$N204)-SUM($CV$6:EI$6)*$O204-SUM($CV$7:EI$7)*SUM($Y204:$Z204,$AF204)-SUM($CV$8:EI$8)*SUM($AA204:$AE204)-SUM($CV$9:EI$9)*$AG204</f>
        <v>-118662</v>
      </c>
      <c r="EJ204" s="39">
        <f>SUM($BE204,$BF204:CS204)-SUM($CV$1:EJ$1)*SUM($P204:$Q204,$W204)-SUM($CV$2:EJ$2)*SUM($R204:$V204)-SUM($CV$3:EJ$3)*$X204-SUM($CV$4:EJ$4)*SUM($K204:$L204)-SUM($CV$5:EJ$5)*SUM($M204:$N204)-SUM($CV$6:EJ$6)*$O204-SUM($CV$7:EJ$7)*SUM($Y204:$Z204,$AF204)-SUM($CV$8:EJ$8)*SUM($AA204:$AE204)-SUM($CV$9:EJ$9)*$AG204</f>
        <v>-122662</v>
      </c>
      <c r="EK204" s="39">
        <f>SUM($BE204,$BF204:CT204)-SUM($CV$1:EK$1)*SUM($P204:$Q204,$W204)-SUM($CV$2:EK$2)*SUM($R204:$V204)-SUM($CV$3:EK$3)*$X204-SUM($CV$4:EK$4)*SUM($K204:$L204)-SUM($CV$5:EK$5)*SUM($M204:$N204)-SUM($CV$6:EK$6)*$O204-SUM($CV$7:EK$7)*SUM($Y204:$Z204,$AF204)-SUM($CV$8:EK$8)*SUM($AA204:$AE204)-SUM($CV$9:EK$9)*$AG204</f>
        <v>-126662</v>
      </c>
      <c r="EL204" s="39">
        <f>SUM($BE204,$BF204:CU204)-SUM($CV$1:EL$1)*SUM($P204:$Q204,$W204)-SUM($CV$2:EL$2)*SUM($R204:$V204)-SUM($CV$3:EL$3)*$X204-SUM($CV$4:EL$4)*SUM($K204:$L204)-SUM($CV$5:EL$5)*SUM($M204:$N204)-SUM($CV$6:EL$6)*$O204-SUM($CV$7:EL$7)*SUM($Y204:$Z204,$AF204)-SUM($CV$8:EL$8)*SUM($AA204:$AE204)-SUM($CV$9:EL$9)*$AG204</f>
        <v>-130662</v>
      </c>
      <c r="EM204" s="39">
        <f>SUM($BE204,$BF204:CV204)-SUM($CV$1:EM$1)*SUM($P204:$Q204,$W204)-SUM($CV$2:EM$2)*SUM($R204:$V204)-SUM($CV$3:EM$3)*$X204-SUM($CV$4:EM$4)*SUM($K204:$L204)-SUM($CV$5:EM$5)*SUM($M204:$N204)-SUM($CV$6:EM$6)*$O204-SUM($CV$7:EM$7)*SUM($Y204:$Z204,$AF204)-SUM($CV$8:EM$8)*SUM($AA204:$AE204)-SUM($CV$9:EM$9)*$AG204</f>
        <v>-134662</v>
      </c>
      <c r="EN204" s="39">
        <f>SUM($BE204,$BF204:CW204)-SUM($CV$1:EN$1)*SUM($P204:$Q204,$W204)-SUM($CV$2:EN$2)*SUM($R204:$V204)-SUM($CV$3:EN$3)*$X204-SUM($CV$4:EN$4)*SUM($K204:$L204)-SUM($CV$5:EN$5)*SUM($M204:$N204)-SUM($CV$6:EN$6)*$O204-SUM($CV$7:EN$7)*SUM($Y204:$Z204,$AF204)-SUM($CV$8:EN$8)*SUM($AA204:$AE204)-SUM($CV$9:EN$9)*$AG204</f>
        <v>-138662</v>
      </c>
      <c r="EO204" s="39">
        <f>SUM($BE204,$BF204:CX204)-SUM($CV$1:EO$1)*SUM($P204:$Q204,$W204)-SUM($CV$2:EO$2)*SUM($R204:$V204)-SUM($CV$3:EO$3)*$X204-SUM($CV$4:EO$4)*SUM($K204:$L204)-SUM($CV$5:EO$5)*SUM($M204:$N204)-SUM($CV$6:EO$6)*$O204-SUM($CV$7:EO$7)*SUM($Y204:$Z204,$AF204)-SUM($CV$8:EO$8)*SUM($AA204:$AE204)-SUM($CV$9:EO$9)*$AG204</f>
        <v>-141178</v>
      </c>
      <c r="EP204" s="96" t="s">
        <v>12</v>
      </c>
      <c r="EQ204" s="103" t="str">
        <f t="shared" si="234"/>
        <v>DAC0808LCMX/NOPB</v>
      </c>
      <c r="ER204" s="96" t="str">
        <f t="shared" si="227"/>
        <v>TEXAS INSTRUMENTS INC</v>
      </c>
      <c r="ES204" s="115">
        <f>AU204</f>
        <v>0</v>
      </c>
      <c r="ET204" s="116"/>
      <c r="EU204" s="107" t="e">
        <f t="shared" ca="1" si="245"/>
        <v>#NAME?</v>
      </c>
      <c r="EV204" s="107" t="e">
        <f t="shared" ca="1" si="246"/>
        <v>#NAME?</v>
      </c>
      <c r="EW204" s="117">
        <f>AN204</f>
        <v>2500</v>
      </c>
      <c r="EX204" s="117">
        <f>AN204</f>
        <v>2500</v>
      </c>
      <c r="EY204" s="103"/>
      <c r="EZ204" s="117">
        <f t="shared" si="247"/>
        <v>142500</v>
      </c>
      <c r="FA204" s="118" t="e">
        <f t="shared" ca="1" si="248"/>
        <v>#NAME?</v>
      </c>
      <c r="FB204" s="117">
        <f t="shared" si="249"/>
        <v>1138</v>
      </c>
      <c r="FC204" s="118" t="e">
        <f t="shared" ca="1" si="250"/>
        <v>#NAME?</v>
      </c>
      <c r="FD204" s="119">
        <v>45523</v>
      </c>
      <c r="FE204" s="118" t="s">
        <v>130</v>
      </c>
      <c r="FF204" s="118" t="s">
        <v>12</v>
      </c>
      <c r="FG204" s="103"/>
      <c r="FH204" s="103"/>
      <c r="FI204" s="105">
        <f t="array" ref="FI204">SUMPRODUCT($AI204:$AL204,TRANSPOSE(FI$1:FI$4))</f>
        <v>12130</v>
      </c>
      <c r="FJ204" s="105">
        <f t="array" ref="FJ204">SUMPRODUCT($AI204:$AL204,TRANSPOSE(FJ$1:FJ$4))</f>
        <v>12130</v>
      </c>
      <c r="FK204" s="105">
        <f t="array" ref="FK204">SUMPRODUCT($AI204:$AL204,TRANSPOSE(FK$1:FK$4))</f>
        <v>12130</v>
      </c>
      <c r="FL204" s="105">
        <f t="array" ref="FL204">SUMPRODUCT($AI204:$AL204,TRANSPOSE(FL$1:FL$4))</f>
        <v>12130</v>
      </c>
      <c r="FM204" s="105">
        <f t="array" ref="FM204">SUMPRODUCT($AI204:$AL204,TRANSPOSE(FM$1:FM$4))</f>
        <v>12130</v>
      </c>
      <c r="FN204" s="105">
        <f t="array" ref="FN204">SUMPRODUCT($AI204:$AL204,TRANSPOSE(FN$1:FN$4))</f>
        <v>12130</v>
      </c>
      <c r="FO204" s="105">
        <f t="array" ref="FO204">SUMPRODUCT($AI204:$AL204,TRANSPOSE(FO$1:FO$4))</f>
        <v>12130</v>
      </c>
      <c r="FP204" s="105">
        <f t="array" ref="FP204">SUMPRODUCT($AI204:$AL204,TRANSPOSE(FP$1:FP$4))</f>
        <v>12130</v>
      </c>
      <c r="FQ204" s="105">
        <f t="array" ref="FQ204">SUMPRODUCT($AI204:$AL204,TRANSPOSE(FQ$1:FQ$4))</f>
        <v>12130</v>
      </c>
      <c r="FR204" s="105">
        <f t="array" ref="FR204">SUMPRODUCT($AI204:$AL204,TRANSPOSE(FR$1:FR$4))</f>
        <v>12100</v>
      </c>
      <c r="FS204" s="105">
        <f t="array" ref="FS204">SUMPRODUCT($AI204:$AL204,TRANSPOSE(FS$1:FS$4))</f>
        <v>12000</v>
      </c>
      <c r="FT204" s="105">
        <f t="array" ref="FT204">SUMPRODUCT($AI204:$AL204,TRANSPOSE(FT$1:FT$4))</f>
        <v>8092</v>
      </c>
      <c r="FU204" s="105">
        <f t="array" ref="FU204">SUMPRODUCT($AI204:$AL204,TRANSPOSE(FU$1:FU$4))</f>
        <v>0</v>
      </c>
      <c r="FV204" s="120"/>
      <c r="FW204" s="105">
        <f t="shared" si="251"/>
        <v>12500</v>
      </c>
      <c r="FX204" s="121">
        <f>CEILING(SUM($FI204:FJ204)-SUM($FW204:FW204),$EW204)</f>
        <v>12500</v>
      </c>
      <c r="FY204" s="121">
        <f>CEILING(SUM($FI204:FK204)-SUM($FW204:FX204),$EW204)</f>
        <v>12500</v>
      </c>
      <c r="FZ204" s="121">
        <f>CEILING(SUM($FI204:FL204)-SUM($FW204:FY204),$EW204)</f>
        <v>12500</v>
      </c>
      <c r="GA204" s="121">
        <f>CEILING(SUM($FI204:FM204)-SUM($FW204:FZ204),$EW204)</f>
        <v>12500</v>
      </c>
      <c r="GB204" s="121">
        <f>CEILING(SUM($FI204:FN204)-SUM($FW204:GA204),$EW204)</f>
        <v>12500</v>
      </c>
      <c r="GC204" s="121">
        <f>CEILING(SUM($FI204:FO204)-SUM($FW204:GB204),$EW204)</f>
        <v>10000</v>
      </c>
      <c r="GD204" s="121">
        <f>CEILING(SUM($FI204:FP204)-SUM($FW204:GC204),$EW204)</f>
        <v>12500</v>
      </c>
      <c r="GE204" s="121">
        <f>CEILING(SUM($FI204:FQ204)-SUM($FW204:GD204),$EW204)</f>
        <v>12500</v>
      </c>
      <c r="GF204" s="121">
        <f>CEILING(SUM($FI204:FR204)-SUM($FW204:GE204),$EW204)</f>
        <v>12500</v>
      </c>
      <c r="GG204" s="121">
        <f>CEILING(SUM($FI204:FS204)-SUM($FW204:GF204),$EW204)</f>
        <v>12500</v>
      </c>
      <c r="GH204" s="121">
        <f t="shared" si="252"/>
        <v>7500</v>
      </c>
      <c r="GI204" s="121">
        <f t="shared" si="253"/>
        <v>0</v>
      </c>
      <c r="GJ204" s="120"/>
      <c r="GK204" s="123" t="e">
        <f t="shared" ca="1" si="254"/>
        <v>#NAME?</v>
      </c>
      <c r="GL204" s="123" t="e">
        <f t="shared" ca="1" si="255"/>
        <v>#NAME?</v>
      </c>
      <c r="GM204" s="123" t="e">
        <f t="shared" ca="1" si="256"/>
        <v>#NAME?</v>
      </c>
      <c r="GN204" s="123" t="e">
        <f t="shared" ca="1" si="257"/>
        <v>#NAME?</v>
      </c>
      <c r="GO204" s="123" t="e">
        <f t="shared" ca="1" si="258"/>
        <v>#NAME?</v>
      </c>
      <c r="GP204" s="123" t="e">
        <f t="shared" ca="1" si="259"/>
        <v>#NAME?</v>
      </c>
      <c r="GQ204" s="123" t="e">
        <f t="shared" ca="1" si="260"/>
        <v>#NAME?</v>
      </c>
      <c r="GR204" s="123" t="e">
        <f t="shared" ca="1" si="261"/>
        <v>#NAME?</v>
      </c>
      <c r="GS204" s="123" t="e">
        <f t="shared" ca="1" si="262"/>
        <v>#NAME?</v>
      </c>
      <c r="GT204" s="123" t="e">
        <f t="shared" ca="1" si="263"/>
        <v>#NAME?</v>
      </c>
      <c r="GU204" s="123" t="e">
        <f t="shared" ca="1" si="264"/>
        <v>#NAME?</v>
      </c>
      <c r="GV204" s="123" t="e">
        <f t="shared" ca="1" si="265"/>
        <v>#NAME?</v>
      </c>
      <c r="GW204" s="123" t="e">
        <f t="shared" ca="1" si="266"/>
        <v>#NAME?</v>
      </c>
      <c r="GX204" s="123" t="e">
        <f t="shared" ca="1" si="267"/>
        <v>#NAME?</v>
      </c>
      <c r="GY204" s="120"/>
      <c r="GZ204" s="105"/>
      <c r="HA204" s="105"/>
      <c r="HB204" s="105"/>
      <c r="HC204" s="105"/>
      <c r="HD204" s="105"/>
      <c r="HE204" s="105"/>
      <c r="HF204" s="105"/>
      <c r="HG204" s="105"/>
      <c r="HH204" s="105"/>
      <c r="HI204" s="105"/>
      <c r="HJ204" s="105"/>
      <c r="HK204" s="105"/>
      <c r="HL204" s="105">
        <f t="shared" ref="HL204:HL220" si="282">GI204</f>
        <v>0</v>
      </c>
      <c r="HM204" s="105"/>
      <c r="HN204" s="123" t="e">
        <f t="shared" ca="1" si="268"/>
        <v>#NAME?</v>
      </c>
      <c r="HO204" s="123" t="e">
        <f t="shared" ca="1" si="269"/>
        <v>#NAME?</v>
      </c>
      <c r="HP204" s="123" t="e">
        <f t="shared" ca="1" si="270"/>
        <v>#NAME?</v>
      </c>
      <c r="HQ204" s="123" t="e">
        <f t="shared" ca="1" si="271"/>
        <v>#NAME?</v>
      </c>
      <c r="HR204" s="123" t="e">
        <f t="shared" ca="1" si="272"/>
        <v>#NAME?</v>
      </c>
      <c r="HS204" s="123" t="e">
        <f t="shared" ca="1" si="273"/>
        <v>#NAME?</v>
      </c>
      <c r="HT204" s="123" t="e">
        <f t="shared" ca="1" si="274"/>
        <v>#NAME?</v>
      </c>
      <c r="HU204" s="123" t="e">
        <f t="shared" ca="1" si="275"/>
        <v>#NAME?</v>
      </c>
      <c r="HV204" s="123" t="e">
        <f t="shared" ca="1" si="276"/>
        <v>#NAME?</v>
      </c>
      <c r="HW204" s="123" t="e">
        <f t="shared" ca="1" si="277"/>
        <v>#NAME?</v>
      </c>
      <c r="HX204" s="123" t="e">
        <f t="shared" ca="1" si="278"/>
        <v>#NAME?</v>
      </c>
      <c r="HY204" s="123" t="e">
        <f t="shared" ca="1" si="279"/>
        <v>#NAME?</v>
      </c>
      <c r="HZ204" s="123" t="e">
        <f t="shared" ca="1" si="280"/>
        <v>#NAME?</v>
      </c>
      <c r="IA204" s="123" t="e">
        <f t="shared" ca="1" si="281"/>
        <v>#NAME?</v>
      </c>
      <c r="IB204" s="124" t="s">
        <v>965</v>
      </c>
      <c r="IC204" s="103"/>
      <c r="ID204" s="125"/>
      <c r="IE204" s="103"/>
      <c r="IF204" s="103"/>
      <c r="IG204" s="103"/>
      <c r="IH204" s="103"/>
      <c r="II204" s="103"/>
    </row>
    <row r="205" spans="1:243" ht="14.25" x14ac:dyDescent="0.2">
      <c r="A205" s="39">
        <v>222</v>
      </c>
      <c r="B205" s="39" t="s">
        <v>969</v>
      </c>
      <c r="C205" s="56" t="s">
        <v>970</v>
      </c>
      <c r="D205" s="39" t="s">
        <v>137</v>
      </c>
      <c r="E205" s="39">
        <v>401361571</v>
      </c>
      <c r="F205" s="102" t="s">
        <v>971</v>
      </c>
      <c r="G205" s="39">
        <v>400510819</v>
      </c>
      <c r="H205" s="39" t="s">
        <v>128</v>
      </c>
      <c r="I205" s="39">
        <v>2</v>
      </c>
      <c r="J205" s="39">
        <v>3</v>
      </c>
      <c r="K205" s="39">
        <v>0</v>
      </c>
      <c r="L205" s="39">
        <v>0</v>
      </c>
      <c r="M205" s="39">
        <v>0</v>
      </c>
      <c r="N205" s="39">
        <v>0</v>
      </c>
      <c r="O205" s="39">
        <v>1</v>
      </c>
      <c r="P205" s="39">
        <v>0</v>
      </c>
      <c r="Q205" s="39">
        <v>0</v>
      </c>
      <c r="R205" s="39">
        <v>0</v>
      </c>
      <c r="S205" s="39">
        <v>0</v>
      </c>
      <c r="T205" s="39">
        <v>0</v>
      </c>
      <c r="U205" s="39">
        <v>0</v>
      </c>
      <c r="V205" s="39">
        <v>0</v>
      </c>
      <c r="W205" s="39">
        <v>0</v>
      </c>
      <c r="X205" s="39">
        <v>1</v>
      </c>
      <c r="Y205" s="39">
        <v>0</v>
      </c>
      <c r="Z205" s="39">
        <v>0</v>
      </c>
      <c r="AA205" s="39">
        <v>0</v>
      </c>
      <c r="AB205" s="39">
        <v>0</v>
      </c>
      <c r="AC205" s="39">
        <v>0</v>
      </c>
      <c r="AD205" s="39">
        <v>0</v>
      </c>
      <c r="AE205" s="39">
        <v>0</v>
      </c>
      <c r="AF205" s="39">
        <v>0</v>
      </c>
      <c r="AG205" s="39">
        <v>1</v>
      </c>
      <c r="AH205" s="39">
        <f t="shared" si="235"/>
        <v>2</v>
      </c>
      <c r="AI205" s="39">
        <f t="shared" si="236"/>
        <v>1</v>
      </c>
      <c r="AJ205" s="39">
        <f t="shared" si="237"/>
        <v>1</v>
      </c>
      <c r="AK205" s="39">
        <f t="shared" si="238"/>
        <v>1</v>
      </c>
      <c r="AL205" s="39">
        <f t="shared" si="239"/>
        <v>2</v>
      </c>
      <c r="AM205" s="57">
        <f t="shared" si="240"/>
        <v>70681</v>
      </c>
      <c r="AN205" s="57">
        <v>720</v>
      </c>
      <c r="AO205" s="57">
        <f t="shared" si="241"/>
        <v>71280</v>
      </c>
      <c r="AP205" s="39" t="s">
        <v>12</v>
      </c>
      <c r="AQ205" s="39" t="s">
        <v>968</v>
      </c>
      <c r="AR205" s="39" t="s">
        <v>12</v>
      </c>
      <c r="AS205" s="39"/>
      <c r="AT205" s="39"/>
      <c r="AU205" s="58"/>
      <c r="AV205" s="58" t="s">
        <v>11</v>
      </c>
      <c r="AW205" s="39"/>
      <c r="AX205" s="39"/>
      <c r="AY205" s="39"/>
      <c r="AZ205" s="39"/>
      <c r="BA205" s="39">
        <f t="shared" si="242"/>
        <v>0</v>
      </c>
      <c r="BB205" s="78" t="e">
        <f t="shared" ca="1" si="243"/>
        <v>#NAME?</v>
      </c>
      <c r="BC205" s="39"/>
      <c r="BD205" s="75">
        <f t="shared" si="244"/>
        <v>71280</v>
      </c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>
        <f>SUM($BE205,$BF205:BF205)-SUM($CV$1:CW$1)*SUM($P205:$Q205,$W205)-SUM($CV$2:CW$2)*SUM($R205:$V205)-SUM($CV$3:CW$3)*$X205-SUM($CV$4:CW$4)*SUM($K205:$L205)-SUM($CV$5:CW$5)*SUM($M205:$N205)-SUM($CV$6:CW$6)*$O205-SUM($CV$7:CW$7)*SUM($Y205:$Z205,$AF205)-SUM($CV$8:CW$8)*SUM($AA205:$AE205)-SUM($CV$9:CW$9)*$AG205</f>
        <v>0</v>
      </c>
      <c r="CX205" s="39">
        <f>SUM($BE205,$BF205:BG205)-SUM($CV$1:CX$1)*SUM($P205:$Q205,$W205)-SUM($CV$2:CX$2)*SUM($R205:$V205)-SUM($CV$3:CX$3)*$X205-SUM($CV$4:CX$4)*SUM($K205:$L205)-SUM($CV$5:CX$5)*SUM($M205:$N205)-SUM($CV$6:CX$6)*$O205-SUM($CV$7:CX$7)*SUM($Y205:$Z205,$AF205)-SUM($CV$8:CX$8)*SUM($AA205:$AE205)-SUM($CV$9:CX$9)*$AG205</f>
        <v>0</v>
      </c>
      <c r="CY205" s="39">
        <f>SUM($BE205,$BF205:BH205)-SUM($CV$1:CY$1)*SUM($P205:$Q205,$W205)-SUM($CV$2:CY$2)*SUM($R205:$V205)-SUM($CV$3:CY$3)*$X205-SUM($CV$4:CY$4)*SUM($K205:$L205)-SUM($CV$5:CY$5)*SUM($M205:$N205)-SUM($CV$6:CY$6)*$O205-SUM($CV$7:CY$7)*SUM($Y205:$Z205,$AF205)-SUM($CV$8:CY$8)*SUM($AA205:$AE205)-SUM($CV$9:CY$9)*$AG205</f>
        <v>0</v>
      </c>
      <c r="CZ205" s="39">
        <f>SUM($BE205,$BF205:BI205)-SUM($CV$1:CZ$1)*SUM($P205:$Q205,$W205)-SUM($CV$2:CZ$2)*SUM($R205:$V205)-SUM($CV$3:CZ$3)*$X205-SUM($CV$4:CZ$4)*SUM($K205:$L205)-SUM($CV$5:CZ$5)*SUM($M205:$N205)-SUM($CV$6:CZ$6)*$O205-SUM($CV$7:CZ$7)*SUM($Y205:$Z205,$AF205)-SUM($CV$8:CZ$8)*SUM($AA205:$AE205)-SUM($CV$9:CZ$9)*$AG205</f>
        <v>0</v>
      </c>
      <c r="DA205" s="39">
        <f>SUM($BE205,$BF205:BJ205)-SUM($CV$1:DA$1)*SUM($P205:$Q205,$W205)-SUM($CV$2:DA$2)*SUM($R205:$V205)-SUM($CV$3:DA$3)*$X205-SUM($CV$4:DA$4)*SUM($K205:$L205)-SUM($CV$5:DA$5)*SUM($M205:$N205)-SUM($CV$6:DA$6)*$O205-SUM($CV$7:DA$7)*SUM($Y205:$Z205,$AF205)-SUM($CV$8:DA$8)*SUM($AA205:$AE205)-SUM($CV$9:DA$9)*$AG205</f>
        <v>0</v>
      </c>
      <c r="DB205" s="39">
        <f>SUM($BE205,$BF205:BK205)-SUM($CV$1:DB$1)*SUM($P205:$Q205,$W205)-SUM($CV$2:DB$2)*SUM($R205:$V205)-SUM($CV$3:DB$3)*$X205-SUM($CV$4:DB$4)*SUM($K205:$L205)-SUM($CV$5:DB$5)*SUM($M205:$N205)-SUM($CV$6:DB$6)*$O205-SUM($CV$7:DB$7)*SUM($Y205:$Z205,$AF205)-SUM($CV$8:DB$8)*SUM($AA205:$AE205)-SUM($CV$9:DB$9)*$AG205</f>
        <v>-300</v>
      </c>
      <c r="DC205" s="39">
        <f>SUM($BE205,$BF205:BL205)-SUM($CV$1:DC$1)*SUM($P205:$Q205,$W205)-SUM($CV$2:DC$2)*SUM($R205:$V205)-SUM($CV$3:DC$3)*$X205-SUM($CV$4:DC$4)*SUM($K205:$L205)-SUM($CV$5:DC$5)*SUM($M205:$N205)-SUM($CV$6:DC$6)*$O205-SUM($CV$7:DC$7)*SUM($Y205:$Z205,$AF205)-SUM($CV$8:DC$8)*SUM($AA205:$AE205)-SUM($CV$9:DC$9)*$AG205</f>
        <v>-900</v>
      </c>
      <c r="DD205" s="39">
        <f>SUM($BE205,$BF205:BM205)-SUM($CV$1:DD$1)*SUM($P205:$Q205,$W205)-SUM($CV$2:DD$2)*SUM($R205:$V205)-SUM($CV$3:DD$3)*$X205-SUM($CV$4:DD$4)*SUM($K205:$L205)-SUM($CV$5:DD$5)*SUM($M205:$N205)-SUM($CV$6:DD$6)*$O205-SUM($CV$7:DD$7)*SUM($Y205:$Z205,$AF205)-SUM($CV$8:DD$8)*SUM($AA205:$AE205)-SUM($CV$9:DD$9)*$AG205</f>
        <v>-1831</v>
      </c>
      <c r="DE205" s="39">
        <f>SUM($BE205,$BF205:BN205)-SUM($CV$1:DE$1)*SUM($P205:$Q205,$W205)-SUM($CV$2:DE$2)*SUM($R205:$V205)-SUM($CV$3:DE$3)*$X205-SUM($CV$4:DE$4)*SUM($K205:$L205)-SUM($CV$5:DE$5)*SUM($M205:$N205)-SUM($CV$6:DE$6)*$O205-SUM($CV$7:DE$7)*SUM($Y205:$Z205,$AF205)-SUM($CV$8:DE$8)*SUM($AA205:$AE205)-SUM($CV$9:DE$9)*$AG205</f>
        <v>-2931</v>
      </c>
      <c r="DF205" s="39">
        <f>SUM($BE205,$BF205:BO205)-SUM($CV$1:DF$1)*SUM($P205:$Q205,$W205)-SUM($CV$2:DF$2)*SUM($R205:$V205)-SUM($CV$3:DF$3)*$X205-SUM($CV$4:DF$4)*SUM($K205:$L205)-SUM($CV$5:DF$5)*SUM($M205:$N205)-SUM($CV$6:DF$6)*$O205-SUM($CV$7:DF$7)*SUM($Y205:$Z205,$AF205)-SUM($CV$8:DF$8)*SUM($AA205:$AE205)-SUM($CV$9:DF$9)*$AG205</f>
        <v>-4331</v>
      </c>
      <c r="DG205" s="39">
        <f>SUM($BE205,$BF205:BP205)-SUM($CV$1:DG$1)*SUM($P205:$Q205,$W205)-SUM($CV$2:DG$2)*SUM($R205:$V205)-SUM($CV$3:DG$3)*$X205-SUM($CV$4:DG$4)*SUM($K205:$L205)-SUM($CV$5:DG$5)*SUM($M205:$N205)-SUM($CV$6:DG$6)*$O205-SUM($CV$7:DG$7)*SUM($Y205:$Z205,$AF205)-SUM($CV$8:DG$8)*SUM($AA205:$AE205)-SUM($CV$9:DG$9)*$AG205</f>
        <v>-5831</v>
      </c>
      <c r="DH205" s="39">
        <f>SUM($BE205,$BF205:BQ205)-SUM($CV$1:DH$1)*SUM($P205:$Q205,$W205)-SUM($CV$2:DH$2)*SUM($R205:$V205)-SUM($CV$3:DH$3)*$X205-SUM($CV$4:DH$4)*SUM($K205:$L205)-SUM($CV$5:DH$5)*SUM($M205:$N205)-SUM($CV$6:DH$6)*$O205-SUM($CV$7:DH$7)*SUM($Y205:$Z205,$AF205)-SUM($CV$8:DH$8)*SUM($AA205:$AE205)-SUM($CV$9:DH$9)*$AG205</f>
        <v>-7331</v>
      </c>
      <c r="DI205" s="39">
        <f>SUM($BE205,$BF205:BR205)-SUM($CV$1:DI$1)*SUM($P205:$Q205,$W205)-SUM($CV$2:DI$2)*SUM($R205:$V205)-SUM($CV$3:DI$3)*$X205-SUM($CV$4:DI$4)*SUM($K205:$L205)-SUM($CV$5:DI$5)*SUM($M205:$N205)-SUM($CV$6:DI$6)*$O205-SUM($CV$7:DI$7)*SUM($Y205:$Z205,$AF205)-SUM($CV$8:DI$8)*SUM($AA205:$AE205)-SUM($CV$9:DI$9)*$AG205</f>
        <v>-8831</v>
      </c>
      <c r="DJ205" s="39">
        <f>SUM($BE205,$BF205:BS205)-SUM($CV$1:DJ$1)*SUM($P205:$Q205,$W205)-SUM($CV$2:DJ$2)*SUM($R205:$V205)-SUM($CV$3:DJ$3)*$X205-SUM($CV$4:DJ$4)*SUM($K205:$L205)-SUM($CV$5:DJ$5)*SUM($M205:$N205)-SUM($CV$6:DJ$6)*$O205-SUM($CV$7:DJ$7)*SUM($Y205:$Z205,$AF205)-SUM($CV$8:DJ$8)*SUM($AA205:$AE205)-SUM($CV$9:DJ$9)*$AG205</f>
        <v>-10331</v>
      </c>
      <c r="DK205" s="39">
        <f>SUM($BE205,$BF205:BT205)-SUM($CV$1:DK$1)*SUM($P205:$Q205,$W205)-SUM($CV$2:DK$2)*SUM($R205:$V205)-SUM($CV$3:DK$3)*$X205-SUM($CV$4:DK$4)*SUM($K205:$L205)-SUM($CV$5:DK$5)*SUM($M205:$N205)-SUM($CV$6:DK$6)*$O205-SUM($CV$7:DK$7)*SUM($Y205:$Z205,$AF205)-SUM($CV$8:DK$8)*SUM($AA205:$AE205)-SUM($CV$9:DK$9)*$AG205</f>
        <v>-11831</v>
      </c>
      <c r="DL205" s="39">
        <f>SUM($BE205,$BF205:BU205)-SUM($CV$1:DL$1)*SUM($P205:$Q205,$W205)-SUM($CV$2:DL$2)*SUM($R205:$V205)-SUM($CV$3:DL$3)*$X205-SUM($CV$4:DL$4)*SUM($K205:$L205)-SUM($CV$5:DL$5)*SUM($M205:$N205)-SUM($CV$6:DL$6)*$O205-SUM($CV$7:DL$7)*SUM($Y205:$Z205,$AF205)-SUM($CV$8:DL$8)*SUM($AA205:$AE205)-SUM($CV$9:DL$9)*$AG205</f>
        <v>-13331</v>
      </c>
      <c r="DM205" s="39">
        <f>SUM($BE205,$BF205:BV205)-SUM($CV$1:DM$1)*SUM($P205:$Q205,$W205)-SUM($CV$2:DM$2)*SUM($R205:$V205)-SUM($CV$3:DM$3)*$X205-SUM($CV$4:DM$4)*SUM($K205:$L205)-SUM($CV$5:DM$5)*SUM($M205:$N205)-SUM($CV$6:DM$6)*$O205-SUM($CV$7:DM$7)*SUM($Y205:$Z205,$AF205)-SUM($CV$8:DM$8)*SUM($AA205:$AE205)-SUM($CV$9:DM$9)*$AG205</f>
        <v>-15331</v>
      </c>
      <c r="DN205" s="39">
        <f>SUM($BE205,$BF205:BW205)-SUM($CV$1:DN$1)*SUM($P205:$Q205,$W205)-SUM($CV$2:DN$2)*SUM($R205:$V205)-SUM($CV$3:DN$3)*$X205-SUM($CV$4:DN$4)*SUM($K205:$L205)-SUM($CV$5:DN$5)*SUM($M205:$N205)-SUM($CV$6:DN$6)*$O205-SUM($CV$7:DN$7)*SUM($Y205:$Z205,$AF205)-SUM($CV$8:DN$8)*SUM($AA205:$AE205)-SUM($CV$9:DN$9)*$AG205</f>
        <v>-17331</v>
      </c>
      <c r="DO205" s="39">
        <f>SUM($BE205,$BF205:BX205)-SUM($CV$1:DO$1)*SUM($P205:$Q205,$W205)-SUM($CV$2:DO$2)*SUM($R205:$V205)-SUM($CV$3:DO$3)*$X205-SUM($CV$4:DO$4)*SUM($K205:$L205)-SUM($CV$5:DO$5)*SUM($M205:$N205)-SUM($CV$6:DO$6)*$O205-SUM($CV$7:DO$7)*SUM($Y205:$Z205,$AF205)-SUM($CV$8:DO$8)*SUM($AA205:$AE205)-SUM($CV$9:DO$9)*$AG205</f>
        <v>-19331</v>
      </c>
      <c r="DP205" s="39">
        <f>SUM($BE205,$BF205:BY205)-SUM($CV$1:DP$1)*SUM($P205:$Q205,$W205)-SUM($CV$2:DP$2)*SUM($R205:$V205)-SUM($CV$3:DP$3)*$X205-SUM($CV$4:DP$4)*SUM($K205:$L205)-SUM($CV$5:DP$5)*SUM($M205:$N205)-SUM($CV$6:DP$6)*$O205-SUM($CV$7:DP$7)*SUM($Y205:$Z205,$AF205)-SUM($CV$8:DP$8)*SUM($AA205:$AE205)-SUM($CV$9:DP$9)*$AG205</f>
        <v>-21331</v>
      </c>
      <c r="DQ205" s="39">
        <f>SUM($BE205,$BF205:BZ205)-SUM($CV$1:DQ$1)*SUM($P205:$Q205,$W205)-SUM($CV$2:DQ$2)*SUM($R205:$V205)-SUM($CV$3:DQ$3)*$X205-SUM($CV$4:DQ$4)*SUM($K205:$L205)-SUM($CV$5:DQ$5)*SUM($M205:$N205)-SUM($CV$6:DQ$6)*$O205-SUM($CV$7:DQ$7)*SUM($Y205:$Z205,$AF205)-SUM($CV$8:DQ$8)*SUM($AA205:$AE205)-SUM($CV$9:DQ$9)*$AG205</f>
        <v>-23331</v>
      </c>
      <c r="DR205" s="39">
        <f>SUM($BE205,$BF205:CA205)-SUM($CV$1:DR$1)*SUM($P205:$Q205,$W205)-SUM($CV$2:DR$2)*SUM($R205:$V205)-SUM($CV$3:DR$3)*$X205-SUM($CV$4:DR$4)*SUM($K205:$L205)-SUM($CV$5:DR$5)*SUM($M205:$N205)-SUM($CV$6:DR$6)*$O205-SUM($CV$7:DR$7)*SUM($Y205:$Z205,$AF205)-SUM($CV$8:DR$8)*SUM($AA205:$AE205)-SUM($CV$9:DR$9)*$AG205</f>
        <v>-25331</v>
      </c>
      <c r="DS205" s="39">
        <f>SUM($BE205,$BF205:CB205)-SUM($CV$1:DS$1)*SUM($P205:$Q205,$W205)-SUM($CV$2:DS$2)*SUM($R205:$V205)-SUM($CV$3:DS$3)*$X205-SUM($CV$4:DS$4)*SUM($K205:$L205)-SUM($CV$5:DS$5)*SUM($M205:$N205)-SUM($CV$6:DS$6)*$O205-SUM($CV$7:DS$7)*SUM($Y205:$Z205,$AF205)-SUM($CV$8:DS$8)*SUM($AA205:$AE205)-SUM($CV$9:DS$9)*$AG205</f>
        <v>-27331</v>
      </c>
      <c r="DT205" s="39">
        <f>SUM($BE205,$BF205:CC205)-SUM($CV$1:DT$1)*SUM($P205:$Q205,$W205)-SUM($CV$2:DT$2)*SUM($R205:$V205)-SUM($CV$3:DT$3)*$X205-SUM($CV$4:DT$4)*SUM($K205:$L205)-SUM($CV$5:DT$5)*SUM($M205:$N205)-SUM($CV$6:DT$6)*$O205-SUM($CV$7:DT$7)*SUM($Y205:$Z205,$AF205)-SUM($CV$8:DT$8)*SUM($AA205:$AE205)-SUM($CV$9:DT$9)*$AG205</f>
        <v>-29331</v>
      </c>
      <c r="DU205" s="39">
        <f>SUM($BE205,$BF205:CD205)-SUM($CV$1:DU$1)*SUM($P205:$Q205,$W205)-SUM($CV$2:DU$2)*SUM($R205:$V205)-SUM($CV$3:DU$3)*$X205-SUM($CV$4:DU$4)*SUM($K205:$L205)-SUM($CV$5:DU$5)*SUM($M205:$N205)-SUM($CV$6:DU$6)*$O205-SUM($CV$7:DU$7)*SUM($Y205:$Z205,$AF205)-SUM($CV$8:DU$8)*SUM($AA205:$AE205)-SUM($CV$9:DU$9)*$AG205</f>
        <v>-31331</v>
      </c>
      <c r="DV205" s="39">
        <f>SUM($BE205,$BF205:CE205)-SUM($CV$1:DV$1)*SUM($P205:$Q205,$W205)-SUM($CV$2:DV$2)*SUM($R205:$V205)-SUM($CV$3:DV$3)*$X205-SUM($CV$4:DV$4)*SUM($K205:$L205)-SUM($CV$5:DV$5)*SUM($M205:$N205)-SUM($CV$6:DV$6)*$O205-SUM($CV$7:DV$7)*SUM($Y205:$Z205,$AF205)-SUM($CV$8:DV$8)*SUM($AA205:$AE205)-SUM($CV$9:DV$9)*$AG205</f>
        <v>-33331</v>
      </c>
      <c r="DW205" s="39">
        <f>SUM($BE205,$BF205:CF205)-SUM($CV$1:DW$1)*SUM($P205:$Q205,$W205)-SUM($CV$2:DW$2)*SUM($R205:$V205)-SUM($CV$3:DW$3)*$X205-SUM($CV$4:DW$4)*SUM($K205:$L205)-SUM($CV$5:DW$5)*SUM($M205:$N205)-SUM($CV$6:DW$6)*$O205-SUM($CV$7:DW$7)*SUM($Y205:$Z205,$AF205)-SUM($CV$8:DW$8)*SUM($AA205:$AE205)-SUM($CV$9:DW$9)*$AG205</f>
        <v>-35331</v>
      </c>
      <c r="DX205" s="39">
        <f>SUM($BE205,$BF205:CG205)-SUM($CV$1:DX$1)*SUM($P205:$Q205,$W205)-SUM($CV$2:DX$2)*SUM($R205:$V205)-SUM($CV$3:DX$3)*$X205-SUM($CV$4:DX$4)*SUM($K205:$L205)-SUM($CV$5:DX$5)*SUM($M205:$N205)-SUM($CV$6:DX$6)*$O205-SUM($CV$7:DX$7)*SUM($Y205:$Z205,$AF205)-SUM($CV$8:DX$8)*SUM($AA205:$AE205)-SUM($CV$9:DX$9)*$AG205</f>
        <v>-37331</v>
      </c>
      <c r="DY205" s="39">
        <f>SUM($BE205,$BF205:CH205)-SUM($CV$1:DY$1)*SUM($P205:$Q205,$W205)-SUM($CV$2:DY$2)*SUM($R205:$V205)-SUM($CV$3:DY$3)*$X205-SUM($CV$4:DY$4)*SUM($K205:$L205)-SUM($CV$5:DY$5)*SUM($M205:$N205)-SUM($CV$6:DY$6)*$O205-SUM($CV$7:DY$7)*SUM($Y205:$Z205,$AF205)-SUM($CV$8:DY$8)*SUM($AA205:$AE205)-SUM($CV$9:DY$9)*$AG205</f>
        <v>-39331</v>
      </c>
      <c r="DZ205" s="39">
        <f>SUM($BE205,$BF205:CI205)-SUM($CV$1:DZ$1)*SUM($P205:$Q205,$W205)-SUM($CV$2:DZ$2)*SUM($R205:$V205)-SUM($CV$3:DZ$3)*$X205-SUM($CV$4:DZ$4)*SUM($K205:$L205)-SUM($CV$5:DZ$5)*SUM($M205:$N205)-SUM($CV$6:DZ$6)*$O205-SUM($CV$7:DZ$7)*SUM($Y205:$Z205,$AF205)-SUM($CV$8:DZ$8)*SUM($AA205:$AE205)-SUM($CV$9:DZ$9)*$AG205</f>
        <v>-41331</v>
      </c>
      <c r="EA205" s="39">
        <f>SUM($BE205,$BF205:CJ205)-SUM($CV$1:EA$1)*SUM($P205:$Q205,$W205)-SUM($CV$2:EA$2)*SUM($R205:$V205)-SUM($CV$3:EA$3)*$X205-SUM($CV$4:EA$4)*SUM($K205:$L205)-SUM($CV$5:EA$5)*SUM($M205:$N205)-SUM($CV$6:EA$6)*$O205-SUM($CV$7:EA$7)*SUM($Y205:$Z205,$AF205)-SUM($CV$8:EA$8)*SUM($AA205:$AE205)-SUM($CV$9:EA$9)*$AG205</f>
        <v>-43331</v>
      </c>
      <c r="EB205" s="39">
        <f>SUM($BE205,$BF205:CK205)-SUM($CV$1:EB$1)*SUM($P205:$Q205,$W205)-SUM($CV$2:EB$2)*SUM($R205:$V205)-SUM($CV$3:EB$3)*$X205-SUM($CV$4:EB$4)*SUM($K205:$L205)-SUM($CV$5:EB$5)*SUM($M205:$N205)-SUM($CV$6:EB$6)*$O205-SUM($CV$7:EB$7)*SUM($Y205:$Z205,$AF205)-SUM($CV$8:EB$8)*SUM($AA205:$AE205)-SUM($CV$9:EB$9)*$AG205</f>
        <v>-45331</v>
      </c>
      <c r="EC205" s="39">
        <f>SUM($BE205,$BF205:CL205)-SUM($CV$1:EC$1)*SUM($P205:$Q205,$W205)-SUM($CV$2:EC$2)*SUM($R205:$V205)-SUM($CV$3:EC$3)*$X205-SUM($CV$4:EC$4)*SUM($K205:$L205)-SUM($CV$5:EC$5)*SUM($M205:$N205)-SUM($CV$6:EC$6)*$O205-SUM($CV$7:EC$7)*SUM($Y205:$Z205,$AF205)-SUM($CV$8:EC$8)*SUM($AA205:$AE205)-SUM($CV$9:EC$9)*$AG205</f>
        <v>-47331</v>
      </c>
      <c r="ED205" s="39">
        <f>SUM($BE205,$BF205:CM205)-SUM($CV$1:ED$1)*SUM($P205:$Q205,$W205)-SUM($CV$2:ED$2)*SUM($R205:$V205)-SUM($CV$3:ED$3)*$X205-SUM($CV$4:ED$4)*SUM($K205:$L205)-SUM($CV$5:ED$5)*SUM($M205:$N205)-SUM($CV$6:ED$6)*$O205-SUM($CV$7:ED$7)*SUM($Y205:$Z205,$AF205)-SUM($CV$8:ED$8)*SUM($AA205:$AE205)-SUM($CV$9:ED$9)*$AG205</f>
        <v>-49331</v>
      </c>
      <c r="EE205" s="39">
        <f>SUM($BE205,$BF205:CN205)-SUM($CV$1:EE$1)*SUM($P205:$Q205,$W205)-SUM($CV$2:EE$2)*SUM($R205:$V205)-SUM($CV$3:EE$3)*$X205-SUM($CV$4:EE$4)*SUM($K205:$L205)-SUM($CV$5:EE$5)*SUM($M205:$N205)-SUM($CV$6:EE$6)*$O205-SUM($CV$7:EE$7)*SUM($Y205:$Z205,$AF205)-SUM($CV$8:EE$8)*SUM($AA205:$AE205)-SUM($CV$9:EE$9)*$AG205</f>
        <v>-51331</v>
      </c>
      <c r="EF205" s="39">
        <f>SUM($BE205,$BF205:CO205)-SUM($CV$1:EF$1)*SUM($P205:$Q205,$W205)-SUM($CV$2:EF$2)*SUM($R205:$V205)-SUM($CV$3:EF$3)*$X205-SUM($CV$4:EF$4)*SUM($K205:$L205)-SUM($CV$5:EF$5)*SUM($M205:$N205)-SUM($CV$6:EF$6)*$O205-SUM($CV$7:EF$7)*SUM($Y205:$Z205,$AF205)-SUM($CV$8:EF$8)*SUM($AA205:$AE205)-SUM($CV$9:EF$9)*$AG205</f>
        <v>-53331</v>
      </c>
      <c r="EG205" s="39">
        <f>SUM($BE205,$BF205:CP205)-SUM($CV$1:EG$1)*SUM($P205:$Q205,$W205)-SUM($CV$2:EG$2)*SUM($R205:$V205)-SUM($CV$3:EG$3)*$X205-SUM($CV$4:EG$4)*SUM($K205:$L205)-SUM($CV$5:EG$5)*SUM($M205:$N205)-SUM($CV$6:EG$6)*$O205-SUM($CV$7:EG$7)*SUM($Y205:$Z205,$AF205)-SUM($CV$8:EG$8)*SUM($AA205:$AE205)-SUM($CV$9:EG$9)*$AG205</f>
        <v>-55331</v>
      </c>
      <c r="EH205" s="39">
        <f>SUM($BE205,$BF205:CQ205)-SUM($CV$1:EH$1)*SUM($P205:$Q205,$W205)-SUM($CV$2:EH$2)*SUM($R205:$V205)-SUM($CV$3:EH$3)*$X205-SUM($CV$4:EH$4)*SUM($K205:$L205)-SUM($CV$5:EH$5)*SUM($M205:$N205)-SUM($CV$6:EH$6)*$O205-SUM($CV$7:EH$7)*SUM($Y205:$Z205,$AF205)-SUM($CV$8:EH$8)*SUM($AA205:$AE205)-SUM($CV$9:EH$9)*$AG205</f>
        <v>-57331</v>
      </c>
      <c r="EI205" s="39">
        <f>SUM($BE205,$BF205:CR205)-SUM($CV$1:EI$1)*SUM($P205:$Q205,$W205)-SUM($CV$2:EI$2)*SUM($R205:$V205)-SUM($CV$3:EI$3)*$X205-SUM($CV$4:EI$4)*SUM($K205:$L205)-SUM($CV$5:EI$5)*SUM($M205:$N205)-SUM($CV$6:EI$6)*$O205-SUM($CV$7:EI$7)*SUM($Y205:$Z205,$AF205)-SUM($CV$8:EI$8)*SUM($AA205:$AE205)-SUM($CV$9:EI$9)*$AG205</f>
        <v>-59331</v>
      </c>
      <c r="EJ205" s="39">
        <f>SUM($BE205,$BF205:CS205)-SUM($CV$1:EJ$1)*SUM($P205:$Q205,$W205)-SUM($CV$2:EJ$2)*SUM($R205:$V205)-SUM($CV$3:EJ$3)*$X205-SUM($CV$4:EJ$4)*SUM($K205:$L205)-SUM($CV$5:EJ$5)*SUM($M205:$N205)-SUM($CV$6:EJ$6)*$O205-SUM($CV$7:EJ$7)*SUM($Y205:$Z205,$AF205)-SUM($CV$8:EJ$8)*SUM($AA205:$AE205)-SUM($CV$9:EJ$9)*$AG205</f>
        <v>-61331</v>
      </c>
      <c r="EK205" s="39">
        <f>SUM($BE205,$BF205:CT205)-SUM($CV$1:EK$1)*SUM($P205:$Q205,$W205)-SUM($CV$2:EK$2)*SUM($R205:$V205)-SUM($CV$3:EK$3)*$X205-SUM($CV$4:EK$4)*SUM($K205:$L205)-SUM($CV$5:EK$5)*SUM($M205:$N205)-SUM($CV$6:EK$6)*$O205-SUM($CV$7:EK$7)*SUM($Y205:$Z205,$AF205)-SUM($CV$8:EK$8)*SUM($AA205:$AE205)-SUM($CV$9:EK$9)*$AG205</f>
        <v>-63331</v>
      </c>
      <c r="EL205" s="39">
        <f>SUM($BE205,$BF205:CU205)-SUM($CV$1:EL$1)*SUM($P205:$Q205,$W205)-SUM($CV$2:EL$2)*SUM($R205:$V205)-SUM($CV$3:EL$3)*$X205-SUM($CV$4:EL$4)*SUM($K205:$L205)-SUM($CV$5:EL$5)*SUM($M205:$N205)-SUM($CV$6:EL$6)*$O205-SUM($CV$7:EL$7)*SUM($Y205:$Z205,$AF205)-SUM($CV$8:EL$8)*SUM($AA205:$AE205)-SUM($CV$9:EL$9)*$AG205</f>
        <v>-65331</v>
      </c>
      <c r="EM205" s="39">
        <f>SUM($BE205,$BF205:CV205)-SUM($CV$1:EM$1)*SUM($P205:$Q205,$W205)-SUM($CV$2:EM$2)*SUM($R205:$V205)-SUM($CV$3:EM$3)*$X205-SUM($CV$4:EM$4)*SUM($K205:$L205)-SUM($CV$5:EM$5)*SUM($M205:$N205)-SUM($CV$6:EM$6)*$O205-SUM($CV$7:EM$7)*SUM($Y205:$Z205,$AF205)-SUM($CV$8:EM$8)*SUM($AA205:$AE205)-SUM($CV$9:EM$9)*$AG205</f>
        <v>-67331</v>
      </c>
      <c r="EN205" s="39">
        <f>SUM($BE205,$BF205:CW205)-SUM($CV$1:EN$1)*SUM($P205:$Q205,$W205)-SUM($CV$2:EN$2)*SUM($R205:$V205)-SUM($CV$3:EN$3)*$X205-SUM($CV$4:EN$4)*SUM($K205:$L205)-SUM($CV$5:EN$5)*SUM($M205:$N205)-SUM($CV$6:EN$6)*$O205-SUM($CV$7:EN$7)*SUM($Y205:$Z205,$AF205)-SUM($CV$8:EN$8)*SUM($AA205:$AE205)-SUM($CV$9:EN$9)*$AG205</f>
        <v>-69331</v>
      </c>
      <c r="EO205" s="39">
        <f>SUM($BE205,$BF205:CX205)-SUM($CV$1:EO$1)*SUM($P205:$Q205,$W205)-SUM($CV$2:EO$2)*SUM($R205:$V205)-SUM($CV$3:EO$3)*$X205-SUM($CV$4:EO$4)*SUM($K205:$L205)-SUM($CV$5:EO$5)*SUM($M205:$N205)-SUM($CV$6:EO$6)*$O205-SUM($CV$7:EO$7)*SUM($Y205:$Z205,$AF205)-SUM($CV$8:EO$8)*SUM($AA205:$AE205)-SUM($CV$9:EO$9)*$AG205</f>
        <v>-70589</v>
      </c>
      <c r="EP205" s="96" t="s">
        <v>12</v>
      </c>
      <c r="EQ205" s="103" t="str">
        <f t="shared" si="234"/>
        <v>DS26LV32ATM/NOPB</v>
      </c>
      <c r="ER205" s="96" t="str">
        <f t="shared" ref="ER205:ER236" si="283">AQ205</f>
        <v>TEXAS INSTRUMENTS INC</v>
      </c>
      <c r="ES205" s="115">
        <f>AU205</f>
        <v>0</v>
      </c>
      <c r="ET205" s="116"/>
      <c r="EU205" s="107" t="e">
        <f t="shared" ca="1" si="245"/>
        <v>#NAME?</v>
      </c>
      <c r="EV205" s="107" t="e">
        <f t="shared" ca="1" si="246"/>
        <v>#NAME?</v>
      </c>
      <c r="EW205" s="117">
        <f>AN205</f>
        <v>720</v>
      </c>
      <c r="EX205" s="117">
        <f>AN205</f>
        <v>720</v>
      </c>
      <c r="EY205" s="103"/>
      <c r="EZ205" s="117">
        <f t="shared" si="247"/>
        <v>71280</v>
      </c>
      <c r="FA205" s="118" t="e">
        <f t="shared" ca="1" si="248"/>
        <v>#NAME?</v>
      </c>
      <c r="FB205" s="117">
        <f t="shared" si="249"/>
        <v>599</v>
      </c>
      <c r="FC205" s="118" t="e">
        <f t="shared" ca="1" si="250"/>
        <v>#NAME?</v>
      </c>
      <c r="FD205" s="119">
        <v>45523</v>
      </c>
      <c r="FE205" s="118" t="s">
        <v>130</v>
      </c>
      <c r="FF205" s="118" t="s">
        <v>12</v>
      </c>
      <c r="FG205" s="103"/>
      <c r="FH205" s="103"/>
      <c r="FI205" s="105">
        <f t="array" ref="FI205">SUMPRODUCT($AI205:$AL205,TRANSPOSE(FI$1:FI$4))</f>
        <v>6065</v>
      </c>
      <c r="FJ205" s="105">
        <f t="array" ref="FJ205">SUMPRODUCT($AI205:$AL205,TRANSPOSE(FJ$1:FJ$4))</f>
        <v>6065</v>
      </c>
      <c r="FK205" s="105">
        <f t="array" ref="FK205">SUMPRODUCT($AI205:$AL205,TRANSPOSE(FK$1:FK$4))</f>
        <v>6065</v>
      </c>
      <c r="FL205" s="105">
        <f t="array" ref="FL205">SUMPRODUCT($AI205:$AL205,TRANSPOSE(FL$1:FL$4))</f>
        <v>6065</v>
      </c>
      <c r="FM205" s="105">
        <f t="array" ref="FM205">SUMPRODUCT($AI205:$AL205,TRANSPOSE(FM$1:FM$4))</f>
        <v>6065</v>
      </c>
      <c r="FN205" s="105">
        <f t="array" ref="FN205">SUMPRODUCT($AI205:$AL205,TRANSPOSE(FN$1:FN$4))</f>
        <v>6065</v>
      </c>
      <c r="FO205" s="105">
        <f t="array" ref="FO205">SUMPRODUCT($AI205:$AL205,TRANSPOSE(FO$1:FO$4))</f>
        <v>6065</v>
      </c>
      <c r="FP205" s="105">
        <f t="array" ref="FP205">SUMPRODUCT($AI205:$AL205,TRANSPOSE(FP$1:FP$4))</f>
        <v>6065</v>
      </c>
      <c r="FQ205" s="105">
        <f t="array" ref="FQ205">SUMPRODUCT($AI205:$AL205,TRANSPOSE(FQ$1:FQ$4))</f>
        <v>6065</v>
      </c>
      <c r="FR205" s="105">
        <f t="array" ref="FR205">SUMPRODUCT($AI205:$AL205,TRANSPOSE(FR$1:FR$4))</f>
        <v>6050</v>
      </c>
      <c r="FS205" s="105">
        <f t="array" ref="FS205">SUMPRODUCT($AI205:$AL205,TRANSPOSE(FS$1:FS$4))</f>
        <v>6000</v>
      </c>
      <c r="FT205" s="105">
        <f t="array" ref="FT205">SUMPRODUCT($AI205:$AL205,TRANSPOSE(FT$1:FT$4))</f>
        <v>4046</v>
      </c>
      <c r="FU205" s="105">
        <f t="array" ref="FU205">SUMPRODUCT($AI205:$AL205,TRANSPOSE(FU$1:FU$4))</f>
        <v>0</v>
      </c>
      <c r="FV205" s="120"/>
      <c r="FW205" s="105">
        <f t="shared" si="251"/>
        <v>6480</v>
      </c>
      <c r="FX205" s="121">
        <f>CEILING(SUM($FI205:FJ205)-SUM($FW205:FW205),$EW205)</f>
        <v>5760</v>
      </c>
      <c r="FY205" s="121">
        <f>CEILING(SUM($FI205:FK205)-SUM($FW205:FX205),$EW205)</f>
        <v>6480</v>
      </c>
      <c r="FZ205" s="121">
        <f>CEILING(SUM($FI205:FL205)-SUM($FW205:FY205),$EW205)</f>
        <v>5760</v>
      </c>
      <c r="GA205" s="121">
        <f>CEILING(SUM($FI205:FM205)-SUM($FW205:FZ205),$EW205)</f>
        <v>6480</v>
      </c>
      <c r="GB205" s="121">
        <f>CEILING(SUM($FI205:FN205)-SUM($FW205:GA205),$EW205)</f>
        <v>5760</v>
      </c>
      <c r="GC205" s="121">
        <f>CEILING(SUM($FI205:FO205)-SUM($FW205:GB205),$EW205)</f>
        <v>5760</v>
      </c>
      <c r="GD205" s="121">
        <f>CEILING(SUM($FI205:FP205)-SUM($FW205:GC205),$EW205)</f>
        <v>6480</v>
      </c>
      <c r="GE205" s="121">
        <f>CEILING(SUM($FI205:FQ205)-SUM($FW205:GD205),$EW205)</f>
        <v>5760</v>
      </c>
      <c r="GF205" s="121">
        <f>CEILING(SUM($FI205:FR205)-SUM($FW205:GE205),$EW205)</f>
        <v>6480</v>
      </c>
      <c r="GG205" s="121">
        <f>CEILING(SUM($FI205:FS205)-SUM($FW205:GF205),$EW205)</f>
        <v>5760</v>
      </c>
      <c r="GH205" s="121">
        <f t="shared" si="252"/>
        <v>4320</v>
      </c>
      <c r="GI205" s="121">
        <f t="shared" si="253"/>
        <v>0</v>
      </c>
      <c r="GJ205" s="120"/>
      <c r="GK205" s="123" t="e">
        <f t="shared" ca="1" si="254"/>
        <v>#NAME?</v>
      </c>
      <c r="GL205" s="123" t="e">
        <f t="shared" ca="1" si="255"/>
        <v>#NAME?</v>
      </c>
      <c r="GM205" s="123" t="e">
        <f t="shared" ca="1" si="256"/>
        <v>#NAME?</v>
      </c>
      <c r="GN205" s="123" t="e">
        <f t="shared" ca="1" si="257"/>
        <v>#NAME?</v>
      </c>
      <c r="GO205" s="123" t="e">
        <f t="shared" ca="1" si="258"/>
        <v>#NAME?</v>
      </c>
      <c r="GP205" s="123" t="e">
        <f t="shared" ca="1" si="259"/>
        <v>#NAME?</v>
      </c>
      <c r="GQ205" s="123" t="e">
        <f t="shared" ca="1" si="260"/>
        <v>#NAME?</v>
      </c>
      <c r="GR205" s="123" t="e">
        <f t="shared" ca="1" si="261"/>
        <v>#NAME?</v>
      </c>
      <c r="GS205" s="123" t="e">
        <f t="shared" ca="1" si="262"/>
        <v>#NAME?</v>
      </c>
      <c r="GT205" s="123" t="e">
        <f t="shared" ca="1" si="263"/>
        <v>#NAME?</v>
      </c>
      <c r="GU205" s="123" t="e">
        <f t="shared" ca="1" si="264"/>
        <v>#NAME?</v>
      </c>
      <c r="GV205" s="123" t="e">
        <f t="shared" ca="1" si="265"/>
        <v>#NAME?</v>
      </c>
      <c r="GW205" s="123" t="e">
        <f t="shared" ca="1" si="266"/>
        <v>#NAME?</v>
      </c>
      <c r="GX205" s="123" t="e">
        <f t="shared" ca="1" si="267"/>
        <v>#NAME?</v>
      </c>
      <c r="GY205" s="120"/>
      <c r="GZ205" s="105"/>
      <c r="HA205" s="105"/>
      <c r="HB205" s="105"/>
      <c r="HC205" s="105"/>
      <c r="HD205" s="105"/>
      <c r="HE205" s="105"/>
      <c r="HF205" s="105"/>
      <c r="HG205" s="105"/>
      <c r="HH205" s="105"/>
      <c r="HI205" s="105"/>
      <c r="HJ205" s="105"/>
      <c r="HK205" s="105"/>
      <c r="HL205" s="105">
        <f t="shared" si="282"/>
        <v>0</v>
      </c>
      <c r="HM205" s="105"/>
      <c r="HN205" s="123" t="e">
        <f t="shared" ca="1" si="268"/>
        <v>#NAME?</v>
      </c>
      <c r="HO205" s="123" t="e">
        <f t="shared" ca="1" si="269"/>
        <v>#NAME?</v>
      </c>
      <c r="HP205" s="123" t="e">
        <f t="shared" ca="1" si="270"/>
        <v>#NAME?</v>
      </c>
      <c r="HQ205" s="123" t="e">
        <f t="shared" ca="1" si="271"/>
        <v>#NAME?</v>
      </c>
      <c r="HR205" s="123" t="e">
        <f t="shared" ca="1" si="272"/>
        <v>#NAME?</v>
      </c>
      <c r="HS205" s="123" t="e">
        <f t="shared" ca="1" si="273"/>
        <v>#NAME?</v>
      </c>
      <c r="HT205" s="123" t="e">
        <f t="shared" ca="1" si="274"/>
        <v>#NAME?</v>
      </c>
      <c r="HU205" s="123" t="e">
        <f t="shared" ca="1" si="275"/>
        <v>#NAME?</v>
      </c>
      <c r="HV205" s="123" t="e">
        <f t="shared" ca="1" si="276"/>
        <v>#NAME?</v>
      </c>
      <c r="HW205" s="123" t="e">
        <f t="shared" ca="1" si="277"/>
        <v>#NAME?</v>
      </c>
      <c r="HX205" s="123" t="e">
        <f t="shared" ca="1" si="278"/>
        <v>#NAME?</v>
      </c>
      <c r="HY205" s="123" t="e">
        <f t="shared" ca="1" si="279"/>
        <v>#NAME?</v>
      </c>
      <c r="HZ205" s="123" t="e">
        <f t="shared" ca="1" si="280"/>
        <v>#NAME?</v>
      </c>
      <c r="IA205" s="123" t="e">
        <f t="shared" ca="1" si="281"/>
        <v>#NAME?</v>
      </c>
      <c r="IB205" s="124" t="s">
        <v>969</v>
      </c>
      <c r="IC205" s="103"/>
      <c r="ID205" s="125"/>
      <c r="IE205" s="103"/>
      <c r="IF205" s="103"/>
      <c r="IG205" s="103"/>
      <c r="IH205" s="103"/>
      <c r="II205" s="103"/>
    </row>
    <row r="206" spans="1:243" ht="14.25" x14ac:dyDescent="0.2">
      <c r="A206" s="39">
        <v>223</v>
      </c>
      <c r="B206" s="39" t="s">
        <v>972</v>
      </c>
      <c r="C206" s="56" t="s">
        <v>973</v>
      </c>
      <c r="D206" s="39" t="s">
        <v>612</v>
      </c>
      <c r="E206" s="39">
        <v>400929924</v>
      </c>
      <c r="F206" s="102" t="s">
        <v>974</v>
      </c>
      <c r="G206" s="39">
        <v>400930961</v>
      </c>
      <c r="H206" s="39" t="s">
        <v>128</v>
      </c>
      <c r="I206" s="39">
        <v>2</v>
      </c>
      <c r="J206" s="39">
        <v>17</v>
      </c>
      <c r="K206" s="39">
        <v>0</v>
      </c>
      <c r="L206" s="39">
        <v>0</v>
      </c>
      <c r="M206" s="39">
        <v>0</v>
      </c>
      <c r="N206" s="39">
        <v>2</v>
      </c>
      <c r="O206" s="39">
        <v>1</v>
      </c>
      <c r="P206" s="39">
        <v>0</v>
      </c>
      <c r="Q206" s="39">
        <v>0</v>
      </c>
      <c r="R206" s="39">
        <v>0</v>
      </c>
      <c r="S206" s="39">
        <v>6</v>
      </c>
      <c r="T206" s="39">
        <v>0</v>
      </c>
      <c r="U206" s="39">
        <v>0</v>
      </c>
      <c r="V206" s="39">
        <v>0</v>
      </c>
      <c r="W206" s="39">
        <v>0</v>
      </c>
      <c r="X206" s="39">
        <v>1</v>
      </c>
      <c r="Y206" s="39">
        <v>0</v>
      </c>
      <c r="Z206" s="39">
        <v>0</v>
      </c>
      <c r="AA206" s="39">
        <v>0</v>
      </c>
      <c r="AB206" s="39">
        <v>6</v>
      </c>
      <c r="AC206" s="39">
        <v>0</v>
      </c>
      <c r="AD206" s="39">
        <v>0</v>
      </c>
      <c r="AE206" s="39">
        <v>0</v>
      </c>
      <c r="AF206" s="39">
        <v>0</v>
      </c>
      <c r="AG206" s="39">
        <v>1</v>
      </c>
      <c r="AH206" s="39">
        <f t="shared" si="235"/>
        <v>16</v>
      </c>
      <c r="AI206" s="39">
        <f t="shared" si="236"/>
        <v>3</v>
      </c>
      <c r="AJ206" s="39">
        <f t="shared" si="237"/>
        <v>7</v>
      </c>
      <c r="AK206" s="39">
        <f t="shared" si="238"/>
        <v>7</v>
      </c>
      <c r="AL206" s="39">
        <f t="shared" si="239"/>
        <v>10</v>
      </c>
      <c r="AM206" s="57">
        <f t="shared" si="240"/>
        <v>353855</v>
      </c>
      <c r="AN206" s="57">
        <v>3000</v>
      </c>
      <c r="AO206" s="57">
        <f t="shared" si="241"/>
        <v>354000</v>
      </c>
      <c r="AP206" s="39"/>
      <c r="AQ206" s="39" t="s">
        <v>975</v>
      </c>
      <c r="AR206" s="39" t="s">
        <v>13</v>
      </c>
      <c r="AS206" s="39" t="s">
        <v>26</v>
      </c>
      <c r="AT206" s="39"/>
      <c r="AU206" s="58">
        <v>1.5022</v>
      </c>
      <c r="AV206" s="58" t="s">
        <v>11</v>
      </c>
      <c r="AW206" s="39" t="s">
        <v>976</v>
      </c>
      <c r="AX206" s="39" t="s">
        <v>977</v>
      </c>
      <c r="AY206" s="39"/>
      <c r="AZ206" s="39" t="s">
        <v>978</v>
      </c>
      <c r="BA206" s="39" t="str">
        <f t="shared" si="242"/>
        <v>P0015</v>
      </c>
      <c r="BB206" s="78" t="e">
        <f t="shared" ca="1" si="243"/>
        <v>#NAME?</v>
      </c>
      <c r="BC206" s="39" t="s">
        <v>277</v>
      </c>
      <c r="BD206" s="75">
        <f t="shared" si="244"/>
        <v>354000</v>
      </c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>
        <f>SUM($BE206,$BF206:BF206)-SUM($CV$1:CW$1)*SUM($P206:$Q206,$W206)-SUM($CV$2:CW$2)*SUM($R206:$V206)-SUM($CV$3:CW$3)*$X206-SUM($CV$4:CW$4)*SUM($K206:$L206)-SUM($CV$5:CW$5)*SUM($M206:$N206)-SUM($CV$6:CW$6)*$O206-SUM($CV$7:CW$7)*SUM($Y206:$Z206,$AF206)-SUM($CV$8:CW$8)*SUM($AA206:$AE206)-SUM($CV$9:CW$9)*$AG206</f>
        <v>0</v>
      </c>
      <c r="CX206" s="39">
        <f>SUM($BE206,$BF206:BG206)-SUM($CV$1:CX$1)*SUM($P206:$Q206,$W206)-SUM($CV$2:CX$2)*SUM($R206:$V206)-SUM($CV$3:CX$3)*$X206-SUM($CV$4:CX$4)*SUM($K206:$L206)-SUM($CV$5:CX$5)*SUM($M206:$N206)-SUM($CV$6:CX$6)*$O206-SUM($CV$7:CX$7)*SUM($Y206:$Z206,$AF206)-SUM($CV$8:CX$8)*SUM($AA206:$AE206)-SUM($CV$9:CX$9)*$AG206</f>
        <v>0</v>
      </c>
      <c r="CY206" s="39">
        <f>SUM($BE206,$BF206:BH206)-SUM($CV$1:CY$1)*SUM($P206:$Q206,$W206)-SUM($CV$2:CY$2)*SUM($R206:$V206)-SUM($CV$3:CY$3)*$X206-SUM($CV$4:CY$4)*SUM($K206:$L206)-SUM($CV$5:CY$5)*SUM($M206:$N206)-SUM($CV$6:CY$6)*$O206-SUM($CV$7:CY$7)*SUM($Y206:$Z206,$AF206)-SUM($CV$8:CY$8)*SUM($AA206:$AE206)-SUM($CV$9:CY$9)*$AG206</f>
        <v>0</v>
      </c>
      <c r="CZ206" s="39">
        <f>SUM($BE206,$BF206:BI206)-SUM($CV$1:CZ$1)*SUM($P206:$Q206,$W206)-SUM($CV$2:CZ$2)*SUM($R206:$V206)-SUM($CV$3:CZ$3)*$X206-SUM($CV$4:CZ$4)*SUM($K206:$L206)-SUM($CV$5:CZ$5)*SUM($M206:$N206)-SUM($CV$6:CZ$6)*$O206-SUM($CV$7:CZ$7)*SUM($Y206:$Z206,$AF206)-SUM($CV$8:CZ$8)*SUM($AA206:$AE206)-SUM($CV$9:CZ$9)*$AG206</f>
        <v>0</v>
      </c>
      <c r="DA206" s="39">
        <f>SUM($BE206,$BF206:BJ206)-SUM($CV$1:DA$1)*SUM($P206:$Q206,$W206)-SUM($CV$2:DA$2)*SUM($R206:$V206)-SUM($CV$3:DA$3)*$X206-SUM($CV$4:DA$4)*SUM($K206:$L206)-SUM($CV$5:DA$5)*SUM($M206:$N206)-SUM($CV$6:DA$6)*$O206-SUM($CV$7:DA$7)*SUM($Y206:$Z206,$AF206)-SUM($CV$8:DA$8)*SUM($AA206:$AE206)-SUM($CV$9:DA$9)*$AG206</f>
        <v>0</v>
      </c>
      <c r="DB206" s="39">
        <f>SUM($BE206,$BF206:BK206)-SUM($CV$1:DB$1)*SUM($P206:$Q206,$W206)-SUM($CV$2:DB$2)*SUM($R206:$V206)-SUM($CV$3:DB$3)*$X206-SUM($CV$4:DB$4)*SUM($K206:$L206)-SUM($CV$5:DB$5)*SUM($M206:$N206)-SUM($CV$6:DB$6)*$O206-SUM($CV$7:DB$7)*SUM($Y206:$Z206,$AF206)-SUM($CV$8:DB$8)*SUM($AA206:$AE206)-SUM($CV$9:DB$9)*$AG206</f>
        <v>-1700</v>
      </c>
      <c r="DC206" s="39">
        <f>SUM($BE206,$BF206:BL206)-SUM($CV$1:DC$1)*SUM($P206:$Q206,$W206)-SUM($CV$2:DC$2)*SUM($R206:$V206)-SUM($CV$3:DC$3)*$X206-SUM($CV$4:DC$4)*SUM($K206:$L206)-SUM($CV$5:DC$5)*SUM($M206:$N206)-SUM($CV$6:DC$6)*$O206-SUM($CV$7:DC$7)*SUM($Y206:$Z206,$AF206)-SUM($CV$8:DC$8)*SUM($AA206:$AE206)-SUM($CV$9:DC$9)*$AG206</f>
        <v>-5100</v>
      </c>
      <c r="DD206" s="39">
        <f>SUM($BE206,$BF206:BM206)-SUM($CV$1:DD$1)*SUM($P206:$Q206,$W206)-SUM($CV$2:DD$2)*SUM($R206:$V206)-SUM($CV$3:DD$3)*$X206-SUM($CV$4:DD$4)*SUM($K206:$L206)-SUM($CV$5:DD$5)*SUM($M206:$N206)-SUM($CV$6:DD$6)*$O206-SUM($CV$7:DD$7)*SUM($Y206:$Z206,$AF206)-SUM($CV$8:DD$8)*SUM($AA206:$AE206)-SUM($CV$9:DD$9)*$AG206</f>
        <v>-10417</v>
      </c>
      <c r="DE206" s="39">
        <f>SUM($BE206,$BF206:BN206)-SUM($CV$1:DE$1)*SUM($P206:$Q206,$W206)-SUM($CV$2:DE$2)*SUM($R206:$V206)-SUM($CV$3:DE$3)*$X206-SUM($CV$4:DE$4)*SUM($K206:$L206)-SUM($CV$5:DE$5)*SUM($M206:$N206)-SUM($CV$6:DE$6)*$O206-SUM($CV$7:DE$7)*SUM($Y206:$Z206,$AF206)-SUM($CV$8:DE$8)*SUM($AA206:$AE206)-SUM($CV$9:DE$9)*$AG206</f>
        <v>-15917</v>
      </c>
      <c r="DF206" s="39">
        <f>SUM($BE206,$BF206:BO206)-SUM($CV$1:DF$1)*SUM($P206:$Q206,$W206)-SUM($CV$2:DF$2)*SUM($R206:$V206)-SUM($CV$3:DF$3)*$X206-SUM($CV$4:DF$4)*SUM($K206:$L206)-SUM($CV$5:DF$5)*SUM($M206:$N206)-SUM($CV$6:DF$6)*$O206-SUM($CV$7:DF$7)*SUM($Y206:$Z206,$AF206)-SUM($CV$8:DF$8)*SUM($AA206:$AE206)-SUM($CV$9:DF$9)*$AG206</f>
        <v>-22917</v>
      </c>
      <c r="DG206" s="39">
        <f>SUM($BE206,$BF206:BP206)-SUM($CV$1:DG$1)*SUM($P206:$Q206,$W206)-SUM($CV$2:DG$2)*SUM($R206:$V206)-SUM($CV$3:DG$3)*$X206-SUM($CV$4:DG$4)*SUM($K206:$L206)-SUM($CV$5:DG$5)*SUM($M206:$N206)-SUM($CV$6:DG$6)*$O206-SUM($CV$7:DG$7)*SUM($Y206:$Z206,$AF206)-SUM($CV$8:DG$8)*SUM($AA206:$AE206)-SUM($CV$9:DG$9)*$AG206</f>
        <v>-30417</v>
      </c>
      <c r="DH206" s="39">
        <f>SUM($BE206,$BF206:BQ206)-SUM($CV$1:DH$1)*SUM($P206:$Q206,$W206)-SUM($CV$2:DH$2)*SUM($R206:$V206)-SUM($CV$3:DH$3)*$X206-SUM($CV$4:DH$4)*SUM($K206:$L206)-SUM($CV$5:DH$5)*SUM($M206:$N206)-SUM($CV$6:DH$6)*$O206-SUM($CV$7:DH$7)*SUM($Y206:$Z206,$AF206)-SUM($CV$8:DH$8)*SUM($AA206:$AE206)-SUM($CV$9:DH$9)*$AG206</f>
        <v>-37917</v>
      </c>
      <c r="DI206" s="39">
        <f>SUM($BE206,$BF206:BR206)-SUM($CV$1:DI$1)*SUM($P206:$Q206,$W206)-SUM($CV$2:DI$2)*SUM($R206:$V206)-SUM($CV$3:DI$3)*$X206-SUM($CV$4:DI$4)*SUM($K206:$L206)-SUM($CV$5:DI$5)*SUM($M206:$N206)-SUM($CV$6:DI$6)*$O206-SUM($CV$7:DI$7)*SUM($Y206:$Z206,$AF206)-SUM($CV$8:DI$8)*SUM($AA206:$AE206)-SUM($CV$9:DI$9)*$AG206</f>
        <v>-45417</v>
      </c>
      <c r="DJ206" s="39">
        <f>SUM($BE206,$BF206:BS206)-SUM($CV$1:DJ$1)*SUM($P206:$Q206,$W206)-SUM($CV$2:DJ$2)*SUM($R206:$V206)-SUM($CV$3:DJ$3)*$X206-SUM($CV$4:DJ$4)*SUM($K206:$L206)-SUM($CV$5:DJ$5)*SUM($M206:$N206)-SUM($CV$6:DJ$6)*$O206-SUM($CV$7:DJ$7)*SUM($Y206:$Z206,$AF206)-SUM($CV$8:DJ$8)*SUM($AA206:$AE206)-SUM($CV$9:DJ$9)*$AG206</f>
        <v>-52917</v>
      </c>
      <c r="DK206" s="39">
        <f>SUM($BE206,$BF206:BT206)-SUM($CV$1:DK$1)*SUM($P206:$Q206,$W206)-SUM($CV$2:DK$2)*SUM($R206:$V206)-SUM($CV$3:DK$3)*$X206-SUM($CV$4:DK$4)*SUM($K206:$L206)-SUM($CV$5:DK$5)*SUM($M206:$N206)-SUM($CV$6:DK$6)*$O206-SUM($CV$7:DK$7)*SUM($Y206:$Z206,$AF206)-SUM($CV$8:DK$8)*SUM($AA206:$AE206)-SUM($CV$9:DK$9)*$AG206</f>
        <v>-60417</v>
      </c>
      <c r="DL206" s="39">
        <f>SUM($BE206,$BF206:BU206)-SUM($CV$1:DL$1)*SUM($P206:$Q206,$W206)-SUM($CV$2:DL$2)*SUM($R206:$V206)-SUM($CV$3:DL$3)*$X206-SUM($CV$4:DL$4)*SUM($K206:$L206)-SUM($CV$5:DL$5)*SUM($M206:$N206)-SUM($CV$6:DL$6)*$O206-SUM($CV$7:DL$7)*SUM($Y206:$Z206,$AF206)-SUM($CV$8:DL$8)*SUM($AA206:$AE206)-SUM($CV$9:DL$9)*$AG206</f>
        <v>-67917</v>
      </c>
      <c r="DM206" s="39">
        <f>SUM($BE206,$BF206:BV206)-SUM($CV$1:DM$1)*SUM($P206:$Q206,$W206)-SUM($CV$2:DM$2)*SUM($R206:$V206)-SUM($CV$3:DM$3)*$X206-SUM($CV$4:DM$4)*SUM($K206:$L206)-SUM($CV$5:DM$5)*SUM($M206:$N206)-SUM($CV$6:DM$6)*$O206-SUM($CV$7:DM$7)*SUM($Y206:$Z206,$AF206)-SUM($CV$8:DM$8)*SUM($AA206:$AE206)-SUM($CV$9:DM$9)*$AG206</f>
        <v>-77917</v>
      </c>
      <c r="DN206" s="39">
        <f>SUM($BE206,$BF206:BW206)-SUM($CV$1:DN$1)*SUM($P206:$Q206,$W206)-SUM($CV$2:DN$2)*SUM($R206:$V206)-SUM($CV$3:DN$3)*$X206-SUM($CV$4:DN$4)*SUM($K206:$L206)-SUM($CV$5:DN$5)*SUM($M206:$N206)-SUM($CV$6:DN$6)*$O206-SUM($CV$7:DN$7)*SUM($Y206:$Z206,$AF206)-SUM($CV$8:DN$8)*SUM($AA206:$AE206)-SUM($CV$9:DN$9)*$AG206</f>
        <v>-87917</v>
      </c>
      <c r="DO206" s="39">
        <f>SUM($BE206,$BF206:BX206)-SUM($CV$1:DO$1)*SUM($P206:$Q206,$W206)-SUM($CV$2:DO$2)*SUM($R206:$V206)-SUM($CV$3:DO$3)*$X206-SUM($CV$4:DO$4)*SUM($K206:$L206)-SUM($CV$5:DO$5)*SUM($M206:$N206)-SUM($CV$6:DO$6)*$O206-SUM($CV$7:DO$7)*SUM($Y206:$Z206,$AF206)-SUM($CV$8:DO$8)*SUM($AA206:$AE206)-SUM($CV$9:DO$9)*$AG206</f>
        <v>-97917</v>
      </c>
      <c r="DP206" s="39">
        <f>SUM($BE206,$BF206:BY206)-SUM($CV$1:DP$1)*SUM($P206:$Q206,$W206)-SUM($CV$2:DP$2)*SUM($R206:$V206)-SUM($CV$3:DP$3)*$X206-SUM($CV$4:DP$4)*SUM($K206:$L206)-SUM($CV$5:DP$5)*SUM($M206:$N206)-SUM($CV$6:DP$6)*$O206-SUM($CV$7:DP$7)*SUM($Y206:$Z206,$AF206)-SUM($CV$8:DP$8)*SUM($AA206:$AE206)-SUM($CV$9:DP$9)*$AG206</f>
        <v>-107917</v>
      </c>
      <c r="DQ206" s="39">
        <f>SUM($BE206,$BF206:BZ206)-SUM($CV$1:DQ$1)*SUM($P206:$Q206,$W206)-SUM($CV$2:DQ$2)*SUM($R206:$V206)-SUM($CV$3:DQ$3)*$X206-SUM($CV$4:DQ$4)*SUM($K206:$L206)-SUM($CV$5:DQ$5)*SUM($M206:$N206)-SUM($CV$6:DQ$6)*$O206-SUM($CV$7:DQ$7)*SUM($Y206:$Z206,$AF206)-SUM($CV$8:DQ$8)*SUM($AA206:$AE206)-SUM($CV$9:DQ$9)*$AG206</f>
        <v>-117917</v>
      </c>
      <c r="DR206" s="39">
        <f>SUM($BE206,$BF206:CA206)-SUM($CV$1:DR$1)*SUM($P206:$Q206,$W206)-SUM($CV$2:DR$2)*SUM($R206:$V206)-SUM($CV$3:DR$3)*$X206-SUM($CV$4:DR$4)*SUM($K206:$L206)-SUM($CV$5:DR$5)*SUM($M206:$N206)-SUM($CV$6:DR$6)*$O206-SUM($CV$7:DR$7)*SUM($Y206:$Z206,$AF206)-SUM($CV$8:DR$8)*SUM($AA206:$AE206)-SUM($CV$9:DR$9)*$AG206</f>
        <v>-127917</v>
      </c>
      <c r="DS206" s="39">
        <f>SUM($BE206,$BF206:CB206)-SUM($CV$1:DS$1)*SUM($P206:$Q206,$W206)-SUM($CV$2:DS$2)*SUM($R206:$V206)-SUM($CV$3:DS$3)*$X206-SUM($CV$4:DS$4)*SUM($K206:$L206)-SUM($CV$5:DS$5)*SUM($M206:$N206)-SUM($CV$6:DS$6)*$O206-SUM($CV$7:DS$7)*SUM($Y206:$Z206,$AF206)-SUM($CV$8:DS$8)*SUM($AA206:$AE206)-SUM($CV$9:DS$9)*$AG206</f>
        <v>-137917</v>
      </c>
      <c r="DT206" s="39">
        <f>SUM($BE206,$BF206:CC206)-SUM($CV$1:DT$1)*SUM($P206:$Q206,$W206)-SUM($CV$2:DT$2)*SUM($R206:$V206)-SUM($CV$3:DT$3)*$X206-SUM($CV$4:DT$4)*SUM($K206:$L206)-SUM($CV$5:DT$5)*SUM($M206:$N206)-SUM($CV$6:DT$6)*$O206-SUM($CV$7:DT$7)*SUM($Y206:$Z206,$AF206)-SUM($CV$8:DT$8)*SUM($AA206:$AE206)-SUM($CV$9:DT$9)*$AG206</f>
        <v>-147917</v>
      </c>
      <c r="DU206" s="39">
        <f>SUM($BE206,$BF206:CD206)-SUM($CV$1:DU$1)*SUM($P206:$Q206,$W206)-SUM($CV$2:DU$2)*SUM($R206:$V206)-SUM($CV$3:DU$3)*$X206-SUM($CV$4:DU$4)*SUM($K206:$L206)-SUM($CV$5:DU$5)*SUM($M206:$N206)-SUM($CV$6:DU$6)*$O206-SUM($CV$7:DU$7)*SUM($Y206:$Z206,$AF206)-SUM($CV$8:DU$8)*SUM($AA206:$AE206)-SUM($CV$9:DU$9)*$AG206</f>
        <v>-157917</v>
      </c>
      <c r="DV206" s="39">
        <f>SUM($BE206,$BF206:CE206)-SUM($CV$1:DV$1)*SUM($P206:$Q206,$W206)-SUM($CV$2:DV$2)*SUM($R206:$V206)-SUM($CV$3:DV$3)*$X206-SUM($CV$4:DV$4)*SUM($K206:$L206)-SUM($CV$5:DV$5)*SUM($M206:$N206)-SUM($CV$6:DV$6)*$O206-SUM($CV$7:DV$7)*SUM($Y206:$Z206,$AF206)-SUM($CV$8:DV$8)*SUM($AA206:$AE206)-SUM($CV$9:DV$9)*$AG206</f>
        <v>-167917</v>
      </c>
      <c r="DW206" s="39">
        <f>SUM($BE206,$BF206:CF206)-SUM($CV$1:DW$1)*SUM($P206:$Q206,$W206)-SUM($CV$2:DW$2)*SUM($R206:$V206)-SUM($CV$3:DW$3)*$X206-SUM($CV$4:DW$4)*SUM($K206:$L206)-SUM($CV$5:DW$5)*SUM($M206:$N206)-SUM($CV$6:DW$6)*$O206-SUM($CV$7:DW$7)*SUM($Y206:$Z206,$AF206)-SUM($CV$8:DW$8)*SUM($AA206:$AE206)-SUM($CV$9:DW$9)*$AG206</f>
        <v>-177917</v>
      </c>
      <c r="DX206" s="39">
        <f>SUM($BE206,$BF206:CG206)-SUM($CV$1:DX$1)*SUM($P206:$Q206,$W206)-SUM($CV$2:DX$2)*SUM($R206:$V206)-SUM($CV$3:DX$3)*$X206-SUM($CV$4:DX$4)*SUM($K206:$L206)-SUM($CV$5:DX$5)*SUM($M206:$N206)-SUM($CV$6:DX$6)*$O206-SUM($CV$7:DX$7)*SUM($Y206:$Z206,$AF206)-SUM($CV$8:DX$8)*SUM($AA206:$AE206)-SUM($CV$9:DX$9)*$AG206</f>
        <v>-187917</v>
      </c>
      <c r="DY206" s="39">
        <f>SUM($BE206,$BF206:CH206)-SUM($CV$1:DY$1)*SUM($P206:$Q206,$W206)-SUM($CV$2:DY$2)*SUM($R206:$V206)-SUM($CV$3:DY$3)*$X206-SUM($CV$4:DY$4)*SUM($K206:$L206)-SUM($CV$5:DY$5)*SUM($M206:$N206)-SUM($CV$6:DY$6)*$O206-SUM($CV$7:DY$7)*SUM($Y206:$Z206,$AF206)-SUM($CV$8:DY$8)*SUM($AA206:$AE206)-SUM($CV$9:DY$9)*$AG206</f>
        <v>-197917</v>
      </c>
      <c r="DZ206" s="39">
        <f>SUM($BE206,$BF206:CI206)-SUM($CV$1:DZ$1)*SUM($P206:$Q206,$W206)-SUM($CV$2:DZ$2)*SUM($R206:$V206)-SUM($CV$3:DZ$3)*$X206-SUM($CV$4:DZ$4)*SUM($K206:$L206)-SUM($CV$5:DZ$5)*SUM($M206:$N206)-SUM($CV$6:DZ$6)*$O206-SUM($CV$7:DZ$7)*SUM($Y206:$Z206,$AF206)-SUM($CV$8:DZ$8)*SUM($AA206:$AE206)-SUM($CV$9:DZ$9)*$AG206</f>
        <v>-207917</v>
      </c>
      <c r="EA206" s="39">
        <f>SUM($BE206,$BF206:CJ206)-SUM($CV$1:EA$1)*SUM($P206:$Q206,$W206)-SUM($CV$2:EA$2)*SUM($R206:$V206)-SUM($CV$3:EA$3)*$X206-SUM($CV$4:EA$4)*SUM($K206:$L206)-SUM($CV$5:EA$5)*SUM($M206:$N206)-SUM($CV$6:EA$6)*$O206-SUM($CV$7:EA$7)*SUM($Y206:$Z206,$AF206)-SUM($CV$8:EA$8)*SUM($AA206:$AE206)-SUM($CV$9:EA$9)*$AG206</f>
        <v>-217917</v>
      </c>
      <c r="EB206" s="39">
        <f>SUM($BE206,$BF206:CK206)-SUM($CV$1:EB$1)*SUM($P206:$Q206,$W206)-SUM($CV$2:EB$2)*SUM($R206:$V206)-SUM($CV$3:EB$3)*$X206-SUM($CV$4:EB$4)*SUM($K206:$L206)-SUM($CV$5:EB$5)*SUM($M206:$N206)-SUM($CV$6:EB$6)*$O206-SUM($CV$7:EB$7)*SUM($Y206:$Z206,$AF206)-SUM($CV$8:EB$8)*SUM($AA206:$AE206)-SUM($CV$9:EB$9)*$AG206</f>
        <v>-227917</v>
      </c>
      <c r="EC206" s="39">
        <f>SUM($BE206,$BF206:CL206)-SUM($CV$1:EC$1)*SUM($P206:$Q206,$W206)-SUM($CV$2:EC$2)*SUM($R206:$V206)-SUM($CV$3:EC$3)*$X206-SUM($CV$4:EC$4)*SUM($K206:$L206)-SUM($CV$5:EC$5)*SUM($M206:$N206)-SUM($CV$6:EC$6)*$O206-SUM($CV$7:EC$7)*SUM($Y206:$Z206,$AF206)-SUM($CV$8:EC$8)*SUM($AA206:$AE206)-SUM($CV$9:EC$9)*$AG206</f>
        <v>-237917</v>
      </c>
      <c r="ED206" s="39">
        <f>SUM($BE206,$BF206:CM206)-SUM($CV$1:ED$1)*SUM($P206:$Q206,$W206)-SUM($CV$2:ED$2)*SUM($R206:$V206)-SUM($CV$3:ED$3)*$X206-SUM($CV$4:ED$4)*SUM($K206:$L206)-SUM($CV$5:ED$5)*SUM($M206:$N206)-SUM($CV$6:ED$6)*$O206-SUM($CV$7:ED$7)*SUM($Y206:$Z206,$AF206)-SUM($CV$8:ED$8)*SUM($AA206:$AE206)-SUM($CV$9:ED$9)*$AG206</f>
        <v>-247917</v>
      </c>
      <c r="EE206" s="39">
        <f>SUM($BE206,$BF206:CN206)-SUM($CV$1:EE$1)*SUM($P206:$Q206,$W206)-SUM($CV$2:EE$2)*SUM($R206:$V206)-SUM($CV$3:EE$3)*$X206-SUM($CV$4:EE$4)*SUM($K206:$L206)-SUM($CV$5:EE$5)*SUM($M206:$N206)-SUM($CV$6:EE$6)*$O206-SUM($CV$7:EE$7)*SUM($Y206:$Z206,$AF206)-SUM($CV$8:EE$8)*SUM($AA206:$AE206)-SUM($CV$9:EE$9)*$AG206</f>
        <v>-257917</v>
      </c>
      <c r="EF206" s="39">
        <f>SUM($BE206,$BF206:CO206)-SUM($CV$1:EF$1)*SUM($P206:$Q206,$W206)-SUM($CV$2:EF$2)*SUM($R206:$V206)-SUM($CV$3:EF$3)*$X206-SUM($CV$4:EF$4)*SUM($K206:$L206)-SUM($CV$5:EF$5)*SUM($M206:$N206)-SUM($CV$6:EF$6)*$O206-SUM($CV$7:EF$7)*SUM($Y206:$Z206,$AF206)-SUM($CV$8:EF$8)*SUM($AA206:$AE206)-SUM($CV$9:EF$9)*$AG206</f>
        <v>-267917</v>
      </c>
      <c r="EG206" s="39">
        <f>SUM($BE206,$BF206:CP206)-SUM($CV$1:EG$1)*SUM($P206:$Q206,$W206)-SUM($CV$2:EG$2)*SUM($R206:$V206)-SUM($CV$3:EG$3)*$X206-SUM($CV$4:EG$4)*SUM($K206:$L206)-SUM($CV$5:EG$5)*SUM($M206:$N206)-SUM($CV$6:EG$6)*$O206-SUM($CV$7:EG$7)*SUM($Y206:$Z206,$AF206)-SUM($CV$8:EG$8)*SUM($AA206:$AE206)-SUM($CV$9:EG$9)*$AG206</f>
        <v>-277917</v>
      </c>
      <c r="EH206" s="39">
        <f>SUM($BE206,$BF206:CQ206)-SUM($CV$1:EH$1)*SUM($P206:$Q206,$W206)-SUM($CV$2:EH$2)*SUM($R206:$V206)-SUM($CV$3:EH$3)*$X206-SUM($CV$4:EH$4)*SUM($K206:$L206)-SUM($CV$5:EH$5)*SUM($M206:$N206)-SUM($CV$6:EH$6)*$O206-SUM($CV$7:EH$7)*SUM($Y206:$Z206,$AF206)-SUM($CV$8:EH$8)*SUM($AA206:$AE206)-SUM($CV$9:EH$9)*$AG206</f>
        <v>-287917</v>
      </c>
      <c r="EI206" s="39">
        <f>SUM($BE206,$BF206:CR206)-SUM($CV$1:EI$1)*SUM($P206:$Q206,$W206)-SUM($CV$2:EI$2)*SUM($R206:$V206)-SUM($CV$3:EI$3)*$X206-SUM($CV$4:EI$4)*SUM($K206:$L206)-SUM($CV$5:EI$5)*SUM($M206:$N206)-SUM($CV$6:EI$6)*$O206-SUM($CV$7:EI$7)*SUM($Y206:$Z206,$AF206)-SUM($CV$8:EI$8)*SUM($AA206:$AE206)-SUM($CV$9:EI$9)*$AG206</f>
        <v>-297917</v>
      </c>
      <c r="EJ206" s="39">
        <f>SUM($BE206,$BF206:CS206)-SUM($CV$1:EJ$1)*SUM($P206:$Q206,$W206)-SUM($CV$2:EJ$2)*SUM($R206:$V206)-SUM($CV$3:EJ$3)*$X206-SUM($CV$4:EJ$4)*SUM($K206:$L206)-SUM($CV$5:EJ$5)*SUM($M206:$N206)-SUM($CV$6:EJ$6)*$O206-SUM($CV$7:EJ$7)*SUM($Y206:$Z206,$AF206)-SUM($CV$8:EJ$8)*SUM($AA206:$AE206)-SUM($CV$9:EJ$9)*$AG206</f>
        <v>-307917</v>
      </c>
      <c r="EK206" s="39">
        <f>SUM($BE206,$BF206:CT206)-SUM($CV$1:EK$1)*SUM($P206:$Q206,$W206)-SUM($CV$2:EK$2)*SUM($R206:$V206)-SUM($CV$3:EK$3)*$X206-SUM($CV$4:EK$4)*SUM($K206:$L206)-SUM($CV$5:EK$5)*SUM($M206:$N206)-SUM($CV$6:EK$6)*$O206-SUM($CV$7:EK$7)*SUM($Y206:$Z206,$AF206)-SUM($CV$8:EK$8)*SUM($AA206:$AE206)-SUM($CV$9:EK$9)*$AG206</f>
        <v>-317917</v>
      </c>
      <c r="EL206" s="39">
        <f>SUM($BE206,$BF206:CU206)-SUM($CV$1:EL$1)*SUM($P206:$Q206,$W206)-SUM($CV$2:EL$2)*SUM($R206:$V206)-SUM($CV$3:EL$3)*$X206-SUM($CV$4:EL$4)*SUM($K206:$L206)-SUM($CV$5:EL$5)*SUM($M206:$N206)-SUM($CV$6:EL$6)*$O206-SUM($CV$7:EL$7)*SUM($Y206:$Z206,$AF206)-SUM($CV$8:EL$8)*SUM($AA206:$AE206)-SUM($CV$9:EL$9)*$AG206</f>
        <v>-327917</v>
      </c>
      <c r="EM206" s="39">
        <f>SUM($BE206,$BF206:CV206)-SUM($CV$1:EM$1)*SUM($P206:$Q206,$W206)-SUM($CV$2:EM$2)*SUM($R206:$V206)-SUM($CV$3:EM$3)*$X206-SUM($CV$4:EM$4)*SUM($K206:$L206)-SUM($CV$5:EM$5)*SUM($M206:$N206)-SUM($CV$6:EM$6)*$O206-SUM($CV$7:EM$7)*SUM($Y206:$Z206,$AF206)-SUM($CV$8:EM$8)*SUM($AA206:$AE206)-SUM($CV$9:EM$9)*$AG206</f>
        <v>-337917</v>
      </c>
      <c r="EN206" s="39">
        <f>SUM($BE206,$BF206:CW206)-SUM($CV$1:EN$1)*SUM($P206:$Q206,$W206)-SUM($CV$2:EN$2)*SUM($R206:$V206)-SUM($CV$3:EN$3)*$X206-SUM($CV$4:EN$4)*SUM($K206:$L206)-SUM($CV$5:EN$5)*SUM($M206:$N206)-SUM($CV$6:EN$6)*$O206-SUM($CV$7:EN$7)*SUM($Y206:$Z206,$AF206)-SUM($CV$8:EN$8)*SUM($AA206:$AE206)-SUM($CV$9:EN$9)*$AG206</f>
        <v>-347917</v>
      </c>
      <c r="EO206" s="39">
        <f>SUM($BE206,$BF206:CX206)-SUM($CV$1:EO$1)*SUM($P206:$Q206,$W206)-SUM($CV$2:EO$2)*SUM($R206:$V206)-SUM($CV$3:EO$3)*$X206-SUM($CV$4:EO$4)*SUM($K206:$L206)-SUM($CV$5:EO$5)*SUM($M206:$N206)-SUM($CV$6:EO$6)*$O206-SUM($CV$7:EO$7)*SUM($Y206:$Z206,$AF206)-SUM($CV$8:EO$8)*SUM($AA206:$AE206)-SUM($CV$9:EO$9)*$AG206</f>
        <v>-355011</v>
      </c>
      <c r="EP206" s="96" t="str">
        <f>AR206</f>
        <v>ARROW RAPAC</v>
      </c>
      <c r="EQ206" s="103" t="str">
        <f t="shared" si="234"/>
        <v>DS620U+TR</v>
      </c>
      <c r="ER206" s="96" t="str">
        <f t="shared" si="283"/>
        <v>MAXIM INTEGRATED PRODUCTS, INC</v>
      </c>
      <c r="ES206" s="115">
        <f>AU206</f>
        <v>1.5022</v>
      </c>
      <c r="ET206" s="116" t="str">
        <f>AV206</f>
        <v>USD</v>
      </c>
      <c r="EU206" s="107" t="e">
        <f t="shared" ca="1" si="245"/>
        <v>#NAME?</v>
      </c>
      <c r="EV206" s="107" t="e">
        <f t="shared" ca="1" si="246"/>
        <v>#NAME?</v>
      </c>
      <c r="EW206" s="117">
        <f>AN206</f>
        <v>3000</v>
      </c>
      <c r="EX206" s="117">
        <f>AN206</f>
        <v>3000</v>
      </c>
      <c r="EY206" s="103"/>
      <c r="EZ206" s="117">
        <f t="shared" si="247"/>
        <v>354000</v>
      </c>
      <c r="FA206" s="118" t="e">
        <f t="shared" ca="1" si="248"/>
        <v>#NAME?</v>
      </c>
      <c r="FB206" s="117">
        <f t="shared" si="249"/>
        <v>145</v>
      </c>
      <c r="FC206" s="118" t="e">
        <f t="shared" ca="1" si="250"/>
        <v>#NAME?</v>
      </c>
      <c r="FD206" s="119">
        <v>45523</v>
      </c>
      <c r="FE206" s="118" t="s">
        <v>130</v>
      </c>
      <c r="FF206" s="118" t="s">
        <v>26</v>
      </c>
      <c r="FG206" s="103" t="s">
        <v>144</v>
      </c>
      <c r="FH206" s="103" t="s">
        <v>145</v>
      </c>
      <c r="FI206" s="105">
        <f t="array" ref="FI206">SUMPRODUCT($AI206:$AL206,TRANSPOSE(FI$1:FI$4))</f>
        <v>30455</v>
      </c>
      <c r="FJ206" s="105">
        <f t="array" ref="FJ206">SUMPRODUCT($AI206:$AL206,TRANSPOSE(FJ$1:FJ$4))</f>
        <v>30455</v>
      </c>
      <c r="FK206" s="105">
        <f t="array" ref="FK206">SUMPRODUCT($AI206:$AL206,TRANSPOSE(FK$1:FK$4))</f>
        <v>30455</v>
      </c>
      <c r="FL206" s="105">
        <f t="array" ref="FL206">SUMPRODUCT($AI206:$AL206,TRANSPOSE(FL$1:FL$4))</f>
        <v>30455</v>
      </c>
      <c r="FM206" s="105">
        <f t="array" ref="FM206">SUMPRODUCT($AI206:$AL206,TRANSPOSE(FM$1:FM$4))</f>
        <v>30455</v>
      </c>
      <c r="FN206" s="105">
        <f t="array" ref="FN206">SUMPRODUCT($AI206:$AL206,TRANSPOSE(FN$1:FN$4))</f>
        <v>30455</v>
      </c>
      <c r="FO206" s="105">
        <f t="array" ref="FO206">SUMPRODUCT($AI206:$AL206,TRANSPOSE(FO$1:FO$4))</f>
        <v>30455</v>
      </c>
      <c r="FP206" s="105">
        <f t="array" ref="FP206">SUMPRODUCT($AI206:$AL206,TRANSPOSE(FP$1:FP$4))</f>
        <v>30455</v>
      </c>
      <c r="FQ206" s="105">
        <f t="array" ref="FQ206">SUMPRODUCT($AI206:$AL206,TRANSPOSE(FQ$1:FQ$4))</f>
        <v>30455</v>
      </c>
      <c r="FR206" s="105">
        <f t="array" ref="FR206">SUMPRODUCT($AI206:$AL206,TRANSPOSE(FR$1:FR$4))</f>
        <v>30350</v>
      </c>
      <c r="FS206" s="105">
        <f t="array" ref="FS206">SUMPRODUCT($AI206:$AL206,TRANSPOSE(FS$1:FS$4))</f>
        <v>30000</v>
      </c>
      <c r="FT206" s="105">
        <f t="array" ref="FT206">SUMPRODUCT($AI206:$AL206,TRANSPOSE(FT$1:FT$4))</f>
        <v>19410</v>
      </c>
      <c r="FU206" s="105">
        <f t="array" ref="FU206">SUMPRODUCT($AI206:$AL206,TRANSPOSE(FU$1:FU$4))</f>
        <v>0</v>
      </c>
      <c r="FV206" s="120"/>
      <c r="FW206" s="105">
        <f t="shared" si="251"/>
        <v>33000</v>
      </c>
      <c r="FX206" s="121">
        <f>CEILING(SUM($FI206:FJ206)-SUM($FW206:FW206),$EW206)</f>
        <v>30000</v>
      </c>
      <c r="FY206" s="121">
        <f>CEILING(SUM($FI206:FK206)-SUM($FW206:FX206),$EW206)</f>
        <v>30000</v>
      </c>
      <c r="FZ206" s="121">
        <f>CEILING(SUM($FI206:FL206)-SUM($FW206:FY206),$EW206)</f>
        <v>30000</v>
      </c>
      <c r="GA206" s="121">
        <f>CEILING(SUM($FI206:FM206)-SUM($FW206:FZ206),$EW206)</f>
        <v>30000</v>
      </c>
      <c r="GB206" s="121">
        <f>CEILING(SUM($FI206:FN206)-SUM($FW206:GA206),$EW206)</f>
        <v>30000</v>
      </c>
      <c r="GC206" s="121">
        <f>CEILING(SUM($FI206:FO206)-SUM($FW206:GB206),$EW206)</f>
        <v>33000</v>
      </c>
      <c r="GD206" s="121">
        <f>CEILING(SUM($FI206:FP206)-SUM($FW206:GC206),$EW206)</f>
        <v>30000</v>
      </c>
      <c r="GE206" s="121">
        <f>CEILING(SUM($FI206:FQ206)-SUM($FW206:GD206),$EW206)</f>
        <v>30000</v>
      </c>
      <c r="GF206" s="121">
        <f>CEILING(SUM($FI206:FR206)-SUM($FW206:GE206),$EW206)</f>
        <v>30000</v>
      </c>
      <c r="GG206" s="121">
        <f>CEILING(SUM($FI206:FS206)-SUM($FW206:GF206),$EW206)</f>
        <v>30000</v>
      </c>
      <c r="GH206" s="121">
        <f t="shared" si="252"/>
        <v>18000</v>
      </c>
      <c r="GI206" s="121">
        <f t="shared" si="253"/>
        <v>0</v>
      </c>
      <c r="GJ206" s="120"/>
      <c r="GK206" s="123" t="e">
        <f t="shared" ca="1" si="254"/>
        <v>#NAME?</v>
      </c>
      <c r="GL206" s="123" t="e">
        <f t="shared" ca="1" si="255"/>
        <v>#NAME?</v>
      </c>
      <c r="GM206" s="123" t="e">
        <f t="shared" ca="1" si="256"/>
        <v>#NAME?</v>
      </c>
      <c r="GN206" s="123" t="e">
        <f t="shared" ca="1" si="257"/>
        <v>#NAME?</v>
      </c>
      <c r="GO206" s="123" t="e">
        <f t="shared" ca="1" si="258"/>
        <v>#NAME?</v>
      </c>
      <c r="GP206" s="123" t="e">
        <f t="shared" ca="1" si="259"/>
        <v>#NAME?</v>
      </c>
      <c r="GQ206" s="123" t="e">
        <f t="shared" ca="1" si="260"/>
        <v>#NAME?</v>
      </c>
      <c r="GR206" s="123" t="e">
        <f t="shared" ca="1" si="261"/>
        <v>#NAME?</v>
      </c>
      <c r="GS206" s="123" t="e">
        <f t="shared" ca="1" si="262"/>
        <v>#NAME?</v>
      </c>
      <c r="GT206" s="123" t="e">
        <f t="shared" ca="1" si="263"/>
        <v>#NAME?</v>
      </c>
      <c r="GU206" s="123" t="e">
        <f t="shared" ca="1" si="264"/>
        <v>#NAME?</v>
      </c>
      <c r="GV206" s="123" t="e">
        <f t="shared" ca="1" si="265"/>
        <v>#NAME?</v>
      </c>
      <c r="GW206" s="123" t="e">
        <f t="shared" ca="1" si="266"/>
        <v>#NAME?</v>
      </c>
      <c r="GX206" s="123" t="e">
        <f t="shared" ca="1" si="267"/>
        <v>#NAME?</v>
      </c>
      <c r="GY206" s="120">
        <v>12</v>
      </c>
      <c r="GZ206" s="105">
        <f t="shared" ref="GZ206:HL208" si="284">FW206</f>
        <v>33000</v>
      </c>
      <c r="HA206" s="105">
        <f t="shared" si="284"/>
        <v>30000</v>
      </c>
      <c r="HB206" s="105">
        <f t="shared" si="284"/>
        <v>30000</v>
      </c>
      <c r="HC206" s="105">
        <f t="shared" si="284"/>
        <v>30000</v>
      </c>
      <c r="HD206" s="105">
        <f t="shared" si="284"/>
        <v>30000</v>
      </c>
      <c r="HE206" s="105">
        <f t="shared" si="284"/>
        <v>30000</v>
      </c>
      <c r="HF206" s="105">
        <f t="shared" si="284"/>
        <v>33000</v>
      </c>
      <c r="HG206" s="105">
        <f t="shared" si="284"/>
        <v>30000</v>
      </c>
      <c r="HH206" s="105">
        <f t="shared" si="284"/>
        <v>30000</v>
      </c>
      <c r="HI206" s="105">
        <f t="shared" si="284"/>
        <v>30000</v>
      </c>
      <c r="HJ206" s="105">
        <f t="shared" si="284"/>
        <v>30000</v>
      </c>
      <c r="HK206" s="105">
        <f t="shared" si="284"/>
        <v>18000</v>
      </c>
      <c r="HL206" s="105">
        <f t="shared" si="284"/>
        <v>0</v>
      </c>
      <c r="HM206" s="105"/>
      <c r="HN206" s="123" t="e">
        <f t="shared" ca="1" si="268"/>
        <v>#NAME?</v>
      </c>
      <c r="HO206" s="123" t="e">
        <f t="shared" ca="1" si="269"/>
        <v>#NAME?</v>
      </c>
      <c r="HP206" s="123" t="e">
        <f t="shared" ca="1" si="270"/>
        <v>#NAME?</v>
      </c>
      <c r="HQ206" s="123" t="e">
        <f t="shared" ca="1" si="271"/>
        <v>#NAME?</v>
      </c>
      <c r="HR206" s="123" t="e">
        <f t="shared" ca="1" si="272"/>
        <v>#NAME?</v>
      </c>
      <c r="HS206" s="123" t="e">
        <f t="shared" ca="1" si="273"/>
        <v>#NAME?</v>
      </c>
      <c r="HT206" s="123" t="e">
        <f t="shared" ca="1" si="274"/>
        <v>#NAME?</v>
      </c>
      <c r="HU206" s="123" t="e">
        <f t="shared" ca="1" si="275"/>
        <v>#NAME?</v>
      </c>
      <c r="HV206" s="123" t="e">
        <f t="shared" ca="1" si="276"/>
        <v>#NAME?</v>
      </c>
      <c r="HW206" s="123" t="e">
        <f t="shared" ca="1" si="277"/>
        <v>#NAME?</v>
      </c>
      <c r="HX206" s="123" t="e">
        <f t="shared" ca="1" si="278"/>
        <v>#NAME?</v>
      </c>
      <c r="HY206" s="123" t="e">
        <f t="shared" ca="1" si="279"/>
        <v>#NAME?</v>
      </c>
      <c r="HZ206" s="123" t="e">
        <f t="shared" ca="1" si="280"/>
        <v>#NAME?</v>
      </c>
      <c r="IA206" s="123" t="e">
        <f t="shared" ca="1" si="281"/>
        <v>#NAME?</v>
      </c>
      <c r="IB206" s="124" t="s">
        <v>972</v>
      </c>
      <c r="IC206" s="103" t="s">
        <v>979</v>
      </c>
      <c r="ID206" s="125">
        <v>45524</v>
      </c>
      <c r="IE206" s="103" t="s">
        <v>205</v>
      </c>
      <c r="IF206" s="103"/>
      <c r="IG206" s="103" t="s">
        <v>205</v>
      </c>
      <c r="IH206" s="103"/>
      <c r="II206" s="103" t="s">
        <v>980</v>
      </c>
    </row>
    <row r="207" spans="1:243" ht="14.25" x14ac:dyDescent="0.2">
      <c r="A207" s="39">
        <v>224</v>
      </c>
      <c r="B207" s="39" t="s">
        <v>981</v>
      </c>
      <c r="C207" s="56" t="s">
        <v>982</v>
      </c>
      <c r="D207" s="39" t="s">
        <v>137</v>
      </c>
      <c r="E207" s="39">
        <v>411359913</v>
      </c>
      <c r="F207" s="102" t="s">
        <v>983</v>
      </c>
      <c r="G207" s="39"/>
      <c r="H207" s="39" t="s">
        <v>128</v>
      </c>
      <c r="I207" s="39">
        <v>2</v>
      </c>
      <c r="J207" s="39">
        <v>3</v>
      </c>
      <c r="K207" s="39">
        <v>0</v>
      </c>
      <c r="L207" s="39">
        <v>0</v>
      </c>
      <c r="M207" s="39">
        <v>0</v>
      </c>
      <c r="N207" s="39">
        <v>0</v>
      </c>
      <c r="O207" s="39">
        <v>1</v>
      </c>
      <c r="P207" s="39">
        <v>0</v>
      </c>
      <c r="Q207" s="39">
        <v>0</v>
      </c>
      <c r="R207" s="39">
        <v>0</v>
      </c>
      <c r="S207" s="39">
        <v>0</v>
      </c>
      <c r="T207" s="39">
        <v>0</v>
      </c>
      <c r="U207" s="39">
        <v>0</v>
      </c>
      <c r="V207" s="39">
        <v>0</v>
      </c>
      <c r="W207" s="39">
        <v>0</v>
      </c>
      <c r="X207" s="39">
        <v>1</v>
      </c>
      <c r="Y207" s="39">
        <v>0</v>
      </c>
      <c r="Z207" s="39">
        <v>0</v>
      </c>
      <c r="AA207" s="39">
        <v>0</v>
      </c>
      <c r="AB207" s="39">
        <v>0</v>
      </c>
      <c r="AC207" s="39">
        <v>0</v>
      </c>
      <c r="AD207" s="39">
        <v>0</v>
      </c>
      <c r="AE207" s="39">
        <v>0</v>
      </c>
      <c r="AF207" s="39">
        <v>0</v>
      </c>
      <c r="AG207" s="39">
        <v>1</v>
      </c>
      <c r="AH207" s="39">
        <f t="shared" si="235"/>
        <v>2</v>
      </c>
      <c r="AI207" s="39">
        <f t="shared" si="236"/>
        <v>1</v>
      </c>
      <c r="AJ207" s="39">
        <f t="shared" si="237"/>
        <v>1</v>
      </c>
      <c r="AK207" s="39">
        <f t="shared" si="238"/>
        <v>1</v>
      </c>
      <c r="AL207" s="39">
        <f t="shared" si="239"/>
        <v>2</v>
      </c>
      <c r="AM207" s="57">
        <f t="shared" si="240"/>
        <v>70681</v>
      </c>
      <c r="AN207" s="57">
        <v>44</v>
      </c>
      <c r="AO207" s="57">
        <f t="shared" si="241"/>
        <v>70708</v>
      </c>
      <c r="AP207" s="39"/>
      <c r="AQ207" s="39" t="s">
        <v>526</v>
      </c>
      <c r="AR207" s="39" t="s">
        <v>527</v>
      </c>
      <c r="AS207" s="39"/>
      <c r="AT207" s="39"/>
      <c r="AU207" s="58">
        <v>3.677</v>
      </c>
      <c r="AV207" s="58" t="s">
        <v>11</v>
      </c>
      <c r="AW207" s="39" t="s">
        <v>528</v>
      </c>
      <c r="AX207" s="39" t="s">
        <v>529</v>
      </c>
      <c r="AY207" s="39"/>
      <c r="AZ207" s="39" t="s">
        <v>530</v>
      </c>
      <c r="BA207" s="39" t="str">
        <f t="shared" si="242"/>
        <v>P0028</v>
      </c>
      <c r="BB207" s="78" t="e">
        <f t="shared" ca="1" si="243"/>
        <v>#NAME?</v>
      </c>
      <c r="BC207" s="39"/>
      <c r="BD207" s="75">
        <f t="shared" si="244"/>
        <v>70708</v>
      </c>
      <c r="BE207" s="39"/>
      <c r="BF207" s="39"/>
      <c r="BG207" s="39"/>
      <c r="BH207" s="39"/>
      <c r="BI207" s="39">
        <v>6072</v>
      </c>
      <c r="BJ207" s="39"/>
      <c r="BK207" s="39"/>
      <c r="BL207" s="39"/>
      <c r="BM207" s="39"/>
      <c r="BN207" s="39">
        <v>6072</v>
      </c>
      <c r="BO207" s="39"/>
      <c r="BP207" s="39"/>
      <c r="BQ207" s="39">
        <v>6072</v>
      </c>
      <c r="BR207" s="39"/>
      <c r="BS207" s="39"/>
      <c r="BT207" s="39">
        <v>6072</v>
      </c>
      <c r="BU207" s="39"/>
      <c r="BV207" s="39"/>
      <c r="BW207" s="39">
        <v>6072</v>
      </c>
      <c r="BX207" s="39"/>
      <c r="BY207" s="39"/>
      <c r="BZ207" s="39">
        <v>6072</v>
      </c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>
        <f>SUM($BE207,$BF207:BF207)-SUM($CV$1:CW$1)*SUM($P207:$Q207,$W207)-SUM($CV$2:CW$2)*SUM($R207:$V207)-SUM($CV$3:CW$3)*$X207-SUM($CV$4:CW$4)*SUM($K207:$L207)-SUM($CV$5:CW$5)*SUM($M207:$N207)-SUM($CV$6:CW$6)*$O207-SUM($CV$7:CW$7)*SUM($Y207:$Z207,$AF207)-SUM($CV$8:CW$8)*SUM($AA207:$AE207)-SUM($CV$9:CW$9)*$AG207</f>
        <v>0</v>
      </c>
      <c r="CX207" s="39">
        <f>SUM($BE207,$BF207:BG207)-SUM($CV$1:CX$1)*SUM($P207:$Q207,$W207)-SUM($CV$2:CX$2)*SUM($R207:$V207)-SUM($CV$3:CX$3)*$X207-SUM($CV$4:CX$4)*SUM($K207:$L207)-SUM($CV$5:CX$5)*SUM($M207:$N207)-SUM($CV$6:CX$6)*$O207-SUM($CV$7:CX$7)*SUM($Y207:$Z207,$AF207)-SUM($CV$8:CX$8)*SUM($AA207:$AE207)-SUM($CV$9:CX$9)*$AG207</f>
        <v>0</v>
      </c>
      <c r="CY207" s="39">
        <f>SUM($BE207,$BF207:BH207)-SUM($CV$1:CY$1)*SUM($P207:$Q207,$W207)-SUM($CV$2:CY$2)*SUM($R207:$V207)-SUM($CV$3:CY$3)*$X207-SUM($CV$4:CY$4)*SUM($K207:$L207)-SUM($CV$5:CY$5)*SUM($M207:$N207)-SUM($CV$6:CY$6)*$O207-SUM($CV$7:CY$7)*SUM($Y207:$Z207,$AF207)-SUM($CV$8:CY$8)*SUM($AA207:$AE207)-SUM($CV$9:CY$9)*$AG207</f>
        <v>0</v>
      </c>
      <c r="CZ207" s="39">
        <f>SUM($BE207,$BF207:BI207)-SUM($CV$1:CZ$1)*SUM($P207:$Q207,$W207)-SUM($CV$2:CZ$2)*SUM($R207:$V207)-SUM($CV$3:CZ$3)*$X207-SUM($CV$4:CZ$4)*SUM($K207:$L207)-SUM($CV$5:CZ$5)*SUM($M207:$N207)-SUM($CV$6:CZ$6)*$O207-SUM($CV$7:CZ$7)*SUM($Y207:$Z207,$AF207)-SUM($CV$8:CZ$8)*SUM($AA207:$AE207)-SUM($CV$9:CZ$9)*$AG207</f>
        <v>6072</v>
      </c>
      <c r="DA207" s="39">
        <f>SUM($BE207,$BF207:BJ207)-SUM($CV$1:DA$1)*SUM($P207:$Q207,$W207)-SUM($CV$2:DA$2)*SUM($R207:$V207)-SUM($CV$3:DA$3)*$X207-SUM($CV$4:DA$4)*SUM($K207:$L207)-SUM($CV$5:DA$5)*SUM($M207:$N207)-SUM($CV$6:DA$6)*$O207-SUM($CV$7:DA$7)*SUM($Y207:$Z207,$AF207)-SUM($CV$8:DA$8)*SUM($AA207:$AE207)-SUM($CV$9:DA$9)*$AG207</f>
        <v>6072</v>
      </c>
      <c r="DB207" s="39">
        <f>SUM($BE207,$BF207:BK207)-SUM($CV$1:DB$1)*SUM($P207:$Q207,$W207)-SUM($CV$2:DB$2)*SUM($R207:$V207)-SUM($CV$3:DB$3)*$X207-SUM($CV$4:DB$4)*SUM($K207:$L207)-SUM($CV$5:DB$5)*SUM($M207:$N207)-SUM($CV$6:DB$6)*$O207-SUM($CV$7:DB$7)*SUM($Y207:$Z207,$AF207)-SUM($CV$8:DB$8)*SUM($AA207:$AE207)-SUM($CV$9:DB$9)*$AG207</f>
        <v>5772</v>
      </c>
      <c r="DC207" s="39">
        <f>SUM($BE207,$BF207:BL207)-SUM($CV$1:DC$1)*SUM($P207:$Q207,$W207)-SUM($CV$2:DC$2)*SUM($R207:$V207)-SUM($CV$3:DC$3)*$X207-SUM($CV$4:DC$4)*SUM($K207:$L207)-SUM($CV$5:DC$5)*SUM($M207:$N207)-SUM($CV$6:DC$6)*$O207-SUM($CV$7:DC$7)*SUM($Y207:$Z207,$AF207)-SUM($CV$8:DC$8)*SUM($AA207:$AE207)-SUM($CV$9:DC$9)*$AG207</f>
        <v>5172</v>
      </c>
      <c r="DD207" s="39">
        <f>SUM($BE207,$BF207:BM207)-SUM($CV$1:DD$1)*SUM($P207:$Q207,$W207)-SUM($CV$2:DD$2)*SUM($R207:$V207)-SUM($CV$3:DD$3)*$X207-SUM($CV$4:DD$4)*SUM($K207:$L207)-SUM($CV$5:DD$5)*SUM($M207:$N207)-SUM($CV$6:DD$6)*$O207-SUM($CV$7:DD$7)*SUM($Y207:$Z207,$AF207)-SUM($CV$8:DD$8)*SUM($AA207:$AE207)-SUM($CV$9:DD$9)*$AG207</f>
        <v>4241</v>
      </c>
      <c r="DE207" s="39">
        <f>SUM($BE207,$BF207:BN207)-SUM($CV$1:DE$1)*SUM($P207:$Q207,$W207)-SUM($CV$2:DE$2)*SUM($R207:$V207)-SUM($CV$3:DE$3)*$X207-SUM($CV$4:DE$4)*SUM($K207:$L207)-SUM($CV$5:DE$5)*SUM($M207:$N207)-SUM($CV$6:DE$6)*$O207-SUM($CV$7:DE$7)*SUM($Y207:$Z207,$AF207)-SUM($CV$8:DE$8)*SUM($AA207:$AE207)-SUM($CV$9:DE$9)*$AG207</f>
        <v>9213</v>
      </c>
      <c r="DF207" s="39">
        <f>SUM($BE207,$BF207:BO207)-SUM($CV$1:DF$1)*SUM($P207:$Q207,$W207)-SUM($CV$2:DF$2)*SUM($R207:$V207)-SUM($CV$3:DF$3)*$X207-SUM($CV$4:DF$4)*SUM($K207:$L207)-SUM($CV$5:DF$5)*SUM($M207:$N207)-SUM($CV$6:DF$6)*$O207-SUM($CV$7:DF$7)*SUM($Y207:$Z207,$AF207)-SUM($CV$8:DF$8)*SUM($AA207:$AE207)-SUM($CV$9:DF$9)*$AG207</f>
        <v>7813</v>
      </c>
      <c r="DG207" s="39">
        <f>SUM($BE207,$BF207:BP207)-SUM($CV$1:DG$1)*SUM($P207:$Q207,$W207)-SUM($CV$2:DG$2)*SUM($R207:$V207)-SUM($CV$3:DG$3)*$X207-SUM($CV$4:DG$4)*SUM($K207:$L207)-SUM($CV$5:DG$5)*SUM($M207:$N207)-SUM($CV$6:DG$6)*$O207-SUM($CV$7:DG$7)*SUM($Y207:$Z207,$AF207)-SUM($CV$8:DG$8)*SUM($AA207:$AE207)-SUM($CV$9:DG$9)*$AG207</f>
        <v>6313</v>
      </c>
      <c r="DH207" s="39">
        <f>SUM($BE207,$BF207:BQ207)-SUM($CV$1:DH$1)*SUM($P207:$Q207,$W207)-SUM($CV$2:DH$2)*SUM($R207:$V207)-SUM($CV$3:DH$3)*$X207-SUM($CV$4:DH$4)*SUM($K207:$L207)-SUM($CV$5:DH$5)*SUM($M207:$N207)-SUM($CV$6:DH$6)*$O207-SUM($CV$7:DH$7)*SUM($Y207:$Z207,$AF207)-SUM($CV$8:DH$8)*SUM($AA207:$AE207)-SUM($CV$9:DH$9)*$AG207</f>
        <v>10885</v>
      </c>
      <c r="DI207" s="39">
        <f>SUM($BE207,$BF207:BR207)-SUM($CV$1:DI$1)*SUM($P207:$Q207,$W207)-SUM($CV$2:DI$2)*SUM($R207:$V207)-SUM($CV$3:DI$3)*$X207-SUM($CV$4:DI$4)*SUM($K207:$L207)-SUM($CV$5:DI$5)*SUM($M207:$N207)-SUM($CV$6:DI$6)*$O207-SUM($CV$7:DI$7)*SUM($Y207:$Z207,$AF207)-SUM($CV$8:DI$8)*SUM($AA207:$AE207)-SUM($CV$9:DI$9)*$AG207</f>
        <v>9385</v>
      </c>
      <c r="DJ207" s="39">
        <f>SUM($BE207,$BF207:BS207)-SUM($CV$1:DJ$1)*SUM($P207:$Q207,$W207)-SUM($CV$2:DJ$2)*SUM($R207:$V207)-SUM($CV$3:DJ$3)*$X207-SUM($CV$4:DJ$4)*SUM($K207:$L207)-SUM($CV$5:DJ$5)*SUM($M207:$N207)-SUM($CV$6:DJ$6)*$O207-SUM($CV$7:DJ$7)*SUM($Y207:$Z207,$AF207)-SUM($CV$8:DJ$8)*SUM($AA207:$AE207)-SUM($CV$9:DJ$9)*$AG207</f>
        <v>7885</v>
      </c>
      <c r="DK207" s="39">
        <f>SUM($BE207,$BF207:BT207)-SUM($CV$1:DK$1)*SUM($P207:$Q207,$W207)-SUM($CV$2:DK$2)*SUM($R207:$V207)-SUM($CV$3:DK$3)*$X207-SUM($CV$4:DK$4)*SUM($K207:$L207)-SUM($CV$5:DK$5)*SUM($M207:$N207)-SUM($CV$6:DK$6)*$O207-SUM($CV$7:DK$7)*SUM($Y207:$Z207,$AF207)-SUM($CV$8:DK$8)*SUM($AA207:$AE207)-SUM($CV$9:DK$9)*$AG207</f>
        <v>12457</v>
      </c>
      <c r="DL207" s="39">
        <f>SUM($BE207,$BF207:BU207)-SUM($CV$1:DL$1)*SUM($P207:$Q207,$W207)-SUM($CV$2:DL$2)*SUM($R207:$V207)-SUM($CV$3:DL$3)*$X207-SUM($CV$4:DL$4)*SUM($K207:$L207)-SUM($CV$5:DL$5)*SUM($M207:$N207)-SUM($CV$6:DL$6)*$O207-SUM($CV$7:DL$7)*SUM($Y207:$Z207,$AF207)-SUM($CV$8:DL$8)*SUM($AA207:$AE207)-SUM($CV$9:DL$9)*$AG207</f>
        <v>10957</v>
      </c>
      <c r="DM207" s="39">
        <f>SUM($BE207,$BF207:BV207)-SUM($CV$1:DM$1)*SUM($P207:$Q207,$W207)-SUM($CV$2:DM$2)*SUM($R207:$V207)-SUM($CV$3:DM$3)*$X207-SUM($CV$4:DM$4)*SUM($K207:$L207)-SUM($CV$5:DM$5)*SUM($M207:$N207)-SUM($CV$6:DM$6)*$O207-SUM($CV$7:DM$7)*SUM($Y207:$Z207,$AF207)-SUM($CV$8:DM$8)*SUM($AA207:$AE207)-SUM($CV$9:DM$9)*$AG207</f>
        <v>8957</v>
      </c>
      <c r="DN207" s="39">
        <f>SUM($BE207,$BF207:BW207)-SUM($CV$1:DN$1)*SUM($P207:$Q207,$W207)-SUM($CV$2:DN$2)*SUM($R207:$V207)-SUM($CV$3:DN$3)*$X207-SUM($CV$4:DN$4)*SUM($K207:$L207)-SUM($CV$5:DN$5)*SUM($M207:$N207)-SUM($CV$6:DN$6)*$O207-SUM($CV$7:DN$7)*SUM($Y207:$Z207,$AF207)-SUM($CV$8:DN$8)*SUM($AA207:$AE207)-SUM($CV$9:DN$9)*$AG207</f>
        <v>13029</v>
      </c>
      <c r="DO207" s="39">
        <f>SUM($BE207,$BF207:BX207)-SUM($CV$1:DO$1)*SUM($P207:$Q207,$W207)-SUM($CV$2:DO$2)*SUM($R207:$V207)-SUM($CV$3:DO$3)*$X207-SUM($CV$4:DO$4)*SUM($K207:$L207)-SUM($CV$5:DO$5)*SUM($M207:$N207)-SUM($CV$6:DO$6)*$O207-SUM($CV$7:DO$7)*SUM($Y207:$Z207,$AF207)-SUM($CV$8:DO$8)*SUM($AA207:$AE207)-SUM($CV$9:DO$9)*$AG207</f>
        <v>11029</v>
      </c>
      <c r="DP207" s="39">
        <f>SUM($BE207,$BF207:BY207)-SUM($CV$1:DP$1)*SUM($P207:$Q207,$W207)-SUM($CV$2:DP$2)*SUM($R207:$V207)-SUM($CV$3:DP$3)*$X207-SUM($CV$4:DP$4)*SUM($K207:$L207)-SUM($CV$5:DP$5)*SUM($M207:$N207)-SUM($CV$6:DP$6)*$O207-SUM($CV$7:DP$7)*SUM($Y207:$Z207,$AF207)-SUM($CV$8:DP$8)*SUM($AA207:$AE207)-SUM($CV$9:DP$9)*$AG207</f>
        <v>9029</v>
      </c>
      <c r="DQ207" s="39">
        <f>SUM($BE207,$BF207:BZ207)-SUM($CV$1:DQ$1)*SUM($P207:$Q207,$W207)-SUM($CV$2:DQ$2)*SUM($R207:$V207)-SUM($CV$3:DQ$3)*$X207-SUM($CV$4:DQ$4)*SUM($K207:$L207)-SUM($CV$5:DQ$5)*SUM($M207:$N207)-SUM($CV$6:DQ$6)*$O207-SUM($CV$7:DQ$7)*SUM($Y207:$Z207,$AF207)-SUM($CV$8:DQ$8)*SUM($AA207:$AE207)-SUM($CV$9:DQ$9)*$AG207</f>
        <v>13101</v>
      </c>
      <c r="DR207" s="39">
        <f>SUM($BE207,$BF207:CA207)-SUM($CV$1:DR$1)*SUM($P207:$Q207,$W207)-SUM($CV$2:DR$2)*SUM($R207:$V207)-SUM($CV$3:DR$3)*$X207-SUM($CV$4:DR$4)*SUM($K207:$L207)-SUM($CV$5:DR$5)*SUM($M207:$N207)-SUM($CV$6:DR$6)*$O207-SUM($CV$7:DR$7)*SUM($Y207:$Z207,$AF207)-SUM($CV$8:DR$8)*SUM($AA207:$AE207)-SUM($CV$9:DR$9)*$AG207</f>
        <v>11101</v>
      </c>
      <c r="DS207" s="39">
        <f>SUM($BE207,$BF207:CB207)-SUM($CV$1:DS$1)*SUM($P207:$Q207,$W207)-SUM($CV$2:DS$2)*SUM($R207:$V207)-SUM($CV$3:DS$3)*$X207-SUM($CV$4:DS$4)*SUM($K207:$L207)-SUM($CV$5:DS$5)*SUM($M207:$N207)-SUM($CV$6:DS$6)*$O207-SUM($CV$7:DS$7)*SUM($Y207:$Z207,$AF207)-SUM($CV$8:DS$8)*SUM($AA207:$AE207)-SUM($CV$9:DS$9)*$AG207</f>
        <v>9101</v>
      </c>
      <c r="DT207" s="39">
        <f>SUM($BE207,$BF207:CC207)-SUM($CV$1:DT$1)*SUM($P207:$Q207,$W207)-SUM($CV$2:DT$2)*SUM($R207:$V207)-SUM($CV$3:DT$3)*$X207-SUM($CV$4:DT$4)*SUM($K207:$L207)-SUM($CV$5:DT$5)*SUM($M207:$N207)-SUM($CV$6:DT$6)*$O207-SUM($CV$7:DT$7)*SUM($Y207:$Z207,$AF207)-SUM($CV$8:DT$8)*SUM($AA207:$AE207)-SUM($CV$9:DT$9)*$AG207</f>
        <v>7101</v>
      </c>
      <c r="DU207" s="39">
        <f>SUM($BE207,$BF207:CD207)-SUM($CV$1:DU$1)*SUM($P207:$Q207,$W207)-SUM($CV$2:DU$2)*SUM($R207:$V207)-SUM($CV$3:DU$3)*$X207-SUM($CV$4:DU$4)*SUM($K207:$L207)-SUM($CV$5:DU$5)*SUM($M207:$N207)-SUM($CV$6:DU$6)*$O207-SUM($CV$7:DU$7)*SUM($Y207:$Z207,$AF207)-SUM($CV$8:DU$8)*SUM($AA207:$AE207)-SUM($CV$9:DU$9)*$AG207</f>
        <v>5101</v>
      </c>
      <c r="DV207" s="39">
        <f>SUM($BE207,$BF207:CE207)-SUM($CV$1:DV$1)*SUM($P207:$Q207,$W207)-SUM($CV$2:DV$2)*SUM($R207:$V207)-SUM($CV$3:DV$3)*$X207-SUM($CV$4:DV$4)*SUM($K207:$L207)-SUM($CV$5:DV$5)*SUM($M207:$N207)-SUM($CV$6:DV$6)*$O207-SUM($CV$7:DV$7)*SUM($Y207:$Z207,$AF207)-SUM($CV$8:DV$8)*SUM($AA207:$AE207)-SUM($CV$9:DV$9)*$AG207</f>
        <v>3101</v>
      </c>
      <c r="DW207" s="39">
        <f>SUM($BE207,$BF207:CF207)-SUM($CV$1:DW$1)*SUM($P207:$Q207,$W207)-SUM($CV$2:DW$2)*SUM($R207:$V207)-SUM($CV$3:DW$3)*$X207-SUM($CV$4:DW$4)*SUM($K207:$L207)-SUM($CV$5:DW$5)*SUM($M207:$N207)-SUM($CV$6:DW$6)*$O207-SUM($CV$7:DW$7)*SUM($Y207:$Z207,$AF207)-SUM($CV$8:DW$8)*SUM($AA207:$AE207)-SUM($CV$9:DW$9)*$AG207</f>
        <v>1101</v>
      </c>
      <c r="DX207" s="39">
        <f>SUM($BE207,$BF207:CG207)-SUM($CV$1:DX$1)*SUM($P207:$Q207,$W207)-SUM($CV$2:DX$2)*SUM($R207:$V207)-SUM($CV$3:DX$3)*$X207-SUM($CV$4:DX$4)*SUM($K207:$L207)-SUM($CV$5:DX$5)*SUM($M207:$N207)-SUM($CV$6:DX$6)*$O207-SUM($CV$7:DX$7)*SUM($Y207:$Z207,$AF207)-SUM($CV$8:DX$8)*SUM($AA207:$AE207)-SUM($CV$9:DX$9)*$AG207</f>
        <v>-899</v>
      </c>
      <c r="DY207" s="39">
        <f>SUM($BE207,$BF207:CH207)-SUM($CV$1:DY$1)*SUM($P207:$Q207,$W207)-SUM($CV$2:DY$2)*SUM($R207:$V207)-SUM($CV$3:DY$3)*$X207-SUM($CV$4:DY$4)*SUM($K207:$L207)-SUM($CV$5:DY$5)*SUM($M207:$N207)-SUM($CV$6:DY$6)*$O207-SUM($CV$7:DY$7)*SUM($Y207:$Z207,$AF207)-SUM($CV$8:DY$8)*SUM($AA207:$AE207)-SUM($CV$9:DY$9)*$AG207</f>
        <v>-2899</v>
      </c>
      <c r="DZ207" s="39">
        <f>SUM($BE207,$BF207:CI207)-SUM($CV$1:DZ$1)*SUM($P207:$Q207,$W207)-SUM($CV$2:DZ$2)*SUM($R207:$V207)-SUM($CV$3:DZ$3)*$X207-SUM($CV$4:DZ$4)*SUM($K207:$L207)-SUM($CV$5:DZ$5)*SUM($M207:$N207)-SUM($CV$6:DZ$6)*$O207-SUM($CV$7:DZ$7)*SUM($Y207:$Z207,$AF207)-SUM($CV$8:DZ$8)*SUM($AA207:$AE207)-SUM($CV$9:DZ$9)*$AG207</f>
        <v>-4899</v>
      </c>
      <c r="EA207" s="39">
        <f>SUM($BE207,$BF207:CJ207)-SUM($CV$1:EA$1)*SUM($P207:$Q207,$W207)-SUM($CV$2:EA$2)*SUM($R207:$V207)-SUM($CV$3:EA$3)*$X207-SUM($CV$4:EA$4)*SUM($K207:$L207)-SUM($CV$5:EA$5)*SUM($M207:$N207)-SUM($CV$6:EA$6)*$O207-SUM($CV$7:EA$7)*SUM($Y207:$Z207,$AF207)-SUM($CV$8:EA$8)*SUM($AA207:$AE207)-SUM($CV$9:EA$9)*$AG207</f>
        <v>-6899</v>
      </c>
      <c r="EB207" s="39">
        <f>SUM($BE207,$BF207:CK207)-SUM($CV$1:EB$1)*SUM($P207:$Q207,$W207)-SUM($CV$2:EB$2)*SUM($R207:$V207)-SUM($CV$3:EB$3)*$X207-SUM($CV$4:EB$4)*SUM($K207:$L207)-SUM($CV$5:EB$5)*SUM($M207:$N207)-SUM($CV$6:EB$6)*$O207-SUM($CV$7:EB$7)*SUM($Y207:$Z207,$AF207)-SUM($CV$8:EB$8)*SUM($AA207:$AE207)-SUM($CV$9:EB$9)*$AG207</f>
        <v>-8899</v>
      </c>
      <c r="EC207" s="39">
        <f>SUM($BE207,$BF207:CL207)-SUM($CV$1:EC$1)*SUM($P207:$Q207,$W207)-SUM($CV$2:EC$2)*SUM($R207:$V207)-SUM($CV$3:EC$3)*$X207-SUM($CV$4:EC$4)*SUM($K207:$L207)-SUM($CV$5:EC$5)*SUM($M207:$N207)-SUM($CV$6:EC$6)*$O207-SUM($CV$7:EC$7)*SUM($Y207:$Z207,$AF207)-SUM($CV$8:EC$8)*SUM($AA207:$AE207)-SUM($CV$9:EC$9)*$AG207</f>
        <v>-10899</v>
      </c>
      <c r="ED207" s="39">
        <f>SUM($BE207,$BF207:CM207)-SUM($CV$1:ED$1)*SUM($P207:$Q207,$W207)-SUM($CV$2:ED$2)*SUM($R207:$V207)-SUM($CV$3:ED$3)*$X207-SUM($CV$4:ED$4)*SUM($K207:$L207)-SUM($CV$5:ED$5)*SUM($M207:$N207)-SUM($CV$6:ED$6)*$O207-SUM($CV$7:ED$7)*SUM($Y207:$Z207,$AF207)-SUM($CV$8:ED$8)*SUM($AA207:$AE207)-SUM($CV$9:ED$9)*$AG207</f>
        <v>-12899</v>
      </c>
      <c r="EE207" s="39">
        <f>SUM($BE207,$BF207:CN207)-SUM($CV$1:EE$1)*SUM($P207:$Q207,$W207)-SUM($CV$2:EE$2)*SUM($R207:$V207)-SUM($CV$3:EE$3)*$X207-SUM($CV$4:EE$4)*SUM($K207:$L207)-SUM($CV$5:EE$5)*SUM($M207:$N207)-SUM($CV$6:EE$6)*$O207-SUM($CV$7:EE$7)*SUM($Y207:$Z207,$AF207)-SUM($CV$8:EE$8)*SUM($AA207:$AE207)-SUM($CV$9:EE$9)*$AG207</f>
        <v>-14899</v>
      </c>
      <c r="EF207" s="39">
        <f>SUM($BE207,$BF207:CO207)-SUM($CV$1:EF$1)*SUM($P207:$Q207,$W207)-SUM($CV$2:EF$2)*SUM($R207:$V207)-SUM($CV$3:EF$3)*$X207-SUM($CV$4:EF$4)*SUM($K207:$L207)-SUM($CV$5:EF$5)*SUM($M207:$N207)-SUM($CV$6:EF$6)*$O207-SUM($CV$7:EF$7)*SUM($Y207:$Z207,$AF207)-SUM($CV$8:EF$8)*SUM($AA207:$AE207)-SUM($CV$9:EF$9)*$AG207</f>
        <v>-16899</v>
      </c>
      <c r="EG207" s="39">
        <f>SUM($BE207,$BF207:CP207)-SUM($CV$1:EG$1)*SUM($P207:$Q207,$W207)-SUM($CV$2:EG$2)*SUM($R207:$V207)-SUM($CV$3:EG$3)*$X207-SUM($CV$4:EG$4)*SUM($K207:$L207)-SUM($CV$5:EG$5)*SUM($M207:$N207)-SUM($CV$6:EG$6)*$O207-SUM($CV$7:EG$7)*SUM($Y207:$Z207,$AF207)-SUM($CV$8:EG$8)*SUM($AA207:$AE207)-SUM($CV$9:EG$9)*$AG207</f>
        <v>-18899</v>
      </c>
      <c r="EH207" s="39">
        <f>SUM($BE207,$BF207:CQ207)-SUM($CV$1:EH$1)*SUM($P207:$Q207,$W207)-SUM($CV$2:EH$2)*SUM($R207:$V207)-SUM($CV$3:EH$3)*$X207-SUM($CV$4:EH$4)*SUM($K207:$L207)-SUM($CV$5:EH$5)*SUM($M207:$N207)-SUM($CV$6:EH$6)*$O207-SUM($CV$7:EH$7)*SUM($Y207:$Z207,$AF207)-SUM($CV$8:EH$8)*SUM($AA207:$AE207)-SUM($CV$9:EH$9)*$AG207</f>
        <v>-20899</v>
      </c>
      <c r="EI207" s="39">
        <f>SUM($BE207,$BF207:CR207)-SUM($CV$1:EI$1)*SUM($P207:$Q207,$W207)-SUM($CV$2:EI$2)*SUM($R207:$V207)-SUM($CV$3:EI$3)*$X207-SUM($CV$4:EI$4)*SUM($K207:$L207)-SUM($CV$5:EI$5)*SUM($M207:$N207)-SUM($CV$6:EI$6)*$O207-SUM($CV$7:EI$7)*SUM($Y207:$Z207,$AF207)-SUM($CV$8:EI$8)*SUM($AA207:$AE207)-SUM($CV$9:EI$9)*$AG207</f>
        <v>-22899</v>
      </c>
      <c r="EJ207" s="39">
        <f>SUM($BE207,$BF207:CS207)-SUM($CV$1:EJ$1)*SUM($P207:$Q207,$W207)-SUM($CV$2:EJ$2)*SUM($R207:$V207)-SUM($CV$3:EJ$3)*$X207-SUM($CV$4:EJ$4)*SUM($K207:$L207)-SUM($CV$5:EJ$5)*SUM($M207:$N207)-SUM($CV$6:EJ$6)*$O207-SUM($CV$7:EJ$7)*SUM($Y207:$Z207,$AF207)-SUM($CV$8:EJ$8)*SUM($AA207:$AE207)-SUM($CV$9:EJ$9)*$AG207</f>
        <v>-24899</v>
      </c>
      <c r="EK207" s="39">
        <f>SUM($BE207,$BF207:CT207)-SUM($CV$1:EK$1)*SUM($P207:$Q207,$W207)-SUM($CV$2:EK$2)*SUM($R207:$V207)-SUM($CV$3:EK$3)*$X207-SUM($CV$4:EK$4)*SUM($K207:$L207)-SUM($CV$5:EK$5)*SUM($M207:$N207)-SUM($CV$6:EK$6)*$O207-SUM($CV$7:EK$7)*SUM($Y207:$Z207,$AF207)-SUM($CV$8:EK$8)*SUM($AA207:$AE207)-SUM($CV$9:EK$9)*$AG207</f>
        <v>-26899</v>
      </c>
      <c r="EL207" s="39">
        <f>SUM($BE207,$BF207:CU207)-SUM($CV$1:EL$1)*SUM($P207:$Q207,$W207)-SUM($CV$2:EL$2)*SUM($R207:$V207)-SUM($CV$3:EL$3)*$X207-SUM($CV$4:EL$4)*SUM($K207:$L207)-SUM($CV$5:EL$5)*SUM($M207:$N207)-SUM($CV$6:EL$6)*$O207-SUM($CV$7:EL$7)*SUM($Y207:$Z207,$AF207)-SUM($CV$8:EL$8)*SUM($AA207:$AE207)-SUM($CV$9:EL$9)*$AG207</f>
        <v>-28899</v>
      </c>
      <c r="EM207" s="39">
        <f>SUM($BE207,$BF207:CV207)-SUM($CV$1:EM$1)*SUM($P207:$Q207,$W207)-SUM($CV$2:EM$2)*SUM($R207:$V207)-SUM($CV$3:EM$3)*$X207-SUM($CV$4:EM$4)*SUM($K207:$L207)-SUM($CV$5:EM$5)*SUM($M207:$N207)-SUM($CV$6:EM$6)*$O207-SUM($CV$7:EM$7)*SUM($Y207:$Z207,$AF207)-SUM($CV$8:EM$8)*SUM($AA207:$AE207)-SUM($CV$9:EM$9)*$AG207</f>
        <v>-30899</v>
      </c>
      <c r="EN207" s="39">
        <f>SUM($BE207,$BF207:CW207)-SUM($CV$1:EN$1)*SUM($P207:$Q207,$W207)-SUM($CV$2:EN$2)*SUM($R207:$V207)-SUM($CV$3:EN$3)*$X207-SUM($CV$4:EN$4)*SUM($K207:$L207)-SUM($CV$5:EN$5)*SUM($M207:$N207)-SUM($CV$6:EN$6)*$O207-SUM($CV$7:EN$7)*SUM($Y207:$Z207,$AF207)-SUM($CV$8:EN$8)*SUM($AA207:$AE207)-SUM($CV$9:EN$9)*$AG207</f>
        <v>-32899</v>
      </c>
      <c r="EO207" s="39">
        <f>SUM($BE207,$BF207:CX207)-SUM($CV$1:EO$1)*SUM($P207:$Q207,$W207)-SUM($CV$2:EO$2)*SUM($R207:$V207)-SUM($CV$3:EO$3)*$X207-SUM($CV$4:EO$4)*SUM($K207:$L207)-SUM($CV$5:EO$5)*SUM($M207:$N207)-SUM($CV$6:EO$6)*$O207-SUM($CV$7:EO$7)*SUM($Y207:$Z207,$AF207)-SUM($CV$8:EO$8)*SUM($AA207:$AE207)-SUM($CV$9:EO$9)*$AG207</f>
        <v>-34157</v>
      </c>
      <c r="EP207" s="96" t="s">
        <v>527</v>
      </c>
      <c r="EQ207" s="103" t="str">
        <f t="shared" si="234"/>
        <v>EPCQ64ASI16N</v>
      </c>
      <c r="ER207" s="96" t="str">
        <f t="shared" si="283"/>
        <v>Intel Prgrammable SolutionsGroup(AL</v>
      </c>
      <c r="ES207" s="115">
        <f>AU207</f>
        <v>3.677</v>
      </c>
      <c r="ET207" s="116" t="str">
        <f>AV207</f>
        <v>USD</v>
      </c>
      <c r="EU207" s="107" t="e">
        <f t="shared" ca="1" si="245"/>
        <v>#NAME?</v>
      </c>
      <c r="EV207" s="107" t="e">
        <f t="shared" ca="1" si="246"/>
        <v>#NAME?</v>
      </c>
      <c r="EW207" s="117">
        <f>AN207</f>
        <v>44</v>
      </c>
      <c r="EX207" s="117">
        <f>AN207</f>
        <v>44</v>
      </c>
      <c r="EY207" s="103"/>
      <c r="EZ207" s="117">
        <f t="shared" si="247"/>
        <v>70708</v>
      </c>
      <c r="FA207" s="118" t="e">
        <f t="shared" ca="1" si="248"/>
        <v>#NAME?</v>
      </c>
      <c r="FB207" s="117">
        <f t="shared" si="249"/>
        <v>27</v>
      </c>
      <c r="FC207" s="118" t="e">
        <f t="shared" ca="1" si="250"/>
        <v>#NAME?</v>
      </c>
      <c r="FD207" s="119"/>
      <c r="FE207" s="118"/>
      <c r="FF207" s="118" t="s">
        <v>26</v>
      </c>
      <c r="FG207" s="103"/>
      <c r="FH207" s="103" t="s">
        <v>145</v>
      </c>
      <c r="FI207" s="105">
        <f t="array" ref="FI207">SUMPRODUCT($AI207:$AL207,TRANSPOSE(FI$1:FI$4))</f>
        <v>6065</v>
      </c>
      <c r="FJ207" s="105">
        <f t="array" ref="FJ207">SUMPRODUCT($AI207:$AL207,TRANSPOSE(FJ$1:FJ$4))</f>
        <v>6065</v>
      </c>
      <c r="FK207" s="105">
        <f t="array" ref="FK207">SUMPRODUCT($AI207:$AL207,TRANSPOSE(FK$1:FK$4))</f>
        <v>6065</v>
      </c>
      <c r="FL207" s="105">
        <f t="array" ref="FL207">SUMPRODUCT($AI207:$AL207,TRANSPOSE(FL$1:FL$4))</f>
        <v>6065</v>
      </c>
      <c r="FM207" s="105">
        <f t="array" ref="FM207">SUMPRODUCT($AI207:$AL207,TRANSPOSE(FM$1:FM$4))</f>
        <v>6065</v>
      </c>
      <c r="FN207" s="105">
        <f t="array" ref="FN207">SUMPRODUCT($AI207:$AL207,TRANSPOSE(FN$1:FN$4))</f>
        <v>6065</v>
      </c>
      <c r="FO207" s="105">
        <f t="array" ref="FO207">SUMPRODUCT($AI207:$AL207,TRANSPOSE(FO$1:FO$4))</f>
        <v>6065</v>
      </c>
      <c r="FP207" s="105">
        <f t="array" ref="FP207">SUMPRODUCT($AI207:$AL207,TRANSPOSE(FP$1:FP$4))</f>
        <v>6065</v>
      </c>
      <c r="FQ207" s="105">
        <f t="array" ref="FQ207">SUMPRODUCT($AI207:$AL207,TRANSPOSE(FQ$1:FQ$4))</f>
        <v>6065</v>
      </c>
      <c r="FR207" s="105">
        <f t="array" ref="FR207">SUMPRODUCT($AI207:$AL207,TRANSPOSE(FR$1:FR$4))</f>
        <v>6050</v>
      </c>
      <c r="FS207" s="105">
        <f t="array" ref="FS207">SUMPRODUCT($AI207:$AL207,TRANSPOSE(FS$1:FS$4))</f>
        <v>6000</v>
      </c>
      <c r="FT207" s="105">
        <f t="array" ref="FT207">SUMPRODUCT($AI207:$AL207,TRANSPOSE(FT$1:FT$4))</f>
        <v>4046</v>
      </c>
      <c r="FU207" s="105">
        <f t="array" ref="FU207">SUMPRODUCT($AI207:$AL207,TRANSPOSE(FU$1:FU$4))</f>
        <v>0</v>
      </c>
      <c r="FV207" s="120"/>
      <c r="FW207" s="105">
        <f t="shared" si="251"/>
        <v>6072</v>
      </c>
      <c r="FX207" s="121">
        <f>CEILING(SUM($FI207:FJ207)-SUM($FW207:FW207),$EW207)</f>
        <v>6072</v>
      </c>
      <c r="FY207" s="121">
        <f>CEILING(SUM($FI207:FK207)-SUM($FW207:FX207),$EW207)</f>
        <v>6072</v>
      </c>
      <c r="FZ207" s="121">
        <f>CEILING(SUM($FI207:FL207)-SUM($FW207:FY207),$EW207)</f>
        <v>6072</v>
      </c>
      <c r="GA207" s="121">
        <f>CEILING(SUM($FI207:FM207)-SUM($FW207:FZ207),$EW207)</f>
        <v>6072</v>
      </c>
      <c r="GB207" s="121">
        <f>CEILING(SUM($FI207:FN207)-SUM($FW207:GA207),$EW207)</f>
        <v>6072</v>
      </c>
      <c r="GC207" s="121">
        <f>CEILING(SUM($FI207:FO207)-SUM($FW207:GB207),$EW207)</f>
        <v>6028</v>
      </c>
      <c r="GD207" s="121">
        <f>CEILING(SUM($FI207:FP207)-SUM($FW207:GC207),$EW207)</f>
        <v>6072</v>
      </c>
      <c r="GE207" s="121">
        <f>CEILING(SUM($FI207:FQ207)-SUM($FW207:GD207),$EW207)</f>
        <v>6072</v>
      </c>
      <c r="GF207" s="121">
        <f>CEILING(SUM($FI207:FR207)-SUM($FW207:GE207),$EW207)</f>
        <v>6072</v>
      </c>
      <c r="GG207" s="121">
        <f>CEILING(SUM($FI207:FS207)-SUM($FW207:GF207),$EW207)</f>
        <v>5984</v>
      </c>
      <c r="GH207" s="121">
        <f t="shared" si="252"/>
        <v>4048</v>
      </c>
      <c r="GI207" s="121">
        <f t="shared" si="253"/>
        <v>0</v>
      </c>
      <c r="GJ207" s="120"/>
      <c r="GK207" s="123" t="e">
        <f t="shared" ca="1" si="254"/>
        <v>#NAME?</v>
      </c>
      <c r="GL207" s="123" t="e">
        <f t="shared" ca="1" si="255"/>
        <v>#NAME?</v>
      </c>
      <c r="GM207" s="123" t="e">
        <f t="shared" ca="1" si="256"/>
        <v>#NAME?</v>
      </c>
      <c r="GN207" s="123" t="e">
        <f t="shared" ca="1" si="257"/>
        <v>#NAME?</v>
      </c>
      <c r="GO207" s="123" t="e">
        <f t="shared" ca="1" si="258"/>
        <v>#NAME?</v>
      </c>
      <c r="GP207" s="123" t="e">
        <f t="shared" ca="1" si="259"/>
        <v>#NAME?</v>
      </c>
      <c r="GQ207" s="123" t="e">
        <f t="shared" ca="1" si="260"/>
        <v>#NAME?</v>
      </c>
      <c r="GR207" s="123" t="e">
        <f t="shared" ca="1" si="261"/>
        <v>#NAME?</v>
      </c>
      <c r="GS207" s="123" t="e">
        <f t="shared" ca="1" si="262"/>
        <v>#NAME?</v>
      </c>
      <c r="GT207" s="123" t="e">
        <f t="shared" ca="1" si="263"/>
        <v>#NAME?</v>
      </c>
      <c r="GU207" s="123" t="e">
        <f t="shared" ca="1" si="264"/>
        <v>#NAME?</v>
      </c>
      <c r="GV207" s="123" t="e">
        <f t="shared" ca="1" si="265"/>
        <v>#NAME?</v>
      </c>
      <c r="GW207" s="123" t="e">
        <f t="shared" ca="1" si="266"/>
        <v>#NAME?</v>
      </c>
      <c r="GX207" s="123" t="e">
        <f t="shared" ca="1" si="267"/>
        <v>#NAME?</v>
      </c>
      <c r="GY207" s="120">
        <v>12</v>
      </c>
      <c r="GZ207" s="105">
        <f t="shared" si="284"/>
        <v>6072</v>
      </c>
      <c r="HA207" s="105">
        <f t="shared" si="284"/>
        <v>6072</v>
      </c>
      <c r="HB207" s="105">
        <f t="shared" si="284"/>
        <v>6072</v>
      </c>
      <c r="HC207" s="105">
        <f t="shared" si="284"/>
        <v>6072</v>
      </c>
      <c r="HD207" s="105">
        <f t="shared" si="284"/>
        <v>6072</v>
      </c>
      <c r="HE207" s="105">
        <f t="shared" si="284"/>
        <v>6072</v>
      </c>
      <c r="HF207" s="105">
        <f t="shared" si="284"/>
        <v>6028</v>
      </c>
      <c r="HG207" s="105">
        <f t="shared" si="284"/>
        <v>6072</v>
      </c>
      <c r="HH207" s="105">
        <f t="shared" si="284"/>
        <v>6072</v>
      </c>
      <c r="HI207" s="105">
        <f t="shared" si="284"/>
        <v>6072</v>
      </c>
      <c r="HJ207" s="105">
        <f t="shared" si="284"/>
        <v>5984</v>
      </c>
      <c r="HK207" s="105">
        <f t="shared" si="284"/>
        <v>4048</v>
      </c>
      <c r="HL207" s="105">
        <f t="shared" si="284"/>
        <v>0</v>
      </c>
      <c r="HM207" s="105"/>
      <c r="HN207" s="123" t="e">
        <f t="shared" ca="1" si="268"/>
        <v>#NAME?</v>
      </c>
      <c r="HO207" s="123" t="e">
        <f t="shared" ca="1" si="269"/>
        <v>#NAME?</v>
      </c>
      <c r="HP207" s="123" t="e">
        <f t="shared" ca="1" si="270"/>
        <v>#NAME?</v>
      </c>
      <c r="HQ207" s="123" t="e">
        <f t="shared" ca="1" si="271"/>
        <v>#NAME?</v>
      </c>
      <c r="HR207" s="123" t="e">
        <f t="shared" ca="1" si="272"/>
        <v>#NAME?</v>
      </c>
      <c r="HS207" s="123" t="e">
        <f t="shared" ca="1" si="273"/>
        <v>#NAME?</v>
      </c>
      <c r="HT207" s="123" t="e">
        <f t="shared" ca="1" si="274"/>
        <v>#NAME?</v>
      </c>
      <c r="HU207" s="123" t="e">
        <f t="shared" ca="1" si="275"/>
        <v>#NAME?</v>
      </c>
      <c r="HV207" s="123" t="e">
        <f t="shared" ca="1" si="276"/>
        <v>#NAME?</v>
      </c>
      <c r="HW207" s="123" t="e">
        <f t="shared" ca="1" si="277"/>
        <v>#NAME?</v>
      </c>
      <c r="HX207" s="123" t="e">
        <f t="shared" ca="1" si="278"/>
        <v>#NAME?</v>
      </c>
      <c r="HY207" s="123" t="e">
        <f t="shared" ca="1" si="279"/>
        <v>#NAME?</v>
      </c>
      <c r="HZ207" s="123" t="e">
        <f t="shared" ca="1" si="280"/>
        <v>#NAME?</v>
      </c>
      <c r="IA207" s="123" t="e">
        <f t="shared" ca="1" si="281"/>
        <v>#NAME?</v>
      </c>
      <c r="IB207" s="124" t="s">
        <v>981</v>
      </c>
      <c r="IC207" s="103" t="s">
        <v>531</v>
      </c>
      <c r="ID207" s="125">
        <v>45526</v>
      </c>
      <c r="IE207" s="103" t="s">
        <v>147</v>
      </c>
      <c r="IF207" s="103"/>
      <c r="IG207" s="103" t="s">
        <v>147</v>
      </c>
      <c r="IH207" s="103"/>
      <c r="II207" s="103" t="s">
        <v>532</v>
      </c>
    </row>
    <row r="208" spans="1:243" ht="14.25" x14ac:dyDescent="0.2">
      <c r="A208" s="39">
        <v>227</v>
      </c>
      <c r="B208" s="39" t="s">
        <v>984</v>
      </c>
      <c r="C208" s="56" t="s">
        <v>985</v>
      </c>
      <c r="D208" s="39" t="s">
        <v>137</v>
      </c>
      <c r="E208" s="39">
        <v>405043942</v>
      </c>
      <c r="F208" s="102" t="s">
        <v>986</v>
      </c>
      <c r="G208" s="39">
        <v>405046714</v>
      </c>
      <c r="H208" s="39" t="s">
        <v>128</v>
      </c>
      <c r="I208" s="39">
        <v>1</v>
      </c>
      <c r="J208" s="39">
        <v>6</v>
      </c>
      <c r="K208" s="39">
        <v>0</v>
      </c>
      <c r="L208" s="39">
        <v>0</v>
      </c>
      <c r="M208" s="39">
        <v>0</v>
      </c>
      <c r="N208" s="39">
        <v>0</v>
      </c>
      <c r="O208" s="39">
        <v>2</v>
      </c>
      <c r="P208" s="39">
        <v>0</v>
      </c>
      <c r="Q208" s="39">
        <v>0</v>
      </c>
      <c r="R208" s="39">
        <v>0</v>
      </c>
      <c r="S208" s="39">
        <v>0</v>
      </c>
      <c r="T208" s="39">
        <v>0</v>
      </c>
      <c r="U208" s="39">
        <v>0</v>
      </c>
      <c r="V208" s="39">
        <v>0</v>
      </c>
      <c r="W208" s="39">
        <v>0</v>
      </c>
      <c r="X208" s="39">
        <v>2</v>
      </c>
      <c r="Y208" s="39">
        <v>0</v>
      </c>
      <c r="Z208" s="39">
        <v>0</v>
      </c>
      <c r="AA208" s="39">
        <v>0</v>
      </c>
      <c r="AB208" s="39">
        <v>0</v>
      </c>
      <c r="AC208" s="39">
        <v>0</v>
      </c>
      <c r="AD208" s="39">
        <v>0</v>
      </c>
      <c r="AE208" s="39">
        <v>0</v>
      </c>
      <c r="AF208" s="39">
        <v>0</v>
      </c>
      <c r="AG208" s="39">
        <v>2</v>
      </c>
      <c r="AH208" s="39">
        <f t="shared" si="235"/>
        <v>4</v>
      </c>
      <c r="AI208" s="39">
        <f t="shared" si="236"/>
        <v>2</v>
      </c>
      <c r="AJ208" s="39">
        <f t="shared" si="237"/>
        <v>2</v>
      </c>
      <c r="AK208" s="39">
        <f t="shared" si="238"/>
        <v>2</v>
      </c>
      <c r="AL208" s="39">
        <f t="shared" si="239"/>
        <v>4</v>
      </c>
      <c r="AM208" s="57">
        <f t="shared" si="240"/>
        <v>141362</v>
      </c>
      <c r="AN208" s="57">
        <v>2500</v>
      </c>
      <c r="AO208" s="57">
        <f t="shared" si="241"/>
        <v>142500</v>
      </c>
      <c r="AP208" s="39"/>
      <c r="AQ208" s="39" t="s">
        <v>987</v>
      </c>
      <c r="AR208" s="39" t="s">
        <v>988</v>
      </c>
      <c r="AS208" s="39"/>
      <c r="AT208" s="39" t="s">
        <v>179</v>
      </c>
      <c r="AU208" s="58">
        <v>10.45</v>
      </c>
      <c r="AV208" s="58" t="s">
        <v>25</v>
      </c>
      <c r="AW208" s="39"/>
      <c r="AX208" s="39"/>
      <c r="AY208" s="59" t="s">
        <v>989</v>
      </c>
      <c r="AZ208" s="39"/>
      <c r="BA208" s="39" t="str">
        <f t="shared" si="242"/>
        <v>P0012</v>
      </c>
      <c r="BB208" s="78" t="e">
        <f t="shared" ca="1" si="243"/>
        <v>#NAME?</v>
      </c>
      <c r="BC208" s="39">
        <v>10</v>
      </c>
      <c r="BD208" s="75">
        <f t="shared" si="244"/>
        <v>141710</v>
      </c>
      <c r="BE208" s="39"/>
      <c r="BF208" s="39"/>
      <c r="BG208" s="39"/>
      <c r="BH208" s="39"/>
      <c r="BI208" s="39"/>
      <c r="BJ208" s="39">
        <v>12210</v>
      </c>
      <c r="BK208" s="39"/>
      <c r="BL208" s="39"/>
      <c r="BM208" s="39"/>
      <c r="BN208" s="39">
        <v>12210</v>
      </c>
      <c r="BO208" s="39"/>
      <c r="BP208" s="39"/>
      <c r="BQ208" s="39">
        <v>12210</v>
      </c>
      <c r="BR208" s="39"/>
      <c r="BS208" s="39"/>
      <c r="BT208" s="39">
        <v>12210</v>
      </c>
      <c r="BU208" s="39"/>
      <c r="BV208" s="39"/>
      <c r="BW208" s="39">
        <v>12210</v>
      </c>
      <c r="BX208" s="39"/>
      <c r="BY208" s="39"/>
      <c r="BZ208" s="39">
        <v>12210</v>
      </c>
      <c r="CA208" s="39"/>
      <c r="CB208" s="39"/>
      <c r="CC208" s="39">
        <v>12210</v>
      </c>
      <c r="CD208" s="39"/>
      <c r="CE208" s="39"/>
      <c r="CF208" s="39">
        <v>12210</v>
      </c>
      <c r="CG208" s="39"/>
      <c r="CH208" s="39"/>
      <c r="CI208" s="39">
        <v>12210</v>
      </c>
      <c r="CJ208" s="39"/>
      <c r="CK208" s="39"/>
      <c r="CL208" s="39">
        <v>12210</v>
      </c>
      <c r="CM208" s="39"/>
      <c r="CN208" s="39"/>
      <c r="CO208" s="39">
        <v>12210</v>
      </c>
      <c r="CP208" s="39"/>
      <c r="CQ208" s="39"/>
      <c r="CR208" s="39">
        <v>8140</v>
      </c>
      <c r="CS208" s="39"/>
      <c r="CT208" s="39"/>
      <c r="CU208" s="39"/>
      <c r="CV208" s="39"/>
      <c r="CW208" s="39">
        <f>SUM($BE208,$BF208:BF208)-SUM($CV$1:CW$1)*SUM($P208:$Q208,$W208)-SUM($CV$2:CW$2)*SUM($R208:$V208)-SUM($CV$3:CW$3)*$X208-SUM($CV$4:CW$4)*SUM($K208:$L208)-SUM($CV$5:CW$5)*SUM($M208:$N208)-SUM($CV$6:CW$6)*$O208-SUM($CV$7:CW$7)*SUM($Y208:$Z208,$AF208)-SUM($CV$8:CW$8)*SUM($AA208:$AE208)-SUM($CV$9:CW$9)*$AG208</f>
        <v>0</v>
      </c>
      <c r="CX208" s="39">
        <f>SUM($BE208,$BF208:BG208)-SUM($CV$1:CX$1)*SUM($P208:$Q208,$W208)-SUM($CV$2:CX$2)*SUM($R208:$V208)-SUM($CV$3:CX$3)*$X208-SUM($CV$4:CX$4)*SUM($K208:$L208)-SUM($CV$5:CX$5)*SUM($M208:$N208)-SUM($CV$6:CX$6)*$O208-SUM($CV$7:CX$7)*SUM($Y208:$Z208,$AF208)-SUM($CV$8:CX$8)*SUM($AA208:$AE208)-SUM($CV$9:CX$9)*$AG208</f>
        <v>0</v>
      </c>
      <c r="CY208" s="39">
        <f>SUM($BE208,$BF208:BH208)-SUM($CV$1:CY$1)*SUM($P208:$Q208,$W208)-SUM($CV$2:CY$2)*SUM($R208:$V208)-SUM($CV$3:CY$3)*$X208-SUM($CV$4:CY$4)*SUM($K208:$L208)-SUM($CV$5:CY$5)*SUM($M208:$N208)-SUM($CV$6:CY$6)*$O208-SUM($CV$7:CY$7)*SUM($Y208:$Z208,$AF208)-SUM($CV$8:CY$8)*SUM($AA208:$AE208)-SUM($CV$9:CY$9)*$AG208</f>
        <v>0</v>
      </c>
      <c r="CZ208" s="39">
        <f>SUM($BE208,$BF208:BI208)-SUM($CV$1:CZ$1)*SUM($P208:$Q208,$W208)-SUM($CV$2:CZ$2)*SUM($R208:$V208)-SUM($CV$3:CZ$3)*$X208-SUM($CV$4:CZ$4)*SUM($K208:$L208)-SUM($CV$5:CZ$5)*SUM($M208:$N208)-SUM($CV$6:CZ$6)*$O208-SUM($CV$7:CZ$7)*SUM($Y208:$Z208,$AF208)-SUM($CV$8:CZ$8)*SUM($AA208:$AE208)-SUM($CV$9:CZ$9)*$AG208</f>
        <v>0</v>
      </c>
      <c r="DA208" s="39">
        <f>SUM($BE208,$BF208:BJ208)-SUM($CV$1:DA$1)*SUM($P208:$Q208,$W208)-SUM($CV$2:DA$2)*SUM($R208:$V208)-SUM($CV$3:DA$3)*$X208-SUM($CV$4:DA$4)*SUM($K208:$L208)-SUM($CV$5:DA$5)*SUM($M208:$N208)-SUM($CV$6:DA$6)*$O208-SUM($CV$7:DA$7)*SUM($Y208:$Z208,$AF208)-SUM($CV$8:DA$8)*SUM($AA208:$AE208)-SUM($CV$9:DA$9)*$AG208</f>
        <v>12210</v>
      </c>
      <c r="DB208" s="39">
        <f>SUM($BE208,$BF208:BK208)-SUM($CV$1:DB$1)*SUM($P208:$Q208,$W208)-SUM($CV$2:DB$2)*SUM($R208:$V208)-SUM($CV$3:DB$3)*$X208-SUM($CV$4:DB$4)*SUM($K208:$L208)-SUM($CV$5:DB$5)*SUM($M208:$N208)-SUM($CV$6:DB$6)*$O208-SUM($CV$7:DB$7)*SUM($Y208:$Z208,$AF208)-SUM($CV$8:DB$8)*SUM($AA208:$AE208)-SUM($CV$9:DB$9)*$AG208</f>
        <v>11610</v>
      </c>
      <c r="DC208" s="39">
        <f>SUM($BE208,$BF208:BL208)-SUM($CV$1:DC$1)*SUM($P208:$Q208,$W208)-SUM($CV$2:DC$2)*SUM($R208:$V208)-SUM($CV$3:DC$3)*$X208-SUM($CV$4:DC$4)*SUM($K208:$L208)-SUM($CV$5:DC$5)*SUM($M208:$N208)-SUM($CV$6:DC$6)*$O208-SUM($CV$7:DC$7)*SUM($Y208:$Z208,$AF208)-SUM($CV$8:DC$8)*SUM($AA208:$AE208)-SUM($CV$9:DC$9)*$AG208</f>
        <v>10410</v>
      </c>
      <c r="DD208" s="39">
        <f>SUM($BE208,$BF208:BM208)-SUM($CV$1:DD$1)*SUM($P208:$Q208,$W208)-SUM($CV$2:DD$2)*SUM($R208:$V208)-SUM($CV$3:DD$3)*$X208-SUM($CV$4:DD$4)*SUM($K208:$L208)-SUM($CV$5:DD$5)*SUM($M208:$N208)-SUM($CV$6:DD$6)*$O208-SUM($CV$7:DD$7)*SUM($Y208:$Z208,$AF208)-SUM($CV$8:DD$8)*SUM($AA208:$AE208)-SUM($CV$9:DD$9)*$AG208</f>
        <v>8548</v>
      </c>
      <c r="DE208" s="39">
        <f>SUM($BE208,$BF208:BN208)-SUM($CV$1:DE$1)*SUM($P208:$Q208,$W208)-SUM($CV$2:DE$2)*SUM($R208:$V208)-SUM($CV$3:DE$3)*$X208-SUM($CV$4:DE$4)*SUM($K208:$L208)-SUM($CV$5:DE$5)*SUM($M208:$N208)-SUM($CV$6:DE$6)*$O208-SUM($CV$7:DE$7)*SUM($Y208:$Z208,$AF208)-SUM($CV$8:DE$8)*SUM($AA208:$AE208)-SUM($CV$9:DE$9)*$AG208</f>
        <v>18558</v>
      </c>
      <c r="DF208" s="39">
        <f>SUM($BE208,$BF208:BO208)-SUM($CV$1:DF$1)*SUM($P208:$Q208,$W208)-SUM($CV$2:DF$2)*SUM($R208:$V208)-SUM($CV$3:DF$3)*$X208-SUM($CV$4:DF$4)*SUM($K208:$L208)-SUM($CV$5:DF$5)*SUM($M208:$N208)-SUM($CV$6:DF$6)*$O208-SUM($CV$7:DF$7)*SUM($Y208:$Z208,$AF208)-SUM($CV$8:DF$8)*SUM($AA208:$AE208)-SUM($CV$9:DF$9)*$AG208</f>
        <v>15758</v>
      </c>
      <c r="DG208" s="39">
        <f>SUM($BE208,$BF208:BP208)-SUM($CV$1:DG$1)*SUM($P208:$Q208,$W208)-SUM($CV$2:DG$2)*SUM($R208:$V208)-SUM($CV$3:DG$3)*$X208-SUM($CV$4:DG$4)*SUM($K208:$L208)-SUM($CV$5:DG$5)*SUM($M208:$N208)-SUM($CV$6:DG$6)*$O208-SUM($CV$7:DG$7)*SUM($Y208:$Z208,$AF208)-SUM($CV$8:DG$8)*SUM($AA208:$AE208)-SUM($CV$9:DG$9)*$AG208</f>
        <v>12758</v>
      </c>
      <c r="DH208" s="39">
        <f>SUM($BE208,$BF208:BQ208)-SUM($CV$1:DH$1)*SUM($P208:$Q208,$W208)-SUM($CV$2:DH$2)*SUM($R208:$V208)-SUM($CV$3:DH$3)*$X208-SUM($CV$4:DH$4)*SUM($K208:$L208)-SUM($CV$5:DH$5)*SUM($M208:$N208)-SUM($CV$6:DH$6)*$O208-SUM($CV$7:DH$7)*SUM($Y208:$Z208,$AF208)-SUM($CV$8:DH$8)*SUM($AA208:$AE208)-SUM($CV$9:DH$9)*$AG208</f>
        <v>21968</v>
      </c>
      <c r="DI208" s="39">
        <f>SUM($BE208,$BF208:BR208)-SUM($CV$1:DI$1)*SUM($P208:$Q208,$W208)-SUM($CV$2:DI$2)*SUM($R208:$V208)-SUM($CV$3:DI$3)*$X208-SUM($CV$4:DI$4)*SUM($K208:$L208)-SUM($CV$5:DI$5)*SUM($M208:$N208)-SUM($CV$6:DI$6)*$O208-SUM($CV$7:DI$7)*SUM($Y208:$Z208,$AF208)-SUM($CV$8:DI$8)*SUM($AA208:$AE208)-SUM($CV$9:DI$9)*$AG208</f>
        <v>18968</v>
      </c>
      <c r="DJ208" s="39">
        <f>SUM($BE208,$BF208:BS208)-SUM($CV$1:DJ$1)*SUM($P208:$Q208,$W208)-SUM($CV$2:DJ$2)*SUM($R208:$V208)-SUM($CV$3:DJ$3)*$X208-SUM($CV$4:DJ$4)*SUM($K208:$L208)-SUM($CV$5:DJ$5)*SUM($M208:$N208)-SUM($CV$6:DJ$6)*$O208-SUM($CV$7:DJ$7)*SUM($Y208:$Z208,$AF208)-SUM($CV$8:DJ$8)*SUM($AA208:$AE208)-SUM($CV$9:DJ$9)*$AG208</f>
        <v>15968</v>
      </c>
      <c r="DK208" s="39">
        <f>SUM($BE208,$BF208:BT208)-SUM($CV$1:DK$1)*SUM($P208:$Q208,$W208)-SUM($CV$2:DK$2)*SUM($R208:$V208)-SUM($CV$3:DK$3)*$X208-SUM($CV$4:DK$4)*SUM($K208:$L208)-SUM($CV$5:DK$5)*SUM($M208:$N208)-SUM($CV$6:DK$6)*$O208-SUM($CV$7:DK$7)*SUM($Y208:$Z208,$AF208)-SUM($CV$8:DK$8)*SUM($AA208:$AE208)-SUM($CV$9:DK$9)*$AG208</f>
        <v>25178</v>
      </c>
      <c r="DL208" s="39">
        <f>SUM($BE208,$BF208:BU208)-SUM($CV$1:DL$1)*SUM($P208:$Q208,$W208)-SUM($CV$2:DL$2)*SUM($R208:$V208)-SUM($CV$3:DL$3)*$X208-SUM($CV$4:DL$4)*SUM($K208:$L208)-SUM($CV$5:DL$5)*SUM($M208:$N208)-SUM($CV$6:DL$6)*$O208-SUM($CV$7:DL$7)*SUM($Y208:$Z208,$AF208)-SUM($CV$8:DL$8)*SUM($AA208:$AE208)-SUM($CV$9:DL$9)*$AG208</f>
        <v>22178</v>
      </c>
      <c r="DM208" s="39">
        <f>SUM($BE208,$BF208:BV208)-SUM($CV$1:DM$1)*SUM($P208:$Q208,$W208)-SUM($CV$2:DM$2)*SUM($R208:$V208)-SUM($CV$3:DM$3)*$X208-SUM($CV$4:DM$4)*SUM($K208:$L208)-SUM($CV$5:DM$5)*SUM($M208:$N208)-SUM($CV$6:DM$6)*$O208-SUM($CV$7:DM$7)*SUM($Y208:$Z208,$AF208)-SUM($CV$8:DM$8)*SUM($AA208:$AE208)-SUM($CV$9:DM$9)*$AG208</f>
        <v>18178</v>
      </c>
      <c r="DN208" s="39">
        <f>SUM($BE208,$BF208:BW208)-SUM($CV$1:DN$1)*SUM($P208:$Q208,$W208)-SUM($CV$2:DN$2)*SUM($R208:$V208)-SUM($CV$3:DN$3)*$X208-SUM($CV$4:DN$4)*SUM($K208:$L208)-SUM($CV$5:DN$5)*SUM($M208:$N208)-SUM($CV$6:DN$6)*$O208-SUM($CV$7:DN$7)*SUM($Y208:$Z208,$AF208)-SUM($CV$8:DN$8)*SUM($AA208:$AE208)-SUM($CV$9:DN$9)*$AG208</f>
        <v>26388</v>
      </c>
      <c r="DO208" s="39">
        <f>SUM($BE208,$BF208:BX208)-SUM($CV$1:DO$1)*SUM($P208:$Q208,$W208)-SUM($CV$2:DO$2)*SUM($R208:$V208)-SUM($CV$3:DO$3)*$X208-SUM($CV$4:DO$4)*SUM($K208:$L208)-SUM($CV$5:DO$5)*SUM($M208:$N208)-SUM($CV$6:DO$6)*$O208-SUM($CV$7:DO$7)*SUM($Y208:$Z208,$AF208)-SUM($CV$8:DO$8)*SUM($AA208:$AE208)-SUM($CV$9:DO$9)*$AG208</f>
        <v>22388</v>
      </c>
      <c r="DP208" s="39">
        <f>SUM($BE208,$BF208:BY208)-SUM($CV$1:DP$1)*SUM($P208:$Q208,$W208)-SUM($CV$2:DP$2)*SUM($R208:$V208)-SUM($CV$3:DP$3)*$X208-SUM($CV$4:DP$4)*SUM($K208:$L208)-SUM($CV$5:DP$5)*SUM($M208:$N208)-SUM($CV$6:DP$6)*$O208-SUM($CV$7:DP$7)*SUM($Y208:$Z208,$AF208)-SUM($CV$8:DP$8)*SUM($AA208:$AE208)-SUM($CV$9:DP$9)*$AG208</f>
        <v>18388</v>
      </c>
      <c r="DQ208" s="39">
        <f>SUM($BE208,$BF208:BZ208)-SUM($CV$1:DQ$1)*SUM($P208:$Q208,$W208)-SUM($CV$2:DQ$2)*SUM($R208:$V208)-SUM($CV$3:DQ$3)*$X208-SUM($CV$4:DQ$4)*SUM($K208:$L208)-SUM($CV$5:DQ$5)*SUM($M208:$N208)-SUM($CV$6:DQ$6)*$O208-SUM($CV$7:DQ$7)*SUM($Y208:$Z208,$AF208)-SUM($CV$8:DQ$8)*SUM($AA208:$AE208)-SUM($CV$9:DQ$9)*$AG208</f>
        <v>26598</v>
      </c>
      <c r="DR208" s="39">
        <f>SUM($BE208,$BF208:CA208)-SUM($CV$1:DR$1)*SUM($P208:$Q208,$W208)-SUM($CV$2:DR$2)*SUM($R208:$V208)-SUM($CV$3:DR$3)*$X208-SUM($CV$4:DR$4)*SUM($K208:$L208)-SUM($CV$5:DR$5)*SUM($M208:$N208)-SUM($CV$6:DR$6)*$O208-SUM($CV$7:DR$7)*SUM($Y208:$Z208,$AF208)-SUM($CV$8:DR$8)*SUM($AA208:$AE208)-SUM($CV$9:DR$9)*$AG208</f>
        <v>22598</v>
      </c>
      <c r="DS208" s="39">
        <f>SUM($BE208,$BF208:CB208)-SUM($CV$1:DS$1)*SUM($P208:$Q208,$W208)-SUM($CV$2:DS$2)*SUM($R208:$V208)-SUM($CV$3:DS$3)*$X208-SUM($CV$4:DS$4)*SUM($K208:$L208)-SUM($CV$5:DS$5)*SUM($M208:$N208)-SUM($CV$6:DS$6)*$O208-SUM($CV$7:DS$7)*SUM($Y208:$Z208,$AF208)-SUM($CV$8:DS$8)*SUM($AA208:$AE208)-SUM($CV$9:DS$9)*$AG208</f>
        <v>18598</v>
      </c>
      <c r="DT208" s="39">
        <f>SUM($BE208,$BF208:CC208)-SUM($CV$1:DT$1)*SUM($P208:$Q208,$W208)-SUM($CV$2:DT$2)*SUM($R208:$V208)-SUM($CV$3:DT$3)*$X208-SUM($CV$4:DT$4)*SUM($K208:$L208)-SUM($CV$5:DT$5)*SUM($M208:$N208)-SUM($CV$6:DT$6)*$O208-SUM($CV$7:DT$7)*SUM($Y208:$Z208,$AF208)-SUM($CV$8:DT$8)*SUM($AA208:$AE208)-SUM($CV$9:DT$9)*$AG208</f>
        <v>26808</v>
      </c>
      <c r="DU208" s="39">
        <f>SUM($BE208,$BF208:CD208)-SUM($CV$1:DU$1)*SUM($P208:$Q208,$W208)-SUM($CV$2:DU$2)*SUM($R208:$V208)-SUM($CV$3:DU$3)*$X208-SUM($CV$4:DU$4)*SUM($K208:$L208)-SUM($CV$5:DU$5)*SUM($M208:$N208)-SUM($CV$6:DU$6)*$O208-SUM($CV$7:DU$7)*SUM($Y208:$Z208,$AF208)-SUM($CV$8:DU$8)*SUM($AA208:$AE208)-SUM($CV$9:DU$9)*$AG208</f>
        <v>22808</v>
      </c>
      <c r="DV208" s="39">
        <f>SUM($BE208,$BF208:CE208)-SUM($CV$1:DV$1)*SUM($P208:$Q208,$W208)-SUM($CV$2:DV$2)*SUM($R208:$V208)-SUM($CV$3:DV$3)*$X208-SUM($CV$4:DV$4)*SUM($K208:$L208)-SUM($CV$5:DV$5)*SUM($M208:$N208)-SUM($CV$6:DV$6)*$O208-SUM($CV$7:DV$7)*SUM($Y208:$Z208,$AF208)-SUM($CV$8:DV$8)*SUM($AA208:$AE208)-SUM($CV$9:DV$9)*$AG208</f>
        <v>18808</v>
      </c>
      <c r="DW208" s="39">
        <f>SUM($BE208,$BF208:CF208)-SUM($CV$1:DW$1)*SUM($P208:$Q208,$W208)-SUM($CV$2:DW$2)*SUM($R208:$V208)-SUM($CV$3:DW$3)*$X208-SUM($CV$4:DW$4)*SUM($K208:$L208)-SUM($CV$5:DW$5)*SUM($M208:$N208)-SUM($CV$6:DW$6)*$O208-SUM($CV$7:DW$7)*SUM($Y208:$Z208,$AF208)-SUM($CV$8:DW$8)*SUM($AA208:$AE208)-SUM($CV$9:DW$9)*$AG208</f>
        <v>27018</v>
      </c>
      <c r="DX208" s="39">
        <f>SUM($BE208,$BF208:CG208)-SUM($CV$1:DX$1)*SUM($P208:$Q208,$W208)-SUM($CV$2:DX$2)*SUM($R208:$V208)-SUM($CV$3:DX$3)*$X208-SUM($CV$4:DX$4)*SUM($K208:$L208)-SUM($CV$5:DX$5)*SUM($M208:$N208)-SUM($CV$6:DX$6)*$O208-SUM($CV$7:DX$7)*SUM($Y208:$Z208,$AF208)-SUM($CV$8:DX$8)*SUM($AA208:$AE208)-SUM($CV$9:DX$9)*$AG208</f>
        <v>23018</v>
      </c>
      <c r="DY208" s="39">
        <f>SUM($BE208,$BF208:CH208)-SUM($CV$1:DY$1)*SUM($P208:$Q208,$W208)-SUM($CV$2:DY$2)*SUM($R208:$V208)-SUM($CV$3:DY$3)*$X208-SUM($CV$4:DY$4)*SUM($K208:$L208)-SUM($CV$5:DY$5)*SUM($M208:$N208)-SUM($CV$6:DY$6)*$O208-SUM($CV$7:DY$7)*SUM($Y208:$Z208,$AF208)-SUM($CV$8:DY$8)*SUM($AA208:$AE208)-SUM($CV$9:DY$9)*$AG208</f>
        <v>19018</v>
      </c>
      <c r="DZ208" s="39">
        <f>SUM($BE208,$BF208:CI208)-SUM($CV$1:DZ$1)*SUM($P208:$Q208,$W208)-SUM($CV$2:DZ$2)*SUM($R208:$V208)-SUM($CV$3:DZ$3)*$X208-SUM($CV$4:DZ$4)*SUM($K208:$L208)-SUM($CV$5:DZ$5)*SUM($M208:$N208)-SUM($CV$6:DZ$6)*$O208-SUM($CV$7:DZ$7)*SUM($Y208:$Z208,$AF208)-SUM($CV$8:DZ$8)*SUM($AA208:$AE208)-SUM($CV$9:DZ$9)*$AG208</f>
        <v>27228</v>
      </c>
      <c r="EA208" s="39">
        <f>SUM($BE208,$BF208:CJ208)-SUM($CV$1:EA$1)*SUM($P208:$Q208,$W208)-SUM($CV$2:EA$2)*SUM($R208:$V208)-SUM($CV$3:EA$3)*$X208-SUM($CV$4:EA$4)*SUM($K208:$L208)-SUM($CV$5:EA$5)*SUM($M208:$N208)-SUM($CV$6:EA$6)*$O208-SUM($CV$7:EA$7)*SUM($Y208:$Z208,$AF208)-SUM($CV$8:EA$8)*SUM($AA208:$AE208)-SUM($CV$9:EA$9)*$AG208</f>
        <v>23228</v>
      </c>
      <c r="EB208" s="39">
        <f>SUM($BE208,$BF208:CK208)-SUM($CV$1:EB$1)*SUM($P208:$Q208,$W208)-SUM($CV$2:EB$2)*SUM($R208:$V208)-SUM($CV$3:EB$3)*$X208-SUM($CV$4:EB$4)*SUM($K208:$L208)-SUM($CV$5:EB$5)*SUM($M208:$N208)-SUM($CV$6:EB$6)*$O208-SUM($CV$7:EB$7)*SUM($Y208:$Z208,$AF208)-SUM($CV$8:EB$8)*SUM($AA208:$AE208)-SUM($CV$9:EB$9)*$AG208</f>
        <v>19228</v>
      </c>
      <c r="EC208" s="39">
        <f>SUM($BE208,$BF208:CL208)-SUM($CV$1:EC$1)*SUM($P208:$Q208,$W208)-SUM($CV$2:EC$2)*SUM($R208:$V208)-SUM($CV$3:EC$3)*$X208-SUM($CV$4:EC$4)*SUM($K208:$L208)-SUM($CV$5:EC$5)*SUM($M208:$N208)-SUM($CV$6:EC$6)*$O208-SUM($CV$7:EC$7)*SUM($Y208:$Z208,$AF208)-SUM($CV$8:EC$8)*SUM($AA208:$AE208)-SUM($CV$9:EC$9)*$AG208</f>
        <v>27438</v>
      </c>
      <c r="ED208" s="39">
        <f>SUM($BE208,$BF208:CM208)-SUM($CV$1:ED$1)*SUM($P208:$Q208,$W208)-SUM($CV$2:ED$2)*SUM($R208:$V208)-SUM($CV$3:ED$3)*$X208-SUM($CV$4:ED$4)*SUM($K208:$L208)-SUM($CV$5:ED$5)*SUM($M208:$N208)-SUM($CV$6:ED$6)*$O208-SUM($CV$7:ED$7)*SUM($Y208:$Z208,$AF208)-SUM($CV$8:ED$8)*SUM($AA208:$AE208)-SUM($CV$9:ED$9)*$AG208</f>
        <v>23438</v>
      </c>
      <c r="EE208" s="39">
        <f>SUM($BE208,$BF208:CN208)-SUM($CV$1:EE$1)*SUM($P208:$Q208,$W208)-SUM($CV$2:EE$2)*SUM($R208:$V208)-SUM($CV$3:EE$3)*$X208-SUM($CV$4:EE$4)*SUM($K208:$L208)-SUM($CV$5:EE$5)*SUM($M208:$N208)-SUM($CV$6:EE$6)*$O208-SUM($CV$7:EE$7)*SUM($Y208:$Z208,$AF208)-SUM($CV$8:EE$8)*SUM($AA208:$AE208)-SUM($CV$9:EE$9)*$AG208</f>
        <v>19438</v>
      </c>
      <c r="EF208" s="39">
        <f>SUM($BE208,$BF208:CO208)-SUM($CV$1:EF$1)*SUM($P208:$Q208,$W208)-SUM($CV$2:EF$2)*SUM($R208:$V208)-SUM($CV$3:EF$3)*$X208-SUM($CV$4:EF$4)*SUM($K208:$L208)-SUM($CV$5:EF$5)*SUM($M208:$N208)-SUM($CV$6:EF$6)*$O208-SUM($CV$7:EF$7)*SUM($Y208:$Z208,$AF208)-SUM($CV$8:EF$8)*SUM($AA208:$AE208)-SUM($CV$9:EF$9)*$AG208</f>
        <v>27648</v>
      </c>
      <c r="EG208" s="39">
        <f>SUM($BE208,$BF208:CP208)-SUM($CV$1:EG$1)*SUM($P208:$Q208,$W208)-SUM($CV$2:EG$2)*SUM($R208:$V208)-SUM($CV$3:EG$3)*$X208-SUM($CV$4:EG$4)*SUM($K208:$L208)-SUM($CV$5:EG$5)*SUM($M208:$N208)-SUM($CV$6:EG$6)*$O208-SUM($CV$7:EG$7)*SUM($Y208:$Z208,$AF208)-SUM($CV$8:EG$8)*SUM($AA208:$AE208)-SUM($CV$9:EG$9)*$AG208</f>
        <v>23648</v>
      </c>
      <c r="EH208" s="39">
        <f>SUM($BE208,$BF208:CQ208)-SUM($CV$1:EH$1)*SUM($P208:$Q208,$W208)-SUM($CV$2:EH$2)*SUM($R208:$V208)-SUM($CV$3:EH$3)*$X208-SUM($CV$4:EH$4)*SUM($K208:$L208)-SUM($CV$5:EH$5)*SUM($M208:$N208)-SUM($CV$6:EH$6)*$O208-SUM($CV$7:EH$7)*SUM($Y208:$Z208,$AF208)-SUM($CV$8:EH$8)*SUM($AA208:$AE208)-SUM($CV$9:EH$9)*$AG208</f>
        <v>19648</v>
      </c>
      <c r="EI208" s="39">
        <f>SUM($BE208,$BF208:CR208)-SUM($CV$1:EI$1)*SUM($P208:$Q208,$W208)-SUM($CV$2:EI$2)*SUM($R208:$V208)-SUM($CV$3:EI$3)*$X208-SUM($CV$4:EI$4)*SUM($K208:$L208)-SUM($CV$5:EI$5)*SUM($M208:$N208)-SUM($CV$6:EI$6)*$O208-SUM($CV$7:EI$7)*SUM($Y208:$Z208,$AF208)-SUM($CV$8:EI$8)*SUM($AA208:$AE208)-SUM($CV$9:EI$9)*$AG208</f>
        <v>23788</v>
      </c>
      <c r="EJ208" s="39">
        <f>SUM($BE208,$BF208:CS208)-SUM($CV$1:EJ$1)*SUM($P208:$Q208,$W208)-SUM($CV$2:EJ$2)*SUM($R208:$V208)-SUM($CV$3:EJ$3)*$X208-SUM($CV$4:EJ$4)*SUM($K208:$L208)-SUM($CV$5:EJ$5)*SUM($M208:$N208)-SUM($CV$6:EJ$6)*$O208-SUM($CV$7:EJ$7)*SUM($Y208:$Z208,$AF208)-SUM($CV$8:EJ$8)*SUM($AA208:$AE208)-SUM($CV$9:EJ$9)*$AG208</f>
        <v>19788</v>
      </c>
      <c r="EK208" s="39">
        <f>SUM($BE208,$BF208:CT208)-SUM($CV$1:EK$1)*SUM($P208:$Q208,$W208)-SUM($CV$2:EK$2)*SUM($R208:$V208)-SUM($CV$3:EK$3)*$X208-SUM($CV$4:EK$4)*SUM($K208:$L208)-SUM($CV$5:EK$5)*SUM($M208:$N208)-SUM($CV$6:EK$6)*$O208-SUM($CV$7:EK$7)*SUM($Y208:$Z208,$AF208)-SUM($CV$8:EK$8)*SUM($AA208:$AE208)-SUM($CV$9:EK$9)*$AG208</f>
        <v>15788</v>
      </c>
      <c r="EL208" s="39">
        <f>SUM($BE208,$BF208:CU208)-SUM($CV$1:EL$1)*SUM($P208:$Q208,$W208)-SUM($CV$2:EL$2)*SUM($R208:$V208)-SUM($CV$3:EL$3)*$X208-SUM($CV$4:EL$4)*SUM($K208:$L208)-SUM($CV$5:EL$5)*SUM($M208:$N208)-SUM($CV$6:EL$6)*$O208-SUM($CV$7:EL$7)*SUM($Y208:$Z208,$AF208)-SUM($CV$8:EL$8)*SUM($AA208:$AE208)-SUM($CV$9:EL$9)*$AG208</f>
        <v>11788</v>
      </c>
      <c r="EM208" s="39">
        <f>SUM($BE208,$BF208:CV208)-SUM($CV$1:EM$1)*SUM($P208:$Q208,$W208)-SUM($CV$2:EM$2)*SUM($R208:$V208)-SUM($CV$3:EM$3)*$X208-SUM($CV$4:EM$4)*SUM($K208:$L208)-SUM($CV$5:EM$5)*SUM($M208:$N208)-SUM($CV$6:EM$6)*$O208-SUM($CV$7:EM$7)*SUM($Y208:$Z208,$AF208)-SUM($CV$8:EM$8)*SUM($AA208:$AE208)-SUM($CV$9:EM$9)*$AG208</f>
        <v>7788</v>
      </c>
      <c r="EN208" s="39">
        <f>SUM($BE208,$BF208:CW208)-SUM($CV$1:EN$1)*SUM($P208:$Q208,$W208)-SUM($CV$2:EN$2)*SUM($R208:$V208)-SUM($CV$3:EN$3)*$X208-SUM($CV$4:EN$4)*SUM($K208:$L208)-SUM($CV$5:EN$5)*SUM($M208:$N208)-SUM($CV$6:EN$6)*$O208-SUM($CV$7:EN$7)*SUM($Y208:$Z208,$AF208)-SUM($CV$8:EN$8)*SUM($AA208:$AE208)-SUM($CV$9:EN$9)*$AG208</f>
        <v>3788</v>
      </c>
      <c r="EO208" s="39">
        <f>SUM($BE208,$BF208:CX208)-SUM($CV$1:EO$1)*SUM($P208:$Q208,$W208)-SUM($CV$2:EO$2)*SUM($R208:$V208)-SUM($CV$3:EO$3)*$X208-SUM($CV$4:EO$4)*SUM($K208:$L208)-SUM($CV$5:EO$5)*SUM($M208:$N208)-SUM($CV$6:EO$6)*$O208-SUM($CV$7:EO$7)*SUM($Y208:$Z208,$AF208)-SUM($CV$8:EO$8)*SUM($AA208:$AE208)-SUM($CV$9:EO$9)*$AG208</f>
        <v>1272</v>
      </c>
      <c r="EP208" s="96" t="str">
        <f>AR208</f>
        <v>MACNICA</v>
      </c>
      <c r="EQ208" s="103" t="str">
        <f t="shared" si="234"/>
        <v>FM25V20A-DG</v>
      </c>
      <c r="ER208" s="96" t="str">
        <f t="shared" si="283"/>
        <v>INFINEON TECHNOLOGIES AG</v>
      </c>
      <c r="ES208" s="115">
        <v>10</v>
      </c>
      <c r="ET208" s="116" t="s">
        <v>11</v>
      </c>
      <c r="EU208" s="107" t="e">
        <f t="shared" ca="1" si="245"/>
        <v>#NAME?</v>
      </c>
      <c r="EV208" s="107" t="e">
        <f t="shared" ca="1" si="246"/>
        <v>#NAME?</v>
      </c>
      <c r="EW208" s="117">
        <v>370</v>
      </c>
      <c r="EX208" s="117">
        <v>370</v>
      </c>
      <c r="EY208" s="103"/>
      <c r="EZ208" s="117">
        <f t="shared" si="247"/>
        <v>141710</v>
      </c>
      <c r="FA208" s="118" t="e">
        <f t="shared" ca="1" si="248"/>
        <v>#NAME?</v>
      </c>
      <c r="FB208" s="117">
        <f t="shared" si="249"/>
        <v>348</v>
      </c>
      <c r="FC208" s="118" t="e">
        <f t="shared" ca="1" si="250"/>
        <v>#NAME?</v>
      </c>
      <c r="FD208" s="119">
        <v>45523</v>
      </c>
      <c r="FE208" s="118" t="s">
        <v>130</v>
      </c>
      <c r="FF208" s="118" t="s">
        <v>26</v>
      </c>
      <c r="FG208" s="103" t="s">
        <v>144</v>
      </c>
      <c r="FH208" s="103" t="s">
        <v>145</v>
      </c>
      <c r="FI208" s="105">
        <f t="array" ref="FI208">SUMPRODUCT($AI208:$AL208,TRANSPOSE(FI$1:FI$4))</f>
        <v>12130</v>
      </c>
      <c r="FJ208" s="105">
        <f t="array" ref="FJ208">SUMPRODUCT($AI208:$AL208,TRANSPOSE(FJ$1:FJ$4))</f>
        <v>12130</v>
      </c>
      <c r="FK208" s="105">
        <f t="array" ref="FK208">SUMPRODUCT($AI208:$AL208,TRANSPOSE(FK$1:FK$4))</f>
        <v>12130</v>
      </c>
      <c r="FL208" s="105">
        <f t="array" ref="FL208">SUMPRODUCT($AI208:$AL208,TRANSPOSE(FL$1:FL$4))</f>
        <v>12130</v>
      </c>
      <c r="FM208" s="105">
        <f t="array" ref="FM208">SUMPRODUCT($AI208:$AL208,TRANSPOSE(FM$1:FM$4))</f>
        <v>12130</v>
      </c>
      <c r="FN208" s="105">
        <f t="array" ref="FN208">SUMPRODUCT($AI208:$AL208,TRANSPOSE(FN$1:FN$4))</f>
        <v>12130</v>
      </c>
      <c r="FO208" s="105">
        <f t="array" ref="FO208">SUMPRODUCT($AI208:$AL208,TRANSPOSE(FO$1:FO$4))</f>
        <v>12130</v>
      </c>
      <c r="FP208" s="105">
        <f t="array" ref="FP208">SUMPRODUCT($AI208:$AL208,TRANSPOSE(FP$1:FP$4))</f>
        <v>12130</v>
      </c>
      <c r="FQ208" s="105">
        <f t="array" ref="FQ208">SUMPRODUCT($AI208:$AL208,TRANSPOSE(FQ$1:FQ$4))</f>
        <v>12130</v>
      </c>
      <c r="FR208" s="105">
        <f t="array" ref="FR208">SUMPRODUCT($AI208:$AL208,TRANSPOSE(FR$1:FR$4))</f>
        <v>12100</v>
      </c>
      <c r="FS208" s="105">
        <f t="array" ref="FS208">SUMPRODUCT($AI208:$AL208,TRANSPOSE(FS$1:FS$4))</f>
        <v>12000</v>
      </c>
      <c r="FT208" s="105">
        <f t="array" ref="FT208">SUMPRODUCT($AI208:$AL208,TRANSPOSE(FT$1:FT$4))</f>
        <v>8092</v>
      </c>
      <c r="FU208" s="105">
        <f t="array" ref="FU208">SUMPRODUCT($AI208:$AL208,TRANSPOSE(FU$1:FU$4))</f>
        <v>0</v>
      </c>
      <c r="FV208" s="120"/>
      <c r="FW208" s="105">
        <f t="shared" si="251"/>
        <v>12210</v>
      </c>
      <c r="FX208" s="121">
        <f>CEILING(SUM($FI208:FJ208)-SUM($FW208:FW208),$EW208)</f>
        <v>12210</v>
      </c>
      <c r="FY208" s="121">
        <f>CEILING(SUM($FI208:FK208)-SUM($FW208:FX208),$EW208)</f>
        <v>12210</v>
      </c>
      <c r="FZ208" s="121">
        <f>CEILING(SUM($FI208:FL208)-SUM($FW208:FY208),$EW208)</f>
        <v>12210</v>
      </c>
      <c r="GA208" s="121">
        <f>CEILING(SUM($FI208:FM208)-SUM($FW208:FZ208),$EW208)</f>
        <v>11840</v>
      </c>
      <c r="GB208" s="121">
        <f>CEILING(SUM($FI208:FN208)-SUM($FW208:GA208),$EW208)</f>
        <v>12210</v>
      </c>
      <c r="GC208" s="121">
        <f>CEILING(SUM($FI208:FO208)-SUM($FW208:GB208),$EW208)</f>
        <v>12210</v>
      </c>
      <c r="GD208" s="121">
        <f>CEILING(SUM($FI208:FP208)-SUM($FW208:GC208),$EW208)</f>
        <v>12210</v>
      </c>
      <c r="GE208" s="121">
        <f>CEILING(SUM($FI208:FQ208)-SUM($FW208:GD208),$EW208)</f>
        <v>12210</v>
      </c>
      <c r="GF208" s="121">
        <f>CEILING(SUM($FI208:FR208)-SUM($FW208:GE208),$EW208)</f>
        <v>11840</v>
      </c>
      <c r="GG208" s="121">
        <f>CEILING(SUM($FI208:FS208)-SUM($FW208:GF208),$EW208)</f>
        <v>12210</v>
      </c>
      <c r="GH208" s="121">
        <f t="shared" si="252"/>
        <v>8140</v>
      </c>
      <c r="GI208" s="121">
        <f t="shared" si="253"/>
        <v>0</v>
      </c>
      <c r="GJ208" s="120"/>
      <c r="GK208" s="123" t="e">
        <f t="shared" ca="1" si="254"/>
        <v>#NAME?</v>
      </c>
      <c r="GL208" s="123" t="e">
        <f t="shared" ca="1" si="255"/>
        <v>#NAME?</v>
      </c>
      <c r="GM208" s="123" t="e">
        <f t="shared" ca="1" si="256"/>
        <v>#NAME?</v>
      </c>
      <c r="GN208" s="123" t="e">
        <f t="shared" ca="1" si="257"/>
        <v>#NAME?</v>
      </c>
      <c r="GO208" s="123" t="e">
        <f t="shared" ca="1" si="258"/>
        <v>#NAME?</v>
      </c>
      <c r="GP208" s="123" t="e">
        <f t="shared" ca="1" si="259"/>
        <v>#NAME?</v>
      </c>
      <c r="GQ208" s="123" t="e">
        <f t="shared" ca="1" si="260"/>
        <v>#NAME?</v>
      </c>
      <c r="GR208" s="123" t="e">
        <f t="shared" ca="1" si="261"/>
        <v>#NAME?</v>
      </c>
      <c r="GS208" s="123" t="e">
        <f t="shared" ca="1" si="262"/>
        <v>#NAME?</v>
      </c>
      <c r="GT208" s="123" t="e">
        <f t="shared" ca="1" si="263"/>
        <v>#NAME?</v>
      </c>
      <c r="GU208" s="123" t="e">
        <f t="shared" ca="1" si="264"/>
        <v>#NAME?</v>
      </c>
      <c r="GV208" s="123" t="e">
        <f t="shared" ca="1" si="265"/>
        <v>#NAME?</v>
      </c>
      <c r="GW208" s="123" t="e">
        <f t="shared" ca="1" si="266"/>
        <v>#NAME?</v>
      </c>
      <c r="GX208" s="123" t="e">
        <f t="shared" ca="1" si="267"/>
        <v>#NAME?</v>
      </c>
      <c r="GY208" s="120">
        <v>12</v>
      </c>
      <c r="GZ208" s="105">
        <f t="shared" si="284"/>
        <v>12210</v>
      </c>
      <c r="HA208" s="105">
        <f t="shared" si="284"/>
        <v>12210</v>
      </c>
      <c r="HB208" s="105">
        <f t="shared" si="284"/>
        <v>12210</v>
      </c>
      <c r="HC208" s="105">
        <f t="shared" si="284"/>
        <v>12210</v>
      </c>
      <c r="HD208" s="105">
        <f t="shared" si="284"/>
        <v>11840</v>
      </c>
      <c r="HE208" s="105">
        <f t="shared" si="284"/>
        <v>12210</v>
      </c>
      <c r="HF208" s="105">
        <f t="shared" si="284"/>
        <v>12210</v>
      </c>
      <c r="HG208" s="105">
        <f t="shared" si="284"/>
        <v>12210</v>
      </c>
      <c r="HH208" s="105">
        <f t="shared" si="284"/>
        <v>12210</v>
      </c>
      <c r="HI208" s="105">
        <f t="shared" si="284"/>
        <v>11840</v>
      </c>
      <c r="HJ208" s="105">
        <f t="shared" si="284"/>
        <v>12210</v>
      </c>
      <c r="HK208" s="105">
        <f t="shared" si="284"/>
        <v>8140</v>
      </c>
      <c r="HL208" s="105">
        <f t="shared" si="284"/>
        <v>0</v>
      </c>
      <c r="HM208" s="105"/>
      <c r="HN208" s="123" t="e">
        <f t="shared" ca="1" si="268"/>
        <v>#NAME?</v>
      </c>
      <c r="HO208" s="123" t="e">
        <f t="shared" ca="1" si="269"/>
        <v>#NAME?</v>
      </c>
      <c r="HP208" s="123" t="e">
        <f t="shared" ca="1" si="270"/>
        <v>#NAME?</v>
      </c>
      <c r="HQ208" s="123" t="e">
        <f t="shared" ca="1" si="271"/>
        <v>#NAME?</v>
      </c>
      <c r="HR208" s="123" t="e">
        <f t="shared" ca="1" si="272"/>
        <v>#NAME?</v>
      </c>
      <c r="HS208" s="123" t="e">
        <f t="shared" ca="1" si="273"/>
        <v>#NAME?</v>
      </c>
      <c r="HT208" s="123" t="e">
        <f t="shared" ca="1" si="274"/>
        <v>#NAME?</v>
      </c>
      <c r="HU208" s="123" t="e">
        <f t="shared" ca="1" si="275"/>
        <v>#NAME?</v>
      </c>
      <c r="HV208" s="123" t="e">
        <f t="shared" ca="1" si="276"/>
        <v>#NAME?</v>
      </c>
      <c r="HW208" s="123" t="e">
        <f t="shared" ca="1" si="277"/>
        <v>#NAME?</v>
      </c>
      <c r="HX208" s="123" t="e">
        <f t="shared" ca="1" si="278"/>
        <v>#NAME?</v>
      </c>
      <c r="HY208" s="123" t="e">
        <f t="shared" ca="1" si="279"/>
        <v>#NAME?</v>
      </c>
      <c r="HZ208" s="123" t="e">
        <f t="shared" ca="1" si="280"/>
        <v>#NAME?</v>
      </c>
      <c r="IA208" s="123" t="e">
        <f t="shared" ca="1" si="281"/>
        <v>#NAME?</v>
      </c>
      <c r="IB208" s="124" t="s">
        <v>984</v>
      </c>
      <c r="IC208" s="103" t="s">
        <v>990</v>
      </c>
      <c r="ID208" s="125">
        <v>45526</v>
      </c>
      <c r="IE208" s="103" t="s">
        <v>147</v>
      </c>
      <c r="IF208" s="103"/>
      <c r="IG208" s="103" t="s">
        <v>147</v>
      </c>
      <c r="IH208" s="103"/>
      <c r="II208" s="103" t="s">
        <v>191</v>
      </c>
    </row>
    <row r="209" spans="1:243" ht="14.25" x14ac:dyDescent="0.2">
      <c r="A209" s="39">
        <v>228</v>
      </c>
      <c r="B209" s="39" t="s">
        <v>991</v>
      </c>
      <c r="C209" s="56" t="s">
        <v>992</v>
      </c>
      <c r="D209" s="39" t="s">
        <v>137</v>
      </c>
      <c r="E209" s="39">
        <v>400261962</v>
      </c>
      <c r="F209" s="102" t="s">
        <v>993</v>
      </c>
      <c r="G209" s="39">
        <v>401589017</v>
      </c>
      <c r="H209" s="39" t="s">
        <v>128</v>
      </c>
      <c r="I209" s="39">
        <v>1</v>
      </c>
      <c r="J209" s="39">
        <v>3</v>
      </c>
      <c r="K209" s="39">
        <v>0</v>
      </c>
      <c r="L209" s="39">
        <v>0</v>
      </c>
      <c r="M209" s="39">
        <v>0</v>
      </c>
      <c r="N209" s="39">
        <v>0</v>
      </c>
      <c r="O209" s="39">
        <v>1</v>
      </c>
      <c r="P209" s="39">
        <v>0</v>
      </c>
      <c r="Q209" s="39">
        <v>0</v>
      </c>
      <c r="R209" s="39">
        <v>0</v>
      </c>
      <c r="S209" s="39">
        <v>0</v>
      </c>
      <c r="T209" s="39">
        <v>0</v>
      </c>
      <c r="U209" s="39">
        <v>0</v>
      </c>
      <c r="V209" s="39">
        <v>0</v>
      </c>
      <c r="W209" s="39">
        <v>0</v>
      </c>
      <c r="X209" s="39">
        <v>1</v>
      </c>
      <c r="Y209" s="39">
        <v>0</v>
      </c>
      <c r="Z209" s="39">
        <v>0</v>
      </c>
      <c r="AA209" s="39">
        <v>0</v>
      </c>
      <c r="AB209" s="39">
        <v>0</v>
      </c>
      <c r="AC209" s="39">
        <v>0</v>
      </c>
      <c r="AD209" s="39">
        <v>0</v>
      </c>
      <c r="AE209" s="39">
        <v>0</v>
      </c>
      <c r="AF209" s="39">
        <v>0</v>
      </c>
      <c r="AG209" s="39">
        <v>1</v>
      </c>
      <c r="AH209" s="39">
        <f t="shared" si="235"/>
        <v>2</v>
      </c>
      <c r="AI209" s="39">
        <f t="shared" si="236"/>
        <v>1</v>
      </c>
      <c r="AJ209" s="39">
        <f t="shared" si="237"/>
        <v>1</v>
      </c>
      <c r="AK209" s="39">
        <f t="shared" si="238"/>
        <v>1</v>
      </c>
      <c r="AL209" s="39">
        <f t="shared" si="239"/>
        <v>2</v>
      </c>
      <c r="AM209" s="57">
        <f t="shared" si="240"/>
        <v>70681</v>
      </c>
      <c r="AN209" s="57">
        <v>2000</v>
      </c>
      <c r="AO209" s="57">
        <f t="shared" si="241"/>
        <v>72000</v>
      </c>
      <c r="AP209" s="39" t="s">
        <v>994</v>
      </c>
      <c r="AQ209" s="39" t="s">
        <v>995</v>
      </c>
      <c r="AR209" s="39" t="s">
        <v>40</v>
      </c>
      <c r="AS209" s="39"/>
      <c r="AT209" s="39"/>
      <c r="AU209" s="58">
        <v>2.0699999999999998</v>
      </c>
      <c r="AV209" s="58" t="s">
        <v>11</v>
      </c>
      <c r="AW209" s="39"/>
      <c r="AX209" s="39"/>
      <c r="AY209" s="39"/>
      <c r="AZ209" s="39"/>
      <c r="BA209" s="39">
        <f t="shared" si="242"/>
        <v>0</v>
      </c>
      <c r="BB209" s="78" t="e">
        <f t="shared" ca="1" si="243"/>
        <v>#NAME?</v>
      </c>
      <c r="BC209" s="39"/>
      <c r="BD209" s="75">
        <f t="shared" si="244"/>
        <v>72000</v>
      </c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>
        <f>SUM($BE209,$BF209:BF209)-SUM($CV$1:CW$1)*SUM($P209:$Q209,$W209)-SUM($CV$2:CW$2)*SUM($R209:$V209)-SUM($CV$3:CW$3)*$X209-SUM($CV$4:CW$4)*SUM($K209:$L209)-SUM($CV$5:CW$5)*SUM($M209:$N209)-SUM($CV$6:CW$6)*$O209-SUM($CV$7:CW$7)*SUM($Y209:$Z209,$AF209)-SUM($CV$8:CW$8)*SUM($AA209:$AE209)-SUM($CV$9:CW$9)*$AG209</f>
        <v>0</v>
      </c>
      <c r="CX209" s="39">
        <f>SUM($BE209,$BF209:BG209)-SUM($CV$1:CX$1)*SUM($P209:$Q209,$W209)-SUM($CV$2:CX$2)*SUM($R209:$V209)-SUM($CV$3:CX$3)*$X209-SUM($CV$4:CX$4)*SUM($K209:$L209)-SUM($CV$5:CX$5)*SUM($M209:$N209)-SUM($CV$6:CX$6)*$O209-SUM($CV$7:CX$7)*SUM($Y209:$Z209,$AF209)-SUM($CV$8:CX$8)*SUM($AA209:$AE209)-SUM($CV$9:CX$9)*$AG209</f>
        <v>0</v>
      </c>
      <c r="CY209" s="39">
        <f>SUM($BE209,$BF209:BH209)-SUM($CV$1:CY$1)*SUM($P209:$Q209,$W209)-SUM($CV$2:CY$2)*SUM($R209:$V209)-SUM($CV$3:CY$3)*$X209-SUM($CV$4:CY$4)*SUM($K209:$L209)-SUM($CV$5:CY$5)*SUM($M209:$N209)-SUM($CV$6:CY$6)*$O209-SUM($CV$7:CY$7)*SUM($Y209:$Z209,$AF209)-SUM($CV$8:CY$8)*SUM($AA209:$AE209)-SUM($CV$9:CY$9)*$AG209</f>
        <v>0</v>
      </c>
      <c r="CZ209" s="39">
        <f>SUM($BE209,$BF209:BI209)-SUM($CV$1:CZ$1)*SUM($P209:$Q209,$W209)-SUM($CV$2:CZ$2)*SUM($R209:$V209)-SUM($CV$3:CZ$3)*$X209-SUM($CV$4:CZ$4)*SUM($K209:$L209)-SUM($CV$5:CZ$5)*SUM($M209:$N209)-SUM($CV$6:CZ$6)*$O209-SUM($CV$7:CZ$7)*SUM($Y209:$Z209,$AF209)-SUM($CV$8:CZ$8)*SUM($AA209:$AE209)-SUM($CV$9:CZ$9)*$AG209</f>
        <v>0</v>
      </c>
      <c r="DA209" s="39">
        <f>SUM($BE209,$BF209:BJ209)-SUM($CV$1:DA$1)*SUM($P209:$Q209,$W209)-SUM($CV$2:DA$2)*SUM($R209:$V209)-SUM($CV$3:DA$3)*$X209-SUM($CV$4:DA$4)*SUM($K209:$L209)-SUM($CV$5:DA$5)*SUM($M209:$N209)-SUM($CV$6:DA$6)*$O209-SUM($CV$7:DA$7)*SUM($Y209:$Z209,$AF209)-SUM($CV$8:DA$8)*SUM($AA209:$AE209)-SUM($CV$9:DA$9)*$AG209</f>
        <v>0</v>
      </c>
      <c r="DB209" s="39">
        <f>SUM($BE209,$BF209:BK209)-SUM($CV$1:DB$1)*SUM($P209:$Q209,$W209)-SUM($CV$2:DB$2)*SUM($R209:$V209)-SUM($CV$3:DB$3)*$X209-SUM($CV$4:DB$4)*SUM($K209:$L209)-SUM($CV$5:DB$5)*SUM($M209:$N209)-SUM($CV$6:DB$6)*$O209-SUM($CV$7:DB$7)*SUM($Y209:$Z209,$AF209)-SUM($CV$8:DB$8)*SUM($AA209:$AE209)-SUM($CV$9:DB$9)*$AG209</f>
        <v>-300</v>
      </c>
      <c r="DC209" s="39">
        <f>SUM($BE209,$BF209:BL209)-SUM($CV$1:DC$1)*SUM($P209:$Q209,$W209)-SUM($CV$2:DC$2)*SUM($R209:$V209)-SUM($CV$3:DC$3)*$X209-SUM($CV$4:DC$4)*SUM($K209:$L209)-SUM($CV$5:DC$5)*SUM($M209:$N209)-SUM($CV$6:DC$6)*$O209-SUM($CV$7:DC$7)*SUM($Y209:$Z209,$AF209)-SUM($CV$8:DC$8)*SUM($AA209:$AE209)-SUM($CV$9:DC$9)*$AG209</f>
        <v>-900</v>
      </c>
      <c r="DD209" s="39">
        <f>SUM($BE209,$BF209:BM209)-SUM($CV$1:DD$1)*SUM($P209:$Q209,$W209)-SUM($CV$2:DD$2)*SUM($R209:$V209)-SUM($CV$3:DD$3)*$X209-SUM($CV$4:DD$4)*SUM($K209:$L209)-SUM($CV$5:DD$5)*SUM($M209:$N209)-SUM($CV$6:DD$6)*$O209-SUM($CV$7:DD$7)*SUM($Y209:$Z209,$AF209)-SUM($CV$8:DD$8)*SUM($AA209:$AE209)-SUM($CV$9:DD$9)*$AG209</f>
        <v>-1831</v>
      </c>
      <c r="DE209" s="39">
        <f>SUM($BE209,$BF209:BN209)-SUM($CV$1:DE$1)*SUM($P209:$Q209,$W209)-SUM($CV$2:DE$2)*SUM($R209:$V209)-SUM($CV$3:DE$3)*$X209-SUM($CV$4:DE$4)*SUM($K209:$L209)-SUM($CV$5:DE$5)*SUM($M209:$N209)-SUM($CV$6:DE$6)*$O209-SUM($CV$7:DE$7)*SUM($Y209:$Z209,$AF209)-SUM($CV$8:DE$8)*SUM($AA209:$AE209)-SUM($CV$9:DE$9)*$AG209</f>
        <v>-2931</v>
      </c>
      <c r="DF209" s="39">
        <f>SUM($BE209,$BF209:BO209)-SUM($CV$1:DF$1)*SUM($P209:$Q209,$W209)-SUM($CV$2:DF$2)*SUM($R209:$V209)-SUM($CV$3:DF$3)*$X209-SUM($CV$4:DF$4)*SUM($K209:$L209)-SUM($CV$5:DF$5)*SUM($M209:$N209)-SUM($CV$6:DF$6)*$O209-SUM($CV$7:DF$7)*SUM($Y209:$Z209,$AF209)-SUM($CV$8:DF$8)*SUM($AA209:$AE209)-SUM($CV$9:DF$9)*$AG209</f>
        <v>-4331</v>
      </c>
      <c r="DG209" s="39">
        <f>SUM($BE209,$BF209:BP209)-SUM($CV$1:DG$1)*SUM($P209:$Q209,$W209)-SUM($CV$2:DG$2)*SUM($R209:$V209)-SUM($CV$3:DG$3)*$X209-SUM($CV$4:DG$4)*SUM($K209:$L209)-SUM($CV$5:DG$5)*SUM($M209:$N209)-SUM($CV$6:DG$6)*$O209-SUM($CV$7:DG$7)*SUM($Y209:$Z209,$AF209)-SUM($CV$8:DG$8)*SUM($AA209:$AE209)-SUM($CV$9:DG$9)*$AG209</f>
        <v>-5831</v>
      </c>
      <c r="DH209" s="39">
        <f>SUM($BE209,$BF209:BQ209)-SUM($CV$1:DH$1)*SUM($P209:$Q209,$W209)-SUM($CV$2:DH$2)*SUM($R209:$V209)-SUM($CV$3:DH$3)*$X209-SUM($CV$4:DH$4)*SUM($K209:$L209)-SUM($CV$5:DH$5)*SUM($M209:$N209)-SUM($CV$6:DH$6)*$O209-SUM($CV$7:DH$7)*SUM($Y209:$Z209,$AF209)-SUM($CV$8:DH$8)*SUM($AA209:$AE209)-SUM($CV$9:DH$9)*$AG209</f>
        <v>-7331</v>
      </c>
      <c r="DI209" s="39">
        <f>SUM($BE209,$BF209:BR209)-SUM($CV$1:DI$1)*SUM($P209:$Q209,$W209)-SUM($CV$2:DI$2)*SUM($R209:$V209)-SUM($CV$3:DI$3)*$X209-SUM($CV$4:DI$4)*SUM($K209:$L209)-SUM($CV$5:DI$5)*SUM($M209:$N209)-SUM($CV$6:DI$6)*$O209-SUM($CV$7:DI$7)*SUM($Y209:$Z209,$AF209)-SUM($CV$8:DI$8)*SUM($AA209:$AE209)-SUM($CV$9:DI$9)*$AG209</f>
        <v>-8831</v>
      </c>
      <c r="DJ209" s="39">
        <f>SUM($BE209,$BF209:BS209)-SUM($CV$1:DJ$1)*SUM($P209:$Q209,$W209)-SUM($CV$2:DJ$2)*SUM($R209:$V209)-SUM($CV$3:DJ$3)*$X209-SUM($CV$4:DJ$4)*SUM($K209:$L209)-SUM($CV$5:DJ$5)*SUM($M209:$N209)-SUM($CV$6:DJ$6)*$O209-SUM($CV$7:DJ$7)*SUM($Y209:$Z209,$AF209)-SUM($CV$8:DJ$8)*SUM($AA209:$AE209)-SUM($CV$9:DJ$9)*$AG209</f>
        <v>-10331</v>
      </c>
      <c r="DK209" s="39">
        <f>SUM($BE209,$BF209:BT209)-SUM($CV$1:DK$1)*SUM($P209:$Q209,$W209)-SUM($CV$2:DK$2)*SUM($R209:$V209)-SUM($CV$3:DK$3)*$X209-SUM($CV$4:DK$4)*SUM($K209:$L209)-SUM($CV$5:DK$5)*SUM($M209:$N209)-SUM($CV$6:DK$6)*$O209-SUM($CV$7:DK$7)*SUM($Y209:$Z209,$AF209)-SUM($CV$8:DK$8)*SUM($AA209:$AE209)-SUM($CV$9:DK$9)*$AG209</f>
        <v>-11831</v>
      </c>
      <c r="DL209" s="39">
        <f>SUM($BE209,$BF209:BU209)-SUM($CV$1:DL$1)*SUM($P209:$Q209,$W209)-SUM($CV$2:DL$2)*SUM($R209:$V209)-SUM($CV$3:DL$3)*$X209-SUM($CV$4:DL$4)*SUM($K209:$L209)-SUM($CV$5:DL$5)*SUM($M209:$N209)-SUM($CV$6:DL$6)*$O209-SUM($CV$7:DL$7)*SUM($Y209:$Z209,$AF209)-SUM($CV$8:DL$8)*SUM($AA209:$AE209)-SUM($CV$9:DL$9)*$AG209</f>
        <v>-13331</v>
      </c>
      <c r="DM209" s="39">
        <f>SUM($BE209,$BF209:BV209)-SUM($CV$1:DM$1)*SUM($P209:$Q209,$W209)-SUM($CV$2:DM$2)*SUM($R209:$V209)-SUM($CV$3:DM$3)*$X209-SUM($CV$4:DM$4)*SUM($K209:$L209)-SUM($CV$5:DM$5)*SUM($M209:$N209)-SUM($CV$6:DM$6)*$O209-SUM($CV$7:DM$7)*SUM($Y209:$Z209,$AF209)-SUM($CV$8:DM$8)*SUM($AA209:$AE209)-SUM($CV$9:DM$9)*$AG209</f>
        <v>-15331</v>
      </c>
      <c r="DN209" s="39">
        <f>SUM($BE209,$BF209:BW209)-SUM($CV$1:DN$1)*SUM($P209:$Q209,$W209)-SUM($CV$2:DN$2)*SUM($R209:$V209)-SUM($CV$3:DN$3)*$X209-SUM($CV$4:DN$4)*SUM($K209:$L209)-SUM($CV$5:DN$5)*SUM($M209:$N209)-SUM($CV$6:DN$6)*$O209-SUM($CV$7:DN$7)*SUM($Y209:$Z209,$AF209)-SUM($CV$8:DN$8)*SUM($AA209:$AE209)-SUM($CV$9:DN$9)*$AG209</f>
        <v>-17331</v>
      </c>
      <c r="DO209" s="39">
        <f>SUM($BE209,$BF209:BX209)-SUM($CV$1:DO$1)*SUM($P209:$Q209,$W209)-SUM($CV$2:DO$2)*SUM($R209:$V209)-SUM($CV$3:DO$3)*$X209-SUM($CV$4:DO$4)*SUM($K209:$L209)-SUM($CV$5:DO$5)*SUM($M209:$N209)-SUM($CV$6:DO$6)*$O209-SUM($CV$7:DO$7)*SUM($Y209:$Z209,$AF209)-SUM($CV$8:DO$8)*SUM($AA209:$AE209)-SUM($CV$9:DO$9)*$AG209</f>
        <v>-19331</v>
      </c>
      <c r="DP209" s="39">
        <f>SUM($BE209,$BF209:BY209)-SUM($CV$1:DP$1)*SUM($P209:$Q209,$W209)-SUM($CV$2:DP$2)*SUM($R209:$V209)-SUM($CV$3:DP$3)*$X209-SUM($CV$4:DP$4)*SUM($K209:$L209)-SUM($CV$5:DP$5)*SUM($M209:$N209)-SUM($CV$6:DP$6)*$O209-SUM($CV$7:DP$7)*SUM($Y209:$Z209,$AF209)-SUM($CV$8:DP$8)*SUM($AA209:$AE209)-SUM($CV$9:DP$9)*$AG209</f>
        <v>-21331</v>
      </c>
      <c r="DQ209" s="39">
        <f>SUM($BE209,$BF209:BZ209)-SUM($CV$1:DQ$1)*SUM($P209:$Q209,$W209)-SUM($CV$2:DQ$2)*SUM($R209:$V209)-SUM($CV$3:DQ$3)*$X209-SUM($CV$4:DQ$4)*SUM($K209:$L209)-SUM($CV$5:DQ$5)*SUM($M209:$N209)-SUM($CV$6:DQ$6)*$O209-SUM($CV$7:DQ$7)*SUM($Y209:$Z209,$AF209)-SUM($CV$8:DQ$8)*SUM($AA209:$AE209)-SUM($CV$9:DQ$9)*$AG209</f>
        <v>-23331</v>
      </c>
      <c r="DR209" s="39">
        <f>SUM($BE209,$BF209:CA209)-SUM($CV$1:DR$1)*SUM($P209:$Q209,$W209)-SUM($CV$2:DR$2)*SUM($R209:$V209)-SUM($CV$3:DR$3)*$X209-SUM($CV$4:DR$4)*SUM($K209:$L209)-SUM($CV$5:DR$5)*SUM($M209:$N209)-SUM($CV$6:DR$6)*$O209-SUM($CV$7:DR$7)*SUM($Y209:$Z209,$AF209)-SUM($CV$8:DR$8)*SUM($AA209:$AE209)-SUM($CV$9:DR$9)*$AG209</f>
        <v>-25331</v>
      </c>
      <c r="DS209" s="39">
        <f>SUM($BE209,$BF209:CB209)-SUM($CV$1:DS$1)*SUM($P209:$Q209,$W209)-SUM($CV$2:DS$2)*SUM($R209:$V209)-SUM($CV$3:DS$3)*$X209-SUM($CV$4:DS$4)*SUM($K209:$L209)-SUM($CV$5:DS$5)*SUM($M209:$N209)-SUM($CV$6:DS$6)*$O209-SUM($CV$7:DS$7)*SUM($Y209:$Z209,$AF209)-SUM($CV$8:DS$8)*SUM($AA209:$AE209)-SUM($CV$9:DS$9)*$AG209</f>
        <v>-27331</v>
      </c>
      <c r="DT209" s="39">
        <f>SUM($BE209,$BF209:CC209)-SUM($CV$1:DT$1)*SUM($P209:$Q209,$W209)-SUM($CV$2:DT$2)*SUM($R209:$V209)-SUM($CV$3:DT$3)*$X209-SUM($CV$4:DT$4)*SUM($K209:$L209)-SUM($CV$5:DT$5)*SUM($M209:$N209)-SUM($CV$6:DT$6)*$O209-SUM($CV$7:DT$7)*SUM($Y209:$Z209,$AF209)-SUM($CV$8:DT$8)*SUM($AA209:$AE209)-SUM($CV$9:DT$9)*$AG209</f>
        <v>-29331</v>
      </c>
      <c r="DU209" s="39">
        <f>SUM($BE209,$BF209:CD209)-SUM($CV$1:DU$1)*SUM($P209:$Q209,$W209)-SUM($CV$2:DU$2)*SUM($R209:$V209)-SUM($CV$3:DU$3)*$X209-SUM($CV$4:DU$4)*SUM($K209:$L209)-SUM($CV$5:DU$5)*SUM($M209:$N209)-SUM($CV$6:DU$6)*$O209-SUM($CV$7:DU$7)*SUM($Y209:$Z209,$AF209)-SUM($CV$8:DU$8)*SUM($AA209:$AE209)-SUM($CV$9:DU$9)*$AG209</f>
        <v>-31331</v>
      </c>
      <c r="DV209" s="39">
        <f>SUM($BE209,$BF209:CE209)-SUM($CV$1:DV$1)*SUM($P209:$Q209,$W209)-SUM($CV$2:DV$2)*SUM($R209:$V209)-SUM($CV$3:DV$3)*$X209-SUM($CV$4:DV$4)*SUM($K209:$L209)-SUM($CV$5:DV$5)*SUM($M209:$N209)-SUM($CV$6:DV$6)*$O209-SUM($CV$7:DV$7)*SUM($Y209:$Z209,$AF209)-SUM($CV$8:DV$8)*SUM($AA209:$AE209)-SUM($CV$9:DV$9)*$AG209</f>
        <v>-33331</v>
      </c>
      <c r="DW209" s="39">
        <f>SUM($BE209,$BF209:CF209)-SUM($CV$1:DW$1)*SUM($P209:$Q209,$W209)-SUM($CV$2:DW$2)*SUM($R209:$V209)-SUM($CV$3:DW$3)*$X209-SUM($CV$4:DW$4)*SUM($K209:$L209)-SUM($CV$5:DW$5)*SUM($M209:$N209)-SUM($CV$6:DW$6)*$O209-SUM($CV$7:DW$7)*SUM($Y209:$Z209,$AF209)-SUM($CV$8:DW$8)*SUM($AA209:$AE209)-SUM($CV$9:DW$9)*$AG209</f>
        <v>-35331</v>
      </c>
      <c r="DX209" s="39">
        <f>SUM($BE209,$BF209:CG209)-SUM($CV$1:DX$1)*SUM($P209:$Q209,$W209)-SUM($CV$2:DX$2)*SUM($R209:$V209)-SUM($CV$3:DX$3)*$X209-SUM($CV$4:DX$4)*SUM($K209:$L209)-SUM($CV$5:DX$5)*SUM($M209:$N209)-SUM($CV$6:DX$6)*$O209-SUM($CV$7:DX$7)*SUM($Y209:$Z209,$AF209)-SUM($CV$8:DX$8)*SUM($AA209:$AE209)-SUM($CV$9:DX$9)*$AG209</f>
        <v>-37331</v>
      </c>
      <c r="DY209" s="39">
        <f>SUM($BE209,$BF209:CH209)-SUM($CV$1:DY$1)*SUM($P209:$Q209,$W209)-SUM($CV$2:DY$2)*SUM($R209:$V209)-SUM($CV$3:DY$3)*$X209-SUM($CV$4:DY$4)*SUM($K209:$L209)-SUM($CV$5:DY$5)*SUM($M209:$N209)-SUM($CV$6:DY$6)*$O209-SUM($CV$7:DY$7)*SUM($Y209:$Z209,$AF209)-SUM($CV$8:DY$8)*SUM($AA209:$AE209)-SUM($CV$9:DY$9)*$AG209</f>
        <v>-39331</v>
      </c>
      <c r="DZ209" s="39">
        <f>SUM($BE209,$BF209:CI209)-SUM($CV$1:DZ$1)*SUM($P209:$Q209,$W209)-SUM($CV$2:DZ$2)*SUM($R209:$V209)-SUM($CV$3:DZ$3)*$X209-SUM($CV$4:DZ$4)*SUM($K209:$L209)-SUM($CV$5:DZ$5)*SUM($M209:$N209)-SUM($CV$6:DZ$6)*$O209-SUM($CV$7:DZ$7)*SUM($Y209:$Z209,$AF209)-SUM($CV$8:DZ$8)*SUM($AA209:$AE209)-SUM($CV$9:DZ$9)*$AG209</f>
        <v>-41331</v>
      </c>
      <c r="EA209" s="39">
        <f>SUM($BE209,$BF209:CJ209)-SUM($CV$1:EA$1)*SUM($P209:$Q209,$W209)-SUM($CV$2:EA$2)*SUM($R209:$V209)-SUM($CV$3:EA$3)*$X209-SUM($CV$4:EA$4)*SUM($K209:$L209)-SUM($CV$5:EA$5)*SUM($M209:$N209)-SUM($CV$6:EA$6)*$O209-SUM($CV$7:EA$7)*SUM($Y209:$Z209,$AF209)-SUM($CV$8:EA$8)*SUM($AA209:$AE209)-SUM($CV$9:EA$9)*$AG209</f>
        <v>-43331</v>
      </c>
      <c r="EB209" s="39">
        <f>SUM($BE209,$BF209:CK209)-SUM($CV$1:EB$1)*SUM($P209:$Q209,$W209)-SUM($CV$2:EB$2)*SUM($R209:$V209)-SUM($CV$3:EB$3)*$X209-SUM($CV$4:EB$4)*SUM($K209:$L209)-SUM($CV$5:EB$5)*SUM($M209:$N209)-SUM($CV$6:EB$6)*$O209-SUM($CV$7:EB$7)*SUM($Y209:$Z209,$AF209)-SUM($CV$8:EB$8)*SUM($AA209:$AE209)-SUM($CV$9:EB$9)*$AG209</f>
        <v>-45331</v>
      </c>
      <c r="EC209" s="39">
        <f>SUM($BE209,$BF209:CL209)-SUM($CV$1:EC$1)*SUM($P209:$Q209,$W209)-SUM($CV$2:EC$2)*SUM($R209:$V209)-SUM($CV$3:EC$3)*$X209-SUM($CV$4:EC$4)*SUM($K209:$L209)-SUM($CV$5:EC$5)*SUM($M209:$N209)-SUM($CV$6:EC$6)*$O209-SUM($CV$7:EC$7)*SUM($Y209:$Z209,$AF209)-SUM($CV$8:EC$8)*SUM($AA209:$AE209)-SUM($CV$9:EC$9)*$AG209</f>
        <v>-47331</v>
      </c>
      <c r="ED209" s="39">
        <f>SUM($BE209,$BF209:CM209)-SUM($CV$1:ED$1)*SUM($P209:$Q209,$W209)-SUM($CV$2:ED$2)*SUM($R209:$V209)-SUM($CV$3:ED$3)*$X209-SUM($CV$4:ED$4)*SUM($K209:$L209)-SUM($CV$5:ED$5)*SUM($M209:$N209)-SUM($CV$6:ED$6)*$O209-SUM($CV$7:ED$7)*SUM($Y209:$Z209,$AF209)-SUM($CV$8:ED$8)*SUM($AA209:$AE209)-SUM($CV$9:ED$9)*$AG209</f>
        <v>-49331</v>
      </c>
      <c r="EE209" s="39">
        <f>SUM($BE209,$BF209:CN209)-SUM($CV$1:EE$1)*SUM($P209:$Q209,$W209)-SUM($CV$2:EE$2)*SUM($R209:$V209)-SUM($CV$3:EE$3)*$X209-SUM($CV$4:EE$4)*SUM($K209:$L209)-SUM($CV$5:EE$5)*SUM($M209:$N209)-SUM($CV$6:EE$6)*$O209-SUM($CV$7:EE$7)*SUM($Y209:$Z209,$AF209)-SUM($CV$8:EE$8)*SUM($AA209:$AE209)-SUM($CV$9:EE$9)*$AG209</f>
        <v>-51331</v>
      </c>
      <c r="EF209" s="39">
        <f>SUM($BE209,$BF209:CO209)-SUM($CV$1:EF$1)*SUM($P209:$Q209,$W209)-SUM($CV$2:EF$2)*SUM($R209:$V209)-SUM($CV$3:EF$3)*$X209-SUM($CV$4:EF$4)*SUM($K209:$L209)-SUM($CV$5:EF$5)*SUM($M209:$N209)-SUM($CV$6:EF$6)*$O209-SUM($CV$7:EF$7)*SUM($Y209:$Z209,$AF209)-SUM($CV$8:EF$8)*SUM($AA209:$AE209)-SUM($CV$9:EF$9)*$AG209</f>
        <v>-53331</v>
      </c>
      <c r="EG209" s="39">
        <f>SUM($BE209,$BF209:CP209)-SUM($CV$1:EG$1)*SUM($P209:$Q209,$W209)-SUM($CV$2:EG$2)*SUM($R209:$V209)-SUM($CV$3:EG$3)*$X209-SUM($CV$4:EG$4)*SUM($K209:$L209)-SUM($CV$5:EG$5)*SUM($M209:$N209)-SUM($CV$6:EG$6)*$O209-SUM($CV$7:EG$7)*SUM($Y209:$Z209,$AF209)-SUM($CV$8:EG$8)*SUM($AA209:$AE209)-SUM($CV$9:EG$9)*$AG209</f>
        <v>-55331</v>
      </c>
      <c r="EH209" s="39">
        <f>SUM($BE209,$BF209:CQ209)-SUM($CV$1:EH$1)*SUM($P209:$Q209,$W209)-SUM($CV$2:EH$2)*SUM($R209:$V209)-SUM($CV$3:EH$3)*$X209-SUM($CV$4:EH$4)*SUM($K209:$L209)-SUM($CV$5:EH$5)*SUM($M209:$N209)-SUM($CV$6:EH$6)*$O209-SUM($CV$7:EH$7)*SUM($Y209:$Z209,$AF209)-SUM($CV$8:EH$8)*SUM($AA209:$AE209)-SUM($CV$9:EH$9)*$AG209</f>
        <v>-57331</v>
      </c>
      <c r="EI209" s="39">
        <f>SUM($BE209,$BF209:CR209)-SUM($CV$1:EI$1)*SUM($P209:$Q209,$W209)-SUM($CV$2:EI$2)*SUM($R209:$V209)-SUM($CV$3:EI$3)*$X209-SUM($CV$4:EI$4)*SUM($K209:$L209)-SUM($CV$5:EI$5)*SUM($M209:$N209)-SUM($CV$6:EI$6)*$O209-SUM($CV$7:EI$7)*SUM($Y209:$Z209,$AF209)-SUM($CV$8:EI$8)*SUM($AA209:$AE209)-SUM($CV$9:EI$9)*$AG209</f>
        <v>-59331</v>
      </c>
      <c r="EJ209" s="39">
        <f>SUM($BE209,$BF209:CS209)-SUM($CV$1:EJ$1)*SUM($P209:$Q209,$W209)-SUM($CV$2:EJ$2)*SUM($R209:$V209)-SUM($CV$3:EJ$3)*$X209-SUM($CV$4:EJ$4)*SUM($K209:$L209)-SUM($CV$5:EJ$5)*SUM($M209:$N209)-SUM($CV$6:EJ$6)*$O209-SUM($CV$7:EJ$7)*SUM($Y209:$Z209,$AF209)-SUM($CV$8:EJ$8)*SUM($AA209:$AE209)-SUM($CV$9:EJ$9)*$AG209</f>
        <v>-61331</v>
      </c>
      <c r="EK209" s="39">
        <f>SUM($BE209,$BF209:CT209)-SUM($CV$1:EK$1)*SUM($P209:$Q209,$W209)-SUM($CV$2:EK$2)*SUM($R209:$V209)-SUM($CV$3:EK$3)*$X209-SUM($CV$4:EK$4)*SUM($K209:$L209)-SUM($CV$5:EK$5)*SUM($M209:$N209)-SUM($CV$6:EK$6)*$O209-SUM($CV$7:EK$7)*SUM($Y209:$Z209,$AF209)-SUM($CV$8:EK$8)*SUM($AA209:$AE209)-SUM($CV$9:EK$9)*$AG209</f>
        <v>-63331</v>
      </c>
      <c r="EL209" s="39">
        <f>SUM($BE209,$BF209:CU209)-SUM($CV$1:EL$1)*SUM($P209:$Q209,$W209)-SUM($CV$2:EL$2)*SUM($R209:$V209)-SUM($CV$3:EL$3)*$X209-SUM($CV$4:EL$4)*SUM($K209:$L209)-SUM($CV$5:EL$5)*SUM($M209:$N209)-SUM($CV$6:EL$6)*$O209-SUM($CV$7:EL$7)*SUM($Y209:$Z209,$AF209)-SUM($CV$8:EL$8)*SUM($AA209:$AE209)-SUM($CV$9:EL$9)*$AG209</f>
        <v>-65331</v>
      </c>
      <c r="EM209" s="39">
        <f>SUM($BE209,$BF209:CV209)-SUM($CV$1:EM$1)*SUM($P209:$Q209,$W209)-SUM($CV$2:EM$2)*SUM($R209:$V209)-SUM($CV$3:EM$3)*$X209-SUM($CV$4:EM$4)*SUM($K209:$L209)-SUM($CV$5:EM$5)*SUM($M209:$N209)-SUM($CV$6:EM$6)*$O209-SUM($CV$7:EM$7)*SUM($Y209:$Z209,$AF209)-SUM($CV$8:EM$8)*SUM($AA209:$AE209)-SUM($CV$9:EM$9)*$AG209</f>
        <v>-67331</v>
      </c>
      <c r="EN209" s="39">
        <f>SUM($BE209,$BF209:CW209)-SUM($CV$1:EN$1)*SUM($P209:$Q209,$W209)-SUM($CV$2:EN$2)*SUM($R209:$V209)-SUM($CV$3:EN$3)*$X209-SUM($CV$4:EN$4)*SUM($K209:$L209)-SUM($CV$5:EN$5)*SUM($M209:$N209)-SUM($CV$6:EN$6)*$O209-SUM($CV$7:EN$7)*SUM($Y209:$Z209,$AF209)-SUM($CV$8:EN$8)*SUM($AA209:$AE209)-SUM($CV$9:EN$9)*$AG209</f>
        <v>-69331</v>
      </c>
      <c r="EO209" s="39">
        <f>SUM($BE209,$BF209:CX209)-SUM($CV$1:EO$1)*SUM($P209:$Q209,$W209)-SUM($CV$2:EO$2)*SUM($R209:$V209)-SUM($CV$3:EO$3)*$X209-SUM($CV$4:EO$4)*SUM($K209:$L209)-SUM($CV$5:EO$5)*SUM($M209:$N209)-SUM($CV$6:EO$6)*$O209-SUM($CV$7:EO$7)*SUM($Y209:$Z209,$AF209)-SUM($CV$8:EO$8)*SUM($AA209:$AE209)-SUM($CV$9:EO$9)*$AG209</f>
        <v>-70589</v>
      </c>
      <c r="EP209" s="96" t="s">
        <v>17</v>
      </c>
      <c r="EQ209" s="103" t="str">
        <f t="shared" si="234"/>
        <v>FT245RL</v>
      </c>
      <c r="ER209" s="96" t="str">
        <f t="shared" si="283"/>
        <v>FUTURE TECHNOLOGY DEVICES INTL LTD</v>
      </c>
      <c r="ES209" s="115">
        <f>AU209</f>
        <v>2.0699999999999998</v>
      </c>
      <c r="ET209" s="116" t="str">
        <f>AV209</f>
        <v>USD</v>
      </c>
      <c r="EU209" s="107" t="e">
        <f t="shared" ca="1" si="245"/>
        <v>#NAME?</v>
      </c>
      <c r="EV209" s="107" t="e">
        <f t="shared" ca="1" si="246"/>
        <v>#NAME?</v>
      </c>
      <c r="EW209" s="117">
        <f t="shared" ref="EW209:EW221" si="285">AN209</f>
        <v>2000</v>
      </c>
      <c r="EX209" s="117">
        <f t="shared" ref="EX209:EX221" si="286">AN209</f>
        <v>2000</v>
      </c>
      <c r="EY209" s="103"/>
      <c r="EZ209" s="117">
        <f t="shared" si="247"/>
        <v>72000</v>
      </c>
      <c r="FA209" s="118" t="e">
        <f t="shared" ca="1" si="248"/>
        <v>#NAME?</v>
      </c>
      <c r="FB209" s="117">
        <f t="shared" si="249"/>
        <v>1319</v>
      </c>
      <c r="FC209" s="118" t="e">
        <f t="shared" ca="1" si="250"/>
        <v>#NAME?</v>
      </c>
      <c r="FD209" s="119">
        <v>45526</v>
      </c>
      <c r="FE209" s="118" t="s">
        <v>130</v>
      </c>
      <c r="FF209" s="118" t="s">
        <v>17</v>
      </c>
      <c r="FG209" s="103"/>
      <c r="FH209" s="103" t="s">
        <v>145</v>
      </c>
      <c r="FI209" s="105">
        <f t="array" ref="FI209">SUMPRODUCT($AI209:$AL209,TRANSPOSE(FI$1:FI$4))</f>
        <v>6065</v>
      </c>
      <c r="FJ209" s="105">
        <f t="array" ref="FJ209">SUMPRODUCT($AI209:$AL209,TRANSPOSE(FJ$1:FJ$4))</f>
        <v>6065</v>
      </c>
      <c r="FK209" s="105">
        <f t="array" ref="FK209">SUMPRODUCT($AI209:$AL209,TRANSPOSE(FK$1:FK$4))</f>
        <v>6065</v>
      </c>
      <c r="FL209" s="105">
        <f t="array" ref="FL209">SUMPRODUCT($AI209:$AL209,TRANSPOSE(FL$1:FL$4))</f>
        <v>6065</v>
      </c>
      <c r="FM209" s="105">
        <f t="array" ref="FM209">SUMPRODUCT($AI209:$AL209,TRANSPOSE(FM$1:FM$4))</f>
        <v>6065</v>
      </c>
      <c r="FN209" s="105">
        <f t="array" ref="FN209">SUMPRODUCT($AI209:$AL209,TRANSPOSE(FN$1:FN$4))</f>
        <v>6065</v>
      </c>
      <c r="FO209" s="105">
        <f t="array" ref="FO209">SUMPRODUCT($AI209:$AL209,TRANSPOSE(FO$1:FO$4))</f>
        <v>6065</v>
      </c>
      <c r="FP209" s="105">
        <f t="array" ref="FP209">SUMPRODUCT($AI209:$AL209,TRANSPOSE(FP$1:FP$4))</f>
        <v>6065</v>
      </c>
      <c r="FQ209" s="105">
        <f t="array" ref="FQ209">SUMPRODUCT($AI209:$AL209,TRANSPOSE(FQ$1:FQ$4))</f>
        <v>6065</v>
      </c>
      <c r="FR209" s="105">
        <f t="array" ref="FR209">SUMPRODUCT($AI209:$AL209,TRANSPOSE(FR$1:FR$4))</f>
        <v>6050</v>
      </c>
      <c r="FS209" s="105">
        <f t="array" ref="FS209">SUMPRODUCT($AI209:$AL209,TRANSPOSE(FS$1:FS$4))</f>
        <v>6000</v>
      </c>
      <c r="FT209" s="105">
        <f t="array" ref="FT209">SUMPRODUCT($AI209:$AL209,TRANSPOSE(FT$1:FT$4))</f>
        <v>4046</v>
      </c>
      <c r="FU209" s="105">
        <f t="array" ref="FU209">SUMPRODUCT($AI209:$AL209,TRANSPOSE(FU$1:FU$4))</f>
        <v>0</v>
      </c>
      <c r="FV209" s="120"/>
      <c r="FW209" s="105">
        <f t="shared" si="251"/>
        <v>8000</v>
      </c>
      <c r="FX209" s="121">
        <f>CEILING(SUM($FI209:FJ209)-SUM($FW209:FW209),$EW209)</f>
        <v>6000</v>
      </c>
      <c r="FY209" s="121">
        <f>CEILING(SUM($FI209:FK209)-SUM($FW209:FX209),$EW209)</f>
        <v>6000</v>
      </c>
      <c r="FZ209" s="121">
        <f>CEILING(SUM($FI209:FL209)-SUM($FW209:FY209),$EW209)</f>
        <v>6000</v>
      </c>
      <c r="GA209" s="121">
        <f>CEILING(SUM($FI209:FM209)-SUM($FW209:FZ209),$EW209)</f>
        <v>6000</v>
      </c>
      <c r="GB209" s="121">
        <f>CEILING(SUM($FI209:FN209)-SUM($FW209:GA209),$EW209)</f>
        <v>6000</v>
      </c>
      <c r="GC209" s="121">
        <f>CEILING(SUM($FI209:FO209)-SUM($FW209:GB209),$EW209)</f>
        <v>6000</v>
      </c>
      <c r="GD209" s="121">
        <f>CEILING(SUM($FI209:FP209)-SUM($FW209:GC209),$EW209)</f>
        <v>6000</v>
      </c>
      <c r="GE209" s="121">
        <f>CEILING(SUM($FI209:FQ209)-SUM($FW209:GD209),$EW209)</f>
        <v>6000</v>
      </c>
      <c r="GF209" s="121">
        <f>CEILING(SUM($FI209:FR209)-SUM($FW209:GE209),$EW209)</f>
        <v>6000</v>
      </c>
      <c r="GG209" s="121">
        <f>CEILING(SUM($FI209:FS209)-SUM($FW209:GF209),$EW209)</f>
        <v>6000</v>
      </c>
      <c r="GH209" s="121">
        <f t="shared" si="252"/>
        <v>4000</v>
      </c>
      <c r="GI209" s="121">
        <f t="shared" si="253"/>
        <v>0</v>
      </c>
      <c r="GJ209" s="120"/>
      <c r="GK209" s="123" t="e">
        <f t="shared" ca="1" si="254"/>
        <v>#NAME?</v>
      </c>
      <c r="GL209" s="123" t="e">
        <f t="shared" ca="1" si="255"/>
        <v>#NAME?</v>
      </c>
      <c r="GM209" s="123" t="e">
        <f t="shared" ca="1" si="256"/>
        <v>#NAME?</v>
      </c>
      <c r="GN209" s="123" t="e">
        <f t="shared" ca="1" si="257"/>
        <v>#NAME?</v>
      </c>
      <c r="GO209" s="123" t="e">
        <f t="shared" ca="1" si="258"/>
        <v>#NAME?</v>
      </c>
      <c r="GP209" s="123" t="e">
        <f t="shared" ca="1" si="259"/>
        <v>#NAME?</v>
      </c>
      <c r="GQ209" s="123" t="e">
        <f t="shared" ca="1" si="260"/>
        <v>#NAME?</v>
      </c>
      <c r="GR209" s="123" t="e">
        <f t="shared" ca="1" si="261"/>
        <v>#NAME?</v>
      </c>
      <c r="GS209" s="123" t="e">
        <f t="shared" ca="1" si="262"/>
        <v>#NAME?</v>
      </c>
      <c r="GT209" s="123" t="e">
        <f t="shared" ca="1" si="263"/>
        <v>#NAME?</v>
      </c>
      <c r="GU209" s="123" t="e">
        <f t="shared" ca="1" si="264"/>
        <v>#NAME?</v>
      </c>
      <c r="GV209" s="123" t="e">
        <f t="shared" ca="1" si="265"/>
        <v>#NAME?</v>
      </c>
      <c r="GW209" s="123" t="e">
        <f t="shared" ca="1" si="266"/>
        <v>#NAME?</v>
      </c>
      <c r="GX209" s="123" t="e">
        <f t="shared" ca="1" si="267"/>
        <v>#NAME?</v>
      </c>
      <c r="GY209" s="120"/>
      <c r="GZ209" s="105"/>
      <c r="HA209" s="105"/>
      <c r="HB209" s="105"/>
      <c r="HC209" s="105"/>
      <c r="HD209" s="105"/>
      <c r="HE209" s="105"/>
      <c r="HF209" s="105"/>
      <c r="HG209" s="105"/>
      <c r="HH209" s="105"/>
      <c r="HI209" s="105"/>
      <c r="HJ209" s="105"/>
      <c r="HK209" s="105"/>
      <c r="HL209" s="105">
        <f t="shared" si="282"/>
        <v>0</v>
      </c>
      <c r="HM209" s="105"/>
      <c r="HN209" s="123" t="e">
        <f t="shared" ca="1" si="268"/>
        <v>#NAME?</v>
      </c>
      <c r="HO209" s="123" t="e">
        <f t="shared" ca="1" si="269"/>
        <v>#NAME?</v>
      </c>
      <c r="HP209" s="123" t="e">
        <f t="shared" ca="1" si="270"/>
        <v>#NAME?</v>
      </c>
      <c r="HQ209" s="123" t="e">
        <f t="shared" ca="1" si="271"/>
        <v>#NAME?</v>
      </c>
      <c r="HR209" s="123" t="e">
        <f t="shared" ca="1" si="272"/>
        <v>#NAME?</v>
      </c>
      <c r="HS209" s="123" t="e">
        <f t="shared" ca="1" si="273"/>
        <v>#NAME?</v>
      </c>
      <c r="HT209" s="123" t="e">
        <f t="shared" ca="1" si="274"/>
        <v>#NAME?</v>
      </c>
      <c r="HU209" s="123" t="e">
        <f t="shared" ca="1" si="275"/>
        <v>#NAME?</v>
      </c>
      <c r="HV209" s="123" t="e">
        <f t="shared" ca="1" si="276"/>
        <v>#NAME?</v>
      </c>
      <c r="HW209" s="123" t="e">
        <f t="shared" ca="1" si="277"/>
        <v>#NAME?</v>
      </c>
      <c r="HX209" s="123" t="e">
        <f t="shared" ca="1" si="278"/>
        <v>#NAME?</v>
      </c>
      <c r="HY209" s="123" t="e">
        <f t="shared" ca="1" si="279"/>
        <v>#NAME?</v>
      </c>
      <c r="HZ209" s="123" t="e">
        <f t="shared" ca="1" si="280"/>
        <v>#NAME?</v>
      </c>
      <c r="IA209" s="123" t="e">
        <f t="shared" ca="1" si="281"/>
        <v>#NAME?</v>
      </c>
      <c r="IB209" s="124" t="s">
        <v>991</v>
      </c>
      <c r="IC209" s="103"/>
      <c r="ID209" s="125"/>
      <c r="IE209" s="103"/>
      <c r="IF209" s="103"/>
      <c r="IG209" s="103"/>
      <c r="IH209" s="103"/>
      <c r="II209" s="103"/>
    </row>
    <row r="210" spans="1:243" ht="14.25" x14ac:dyDescent="0.2">
      <c r="A210" s="39">
        <v>230</v>
      </c>
      <c r="B210" s="39" t="s">
        <v>996</v>
      </c>
      <c r="C210" s="56" t="s">
        <v>997</v>
      </c>
      <c r="D210" s="39" t="s">
        <v>137</v>
      </c>
      <c r="E210" s="39">
        <v>409187956</v>
      </c>
      <c r="F210" s="102" t="s">
        <v>998</v>
      </c>
      <c r="G210" s="39"/>
      <c r="H210" s="39" t="s">
        <v>128</v>
      </c>
      <c r="I210" s="39">
        <v>2</v>
      </c>
      <c r="J210" s="39">
        <v>24</v>
      </c>
      <c r="K210" s="39">
        <v>0</v>
      </c>
      <c r="L210" s="39">
        <v>0</v>
      </c>
      <c r="M210" s="39">
        <v>0</v>
      </c>
      <c r="N210" s="39">
        <v>0</v>
      </c>
      <c r="O210" s="39">
        <v>0</v>
      </c>
      <c r="P210" s="39">
        <v>0</v>
      </c>
      <c r="Q210" s="39">
        <v>0</v>
      </c>
      <c r="R210" s="39">
        <v>0</v>
      </c>
      <c r="S210" s="39">
        <v>12</v>
      </c>
      <c r="T210" s="39">
        <v>0</v>
      </c>
      <c r="U210" s="39">
        <v>0</v>
      </c>
      <c r="V210" s="39">
        <v>0</v>
      </c>
      <c r="W210" s="39">
        <v>0</v>
      </c>
      <c r="X210" s="39">
        <v>0</v>
      </c>
      <c r="Y210" s="39">
        <v>0</v>
      </c>
      <c r="Z210" s="39">
        <v>0</v>
      </c>
      <c r="AA210" s="39">
        <v>0</v>
      </c>
      <c r="AB210" s="39">
        <v>12</v>
      </c>
      <c r="AC210" s="39">
        <v>0</v>
      </c>
      <c r="AD210" s="39">
        <v>0</v>
      </c>
      <c r="AE210" s="39">
        <v>0</v>
      </c>
      <c r="AF210" s="39">
        <v>0</v>
      </c>
      <c r="AG210" s="39">
        <v>0</v>
      </c>
      <c r="AH210" s="39">
        <f t="shared" si="235"/>
        <v>24</v>
      </c>
      <c r="AI210" s="39">
        <f t="shared" si="236"/>
        <v>0</v>
      </c>
      <c r="AJ210" s="39">
        <f t="shared" si="237"/>
        <v>12</v>
      </c>
      <c r="AK210" s="39">
        <f t="shared" si="238"/>
        <v>12</v>
      </c>
      <c r="AL210" s="39">
        <f t="shared" si="239"/>
        <v>12</v>
      </c>
      <c r="AM210" s="57">
        <f t="shared" si="240"/>
        <v>425436</v>
      </c>
      <c r="AN210" s="57">
        <v>4000</v>
      </c>
      <c r="AO210" s="57">
        <f t="shared" si="241"/>
        <v>428000</v>
      </c>
      <c r="AP210" s="39"/>
      <c r="AQ210" s="39" t="s">
        <v>624</v>
      </c>
      <c r="AR210" s="39" t="s">
        <v>625</v>
      </c>
      <c r="AS210" s="39"/>
      <c r="AT210" s="39"/>
      <c r="AU210" s="58">
        <v>0.28999999999999998</v>
      </c>
      <c r="AV210" s="58" t="s">
        <v>11</v>
      </c>
      <c r="AW210" s="39" t="s">
        <v>626</v>
      </c>
      <c r="AX210" s="39" t="s">
        <v>627</v>
      </c>
      <c r="AY210" s="60" t="s">
        <v>628</v>
      </c>
      <c r="AZ210" s="39" t="s">
        <v>629</v>
      </c>
      <c r="BA210" s="39" t="str">
        <f t="shared" si="242"/>
        <v>P0020</v>
      </c>
      <c r="BB210" s="78" t="e">
        <f t="shared" ca="1" si="243"/>
        <v>#NAME?</v>
      </c>
      <c r="BC210" s="39">
        <v>24</v>
      </c>
      <c r="BD210" s="75">
        <f t="shared" si="244"/>
        <v>428000</v>
      </c>
      <c r="BE210" s="39"/>
      <c r="BF210" s="39"/>
      <c r="BG210" s="39"/>
      <c r="BH210" s="39"/>
      <c r="BI210" s="82">
        <v>60000</v>
      </c>
      <c r="BJ210" s="39"/>
      <c r="BK210" s="82">
        <v>52000</v>
      </c>
      <c r="BL210" s="39"/>
      <c r="BM210" s="39"/>
      <c r="BN210" s="39"/>
      <c r="BO210" s="39"/>
      <c r="BP210" s="39"/>
      <c r="BQ210" s="39"/>
      <c r="BR210" s="39"/>
      <c r="BS210" s="39"/>
      <c r="BT210" s="82">
        <v>112000</v>
      </c>
      <c r="BU210" s="39"/>
      <c r="BV210" s="39"/>
      <c r="BW210" s="39"/>
      <c r="BX210" s="39"/>
      <c r="BY210" s="39"/>
      <c r="BZ210" s="39"/>
      <c r="CA210" s="39"/>
      <c r="CB210" s="39"/>
      <c r="CC210" s="82">
        <v>108000</v>
      </c>
      <c r="CD210" s="39"/>
      <c r="CE210" s="39"/>
      <c r="CF210" s="39"/>
      <c r="CG210" s="39"/>
      <c r="CH210" s="39"/>
      <c r="CI210" s="39"/>
      <c r="CJ210" s="39"/>
      <c r="CK210" s="39"/>
      <c r="CL210" s="82">
        <v>96000</v>
      </c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>
        <f>SUM($BE210,$BF210:BF210)-SUM($CV$1:CW$1)*SUM($P210:$Q210,$W210)-SUM($CV$2:CW$2)*SUM($R210:$V210)-SUM($CV$3:CW$3)*$X210-SUM($CV$4:CW$4)*SUM($K210:$L210)-SUM($CV$5:CW$5)*SUM($M210:$N210)-SUM($CV$6:CW$6)*$O210-SUM($CV$7:CW$7)*SUM($Y210:$Z210,$AF210)-SUM($CV$8:CW$8)*SUM($AA210:$AE210)-SUM($CV$9:CW$9)*$AG210</f>
        <v>0</v>
      </c>
      <c r="CX210" s="39">
        <f>SUM($BE210,$BF210:BG210)-SUM($CV$1:CX$1)*SUM($P210:$Q210,$W210)-SUM($CV$2:CX$2)*SUM($R210:$V210)-SUM($CV$3:CX$3)*$X210-SUM($CV$4:CX$4)*SUM($K210:$L210)-SUM($CV$5:CX$5)*SUM($M210:$N210)-SUM($CV$6:CX$6)*$O210-SUM($CV$7:CX$7)*SUM($Y210:$Z210,$AF210)-SUM($CV$8:CX$8)*SUM($AA210:$AE210)-SUM($CV$9:CX$9)*$AG210</f>
        <v>0</v>
      </c>
      <c r="CY210" s="39">
        <f>SUM($BE210,$BF210:BH210)-SUM($CV$1:CY$1)*SUM($P210:$Q210,$W210)-SUM($CV$2:CY$2)*SUM($R210:$V210)-SUM($CV$3:CY$3)*$X210-SUM($CV$4:CY$4)*SUM($K210:$L210)-SUM($CV$5:CY$5)*SUM($M210:$N210)-SUM($CV$6:CY$6)*$O210-SUM($CV$7:CY$7)*SUM($Y210:$Z210,$AF210)-SUM($CV$8:CY$8)*SUM($AA210:$AE210)-SUM($CV$9:CY$9)*$AG210</f>
        <v>0</v>
      </c>
      <c r="CZ210" s="39">
        <f>SUM($BE210,$BF210:BI210)-SUM($CV$1:CZ$1)*SUM($P210:$Q210,$W210)-SUM($CV$2:CZ$2)*SUM($R210:$V210)-SUM($CV$3:CZ$3)*$X210-SUM($CV$4:CZ$4)*SUM($K210:$L210)-SUM($CV$5:CZ$5)*SUM($M210:$N210)-SUM($CV$6:CZ$6)*$O210-SUM($CV$7:CZ$7)*SUM($Y210:$Z210,$AF210)-SUM($CV$8:CZ$8)*SUM($AA210:$AE210)-SUM($CV$9:CZ$9)*$AG210</f>
        <v>60000</v>
      </c>
      <c r="DA210" s="39">
        <f>SUM($BE210,$BF210:BJ210)-SUM($CV$1:DA$1)*SUM($P210:$Q210,$W210)-SUM($CV$2:DA$2)*SUM($R210:$V210)-SUM($CV$3:DA$3)*$X210-SUM($CV$4:DA$4)*SUM($K210:$L210)-SUM($CV$5:DA$5)*SUM($M210:$N210)-SUM($CV$6:DA$6)*$O210-SUM($CV$7:DA$7)*SUM($Y210:$Z210,$AF210)-SUM($CV$8:DA$8)*SUM($AA210:$AE210)-SUM($CV$9:DA$9)*$AG210</f>
        <v>60000</v>
      </c>
      <c r="DB210" s="39">
        <f>SUM($BE210,$BF210:BK210)-SUM($CV$1:DB$1)*SUM($P210:$Q210,$W210)-SUM($CV$2:DB$2)*SUM($R210:$V210)-SUM($CV$3:DB$3)*$X210-SUM($CV$4:DB$4)*SUM($K210:$L210)-SUM($CV$5:DB$5)*SUM($M210:$N210)-SUM($CV$6:DB$6)*$O210-SUM($CV$7:DB$7)*SUM($Y210:$Z210,$AF210)-SUM($CV$8:DB$8)*SUM($AA210:$AE210)-SUM($CV$9:DB$9)*$AG210</f>
        <v>109600</v>
      </c>
      <c r="DC210" s="39">
        <f>SUM($BE210,$BF210:BL210)-SUM($CV$1:DC$1)*SUM($P210:$Q210,$W210)-SUM($CV$2:DC$2)*SUM($R210:$V210)-SUM($CV$3:DC$3)*$X210-SUM($CV$4:DC$4)*SUM($K210:$L210)-SUM($CV$5:DC$5)*SUM($M210:$N210)-SUM($CV$6:DC$6)*$O210-SUM($CV$7:DC$7)*SUM($Y210:$Z210,$AF210)-SUM($CV$8:DC$8)*SUM($AA210:$AE210)-SUM($CV$9:DC$9)*$AG210</f>
        <v>104800</v>
      </c>
      <c r="DD210" s="39">
        <f>SUM($BE210,$BF210:BM210)-SUM($CV$1:DD$1)*SUM($P210:$Q210,$W210)-SUM($CV$2:DD$2)*SUM($R210:$V210)-SUM($CV$3:DD$3)*$X210-SUM($CV$4:DD$4)*SUM($K210:$L210)-SUM($CV$5:DD$5)*SUM($M210:$N210)-SUM($CV$6:DD$6)*$O210-SUM($CV$7:DD$7)*SUM($Y210:$Z210,$AF210)-SUM($CV$8:DD$8)*SUM($AA210:$AE210)-SUM($CV$9:DD$9)*$AG210</f>
        <v>97228</v>
      </c>
      <c r="DE210" s="39">
        <f>SUM($BE210,$BF210:BN210)-SUM($CV$1:DE$1)*SUM($P210:$Q210,$W210)-SUM($CV$2:DE$2)*SUM($R210:$V210)-SUM($CV$3:DE$3)*$X210-SUM($CV$4:DE$4)*SUM($K210:$L210)-SUM($CV$5:DE$5)*SUM($M210:$N210)-SUM($CV$6:DE$6)*$O210-SUM($CV$7:DE$7)*SUM($Y210:$Z210,$AF210)-SUM($CV$8:DE$8)*SUM($AA210:$AE210)-SUM($CV$9:DE$9)*$AG210</f>
        <v>90628</v>
      </c>
      <c r="DF210" s="39">
        <f>SUM($BE210,$BF210:BO210)-SUM($CV$1:DF$1)*SUM($P210:$Q210,$W210)-SUM($CV$2:DF$2)*SUM($R210:$V210)-SUM($CV$3:DF$3)*$X210-SUM($CV$4:DF$4)*SUM($K210:$L210)-SUM($CV$5:DF$5)*SUM($M210:$N210)-SUM($CV$6:DF$6)*$O210-SUM($CV$7:DF$7)*SUM($Y210:$Z210,$AF210)-SUM($CV$8:DF$8)*SUM($AA210:$AE210)-SUM($CV$9:DF$9)*$AG210</f>
        <v>82228</v>
      </c>
      <c r="DG210" s="39">
        <f>SUM($BE210,$BF210:BP210)-SUM($CV$1:DG$1)*SUM($P210:$Q210,$W210)-SUM($CV$2:DG$2)*SUM($R210:$V210)-SUM($CV$3:DG$3)*$X210-SUM($CV$4:DG$4)*SUM($K210:$L210)-SUM($CV$5:DG$5)*SUM($M210:$N210)-SUM($CV$6:DG$6)*$O210-SUM($CV$7:DG$7)*SUM($Y210:$Z210,$AF210)-SUM($CV$8:DG$8)*SUM($AA210:$AE210)-SUM($CV$9:DG$9)*$AG210</f>
        <v>73228</v>
      </c>
      <c r="DH210" s="39">
        <f>SUM($BE210,$BF210:BQ210)-SUM($CV$1:DH$1)*SUM($P210:$Q210,$W210)-SUM($CV$2:DH$2)*SUM($R210:$V210)-SUM($CV$3:DH$3)*$X210-SUM($CV$4:DH$4)*SUM($K210:$L210)-SUM($CV$5:DH$5)*SUM($M210:$N210)-SUM($CV$6:DH$6)*$O210-SUM($CV$7:DH$7)*SUM($Y210:$Z210,$AF210)-SUM($CV$8:DH$8)*SUM($AA210:$AE210)-SUM($CV$9:DH$9)*$AG210</f>
        <v>64228</v>
      </c>
      <c r="DI210" s="39">
        <f>SUM($BE210,$BF210:BR210)-SUM($CV$1:DI$1)*SUM($P210:$Q210,$W210)-SUM($CV$2:DI$2)*SUM($R210:$V210)-SUM($CV$3:DI$3)*$X210-SUM($CV$4:DI$4)*SUM($K210:$L210)-SUM($CV$5:DI$5)*SUM($M210:$N210)-SUM($CV$6:DI$6)*$O210-SUM($CV$7:DI$7)*SUM($Y210:$Z210,$AF210)-SUM($CV$8:DI$8)*SUM($AA210:$AE210)-SUM($CV$9:DI$9)*$AG210</f>
        <v>55228</v>
      </c>
      <c r="DJ210" s="39">
        <f>SUM($BE210,$BF210:BS210)-SUM($CV$1:DJ$1)*SUM($P210:$Q210,$W210)-SUM($CV$2:DJ$2)*SUM($R210:$V210)-SUM($CV$3:DJ$3)*$X210-SUM($CV$4:DJ$4)*SUM($K210:$L210)-SUM($CV$5:DJ$5)*SUM($M210:$N210)-SUM($CV$6:DJ$6)*$O210-SUM($CV$7:DJ$7)*SUM($Y210:$Z210,$AF210)-SUM($CV$8:DJ$8)*SUM($AA210:$AE210)-SUM($CV$9:DJ$9)*$AG210</f>
        <v>46228</v>
      </c>
      <c r="DK210" s="39">
        <f>SUM($BE210,$BF210:BT210)-SUM($CV$1:DK$1)*SUM($P210:$Q210,$W210)-SUM($CV$2:DK$2)*SUM($R210:$V210)-SUM($CV$3:DK$3)*$X210-SUM($CV$4:DK$4)*SUM($K210:$L210)-SUM($CV$5:DK$5)*SUM($M210:$N210)-SUM($CV$6:DK$6)*$O210-SUM($CV$7:DK$7)*SUM($Y210:$Z210,$AF210)-SUM($CV$8:DK$8)*SUM($AA210:$AE210)-SUM($CV$9:DK$9)*$AG210</f>
        <v>149228</v>
      </c>
      <c r="DL210" s="39">
        <f>SUM($BE210,$BF210:BU210)-SUM($CV$1:DL$1)*SUM($P210:$Q210,$W210)-SUM($CV$2:DL$2)*SUM($R210:$V210)-SUM($CV$3:DL$3)*$X210-SUM($CV$4:DL$4)*SUM($K210:$L210)-SUM($CV$5:DL$5)*SUM($M210:$N210)-SUM($CV$6:DL$6)*$O210-SUM($CV$7:DL$7)*SUM($Y210:$Z210,$AF210)-SUM($CV$8:DL$8)*SUM($AA210:$AE210)-SUM($CV$9:DL$9)*$AG210</f>
        <v>140228</v>
      </c>
      <c r="DM210" s="39">
        <f>SUM($BE210,$BF210:BV210)-SUM($CV$1:DM$1)*SUM($P210:$Q210,$W210)-SUM($CV$2:DM$2)*SUM($R210:$V210)-SUM($CV$3:DM$3)*$X210-SUM($CV$4:DM$4)*SUM($K210:$L210)-SUM($CV$5:DM$5)*SUM($M210:$N210)-SUM($CV$6:DM$6)*$O210-SUM($CV$7:DM$7)*SUM($Y210:$Z210,$AF210)-SUM($CV$8:DM$8)*SUM($AA210:$AE210)-SUM($CV$9:DM$9)*$AG210</f>
        <v>128228</v>
      </c>
      <c r="DN210" s="39">
        <f>SUM($BE210,$BF210:BW210)-SUM($CV$1:DN$1)*SUM($P210:$Q210,$W210)-SUM($CV$2:DN$2)*SUM($R210:$V210)-SUM($CV$3:DN$3)*$X210-SUM($CV$4:DN$4)*SUM($K210:$L210)-SUM($CV$5:DN$5)*SUM($M210:$N210)-SUM($CV$6:DN$6)*$O210-SUM($CV$7:DN$7)*SUM($Y210:$Z210,$AF210)-SUM($CV$8:DN$8)*SUM($AA210:$AE210)-SUM($CV$9:DN$9)*$AG210</f>
        <v>116228</v>
      </c>
      <c r="DO210" s="39">
        <f>SUM($BE210,$BF210:BX210)-SUM($CV$1:DO$1)*SUM($P210:$Q210,$W210)-SUM($CV$2:DO$2)*SUM($R210:$V210)-SUM($CV$3:DO$3)*$X210-SUM($CV$4:DO$4)*SUM($K210:$L210)-SUM($CV$5:DO$5)*SUM($M210:$N210)-SUM($CV$6:DO$6)*$O210-SUM($CV$7:DO$7)*SUM($Y210:$Z210,$AF210)-SUM($CV$8:DO$8)*SUM($AA210:$AE210)-SUM($CV$9:DO$9)*$AG210</f>
        <v>104228</v>
      </c>
      <c r="DP210" s="39">
        <f>SUM($BE210,$BF210:BY210)-SUM($CV$1:DP$1)*SUM($P210:$Q210,$W210)-SUM($CV$2:DP$2)*SUM($R210:$V210)-SUM($CV$3:DP$3)*$X210-SUM($CV$4:DP$4)*SUM($K210:$L210)-SUM($CV$5:DP$5)*SUM($M210:$N210)-SUM($CV$6:DP$6)*$O210-SUM($CV$7:DP$7)*SUM($Y210:$Z210,$AF210)-SUM($CV$8:DP$8)*SUM($AA210:$AE210)-SUM($CV$9:DP$9)*$AG210</f>
        <v>92228</v>
      </c>
      <c r="DQ210" s="39">
        <f>SUM($BE210,$BF210:BZ210)-SUM($CV$1:DQ$1)*SUM($P210:$Q210,$W210)-SUM($CV$2:DQ$2)*SUM($R210:$V210)-SUM($CV$3:DQ$3)*$X210-SUM($CV$4:DQ$4)*SUM($K210:$L210)-SUM($CV$5:DQ$5)*SUM($M210:$N210)-SUM($CV$6:DQ$6)*$O210-SUM($CV$7:DQ$7)*SUM($Y210:$Z210,$AF210)-SUM($CV$8:DQ$8)*SUM($AA210:$AE210)-SUM($CV$9:DQ$9)*$AG210</f>
        <v>80228</v>
      </c>
      <c r="DR210" s="39">
        <f>SUM($BE210,$BF210:CA210)-SUM($CV$1:DR$1)*SUM($P210:$Q210,$W210)-SUM($CV$2:DR$2)*SUM($R210:$V210)-SUM($CV$3:DR$3)*$X210-SUM($CV$4:DR$4)*SUM($K210:$L210)-SUM($CV$5:DR$5)*SUM($M210:$N210)-SUM($CV$6:DR$6)*$O210-SUM($CV$7:DR$7)*SUM($Y210:$Z210,$AF210)-SUM($CV$8:DR$8)*SUM($AA210:$AE210)-SUM($CV$9:DR$9)*$AG210</f>
        <v>68228</v>
      </c>
      <c r="DS210" s="39">
        <f>SUM($BE210,$BF210:CB210)-SUM($CV$1:DS$1)*SUM($P210:$Q210,$W210)-SUM($CV$2:DS$2)*SUM($R210:$V210)-SUM($CV$3:DS$3)*$X210-SUM($CV$4:DS$4)*SUM($K210:$L210)-SUM($CV$5:DS$5)*SUM($M210:$N210)-SUM($CV$6:DS$6)*$O210-SUM($CV$7:DS$7)*SUM($Y210:$Z210,$AF210)-SUM($CV$8:DS$8)*SUM($AA210:$AE210)-SUM($CV$9:DS$9)*$AG210</f>
        <v>56228</v>
      </c>
      <c r="DT210" s="39">
        <f>SUM($BE210,$BF210:CC210)-SUM($CV$1:DT$1)*SUM($P210:$Q210,$W210)-SUM($CV$2:DT$2)*SUM($R210:$V210)-SUM($CV$3:DT$3)*$X210-SUM($CV$4:DT$4)*SUM($K210:$L210)-SUM($CV$5:DT$5)*SUM($M210:$N210)-SUM($CV$6:DT$6)*$O210-SUM($CV$7:DT$7)*SUM($Y210:$Z210,$AF210)-SUM($CV$8:DT$8)*SUM($AA210:$AE210)-SUM($CV$9:DT$9)*$AG210</f>
        <v>152228</v>
      </c>
      <c r="DU210" s="39">
        <f>SUM($BE210,$BF210:CD210)-SUM($CV$1:DU$1)*SUM($P210:$Q210,$W210)-SUM($CV$2:DU$2)*SUM($R210:$V210)-SUM($CV$3:DU$3)*$X210-SUM($CV$4:DU$4)*SUM($K210:$L210)-SUM($CV$5:DU$5)*SUM($M210:$N210)-SUM($CV$6:DU$6)*$O210-SUM($CV$7:DU$7)*SUM($Y210:$Z210,$AF210)-SUM($CV$8:DU$8)*SUM($AA210:$AE210)-SUM($CV$9:DU$9)*$AG210</f>
        <v>140228</v>
      </c>
      <c r="DV210" s="39">
        <f>SUM($BE210,$BF210:CE210)-SUM($CV$1:DV$1)*SUM($P210:$Q210,$W210)-SUM($CV$2:DV$2)*SUM($R210:$V210)-SUM($CV$3:DV$3)*$X210-SUM($CV$4:DV$4)*SUM($K210:$L210)-SUM($CV$5:DV$5)*SUM($M210:$N210)-SUM($CV$6:DV$6)*$O210-SUM($CV$7:DV$7)*SUM($Y210:$Z210,$AF210)-SUM($CV$8:DV$8)*SUM($AA210:$AE210)-SUM($CV$9:DV$9)*$AG210</f>
        <v>128228</v>
      </c>
      <c r="DW210" s="39">
        <f>SUM($BE210,$BF210:CF210)-SUM($CV$1:DW$1)*SUM($P210:$Q210,$W210)-SUM($CV$2:DW$2)*SUM($R210:$V210)-SUM($CV$3:DW$3)*$X210-SUM($CV$4:DW$4)*SUM($K210:$L210)-SUM($CV$5:DW$5)*SUM($M210:$N210)-SUM($CV$6:DW$6)*$O210-SUM($CV$7:DW$7)*SUM($Y210:$Z210,$AF210)-SUM($CV$8:DW$8)*SUM($AA210:$AE210)-SUM($CV$9:DW$9)*$AG210</f>
        <v>116228</v>
      </c>
      <c r="DX210" s="39">
        <f>SUM($BE210,$BF210:CG210)-SUM($CV$1:DX$1)*SUM($P210:$Q210,$W210)-SUM($CV$2:DX$2)*SUM($R210:$V210)-SUM($CV$3:DX$3)*$X210-SUM($CV$4:DX$4)*SUM($K210:$L210)-SUM($CV$5:DX$5)*SUM($M210:$N210)-SUM($CV$6:DX$6)*$O210-SUM($CV$7:DX$7)*SUM($Y210:$Z210,$AF210)-SUM($CV$8:DX$8)*SUM($AA210:$AE210)-SUM($CV$9:DX$9)*$AG210</f>
        <v>104228</v>
      </c>
      <c r="DY210" s="39">
        <f>SUM($BE210,$BF210:CH210)-SUM($CV$1:DY$1)*SUM($P210:$Q210,$W210)-SUM($CV$2:DY$2)*SUM($R210:$V210)-SUM($CV$3:DY$3)*$X210-SUM($CV$4:DY$4)*SUM($K210:$L210)-SUM($CV$5:DY$5)*SUM($M210:$N210)-SUM($CV$6:DY$6)*$O210-SUM($CV$7:DY$7)*SUM($Y210:$Z210,$AF210)-SUM($CV$8:DY$8)*SUM($AA210:$AE210)-SUM($CV$9:DY$9)*$AG210</f>
        <v>92228</v>
      </c>
      <c r="DZ210" s="39">
        <f>SUM($BE210,$BF210:CI210)-SUM($CV$1:DZ$1)*SUM($P210:$Q210,$W210)-SUM($CV$2:DZ$2)*SUM($R210:$V210)-SUM($CV$3:DZ$3)*$X210-SUM($CV$4:DZ$4)*SUM($K210:$L210)-SUM($CV$5:DZ$5)*SUM($M210:$N210)-SUM($CV$6:DZ$6)*$O210-SUM($CV$7:DZ$7)*SUM($Y210:$Z210,$AF210)-SUM($CV$8:DZ$8)*SUM($AA210:$AE210)-SUM($CV$9:DZ$9)*$AG210</f>
        <v>80228</v>
      </c>
      <c r="EA210" s="39">
        <f>SUM($BE210,$BF210:CJ210)-SUM($CV$1:EA$1)*SUM($P210:$Q210,$W210)-SUM($CV$2:EA$2)*SUM($R210:$V210)-SUM($CV$3:EA$3)*$X210-SUM($CV$4:EA$4)*SUM($K210:$L210)-SUM($CV$5:EA$5)*SUM($M210:$N210)-SUM($CV$6:EA$6)*$O210-SUM($CV$7:EA$7)*SUM($Y210:$Z210,$AF210)-SUM($CV$8:EA$8)*SUM($AA210:$AE210)-SUM($CV$9:EA$9)*$AG210</f>
        <v>68228</v>
      </c>
      <c r="EB210" s="39">
        <f>SUM($BE210,$BF210:CK210)-SUM($CV$1:EB$1)*SUM($P210:$Q210,$W210)-SUM($CV$2:EB$2)*SUM($R210:$V210)-SUM($CV$3:EB$3)*$X210-SUM($CV$4:EB$4)*SUM($K210:$L210)-SUM($CV$5:EB$5)*SUM($M210:$N210)-SUM($CV$6:EB$6)*$O210-SUM($CV$7:EB$7)*SUM($Y210:$Z210,$AF210)-SUM($CV$8:EB$8)*SUM($AA210:$AE210)-SUM($CV$9:EB$9)*$AG210</f>
        <v>56228</v>
      </c>
      <c r="EC210" s="39">
        <f>SUM($BE210,$BF210:CL210)-SUM($CV$1:EC$1)*SUM($P210:$Q210,$W210)-SUM($CV$2:EC$2)*SUM($R210:$V210)-SUM($CV$3:EC$3)*$X210-SUM($CV$4:EC$4)*SUM($K210:$L210)-SUM($CV$5:EC$5)*SUM($M210:$N210)-SUM($CV$6:EC$6)*$O210-SUM($CV$7:EC$7)*SUM($Y210:$Z210,$AF210)-SUM($CV$8:EC$8)*SUM($AA210:$AE210)-SUM($CV$9:EC$9)*$AG210</f>
        <v>140228</v>
      </c>
      <c r="ED210" s="39">
        <f>SUM($BE210,$BF210:CM210)-SUM($CV$1:ED$1)*SUM($P210:$Q210,$W210)-SUM($CV$2:ED$2)*SUM($R210:$V210)-SUM($CV$3:ED$3)*$X210-SUM($CV$4:ED$4)*SUM($K210:$L210)-SUM($CV$5:ED$5)*SUM($M210:$N210)-SUM($CV$6:ED$6)*$O210-SUM($CV$7:ED$7)*SUM($Y210:$Z210,$AF210)-SUM($CV$8:ED$8)*SUM($AA210:$AE210)-SUM($CV$9:ED$9)*$AG210</f>
        <v>128228</v>
      </c>
      <c r="EE210" s="39">
        <f>SUM($BE210,$BF210:CN210)-SUM($CV$1:EE$1)*SUM($P210:$Q210,$W210)-SUM($CV$2:EE$2)*SUM($R210:$V210)-SUM($CV$3:EE$3)*$X210-SUM($CV$4:EE$4)*SUM($K210:$L210)-SUM($CV$5:EE$5)*SUM($M210:$N210)-SUM($CV$6:EE$6)*$O210-SUM($CV$7:EE$7)*SUM($Y210:$Z210,$AF210)-SUM($CV$8:EE$8)*SUM($AA210:$AE210)-SUM($CV$9:EE$9)*$AG210</f>
        <v>116228</v>
      </c>
      <c r="EF210" s="39">
        <f>SUM($BE210,$BF210:CO210)-SUM($CV$1:EF$1)*SUM($P210:$Q210,$W210)-SUM($CV$2:EF$2)*SUM($R210:$V210)-SUM($CV$3:EF$3)*$X210-SUM($CV$4:EF$4)*SUM($K210:$L210)-SUM($CV$5:EF$5)*SUM($M210:$N210)-SUM($CV$6:EF$6)*$O210-SUM($CV$7:EF$7)*SUM($Y210:$Z210,$AF210)-SUM($CV$8:EF$8)*SUM($AA210:$AE210)-SUM($CV$9:EF$9)*$AG210</f>
        <v>104228</v>
      </c>
      <c r="EG210" s="39">
        <f>SUM($BE210,$BF210:CP210)-SUM($CV$1:EG$1)*SUM($P210:$Q210,$W210)-SUM($CV$2:EG$2)*SUM($R210:$V210)-SUM($CV$3:EG$3)*$X210-SUM($CV$4:EG$4)*SUM($K210:$L210)-SUM($CV$5:EG$5)*SUM($M210:$N210)-SUM($CV$6:EG$6)*$O210-SUM($CV$7:EG$7)*SUM($Y210:$Z210,$AF210)-SUM($CV$8:EG$8)*SUM($AA210:$AE210)-SUM($CV$9:EG$9)*$AG210</f>
        <v>92228</v>
      </c>
      <c r="EH210" s="39">
        <f>SUM($BE210,$BF210:CQ210)-SUM($CV$1:EH$1)*SUM($P210:$Q210,$W210)-SUM($CV$2:EH$2)*SUM($R210:$V210)-SUM($CV$3:EH$3)*$X210-SUM($CV$4:EH$4)*SUM($K210:$L210)-SUM($CV$5:EH$5)*SUM($M210:$N210)-SUM($CV$6:EH$6)*$O210-SUM($CV$7:EH$7)*SUM($Y210:$Z210,$AF210)-SUM($CV$8:EH$8)*SUM($AA210:$AE210)-SUM($CV$9:EH$9)*$AG210</f>
        <v>80228</v>
      </c>
      <c r="EI210" s="39">
        <f>SUM($BE210,$BF210:CR210)-SUM($CV$1:EI$1)*SUM($P210:$Q210,$W210)-SUM($CV$2:EI$2)*SUM($R210:$V210)-SUM($CV$3:EI$3)*$X210-SUM($CV$4:EI$4)*SUM($K210:$L210)-SUM($CV$5:EI$5)*SUM($M210:$N210)-SUM($CV$6:EI$6)*$O210-SUM($CV$7:EI$7)*SUM($Y210:$Z210,$AF210)-SUM($CV$8:EI$8)*SUM($AA210:$AE210)-SUM($CV$9:EI$9)*$AG210</f>
        <v>68228</v>
      </c>
      <c r="EJ210" s="39">
        <f>SUM($BE210,$BF210:CS210)-SUM($CV$1:EJ$1)*SUM($P210:$Q210,$W210)-SUM($CV$2:EJ$2)*SUM($R210:$V210)-SUM($CV$3:EJ$3)*$X210-SUM($CV$4:EJ$4)*SUM($K210:$L210)-SUM($CV$5:EJ$5)*SUM($M210:$N210)-SUM($CV$6:EJ$6)*$O210-SUM($CV$7:EJ$7)*SUM($Y210:$Z210,$AF210)-SUM($CV$8:EJ$8)*SUM($AA210:$AE210)-SUM($CV$9:EJ$9)*$AG210</f>
        <v>56228</v>
      </c>
      <c r="EK210" s="39">
        <f>SUM($BE210,$BF210:CT210)-SUM($CV$1:EK$1)*SUM($P210:$Q210,$W210)-SUM($CV$2:EK$2)*SUM($R210:$V210)-SUM($CV$3:EK$3)*$X210-SUM($CV$4:EK$4)*SUM($K210:$L210)-SUM($CV$5:EK$5)*SUM($M210:$N210)-SUM($CV$6:EK$6)*$O210-SUM($CV$7:EK$7)*SUM($Y210:$Z210,$AF210)-SUM($CV$8:EK$8)*SUM($AA210:$AE210)-SUM($CV$9:EK$9)*$AG210</f>
        <v>44228</v>
      </c>
      <c r="EL210" s="39">
        <f>SUM($BE210,$BF210:CU210)-SUM($CV$1:EL$1)*SUM($P210:$Q210,$W210)-SUM($CV$2:EL$2)*SUM($R210:$V210)-SUM($CV$3:EL$3)*$X210-SUM($CV$4:EL$4)*SUM($K210:$L210)-SUM($CV$5:EL$5)*SUM($M210:$N210)-SUM($CV$6:EL$6)*$O210-SUM($CV$7:EL$7)*SUM($Y210:$Z210,$AF210)-SUM($CV$8:EL$8)*SUM($AA210:$AE210)-SUM($CV$9:EL$9)*$AG210</f>
        <v>32228</v>
      </c>
      <c r="EM210" s="39">
        <f>SUM($BE210,$BF210:CV210)-SUM($CV$1:EM$1)*SUM($P210:$Q210,$W210)-SUM($CV$2:EM$2)*SUM($R210:$V210)-SUM($CV$3:EM$3)*$X210-SUM($CV$4:EM$4)*SUM($K210:$L210)-SUM($CV$5:EM$5)*SUM($M210:$N210)-SUM($CV$6:EM$6)*$O210-SUM($CV$7:EM$7)*SUM($Y210:$Z210,$AF210)-SUM($CV$8:EM$8)*SUM($AA210:$AE210)-SUM($CV$9:EM$9)*$AG210</f>
        <v>20228</v>
      </c>
      <c r="EN210" s="39">
        <f>SUM($BE210,$BF210:CW210)-SUM($CV$1:EN$1)*SUM($P210:$Q210,$W210)-SUM($CV$2:EN$2)*SUM($R210:$V210)-SUM($CV$3:EN$3)*$X210-SUM($CV$4:EN$4)*SUM($K210:$L210)-SUM($CV$5:EN$5)*SUM($M210:$N210)-SUM($CV$6:EN$6)*$O210-SUM($CV$7:EN$7)*SUM($Y210:$Z210,$AF210)-SUM($CV$8:EN$8)*SUM($AA210:$AE210)-SUM($CV$9:EN$9)*$AG210</f>
        <v>8228</v>
      </c>
      <c r="EO210" s="39">
        <f>SUM($BE210,$BF210:CX210)-SUM($CV$1:EO$1)*SUM($P210:$Q210,$W210)-SUM($CV$2:EO$2)*SUM($R210:$V210)-SUM($CV$3:EO$3)*$X210-SUM($CV$4:EO$4)*SUM($K210:$L210)-SUM($CV$5:EO$5)*SUM($M210:$N210)-SUM($CV$6:EO$6)*$O210-SUM($CV$7:EO$7)*SUM($Y210:$Z210,$AF210)-SUM($CV$8:EO$8)*SUM($AA210:$AE210)-SUM($CV$9:EO$9)*$AG210</f>
        <v>-1732</v>
      </c>
      <c r="EP210" s="96" t="s">
        <v>625</v>
      </c>
      <c r="EQ210" s="103" t="str">
        <f t="shared" si="234"/>
        <v>GQM2195G2H4R7WB12D</v>
      </c>
      <c r="ER210" s="96" t="str">
        <f t="shared" si="283"/>
        <v>MURATA MANUFACTURING CO. LTD</v>
      </c>
      <c r="ES210" s="115">
        <v>0.28999999999999998</v>
      </c>
      <c r="ET210" s="116" t="str">
        <f t="shared" ref="ET210:ET220" si="287">AV210</f>
        <v>USD</v>
      </c>
      <c r="EU210" s="107" t="e">
        <f t="shared" ca="1" si="245"/>
        <v>#NAME?</v>
      </c>
      <c r="EV210" s="107" t="e">
        <f t="shared" ca="1" si="246"/>
        <v>#NAME?</v>
      </c>
      <c r="EW210" s="117">
        <f t="shared" si="285"/>
        <v>4000</v>
      </c>
      <c r="EX210" s="117">
        <f t="shared" si="286"/>
        <v>4000</v>
      </c>
      <c r="EY210" s="103"/>
      <c r="EZ210" s="117">
        <f t="shared" si="247"/>
        <v>428000</v>
      </c>
      <c r="FA210" s="118" t="e">
        <f t="shared" ca="1" si="248"/>
        <v>#NAME?</v>
      </c>
      <c r="FB210" s="117">
        <f t="shared" si="249"/>
        <v>2564</v>
      </c>
      <c r="FC210" s="118" t="e">
        <f t="shared" ca="1" si="250"/>
        <v>#NAME?</v>
      </c>
      <c r="FD210" s="119">
        <v>45523</v>
      </c>
      <c r="FE210" s="118" t="s">
        <v>130</v>
      </c>
      <c r="FF210" s="118" t="s">
        <v>26</v>
      </c>
      <c r="FG210" s="103" t="s">
        <v>144</v>
      </c>
      <c r="FH210" s="103" t="s">
        <v>145</v>
      </c>
      <c r="FI210" s="105">
        <f t="array" ref="FI210">SUMPRODUCT($AI210:$AL210,TRANSPOSE(FI$1:FI$4))</f>
        <v>36780</v>
      </c>
      <c r="FJ210" s="105">
        <f t="array" ref="FJ210">SUMPRODUCT($AI210:$AL210,TRANSPOSE(FJ$1:FJ$4))</f>
        <v>36780</v>
      </c>
      <c r="FK210" s="105">
        <f t="array" ref="FK210">SUMPRODUCT($AI210:$AL210,TRANSPOSE(FK$1:FK$4))</f>
        <v>36780</v>
      </c>
      <c r="FL210" s="105">
        <f t="array" ref="FL210">SUMPRODUCT($AI210:$AL210,TRANSPOSE(FL$1:FL$4))</f>
        <v>36780</v>
      </c>
      <c r="FM210" s="105">
        <f t="array" ref="FM210">SUMPRODUCT($AI210:$AL210,TRANSPOSE(FM$1:FM$4))</f>
        <v>36780</v>
      </c>
      <c r="FN210" s="105">
        <f t="array" ref="FN210">SUMPRODUCT($AI210:$AL210,TRANSPOSE(FN$1:FN$4))</f>
        <v>36780</v>
      </c>
      <c r="FO210" s="105">
        <f t="array" ref="FO210">SUMPRODUCT($AI210:$AL210,TRANSPOSE(FO$1:FO$4))</f>
        <v>36780</v>
      </c>
      <c r="FP210" s="105">
        <f t="array" ref="FP210">SUMPRODUCT($AI210:$AL210,TRANSPOSE(FP$1:FP$4))</f>
        <v>36780</v>
      </c>
      <c r="FQ210" s="105">
        <f t="array" ref="FQ210">SUMPRODUCT($AI210:$AL210,TRANSPOSE(FQ$1:FQ$4))</f>
        <v>36780</v>
      </c>
      <c r="FR210" s="105">
        <f t="array" ref="FR210">SUMPRODUCT($AI210:$AL210,TRANSPOSE(FR$1:FR$4))</f>
        <v>36600</v>
      </c>
      <c r="FS210" s="105">
        <f t="array" ref="FS210">SUMPRODUCT($AI210:$AL210,TRANSPOSE(FS$1:FS$4))</f>
        <v>36000</v>
      </c>
      <c r="FT210" s="105">
        <f t="array" ref="FT210">SUMPRODUCT($AI210:$AL210,TRANSPOSE(FT$1:FT$4))</f>
        <v>21816</v>
      </c>
      <c r="FU210" s="105">
        <f t="array" ref="FU210">SUMPRODUCT($AI210:$AL210,TRANSPOSE(FU$1:FU$4))</f>
        <v>0</v>
      </c>
      <c r="FV210" s="120"/>
      <c r="FW210" s="105">
        <f t="shared" si="251"/>
        <v>40000</v>
      </c>
      <c r="FX210" s="121">
        <f>CEILING(SUM($FI210:FJ210)-SUM($FW210:FW210),$EW210)</f>
        <v>36000</v>
      </c>
      <c r="FY210" s="121">
        <f>CEILING(SUM($FI210:FK210)-SUM($FW210:FX210),$EW210)</f>
        <v>36000</v>
      </c>
      <c r="FZ210" s="121">
        <f>CEILING(SUM($FI210:FL210)-SUM($FW210:FY210),$EW210)</f>
        <v>36000</v>
      </c>
      <c r="GA210" s="121">
        <f>CEILING(SUM($FI210:FM210)-SUM($FW210:FZ210),$EW210)</f>
        <v>36000</v>
      </c>
      <c r="GB210" s="121">
        <f>CEILING(SUM($FI210:FN210)-SUM($FW210:GA210),$EW210)</f>
        <v>40000</v>
      </c>
      <c r="GC210" s="121">
        <f>CEILING(SUM($FI210:FO210)-SUM($FW210:GB210),$EW210)</f>
        <v>36000</v>
      </c>
      <c r="GD210" s="121">
        <f>CEILING(SUM($FI210:FP210)-SUM($FW210:GC210),$EW210)</f>
        <v>36000</v>
      </c>
      <c r="GE210" s="121">
        <f>CEILING(SUM($FI210:FQ210)-SUM($FW210:GD210),$EW210)</f>
        <v>36000</v>
      </c>
      <c r="GF210" s="121">
        <f>CEILING(SUM($FI210:FR210)-SUM($FW210:GE210),$EW210)</f>
        <v>36000</v>
      </c>
      <c r="GG210" s="121">
        <f>CEILING(SUM($FI210:FS210)-SUM($FW210:GF210),$EW210)</f>
        <v>36000</v>
      </c>
      <c r="GH210" s="121">
        <f t="shared" si="252"/>
        <v>24000</v>
      </c>
      <c r="GI210" s="121">
        <f t="shared" si="253"/>
        <v>0</v>
      </c>
      <c r="GJ210" s="120"/>
      <c r="GK210" s="123" t="e">
        <f t="shared" ca="1" si="254"/>
        <v>#NAME?</v>
      </c>
      <c r="GL210" s="123" t="e">
        <f t="shared" ca="1" si="255"/>
        <v>#NAME?</v>
      </c>
      <c r="GM210" s="123" t="e">
        <f t="shared" ca="1" si="256"/>
        <v>#NAME?</v>
      </c>
      <c r="GN210" s="123" t="e">
        <f t="shared" ca="1" si="257"/>
        <v>#NAME?</v>
      </c>
      <c r="GO210" s="123" t="e">
        <f t="shared" ca="1" si="258"/>
        <v>#NAME?</v>
      </c>
      <c r="GP210" s="123" t="e">
        <f t="shared" ca="1" si="259"/>
        <v>#NAME?</v>
      </c>
      <c r="GQ210" s="123" t="e">
        <f t="shared" ca="1" si="260"/>
        <v>#NAME?</v>
      </c>
      <c r="GR210" s="123" t="e">
        <f t="shared" ca="1" si="261"/>
        <v>#NAME?</v>
      </c>
      <c r="GS210" s="123" t="e">
        <f t="shared" ca="1" si="262"/>
        <v>#NAME?</v>
      </c>
      <c r="GT210" s="123" t="e">
        <f t="shared" ca="1" si="263"/>
        <v>#NAME?</v>
      </c>
      <c r="GU210" s="123" t="e">
        <f t="shared" ca="1" si="264"/>
        <v>#NAME?</v>
      </c>
      <c r="GV210" s="123" t="e">
        <f t="shared" ca="1" si="265"/>
        <v>#NAME?</v>
      </c>
      <c r="GW210" s="123" t="e">
        <f t="shared" ca="1" si="266"/>
        <v>#NAME?</v>
      </c>
      <c r="GX210" s="123" t="e">
        <f t="shared" ca="1" si="267"/>
        <v>#NAME?</v>
      </c>
      <c r="GY210" s="120">
        <v>4</v>
      </c>
      <c r="GZ210" s="105">
        <f>SUM(FW210:FY210)</f>
        <v>112000</v>
      </c>
      <c r="HA210" s="105"/>
      <c r="HB210" s="105"/>
      <c r="HC210" s="105">
        <f>SUM(FZ210:GB210)</f>
        <v>112000</v>
      </c>
      <c r="HD210" s="105"/>
      <c r="HE210" s="105"/>
      <c r="HF210" s="105">
        <f>SUM(GC210:GE210)</f>
        <v>108000</v>
      </c>
      <c r="HG210" s="105"/>
      <c r="HH210" s="105"/>
      <c r="HI210" s="105">
        <f>SUM(GF210:GI210)</f>
        <v>96000</v>
      </c>
      <c r="HJ210" s="105"/>
      <c r="HK210" s="105"/>
      <c r="HL210" s="105">
        <f>GI210</f>
        <v>0</v>
      </c>
      <c r="HM210" s="105"/>
      <c r="HN210" s="123" t="e">
        <f t="shared" ca="1" si="268"/>
        <v>#NAME?</v>
      </c>
      <c r="HO210" s="123" t="e">
        <f t="shared" ca="1" si="269"/>
        <v>#NAME?</v>
      </c>
      <c r="HP210" s="123" t="e">
        <f t="shared" ca="1" si="270"/>
        <v>#NAME?</v>
      </c>
      <c r="HQ210" s="123" t="e">
        <f t="shared" ca="1" si="271"/>
        <v>#NAME?</v>
      </c>
      <c r="HR210" s="123" t="e">
        <f t="shared" ca="1" si="272"/>
        <v>#NAME?</v>
      </c>
      <c r="HS210" s="123" t="e">
        <f t="shared" ca="1" si="273"/>
        <v>#NAME?</v>
      </c>
      <c r="HT210" s="123" t="e">
        <f t="shared" ca="1" si="274"/>
        <v>#NAME?</v>
      </c>
      <c r="HU210" s="123" t="e">
        <f t="shared" ca="1" si="275"/>
        <v>#NAME?</v>
      </c>
      <c r="HV210" s="123" t="e">
        <f t="shared" ca="1" si="276"/>
        <v>#NAME?</v>
      </c>
      <c r="HW210" s="123" t="e">
        <f t="shared" ca="1" si="277"/>
        <v>#NAME?</v>
      </c>
      <c r="HX210" s="123" t="e">
        <f t="shared" ca="1" si="278"/>
        <v>#NAME?</v>
      </c>
      <c r="HY210" s="123" t="e">
        <f t="shared" ca="1" si="279"/>
        <v>#NAME?</v>
      </c>
      <c r="HZ210" s="123" t="e">
        <f t="shared" ca="1" si="280"/>
        <v>#NAME?</v>
      </c>
      <c r="IA210" s="123" t="e">
        <f t="shared" ca="1" si="281"/>
        <v>#NAME?</v>
      </c>
      <c r="IB210" s="124" t="s">
        <v>996</v>
      </c>
      <c r="IC210" s="103" t="s">
        <v>630</v>
      </c>
      <c r="ID210" s="125">
        <v>45525</v>
      </c>
      <c r="IE210" s="103" t="s">
        <v>147</v>
      </c>
      <c r="IF210" s="103"/>
      <c r="IG210" s="103" t="s">
        <v>147</v>
      </c>
      <c r="IH210" s="103"/>
      <c r="II210" s="103" t="s">
        <v>181</v>
      </c>
    </row>
    <row r="211" spans="1:243" ht="14.25" x14ac:dyDescent="0.2">
      <c r="A211" s="39">
        <v>231</v>
      </c>
      <c r="B211" s="39" t="s">
        <v>999</v>
      </c>
      <c r="C211" s="56" t="s">
        <v>1000</v>
      </c>
      <c r="D211" s="39" t="s">
        <v>137</v>
      </c>
      <c r="E211" s="39">
        <v>402125924</v>
      </c>
      <c r="F211" s="102" t="s">
        <v>1001</v>
      </c>
      <c r="G211" s="39">
        <v>417493482</v>
      </c>
      <c r="H211" s="39" t="s">
        <v>128</v>
      </c>
      <c r="I211" s="39">
        <v>2</v>
      </c>
      <c r="J211" s="39">
        <v>45</v>
      </c>
      <c r="K211" s="39">
        <v>0</v>
      </c>
      <c r="L211" s="39">
        <v>0</v>
      </c>
      <c r="M211" s="39">
        <v>0</v>
      </c>
      <c r="N211" s="39">
        <v>0</v>
      </c>
      <c r="O211" s="39">
        <v>15</v>
      </c>
      <c r="P211" s="39">
        <v>0</v>
      </c>
      <c r="Q211" s="39">
        <v>0</v>
      </c>
      <c r="R211" s="39">
        <v>0</v>
      </c>
      <c r="S211" s="39">
        <v>0</v>
      </c>
      <c r="T211" s="39">
        <v>0</v>
      </c>
      <c r="U211" s="39">
        <v>0</v>
      </c>
      <c r="V211" s="39">
        <v>0</v>
      </c>
      <c r="W211" s="39">
        <v>0</v>
      </c>
      <c r="X211" s="39">
        <v>15</v>
      </c>
      <c r="Y211" s="39">
        <v>0</v>
      </c>
      <c r="Z211" s="39">
        <v>0</v>
      </c>
      <c r="AA211" s="39">
        <v>0</v>
      </c>
      <c r="AB211" s="39">
        <v>0</v>
      </c>
      <c r="AC211" s="39">
        <v>0</v>
      </c>
      <c r="AD211" s="39">
        <v>0</v>
      </c>
      <c r="AE211" s="39">
        <v>0</v>
      </c>
      <c r="AF211" s="39">
        <v>0</v>
      </c>
      <c r="AG211" s="39">
        <v>15</v>
      </c>
      <c r="AH211" s="39">
        <f t="shared" si="235"/>
        <v>30</v>
      </c>
      <c r="AI211" s="39">
        <f t="shared" si="236"/>
        <v>15</v>
      </c>
      <c r="AJ211" s="39">
        <f t="shared" si="237"/>
        <v>15</v>
      </c>
      <c r="AK211" s="39">
        <f t="shared" si="238"/>
        <v>15</v>
      </c>
      <c r="AL211" s="39">
        <f t="shared" si="239"/>
        <v>30</v>
      </c>
      <c r="AM211" s="57">
        <f t="shared" si="240"/>
        <v>1060215</v>
      </c>
      <c r="AN211" s="57">
        <v>10000</v>
      </c>
      <c r="AO211" s="57">
        <f t="shared" si="241"/>
        <v>1070000</v>
      </c>
      <c r="AP211" s="39"/>
      <c r="AQ211" s="39" t="s">
        <v>624</v>
      </c>
      <c r="AR211" s="39" t="s">
        <v>625</v>
      </c>
      <c r="AS211" s="39"/>
      <c r="AT211" s="39"/>
      <c r="AU211" s="58">
        <v>4.7999999999999996E-3</v>
      </c>
      <c r="AV211" s="58" t="s">
        <v>11</v>
      </c>
      <c r="AW211" s="39" t="s">
        <v>626</v>
      </c>
      <c r="AX211" s="39" t="s">
        <v>627</v>
      </c>
      <c r="AY211" s="60" t="s">
        <v>628</v>
      </c>
      <c r="AZ211" s="39" t="s">
        <v>629</v>
      </c>
      <c r="BA211" s="39" t="str">
        <f t="shared" si="242"/>
        <v>P0020</v>
      </c>
      <c r="BB211" s="78" t="e">
        <f t="shared" ca="1" si="243"/>
        <v>#NAME?</v>
      </c>
      <c r="BC211" s="39">
        <v>15</v>
      </c>
      <c r="BD211" s="75">
        <f t="shared" si="244"/>
        <v>1070000</v>
      </c>
      <c r="BE211" s="39"/>
      <c r="BF211" s="39"/>
      <c r="BG211" s="39"/>
      <c r="BH211" s="39"/>
      <c r="BI211" s="75">
        <v>1070000</v>
      </c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>
        <f>SUM($BE211,$BF211:BF211)-SUM($CV$1:CW$1)*SUM($P211:$Q211,$W211)-SUM($CV$2:CW$2)*SUM($R211:$V211)-SUM($CV$3:CW$3)*$X211-SUM($CV$4:CW$4)*SUM($K211:$L211)-SUM($CV$5:CW$5)*SUM($M211:$N211)-SUM($CV$6:CW$6)*$O211-SUM($CV$7:CW$7)*SUM($Y211:$Z211,$AF211)-SUM($CV$8:CW$8)*SUM($AA211:$AE211)-SUM($CV$9:CW$9)*$AG211</f>
        <v>0</v>
      </c>
      <c r="CX211" s="39">
        <f>SUM($BE211,$BF211:BG211)-SUM($CV$1:CX$1)*SUM($P211:$Q211,$W211)-SUM($CV$2:CX$2)*SUM($R211:$V211)-SUM($CV$3:CX$3)*$X211-SUM($CV$4:CX$4)*SUM($K211:$L211)-SUM($CV$5:CX$5)*SUM($M211:$N211)-SUM($CV$6:CX$6)*$O211-SUM($CV$7:CX$7)*SUM($Y211:$Z211,$AF211)-SUM($CV$8:CX$8)*SUM($AA211:$AE211)-SUM($CV$9:CX$9)*$AG211</f>
        <v>0</v>
      </c>
      <c r="CY211" s="39">
        <f>SUM($BE211,$BF211:BH211)-SUM($CV$1:CY$1)*SUM($P211:$Q211,$W211)-SUM($CV$2:CY$2)*SUM($R211:$V211)-SUM($CV$3:CY$3)*$X211-SUM($CV$4:CY$4)*SUM($K211:$L211)-SUM($CV$5:CY$5)*SUM($M211:$N211)-SUM($CV$6:CY$6)*$O211-SUM($CV$7:CY$7)*SUM($Y211:$Z211,$AF211)-SUM($CV$8:CY$8)*SUM($AA211:$AE211)-SUM($CV$9:CY$9)*$AG211</f>
        <v>0</v>
      </c>
      <c r="CZ211" s="39">
        <f>SUM($BE211,$BF211:BI211)-SUM($CV$1:CZ$1)*SUM($P211:$Q211,$W211)-SUM($CV$2:CZ$2)*SUM($R211:$V211)-SUM($CV$3:CZ$3)*$X211-SUM($CV$4:CZ$4)*SUM($K211:$L211)-SUM($CV$5:CZ$5)*SUM($M211:$N211)-SUM($CV$6:CZ$6)*$O211-SUM($CV$7:CZ$7)*SUM($Y211:$Z211,$AF211)-SUM($CV$8:CZ$8)*SUM($AA211:$AE211)-SUM($CV$9:CZ$9)*$AG211</f>
        <v>1070000</v>
      </c>
      <c r="DA211" s="39">
        <f>SUM($BE211,$BF211:BJ211)-SUM($CV$1:DA$1)*SUM($P211:$Q211,$W211)-SUM($CV$2:DA$2)*SUM($R211:$V211)-SUM($CV$3:DA$3)*$X211-SUM($CV$4:DA$4)*SUM($K211:$L211)-SUM($CV$5:DA$5)*SUM($M211:$N211)-SUM($CV$6:DA$6)*$O211-SUM($CV$7:DA$7)*SUM($Y211:$Z211,$AF211)-SUM($CV$8:DA$8)*SUM($AA211:$AE211)-SUM($CV$9:DA$9)*$AG211</f>
        <v>1070000</v>
      </c>
      <c r="DB211" s="39">
        <f>SUM($BE211,$BF211:BK211)-SUM($CV$1:DB$1)*SUM($P211:$Q211,$W211)-SUM($CV$2:DB$2)*SUM($R211:$V211)-SUM($CV$3:DB$3)*$X211-SUM($CV$4:DB$4)*SUM($K211:$L211)-SUM($CV$5:DB$5)*SUM($M211:$N211)-SUM($CV$6:DB$6)*$O211-SUM($CV$7:DB$7)*SUM($Y211:$Z211,$AF211)-SUM($CV$8:DB$8)*SUM($AA211:$AE211)-SUM($CV$9:DB$9)*$AG211</f>
        <v>1065500</v>
      </c>
      <c r="DC211" s="39">
        <f>SUM($BE211,$BF211:BL211)-SUM($CV$1:DC$1)*SUM($P211:$Q211,$W211)-SUM($CV$2:DC$2)*SUM($R211:$V211)-SUM($CV$3:DC$3)*$X211-SUM($CV$4:DC$4)*SUM($K211:$L211)-SUM($CV$5:DC$5)*SUM($M211:$N211)-SUM($CV$6:DC$6)*$O211-SUM($CV$7:DC$7)*SUM($Y211:$Z211,$AF211)-SUM($CV$8:DC$8)*SUM($AA211:$AE211)-SUM($CV$9:DC$9)*$AG211</f>
        <v>1056500</v>
      </c>
      <c r="DD211" s="39">
        <f>SUM($BE211,$BF211:BM211)-SUM($CV$1:DD$1)*SUM($P211:$Q211,$W211)-SUM($CV$2:DD$2)*SUM($R211:$V211)-SUM($CV$3:DD$3)*$X211-SUM($CV$4:DD$4)*SUM($K211:$L211)-SUM($CV$5:DD$5)*SUM($M211:$N211)-SUM($CV$6:DD$6)*$O211-SUM($CV$7:DD$7)*SUM($Y211:$Z211,$AF211)-SUM($CV$8:DD$8)*SUM($AA211:$AE211)-SUM($CV$9:DD$9)*$AG211</f>
        <v>1042535</v>
      </c>
      <c r="DE211" s="39">
        <f>SUM($BE211,$BF211:BN211)-SUM($CV$1:DE$1)*SUM($P211:$Q211,$W211)-SUM($CV$2:DE$2)*SUM($R211:$V211)-SUM($CV$3:DE$3)*$X211-SUM($CV$4:DE$4)*SUM($K211:$L211)-SUM($CV$5:DE$5)*SUM($M211:$N211)-SUM($CV$6:DE$6)*$O211-SUM($CV$7:DE$7)*SUM($Y211:$Z211,$AF211)-SUM($CV$8:DE$8)*SUM($AA211:$AE211)-SUM($CV$9:DE$9)*$AG211</f>
        <v>1026035</v>
      </c>
      <c r="DF211" s="39">
        <f>SUM($BE211,$BF211:BO211)-SUM($CV$1:DF$1)*SUM($P211:$Q211,$W211)-SUM($CV$2:DF$2)*SUM($R211:$V211)-SUM($CV$3:DF$3)*$X211-SUM($CV$4:DF$4)*SUM($K211:$L211)-SUM($CV$5:DF$5)*SUM($M211:$N211)-SUM($CV$6:DF$6)*$O211-SUM($CV$7:DF$7)*SUM($Y211:$Z211,$AF211)-SUM($CV$8:DF$8)*SUM($AA211:$AE211)-SUM($CV$9:DF$9)*$AG211</f>
        <v>1005035</v>
      </c>
      <c r="DG211" s="39">
        <f>SUM($BE211,$BF211:BP211)-SUM($CV$1:DG$1)*SUM($P211:$Q211,$W211)-SUM($CV$2:DG$2)*SUM($R211:$V211)-SUM($CV$3:DG$3)*$X211-SUM($CV$4:DG$4)*SUM($K211:$L211)-SUM($CV$5:DG$5)*SUM($M211:$N211)-SUM($CV$6:DG$6)*$O211-SUM($CV$7:DG$7)*SUM($Y211:$Z211,$AF211)-SUM($CV$8:DG$8)*SUM($AA211:$AE211)-SUM($CV$9:DG$9)*$AG211</f>
        <v>982535</v>
      </c>
      <c r="DH211" s="39">
        <f>SUM($BE211,$BF211:BQ211)-SUM($CV$1:DH$1)*SUM($P211:$Q211,$W211)-SUM($CV$2:DH$2)*SUM($R211:$V211)-SUM($CV$3:DH$3)*$X211-SUM($CV$4:DH$4)*SUM($K211:$L211)-SUM($CV$5:DH$5)*SUM($M211:$N211)-SUM($CV$6:DH$6)*$O211-SUM($CV$7:DH$7)*SUM($Y211:$Z211,$AF211)-SUM($CV$8:DH$8)*SUM($AA211:$AE211)-SUM($CV$9:DH$9)*$AG211</f>
        <v>960035</v>
      </c>
      <c r="DI211" s="39">
        <f>SUM($BE211,$BF211:BR211)-SUM($CV$1:DI$1)*SUM($P211:$Q211,$W211)-SUM($CV$2:DI$2)*SUM($R211:$V211)-SUM($CV$3:DI$3)*$X211-SUM($CV$4:DI$4)*SUM($K211:$L211)-SUM($CV$5:DI$5)*SUM($M211:$N211)-SUM($CV$6:DI$6)*$O211-SUM($CV$7:DI$7)*SUM($Y211:$Z211,$AF211)-SUM($CV$8:DI$8)*SUM($AA211:$AE211)-SUM($CV$9:DI$9)*$AG211</f>
        <v>937535</v>
      </c>
      <c r="DJ211" s="39">
        <f>SUM($BE211,$BF211:BS211)-SUM($CV$1:DJ$1)*SUM($P211:$Q211,$W211)-SUM($CV$2:DJ$2)*SUM($R211:$V211)-SUM($CV$3:DJ$3)*$X211-SUM($CV$4:DJ$4)*SUM($K211:$L211)-SUM($CV$5:DJ$5)*SUM($M211:$N211)-SUM($CV$6:DJ$6)*$O211-SUM($CV$7:DJ$7)*SUM($Y211:$Z211,$AF211)-SUM($CV$8:DJ$8)*SUM($AA211:$AE211)-SUM($CV$9:DJ$9)*$AG211</f>
        <v>915035</v>
      </c>
      <c r="DK211" s="39">
        <f>SUM($BE211,$BF211:BT211)-SUM($CV$1:DK$1)*SUM($P211:$Q211,$W211)-SUM($CV$2:DK$2)*SUM($R211:$V211)-SUM($CV$3:DK$3)*$X211-SUM($CV$4:DK$4)*SUM($K211:$L211)-SUM($CV$5:DK$5)*SUM($M211:$N211)-SUM($CV$6:DK$6)*$O211-SUM($CV$7:DK$7)*SUM($Y211:$Z211,$AF211)-SUM($CV$8:DK$8)*SUM($AA211:$AE211)-SUM($CV$9:DK$9)*$AG211</f>
        <v>892535</v>
      </c>
      <c r="DL211" s="39">
        <f>SUM($BE211,$BF211:BU211)-SUM($CV$1:DL$1)*SUM($P211:$Q211,$W211)-SUM($CV$2:DL$2)*SUM($R211:$V211)-SUM($CV$3:DL$3)*$X211-SUM($CV$4:DL$4)*SUM($K211:$L211)-SUM($CV$5:DL$5)*SUM($M211:$N211)-SUM($CV$6:DL$6)*$O211-SUM($CV$7:DL$7)*SUM($Y211:$Z211,$AF211)-SUM($CV$8:DL$8)*SUM($AA211:$AE211)-SUM($CV$9:DL$9)*$AG211</f>
        <v>870035</v>
      </c>
      <c r="DM211" s="39">
        <f>SUM($BE211,$BF211:BV211)-SUM($CV$1:DM$1)*SUM($P211:$Q211,$W211)-SUM($CV$2:DM$2)*SUM($R211:$V211)-SUM($CV$3:DM$3)*$X211-SUM($CV$4:DM$4)*SUM($K211:$L211)-SUM($CV$5:DM$5)*SUM($M211:$N211)-SUM($CV$6:DM$6)*$O211-SUM($CV$7:DM$7)*SUM($Y211:$Z211,$AF211)-SUM($CV$8:DM$8)*SUM($AA211:$AE211)-SUM($CV$9:DM$9)*$AG211</f>
        <v>840035</v>
      </c>
      <c r="DN211" s="39">
        <f>SUM($BE211,$BF211:BW211)-SUM($CV$1:DN$1)*SUM($P211:$Q211,$W211)-SUM($CV$2:DN$2)*SUM($R211:$V211)-SUM($CV$3:DN$3)*$X211-SUM($CV$4:DN$4)*SUM($K211:$L211)-SUM($CV$5:DN$5)*SUM($M211:$N211)-SUM($CV$6:DN$6)*$O211-SUM($CV$7:DN$7)*SUM($Y211:$Z211,$AF211)-SUM($CV$8:DN$8)*SUM($AA211:$AE211)-SUM($CV$9:DN$9)*$AG211</f>
        <v>810035</v>
      </c>
      <c r="DO211" s="39">
        <f>SUM($BE211,$BF211:BX211)-SUM($CV$1:DO$1)*SUM($P211:$Q211,$W211)-SUM($CV$2:DO$2)*SUM($R211:$V211)-SUM($CV$3:DO$3)*$X211-SUM($CV$4:DO$4)*SUM($K211:$L211)-SUM($CV$5:DO$5)*SUM($M211:$N211)-SUM($CV$6:DO$6)*$O211-SUM($CV$7:DO$7)*SUM($Y211:$Z211,$AF211)-SUM($CV$8:DO$8)*SUM($AA211:$AE211)-SUM($CV$9:DO$9)*$AG211</f>
        <v>780035</v>
      </c>
      <c r="DP211" s="39">
        <f>SUM($BE211,$BF211:BY211)-SUM($CV$1:DP$1)*SUM($P211:$Q211,$W211)-SUM($CV$2:DP$2)*SUM($R211:$V211)-SUM($CV$3:DP$3)*$X211-SUM($CV$4:DP$4)*SUM($K211:$L211)-SUM($CV$5:DP$5)*SUM($M211:$N211)-SUM($CV$6:DP$6)*$O211-SUM($CV$7:DP$7)*SUM($Y211:$Z211,$AF211)-SUM($CV$8:DP$8)*SUM($AA211:$AE211)-SUM($CV$9:DP$9)*$AG211</f>
        <v>750035</v>
      </c>
      <c r="DQ211" s="39">
        <f>SUM($BE211,$BF211:BZ211)-SUM($CV$1:DQ$1)*SUM($P211:$Q211,$W211)-SUM($CV$2:DQ$2)*SUM($R211:$V211)-SUM($CV$3:DQ$3)*$X211-SUM($CV$4:DQ$4)*SUM($K211:$L211)-SUM($CV$5:DQ$5)*SUM($M211:$N211)-SUM($CV$6:DQ$6)*$O211-SUM($CV$7:DQ$7)*SUM($Y211:$Z211,$AF211)-SUM($CV$8:DQ$8)*SUM($AA211:$AE211)-SUM($CV$9:DQ$9)*$AG211</f>
        <v>720035</v>
      </c>
      <c r="DR211" s="39">
        <f>SUM($BE211,$BF211:CA211)-SUM($CV$1:DR$1)*SUM($P211:$Q211,$W211)-SUM($CV$2:DR$2)*SUM($R211:$V211)-SUM($CV$3:DR$3)*$X211-SUM($CV$4:DR$4)*SUM($K211:$L211)-SUM($CV$5:DR$5)*SUM($M211:$N211)-SUM($CV$6:DR$6)*$O211-SUM($CV$7:DR$7)*SUM($Y211:$Z211,$AF211)-SUM($CV$8:DR$8)*SUM($AA211:$AE211)-SUM($CV$9:DR$9)*$AG211</f>
        <v>690035</v>
      </c>
      <c r="DS211" s="39">
        <f>SUM($BE211,$BF211:CB211)-SUM($CV$1:DS$1)*SUM($P211:$Q211,$W211)-SUM($CV$2:DS$2)*SUM($R211:$V211)-SUM($CV$3:DS$3)*$X211-SUM($CV$4:DS$4)*SUM($K211:$L211)-SUM($CV$5:DS$5)*SUM($M211:$N211)-SUM($CV$6:DS$6)*$O211-SUM($CV$7:DS$7)*SUM($Y211:$Z211,$AF211)-SUM($CV$8:DS$8)*SUM($AA211:$AE211)-SUM($CV$9:DS$9)*$AG211</f>
        <v>660035</v>
      </c>
      <c r="DT211" s="39">
        <f>SUM($BE211,$BF211:CC211)-SUM($CV$1:DT$1)*SUM($P211:$Q211,$W211)-SUM($CV$2:DT$2)*SUM($R211:$V211)-SUM($CV$3:DT$3)*$X211-SUM($CV$4:DT$4)*SUM($K211:$L211)-SUM($CV$5:DT$5)*SUM($M211:$N211)-SUM($CV$6:DT$6)*$O211-SUM($CV$7:DT$7)*SUM($Y211:$Z211,$AF211)-SUM($CV$8:DT$8)*SUM($AA211:$AE211)-SUM($CV$9:DT$9)*$AG211</f>
        <v>630035</v>
      </c>
      <c r="DU211" s="39">
        <f>SUM($BE211,$BF211:CD211)-SUM($CV$1:DU$1)*SUM($P211:$Q211,$W211)-SUM($CV$2:DU$2)*SUM($R211:$V211)-SUM($CV$3:DU$3)*$X211-SUM($CV$4:DU$4)*SUM($K211:$L211)-SUM($CV$5:DU$5)*SUM($M211:$N211)-SUM($CV$6:DU$6)*$O211-SUM($CV$7:DU$7)*SUM($Y211:$Z211,$AF211)-SUM($CV$8:DU$8)*SUM($AA211:$AE211)-SUM($CV$9:DU$9)*$AG211</f>
        <v>600035</v>
      </c>
      <c r="DV211" s="39">
        <f>SUM($BE211,$BF211:CE211)-SUM($CV$1:DV$1)*SUM($P211:$Q211,$W211)-SUM($CV$2:DV$2)*SUM($R211:$V211)-SUM($CV$3:DV$3)*$X211-SUM($CV$4:DV$4)*SUM($K211:$L211)-SUM($CV$5:DV$5)*SUM($M211:$N211)-SUM($CV$6:DV$6)*$O211-SUM($CV$7:DV$7)*SUM($Y211:$Z211,$AF211)-SUM($CV$8:DV$8)*SUM($AA211:$AE211)-SUM($CV$9:DV$9)*$AG211</f>
        <v>570035</v>
      </c>
      <c r="DW211" s="39">
        <f>SUM($BE211,$BF211:CF211)-SUM($CV$1:DW$1)*SUM($P211:$Q211,$W211)-SUM($CV$2:DW$2)*SUM($R211:$V211)-SUM($CV$3:DW$3)*$X211-SUM($CV$4:DW$4)*SUM($K211:$L211)-SUM($CV$5:DW$5)*SUM($M211:$N211)-SUM($CV$6:DW$6)*$O211-SUM($CV$7:DW$7)*SUM($Y211:$Z211,$AF211)-SUM($CV$8:DW$8)*SUM($AA211:$AE211)-SUM($CV$9:DW$9)*$AG211</f>
        <v>540035</v>
      </c>
      <c r="DX211" s="39">
        <f>SUM($BE211,$BF211:CG211)-SUM($CV$1:DX$1)*SUM($P211:$Q211,$W211)-SUM($CV$2:DX$2)*SUM($R211:$V211)-SUM($CV$3:DX$3)*$X211-SUM($CV$4:DX$4)*SUM($K211:$L211)-SUM($CV$5:DX$5)*SUM($M211:$N211)-SUM($CV$6:DX$6)*$O211-SUM($CV$7:DX$7)*SUM($Y211:$Z211,$AF211)-SUM($CV$8:DX$8)*SUM($AA211:$AE211)-SUM($CV$9:DX$9)*$AG211</f>
        <v>510035</v>
      </c>
      <c r="DY211" s="39">
        <f>SUM($BE211,$BF211:CH211)-SUM($CV$1:DY$1)*SUM($P211:$Q211,$W211)-SUM($CV$2:DY$2)*SUM($R211:$V211)-SUM($CV$3:DY$3)*$X211-SUM($CV$4:DY$4)*SUM($K211:$L211)-SUM($CV$5:DY$5)*SUM($M211:$N211)-SUM($CV$6:DY$6)*$O211-SUM($CV$7:DY$7)*SUM($Y211:$Z211,$AF211)-SUM($CV$8:DY$8)*SUM($AA211:$AE211)-SUM($CV$9:DY$9)*$AG211</f>
        <v>480035</v>
      </c>
      <c r="DZ211" s="39">
        <f>SUM($BE211,$BF211:CI211)-SUM($CV$1:DZ$1)*SUM($P211:$Q211,$W211)-SUM($CV$2:DZ$2)*SUM($R211:$V211)-SUM($CV$3:DZ$3)*$X211-SUM($CV$4:DZ$4)*SUM($K211:$L211)-SUM($CV$5:DZ$5)*SUM($M211:$N211)-SUM($CV$6:DZ$6)*$O211-SUM($CV$7:DZ$7)*SUM($Y211:$Z211,$AF211)-SUM($CV$8:DZ$8)*SUM($AA211:$AE211)-SUM($CV$9:DZ$9)*$AG211</f>
        <v>450035</v>
      </c>
      <c r="EA211" s="39">
        <f>SUM($BE211,$BF211:CJ211)-SUM($CV$1:EA$1)*SUM($P211:$Q211,$W211)-SUM($CV$2:EA$2)*SUM($R211:$V211)-SUM($CV$3:EA$3)*$X211-SUM($CV$4:EA$4)*SUM($K211:$L211)-SUM($CV$5:EA$5)*SUM($M211:$N211)-SUM($CV$6:EA$6)*$O211-SUM($CV$7:EA$7)*SUM($Y211:$Z211,$AF211)-SUM($CV$8:EA$8)*SUM($AA211:$AE211)-SUM($CV$9:EA$9)*$AG211</f>
        <v>420035</v>
      </c>
      <c r="EB211" s="39">
        <f>SUM($BE211,$BF211:CK211)-SUM($CV$1:EB$1)*SUM($P211:$Q211,$W211)-SUM($CV$2:EB$2)*SUM($R211:$V211)-SUM($CV$3:EB$3)*$X211-SUM($CV$4:EB$4)*SUM($K211:$L211)-SUM($CV$5:EB$5)*SUM($M211:$N211)-SUM($CV$6:EB$6)*$O211-SUM($CV$7:EB$7)*SUM($Y211:$Z211,$AF211)-SUM($CV$8:EB$8)*SUM($AA211:$AE211)-SUM($CV$9:EB$9)*$AG211</f>
        <v>390035</v>
      </c>
      <c r="EC211" s="39">
        <f>SUM($BE211,$BF211:CL211)-SUM($CV$1:EC$1)*SUM($P211:$Q211,$W211)-SUM($CV$2:EC$2)*SUM($R211:$V211)-SUM($CV$3:EC$3)*$X211-SUM($CV$4:EC$4)*SUM($K211:$L211)-SUM($CV$5:EC$5)*SUM($M211:$N211)-SUM($CV$6:EC$6)*$O211-SUM($CV$7:EC$7)*SUM($Y211:$Z211,$AF211)-SUM($CV$8:EC$8)*SUM($AA211:$AE211)-SUM($CV$9:EC$9)*$AG211</f>
        <v>360035</v>
      </c>
      <c r="ED211" s="39">
        <f>SUM($BE211,$BF211:CM211)-SUM($CV$1:ED$1)*SUM($P211:$Q211,$W211)-SUM($CV$2:ED$2)*SUM($R211:$V211)-SUM($CV$3:ED$3)*$X211-SUM($CV$4:ED$4)*SUM($K211:$L211)-SUM($CV$5:ED$5)*SUM($M211:$N211)-SUM($CV$6:ED$6)*$O211-SUM($CV$7:ED$7)*SUM($Y211:$Z211,$AF211)-SUM($CV$8:ED$8)*SUM($AA211:$AE211)-SUM($CV$9:ED$9)*$AG211</f>
        <v>330035</v>
      </c>
      <c r="EE211" s="39">
        <f>SUM($BE211,$BF211:CN211)-SUM($CV$1:EE$1)*SUM($P211:$Q211,$W211)-SUM($CV$2:EE$2)*SUM($R211:$V211)-SUM($CV$3:EE$3)*$X211-SUM($CV$4:EE$4)*SUM($K211:$L211)-SUM($CV$5:EE$5)*SUM($M211:$N211)-SUM($CV$6:EE$6)*$O211-SUM($CV$7:EE$7)*SUM($Y211:$Z211,$AF211)-SUM($CV$8:EE$8)*SUM($AA211:$AE211)-SUM($CV$9:EE$9)*$AG211</f>
        <v>300035</v>
      </c>
      <c r="EF211" s="39">
        <f>SUM($BE211,$BF211:CO211)-SUM($CV$1:EF$1)*SUM($P211:$Q211,$W211)-SUM($CV$2:EF$2)*SUM($R211:$V211)-SUM($CV$3:EF$3)*$X211-SUM($CV$4:EF$4)*SUM($K211:$L211)-SUM($CV$5:EF$5)*SUM($M211:$N211)-SUM($CV$6:EF$6)*$O211-SUM($CV$7:EF$7)*SUM($Y211:$Z211,$AF211)-SUM($CV$8:EF$8)*SUM($AA211:$AE211)-SUM($CV$9:EF$9)*$AG211</f>
        <v>270035</v>
      </c>
      <c r="EG211" s="39">
        <f>SUM($BE211,$BF211:CP211)-SUM($CV$1:EG$1)*SUM($P211:$Q211,$W211)-SUM($CV$2:EG$2)*SUM($R211:$V211)-SUM($CV$3:EG$3)*$X211-SUM($CV$4:EG$4)*SUM($K211:$L211)-SUM($CV$5:EG$5)*SUM($M211:$N211)-SUM($CV$6:EG$6)*$O211-SUM($CV$7:EG$7)*SUM($Y211:$Z211,$AF211)-SUM($CV$8:EG$8)*SUM($AA211:$AE211)-SUM($CV$9:EG$9)*$AG211</f>
        <v>240035</v>
      </c>
      <c r="EH211" s="39">
        <f>SUM($BE211,$BF211:CQ211)-SUM($CV$1:EH$1)*SUM($P211:$Q211,$W211)-SUM($CV$2:EH$2)*SUM($R211:$V211)-SUM($CV$3:EH$3)*$X211-SUM($CV$4:EH$4)*SUM($K211:$L211)-SUM($CV$5:EH$5)*SUM($M211:$N211)-SUM($CV$6:EH$6)*$O211-SUM($CV$7:EH$7)*SUM($Y211:$Z211,$AF211)-SUM($CV$8:EH$8)*SUM($AA211:$AE211)-SUM($CV$9:EH$9)*$AG211</f>
        <v>210035</v>
      </c>
      <c r="EI211" s="39">
        <f>SUM($BE211,$BF211:CR211)-SUM($CV$1:EI$1)*SUM($P211:$Q211,$W211)-SUM($CV$2:EI$2)*SUM($R211:$V211)-SUM($CV$3:EI$3)*$X211-SUM($CV$4:EI$4)*SUM($K211:$L211)-SUM($CV$5:EI$5)*SUM($M211:$N211)-SUM($CV$6:EI$6)*$O211-SUM($CV$7:EI$7)*SUM($Y211:$Z211,$AF211)-SUM($CV$8:EI$8)*SUM($AA211:$AE211)-SUM($CV$9:EI$9)*$AG211</f>
        <v>180035</v>
      </c>
      <c r="EJ211" s="39">
        <f>SUM($BE211,$BF211:CS211)-SUM($CV$1:EJ$1)*SUM($P211:$Q211,$W211)-SUM($CV$2:EJ$2)*SUM($R211:$V211)-SUM($CV$3:EJ$3)*$X211-SUM($CV$4:EJ$4)*SUM($K211:$L211)-SUM($CV$5:EJ$5)*SUM($M211:$N211)-SUM($CV$6:EJ$6)*$O211-SUM($CV$7:EJ$7)*SUM($Y211:$Z211,$AF211)-SUM($CV$8:EJ$8)*SUM($AA211:$AE211)-SUM($CV$9:EJ$9)*$AG211</f>
        <v>150035</v>
      </c>
      <c r="EK211" s="39">
        <f>SUM($BE211,$BF211:CT211)-SUM($CV$1:EK$1)*SUM($P211:$Q211,$W211)-SUM($CV$2:EK$2)*SUM($R211:$V211)-SUM($CV$3:EK$3)*$X211-SUM($CV$4:EK$4)*SUM($K211:$L211)-SUM($CV$5:EK$5)*SUM($M211:$N211)-SUM($CV$6:EK$6)*$O211-SUM($CV$7:EK$7)*SUM($Y211:$Z211,$AF211)-SUM($CV$8:EK$8)*SUM($AA211:$AE211)-SUM($CV$9:EK$9)*$AG211</f>
        <v>120035</v>
      </c>
      <c r="EL211" s="39">
        <f>SUM($BE211,$BF211:CU211)-SUM($CV$1:EL$1)*SUM($P211:$Q211,$W211)-SUM($CV$2:EL$2)*SUM($R211:$V211)-SUM($CV$3:EL$3)*$X211-SUM($CV$4:EL$4)*SUM($K211:$L211)-SUM($CV$5:EL$5)*SUM($M211:$N211)-SUM($CV$6:EL$6)*$O211-SUM($CV$7:EL$7)*SUM($Y211:$Z211,$AF211)-SUM($CV$8:EL$8)*SUM($AA211:$AE211)-SUM($CV$9:EL$9)*$AG211</f>
        <v>90035</v>
      </c>
      <c r="EM211" s="39">
        <f>SUM($BE211,$BF211:CV211)-SUM($CV$1:EM$1)*SUM($P211:$Q211,$W211)-SUM($CV$2:EM$2)*SUM($R211:$V211)-SUM($CV$3:EM$3)*$X211-SUM($CV$4:EM$4)*SUM($K211:$L211)-SUM($CV$5:EM$5)*SUM($M211:$N211)-SUM($CV$6:EM$6)*$O211-SUM($CV$7:EM$7)*SUM($Y211:$Z211,$AF211)-SUM($CV$8:EM$8)*SUM($AA211:$AE211)-SUM($CV$9:EM$9)*$AG211</f>
        <v>60035</v>
      </c>
      <c r="EN211" s="39">
        <f>SUM($BE211,$BF211:CW211)-SUM($CV$1:EN$1)*SUM($P211:$Q211,$W211)-SUM($CV$2:EN$2)*SUM($R211:$V211)-SUM($CV$3:EN$3)*$X211-SUM($CV$4:EN$4)*SUM($K211:$L211)-SUM($CV$5:EN$5)*SUM($M211:$N211)-SUM($CV$6:EN$6)*$O211-SUM($CV$7:EN$7)*SUM($Y211:$Z211,$AF211)-SUM($CV$8:EN$8)*SUM($AA211:$AE211)-SUM($CV$9:EN$9)*$AG211</f>
        <v>30035</v>
      </c>
      <c r="EO211" s="39">
        <f>SUM($BE211,$BF211:CX211)-SUM($CV$1:EO$1)*SUM($P211:$Q211,$W211)-SUM($CV$2:EO$2)*SUM($R211:$V211)-SUM($CV$3:EO$3)*$X211-SUM($CV$4:EO$4)*SUM($K211:$L211)-SUM($CV$5:EO$5)*SUM($M211:$N211)-SUM($CV$6:EO$6)*$O211-SUM($CV$7:EO$7)*SUM($Y211:$Z211,$AF211)-SUM($CV$8:EO$8)*SUM($AA211:$AE211)-SUM($CV$9:EO$9)*$AG211</f>
        <v>11165</v>
      </c>
      <c r="EP211" s="96" t="str">
        <f t="shared" ref="EP211:EP220" si="288">AR211</f>
        <v>STG</v>
      </c>
      <c r="EQ211" s="103" t="str">
        <f t="shared" si="234"/>
        <v>GRM155R70J105KA12D</v>
      </c>
      <c r="ER211" s="96" t="str">
        <f t="shared" si="283"/>
        <v>MURATA MANUFACTURING CO. LTD</v>
      </c>
      <c r="ES211" s="115">
        <f t="shared" ref="ES211:ES220" si="289">AU211</f>
        <v>4.7999999999999996E-3</v>
      </c>
      <c r="ET211" s="116" t="str">
        <f t="shared" si="287"/>
        <v>USD</v>
      </c>
      <c r="EU211" s="107" t="e">
        <f t="shared" ca="1" si="245"/>
        <v>#NAME?</v>
      </c>
      <c r="EV211" s="107" t="e">
        <f t="shared" ca="1" si="246"/>
        <v>#NAME?</v>
      </c>
      <c r="EW211" s="117">
        <f t="shared" si="285"/>
        <v>10000</v>
      </c>
      <c r="EX211" s="117">
        <f t="shared" si="286"/>
        <v>10000</v>
      </c>
      <c r="EY211" s="103"/>
      <c r="EZ211" s="117">
        <f t="shared" si="247"/>
        <v>1070000</v>
      </c>
      <c r="FA211" s="118" t="e">
        <f t="shared" ca="1" si="248"/>
        <v>#NAME?</v>
      </c>
      <c r="FB211" s="117">
        <f t="shared" si="249"/>
        <v>9785</v>
      </c>
      <c r="FC211" s="118" t="e">
        <f t="shared" ca="1" si="250"/>
        <v>#NAME?</v>
      </c>
      <c r="FD211" s="119">
        <v>45523</v>
      </c>
      <c r="FE211" s="118" t="s">
        <v>130</v>
      </c>
      <c r="FF211" s="118" t="s">
        <v>26</v>
      </c>
      <c r="FG211" s="103" t="s">
        <v>144</v>
      </c>
      <c r="FH211" s="103" t="s">
        <v>145</v>
      </c>
      <c r="FI211" s="105">
        <f t="array" ref="FI211">SUMPRODUCT($AI211:$AL211,TRANSPOSE(FI$1:FI$4))</f>
        <v>90975</v>
      </c>
      <c r="FJ211" s="105">
        <f t="array" ref="FJ211">SUMPRODUCT($AI211:$AL211,TRANSPOSE(FJ$1:FJ$4))</f>
        <v>90975</v>
      </c>
      <c r="FK211" s="105">
        <f t="array" ref="FK211">SUMPRODUCT($AI211:$AL211,TRANSPOSE(FK$1:FK$4))</f>
        <v>90975</v>
      </c>
      <c r="FL211" s="105">
        <f t="array" ref="FL211">SUMPRODUCT($AI211:$AL211,TRANSPOSE(FL$1:FL$4))</f>
        <v>90975</v>
      </c>
      <c r="FM211" s="105">
        <f t="array" ref="FM211">SUMPRODUCT($AI211:$AL211,TRANSPOSE(FM$1:FM$4))</f>
        <v>90975</v>
      </c>
      <c r="FN211" s="105">
        <f t="array" ref="FN211">SUMPRODUCT($AI211:$AL211,TRANSPOSE(FN$1:FN$4))</f>
        <v>90975</v>
      </c>
      <c r="FO211" s="105">
        <f t="array" ref="FO211">SUMPRODUCT($AI211:$AL211,TRANSPOSE(FO$1:FO$4))</f>
        <v>90975</v>
      </c>
      <c r="FP211" s="105">
        <f t="array" ref="FP211">SUMPRODUCT($AI211:$AL211,TRANSPOSE(FP$1:FP$4))</f>
        <v>90975</v>
      </c>
      <c r="FQ211" s="105">
        <f t="array" ref="FQ211">SUMPRODUCT($AI211:$AL211,TRANSPOSE(FQ$1:FQ$4))</f>
        <v>90975</v>
      </c>
      <c r="FR211" s="105">
        <f t="array" ref="FR211">SUMPRODUCT($AI211:$AL211,TRANSPOSE(FR$1:FR$4))</f>
        <v>90750</v>
      </c>
      <c r="FS211" s="105">
        <f t="array" ref="FS211">SUMPRODUCT($AI211:$AL211,TRANSPOSE(FS$1:FS$4))</f>
        <v>90000</v>
      </c>
      <c r="FT211" s="105">
        <f t="array" ref="FT211">SUMPRODUCT($AI211:$AL211,TRANSPOSE(FT$1:FT$4))</f>
        <v>60690</v>
      </c>
      <c r="FU211" s="105">
        <f t="array" ref="FU211">SUMPRODUCT($AI211:$AL211,TRANSPOSE(FU$1:FU$4))</f>
        <v>0</v>
      </c>
      <c r="FV211" s="120"/>
      <c r="FW211" s="105">
        <f t="shared" si="251"/>
        <v>100000</v>
      </c>
      <c r="FX211" s="121">
        <f>CEILING(SUM($FI211:FJ211)-SUM($FW211:FW211),$EW211)</f>
        <v>90000</v>
      </c>
      <c r="FY211" s="121">
        <f>CEILING(SUM($FI211:FK211)-SUM($FW211:FX211),$EW211)</f>
        <v>90000</v>
      </c>
      <c r="FZ211" s="121">
        <f>CEILING(SUM($FI211:FL211)-SUM($FW211:FY211),$EW211)</f>
        <v>90000</v>
      </c>
      <c r="GA211" s="121">
        <f>CEILING(SUM($FI211:FM211)-SUM($FW211:FZ211),$EW211)</f>
        <v>90000</v>
      </c>
      <c r="GB211" s="121">
        <f>CEILING(SUM($FI211:FN211)-SUM($FW211:GA211),$EW211)</f>
        <v>90000</v>
      </c>
      <c r="GC211" s="121">
        <f>CEILING(SUM($FI211:FO211)-SUM($FW211:GB211),$EW211)</f>
        <v>90000</v>
      </c>
      <c r="GD211" s="121">
        <f>CEILING(SUM($FI211:FP211)-SUM($FW211:GC211),$EW211)</f>
        <v>90000</v>
      </c>
      <c r="GE211" s="121">
        <f>CEILING(SUM($FI211:FQ211)-SUM($FW211:GD211),$EW211)</f>
        <v>90000</v>
      </c>
      <c r="GF211" s="121">
        <f>CEILING(SUM($FI211:FR211)-SUM($FW211:GE211),$EW211)</f>
        <v>90000</v>
      </c>
      <c r="GG211" s="121">
        <f>CEILING(SUM($FI211:FS211)-SUM($FW211:GF211),$EW211)</f>
        <v>90000</v>
      </c>
      <c r="GH211" s="121">
        <f t="shared" si="252"/>
        <v>70000</v>
      </c>
      <c r="GI211" s="121">
        <f t="shared" si="253"/>
        <v>0</v>
      </c>
      <c r="GJ211" s="120"/>
      <c r="GK211" s="123" t="e">
        <f t="shared" ca="1" si="254"/>
        <v>#NAME?</v>
      </c>
      <c r="GL211" s="123" t="e">
        <f t="shared" ca="1" si="255"/>
        <v>#NAME?</v>
      </c>
      <c r="GM211" s="123" t="e">
        <f t="shared" ca="1" si="256"/>
        <v>#NAME?</v>
      </c>
      <c r="GN211" s="123" t="e">
        <f t="shared" ca="1" si="257"/>
        <v>#NAME?</v>
      </c>
      <c r="GO211" s="123" t="e">
        <f t="shared" ca="1" si="258"/>
        <v>#NAME?</v>
      </c>
      <c r="GP211" s="123" t="e">
        <f t="shared" ca="1" si="259"/>
        <v>#NAME?</v>
      </c>
      <c r="GQ211" s="123" t="e">
        <f t="shared" ca="1" si="260"/>
        <v>#NAME?</v>
      </c>
      <c r="GR211" s="123" t="e">
        <f t="shared" ca="1" si="261"/>
        <v>#NAME?</v>
      </c>
      <c r="GS211" s="123" t="e">
        <f t="shared" ca="1" si="262"/>
        <v>#NAME?</v>
      </c>
      <c r="GT211" s="123" t="e">
        <f t="shared" ca="1" si="263"/>
        <v>#NAME?</v>
      </c>
      <c r="GU211" s="123" t="e">
        <f t="shared" ca="1" si="264"/>
        <v>#NAME?</v>
      </c>
      <c r="GV211" s="123" t="e">
        <f t="shared" ca="1" si="265"/>
        <v>#NAME?</v>
      </c>
      <c r="GW211" s="123" t="e">
        <f t="shared" ca="1" si="266"/>
        <v>#NAME?</v>
      </c>
      <c r="GX211" s="123" t="e">
        <f t="shared" ca="1" si="267"/>
        <v>#NAME?</v>
      </c>
      <c r="GY211" s="120">
        <v>1</v>
      </c>
      <c r="GZ211" s="105">
        <f>SUM(FW211:GI211)</f>
        <v>1070000</v>
      </c>
      <c r="HA211" s="105"/>
      <c r="HB211" s="105"/>
      <c r="HC211" s="105"/>
      <c r="HD211" s="105"/>
      <c r="HE211" s="105"/>
      <c r="HF211" s="105"/>
      <c r="HG211" s="105"/>
      <c r="HH211" s="105"/>
      <c r="HI211" s="105"/>
      <c r="HJ211" s="105"/>
      <c r="HK211" s="105"/>
      <c r="HL211" s="105">
        <f t="shared" si="282"/>
        <v>0</v>
      </c>
      <c r="HM211" s="105"/>
      <c r="HN211" s="123" t="e">
        <f t="shared" ca="1" si="268"/>
        <v>#NAME?</v>
      </c>
      <c r="HO211" s="123" t="e">
        <f t="shared" ca="1" si="269"/>
        <v>#NAME?</v>
      </c>
      <c r="HP211" s="123" t="e">
        <f t="shared" ca="1" si="270"/>
        <v>#NAME?</v>
      </c>
      <c r="HQ211" s="123" t="e">
        <f t="shared" ca="1" si="271"/>
        <v>#NAME?</v>
      </c>
      <c r="HR211" s="123" t="e">
        <f t="shared" ca="1" si="272"/>
        <v>#NAME?</v>
      </c>
      <c r="HS211" s="123" t="e">
        <f t="shared" ca="1" si="273"/>
        <v>#NAME?</v>
      </c>
      <c r="HT211" s="123" t="e">
        <f t="shared" ca="1" si="274"/>
        <v>#NAME?</v>
      </c>
      <c r="HU211" s="123" t="e">
        <f t="shared" ca="1" si="275"/>
        <v>#NAME?</v>
      </c>
      <c r="HV211" s="123" t="e">
        <f t="shared" ca="1" si="276"/>
        <v>#NAME?</v>
      </c>
      <c r="HW211" s="123" t="e">
        <f t="shared" ca="1" si="277"/>
        <v>#NAME?</v>
      </c>
      <c r="HX211" s="123" t="e">
        <f t="shared" ca="1" si="278"/>
        <v>#NAME?</v>
      </c>
      <c r="HY211" s="123" t="e">
        <f t="shared" ca="1" si="279"/>
        <v>#NAME?</v>
      </c>
      <c r="HZ211" s="123" t="e">
        <f t="shared" ca="1" si="280"/>
        <v>#NAME?</v>
      </c>
      <c r="IA211" s="123" t="e">
        <f t="shared" ca="1" si="281"/>
        <v>#NAME?</v>
      </c>
      <c r="IB211" s="124" t="s">
        <v>999</v>
      </c>
      <c r="IC211" s="103" t="s">
        <v>630</v>
      </c>
      <c r="ID211" s="125">
        <v>45525</v>
      </c>
      <c r="IE211" s="103" t="s">
        <v>147</v>
      </c>
      <c r="IF211" s="103"/>
      <c r="IG211" s="103" t="s">
        <v>147</v>
      </c>
      <c r="IH211" s="103"/>
      <c r="II211" s="103" t="s">
        <v>181</v>
      </c>
    </row>
    <row r="212" spans="1:243" ht="14.25" x14ac:dyDescent="0.2">
      <c r="A212" s="39">
        <v>232</v>
      </c>
      <c r="B212" s="39" t="s">
        <v>1002</v>
      </c>
      <c r="C212" s="56" t="s">
        <v>1003</v>
      </c>
      <c r="D212" s="39" t="s">
        <v>137</v>
      </c>
      <c r="E212" s="39">
        <v>417049490</v>
      </c>
      <c r="F212" s="102" t="s">
        <v>1004</v>
      </c>
      <c r="G212" s="39">
        <v>400326581</v>
      </c>
      <c r="H212" s="39" t="s">
        <v>128</v>
      </c>
      <c r="I212" s="39">
        <v>2</v>
      </c>
      <c r="J212" s="39">
        <v>382</v>
      </c>
      <c r="K212" s="39">
        <v>0</v>
      </c>
      <c r="L212" s="39">
        <v>0</v>
      </c>
      <c r="M212" s="39">
        <v>0</v>
      </c>
      <c r="N212" s="39">
        <v>14</v>
      </c>
      <c r="O212" s="39">
        <v>100</v>
      </c>
      <c r="P212" s="39">
        <v>0</v>
      </c>
      <c r="Q212" s="39">
        <v>0</v>
      </c>
      <c r="R212" s="39">
        <v>0</v>
      </c>
      <c r="S212" s="39">
        <v>34</v>
      </c>
      <c r="T212" s="39">
        <v>0</v>
      </c>
      <c r="U212" s="39">
        <v>0</v>
      </c>
      <c r="V212" s="39">
        <v>0</v>
      </c>
      <c r="W212" s="39">
        <v>0</v>
      </c>
      <c r="X212" s="39">
        <v>100</v>
      </c>
      <c r="Y212" s="39">
        <v>0</v>
      </c>
      <c r="Z212" s="39">
        <v>0</v>
      </c>
      <c r="AA212" s="39">
        <v>0</v>
      </c>
      <c r="AB212" s="39">
        <v>34</v>
      </c>
      <c r="AC212" s="39">
        <v>0</v>
      </c>
      <c r="AD212" s="39">
        <v>0</v>
      </c>
      <c r="AE212" s="39">
        <v>0</v>
      </c>
      <c r="AF212" s="39">
        <v>0</v>
      </c>
      <c r="AG212" s="39">
        <v>100</v>
      </c>
      <c r="AH212" s="39">
        <f t="shared" si="235"/>
        <v>282</v>
      </c>
      <c r="AI212" s="39">
        <f t="shared" si="236"/>
        <v>114</v>
      </c>
      <c r="AJ212" s="39">
        <f t="shared" si="237"/>
        <v>134</v>
      </c>
      <c r="AK212" s="39">
        <f t="shared" si="238"/>
        <v>134</v>
      </c>
      <c r="AL212" s="39">
        <f t="shared" si="239"/>
        <v>248</v>
      </c>
      <c r="AM212" s="57">
        <f t="shared" si="240"/>
        <v>8766694</v>
      </c>
      <c r="AN212" s="57">
        <v>10000</v>
      </c>
      <c r="AO212" s="57">
        <f t="shared" si="241"/>
        <v>8770000</v>
      </c>
      <c r="AP212" s="39"/>
      <c r="AQ212" s="39" t="s">
        <v>624</v>
      </c>
      <c r="AR212" s="39" t="s">
        <v>625</v>
      </c>
      <c r="AS212" s="39"/>
      <c r="AT212" s="39"/>
      <c r="AU212" s="58">
        <v>8.0000000000000004E-4</v>
      </c>
      <c r="AV212" s="58" t="s">
        <v>11</v>
      </c>
      <c r="AW212" s="39" t="s">
        <v>626</v>
      </c>
      <c r="AX212" s="39" t="s">
        <v>627</v>
      </c>
      <c r="AY212" s="60" t="s">
        <v>628</v>
      </c>
      <c r="AZ212" s="39" t="s">
        <v>629</v>
      </c>
      <c r="BA212" s="39" t="str">
        <f t="shared" si="242"/>
        <v>P0020</v>
      </c>
      <c r="BB212" s="78" t="e">
        <f t="shared" ca="1" si="243"/>
        <v>#NAME?</v>
      </c>
      <c r="BC212" s="39">
        <v>15</v>
      </c>
      <c r="BD212" s="75">
        <f t="shared" si="244"/>
        <v>8770000</v>
      </c>
      <c r="BE212" s="39"/>
      <c r="BF212" s="39"/>
      <c r="BG212" s="39"/>
      <c r="BH212" s="39"/>
      <c r="BI212" s="82">
        <v>4050000</v>
      </c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>
        <f>SUM($BE212,$BF212:BF212)-SUM($CV$1:CW$1)*SUM($P212:$Q212,$W212)-SUM($CV$2:CW$2)*SUM($R212:$V212)-SUM($CV$3:CW$3)*$X212-SUM($CV$4:CW$4)*SUM($K212:$L212)-SUM($CV$5:CW$5)*SUM($M212:$N212)-SUM($CV$6:CW$6)*$O212-SUM($CV$7:CW$7)*SUM($Y212:$Z212,$AF212)-SUM($CV$8:CW$8)*SUM($AA212:$AE212)-SUM($CV$9:CW$9)*$AG212</f>
        <v>0</v>
      </c>
      <c r="CX212" s="39">
        <f>SUM($BE212,$BF212:BG212)-SUM($CV$1:CX$1)*SUM($P212:$Q212,$W212)-SUM($CV$2:CX$2)*SUM($R212:$V212)-SUM($CV$3:CX$3)*$X212-SUM($CV$4:CX$4)*SUM($K212:$L212)-SUM($CV$5:CX$5)*SUM($M212:$N212)-SUM($CV$6:CX$6)*$O212-SUM($CV$7:CX$7)*SUM($Y212:$Z212,$AF212)-SUM($CV$8:CX$8)*SUM($AA212:$AE212)-SUM($CV$9:CX$9)*$AG212</f>
        <v>0</v>
      </c>
      <c r="CY212" s="39">
        <f>SUM($BE212,$BF212:BH212)-SUM($CV$1:CY$1)*SUM($P212:$Q212,$W212)-SUM($CV$2:CY$2)*SUM($R212:$V212)-SUM($CV$3:CY$3)*$X212-SUM($CV$4:CY$4)*SUM($K212:$L212)-SUM($CV$5:CY$5)*SUM($M212:$N212)-SUM($CV$6:CY$6)*$O212-SUM($CV$7:CY$7)*SUM($Y212:$Z212,$AF212)-SUM($CV$8:CY$8)*SUM($AA212:$AE212)-SUM($CV$9:CY$9)*$AG212</f>
        <v>0</v>
      </c>
      <c r="CZ212" s="39">
        <f>SUM($BE212,$BF212:BI212)-SUM($CV$1:CZ$1)*SUM($P212:$Q212,$W212)-SUM($CV$2:CZ$2)*SUM($R212:$V212)-SUM($CV$3:CZ$3)*$X212-SUM($CV$4:CZ$4)*SUM($K212:$L212)-SUM($CV$5:CZ$5)*SUM($M212:$N212)-SUM($CV$6:CZ$6)*$O212-SUM($CV$7:CZ$7)*SUM($Y212:$Z212,$AF212)-SUM($CV$8:CZ$8)*SUM($AA212:$AE212)-SUM($CV$9:CZ$9)*$AG212</f>
        <v>4050000</v>
      </c>
      <c r="DA212" s="39">
        <f>SUM($BE212,$BF212:BJ212)-SUM($CV$1:DA$1)*SUM($P212:$Q212,$W212)-SUM($CV$2:DA$2)*SUM($R212:$V212)-SUM($CV$3:DA$3)*$X212-SUM($CV$4:DA$4)*SUM($K212:$L212)-SUM($CV$5:DA$5)*SUM($M212:$N212)-SUM($CV$6:DA$6)*$O212-SUM($CV$7:DA$7)*SUM($Y212:$Z212,$AF212)-SUM($CV$8:DA$8)*SUM($AA212:$AE212)-SUM($CV$9:DA$9)*$AG212</f>
        <v>4050000</v>
      </c>
      <c r="DB212" s="39">
        <f>SUM($BE212,$BF212:BK212)-SUM($CV$1:DB$1)*SUM($P212:$Q212,$W212)-SUM($CV$2:DB$2)*SUM($R212:$V212)-SUM($CV$3:DB$3)*$X212-SUM($CV$4:DB$4)*SUM($K212:$L212)-SUM($CV$5:DB$5)*SUM($M212:$N212)-SUM($CV$6:DB$6)*$O212-SUM($CV$7:DB$7)*SUM($Y212:$Z212,$AF212)-SUM($CV$8:DB$8)*SUM($AA212:$AE212)-SUM($CV$9:DB$9)*$AG212</f>
        <v>4011800</v>
      </c>
      <c r="DC212" s="39">
        <f>SUM($BE212,$BF212:BL212)-SUM($CV$1:DC$1)*SUM($P212:$Q212,$W212)-SUM($CV$2:DC$2)*SUM($R212:$V212)-SUM($CV$3:DC$3)*$X212-SUM($CV$4:DC$4)*SUM($K212:$L212)-SUM($CV$5:DC$5)*SUM($M212:$N212)-SUM($CV$6:DC$6)*$O212-SUM($CV$7:DC$7)*SUM($Y212:$Z212,$AF212)-SUM($CV$8:DC$8)*SUM($AA212:$AE212)-SUM($CV$9:DC$9)*$AG212</f>
        <v>3935400</v>
      </c>
      <c r="DD212" s="39">
        <f>SUM($BE212,$BF212:BM212)-SUM($CV$1:DD$1)*SUM($P212:$Q212,$W212)-SUM($CV$2:DD$2)*SUM($R212:$V212)-SUM($CV$3:DD$3)*$X212-SUM($CV$4:DD$4)*SUM($K212:$L212)-SUM($CV$5:DD$5)*SUM($M212:$N212)-SUM($CV$6:DD$6)*$O212-SUM($CV$7:DD$7)*SUM($Y212:$Z212,$AF212)-SUM($CV$8:DD$8)*SUM($AA212:$AE212)-SUM($CV$9:DD$9)*$AG212</f>
        <v>3816646</v>
      </c>
      <c r="DE212" s="39">
        <f>SUM($BE212,$BF212:BN212)-SUM($CV$1:DE$1)*SUM($P212:$Q212,$W212)-SUM($CV$2:DE$2)*SUM($R212:$V212)-SUM($CV$3:DE$3)*$X212-SUM($CV$4:DE$4)*SUM($K212:$L212)-SUM($CV$5:DE$5)*SUM($M212:$N212)-SUM($CV$6:DE$6)*$O212-SUM($CV$7:DE$7)*SUM($Y212:$Z212,$AF212)-SUM($CV$8:DE$8)*SUM($AA212:$AE212)-SUM($CV$9:DE$9)*$AG212</f>
        <v>3680246</v>
      </c>
      <c r="DF212" s="39">
        <f>SUM($BE212,$BF212:BO212)-SUM($CV$1:DF$1)*SUM($P212:$Q212,$W212)-SUM($CV$2:DF$2)*SUM($R212:$V212)-SUM($CV$3:DF$3)*$X212-SUM($CV$4:DF$4)*SUM($K212:$L212)-SUM($CV$5:DF$5)*SUM($M212:$N212)-SUM($CV$6:DF$6)*$O212-SUM($CV$7:DF$7)*SUM($Y212:$Z212,$AF212)-SUM($CV$8:DF$8)*SUM($AA212:$AE212)-SUM($CV$9:DF$9)*$AG212</f>
        <v>3506646</v>
      </c>
      <c r="DG212" s="39">
        <f>SUM($BE212,$BF212:BP212)-SUM($CV$1:DG$1)*SUM($P212:$Q212,$W212)-SUM($CV$2:DG$2)*SUM($R212:$V212)-SUM($CV$3:DG$3)*$X212-SUM($CV$4:DG$4)*SUM($K212:$L212)-SUM($CV$5:DG$5)*SUM($M212:$N212)-SUM($CV$6:DG$6)*$O212-SUM($CV$7:DG$7)*SUM($Y212:$Z212,$AF212)-SUM($CV$8:DG$8)*SUM($AA212:$AE212)-SUM($CV$9:DG$9)*$AG212</f>
        <v>3320646</v>
      </c>
      <c r="DH212" s="39">
        <f>SUM($BE212,$BF212:BQ212)-SUM($CV$1:DH$1)*SUM($P212:$Q212,$W212)-SUM($CV$2:DH$2)*SUM($R212:$V212)-SUM($CV$3:DH$3)*$X212-SUM($CV$4:DH$4)*SUM($K212:$L212)-SUM($CV$5:DH$5)*SUM($M212:$N212)-SUM($CV$6:DH$6)*$O212-SUM($CV$7:DH$7)*SUM($Y212:$Z212,$AF212)-SUM($CV$8:DH$8)*SUM($AA212:$AE212)-SUM($CV$9:DH$9)*$AG212</f>
        <v>3134646</v>
      </c>
      <c r="DI212" s="39">
        <f>SUM($BE212,$BF212:BR212)-SUM($CV$1:DI$1)*SUM($P212:$Q212,$W212)-SUM($CV$2:DI$2)*SUM($R212:$V212)-SUM($CV$3:DI$3)*$X212-SUM($CV$4:DI$4)*SUM($K212:$L212)-SUM($CV$5:DI$5)*SUM($M212:$N212)-SUM($CV$6:DI$6)*$O212-SUM($CV$7:DI$7)*SUM($Y212:$Z212,$AF212)-SUM($CV$8:DI$8)*SUM($AA212:$AE212)-SUM($CV$9:DI$9)*$AG212</f>
        <v>2948646</v>
      </c>
      <c r="DJ212" s="39">
        <f>SUM($BE212,$BF212:BS212)-SUM($CV$1:DJ$1)*SUM($P212:$Q212,$W212)-SUM($CV$2:DJ$2)*SUM($R212:$V212)-SUM($CV$3:DJ$3)*$X212-SUM($CV$4:DJ$4)*SUM($K212:$L212)-SUM($CV$5:DJ$5)*SUM($M212:$N212)-SUM($CV$6:DJ$6)*$O212-SUM($CV$7:DJ$7)*SUM($Y212:$Z212,$AF212)-SUM($CV$8:DJ$8)*SUM($AA212:$AE212)-SUM($CV$9:DJ$9)*$AG212</f>
        <v>2762646</v>
      </c>
      <c r="DK212" s="39">
        <f>SUM($BE212,$BF212:BT212)-SUM($CV$1:DK$1)*SUM($P212:$Q212,$W212)-SUM($CV$2:DK$2)*SUM($R212:$V212)-SUM($CV$3:DK$3)*$X212-SUM($CV$4:DK$4)*SUM($K212:$L212)-SUM($CV$5:DK$5)*SUM($M212:$N212)-SUM($CV$6:DK$6)*$O212-SUM($CV$7:DK$7)*SUM($Y212:$Z212,$AF212)-SUM($CV$8:DK$8)*SUM($AA212:$AE212)-SUM($CV$9:DK$9)*$AG212</f>
        <v>2576646</v>
      </c>
      <c r="DL212" s="39">
        <f>SUM($BE212,$BF212:BU212)-SUM($CV$1:DL$1)*SUM($P212:$Q212,$W212)-SUM($CV$2:DL$2)*SUM($R212:$V212)-SUM($CV$3:DL$3)*$X212-SUM($CV$4:DL$4)*SUM($K212:$L212)-SUM($CV$5:DL$5)*SUM($M212:$N212)-SUM($CV$6:DL$6)*$O212-SUM($CV$7:DL$7)*SUM($Y212:$Z212,$AF212)-SUM($CV$8:DL$8)*SUM($AA212:$AE212)-SUM($CV$9:DL$9)*$AG212</f>
        <v>2390646</v>
      </c>
      <c r="DM212" s="39">
        <f>SUM($BE212,$BF212:BV212)-SUM($CV$1:DM$1)*SUM($P212:$Q212,$W212)-SUM($CV$2:DM$2)*SUM($R212:$V212)-SUM($CV$3:DM$3)*$X212-SUM($CV$4:DM$4)*SUM($K212:$L212)-SUM($CV$5:DM$5)*SUM($M212:$N212)-SUM($CV$6:DM$6)*$O212-SUM($CV$7:DM$7)*SUM($Y212:$Z212,$AF212)-SUM($CV$8:DM$8)*SUM($AA212:$AE212)-SUM($CV$9:DM$9)*$AG212</f>
        <v>2142646</v>
      </c>
      <c r="DN212" s="39">
        <f>SUM($BE212,$BF212:BW212)-SUM($CV$1:DN$1)*SUM($P212:$Q212,$W212)-SUM($CV$2:DN$2)*SUM($R212:$V212)-SUM($CV$3:DN$3)*$X212-SUM($CV$4:DN$4)*SUM($K212:$L212)-SUM($CV$5:DN$5)*SUM($M212:$N212)-SUM($CV$6:DN$6)*$O212-SUM($CV$7:DN$7)*SUM($Y212:$Z212,$AF212)-SUM($CV$8:DN$8)*SUM($AA212:$AE212)-SUM($CV$9:DN$9)*$AG212</f>
        <v>1894646</v>
      </c>
      <c r="DO212" s="39">
        <f>SUM($BE212,$BF212:BX212)-SUM($CV$1:DO$1)*SUM($P212:$Q212,$W212)-SUM($CV$2:DO$2)*SUM($R212:$V212)-SUM($CV$3:DO$3)*$X212-SUM($CV$4:DO$4)*SUM($K212:$L212)-SUM($CV$5:DO$5)*SUM($M212:$N212)-SUM($CV$6:DO$6)*$O212-SUM($CV$7:DO$7)*SUM($Y212:$Z212,$AF212)-SUM($CV$8:DO$8)*SUM($AA212:$AE212)-SUM($CV$9:DO$9)*$AG212</f>
        <v>1646646</v>
      </c>
      <c r="DP212" s="39">
        <f>SUM($BE212,$BF212:BY212)-SUM($CV$1:DP$1)*SUM($P212:$Q212,$W212)-SUM($CV$2:DP$2)*SUM($R212:$V212)-SUM($CV$3:DP$3)*$X212-SUM($CV$4:DP$4)*SUM($K212:$L212)-SUM($CV$5:DP$5)*SUM($M212:$N212)-SUM($CV$6:DP$6)*$O212-SUM($CV$7:DP$7)*SUM($Y212:$Z212,$AF212)-SUM($CV$8:DP$8)*SUM($AA212:$AE212)-SUM($CV$9:DP$9)*$AG212</f>
        <v>1398646</v>
      </c>
      <c r="DQ212" s="39">
        <f>SUM($BE212,$BF212:BZ212)-SUM($CV$1:DQ$1)*SUM($P212:$Q212,$W212)-SUM($CV$2:DQ$2)*SUM($R212:$V212)-SUM($CV$3:DQ$3)*$X212-SUM($CV$4:DQ$4)*SUM($K212:$L212)-SUM($CV$5:DQ$5)*SUM($M212:$N212)-SUM($CV$6:DQ$6)*$O212-SUM($CV$7:DQ$7)*SUM($Y212:$Z212,$AF212)-SUM($CV$8:DQ$8)*SUM($AA212:$AE212)-SUM($CV$9:DQ$9)*$AG212</f>
        <v>1150646</v>
      </c>
      <c r="DR212" s="39">
        <f>SUM($BE212,$BF212:CA212)-SUM($CV$1:DR$1)*SUM($P212:$Q212,$W212)-SUM($CV$2:DR$2)*SUM($R212:$V212)-SUM($CV$3:DR$3)*$X212-SUM($CV$4:DR$4)*SUM($K212:$L212)-SUM($CV$5:DR$5)*SUM($M212:$N212)-SUM($CV$6:DR$6)*$O212-SUM($CV$7:DR$7)*SUM($Y212:$Z212,$AF212)-SUM($CV$8:DR$8)*SUM($AA212:$AE212)-SUM($CV$9:DR$9)*$AG212</f>
        <v>902646</v>
      </c>
      <c r="DS212" s="39">
        <f>SUM($BE212,$BF212:CB212)-SUM($CV$1:DS$1)*SUM($P212:$Q212,$W212)-SUM($CV$2:DS$2)*SUM($R212:$V212)-SUM($CV$3:DS$3)*$X212-SUM($CV$4:DS$4)*SUM($K212:$L212)-SUM($CV$5:DS$5)*SUM($M212:$N212)-SUM($CV$6:DS$6)*$O212-SUM($CV$7:DS$7)*SUM($Y212:$Z212,$AF212)-SUM($CV$8:DS$8)*SUM($AA212:$AE212)-SUM($CV$9:DS$9)*$AG212</f>
        <v>654646</v>
      </c>
      <c r="DT212" s="39">
        <f>SUM($BE212,$BF212:CC212)-SUM($CV$1:DT$1)*SUM($P212:$Q212,$W212)-SUM($CV$2:DT$2)*SUM($R212:$V212)-SUM($CV$3:DT$3)*$X212-SUM($CV$4:DT$4)*SUM($K212:$L212)-SUM($CV$5:DT$5)*SUM($M212:$N212)-SUM($CV$6:DT$6)*$O212-SUM($CV$7:DT$7)*SUM($Y212:$Z212,$AF212)-SUM($CV$8:DT$8)*SUM($AA212:$AE212)-SUM($CV$9:DT$9)*$AG212</f>
        <v>406646</v>
      </c>
      <c r="DU212" s="39">
        <f>SUM($BE212,$BF212:CD212)-SUM($CV$1:DU$1)*SUM($P212:$Q212,$W212)-SUM($CV$2:DU$2)*SUM($R212:$V212)-SUM($CV$3:DU$3)*$X212-SUM($CV$4:DU$4)*SUM($K212:$L212)-SUM($CV$5:DU$5)*SUM($M212:$N212)-SUM($CV$6:DU$6)*$O212-SUM($CV$7:DU$7)*SUM($Y212:$Z212,$AF212)-SUM($CV$8:DU$8)*SUM($AA212:$AE212)-SUM($CV$9:DU$9)*$AG212</f>
        <v>158646</v>
      </c>
      <c r="DV212" s="39">
        <f>SUM($BE212,$BF212:CE212)-SUM($CV$1:DV$1)*SUM($P212:$Q212,$W212)-SUM($CV$2:DV$2)*SUM($R212:$V212)-SUM($CV$3:DV$3)*$X212-SUM($CV$4:DV$4)*SUM($K212:$L212)-SUM($CV$5:DV$5)*SUM($M212:$N212)-SUM($CV$6:DV$6)*$O212-SUM($CV$7:DV$7)*SUM($Y212:$Z212,$AF212)-SUM($CV$8:DV$8)*SUM($AA212:$AE212)-SUM($CV$9:DV$9)*$AG212</f>
        <v>-89354</v>
      </c>
      <c r="DW212" s="39">
        <f>SUM($BE212,$BF212:CF212)-SUM($CV$1:DW$1)*SUM($P212:$Q212,$W212)-SUM($CV$2:DW$2)*SUM($R212:$V212)-SUM($CV$3:DW$3)*$X212-SUM($CV$4:DW$4)*SUM($K212:$L212)-SUM($CV$5:DW$5)*SUM($M212:$N212)-SUM($CV$6:DW$6)*$O212-SUM($CV$7:DW$7)*SUM($Y212:$Z212,$AF212)-SUM($CV$8:DW$8)*SUM($AA212:$AE212)-SUM($CV$9:DW$9)*$AG212</f>
        <v>-337354</v>
      </c>
      <c r="DX212" s="39">
        <f>SUM($BE212,$BF212:CG212)-SUM($CV$1:DX$1)*SUM($P212:$Q212,$W212)-SUM($CV$2:DX$2)*SUM($R212:$V212)-SUM($CV$3:DX$3)*$X212-SUM($CV$4:DX$4)*SUM($K212:$L212)-SUM($CV$5:DX$5)*SUM($M212:$N212)-SUM($CV$6:DX$6)*$O212-SUM($CV$7:DX$7)*SUM($Y212:$Z212,$AF212)-SUM($CV$8:DX$8)*SUM($AA212:$AE212)-SUM($CV$9:DX$9)*$AG212</f>
        <v>-585354</v>
      </c>
      <c r="DY212" s="39">
        <f>SUM($BE212,$BF212:CH212)-SUM($CV$1:DY$1)*SUM($P212:$Q212,$W212)-SUM($CV$2:DY$2)*SUM($R212:$V212)-SUM($CV$3:DY$3)*$X212-SUM($CV$4:DY$4)*SUM($K212:$L212)-SUM($CV$5:DY$5)*SUM($M212:$N212)-SUM($CV$6:DY$6)*$O212-SUM($CV$7:DY$7)*SUM($Y212:$Z212,$AF212)-SUM($CV$8:DY$8)*SUM($AA212:$AE212)-SUM($CV$9:DY$9)*$AG212</f>
        <v>-833354</v>
      </c>
      <c r="DZ212" s="39">
        <f>SUM($BE212,$BF212:CI212)-SUM($CV$1:DZ$1)*SUM($P212:$Q212,$W212)-SUM($CV$2:DZ$2)*SUM($R212:$V212)-SUM($CV$3:DZ$3)*$X212-SUM($CV$4:DZ$4)*SUM($K212:$L212)-SUM($CV$5:DZ$5)*SUM($M212:$N212)-SUM($CV$6:DZ$6)*$O212-SUM($CV$7:DZ$7)*SUM($Y212:$Z212,$AF212)-SUM($CV$8:DZ$8)*SUM($AA212:$AE212)-SUM($CV$9:DZ$9)*$AG212</f>
        <v>-1081354</v>
      </c>
      <c r="EA212" s="39">
        <f>SUM($BE212,$BF212:CJ212)-SUM($CV$1:EA$1)*SUM($P212:$Q212,$W212)-SUM($CV$2:EA$2)*SUM($R212:$V212)-SUM($CV$3:EA$3)*$X212-SUM($CV$4:EA$4)*SUM($K212:$L212)-SUM($CV$5:EA$5)*SUM($M212:$N212)-SUM($CV$6:EA$6)*$O212-SUM($CV$7:EA$7)*SUM($Y212:$Z212,$AF212)-SUM($CV$8:EA$8)*SUM($AA212:$AE212)-SUM($CV$9:EA$9)*$AG212</f>
        <v>-1329354</v>
      </c>
      <c r="EB212" s="39">
        <f>SUM($BE212,$BF212:CK212)-SUM($CV$1:EB$1)*SUM($P212:$Q212,$W212)-SUM($CV$2:EB$2)*SUM($R212:$V212)-SUM($CV$3:EB$3)*$X212-SUM($CV$4:EB$4)*SUM($K212:$L212)-SUM($CV$5:EB$5)*SUM($M212:$N212)-SUM($CV$6:EB$6)*$O212-SUM($CV$7:EB$7)*SUM($Y212:$Z212,$AF212)-SUM($CV$8:EB$8)*SUM($AA212:$AE212)-SUM($CV$9:EB$9)*$AG212</f>
        <v>-1577354</v>
      </c>
      <c r="EC212" s="39">
        <f>SUM($BE212,$BF212:CL212)-SUM($CV$1:EC$1)*SUM($P212:$Q212,$W212)-SUM($CV$2:EC$2)*SUM($R212:$V212)-SUM($CV$3:EC$3)*$X212-SUM($CV$4:EC$4)*SUM($K212:$L212)-SUM($CV$5:EC$5)*SUM($M212:$N212)-SUM($CV$6:EC$6)*$O212-SUM($CV$7:EC$7)*SUM($Y212:$Z212,$AF212)-SUM($CV$8:EC$8)*SUM($AA212:$AE212)-SUM($CV$9:EC$9)*$AG212</f>
        <v>-1825354</v>
      </c>
      <c r="ED212" s="39">
        <f>SUM($BE212,$BF212:CM212)-SUM($CV$1:ED$1)*SUM($P212:$Q212,$W212)-SUM($CV$2:ED$2)*SUM($R212:$V212)-SUM($CV$3:ED$3)*$X212-SUM($CV$4:ED$4)*SUM($K212:$L212)-SUM($CV$5:ED$5)*SUM($M212:$N212)-SUM($CV$6:ED$6)*$O212-SUM($CV$7:ED$7)*SUM($Y212:$Z212,$AF212)-SUM($CV$8:ED$8)*SUM($AA212:$AE212)-SUM($CV$9:ED$9)*$AG212</f>
        <v>-2073354</v>
      </c>
      <c r="EE212" s="39">
        <f>SUM($BE212,$BF212:CN212)-SUM($CV$1:EE$1)*SUM($P212:$Q212,$W212)-SUM($CV$2:EE$2)*SUM($R212:$V212)-SUM($CV$3:EE$3)*$X212-SUM($CV$4:EE$4)*SUM($K212:$L212)-SUM($CV$5:EE$5)*SUM($M212:$N212)-SUM($CV$6:EE$6)*$O212-SUM($CV$7:EE$7)*SUM($Y212:$Z212,$AF212)-SUM($CV$8:EE$8)*SUM($AA212:$AE212)-SUM($CV$9:EE$9)*$AG212</f>
        <v>-2321354</v>
      </c>
      <c r="EF212" s="39">
        <f>SUM($BE212,$BF212:CO212)-SUM($CV$1:EF$1)*SUM($P212:$Q212,$W212)-SUM($CV$2:EF$2)*SUM($R212:$V212)-SUM($CV$3:EF$3)*$X212-SUM($CV$4:EF$4)*SUM($K212:$L212)-SUM($CV$5:EF$5)*SUM($M212:$N212)-SUM($CV$6:EF$6)*$O212-SUM($CV$7:EF$7)*SUM($Y212:$Z212,$AF212)-SUM($CV$8:EF$8)*SUM($AA212:$AE212)-SUM($CV$9:EF$9)*$AG212</f>
        <v>-2569354</v>
      </c>
      <c r="EG212" s="39">
        <f>SUM($BE212,$BF212:CP212)-SUM($CV$1:EG$1)*SUM($P212:$Q212,$W212)-SUM($CV$2:EG$2)*SUM($R212:$V212)-SUM($CV$3:EG$3)*$X212-SUM($CV$4:EG$4)*SUM($K212:$L212)-SUM($CV$5:EG$5)*SUM($M212:$N212)-SUM($CV$6:EG$6)*$O212-SUM($CV$7:EG$7)*SUM($Y212:$Z212,$AF212)-SUM($CV$8:EG$8)*SUM($AA212:$AE212)-SUM($CV$9:EG$9)*$AG212</f>
        <v>-2817354</v>
      </c>
      <c r="EH212" s="39">
        <f>SUM($BE212,$BF212:CQ212)-SUM($CV$1:EH$1)*SUM($P212:$Q212,$W212)-SUM($CV$2:EH$2)*SUM($R212:$V212)-SUM($CV$3:EH$3)*$X212-SUM($CV$4:EH$4)*SUM($K212:$L212)-SUM($CV$5:EH$5)*SUM($M212:$N212)-SUM($CV$6:EH$6)*$O212-SUM($CV$7:EH$7)*SUM($Y212:$Z212,$AF212)-SUM($CV$8:EH$8)*SUM($AA212:$AE212)-SUM($CV$9:EH$9)*$AG212</f>
        <v>-3065354</v>
      </c>
      <c r="EI212" s="39">
        <f>SUM($BE212,$BF212:CR212)-SUM($CV$1:EI$1)*SUM($P212:$Q212,$W212)-SUM($CV$2:EI$2)*SUM($R212:$V212)-SUM($CV$3:EI$3)*$X212-SUM($CV$4:EI$4)*SUM($K212:$L212)-SUM($CV$5:EI$5)*SUM($M212:$N212)-SUM($CV$6:EI$6)*$O212-SUM($CV$7:EI$7)*SUM($Y212:$Z212,$AF212)-SUM($CV$8:EI$8)*SUM($AA212:$AE212)-SUM($CV$9:EI$9)*$AG212</f>
        <v>-3313354</v>
      </c>
      <c r="EJ212" s="39">
        <f>SUM($BE212,$BF212:CS212)-SUM($CV$1:EJ$1)*SUM($P212:$Q212,$W212)-SUM($CV$2:EJ$2)*SUM($R212:$V212)-SUM($CV$3:EJ$3)*$X212-SUM($CV$4:EJ$4)*SUM($K212:$L212)-SUM($CV$5:EJ$5)*SUM($M212:$N212)-SUM($CV$6:EJ$6)*$O212-SUM($CV$7:EJ$7)*SUM($Y212:$Z212,$AF212)-SUM($CV$8:EJ$8)*SUM($AA212:$AE212)-SUM($CV$9:EJ$9)*$AG212</f>
        <v>-3561354</v>
      </c>
      <c r="EK212" s="39">
        <f>SUM($BE212,$BF212:CT212)-SUM($CV$1:EK$1)*SUM($P212:$Q212,$W212)-SUM($CV$2:EK$2)*SUM($R212:$V212)-SUM($CV$3:EK$3)*$X212-SUM($CV$4:EK$4)*SUM($K212:$L212)-SUM($CV$5:EK$5)*SUM($M212:$N212)-SUM($CV$6:EK$6)*$O212-SUM($CV$7:EK$7)*SUM($Y212:$Z212,$AF212)-SUM($CV$8:EK$8)*SUM($AA212:$AE212)-SUM($CV$9:EK$9)*$AG212</f>
        <v>-3809354</v>
      </c>
      <c r="EL212" s="39">
        <f>SUM($BE212,$BF212:CU212)-SUM($CV$1:EL$1)*SUM($P212:$Q212,$W212)-SUM($CV$2:EL$2)*SUM($R212:$V212)-SUM($CV$3:EL$3)*$X212-SUM($CV$4:EL$4)*SUM($K212:$L212)-SUM($CV$5:EL$5)*SUM($M212:$N212)-SUM($CV$6:EL$6)*$O212-SUM($CV$7:EL$7)*SUM($Y212:$Z212,$AF212)-SUM($CV$8:EL$8)*SUM($AA212:$AE212)-SUM($CV$9:EL$9)*$AG212</f>
        <v>-4057354</v>
      </c>
      <c r="EM212" s="39">
        <f>SUM($BE212,$BF212:CV212)-SUM($CV$1:EM$1)*SUM($P212:$Q212,$W212)-SUM($CV$2:EM$2)*SUM($R212:$V212)-SUM($CV$3:EM$3)*$X212-SUM($CV$4:EM$4)*SUM($K212:$L212)-SUM($CV$5:EM$5)*SUM($M212:$N212)-SUM($CV$6:EM$6)*$O212-SUM($CV$7:EM$7)*SUM($Y212:$Z212,$AF212)-SUM($CV$8:EM$8)*SUM($AA212:$AE212)-SUM($CV$9:EM$9)*$AG212</f>
        <v>-4305354</v>
      </c>
      <c r="EN212" s="39">
        <f>SUM($BE212,$BF212:CW212)-SUM($CV$1:EN$1)*SUM($P212:$Q212,$W212)-SUM($CV$2:EN$2)*SUM($R212:$V212)-SUM($CV$3:EN$3)*$X212-SUM($CV$4:EN$4)*SUM($K212:$L212)-SUM($CV$5:EN$5)*SUM($M212:$N212)-SUM($CV$6:EN$6)*$O212-SUM($CV$7:EN$7)*SUM($Y212:$Z212,$AF212)-SUM($CV$8:EN$8)*SUM($AA212:$AE212)-SUM($CV$9:EN$9)*$AG212</f>
        <v>-4553354</v>
      </c>
      <c r="EO212" s="39">
        <f>SUM($BE212,$BF212:CX212)-SUM($CV$1:EO$1)*SUM($P212:$Q212,$W212)-SUM($CV$2:EO$2)*SUM($R212:$V212)-SUM($CV$3:EO$3)*$X212-SUM($CV$4:EO$4)*SUM($K212:$L212)-SUM($CV$5:EO$5)*SUM($M212:$N212)-SUM($CV$6:EO$6)*$O212-SUM($CV$7:EO$7)*SUM($Y212:$Z212,$AF212)-SUM($CV$8:EO$8)*SUM($AA212:$AE212)-SUM($CV$9:EO$9)*$AG212</f>
        <v>-4713366</v>
      </c>
      <c r="EP212" s="96" t="str">
        <f t="shared" si="288"/>
        <v>STG</v>
      </c>
      <c r="EQ212" s="103" t="str">
        <f t="shared" si="234"/>
        <v>GRM155R71C104KA88D</v>
      </c>
      <c r="ER212" s="96" t="str">
        <f t="shared" si="283"/>
        <v>MURATA MANUFACTURING CO. LTD</v>
      </c>
      <c r="ES212" s="115">
        <f t="shared" si="289"/>
        <v>8.0000000000000004E-4</v>
      </c>
      <c r="ET212" s="116" t="str">
        <f t="shared" si="287"/>
        <v>USD</v>
      </c>
      <c r="EU212" s="107" t="e">
        <f t="shared" ca="1" si="245"/>
        <v>#NAME?</v>
      </c>
      <c r="EV212" s="107" t="e">
        <f t="shared" ca="1" si="246"/>
        <v>#NAME?</v>
      </c>
      <c r="EW212" s="117">
        <f t="shared" si="285"/>
        <v>10000</v>
      </c>
      <c r="EX212" s="117">
        <f t="shared" si="286"/>
        <v>10000</v>
      </c>
      <c r="EY212" s="103"/>
      <c r="EZ212" s="117">
        <f t="shared" si="247"/>
        <v>8770000</v>
      </c>
      <c r="FA212" s="118" t="e">
        <f t="shared" ca="1" si="248"/>
        <v>#NAME?</v>
      </c>
      <c r="FB212" s="117">
        <f t="shared" si="249"/>
        <v>3306</v>
      </c>
      <c r="FC212" s="118" t="e">
        <f t="shared" ca="1" si="250"/>
        <v>#NAME?</v>
      </c>
      <c r="FD212" s="119">
        <v>45523</v>
      </c>
      <c r="FE212" s="118" t="s">
        <v>130</v>
      </c>
      <c r="FF212" s="118" t="s">
        <v>26</v>
      </c>
      <c r="FG212" s="103" t="s">
        <v>144</v>
      </c>
      <c r="FH212" s="103" t="s">
        <v>145</v>
      </c>
      <c r="FI212" s="105">
        <f t="array" ref="FI212">SUMPRODUCT($AI212:$AL212,TRANSPOSE(FI$1:FI$4))</f>
        <v>752710</v>
      </c>
      <c r="FJ212" s="105">
        <f t="array" ref="FJ212">SUMPRODUCT($AI212:$AL212,TRANSPOSE(FJ$1:FJ$4))</f>
        <v>752710</v>
      </c>
      <c r="FK212" s="105">
        <f t="array" ref="FK212">SUMPRODUCT($AI212:$AL212,TRANSPOSE(FK$1:FK$4))</f>
        <v>752710</v>
      </c>
      <c r="FL212" s="105">
        <f t="array" ref="FL212">SUMPRODUCT($AI212:$AL212,TRANSPOSE(FL$1:FL$4))</f>
        <v>752710</v>
      </c>
      <c r="FM212" s="105">
        <f t="array" ref="FM212">SUMPRODUCT($AI212:$AL212,TRANSPOSE(FM$1:FM$4))</f>
        <v>752710</v>
      </c>
      <c r="FN212" s="105">
        <f t="array" ref="FN212">SUMPRODUCT($AI212:$AL212,TRANSPOSE(FN$1:FN$4))</f>
        <v>752710</v>
      </c>
      <c r="FO212" s="105">
        <f t="array" ref="FO212">SUMPRODUCT($AI212:$AL212,TRANSPOSE(FO$1:FO$4))</f>
        <v>752710</v>
      </c>
      <c r="FP212" s="105">
        <f t="array" ref="FP212">SUMPRODUCT($AI212:$AL212,TRANSPOSE(FP$1:FP$4))</f>
        <v>752710</v>
      </c>
      <c r="FQ212" s="105">
        <f t="array" ref="FQ212">SUMPRODUCT($AI212:$AL212,TRANSPOSE(FQ$1:FQ$4))</f>
        <v>752710</v>
      </c>
      <c r="FR212" s="105">
        <f t="array" ref="FR212">SUMPRODUCT($AI212:$AL212,TRANSPOSE(FR$1:FR$4))</f>
        <v>750700</v>
      </c>
      <c r="FS212" s="105">
        <f t="array" ref="FS212">SUMPRODUCT($AI212:$AL212,TRANSPOSE(FS$1:FS$4))</f>
        <v>744000</v>
      </c>
      <c r="FT212" s="105">
        <f t="array" ref="FT212">SUMPRODUCT($AI212:$AL212,TRANSPOSE(FT$1:FT$4))</f>
        <v>497604</v>
      </c>
      <c r="FU212" s="105">
        <f t="array" ref="FU212">SUMPRODUCT($AI212:$AL212,TRANSPOSE(FU$1:FU$4))</f>
        <v>0</v>
      </c>
      <c r="FV212" s="120"/>
      <c r="FW212" s="105">
        <f t="shared" si="251"/>
        <v>760000</v>
      </c>
      <c r="FX212" s="121">
        <f>CEILING(SUM($FI212:FJ212)-SUM($FW212:FW212),$EW212)</f>
        <v>750000</v>
      </c>
      <c r="FY212" s="121">
        <f>CEILING(SUM($FI212:FK212)-SUM($FW212:FX212),$EW212)</f>
        <v>750000</v>
      </c>
      <c r="FZ212" s="121">
        <f>CEILING(SUM($FI212:FL212)-SUM($FW212:FY212),$EW212)</f>
        <v>760000</v>
      </c>
      <c r="GA212" s="121">
        <f>CEILING(SUM($FI212:FM212)-SUM($FW212:FZ212),$EW212)</f>
        <v>750000</v>
      </c>
      <c r="GB212" s="121">
        <f>CEILING(SUM($FI212:FN212)-SUM($FW212:GA212),$EW212)</f>
        <v>750000</v>
      </c>
      <c r="GC212" s="121">
        <f>CEILING(SUM($FI212:FO212)-SUM($FW212:GB212),$EW212)</f>
        <v>750000</v>
      </c>
      <c r="GD212" s="121">
        <f>CEILING(SUM($FI212:FP212)-SUM($FW212:GC212),$EW212)</f>
        <v>760000</v>
      </c>
      <c r="GE212" s="121">
        <f>CEILING(SUM($FI212:FQ212)-SUM($FW212:GD212),$EW212)</f>
        <v>750000</v>
      </c>
      <c r="GF212" s="121">
        <f>CEILING(SUM($FI212:FR212)-SUM($FW212:GE212),$EW212)</f>
        <v>750000</v>
      </c>
      <c r="GG212" s="121">
        <f>CEILING(SUM($FI212:FS212)-SUM($FW212:GF212),$EW212)</f>
        <v>740000</v>
      </c>
      <c r="GH212" s="121">
        <f t="shared" si="252"/>
        <v>500000</v>
      </c>
      <c r="GI212" s="121">
        <f t="shared" si="253"/>
        <v>0</v>
      </c>
      <c r="GJ212" s="120"/>
      <c r="GK212" s="123" t="e">
        <f t="shared" ca="1" si="254"/>
        <v>#NAME?</v>
      </c>
      <c r="GL212" s="123" t="e">
        <f t="shared" ca="1" si="255"/>
        <v>#NAME?</v>
      </c>
      <c r="GM212" s="123" t="e">
        <f t="shared" ca="1" si="256"/>
        <v>#NAME?</v>
      </c>
      <c r="GN212" s="123" t="e">
        <f t="shared" ca="1" si="257"/>
        <v>#NAME?</v>
      </c>
      <c r="GO212" s="123" t="e">
        <f t="shared" ca="1" si="258"/>
        <v>#NAME?</v>
      </c>
      <c r="GP212" s="123" t="e">
        <f t="shared" ca="1" si="259"/>
        <v>#NAME?</v>
      </c>
      <c r="GQ212" s="123" t="e">
        <f t="shared" ca="1" si="260"/>
        <v>#NAME?</v>
      </c>
      <c r="GR212" s="123" t="e">
        <f t="shared" ca="1" si="261"/>
        <v>#NAME?</v>
      </c>
      <c r="GS212" s="123" t="e">
        <f t="shared" ca="1" si="262"/>
        <v>#NAME?</v>
      </c>
      <c r="GT212" s="123" t="e">
        <f t="shared" ca="1" si="263"/>
        <v>#NAME?</v>
      </c>
      <c r="GU212" s="123" t="e">
        <f t="shared" ca="1" si="264"/>
        <v>#NAME?</v>
      </c>
      <c r="GV212" s="123" t="e">
        <f t="shared" ca="1" si="265"/>
        <v>#NAME?</v>
      </c>
      <c r="GW212" s="123" t="e">
        <f t="shared" ca="1" si="266"/>
        <v>#NAME?</v>
      </c>
      <c r="GX212" s="123" t="e">
        <f t="shared" ca="1" si="267"/>
        <v>#NAME?</v>
      </c>
      <c r="GY212" s="120">
        <v>1</v>
      </c>
      <c r="GZ212" s="105">
        <f>SUM(FW212:GI212)</f>
        <v>8770000</v>
      </c>
      <c r="HA212" s="105"/>
      <c r="HB212" s="105"/>
      <c r="HC212" s="105"/>
      <c r="HD212" s="105"/>
      <c r="HE212" s="105"/>
      <c r="HF212" s="105"/>
      <c r="HG212" s="105"/>
      <c r="HH212" s="105"/>
      <c r="HI212" s="105"/>
      <c r="HJ212" s="105"/>
      <c r="HK212" s="105"/>
      <c r="HL212" s="105">
        <f t="shared" si="282"/>
        <v>0</v>
      </c>
      <c r="HM212" s="105"/>
      <c r="HN212" s="123" t="e">
        <f t="shared" ca="1" si="268"/>
        <v>#NAME?</v>
      </c>
      <c r="HO212" s="123" t="e">
        <f t="shared" ca="1" si="269"/>
        <v>#NAME?</v>
      </c>
      <c r="HP212" s="123" t="e">
        <f t="shared" ca="1" si="270"/>
        <v>#NAME?</v>
      </c>
      <c r="HQ212" s="123" t="e">
        <f t="shared" ca="1" si="271"/>
        <v>#NAME?</v>
      </c>
      <c r="HR212" s="123" t="e">
        <f t="shared" ca="1" si="272"/>
        <v>#NAME?</v>
      </c>
      <c r="HS212" s="123" t="e">
        <f t="shared" ca="1" si="273"/>
        <v>#NAME?</v>
      </c>
      <c r="HT212" s="123" t="e">
        <f t="shared" ca="1" si="274"/>
        <v>#NAME?</v>
      </c>
      <c r="HU212" s="123" t="e">
        <f t="shared" ca="1" si="275"/>
        <v>#NAME?</v>
      </c>
      <c r="HV212" s="123" t="e">
        <f t="shared" ca="1" si="276"/>
        <v>#NAME?</v>
      </c>
      <c r="HW212" s="123" t="e">
        <f t="shared" ca="1" si="277"/>
        <v>#NAME?</v>
      </c>
      <c r="HX212" s="123" t="e">
        <f t="shared" ca="1" si="278"/>
        <v>#NAME?</v>
      </c>
      <c r="HY212" s="123" t="e">
        <f t="shared" ca="1" si="279"/>
        <v>#NAME?</v>
      </c>
      <c r="HZ212" s="123" t="e">
        <f t="shared" ca="1" si="280"/>
        <v>#NAME?</v>
      </c>
      <c r="IA212" s="123" t="e">
        <f t="shared" ca="1" si="281"/>
        <v>#NAME?</v>
      </c>
      <c r="IB212" s="124" t="s">
        <v>1002</v>
      </c>
      <c r="IC212" s="103" t="s">
        <v>630</v>
      </c>
      <c r="ID212" s="125">
        <v>45525</v>
      </c>
      <c r="IE212" s="103" t="s">
        <v>147</v>
      </c>
      <c r="IF212" s="103"/>
      <c r="IG212" s="103" t="s">
        <v>147</v>
      </c>
      <c r="IH212" s="103"/>
      <c r="II212" s="103" t="s">
        <v>181</v>
      </c>
    </row>
    <row r="213" spans="1:243" ht="14.25" x14ac:dyDescent="0.2">
      <c r="A213" s="39">
        <v>233</v>
      </c>
      <c r="B213" s="39" t="s">
        <v>1005</v>
      </c>
      <c r="C213" s="56" t="s">
        <v>1006</v>
      </c>
      <c r="D213" s="39" t="s">
        <v>137</v>
      </c>
      <c r="E213" s="39">
        <v>410434088</v>
      </c>
      <c r="F213" s="102" t="s">
        <v>1007</v>
      </c>
      <c r="G213" s="39"/>
      <c r="H213" s="39" t="s">
        <v>128</v>
      </c>
      <c r="I213" s="39">
        <v>2</v>
      </c>
      <c r="J213" s="39">
        <v>8</v>
      </c>
      <c r="K213" s="39">
        <v>0</v>
      </c>
      <c r="L213" s="39">
        <v>0</v>
      </c>
      <c r="M213" s="39">
        <v>0</v>
      </c>
      <c r="N213" s="39">
        <v>0</v>
      </c>
      <c r="O213" s="39">
        <v>0</v>
      </c>
      <c r="P213" s="39">
        <v>0</v>
      </c>
      <c r="Q213" s="39">
        <v>0</v>
      </c>
      <c r="R213" s="39">
        <v>0</v>
      </c>
      <c r="S213" s="39">
        <v>4</v>
      </c>
      <c r="T213" s="39">
        <v>0</v>
      </c>
      <c r="U213" s="39">
        <v>0</v>
      </c>
      <c r="V213" s="39">
        <v>0</v>
      </c>
      <c r="W213" s="39">
        <v>0</v>
      </c>
      <c r="X213" s="39">
        <v>0</v>
      </c>
      <c r="Y213" s="39">
        <v>0</v>
      </c>
      <c r="Z213" s="39">
        <v>0</v>
      </c>
      <c r="AA213" s="39">
        <v>0</v>
      </c>
      <c r="AB213" s="39">
        <v>4</v>
      </c>
      <c r="AC213" s="39">
        <v>0</v>
      </c>
      <c r="AD213" s="39">
        <v>0</v>
      </c>
      <c r="AE213" s="39">
        <v>0</v>
      </c>
      <c r="AF213" s="39">
        <v>0</v>
      </c>
      <c r="AG213" s="39">
        <v>0</v>
      </c>
      <c r="AH213" s="39">
        <f t="shared" si="235"/>
        <v>8</v>
      </c>
      <c r="AI213" s="39">
        <f t="shared" si="236"/>
        <v>0</v>
      </c>
      <c r="AJ213" s="39">
        <f t="shared" si="237"/>
        <v>4</v>
      </c>
      <c r="AK213" s="39">
        <f t="shared" si="238"/>
        <v>4</v>
      </c>
      <c r="AL213" s="39">
        <f t="shared" si="239"/>
        <v>4</v>
      </c>
      <c r="AM213" s="57">
        <f t="shared" si="240"/>
        <v>141812</v>
      </c>
      <c r="AN213" s="57">
        <v>3000</v>
      </c>
      <c r="AO213" s="57">
        <f t="shared" si="241"/>
        <v>144000</v>
      </c>
      <c r="AP213" s="39"/>
      <c r="AQ213" s="39" t="s">
        <v>624</v>
      </c>
      <c r="AR213" s="39" t="s">
        <v>625</v>
      </c>
      <c r="AS213" s="39"/>
      <c r="AT213" s="39"/>
      <c r="AU213" s="58">
        <v>4.2000000000000003E-2</v>
      </c>
      <c r="AV213" s="58" t="s">
        <v>11</v>
      </c>
      <c r="AW213" s="39" t="s">
        <v>626</v>
      </c>
      <c r="AX213" s="39" t="s">
        <v>627</v>
      </c>
      <c r="AY213" s="60" t="s">
        <v>482</v>
      </c>
      <c r="AZ213" s="39" t="s">
        <v>629</v>
      </c>
      <c r="BA213" s="39" t="str">
        <f t="shared" si="242"/>
        <v>P0020</v>
      </c>
      <c r="BB213" s="78" t="e">
        <f t="shared" ca="1" si="243"/>
        <v>#NAME?</v>
      </c>
      <c r="BC213" s="39">
        <v>15</v>
      </c>
      <c r="BD213" s="75">
        <f t="shared" si="244"/>
        <v>144000</v>
      </c>
      <c r="BE213" s="39"/>
      <c r="BF213" s="39"/>
      <c r="BG213" s="39"/>
      <c r="BH213" s="39"/>
      <c r="BI213" s="39"/>
      <c r="BJ213" s="39"/>
      <c r="BK213" s="39"/>
      <c r="BL213" s="39"/>
      <c r="BM213" s="39">
        <v>144000</v>
      </c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>
        <f>SUM($BE213,$BF213:BF213)-SUM($CV$1:CW$1)*SUM($P213:$Q213,$W213)-SUM($CV$2:CW$2)*SUM($R213:$V213)-SUM($CV$3:CW$3)*$X213-SUM($CV$4:CW$4)*SUM($K213:$L213)-SUM($CV$5:CW$5)*SUM($M213:$N213)-SUM($CV$6:CW$6)*$O213-SUM($CV$7:CW$7)*SUM($Y213:$Z213,$AF213)-SUM($CV$8:CW$8)*SUM($AA213:$AE213)-SUM($CV$9:CW$9)*$AG213</f>
        <v>0</v>
      </c>
      <c r="CX213" s="39">
        <f>SUM($BE213,$BF213:BG213)-SUM($CV$1:CX$1)*SUM($P213:$Q213,$W213)-SUM($CV$2:CX$2)*SUM($R213:$V213)-SUM($CV$3:CX$3)*$X213-SUM($CV$4:CX$4)*SUM($K213:$L213)-SUM($CV$5:CX$5)*SUM($M213:$N213)-SUM($CV$6:CX$6)*$O213-SUM($CV$7:CX$7)*SUM($Y213:$Z213,$AF213)-SUM($CV$8:CX$8)*SUM($AA213:$AE213)-SUM($CV$9:CX$9)*$AG213</f>
        <v>0</v>
      </c>
      <c r="CY213" s="39">
        <f>SUM($BE213,$BF213:BH213)-SUM($CV$1:CY$1)*SUM($P213:$Q213,$W213)-SUM($CV$2:CY$2)*SUM($R213:$V213)-SUM($CV$3:CY$3)*$X213-SUM($CV$4:CY$4)*SUM($K213:$L213)-SUM($CV$5:CY$5)*SUM($M213:$N213)-SUM($CV$6:CY$6)*$O213-SUM($CV$7:CY$7)*SUM($Y213:$Z213,$AF213)-SUM($CV$8:CY$8)*SUM($AA213:$AE213)-SUM($CV$9:CY$9)*$AG213</f>
        <v>0</v>
      </c>
      <c r="CZ213" s="39">
        <f>SUM($BE213,$BF213:BI213)-SUM($CV$1:CZ$1)*SUM($P213:$Q213,$W213)-SUM($CV$2:CZ$2)*SUM($R213:$V213)-SUM($CV$3:CZ$3)*$X213-SUM($CV$4:CZ$4)*SUM($K213:$L213)-SUM($CV$5:CZ$5)*SUM($M213:$N213)-SUM($CV$6:CZ$6)*$O213-SUM($CV$7:CZ$7)*SUM($Y213:$Z213,$AF213)-SUM($CV$8:CZ$8)*SUM($AA213:$AE213)-SUM($CV$9:CZ$9)*$AG213</f>
        <v>0</v>
      </c>
      <c r="DA213" s="39">
        <f>SUM($BE213,$BF213:BJ213)-SUM($CV$1:DA$1)*SUM($P213:$Q213,$W213)-SUM($CV$2:DA$2)*SUM($R213:$V213)-SUM($CV$3:DA$3)*$X213-SUM($CV$4:DA$4)*SUM($K213:$L213)-SUM($CV$5:DA$5)*SUM($M213:$N213)-SUM($CV$6:DA$6)*$O213-SUM($CV$7:DA$7)*SUM($Y213:$Z213,$AF213)-SUM($CV$8:DA$8)*SUM($AA213:$AE213)-SUM($CV$9:DA$9)*$AG213</f>
        <v>0</v>
      </c>
      <c r="DB213" s="39">
        <f>SUM($BE213,$BF213:BK213)-SUM($CV$1:DB$1)*SUM($P213:$Q213,$W213)-SUM($CV$2:DB$2)*SUM($R213:$V213)-SUM($CV$3:DB$3)*$X213-SUM($CV$4:DB$4)*SUM($K213:$L213)-SUM($CV$5:DB$5)*SUM($M213:$N213)-SUM($CV$6:DB$6)*$O213-SUM($CV$7:DB$7)*SUM($Y213:$Z213,$AF213)-SUM($CV$8:DB$8)*SUM($AA213:$AE213)-SUM($CV$9:DB$9)*$AG213</f>
        <v>-800</v>
      </c>
      <c r="DC213" s="39">
        <f>SUM($BE213,$BF213:BL213)-SUM($CV$1:DC$1)*SUM($P213:$Q213,$W213)-SUM($CV$2:DC$2)*SUM($R213:$V213)-SUM($CV$3:DC$3)*$X213-SUM($CV$4:DC$4)*SUM($K213:$L213)-SUM($CV$5:DC$5)*SUM($M213:$N213)-SUM($CV$6:DC$6)*$O213-SUM($CV$7:DC$7)*SUM($Y213:$Z213,$AF213)-SUM($CV$8:DC$8)*SUM($AA213:$AE213)-SUM($CV$9:DC$9)*$AG213</f>
        <v>-2400</v>
      </c>
      <c r="DD213" s="39">
        <f>SUM($BE213,$BF213:BM213)-SUM($CV$1:DD$1)*SUM($P213:$Q213,$W213)-SUM($CV$2:DD$2)*SUM($R213:$V213)-SUM($CV$3:DD$3)*$X213-SUM($CV$4:DD$4)*SUM($K213:$L213)-SUM($CV$5:DD$5)*SUM($M213:$N213)-SUM($CV$6:DD$6)*$O213-SUM($CV$7:DD$7)*SUM($Y213:$Z213,$AF213)-SUM($CV$8:DD$8)*SUM($AA213:$AE213)-SUM($CV$9:DD$9)*$AG213</f>
        <v>139076</v>
      </c>
      <c r="DE213" s="39">
        <f>SUM($BE213,$BF213:BN213)-SUM($CV$1:DE$1)*SUM($P213:$Q213,$W213)-SUM($CV$2:DE$2)*SUM($R213:$V213)-SUM($CV$3:DE$3)*$X213-SUM($CV$4:DE$4)*SUM($K213:$L213)-SUM($CV$5:DE$5)*SUM($M213:$N213)-SUM($CV$6:DE$6)*$O213-SUM($CV$7:DE$7)*SUM($Y213:$Z213,$AF213)-SUM($CV$8:DE$8)*SUM($AA213:$AE213)-SUM($CV$9:DE$9)*$AG213</f>
        <v>136876</v>
      </c>
      <c r="DF213" s="39">
        <f>SUM($BE213,$BF213:BO213)-SUM($CV$1:DF$1)*SUM($P213:$Q213,$W213)-SUM($CV$2:DF$2)*SUM($R213:$V213)-SUM($CV$3:DF$3)*$X213-SUM($CV$4:DF$4)*SUM($K213:$L213)-SUM($CV$5:DF$5)*SUM($M213:$N213)-SUM($CV$6:DF$6)*$O213-SUM($CV$7:DF$7)*SUM($Y213:$Z213,$AF213)-SUM($CV$8:DF$8)*SUM($AA213:$AE213)-SUM($CV$9:DF$9)*$AG213</f>
        <v>134076</v>
      </c>
      <c r="DG213" s="39">
        <f>SUM($BE213,$BF213:BP213)-SUM($CV$1:DG$1)*SUM($P213:$Q213,$W213)-SUM($CV$2:DG$2)*SUM($R213:$V213)-SUM($CV$3:DG$3)*$X213-SUM($CV$4:DG$4)*SUM($K213:$L213)-SUM($CV$5:DG$5)*SUM($M213:$N213)-SUM($CV$6:DG$6)*$O213-SUM($CV$7:DG$7)*SUM($Y213:$Z213,$AF213)-SUM($CV$8:DG$8)*SUM($AA213:$AE213)-SUM($CV$9:DG$9)*$AG213</f>
        <v>131076</v>
      </c>
      <c r="DH213" s="39">
        <f>SUM($BE213,$BF213:BQ213)-SUM($CV$1:DH$1)*SUM($P213:$Q213,$W213)-SUM($CV$2:DH$2)*SUM($R213:$V213)-SUM($CV$3:DH$3)*$X213-SUM($CV$4:DH$4)*SUM($K213:$L213)-SUM($CV$5:DH$5)*SUM($M213:$N213)-SUM($CV$6:DH$6)*$O213-SUM($CV$7:DH$7)*SUM($Y213:$Z213,$AF213)-SUM($CV$8:DH$8)*SUM($AA213:$AE213)-SUM($CV$9:DH$9)*$AG213</f>
        <v>128076</v>
      </c>
      <c r="DI213" s="39">
        <f>SUM($BE213,$BF213:BR213)-SUM($CV$1:DI$1)*SUM($P213:$Q213,$W213)-SUM($CV$2:DI$2)*SUM($R213:$V213)-SUM($CV$3:DI$3)*$X213-SUM($CV$4:DI$4)*SUM($K213:$L213)-SUM($CV$5:DI$5)*SUM($M213:$N213)-SUM($CV$6:DI$6)*$O213-SUM($CV$7:DI$7)*SUM($Y213:$Z213,$AF213)-SUM($CV$8:DI$8)*SUM($AA213:$AE213)-SUM($CV$9:DI$9)*$AG213</f>
        <v>125076</v>
      </c>
      <c r="DJ213" s="39">
        <f>SUM($BE213,$BF213:BS213)-SUM($CV$1:DJ$1)*SUM($P213:$Q213,$W213)-SUM($CV$2:DJ$2)*SUM($R213:$V213)-SUM($CV$3:DJ$3)*$X213-SUM($CV$4:DJ$4)*SUM($K213:$L213)-SUM($CV$5:DJ$5)*SUM($M213:$N213)-SUM($CV$6:DJ$6)*$O213-SUM($CV$7:DJ$7)*SUM($Y213:$Z213,$AF213)-SUM($CV$8:DJ$8)*SUM($AA213:$AE213)-SUM($CV$9:DJ$9)*$AG213</f>
        <v>122076</v>
      </c>
      <c r="DK213" s="39">
        <f>SUM($BE213,$BF213:BT213)-SUM($CV$1:DK$1)*SUM($P213:$Q213,$W213)-SUM($CV$2:DK$2)*SUM($R213:$V213)-SUM($CV$3:DK$3)*$X213-SUM($CV$4:DK$4)*SUM($K213:$L213)-SUM($CV$5:DK$5)*SUM($M213:$N213)-SUM($CV$6:DK$6)*$O213-SUM($CV$7:DK$7)*SUM($Y213:$Z213,$AF213)-SUM($CV$8:DK$8)*SUM($AA213:$AE213)-SUM($CV$9:DK$9)*$AG213</f>
        <v>119076</v>
      </c>
      <c r="DL213" s="39">
        <f>SUM($BE213,$BF213:BU213)-SUM($CV$1:DL$1)*SUM($P213:$Q213,$W213)-SUM($CV$2:DL$2)*SUM($R213:$V213)-SUM($CV$3:DL$3)*$X213-SUM($CV$4:DL$4)*SUM($K213:$L213)-SUM($CV$5:DL$5)*SUM($M213:$N213)-SUM($CV$6:DL$6)*$O213-SUM($CV$7:DL$7)*SUM($Y213:$Z213,$AF213)-SUM($CV$8:DL$8)*SUM($AA213:$AE213)-SUM($CV$9:DL$9)*$AG213</f>
        <v>116076</v>
      </c>
      <c r="DM213" s="39">
        <f>SUM($BE213,$BF213:BV213)-SUM($CV$1:DM$1)*SUM($P213:$Q213,$W213)-SUM($CV$2:DM$2)*SUM($R213:$V213)-SUM($CV$3:DM$3)*$X213-SUM($CV$4:DM$4)*SUM($K213:$L213)-SUM($CV$5:DM$5)*SUM($M213:$N213)-SUM($CV$6:DM$6)*$O213-SUM($CV$7:DM$7)*SUM($Y213:$Z213,$AF213)-SUM($CV$8:DM$8)*SUM($AA213:$AE213)-SUM($CV$9:DM$9)*$AG213</f>
        <v>112076</v>
      </c>
      <c r="DN213" s="39">
        <f>SUM($BE213,$BF213:BW213)-SUM($CV$1:DN$1)*SUM($P213:$Q213,$W213)-SUM($CV$2:DN$2)*SUM($R213:$V213)-SUM($CV$3:DN$3)*$X213-SUM($CV$4:DN$4)*SUM($K213:$L213)-SUM($CV$5:DN$5)*SUM($M213:$N213)-SUM($CV$6:DN$6)*$O213-SUM($CV$7:DN$7)*SUM($Y213:$Z213,$AF213)-SUM($CV$8:DN$8)*SUM($AA213:$AE213)-SUM($CV$9:DN$9)*$AG213</f>
        <v>108076</v>
      </c>
      <c r="DO213" s="39">
        <f>SUM($BE213,$BF213:BX213)-SUM($CV$1:DO$1)*SUM($P213:$Q213,$W213)-SUM($CV$2:DO$2)*SUM($R213:$V213)-SUM($CV$3:DO$3)*$X213-SUM($CV$4:DO$4)*SUM($K213:$L213)-SUM($CV$5:DO$5)*SUM($M213:$N213)-SUM($CV$6:DO$6)*$O213-SUM($CV$7:DO$7)*SUM($Y213:$Z213,$AF213)-SUM($CV$8:DO$8)*SUM($AA213:$AE213)-SUM($CV$9:DO$9)*$AG213</f>
        <v>104076</v>
      </c>
      <c r="DP213" s="39">
        <f>SUM($BE213,$BF213:BY213)-SUM($CV$1:DP$1)*SUM($P213:$Q213,$W213)-SUM($CV$2:DP$2)*SUM($R213:$V213)-SUM($CV$3:DP$3)*$X213-SUM($CV$4:DP$4)*SUM($K213:$L213)-SUM($CV$5:DP$5)*SUM($M213:$N213)-SUM($CV$6:DP$6)*$O213-SUM($CV$7:DP$7)*SUM($Y213:$Z213,$AF213)-SUM($CV$8:DP$8)*SUM($AA213:$AE213)-SUM($CV$9:DP$9)*$AG213</f>
        <v>100076</v>
      </c>
      <c r="DQ213" s="39">
        <f>SUM($BE213,$BF213:BZ213)-SUM($CV$1:DQ$1)*SUM($P213:$Q213,$W213)-SUM($CV$2:DQ$2)*SUM($R213:$V213)-SUM($CV$3:DQ$3)*$X213-SUM($CV$4:DQ$4)*SUM($K213:$L213)-SUM($CV$5:DQ$5)*SUM($M213:$N213)-SUM($CV$6:DQ$6)*$O213-SUM($CV$7:DQ$7)*SUM($Y213:$Z213,$AF213)-SUM($CV$8:DQ$8)*SUM($AA213:$AE213)-SUM($CV$9:DQ$9)*$AG213</f>
        <v>96076</v>
      </c>
      <c r="DR213" s="39">
        <f>SUM($BE213,$BF213:CA213)-SUM($CV$1:DR$1)*SUM($P213:$Q213,$W213)-SUM($CV$2:DR$2)*SUM($R213:$V213)-SUM($CV$3:DR$3)*$X213-SUM($CV$4:DR$4)*SUM($K213:$L213)-SUM($CV$5:DR$5)*SUM($M213:$N213)-SUM($CV$6:DR$6)*$O213-SUM($CV$7:DR$7)*SUM($Y213:$Z213,$AF213)-SUM($CV$8:DR$8)*SUM($AA213:$AE213)-SUM($CV$9:DR$9)*$AG213</f>
        <v>92076</v>
      </c>
      <c r="DS213" s="39">
        <f>SUM($BE213,$BF213:CB213)-SUM($CV$1:DS$1)*SUM($P213:$Q213,$W213)-SUM($CV$2:DS$2)*SUM($R213:$V213)-SUM($CV$3:DS$3)*$X213-SUM($CV$4:DS$4)*SUM($K213:$L213)-SUM($CV$5:DS$5)*SUM($M213:$N213)-SUM($CV$6:DS$6)*$O213-SUM($CV$7:DS$7)*SUM($Y213:$Z213,$AF213)-SUM($CV$8:DS$8)*SUM($AA213:$AE213)-SUM($CV$9:DS$9)*$AG213</f>
        <v>88076</v>
      </c>
      <c r="DT213" s="39">
        <f>SUM($BE213,$BF213:CC213)-SUM($CV$1:DT$1)*SUM($P213:$Q213,$W213)-SUM($CV$2:DT$2)*SUM($R213:$V213)-SUM($CV$3:DT$3)*$X213-SUM($CV$4:DT$4)*SUM($K213:$L213)-SUM($CV$5:DT$5)*SUM($M213:$N213)-SUM($CV$6:DT$6)*$O213-SUM($CV$7:DT$7)*SUM($Y213:$Z213,$AF213)-SUM($CV$8:DT$8)*SUM($AA213:$AE213)-SUM($CV$9:DT$9)*$AG213</f>
        <v>84076</v>
      </c>
      <c r="DU213" s="39">
        <f>SUM($BE213,$BF213:CD213)-SUM($CV$1:DU$1)*SUM($P213:$Q213,$W213)-SUM($CV$2:DU$2)*SUM($R213:$V213)-SUM($CV$3:DU$3)*$X213-SUM($CV$4:DU$4)*SUM($K213:$L213)-SUM($CV$5:DU$5)*SUM($M213:$N213)-SUM($CV$6:DU$6)*$O213-SUM($CV$7:DU$7)*SUM($Y213:$Z213,$AF213)-SUM($CV$8:DU$8)*SUM($AA213:$AE213)-SUM($CV$9:DU$9)*$AG213</f>
        <v>80076</v>
      </c>
      <c r="DV213" s="39">
        <f>SUM($BE213,$BF213:CE213)-SUM($CV$1:DV$1)*SUM($P213:$Q213,$W213)-SUM($CV$2:DV$2)*SUM($R213:$V213)-SUM($CV$3:DV$3)*$X213-SUM($CV$4:DV$4)*SUM($K213:$L213)-SUM($CV$5:DV$5)*SUM($M213:$N213)-SUM($CV$6:DV$6)*$O213-SUM($CV$7:DV$7)*SUM($Y213:$Z213,$AF213)-SUM($CV$8:DV$8)*SUM($AA213:$AE213)-SUM($CV$9:DV$9)*$AG213</f>
        <v>76076</v>
      </c>
      <c r="DW213" s="39">
        <f>SUM($BE213,$BF213:CF213)-SUM($CV$1:DW$1)*SUM($P213:$Q213,$W213)-SUM($CV$2:DW$2)*SUM($R213:$V213)-SUM($CV$3:DW$3)*$X213-SUM($CV$4:DW$4)*SUM($K213:$L213)-SUM($CV$5:DW$5)*SUM($M213:$N213)-SUM($CV$6:DW$6)*$O213-SUM($CV$7:DW$7)*SUM($Y213:$Z213,$AF213)-SUM($CV$8:DW$8)*SUM($AA213:$AE213)-SUM($CV$9:DW$9)*$AG213</f>
        <v>72076</v>
      </c>
      <c r="DX213" s="39">
        <f>SUM($BE213,$BF213:CG213)-SUM($CV$1:DX$1)*SUM($P213:$Q213,$W213)-SUM($CV$2:DX$2)*SUM($R213:$V213)-SUM($CV$3:DX$3)*$X213-SUM($CV$4:DX$4)*SUM($K213:$L213)-SUM($CV$5:DX$5)*SUM($M213:$N213)-SUM($CV$6:DX$6)*$O213-SUM($CV$7:DX$7)*SUM($Y213:$Z213,$AF213)-SUM($CV$8:DX$8)*SUM($AA213:$AE213)-SUM($CV$9:DX$9)*$AG213</f>
        <v>68076</v>
      </c>
      <c r="DY213" s="39">
        <f>SUM($BE213,$BF213:CH213)-SUM($CV$1:DY$1)*SUM($P213:$Q213,$W213)-SUM($CV$2:DY$2)*SUM($R213:$V213)-SUM($CV$3:DY$3)*$X213-SUM($CV$4:DY$4)*SUM($K213:$L213)-SUM($CV$5:DY$5)*SUM($M213:$N213)-SUM($CV$6:DY$6)*$O213-SUM($CV$7:DY$7)*SUM($Y213:$Z213,$AF213)-SUM($CV$8:DY$8)*SUM($AA213:$AE213)-SUM($CV$9:DY$9)*$AG213</f>
        <v>64076</v>
      </c>
      <c r="DZ213" s="39">
        <f>SUM($BE213,$BF213:CI213)-SUM($CV$1:DZ$1)*SUM($P213:$Q213,$W213)-SUM($CV$2:DZ$2)*SUM($R213:$V213)-SUM($CV$3:DZ$3)*$X213-SUM($CV$4:DZ$4)*SUM($K213:$L213)-SUM($CV$5:DZ$5)*SUM($M213:$N213)-SUM($CV$6:DZ$6)*$O213-SUM($CV$7:DZ$7)*SUM($Y213:$Z213,$AF213)-SUM($CV$8:DZ$8)*SUM($AA213:$AE213)-SUM($CV$9:DZ$9)*$AG213</f>
        <v>60076</v>
      </c>
      <c r="EA213" s="39">
        <f>SUM($BE213,$BF213:CJ213)-SUM($CV$1:EA$1)*SUM($P213:$Q213,$W213)-SUM($CV$2:EA$2)*SUM($R213:$V213)-SUM($CV$3:EA$3)*$X213-SUM($CV$4:EA$4)*SUM($K213:$L213)-SUM($CV$5:EA$5)*SUM($M213:$N213)-SUM($CV$6:EA$6)*$O213-SUM($CV$7:EA$7)*SUM($Y213:$Z213,$AF213)-SUM($CV$8:EA$8)*SUM($AA213:$AE213)-SUM($CV$9:EA$9)*$AG213</f>
        <v>56076</v>
      </c>
      <c r="EB213" s="39">
        <f>SUM($BE213,$BF213:CK213)-SUM($CV$1:EB$1)*SUM($P213:$Q213,$W213)-SUM($CV$2:EB$2)*SUM($R213:$V213)-SUM($CV$3:EB$3)*$X213-SUM($CV$4:EB$4)*SUM($K213:$L213)-SUM($CV$5:EB$5)*SUM($M213:$N213)-SUM($CV$6:EB$6)*$O213-SUM($CV$7:EB$7)*SUM($Y213:$Z213,$AF213)-SUM($CV$8:EB$8)*SUM($AA213:$AE213)-SUM($CV$9:EB$9)*$AG213</f>
        <v>52076</v>
      </c>
      <c r="EC213" s="39">
        <f>SUM($BE213,$BF213:CL213)-SUM($CV$1:EC$1)*SUM($P213:$Q213,$W213)-SUM($CV$2:EC$2)*SUM($R213:$V213)-SUM($CV$3:EC$3)*$X213-SUM($CV$4:EC$4)*SUM($K213:$L213)-SUM($CV$5:EC$5)*SUM($M213:$N213)-SUM($CV$6:EC$6)*$O213-SUM($CV$7:EC$7)*SUM($Y213:$Z213,$AF213)-SUM($CV$8:EC$8)*SUM($AA213:$AE213)-SUM($CV$9:EC$9)*$AG213</f>
        <v>48076</v>
      </c>
      <c r="ED213" s="39">
        <f>SUM($BE213,$BF213:CM213)-SUM($CV$1:ED$1)*SUM($P213:$Q213,$W213)-SUM($CV$2:ED$2)*SUM($R213:$V213)-SUM($CV$3:ED$3)*$X213-SUM($CV$4:ED$4)*SUM($K213:$L213)-SUM($CV$5:ED$5)*SUM($M213:$N213)-SUM($CV$6:ED$6)*$O213-SUM($CV$7:ED$7)*SUM($Y213:$Z213,$AF213)-SUM($CV$8:ED$8)*SUM($AA213:$AE213)-SUM($CV$9:ED$9)*$AG213</f>
        <v>44076</v>
      </c>
      <c r="EE213" s="39">
        <f>SUM($BE213,$BF213:CN213)-SUM($CV$1:EE$1)*SUM($P213:$Q213,$W213)-SUM($CV$2:EE$2)*SUM($R213:$V213)-SUM($CV$3:EE$3)*$X213-SUM($CV$4:EE$4)*SUM($K213:$L213)-SUM($CV$5:EE$5)*SUM($M213:$N213)-SUM($CV$6:EE$6)*$O213-SUM($CV$7:EE$7)*SUM($Y213:$Z213,$AF213)-SUM($CV$8:EE$8)*SUM($AA213:$AE213)-SUM($CV$9:EE$9)*$AG213</f>
        <v>40076</v>
      </c>
      <c r="EF213" s="39">
        <f>SUM($BE213,$BF213:CO213)-SUM($CV$1:EF$1)*SUM($P213:$Q213,$W213)-SUM($CV$2:EF$2)*SUM($R213:$V213)-SUM($CV$3:EF$3)*$X213-SUM($CV$4:EF$4)*SUM($K213:$L213)-SUM($CV$5:EF$5)*SUM($M213:$N213)-SUM($CV$6:EF$6)*$O213-SUM($CV$7:EF$7)*SUM($Y213:$Z213,$AF213)-SUM($CV$8:EF$8)*SUM($AA213:$AE213)-SUM($CV$9:EF$9)*$AG213</f>
        <v>36076</v>
      </c>
      <c r="EG213" s="39">
        <f>SUM($BE213,$BF213:CP213)-SUM($CV$1:EG$1)*SUM($P213:$Q213,$W213)-SUM($CV$2:EG$2)*SUM($R213:$V213)-SUM($CV$3:EG$3)*$X213-SUM($CV$4:EG$4)*SUM($K213:$L213)-SUM($CV$5:EG$5)*SUM($M213:$N213)-SUM($CV$6:EG$6)*$O213-SUM($CV$7:EG$7)*SUM($Y213:$Z213,$AF213)-SUM($CV$8:EG$8)*SUM($AA213:$AE213)-SUM($CV$9:EG$9)*$AG213</f>
        <v>32076</v>
      </c>
      <c r="EH213" s="39">
        <f>SUM($BE213,$BF213:CQ213)-SUM($CV$1:EH$1)*SUM($P213:$Q213,$W213)-SUM($CV$2:EH$2)*SUM($R213:$V213)-SUM($CV$3:EH$3)*$X213-SUM($CV$4:EH$4)*SUM($K213:$L213)-SUM($CV$5:EH$5)*SUM($M213:$N213)-SUM($CV$6:EH$6)*$O213-SUM($CV$7:EH$7)*SUM($Y213:$Z213,$AF213)-SUM($CV$8:EH$8)*SUM($AA213:$AE213)-SUM($CV$9:EH$9)*$AG213</f>
        <v>28076</v>
      </c>
      <c r="EI213" s="39">
        <f>SUM($BE213,$BF213:CR213)-SUM($CV$1:EI$1)*SUM($P213:$Q213,$W213)-SUM($CV$2:EI$2)*SUM($R213:$V213)-SUM($CV$3:EI$3)*$X213-SUM($CV$4:EI$4)*SUM($K213:$L213)-SUM($CV$5:EI$5)*SUM($M213:$N213)-SUM($CV$6:EI$6)*$O213-SUM($CV$7:EI$7)*SUM($Y213:$Z213,$AF213)-SUM($CV$8:EI$8)*SUM($AA213:$AE213)-SUM($CV$9:EI$9)*$AG213</f>
        <v>24076</v>
      </c>
      <c r="EJ213" s="39">
        <f>SUM($BE213,$BF213:CS213)-SUM($CV$1:EJ$1)*SUM($P213:$Q213,$W213)-SUM($CV$2:EJ$2)*SUM($R213:$V213)-SUM($CV$3:EJ$3)*$X213-SUM($CV$4:EJ$4)*SUM($K213:$L213)-SUM($CV$5:EJ$5)*SUM($M213:$N213)-SUM($CV$6:EJ$6)*$O213-SUM($CV$7:EJ$7)*SUM($Y213:$Z213,$AF213)-SUM($CV$8:EJ$8)*SUM($AA213:$AE213)-SUM($CV$9:EJ$9)*$AG213</f>
        <v>20076</v>
      </c>
      <c r="EK213" s="39">
        <f>SUM($BE213,$BF213:CT213)-SUM($CV$1:EK$1)*SUM($P213:$Q213,$W213)-SUM($CV$2:EK$2)*SUM($R213:$V213)-SUM($CV$3:EK$3)*$X213-SUM($CV$4:EK$4)*SUM($K213:$L213)-SUM($CV$5:EK$5)*SUM($M213:$N213)-SUM($CV$6:EK$6)*$O213-SUM($CV$7:EK$7)*SUM($Y213:$Z213,$AF213)-SUM($CV$8:EK$8)*SUM($AA213:$AE213)-SUM($CV$9:EK$9)*$AG213</f>
        <v>16076</v>
      </c>
      <c r="EL213" s="39">
        <f>SUM($BE213,$BF213:CU213)-SUM($CV$1:EL$1)*SUM($P213:$Q213,$W213)-SUM($CV$2:EL$2)*SUM($R213:$V213)-SUM($CV$3:EL$3)*$X213-SUM($CV$4:EL$4)*SUM($K213:$L213)-SUM($CV$5:EL$5)*SUM($M213:$N213)-SUM($CV$6:EL$6)*$O213-SUM($CV$7:EL$7)*SUM($Y213:$Z213,$AF213)-SUM($CV$8:EL$8)*SUM($AA213:$AE213)-SUM($CV$9:EL$9)*$AG213</f>
        <v>12076</v>
      </c>
      <c r="EM213" s="39">
        <f>SUM($BE213,$BF213:CV213)-SUM($CV$1:EM$1)*SUM($P213:$Q213,$W213)-SUM($CV$2:EM$2)*SUM($R213:$V213)-SUM($CV$3:EM$3)*$X213-SUM($CV$4:EM$4)*SUM($K213:$L213)-SUM($CV$5:EM$5)*SUM($M213:$N213)-SUM($CV$6:EM$6)*$O213-SUM($CV$7:EM$7)*SUM($Y213:$Z213,$AF213)-SUM($CV$8:EM$8)*SUM($AA213:$AE213)-SUM($CV$9:EM$9)*$AG213</f>
        <v>8076</v>
      </c>
      <c r="EN213" s="39">
        <f>SUM($BE213,$BF213:CW213)-SUM($CV$1:EN$1)*SUM($P213:$Q213,$W213)-SUM($CV$2:EN$2)*SUM($R213:$V213)-SUM($CV$3:EN$3)*$X213-SUM($CV$4:EN$4)*SUM($K213:$L213)-SUM($CV$5:EN$5)*SUM($M213:$N213)-SUM($CV$6:EN$6)*$O213-SUM($CV$7:EN$7)*SUM($Y213:$Z213,$AF213)-SUM($CV$8:EN$8)*SUM($AA213:$AE213)-SUM($CV$9:EN$9)*$AG213</f>
        <v>4076</v>
      </c>
      <c r="EO213" s="39">
        <f>SUM($BE213,$BF213:CX213)-SUM($CV$1:EO$1)*SUM($P213:$Q213,$W213)-SUM($CV$2:EO$2)*SUM($R213:$V213)-SUM($CV$3:EO$3)*$X213-SUM($CV$4:EO$4)*SUM($K213:$L213)-SUM($CV$5:EO$5)*SUM($M213:$N213)-SUM($CV$6:EO$6)*$O213-SUM($CV$7:EO$7)*SUM($Y213:$Z213,$AF213)-SUM($CV$8:EO$8)*SUM($AA213:$AE213)-SUM($CV$9:EO$9)*$AG213</f>
        <v>756</v>
      </c>
      <c r="EP213" s="96" t="str">
        <f t="shared" si="288"/>
        <v>STG</v>
      </c>
      <c r="EQ213" s="103" t="str">
        <f t="shared" si="234"/>
        <v>GRM21BZ71A226ME15L</v>
      </c>
      <c r="ER213" s="96" t="str">
        <f t="shared" si="283"/>
        <v>MURATA MANUFACTURING CO. LTD</v>
      </c>
      <c r="ES213" s="115">
        <f t="shared" si="289"/>
        <v>4.2000000000000003E-2</v>
      </c>
      <c r="ET213" s="116" t="str">
        <f t="shared" si="287"/>
        <v>USD</v>
      </c>
      <c r="EU213" s="107" t="e">
        <f t="shared" ca="1" si="245"/>
        <v>#NAME?</v>
      </c>
      <c r="EV213" s="107" t="e">
        <f t="shared" ca="1" si="246"/>
        <v>#NAME?</v>
      </c>
      <c r="EW213" s="117">
        <f t="shared" si="285"/>
        <v>3000</v>
      </c>
      <c r="EX213" s="117">
        <f t="shared" si="286"/>
        <v>3000</v>
      </c>
      <c r="EY213" s="103"/>
      <c r="EZ213" s="117">
        <f t="shared" si="247"/>
        <v>144000</v>
      </c>
      <c r="FA213" s="118" t="e">
        <f t="shared" ca="1" si="248"/>
        <v>#NAME?</v>
      </c>
      <c r="FB213" s="117">
        <f t="shared" si="249"/>
        <v>2188</v>
      </c>
      <c r="FC213" s="118" t="e">
        <f t="shared" ca="1" si="250"/>
        <v>#NAME?</v>
      </c>
      <c r="FD213" s="119">
        <v>45523</v>
      </c>
      <c r="FE213" s="118" t="s">
        <v>130</v>
      </c>
      <c r="FF213" s="118" t="s">
        <v>26</v>
      </c>
      <c r="FG213" s="103" t="s">
        <v>144</v>
      </c>
      <c r="FH213" s="103" t="s">
        <v>145</v>
      </c>
      <c r="FI213" s="105">
        <f t="array" ref="FI213">SUMPRODUCT($AI213:$AL213,TRANSPOSE(FI$1:FI$4))</f>
        <v>12260</v>
      </c>
      <c r="FJ213" s="105">
        <f t="array" ref="FJ213">SUMPRODUCT($AI213:$AL213,TRANSPOSE(FJ$1:FJ$4))</f>
        <v>12260</v>
      </c>
      <c r="FK213" s="105">
        <f t="array" ref="FK213">SUMPRODUCT($AI213:$AL213,TRANSPOSE(FK$1:FK$4))</f>
        <v>12260</v>
      </c>
      <c r="FL213" s="105">
        <f t="array" ref="FL213">SUMPRODUCT($AI213:$AL213,TRANSPOSE(FL$1:FL$4))</f>
        <v>12260</v>
      </c>
      <c r="FM213" s="105">
        <f t="array" ref="FM213">SUMPRODUCT($AI213:$AL213,TRANSPOSE(FM$1:FM$4))</f>
        <v>12260</v>
      </c>
      <c r="FN213" s="105">
        <f t="array" ref="FN213">SUMPRODUCT($AI213:$AL213,TRANSPOSE(FN$1:FN$4))</f>
        <v>12260</v>
      </c>
      <c r="FO213" s="105">
        <f t="array" ref="FO213">SUMPRODUCT($AI213:$AL213,TRANSPOSE(FO$1:FO$4))</f>
        <v>12260</v>
      </c>
      <c r="FP213" s="105">
        <f t="array" ref="FP213">SUMPRODUCT($AI213:$AL213,TRANSPOSE(FP$1:FP$4))</f>
        <v>12260</v>
      </c>
      <c r="FQ213" s="105">
        <f t="array" ref="FQ213">SUMPRODUCT($AI213:$AL213,TRANSPOSE(FQ$1:FQ$4))</f>
        <v>12260</v>
      </c>
      <c r="FR213" s="105">
        <f t="array" ref="FR213">SUMPRODUCT($AI213:$AL213,TRANSPOSE(FR$1:FR$4))</f>
        <v>12200</v>
      </c>
      <c r="FS213" s="105">
        <f t="array" ref="FS213">SUMPRODUCT($AI213:$AL213,TRANSPOSE(FS$1:FS$4))</f>
        <v>12000</v>
      </c>
      <c r="FT213" s="105">
        <f t="array" ref="FT213">SUMPRODUCT($AI213:$AL213,TRANSPOSE(FT$1:FT$4))</f>
        <v>7272</v>
      </c>
      <c r="FU213" s="105">
        <f t="array" ref="FU213">SUMPRODUCT($AI213:$AL213,TRANSPOSE(FU$1:FU$4))</f>
        <v>0</v>
      </c>
      <c r="FV213" s="120"/>
      <c r="FW213" s="105">
        <f t="shared" si="251"/>
        <v>15000</v>
      </c>
      <c r="FX213" s="121">
        <f>CEILING(SUM($FI213:FJ213)-SUM($FW213:FW213),$EW213)</f>
        <v>12000</v>
      </c>
      <c r="FY213" s="121">
        <f>CEILING(SUM($FI213:FK213)-SUM($FW213:FX213),$EW213)</f>
        <v>12000</v>
      </c>
      <c r="FZ213" s="121">
        <f>CEILING(SUM($FI213:FL213)-SUM($FW213:FY213),$EW213)</f>
        <v>12000</v>
      </c>
      <c r="GA213" s="121">
        <f>CEILING(SUM($FI213:FM213)-SUM($FW213:FZ213),$EW213)</f>
        <v>12000</v>
      </c>
      <c r="GB213" s="121">
        <f>CEILING(SUM($FI213:FN213)-SUM($FW213:GA213),$EW213)</f>
        <v>12000</v>
      </c>
      <c r="GC213" s="121">
        <f>CEILING(SUM($FI213:FO213)-SUM($FW213:GB213),$EW213)</f>
        <v>12000</v>
      </c>
      <c r="GD213" s="121">
        <f>CEILING(SUM($FI213:FP213)-SUM($FW213:GC213),$EW213)</f>
        <v>12000</v>
      </c>
      <c r="GE213" s="121">
        <f>CEILING(SUM($FI213:FQ213)-SUM($FW213:GD213),$EW213)</f>
        <v>12000</v>
      </c>
      <c r="GF213" s="121">
        <f>CEILING(SUM($FI213:FR213)-SUM($FW213:GE213),$EW213)</f>
        <v>12000</v>
      </c>
      <c r="GG213" s="121">
        <f>CEILING(SUM($FI213:FS213)-SUM($FW213:GF213),$EW213)</f>
        <v>12000</v>
      </c>
      <c r="GH213" s="121">
        <f t="shared" si="252"/>
        <v>9000</v>
      </c>
      <c r="GI213" s="121">
        <f t="shared" si="253"/>
        <v>0</v>
      </c>
      <c r="GJ213" s="120"/>
      <c r="GK213" s="123" t="e">
        <f t="shared" ca="1" si="254"/>
        <v>#NAME?</v>
      </c>
      <c r="GL213" s="123" t="e">
        <f t="shared" ca="1" si="255"/>
        <v>#NAME?</v>
      </c>
      <c r="GM213" s="123" t="e">
        <f t="shared" ca="1" si="256"/>
        <v>#NAME?</v>
      </c>
      <c r="GN213" s="123" t="e">
        <f t="shared" ca="1" si="257"/>
        <v>#NAME?</v>
      </c>
      <c r="GO213" s="123" t="e">
        <f t="shared" ca="1" si="258"/>
        <v>#NAME?</v>
      </c>
      <c r="GP213" s="123" t="e">
        <f t="shared" ca="1" si="259"/>
        <v>#NAME?</v>
      </c>
      <c r="GQ213" s="123" t="e">
        <f t="shared" ca="1" si="260"/>
        <v>#NAME?</v>
      </c>
      <c r="GR213" s="123" t="e">
        <f t="shared" ca="1" si="261"/>
        <v>#NAME?</v>
      </c>
      <c r="GS213" s="123" t="e">
        <f t="shared" ca="1" si="262"/>
        <v>#NAME?</v>
      </c>
      <c r="GT213" s="123" t="e">
        <f t="shared" ca="1" si="263"/>
        <v>#NAME?</v>
      </c>
      <c r="GU213" s="123" t="e">
        <f t="shared" ca="1" si="264"/>
        <v>#NAME?</v>
      </c>
      <c r="GV213" s="123" t="e">
        <f t="shared" ca="1" si="265"/>
        <v>#NAME?</v>
      </c>
      <c r="GW213" s="123" t="e">
        <f t="shared" ca="1" si="266"/>
        <v>#NAME?</v>
      </c>
      <c r="GX213" s="123" t="e">
        <f t="shared" ca="1" si="267"/>
        <v>#NAME?</v>
      </c>
      <c r="GY213" s="120">
        <v>1</v>
      </c>
      <c r="GZ213" s="105">
        <f>SUM(FW213:GI213)</f>
        <v>144000</v>
      </c>
      <c r="HA213" s="105"/>
      <c r="HB213" s="105"/>
      <c r="HC213" s="105"/>
      <c r="HD213" s="105"/>
      <c r="HE213" s="105"/>
      <c r="HF213" s="105"/>
      <c r="HG213" s="105"/>
      <c r="HH213" s="105"/>
      <c r="HI213" s="105"/>
      <c r="HJ213" s="105"/>
      <c r="HK213" s="105"/>
      <c r="HL213" s="105">
        <f t="shared" si="282"/>
        <v>0</v>
      </c>
      <c r="HM213" s="105"/>
      <c r="HN213" s="123" t="e">
        <f t="shared" ca="1" si="268"/>
        <v>#NAME?</v>
      </c>
      <c r="HO213" s="123" t="e">
        <f t="shared" ca="1" si="269"/>
        <v>#NAME?</v>
      </c>
      <c r="HP213" s="123" t="e">
        <f t="shared" ca="1" si="270"/>
        <v>#NAME?</v>
      </c>
      <c r="HQ213" s="123" t="e">
        <f t="shared" ca="1" si="271"/>
        <v>#NAME?</v>
      </c>
      <c r="HR213" s="123" t="e">
        <f t="shared" ca="1" si="272"/>
        <v>#NAME?</v>
      </c>
      <c r="HS213" s="123" t="e">
        <f t="shared" ca="1" si="273"/>
        <v>#NAME?</v>
      </c>
      <c r="HT213" s="123" t="e">
        <f t="shared" ca="1" si="274"/>
        <v>#NAME?</v>
      </c>
      <c r="HU213" s="123" t="e">
        <f t="shared" ca="1" si="275"/>
        <v>#NAME?</v>
      </c>
      <c r="HV213" s="123" t="e">
        <f t="shared" ca="1" si="276"/>
        <v>#NAME?</v>
      </c>
      <c r="HW213" s="123" t="e">
        <f t="shared" ca="1" si="277"/>
        <v>#NAME?</v>
      </c>
      <c r="HX213" s="123" t="e">
        <f t="shared" ca="1" si="278"/>
        <v>#NAME?</v>
      </c>
      <c r="HY213" s="123" t="e">
        <f t="shared" ca="1" si="279"/>
        <v>#NAME?</v>
      </c>
      <c r="HZ213" s="123" t="e">
        <f t="shared" ca="1" si="280"/>
        <v>#NAME?</v>
      </c>
      <c r="IA213" s="123" t="e">
        <f t="shared" ca="1" si="281"/>
        <v>#NAME?</v>
      </c>
      <c r="IB213" s="124" t="s">
        <v>1005</v>
      </c>
      <c r="IC213" s="103" t="s">
        <v>630</v>
      </c>
      <c r="ID213" s="125">
        <v>45525</v>
      </c>
      <c r="IE213" s="103" t="s">
        <v>147</v>
      </c>
      <c r="IF213" s="103"/>
      <c r="IG213" s="103" t="s">
        <v>147</v>
      </c>
      <c r="IH213" s="103"/>
      <c r="II213" s="103" t="s">
        <v>181</v>
      </c>
    </row>
    <row r="214" spans="1:243" ht="14.25" x14ac:dyDescent="0.2">
      <c r="A214" s="39">
        <v>234</v>
      </c>
      <c r="B214" s="39" t="s">
        <v>1008</v>
      </c>
      <c r="C214" s="56" t="s">
        <v>1009</v>
      </c>
      <c r="D214" s="39" t="s">
        <v>137</v>
      </c>
      <c r="E214" s="39">
        <v>411048246</v>
      </c>
      <c r="F214" s="102" t="s">
        <v>1010</v>
      </c>
      <c r="G214" s="39"/>
      <c r="H214" s="39" t="s">
        <v>128</v>
      </c>
      <c r="I214" s="39">
        <v>2</v>
      </c>
      <c r="J214" s="39">
        <v>32</v>
      </c>
      <c r="K214" s="39">
        <v>0</v>
      </c>
      <c r="L214" s="39">
        <v>0</v>
      </c>
      <c r="M214" s="39">
        <v>0</v>
      </c>
      <c r="N214" s="39">
        <v>0</v>
      </c>
      <c r="O214" s="39">
        <v>0</v>
      </c>
      <c r="P214" s="39">
        <v>0</v>
      </c>
      <c r="Q214" s="39">
        <v>0</v>
      </c>
      <c r="R214" s="39">
        <v>0</v>
      </c>
      <c r="S214" s="39">
        <v>16</v>
      </c>
      <c r="T214" s="39">
        <v>0</v>
      </c>
      <c r="U214" s="39">
        <v>0</v>
      </c>
      <c r="V214" s="39">
        <v>0</v>
      </c>
      <c r="W214" s="39">
        <v>0</v>
      </c>
      <c r="X214" s="39">
        <v>0</v>
      </c>
      <c r="Y214" s="39">
        <v>0</v>
      </c>
      <c r="Z214" s="39">
        <v>0</v>
      </c>
      <c r="AA214" s="39">
        <v>0</v>
      </c>
      <c r="AB214" s="39">
        <v>16</v>
      </c>
      <c r="AC214" s="39">
        <v>0</v>
      </c>
      <c r="AD214" s="39">
        <v>0</v>
      </c>
      <c r="AE214" s="39">
        <v>0</v>
      </c>
      <c r="AF214" s="39">
        <v>0</v>
      </c>
      <c r="AG214" s="39">
        <v>0</v>
      </c>
      <c r="AH214" s="39">
        <f t="shared" si="235"/>
        <v>32</v>
      </c>
      <c r="AI214" s="39">
        <f t="shared" si="236"/>
        <v>0</v>
      </c>
      <c r="AJ214" s="39">
        <f t="shared" si="237"/>
        <v>16</v>
      </c>
      <c r="AK214" s="39">
        <f t="shared" si="238"/>
        <v>16</v>
      </c>
      <c r="AL214" s="39">
        <f t="shared" si="239"/>
        <v>16</v>
      </c>
      <c r="AM214" s="57">
        <f t="shared" si="240"/>
        <v>567248</v>
      </c>
      <c r="AN214" s="57">
        <v>1000</v>
      </c>
      <c r="AO214" s="57">
        <f t="shared" si="241"/>
        <v>568000</v>
      </c>
      <c r="AP214" s="39"/>
      <c r="AQ214" s="39" t="s">
        <v>624</v>
      </c>
      <c r="AR214" s="39" t="s">
        <v>625</v>
      </c>
      <c r="AS214" s="39"/>
      <c r="AT214" s="39"/>
      <c r="AU214" s="58">
        <v>0.17</v>
      </c>
      <c r="AV214" s="58" t="s">
        <v>11</v>
      </c>
      <c r="AW214" s="39" t="s">
        <v>626</v>
      </c>
      <c r="AX214" s="39" t="s">
        <v>627</v>
      </c>
      <c r="AY214" s="60" t="s">
        <v>628</v>
      </c>
      <c r="AZ214" s="39" t="s">
        <v>629</v>
      </c>
      <c r="BA214" s="39" t="str">
        <f t="shared" si="242"/>
        <v>P0020</v>
      </c>
      <c r="BB214" s="78" t="e">
        <f t="shared" ca="1" si="243"/>
        <v>#NAME?</v>
      </c>
      <c r="BC214" s="39">
        <v>15</v>
      </c>
      <c r="BD214" s="75">
        <f t="shared" si="244"/>
        <v>568000</v>
      </c>
      <c r="BE214" s="39"/>
      <c r="BF214" s="39"/>
      <c r="BG214" s="39"/>
      <c r="BH214" s="39"/>
      <c r="BI214" s="82">
        <v>148000</v>
      </c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82">
        <v>147000</v>
      </c>
      <c r="BU214" s="39"/>
      <c r="BV214" s="39"/>
      <c r="BW214" s="39"/>
      <c r="BX214" s="39"/>
      <c r="BY214" s="39"/>
      <c r="BZ214" s="39"/>
      <c r="CA214" s="39"/>
      <c r="CB214" s="39"/>
      <c r="CC214" s="82">
        <v>147000</v>
      </c>
      <c r="CD214" s="39"/>
      <c r="CE214" s="39"/>
      <c r="CF214" s="39"/>
      <c r="CG214" s="39"/>
      <c r="CH214" s="39"/>
      <c r="CI214" s="39"/>
      <c r="CJ214" s="39"/>
      <c r="CK214" s="39"/>
      <c r="CL214" s="82">
        <v>126000</v>
      </c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>
        <f>SUM($BE214,$BF214:BF214)-SUM($CV$1:CW$1)*SUM($P214:$Q214,$W214)-SUM($CV$2:CW$2)*SUM($R214:$V214)-SUM($CV$3:CW$3)*$X214-SUM($CV$4:CW$4)*SUM($K214:$L214)-SUM($CV$5:CW$5)*SUM($M214:$N214)-SUM($CV$6:CW$6)*$O214-SUM($CV$7:CW$7)*SUM($Y214:$Z214,$AF214)-SUM($CV$8:CW$8)*SUM($AA214:$AE214)-SUM($CV$9:CW$9)*$AG214</f>
        <v>0</v>
      </c>
      <c r="CX214" s="39">
        <f>SUM($BE214,$BF214:BG214)-SUM($CV$1:CX$1)*SUM($P214:$Q214,$W214)-SUM($CV$2:CX$2)*SUM($R214:$V214)-SUM($CV$3:CX$3)*$X214-SUM($CV$4:CX$4)*SUM($K214:$L214)-SUM($CV$5:CX$5)*SUM($M214:$N214)-SUM($CV$6:CX$6)*$O214-SUM($CV$7:CX$7)*SUM($Y214:$Z214,$AF214)-SUM($CV$8:CX$8)*SUM($AA214:$AE214)-SUM($CV$9:CX$9)*$AG214</f>
        <v>0</v>
      </c>
      <c r="CY214" s="39">
        <f>SUM($BE214,$BF214:BH214)-SUM($CV$1:CY$1)*SUM($P214:$Q214,$W214)-SUM($CV$2:CY$2)*SUM($R214:$V214)-SUM($CV$3:CY$3)*$X214-SUM($CV$4:CY$4)*SUM($K214:$L214)-SUM($CV$5:CY$5)*SUM($M214:$N214)-SUM($CV$6:CY$6)*$O214-SUM($CV$7:CY$7)*SUM($Y214:$Z214,$AF214)-SUM($CV$8:CY$8)*SUM($AA214:$AE214)-SUM($CV$9:CY$9)*$AG214</f>
        <v>0</v>
      </c>
      <c r="CZ214" s="39">
        <f>SUM($BE214,$BF214:BI214)-SUM($CV$1:CZ$1)*SUM($P214:$Q214,$W214)-SUM($CV$2:CZ$2)*SUM($R214:$V214)-SUM($CV$3:CZ$3)*$X214-SUM($CV$4:CZ$4)*SUM($K214:$L214)-SUM($CV$5:CZ$5)*SUM($M214:$N214)-SUM($CV$6:CZ$6)*$O214-SUM($CV$7:CZ$7)*SUM($Y214:$Z214,$AF214)-SUM($CV$8:CZ$8)*SUM($AA214:$AE214)-SUM($CV$9:CZ$9)*$AG214</f>
        <v>148000</v>
      </c>
      <c r="DA214" s="39">
        <f>SUM($BE214,$BF214:BJ214)-SUM($CV$1:DA$1)*SUM($P214:$Q214,$W214)-SUM($CV$2:DA$2)*SUM($R214:$V214)-SUM($CV$3:DA$3)*$X214-SUM($CV$4:DA$4)*SUM($K214:$L214)-SUM($CV$5:DA$5)*SUM($M214:$N214)-SUM($CV$6:DA$6)*$O214-SUM($CV$7:DA$7)*SUM($Y214:$Z214,$AF214)-SUM($CV$8:DA$8)*SUM($AA214:$AE214)-SUM($CV$9:DA$9)*$AG214</f>
        <v>148000</v>
      </c>
      <c r="DB214" s="39">
        <f>SUM($BE214,$BF214:BK214)-SUM($CV$1:DB$1)*SUM($P214:$Q214,$W214)-SUM($CV$2:DB$2)*SUM($R214:$V214)-SUM($CV$3:DB$3)*$X214-SUM($CV$4:DB$4)*SUM($K214:$L214)-SUM($CV$5:DB$5)*SUM($M214:$N214)-SUM($CV$6:DB$6)*$O214-SUM($CV$7:DB$7)*SUM($Y214:$Z214,$AF214)-SUM($CV$8:DB$8)*SUM($AA214:$AE214)-SUM($CV$9:DB$9)*$AG214</f>
        <v>144800</v>
      </c>
      <c r="DC214" s="39">
        <f>SUM($BE214,$BF214:BL214)-SUM($CV$1:DC$1)*SUM($P214:$Q214,$W214)-SUM($CV$2:DC$2)*SUM($R214:$V214)-SUM($CV$3:DC$3)*$X214-SUM($CV$4:DC$4)*SUM($K214:$L214)-SUM($CV$5:DC$5)*SUM($M214:$N214)-SUM($CV$6:DC$6)*$O214-SUM($CV$7:DC$7)*SUM($Y214:$Z214,$AF214)-SUM($CV$8:DC$8)*SUM($AA214:$AE214)-SUM($CV$9:DC$9)*$AG214</f>
        <v>138400</v>
      </c>
      <c r="DD214" s="39">
        <f>SUM($BE214,$BF214:BM214)-SUM($CV$1:DD$1)*SUM($P214:$Q214,$W214)-SUM($CV$2:DD$2)*SUM($R214:$V214)-SUM($CV$3:DD$3)*$X214-SUM($CV$4:DD$4)*SUM($K214:$L214)-SUM($CV$5:DD$5)*SUM($M214:$N214)-SUM($CV$6:DD$6)*$O214-SUM($CV$7:DD$7)*SUM($Y214:$Z214,$AF214)-SUM($CV$8:DD$8)*SUM($AA214:$AE214)-SUM($CV$9:DD$9)*$AG214</f>
        <v>128304</v>
      </c>
      <c r="DE214" s="39">
        <f>SUM($BE214,$BF214:BN214)-SUM($CV$1:DE$1)*SUM($P214:$Q214,$W214)-SUM($CV$2:DE$2)*SUM($R214:$V214)-SUM($CV$3:DE$3)*$X214-SUM($CV$4:DE$4)*SUM($K214:$L214)-SUM($CV$5:DE$5)*SUM($M214:$N214)-SUM($CV$6:DE$6)*$O214-SUM($CV$7:DE$7)*SUM($Y214:$Z214,$AF214)-SUM($CV$8:DE$8)*SUM($AA214:$AE214)-SUM($CV$9:DE$9)*$AG214</f>
        <v>119504</v>
      </c>
      <c r="DF214" s="39">
        <f>SUM($BE214,$BF214:BO214)-SUM($CV$1:DF$1)*SUM($P214:$Q214,$W214)-SUM($CV$2:DF$2)*SUM($R214:$V214)-SUM($CV$3:DF$3)*$X214-SUM($CV$4:DF$4)*SUM($K214:$L214)-SUM($CV$5:DF$5)*SUM($M214:$N214)-SUM($CV$6:DF$6)*$O214-SUM($CV$7:DF$7)*SUM($Y214:$Z214,$AF214)-SUM($CV$8:DF$8)*SUM($AA214:$AE214)-SUM($CV$9:DF$9)*$AG214</f>
        <v>108304</v>
      </c>
      <c r="DG214" s="39">
        <f>SUM($BE214,$BF214:BP214)-SUM($CV$1:DG$1)*SUM($P214:$Q214,$W214)-SUM($CV$2:DG$2)*SUM($R214:$V214)-SUM($CV$3:DG$3)*$X214-SUM($CV$4:DG$4)*SUM($K214:$L214)-SUM($CV$5:DG$5)*SUM($M214:$N214)-SUM($CV$6:DG$6)*$O214-SUM($CV$7:DG$7)*SUM($Y214:$Z214,$AF214)-SUM($CV$8:DG$8)*SUM($AA214:$AE214)-SUM($CV$9:DG$9)*$AG214</f>
        <v>96304</v>
      </c>
      <c r="DH214" s="39">
        <f>SUM($BE214,$BF214:BQ214)-SUM($CV$1:DH$1)*SUM($P214:$Q214,$W214)-SUM($CV$2:DH$2)*SUM($R214:$V214)-SUM($CV$3:DH$3)*$X214-SUM($CV$4:DH$4)*SUM($K214:$L214)-SUM($CV$5:DH$5)*SUM($M214:$N214)-SUM($CV$6:DH$6)*$O214-SUM($CV$7:DH$7)*SUM($Y214:$Z214,$AF214)-SUM($CV$8:DH$8)*SUM($AA214:$AE214)-SUM($CV$9:DH$9)*$AG214</f>
        <v>84304</v>
      </c>
      <c r="DI214" s="39">
        <f>SUM($BE214,$BF214:BR214)-SUM($CV$1:DI$1)*SUM($P214:$Q214,$W214)-SUM($CV$2:DI$2)*SUM($R214:$V214)-SUM($CV$3:DI$3)*$X214-SUM($CV$4:DI$4)*SUM($K214:$L214)-SUM($CV$5:DI$5)*SUM($M214:$N214)-SUM($CV$6:DI$6)*$O214-SUM($CV$7:DI$7)*SUM($Y214:$Z214,$AF214)-SUM($CV$8:DI$8)*SUM($AA214:$AE214)-SUM($CV$9:DI$9)*$AG214</f>
        <v>72304</v>
      </c>
      <c r="DJ214" s="39">
        <f>SUM($BE214,$BF214:BS214)-SUM($CV$1:DJ$1)*SUM($P214:$Q214,$W214)-SUM($CV$2:DJ$2)*SUM($R214:$V214)-SUM($CV$3:DJ$3)*$X214-SUM($CV$4:DJ$4)*SUM($K214:$L214)-SUM($CV$5:DJ$5)*SUM($M214:$N214)-SUM($CV$6:DJ$6)*$O214-SUM($CV$7:DJ$7)*SUM($Y214:$Z214,$AF214)-SUM($CV$8:DJ$8)*SUM($AA214:$AE214)-SUM($CV$9:DJ$9)*$AG214</f>
        <v>60304</v>
      </c>
      <c r="DK214" s="39">
        <f>SUM($BE214,$BF214:BT214)-SUM($CV$1:DK$1)*SUM($P214:$Q214,$W214)-SUM($CV$2:DK$2)*SUM($R214:$V214)-SUM($CV$3:DK$3)*$X214-SUM($CV$4:DK$4)*SUM($K214:$L214)-SUM($CV$5:DK$5)*SUM($M214:$N214)-SUM($CV$6:DK$6)*$O214-SUM($CV$7:DK$7)*SUM($Y214:$Z214,$AF214)-SUM($CV$8:DK$8)*SUM($AA214:$AE214)-SUM($CV$9:DK$9)*$AG214</f>
        <v>195304</v>
      </c>
      <c r="DL214" s="39">
        <f>SUM($BE214,$BF214:BU214)-SUM($CV$1:DL$1)*SUM($P214:$Q214,$W214)-SUM($CV$2:DL$2)*SUM($R214:$V214)-SUM($CV$3:DL$3)*$X214-SUM($CV$4:DL$4)*SUM($K214:$L214)-SUM($CV$5:DL$5)*SUM($M214:$N214)-SUM($CV$6:DL$6)*$O214-SUM($CV$7:DL$7)*SUM($Y214:$Z214,$AF214)-SUM($CV$8:DL$8)*SUM($AA214:$AE214)-SUM($CV$9:DL$9)*$AG214</f>
        <v>183304</v>
      </c>
      <c r="DM214" s="39">
        <f>SUM($BE214,$BF214:BV214)-SUM($CV$1:DM$1)*SUM($P214:$Q214,$W214)-SUM($CV$2:DM$2)*SUM($R214:$V214)-SUM($CV$3:DM$3)*$X214-SUM($CV$4:DM$4)*SUM($K214:$L214)-SUM($CV$5:DM$5)*SUM($M214:$N214)-SUM($CV$6:DM$6)*$O214-SUM($CV$7:DM$7)*SUM($Y214:$Z214,$AF214)-SUM($CV$8:DM$8)*SUM($AA214:$AE214)-SUM($CV$9:DM$9)*$AG214</f>
        <v>167304</v>
      </c>
      <c r="DN214" s="39">
        <f>SUM($BE214,$BF214:BW214)-SUM($CV$1:DN$1)*SUM($P214:$Q214,$W214)-SUM($CV$2:DN$2)*SUM($R214:$V214)-SUM($CV$3:DN$3)*$X214-SUM($CV$4:DN$4)*SUM($K214:$L214)-SUM($CV$5:DN$5)*SUM($M214:$N214)-SUM($CV$6:DN$6)*$O214-SUM($CV$7:DN$7)*SUM($Y214:$Z214,$AF214)-SUM($CV$8:DN$8)*SUM($AA214:$AE214)-SUM($CV$9:DN$9)*$AG214</f>
        <v>151304</v>
      </c>
      <c r="DO214" s="39">
        <f>SUM($BE214,$BF214:BX214)-SUM($CV$1:DO$1)*SUM($P214:$Q214,$W214)-SUM($CV$2:DO$2)*SUM($R214:$V214)-SUM($CV$3:DO$3)*$X214-SUM($CV$4:DO$4)*SUM($K214:$L214)-SUM($CV$5:DO$5)*SUM($M214:$N214)-SUM($CV$6:DO$6)*$O214-SUM($CV$7:DO$7)*SUM($Y214:$Z214,$AF214)-SUM($CV$8:DO$8)*SUM($AA214:$AE214)-SUM($CV$9:DO$9)*$AG214</f>
        <v>135304</v>
      </c>
      <c r="DP214" s="39">
        <f>SUM($BE214,$BF214:BY214)-SUM($CV$1:DP$1)*SUM($P214:$Q214,$W214)-SUM($CV$2:DP$2)*SUM($R214:$V214)-SUM($CV$3:DP$3)*$X214-SUM($CV$4:DP$4)*SUM($K214:$L214)-SUM($CV$5:DP$5)*SUM($M214:$N214)-SUM($CV$6:DP$6)*$O214-SUM($CV$7:DP$7)*SUM($Y214:$Z214,$AF214)-SUM($CV$8:DP$8)*SUM($AA214:$AE214)-SUM($CV$9:DP$9)*$AG214</f>
        <v>119304</v>
      </c>
      <c r="DQ214" s="39">
        <f>SUM($BE214,$BF214:BZ214)-SUM($CV$1:DQ$1)*SUM($P214:$Q214,$W214)-SUM($CV$2:DQ$2)*SUM($R214:$V214)-SUM($CV$3:DQ$3)*$X214-SUM($CV$4:DQ$4)*SUM($K214:$L214)-SUM($CV$5:DQ$5)*SUM($M214:$N214)-SUM($CV$6:DQ$6)*$O214-SUM($CV$7:DQ$7)*SUM($Y214:$Z214,$AF214)-SUM($CV$8:DQ$8)*SUM($AA214:$AE214)-SUM($CV$9:DQ$9)*$AG214</f>
        <v>103304</v>
      </c>
      <c r="DR214" s="39">
        <f>SUM($BE214,$BF214:CA214)-SUM($CV$1:DR$1)*SUM($P214:$Q214,$W214)-SUM($CV$2:DR$2)*SUM($R214:$V214)-SUM($CV$3:DR$3)*$X214-SUM($CV$4:DR$4)*SUM($K214:$L214)-SUM($CV$5:DR$5)*SUM($M214:$N214)-SUM($CV$6:DR$6)*$O214-SUM($CV$7:DR$7)*SUM($Y214:$Z214,$AF214)-SUM($CV$8:DR$8)*SUM($AA214:$AE214)-SUM($CV$9:DR$9)*$AG214</f>
        <v>87304</v>
      </c>
      <c r="DS214" s="39">
        <f>SUM($BE214,$BF214:CB214)-SUM($CV$1:DS$1)*SUM($P214:$Q214,$W214)-SUM($CV$2:DS$2)*SUM($R214:$V214)-SUM($CV$3:DS$3)*$X214-SUM($CV$4:DS$4)*SUM($K214:$L214)-SUM($CV$5:DS$5)*SUM($M214:$N214)-SUM($CV$6:DS$6)*$O214-SUM($CV$7:DS$7)*SUM($Y214:$Z214,$AF214)-SUM($CV$8:DS$8)*SUM($AA214:$AE214)-SUM($CV$9:DS$9)*$AG214</f>
        <v>71304</v>
      </c>
      <c r="DT214" s="39">
        <f>SUM($BE214,$BF214:CC214)-SUM($CV$1:DT$1)*SUM($P214:$Q214,$W214)-SUM($CV$2:DT$2)*SUM($R214:$V214)-SUM($CV$3:DT$3)*$X214-SUM($CV$4:DT$4)*SUM($K214:$L214)-SUM($CV$5:DT$5)*SUM($M214:$N214)-SUM($CV$6:DT$6)*$O214-SUM($CV$7:DT$7)*SUM($Y214:$Z214,$AF214)-SUM($CV$8:DT$8)*SUM($AA214:$AE214)-SUM($CV$9:DT$9)*$AG214</f>
        <v>202304</v>
      </c>
      <c r="DU214" s="39">
        <f>SUM($BE214,$BF214:CD214)-SUM($CV$1:DU$1)*SUM($P214:$Q214,$W214)-SUM($CV$2:DU$2)*SUM($R214:$V214)-SUM($CV$3:DU$3)*$X214-SUM($CV$4:DU$4)*SUM($K214:$L214)-SUM($CV$5:DU$5)*SUM($M214:$N214)-SUM($CV$6:DU$6)*$O214-SUM($CV$7:DU$7)*SUM($Y214:$Z214,$AF214)-SUM($CV$8:DU$8)*SUM($AA214:$AE214)-SUM($CV$9:DU$9)*$AG214</f>
        <v>186304</v>
      </c>
      <c r="DV214" s="39">
        <f>SUM($BE214,$BF214:CE214)-SUM($CV$1:DV$1)*SUM($P214:$Q214,$W214)-SUM($CV$2:DV$2)*SUM($R214:$V214)-SUM($CV$3:DV$3)*$X214-SUM($CV$4:DV$4)*SUM($K214:$L214)-SUM($CV$5:DV$5)*SUM($M214:$N214)-SUM($CV$6:DV$6)*$O214-SUM($CV$7:DV$7)*SUM($Y214:$Z214,$AF214)-SUM($CV$8:DV$8)*SUM($AA214:$AE214)-SUM($CV$9:DV$9)*$AG214</f>
        <v>170304</v>
      </c>
      <c r="DW214" s="39">
        <f>SUM($BE214,$BF214:CF214)-SUM($CV$1:DW$1)*SUM($P214:$Q214,$W214)-SUM($CV$2:DW$2)*SUM($R214:$V214)-SUM($CV$3:DW$3)*$X214-SUM($CV$4:DW$4)*SUM($K214:$L214)-SUM($CV$5:DW$5)*SUM($M214:$N214)-SUM($CV$6:DW$6)*$O214-SUM($CV$7:DW$7)*SUM($Y214:$Z214,$AF214)-SUM($CV$8:DW$8)*SUM($AA214:$AE214)-SUM($CV$9:DW$9)*$AG214</f>
        <v>154304</v>
      </c>
      <c r="DX214" s="39">
        <f>SUM($BE214,$BF214:CG214)-SUM($CV$1:DX$1)*SUM($P214:$Q214,$W214)-SUM($CV$2:DX$2)*SUM($R214:$V214)-SUM($CV$3:DX$3)*$X214-SUM($CV$4:DX$4)*SUM($K214:$L214)-SUM($CV$5:DX$5)*SUM($M214:$N214)-SUM($CV$6:DX$6)*$O214-SUM($CV$7:DX$7)*SUM($Y214:$Z214,$AF214)-SUM($CV$8:DX$8)*SUM($AA214:$AE214)-SUM($CV$9:DX$9)*$AG214</f>
        <v>138304</v>
      </c>
      <c r="DY214" s="39">
        <f>SUM($BE214,$BF214:CH214)-SUM($CV$1:DY$1)*SUM($P214:$Q214,$W214)-SUM($CV$2:DY$2)*SUM($R214:$V214)-SUM($CV$3:DY$3)*$X214-SUM($CV$4:DY$4)*SUM($K214:$L214)-SUM($CV$5:DY$5)*SUM($M214:$N214)-SUM($CV$6:DY$6)*$O214-SUM($CV$7:DY$7)*SUM($Y214:$Z214,$AF214)-SUM($CV$8:DY$8)*SUM($AA214:$AE214)-SUM($CV$9:DY$9)*$AG214</f>
        <v>122304</v>
      </c>
      <c r="DZ214" s="39">
        <f>SUM($BE214,$BF214:CI214)-SUM($CV$1:DZ$1)*SUM($P214:$Q214,$W214)-SUM($CV$2:DZ$2)*SUM($R214:$V214)-SUM($CV$3:DZ$3)*$X214-SUM($CV$4:DZ$4)*SUM($K214:$L214)-SUM($CV$5:DZ$5)*SUM($M214:$N214)-SUM($CV$6:DZ$6)*$O214-SUM($CV$7:DZ$7)*SUM($Y214:$Z214,$AF214)-SUM($CV$8:DZ$8)*SUM($AA214:$AE214)-SUM($CV$9:DZ$9)*$AG214</f>
        <v>106304</v>
      </c>
      <c r="EA214" s="39">
        <f>SUM($BE214,$BF214:CJ214)-SUM($CV$1:EA$1)*SUM($P214:$Q214,$W214)-SUM($CV$2:EA$2)*SUM($R214:$V214)-SUM($CV$3:EA$3)*$X214-SUM($CV$4:EA$4)*SUM($K214:$L214)-SUM($CV$5:EA$5)*SUM($M214:$N214)-SUM($CV$6:EA$6)*$O214-SUM($CV$7:EA$7)*SUM($Y214:$Z214,$AF214)-SUM($CV$8:EA$8)*SUM($AA214:$AE214)-SUM($CV$9:EA$9)*$AG214</f>
        <v>90304</v>
      </c>
      <c r="EB214" s="39">
        <f>SUM($BE214,$BF214:CK214)-SUM($CV$1:EB$1)*SUM($P214:$Q214,$W214)-SUM($CV$2:EB$2)*SUM($R214:$V214)-SUM($CV$3:EB$3)*$X214-SUM($CV$4:EB$4)*SUM($K214:$L214)-SUM($CV$5:EB$5)*SUM($M214:$N214)-SUM($CV$6:EB$6)*$O214-SUM($CV$7:EB$7)*SUM($Y214:$Z214,$AF214)-SUM($CV$8:EB$8)*SUM($AA214:$AE214)-SUM($CV$9:EB$9)*$AG214</f>
        <v>74304</v>
      </c>
      <c r="EC214" s="39">
        <f>SUM($BE214,$BF214:CL214)-SUM($CV$1:EC$1)*SUM($P214:$Q214,$W214)-SUM($CV$2:EC$2)*SUM($R214:$V214)-SUM($CV$3:EC$3)*$X214-SUM($CV$4:EC$4)*SUM($K214:$L214)-SUM($CV$5:EC$5)*SUM($M214:$N214)-SUM($CV$6:EC$6)*$O214-SUM($CV$7:EC$7)*SUM($Y214:$Z214,$AF214)-SUM($CV$8:EC$8)*SUM($AA214:$AE214)-SUM($CV$9:EC$9)*$AG214</f>
        <v>184304</v>
      </c>
      <c r="ED214" s="39">
        <f>SUM($BE214,$BF214:CM214)-SUM($CV$1:ED$1)*SUM($P214:$Q214,$W214)-SUM($CV$2:ED$2)*SUM($R214:$V214)-SUM($CV$3:ED$3)*$X214-SUM($CV$4:ED$4)*SUM($K214:$L214)-SUM($CV$5:ED$5)*SUM($M214:$N214)-SUM($CV$6:ED$6)*$O214-SUM($CV$7:ED$7)*SUM($Y214:$Z214,$AF214)-SUM($CV$8:ED$8)*SUM($AA214:$AE214)-SUM($CV$9:ED$9)*$AG214</f>
        <v>168304</v>
      </c>
      <c r="EE214" s="39">
        <f>SUM($BE214,$BF214:CN214)-SUM($CV$1:EE$1)*SUM($P214:$Q214,$W214)-SUM($CV$2:EE$2)*SUM($R214:$V214)-SUM($CV$3:EE$3)*$X214-SUM($CV$4:EE$4)*SUM($K214:$L214)-SUM($CV$5:EE$5)*SUM($M214:$N214)-SUM($CV$6:EE$6)*$O214-SUM($CV$7:EE$7)*SUM($Y214:$Z214,$AF214)-SUM($CV$8:EE$8)*SUM($AA214:$AE214)-SUM($CV$9:EE$9)*$AG214</f>
        <v>152304</v>
      </c>
      <c r="EF214" s="39">
        <f>SUM($BE214,$BF214:CO214)-SUM($CV$1:EF$1)*SUM($P214:$Q214,$W214)-SUM($CV$2:EF$2)*SUM($R214:$V214)-SUM($CV$3:EF$3)*$X214-SUM($CV$4:EF$4)*SUM($K214:$L214)-SUM($CV$5:EF$5)*SUM($M214:$N214)-SUM($CV$6:EF$6)*$O214-SUM($CV$7:EF$7)*SUM($Y214:$Z214,$AF214)-SUM($CV$8:EF$8)*SUM($AA214:$AE214)-SUM($CV$9:EF$9)*$AG214</f>
        <v>136304</v>
      </c>
      <c r="EG214" s="39">
        <f>SUM($BE214,$BF214:CP214)-SUM($CV$1:EG$1)*SUM($P214:$Q214,$W214)-SUM($CV$2:EG$2)*SUM($R214:$V214)-SUM($CV$3:EG$3)*$X214-SUM($CV$4:EG$4)*SUM($K214:$L214)-SUM($CV$5:EG$5)*SUM($M214:$N214)-SUM($CV$6:EG$6)*$O214-SUM($CV$7:EG$7)*SUM($Y214:$Z214,$AF214)-SUM($CV$8:EG$8)*SUM($AA214:$AE214)-SUM($CV$9:EG$9)*$AG214</f>
        <v>120304</v>
      </c>
      <c r="EH214" s="39">
        <f>SUM($BE214,$BF214:CQ214)-SUM($CV$1:EH$1)*SUM($P214:$Q214,$W214)-SUM($CV$2:EH$2)*SUM($R214:$V214)-SUM($CV$3:EH$3)*$X214-SUM($CV$4:EH$4)*SUM($K214:$L214)-SUM($CV$5:EH$5)*SUM($M214:$N214)-SUM($CV$6:EH$6)*$O214-SUM($CV$7:EH$7)*SUM($Y214:$Z214,$AF214)-SUM($CV$8:EH$8)*SUM($AA214:$AE214)-SUM($CV$9:EH$9)*$AG214</f>
        <v>104304</v>
      </c>
      <c r="EI214" s="39">
        <f>SUM($BE214,$BF214:CR214)-SUM($CV$1:EI$1)*SUM($P214:$Q214,$W214)-SUM($CV$2:EI$2)*SUM($R214:$V214)-SUM($CV$3:EI$3)*$X214-SUM($CV$4:EI$4)*SUM($K214:$L214)-SUM($CV$5:EI$5)*SUM($M214:$N214)-SUM($CV$6:EI$6)*$O214-SUM($CV$7:EI$7)*SUM($Y214:$Z214,$AF214)-SUM($CV$8:EI$8)*SUM($AA214:$AE214)-SUM($CV$9:EI$9)*$AG214</f>
        <v>88304</v>
      </c>
      <c r="EJ214" s="39">
        <f>SUM($BE214,$BF214:CS214)-SUM($CV$1:EJ$1)*SUM($P214:$Q214,$W214)-SUM($CV$2:EJ$2)*SUM($R214:$V214)-SUM($CV$3:EJ$3)*$X214-SUM($CV$4:EJ$4)*SUM($K214:$L214)-SUM($CV$5:EJ$5)*SUM($M214:$N214)-SUM($CV$6:EJ$6)*$O214-SUM($CV$7:EJ$7)*SUM($Y214:$Z214,$AF214)-SUM($CV$8:EJ$8)*SUM($AA214:$AE214)-SUM($CV$9:EJ$9)*$AG214</f>
        <v>72304</v>
      </c>
      <c r="EK214" s="39">
        <f>SUM($BE214,$BF214:CT214)-SUM($CV$1:EK$1)*SUM($P214:$Q214,$W214)-SUM($CV$2:EK$2)*SUM($R214:$V214)-SUM($CV$3:EK$3)*$X214-SUM($CV$4:EK$4)*SUM($K214:$L214)-SUM($CV$5:EK$5)*SUM($M214:$N214)-SUM($CV$6:EK$6)*$O214-SUM($CV$7:EK$7)*SUM($Y214:$Z214,$AF214)-SUM($CV$8:EK$8)*SUM($AA214:$AE214)-SUM($CV$9:EK$9)*$AG214</f>
        <v>56304</v>
      </c>
      <c r="EL214" s="39">
        <f>SUM($BE214,$BF214:CU214)-SUM($CV$1:EL$1)*SUM($P214:$Q214,$W214)-SUM($CV$2:EL$2)*SUM($R214:$V214)-SUM($CV$3:EL$3)*$X214-SUM($CV$4:EL$4)*SUM($K214:$L214)-SUM($CV$5:EL$5)*SUM($M214:$N214)-SUM($CV$6:EL$6)*$O214-SUM($CV$7:EL$7)*SUM($Y214:$Z214,$AF214)-SUM($CV$8:EL$8)*SUM($AA214:$AE214)-SUM($CV$9:EL$9)*$AG214</f>
        <v>40304</v>
      </c>
      <c r="EM214" s="39">
        <f>SUM($BE214,$BF214:CV214)-SUM($CV$1:EM$1)*SUM($P214:$Q214,$W214)-SUM($CV$2:EM$2)*SUM($R214:$V214)-SUM($CV$3:EM$3)*$X214-SUM($CV$4:EM$4)*SUM($K214:$L214)-SUM($CV$5:EM$5)*SUM($M214:$N214)-SUM($CV$6:EM$6)*$O214-SUM($CV$7:EM$7)*SUM($Y214:$Z214,$AF214)-SUM($CV$8:EM$8)*SUM($AA214:$AE214)-SUM($CV$9:EM$9)*$AG214</f>
        <v>24304</v>
      </c>
      <c r="EN214" s="39">
        <f>SUM($BE214,$BF214:CW214)-SUM($CV$1:EN$1)*SUM($P214:$Q214,$W214)-SUM($CV$2:EN$2)*SUM($R214:$V214)-SUM($CV$3:EN$3)*$X214-SUM($CV$4:EN$4)*SUM($K214:$L214)-SUM($CV$5:EN$5)*SUM($M214:$N214)-SUM($CV$6:EN$6)*$O214-SUM($CV$7:EN$7)*SUM($Y214:$Z214,$AF214)-SUM($CV$8:EN$8)*SUM($AA214:$AE214)-SUM($CV$9:EN$9)*$AG214</f>
        <v>8304</v>
      </c>
      <c r="EO214" s="39">
        <f>SUM($BE214,$BF214:CX214)-SUM($CV$1:EO$1)*SUM($P214:$Q214,$W214)-SUM($CV$2:EO$2)*SUM($R214:$V214)-SUM($CV$3:EO$3)*$X214-SUM($CV$4:EO$4)*SUM($K214:$L214)-SUM($CV$5:EO$5)*SUM($M214:$N214)-SUM($CV$6:EO$6)*$O214-SUM($CV$7:EO$7)*SUM($Y214:$Z214,$AF214)-SUM($CV$8:EO$8)*SUM($AA214:$AE214)-SUM($CV$9:EO$9)*$AG214</f>
        <v>-4976</v>
      </c>
      <c r="EP214" s="96" t="str">
        <f t="shared" si="288"/>
        <v>STG</v>
      </c>
      <c r="EQ214" s="103" t="str">
        <f t="shared" si="234"/>
        <v>GRM32EC72A106KE05L</v>
      </c>
      <c r="ER214" s="96" t="str">
        <f t="shared" si="283"/>
        <v>MURATA MANUFACTURING CO. LTD</v>
      </c>
      <c r="ES214" s="115">
        <f t="shared" si="289"/>
        <v>0.17</v>
      </c>
      <c r="ET214" s="116" t="str">
        <f t="shared" si="287"/>
        <v>USD</v>
      </c>
      <c r="EU214" s="107" t="e">
        <f t="shared" ca="1" si="245"/>
        <v>#NAME?</v>
      </c>
      <c r="EV214" s="107" t="e">
        <f t="shared" ca="1" si="246"/>
        <v>#NAME?</v>
      </c>
      <c r="EW214" s="117">
        <f t="shared" si="285"/>
        <v>1000</v>
      </c>
      <c r="EX214" s="117">
        <f t="shared" si="286"/>
        <v>1000</v>
      </c>
      <c r="EY214" s="103"/>
      <c r="EZ214" s="117">
        <f t="shared" si="247"/>
        <v>568000</v>
      </c>
      <c r="FA214" s="118" t="e">
        <f t="shared" ca="1" si="248"/>
        <v>#NAME?</v>
      </c>
      <c r="FB214" s="117">
        <f t="shared" si="249"/>
        <v>752</v>
      </c>
      <c r="FC214" s="118" t="e">
        <f t="shared" ca="1" si="250"/>
        <v>#NAME?</v>
      </c>
      <c r="FD214" s="119">
        <v>45523</v>
      </c>
      <c r="FE214" s="118" t="s">
        <v>130</v>
      </c>
      <c r="FF214" s="118" t="s">
        <v>26</v>
      </c>
      <c r="FG214" s="103" t="s">
        <v>144</v>
      </c>
      <c r="FH214" s="103" t="s">
        <v>145</v>
      </c>
      <c r="FI214" s="105">
        <f t="array" ref="FI214">SUMPRODUCT($AI214:$AL214,TRANSPOSE(FI$1:FI$4))</f>
        <v>49040</v>
      </c>
      <c r="FJ214" s="105">
        <f t="array" ref="FJ214">SUMPRODUCT($AI214:$AL214,TRANSPOSE(FJ$1:FJ$4))</f>
        <v>49040</v>
      </c>
      <c r="FK214" s="105">
        <f t="array" ref="FK214">SUMPRODUCT($AI214:$AL214,TRANSPOSE(FK$1:FK$4))</f>
        <v>49040</v>
      </c>
      <c r="FL214" s="105">
        <f t="array" ref="FL214">SUMPRODUCT($AI214:$AL214,TRANSPOSE(FL$1:FL$4))</f>
        <v>49040</v>
      </c>
      <c r="FM214" s="105">
        <f t="array" ref="FM214">SUMPRODUCT($AI214:$AL214,TRANSPOSE(FM$1:FM$4))</f>
        <v>49040</v>
      </c>
      <c r="FN214" s="105">
        <f t="array" ref="FN214">SUMPRODUCT($AI214:$AL214,TRANSPOSE(FN$1:FN$4))</f>
        <v>49040</v>
      </c>
      <c r="FO214" s="105">
        <f t="array" ref="FO214">SUMPRODUCT($AI214:$AL214,TRANSPOSE(FO$1:FO$4))</f>
        <v>49040</v>
      </c>
      <c r="FP214" s="105">
        <f t="array" ref="FP214">SUMPRODUCT($AI214:$AL214,TRANSPOSE(FP$1:FP$4))</f>
        <v>49040</v>
      </c>
      <c r="FQ214" s="105">
        <f t="array" ref="FQ214">SUMPRODUCT($AI214:$AL214,TRANSPOSE(FQ$1:FQ$4))</f>
        <v>49040</v>
      </c>
      <c r="FR214" s="105">
        <f t="array" ref="FR214">SUMPRODUCT($AI214:$AL214,TRANSPOSE(FR$1:FR$4))</f>
        <v>48800</v>
      </c>
      <c r="FS214" s="105">
        <f t="array" ref="FS214">SUMPRODUCT($AI214:$AL214,TRANSPOSE(FS$1:FS$4))</f>
        <v>48000</v>
      </c>
      <c r="FT214" s="105">
        <f t="array" ref="FT214">SUMPRODUCT($AI214:$AL214,TRANSPOSE(FT$1:FT$4))</f>
        <v>29088</v>
      </c>
      <c r="FU214" s="105">
        <f t="array" ref="FU214">SUMPRODUCT($AI214:$AL214,TRANSPOSE(FU$1:FU$4))</f>
        <v>0</v>
      </c>
      <c r="FV214" s="120"/>
      <c r="FW214" s="105">
        <f t="shared" si="251"/>
        <v>50000</v>
      </c>
      <c r="FX214" s="121">
        <f>CEILING(SUM($FI214:FJ214)-SUM($FW214:FW214),$EW214)</f>
        <v>49000</v>
      </c>
      <c r="FY214" s="121">
        <f>CEILING(SUM($FI214:FK214)-SUM($FW214:FX214),$EW214)</f>
        <v>49000</v>
      </c>
      <c r="FZ214" s="121">
        <f>CEILING(SUM($FI214:FL214)-SUM($FW214:FY214),$EW214)</f>
        <v>49000</v>
      </c>
      <c r="GA214" s="121">
        <f>CEILING(SUM($FI214:FM214)-SUM($FW214:FZ214),$EW214)</f>
        <v>49000</v>
      </c>
      <c r="GB214" s="121">
        <f>CEILING(SUM($FI214:FN214)-SUM($FW214:GA214),$EW214)</f>
        <v>49000</v>
      </c>
      <c r="GC214" s="121">
        <f>CEILING(SUM($FI214:FO214)-SUM($FW214:GB214),$EW214)</f>
        <v>49000</v>
      </c>
      <c r="GD214" s="121">
        <f>CEILING(SUM($FI214:FP214)-SUM($FW214:GC214),$EW214)</f>
        <v>49000</v>
      </c>
      <c r="GE214" s="121">
        <f>CEILING(SUM($FI214:FQ214)-SUM($FW214:GD214),$EW214)</f>
        <v>49000</v>
      </c>
      <c r="GF214" s="121">
        <f>CEILING(SUM($FI214:FR214)-SUM($FW214:GE214),$EW214)</f>
        <v>49000</v>
      </c>
      <c r="GG214" s="121">
        <f>CEILING(SUM($FI214:FS214)-SUM($FW214:GF214),$EW214)</f>
        <v>48000</v>
      </c>
      <c r="GH214" s="121">
        <f t="shared" si="252"/>
        <v>29000</v>
      </c>
      <c r="GI214" s="121">
        <f t="shared" si="253"/>
        <v>0</v>
      </c>
      <c r="GJ214" s="120"/>
      <c r="GK214" s="123" t="e">
        <f t="shared" ca="1" si="254"/>
        <v>#NAME?</v>
      </c>
      <c r="GL214" s="123" t="e">
        <f t="shared" ca="1" si="255"/>
        <v>#NAME?</v>
      </c>
      <c r="GM214" s="123" t="e">
        <f t="shared" ca="1" si="256"/>
        <v>#NAME?</v>
      </c>
      <c r="GN214" s="123" t="e">
        <f t="shared" ca="1" si="257"/>
        <v>#NAME?</v>
      </c>
      <c r="GO214" s="123" t="e">
        <f t="shared" ca="1" si="258"/>
        <v>#NAME?</v>
      </c>
      <c r="GP214" s="123" t="e">
        <f t="shared" ca="1" si="259"/>
        <v>#NAME?</v>
      </c>
      <c r="GQ214" s="123" t="e">
        <f t="shared" ca="1" si="260"/>
        <v>#NAME?</v>
      </c>
      <c r="GR214" s="123" t="e">
        <f t="shared" ca="1" si="261"/>
        <v>#NAME?</v>
      </c>
      <c r="GS214" s="123" t="e">
        <f t="shared" ca="1" si="262"/>
        <v>#NAME?</v>
      </c>
      <c r="GT214" s="123" t="e">
        <f t="shared" ca="1" si="263"/>
        <v>#NAME?</v>
      </c>
      <c r="GU214" s="123" t="e">
        <f t="shared" ca="1" si="264"/>
        <v>#NAME?</v>
      </c>
      <c r="GV214" s="123" t="e">
        <f t="shared" ca="1" si="265"/>
        <v>#NAME?</v>
      </c>
      <c r="GW214" s="123" t="e">
        <f t="shared" ca="1" si="266"/>
        <v>#NAME?</v>
      </c>
      <c r="GX214" s="123" t="e">
        <f t="shared" ca="1" si="267"/>
        <v>#NAME?</v>
      </c>
      <c r="GY214" s="120">
        <v>4</v>
      </c>
      <c r="GZ214" s="105">
        <f>SUM(FW214:FY214)</f>
        <v>148000</v>
      </c>
      <c r="HA214" s="105"/>
      <c r="HB214" s="105"/>
      <c r="HC214" s="105">
        <f>SUM(FZ214:GB214)</f>
        <v>147000</v>
      </c>
      <c r="HD214" s="105"/>
      <c r="HE214" s="105"/>
      <c r="HF214" s="105">
        <f>SUM(GC214:GE214)</f>
        <v>147000</v>
      </c>
      <c r="HG214" s="105"/>
      <c r="HH214" s="105"/>
      <c r="HI214" s="105">
        <f>SUM(GF214:GI214)</f>
        <v>126000</v>
      </c>
      <c r="HJ214" s="105"/>
      <c r="HK214" s="105"/>
      <c r="HL214" s="105">
        <f>GI214</f>
        <v>0</v>
      </c>
      <c r="HM214" s="105"/>
      <c r="HN214" s="123" t="e">
        <f t="shared" ca="1" si="268"/>
        <v>#NAME?</v>
      </c>
      <c r="HO214" s="123" t="e">
        <f t="shared" ca="1" si="269"/>
        <v>#NAME?</v>
      </c>
      <c r="HP214" s="123" t="e">
        <f t="shared" ca="1" si="270"/>
        <v>#NAME?</v>
      </c>
      <c r="HQ214" s="123" t="e">
        <f t="shared" ca="1" si="271"/>
        <v>#NAME?</v>
      </c>
      <c r="HR214" s="123" t="e">
        <f t="shared" ca="1" si="272"/>
        <v>#NAME?</v>
      </c>
      <c r="HS214" s="123" t="e">
        <f t="shared" ca="1" si="273"/>
        <v>#NAME?</v>
      </c>
      <c r="HT214" s="123" t="e">
        <f t="shared" ca="1" si="274"/>
        <v>#NAME?</v>
      </c>
      <c r="HU214" s="123" t="e">
        <f t="shared" ca="1" si="275"/>
        <v>#NAME?</v>
      </c>
      <c r="HV214" s="123" t="e">
        <f t="shared" ca="1" si="276"/>
        <v>#NAME?</v>
      </c>
      <c r="HW214" s="123" t="e">
        <f t="shared" ca="1" si="277"/>
        <v>#NAME?</v>
      </c>
      <c r="HX214" s="123" t="e">
        <f t="shared" ca="1" si="278"/>
        <v>#NAME?</v>
      </c>
      <c r="HY214" s="123" t="e">
        <f t="shared" ca="1" si="279"/>
        <v>#NAME?</v>
      </c>
      <c r="HZ214" s="123" t="e">
        <f t="shared" ca="1" si="280"/>
        <v>#NAME?</v>
      </c>
      <c r="IA214" s="123" t="e">
        <f t="shared" ca="1" si="281"/>
        <v>#NAME?</v>
      </c>
      <c r="IB214" s="124" t="s">
        <v>1008</v>
      </c>
      <c r="IC214" s="103" t="s">
        <v>630</v>
      </c>
      <c r="ID214" s="125">
        <v>45525</v>
      </c>
      <c r="IE214" s="103" t="s">
        <v>147</v>
      </c>
      <c r="IF214" s="103"/>
      <c r="IG214" s="103" t="s">
        <v>147</v>
      </c>
      <c r="IH214" s="103"/>
      <c r="II214" s="103" t="s">
        <v>181</v>
      </c>
    </row>
    <row r="215" spans="1:243" ht="14.25" x14ac:dyDescent="0.2">
      <c r="A215" s="39">
        <v>235</v>
      </c>
      <c r="B215" s="39" t="s">
        <v>1011</v>
      </c>
      <c r="C215" s="56" t="s">
        <v>1012</v>
      </c>
      <c r="D215" s="39" t="s">
        <v>137</v>
      </c>
      <c r="E215" s="39">
        <v>400416555</v>
      </c>
      <c r="F215" s="102" t="s">
        <v>1013</v>
      </c>
      <c r="G215" s="39">
        <v>417372705</v>
      </c>
      <c r="H215" s="39" t="s">
        <v>128</v>
      </c>
      <c r="I215" s="39">
        <v>2</v>
      </c>
      <c r="J215" s="39">
        <v>40</v>
      </c>
      <c r="K215" s="39">
        <v>0</v>
      </c>
      <c r="L215" s="39">
        <v>0</v>
      </c>
      <c r="M215" s="39">
        <v>0</v>
      </c>
      <c r="N215" s="39">
        <v>0</v>
      </c>
      <c r="O215" s="39">
        <v>8</v>
      </c>
      <c r="P215" s="39">
        <v>0</v>
      </c>
      <c r="Q215" s="39">
        <v>0</v>
      </c>
      <c r="R215" s="39">
        <v>0</v>
      </c>
      <c r="S215" s="39">
        <v>8</v>
      </c>
      <c r="T215" s="39">
        <v>0</v>
      </c>
      <c r="U215" s="39">
        <v>0</v>
      </c>
      <c r="V215" s="39">
        <v>0</v>
      </c>
      <c r="W215" s="39">
        <v>0</v>
      </c>
      <c r="X215" s="39">
        <v>8</v>
      </c>
      <c r="Y215" s="39">
        <v>0</v>
      </c>
      <c r="Z215" s="39">
        <v>0</v>
      </c>
      <c r="AA215" s="39">
        <v>0</v>
      </c>
      <c r="AB215" s="39">
        <v>8</v>
      </c>
      <c r="AC215" s="39">
        <v>0</v>
      </c>
      <c r="AD215" s="39">
        <v>0</v>
      </c>
      <c r="AE215" s="39">
        <v>0</v>
      </c>
      <c r="AF215" s="39">
        <v>0</v>
      </c>
      <c r="AG215" s="39">
        <v>8</v>
      </c>
      <c r="AH215" s="39">
        <f t="shared" si="235"/>
        <v>32</v>
      </c>
      <c r="AI215" s="39">
        <f t="shared" si="236"/>
        <v>8</v>
      </c>
      <c r="AJ215" s="39">
        <f t="shared" si="237"/>
        <v>16</v>
      </c>
      <c r="AK215" s="39">
        <f t="shared" si="238"/>
        <v>16</v>
      </c>
      <c r="AL215" s="39">
        <f t="shared" si="239"/>
        <v>24</v>
      </c>
      <c r="AM215" s="57">
        <f t="shared" si="240"/>
        <v>849072</v>
      </c>
      <c r="AN215" s="57">
        <v>1000</v>
      </c>
      <c r="AO215" s="57">
        <f t="shared" si="241"/>
        <v>850000</v>
      </c>
      <c r="AP215" s="39"/>
      <c r="AQ215" s="39" t="s">
        <v>624</v>
      </c>
      <c r="AR215" s="39" t="s">
        <v>625</v>
      </c>
      <c r="AS215" s="39"/>
      <c r="AT215" s="39"/>
      <c r="AU215" s="58">
        <v>6.5000000000000002E-2</v>
      </c>
      <c r="AV215" s="58" t="s">
        <v>11</v>
      </c>
      <c r="AW215" s="39" t="s">
        <v>626</v>
      </c>
      <c r="AX215" s="39" t="s">
        <v>627</v>
      </c>
      <c r="AY215" s="60" t="s">
        <v>639</v>
      </c>
      <c r="AZ215" s="39" t="s">
        <v>629</v>
      </c>
      <c r="BA215" s="39" t="str">
        <f t="shared" si="242"/>
        <v>P0020</v>
      </c>
      <c r="BB215" s="78" t="e">
        <f t="shared" ca="1" si="243"/>
        <v>#NAME?</v>
      </c>
      <c r="BC215" s="39">
        <v>15</v>
      </c>
      <c r="BD215" s="75">
        <f t="shared" si="244"/>
        <v>850000</v>
      </c>
      <c r="BE215" s="39"/>
      <c r="BF215" s="39"/>
      <c r="BG215" s="39"/>
      <c r="BH215" s="39"/>
      <c r="BI215" s="82">
        <v>220000</v>
      </c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82">
        <v>219000</v>
      </c>
      <c r="BU215" s="39"/>
      <c r="BV215" s="39"/>
      <c r="BW215" s="39"/>
      <c r="BX215" s="39"/>
      <c r="BY215" s="39"/>
      <c r="BZ215" s="39"/>
      <c r="CA215" s="39"/>
      <c r="CB215" s="39"/>
      <c r="CC215" s="82">
        <v>219000</v>
      </c>
      <c r="CD215" s="39"/>
      <c r="CE215" s="39"/>
      <c r="CF215" s="39"/>
      <c r="CG215" s="39"/>
      <c r="CH215" s="39"/>
      <c r="CI215" s="39"/>
      <c r="CJ215" s="39"/>
      <c r="CK215" s="39"/>
      <c r="CL215" s="82">
        <v>192000</v>
      </c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>
        <f>SUM($BE215,$BF215:BF215)-SUM($CV$1:CW$1)*SUM($P215:$Q215,$W215)-SUM($CV$2:CW$2)*SUM($R215:$V215)-SUM($CV$3:CW$3)*$X215-SUM($CV$4:CW$4)*SUM($K215:$L215)-SUM($CV$5:CW$5)*SUM($M215:$N215)-SUM($CV$6:CW$6)*$O215-SUM($CV$7:CW$7)*SUM($Y215:$Z215,$AF215)-SUM($CV$8:CW$8)*SUM($AA215:$AE215)-SUM($CV$9:CW$9)*$AG215</f>
        <v>0</v>
      </c>
      <c r="CX215" s="39">
        <f>SUM($BE215,$BF215:BG215)-SUM($CV$1:CX$1)*SUM($P215:$Q215,$W215)-SUM($CV$2:CX$2)*SUM($R215:$V215)-SUM($CV$3:CX$3)*$X215-SUM($CV$4:CX$4)*SUM($K215:$L215)-SUM($CV$5:CX$5)*SUM($M215:$N215)-SUM($CV$6:CX$6)*$O215-SUM($CV$7:CX$7)*SUM($Y215:$Z215,$AF215)-SUM($CV$8:CX$8)*SUM($AA215:$AE215)-SUM($CV$9:CX$9)*$AG215</f>
        <v>0</v>
      </c>
      <c r="CY215" s="39">
        <f>SUM($BE215,$BF215:BH215)-SUM($CV$1:CY$1)*SUM($P215:$Q215,$W215)-SUM($CV$2:CY$2)*SUM($R215:$V215)-SUM($CV$3:CY$3)*$X215-SUM($CV$4:CY$4)*SUM($K215:$L215)-SUM($CV$5:CY$5)*SUM($M215:$N215)-SUM($CV$6:CY$6)*$O215-SUM($CV$7:CY$7)*SUM($Y215:$Z215,$AF215)-SUM($CV$8:CY$8)*SUM($AA215:$AE215)-SUM($CV$9:CY$9)*$AG215</f>
        <v>0</v>
      </c>
      <c r="CZ215" s="39">
        <f>SUM($BE215,$BF215:BI215)-SUM($CV$1:CZ$1)*SUM($P215:$Q215,$W215)-SUM($CV$2:CZ$2)*SUM($R215:$V215)-SUM($CV$3:CZ$3)*$X215-SUM($CV$4:CZ$4)*SUM($K215:$L215)-SUM($CV$5:CZ$5)*SUM($M215:$N215)-SUM($CV$6:CZ$6)*$O215-SUM($CV$7:CZ$7)*SUM($Y215:$Z215,$AF215)-SUM($CV$8:CZ$8)*SUM($AA215:$AE215)-SUM($CV$9:CZ$9)*$AG215</f>
        <v>220000</v>
      </c>
      <c r="DA215" s="39">
        <f>SUM($BE215,$BF215:BJ215)-SUM($CV$1:DA$1)*SUM($P215:$Q215,$W215)-SUM($CV$2:DA$2)*SUM($R215:$V215)-SUM($CV$3:DA$3)*$X215-SUM($CV$4:DA$4)*SUM($K215:$L215)-SUM($CV$5:DA$5)*SUM($M215:$N215)-SUM($CV$6:DA$6)*$O215-SUM($CV$7:DA$7)*SUM($Y215:$Z215,$AF215)-SUM($CV$8:DA$8)*SUM($AA215:$AE215)-SUM($CV$9:DA$9)*$AG215</f>
        <v>220000</v>
      </c>
      <c r="DB215" s="39">
        <f>SUM($BE215,$BF215:BK215)-SUM($CV$1:DB$1)*SUM($P215:$Q215,$W215)-SUM($CV$2:DB$2)*SUM($R215:$V215)-SUM($CV$3:DB$3)*$X215-SUM($CV$4:DB$4)*SUM($K215:$L215)-SUM($CV$5:DB$5)*SUM($M215:$N215)-SUM($CV$6:DB$6)*$O215-SUM($CV$7:DB$7)*SUM($Y215:$Z215,$AF215)-SUM($CV$8:DB$8)*SUM($AA215:$AE215)-SUM($CV$9:DB$9)*$AG215</f>
        <v>216000</v>
      </c>
      <c r="DC215" s="39">
        <f>SUM($BE215,$BF215:BL215)-SUM($CV$1:DC$1)*SUM($P215:$Q215,$W215)-SUM($CV$2:DC$2)*SUM($R215:$V215)-SUM($CV$3:DC$3)*$X215-SUM($CV$4:DC$4)*SUM($K215:$L215)-SUM($CV$5:DC$5)*SUM($M215:$N215)-SUM($CV$6:DC$6)*$O215-SUM($CV$7:DC$7)*SUM($Y215:$Z215,$AF215)-SUM($CV$8:DC$8)*SUM($AA215:$AE215)-SUM($CV$9:DC$9)*$AG215</f>
        <v>208000</v>
      </c>
      <c r="DD215" s="39">
        <f>SUM($BE215,$BF215:BM215)-SUM($CV$1:DD$1)*SUM($P215:$Q215,$W215)-SUM($CV$2:DD$2)*SUM($R215:$V215)-SUM($CV$3:DD$3)*$X215-SUM($CV$4:DD$4)*SUM($K215:$L215)-SUM($CV$5:DD$5)*SUM($M215:$N215)-SUM($CV$6:DD$6)*$O215-SUM($CV$7:DD$7)*SUM($Y215:$Z215,$AF215)-SUM($CV$8:DD$8)*SUM($AA215:$AE215)-SUM($CV$9:DD$9)*$AG215</f>
        <v>195504</v>
      </c>
      <c r="DE215" s="39">
        <f>SUM($BE215,$BF215:BN215)-SUM($CV$1:DE$1)*SUM($P215:$Q215,$W215)-SUM($CV$2:DE$2)*SUM($R215:$V215)-SUM($CV$3:DE$3)*$X215-SUM($CV$4:DE$4)*SUM($K215:$L215)-SUM($CV$5:DE$5)*SUM($M215:$N215)-SUM($CV$6:DE$6)*$O215-SUM($CV$7:DE$7)*SUM($Y215:$Z215,$AF215)-SUM($CV$8:DE$8)*SUM($AA215:$AE215)-SUM($CV$9:DE$9)*$AG215</f>
        <v>182304</v>
      </c>
      <c r="DF215" s="39">
        <f>SUM($BE215,$BF215:BO215)-SUM($CV$1:DF$1)*SUM($P215:$Q215,$W215)-SUM($CV$2:DF$2)*SUM($R215:$V215)-SUM($CV$3:DF$3)*$X215-SUM($CV$4:DF$4)*SUM($K215:$L215)-SUM($CV$5:DF$5)*SUM($M215:$N215)-SUM($CV$6:DF$6)*$O215-SUM($CV$7:DF$7)*SUM($Y215:$Z215,$AF215)-SUM($CV$8:DF$8)*SUM($AA215:$AE215)-SUM($CV$9:DF$9)*$AG215</f>
        <v>165504</v>
      </c>
      <c r="DG215" s="39">
        <f>SUM($BE215,$BF215:BP215)-SUM($CV$1:DG$1)*SUM($P215:$Q215,$W215)-SUM($CV$2:DG$2)*SUM($R215:$V215)-SUM($CV$3:DG$3)*$X215-SUM($CV$4:DG$4)*SUM($K215:$L215)-SUM($CV$5:DG$5)*SUM($M215:$N215)-SUM($CV$6:DG$6)*$O215-SUM($CV$7:DG$7)*SUM($Y215:$Z215,$AF215)-SUM($CV$8:DG$8)*SUM($AA215:$AE215)-SUM($CV$9:DG$9)*$AG215</f>
        <v>147504</v>
      </c>
      <c r="DH215" s="39">
        <f>SUM($BE215,$BF215:BQ215)-SUM($CV$1:DH$1)*SUM($P215:$Q215,$W215)-SUM($CV$2:DH$2)*SUM($R215:$V215)-SUM($CV$3:DH$3)*$X215-SUM($CV$4:DH$4)*SUM($K215:$L215)-SUM($CV$5:DH$5)*SUM($M215:$N215)-SUM($CV$6:DH$6)*$O215-SUM($CV$7:DH$7)*SUM($Y215:$Z215,$AF215)-SUM($CV$8:DH$8)*SUM($AA215:$AE215)-SUM($CV$9:DH$9)*$AG215</f>
        <v>129504</v>
      </c>
      <c r="DI215" s="39">
        <f>SUM($BE215,$BF215:BR215)-SUM($CV$1:DI$1)*SUM($P215:$Q215,$W215)-SUM($CV$2:DI$2)*SUM($R215:$V215)-SUM($CV$3:DI$3)*$X215-SUM($CV$4:DI$4)*SUM($K215:$L215)-SUM($CV$5:DI$5)*SUM($M215:$N215)-SUM($CV$6:DI$6)*$O215-SUM($CV$7:DI$7)*SUM($Y215:$Z215,$AF215)-SUM($CV$8:DI$8)*SUM($AA215:$AE215)-SUM($CV$9:DI$9)*$AG215</f>
        <v>111504</v>
      </c>
      <c r="DJ215" s="39">
        <f>SUM($BE215,$BF215:BS215)-SUM($CV$1:DJ$1)*SUM($P215:$Q215,$W215)-SUM($CV$2:DJ$2)*SUM($R215:$V215)-SUM($CV$3:DJ$3)*$X215-SUM($CV$4:DJ$4)*SUM($K215:$L215)-SUM($CV$5:DJ$5)*SUM($M215:$N215)-SUM($CV$6:DJ$6)*$O215-SUM($CV$7:DJ$7)*SUM($Y215:$Z215,$AF215)-SUM($CV$8:DJ$8)*SUM($AA215:$AE215)-SUM($CV$9:DJ$9)*$AG215</f>
        <v>93504</v>
      </c>
      <c r="DK215" s="39">
        <f>SUM($BE215,$BF215:BT215)-SUM($CV$1:DK$1)*SUM($P215:$Q215,$W215)-SUM($CV$2:DK$2)*SUM($R215:$V215)-SUM($CV$3:DK$3)*$X215-SUM($CV$4:DK$4)*SUM($K215:$L215)-SUM($CV$5:DK$5)*SUM($M215:$N215)-SUM($CV$6:DK$6)*$O215-SUM($CV$7:DK$7)*SUM($Y215:$Z215,$AF215)-SUM($CV$8:DK$8)*SUM($AA215:$AE215)-SUM($CV$9:DK$9)*$AG215</f>
        <v>294504</v>
      </c>
      <c r="DL215" s="39">
        <f>SUM($BE215,$BF215:BU215)-SUM($CV$1:DL$1)*SUM($P215:$Q215,$W215)-SUM($CV$2:DL$2)*SUM($R215:$V215)-SUM($CV$3:DL$3)*$X215-SUM($CV$4:DL$4)*SUM($K215:$L215)-SUM($CV$5:DL$5)*SUM($M215:$N215)-SUM($CV$6:DL$6)*$O215-SUM($CV$7:DL$7)*SUM($Y215:$Z215,$AF215)-SUM($CV$8:DL$8)*SUM($AA215:$AE215)-SUM($CV$9:DL$9)*$AG215</f>
        <v>276504</v>
      </c>
      <c r="DM215" s="39">
        <f>SUM($BE215,$BF215:BV215)-SUM($CV$1:DM$1)*SUM($P215:$Q215,$W215)-SUM($CV$2:DM$2)*SUM($R215:$V215)-SUM($CV$3:DM$3)*$X215-SUM($CV$4:DM$4)*SUM($K215:$L215)-SUM($CV$5:DM$5)*SUM($M215:$N215)-SUM($CV$6:DM$6)*$O215-SUM($CV$7:DM$7)*SUM($Y215:$Z215,$AF215)-SUM($CV$8:DM$8)*SUM($AA215:$AE215)-SUM($CV$9:DM$9)*$AG215</f>
        <v>252504</v>
      </c>
      <c r="DN215" s="39">
        <f>SUM($BE215,$BF215:BW215)-SUM($CV$1:DN$1)*SUM($P215:$Q215,$W215)-SUM($CV$2:DN$2)*SUM($R215:$V215)-SUM($CV$3:DN$3)*$X215-SUM($CV$4:DN$4)*SUM($K215:$L215)-SUM($CV$5:DN$5)*SUM($M215:$N215)-SUM($CV$6:DN$6)*$O215-SUM($CV$7:DN$7)*SUM($Y215:$Z215,$AF215)-SUM($CV$8:DN$8)*SUM($AA215:$AE215)-SUM($CV$9:DN$9)*$AG215</f>
        <v>228504</v>
      </c>
      <c r="DO215" s="39">
        <f>SUM($BE215,$BF215:BX215)-SUM($CV$1:DO$1)*SUM($P215:$Q215,$W215)-SUM($CV$2:DO$2)*SUM($R215:$V215)-SUM($CV$3:DO$3)*$X215-SUM($CV$4:DO$4)*SUM($K215:$L215)-SUM($CV$5:DO$5)*SUM($M215:$N215)-SUM($CV$6:DO$6)*$O215-SUM($CV$7:DO$7)*SUM($Y215:$Z215,$AF215)-SUM($CV$8:DO$8)*SUM($AA215:$AE215)-SUM($CV$9:DO$9)*$AG215</f>
        <v>204504</v>
      </c>
      <c r="DP215" s="39">
        <f>SUM($BE215,$BF215:BY215)-SUM($CV$1:DP$1)*SUM($P215:$Q215,$W215)-SUM($CV$2:DP$2)*SUM($R215:$V215)-SUM($CV$3:DP$3)*$X215-SUM($CV$4:DP$4)*SUM($K215:$L215)-SUM($CV$5:DP$5)*SUM($M215:$N215)-SUM($CV$6:DP$6)*$O215-SUM($CV$7:DP$7)*SUM($Y215:$Z215,$AF215)-SUM($CV$8:DP$8)*SUM($AA215:$AE215)-SUM($CV$9:DP$9)*$AG215</f>
        <v>180504</v>
      </c>
      <c r="DQ215" s="39">
        <f>SUM($BE215,$BF215:BZ215)-SUM($CV$1:DQ$1)*SUM($P215:$Q215,$W215)-SUM($CV$2:DQ$2)*SUM($R215:$V215)-SUM($CV$3:DQ$3)*$X215-SUM($CV$4:DQ$4)*SUM($K215:$L215)-SUM($CV$5:DQ$5)*SUM($M215:$N215)-SUM($CV$6:DQ$6)*$O215-SUM($CV$7:DQ$7)*SUM($Y215:$Z215,$AF215)-SUM($CV$8:DQ$8)*SUM($AA215:$AE215)-SUM($CV$9:DQ$9)*$AG215</f>
        <v>156504</v>
      </c>
      <c r="DR215" s="39">
        <f>SUM($BE215,$BF215:CA215)-SUM($CV$1:DR$1)*SUM($P215:$Q215,$W215)-SUM($CV$2:DR$2)*SUM($R215:$V215)-SUM($CV$3:DR$3)*$X215-SUM($CV$4:DR$4)*SUM($K215:$L215)-SUM($CV$5:DR$5)*SUM($M215:$N215)-SUM($CV$6:DR$6)*$O215-SUM($CV$7:DR$7)*SUM($Y215:$Z215,$AF215)-SUM($CV$8:DR$8)*SUM($AA215:$AE215)-SUM($CV$9:DR$9)*$AG215</f>
        <v>132504</v>
      </c>
      <c r="DS215" s="39">
        <f>SUM($BE215,$BF215:CB215)-SUM($CV$1:DS$1)*SUM($P215:$Q215,$W215)-SUM($CV$2:DS$2)*SUM($R215:$V215)-SUM($CV$3:DS$3)*$X215-SUM($CV$4:DS$4)*SUM($K215:$L215)-SUM($CV$5:DS$5)*SUM($M215:$N215)-SUM($CV$6:DS$6)*$O215-SUM($CV$7:DS$7)*SUM($Y215:$Z215,$AF215)-SUM($CV$8:DS$8)*SUM($AA215:$AE215)-SUM($CV$9:DS$9)*$AG215</f>
        <v>108504</v>
      </c>
      <c r="DT215" s="39">
        <f>SUM($BE215,$BF215:CC215)-SUM($CV$1:DT$1)*SUM($P215:$Q215,$W215)-SUM($CV$2:DT$2)*SUM($R215:$V215)-SUM($CV$3:DT$3)*$X215-SUM($CV$4:DT$4)*SUM($K215:$L215)-SUM($CV$5:DT$5)*SUM($M215:$N215)-SUM($CV$6:DT$6)*$O215-SUM($CV$7:DT$7)*SUM($Y215:$Z215,$AF215)-SUM($CV$8:DT$8)*SUM($AA215:$AE215)-SUM($CV$9:DT$9)*$AG215</f>
        <v>303504</v>
      </c>
      <c r="DU215" s="39">
        <f>SUM($BE215,$BF215:CD215)-SUM($CV$1:DU$1)*SUM($P215:$Q215,$W215)-SUM($CV$2:DU$2)*SUM($R215:$V215)-SUM($CV$3:DU$3)*$X215-SUM($CV$4:DU$4)*SUM($K215:$L215)-SUM($CV$5:DU$5)*SUM($M215:$N215)-SUM($CV$6:DU$6)*$O215-SUM($CV$7:DU$7)*SUM($Y215:$Z215,$AF215)-SUM($CV$8:DU$8)*SUM($AA215:$AE215)-SUM($CV$9:DU$9)*$AG215</f>
        <v>279504</v>
      </c>
      <c r="DV215" s="39">
        <f>SUM($BE215,$BF215:CE215)-SUM($CV$1:DV$1)*SUM($P215:$Q215,$W215)-SUM($CV$2:DV$2)*SUM($R215:$V215)-SUM($CV$3:DV$3)*$X215-SUM($CV$4:DV$4)*SUM($K215:$L215)-SUM($CV$5:DV$5)*SUM($M215:$N215)-SUM($CV$6:DV$6)*$O215-SUM($CV$7:DV$7)*SUM($Y215:$Z215,$AF215)-SUM($CV$8:DV$8)*SUM($AA215:$AE215)-SUM($CV$9:DV$9)*$AG215</f>
        <v>255504</v>
      </c>
      <c r="DW215" s="39">
        <f>SUM($BE215,$BF215:CF215)-SUM($CV$1:DW$1)*SUM($P215:$Q215,$W215)-SUM($CV$2:DW$2)*SUM($R215:$V215)-SUM($CV$3:DW$3)*$X215-SUM($CV$4:DW$4)*SUM($K215:$L215)-SUM($CV$5:DW$5)*SUM($M215:$N215)-SUM($CV$6:DW$6)*$O215-SUM($CV$7:DW$7)*SUM($Y215:$Z215,$AF215)-SUM($CV$8:DW$8)*SUM($AA215:$AE215)-SUM($CV$9:DW$9)*$AG215</f>
        <v>231504</v>
      </c>
      <c r="DX215" s="39">
        <f>SUM($BE215,$BF215:CG215)-SUM($CV$1:DX$1)*SUM($P215:$Q215,$W215)-SUM($CV$2:DX$2)*SUM($R215:$V215)-SUM($CV$3:DX$3)*$X215-SUM($CV$4:DX$4)*SUM($K215:$L215)-SUM($CV$5:DX$5)*SUM($M215:$N215)-SUM($CV$6:DX$6)*$O215-SUM($CV$7:DX$7)*SUM($Y215:$Z215,$AF215)-SUM($CV$8:DX$8)*SUM($AA215:$AE215)-SUM($CV$9:DX$9)*$AG215</f>
        <v>207504</v>
      </c>
      <c r="DY215" s="39">
        <f>SUM($BE215,$BF215:CH215)-SUM($CV$1:DY$1)*SUM($P215:$Q215,$W215)-SUM($CV$2:DY$2)*SUM($R215:$V215)-SUM($CV$3:DY$3)*$X215-SUM($CV$4:DY$4)*SUM($K215:$L215)-SUM($CV$5:DY$5)*SUM($M215:$N215)-SUM($CV$6:DY$6)*$O215-SUM($CV$7:DY$7)*SUM($Y215:$Z215,$AF215)-SUM($CV$8:DY$8)*SUM($AA215:$AE215)-SUM($CV$9:DY$9)*$AG215</f>
        <v>183504</v>
      </c>
      <c r="DZ215" s="39">
        <f>SUM($BE215,$BF215:CI215)-SUM($CV$1:DZ$1)*SUM($P215:$Q215,$W215)-SUM($CV$2:DZ$2)*SUM($R215:$V215)-SUM($CV$3:DZ$3)*$X215-SUM($CV$4:DZ$4)*SUM($K215:$L215)-SUM($CV$5:DZ$5)*SUM($M215:$N215)-SUM($CV$6:DZ$6)*$O215-SUM($CV$7:DZ$7)*SUM($Y215:$Z215,$AF215)-SUM($CV$8:DZ$8)*SUM($AA215:$AE215)-SUM($CV$9:DZ$9)*$AG215</f>
        <v>159504</v>
      </c>
      <c r="EA215" s="39">
        <f>SUM($BE215,$BF215:CJ215)-SUM($CV$1:EA$1)*SUM($P215:$Q215,$W215)-SUM($CV$2:EA$2)*SUM($R215:$V215)-SUM($CV$3:EA$3)*$X215-SUM($CV$4:EA$4)*SUM($K215:$L215)-SUM($CV$5:EA$5)*SUM($M215:$N215)-SUM($CV$6:EA$6)*$O215-SUM($CV$7:EA$7)*SUM($Y215:$Z215,$AF215)-SUM($CV$8:EA$8)*SUM($AA215:$AE215)-SUM($CV$9:EA$9)*$AG215</f>
        <v>135504</v>
      </c>
      <c r="EB215" s="39">
        <f>SUM($BE215,$BF215:CK215)-SUM($CV$1:EB$1)*SUM($P215:$Q215,$W215)-SUM($CV$2:EB$2)*SUM($R215:$V215)-SUM($CV$3:EB$3)*$X215-SUM($CV$4:EB$4)*SUM($K215:$L215)-SUM($CV$5:EB$5)*SUM($M215:$N215)-SUM($CV$6:EB$6)*$O215-SUM($CV$7:EB$7)*SUM($Y215:$Z215,$AF215)-SUM($CV$8:EB$8)*SUM($AA215:$AE215)-SUM($CV$9:EB$9)*$AG215</f>
        <v>111504</v>
      </c>
      <c r="EC215" s="39">
        <f>SUM($BE215,$BF215:CL215)-SUM($CV$1:EC$1)*SUM($P215:$Q215,$W215)-SUM($CV$2:EC$2)*SUM($R215:$V215)-SUM($CV$3:EC$3)*$X215-SUM($CV$4:EC$4)*SUM($K215:$L215)-SUM($CV$5:EC$5)*SUM($M215:$N215)-SUM($CV$6:EC$6)*$O215-SUM($CV$7:EC$7)*SUM($Y215:$Z215,$AF215)-SUM($CV$8:EC$8)*SUM($AA215:$AE215)-SUM($CV$9:EC$9)*$AG215</f>
        <v>279504</v>
      </c>
      <c r="ED215" s="39">
        <f>SUM($BE215,$BF215:CM215)-SUM($CV$1:ED$1)*SUM($P215:$Q215,$W215)-SUM($CV$2:ED$2)*SUM($R215:$V215)-SUM($CV$3:ED$3)*$X215-SUM($CV$4:ED$4)*SUM($K215:$L215)-SUM($CV$5:ED$5)*SUM($M215:$N215)-SUM($CV$6:ED$6)*$O215-SUM($CV$7:ED$7)*SUM($Y215:$Z215,$AF215)-SUM($CV$8:ED$8)*SUM($AA215:$AE215)-SUM($CV$9:ED$9)*$AG215</f>
        <v>255504</v>
      </c>
      <c r="EE215" s="39">
        <f>SUM($BE215,$BF215:CN215)-SUM($CV$1:EE$1)*SUM($P215:$Q215,$W215)-SUM($CV$2:EE$2)*SUM($R215:$V215)-SUM($CV$3:EE$3)*$X215-SUM($CV$4:EE$4)*SUM($K215:$L215)-SUM($CV$5:EE$5)*SUM($M215:$N215)-SUM($CV$6:EE$6)*$O215-SUM($CV$7:EE$7)*SUM($Y215:$Z215,$AF215)-SUM($CV$8:EE$8)*SUM($AA215:$AE215)-SUM($CV$9:EE$9)*$AG215</f>
        <v>231504</v>
      </c>
      <c r="EF215" s="39">
        <f>SUM($BE215,$BF215:CO215)-SUM($CV$1:EF$1)*SUM($P215:$Q215,$W215)-SUM($CV$2:EF$2)*SUM($R215:$V215)-SUM($CV$3:EF$3)*$X215-SUM($CV$4:EF$4)*SUM($K215:$L215)-SUM($CV$5:EF$5)*SUM($M215:$N215)-SUM($CV$6:EF$6)*$O215-SUM($CV$7:EF$7)*SUM($Y215:$Z215,$AF215)-SUM($CV$8:EF$8)*SUM($AA215:$AE215)-SUM($CV$9:EF$9)*$AG215</f>
        <v>207504</v>
      </c>
      <c r="EG215" s="39">
        <f>SUM($BE215,$BF215:CP215)-SUM($CV$1:EG$1)*SUM($P215:$Q215,$W215)-SUM($CV$2:EG$2)*SUM($R215:$V215)-SUM($CV$3:EG$3)*$X215-SUM($CV$4:EG$4)*SUM($K215:$L215)-SUM($CV$5:EG$5)*SUM($M215:$N215)-SUM($CV$6:EG$6)*$O215-SUM($CV$7:EG$7)*SUM($Y215:$Z215,$AF215)-SUM($CV$8:EG$8)*SUM($AA215:$AE215)-SUM($CV$9:EG$9)*$AG215</f>
        <v>183504</v>
      </c>
      <c r="EH215" s="39">
        <f>SUM($BE215,$BF215:CQ215)-SUM($CV$1:EH$1)*SUM($P215:$Q215,$W215)-SUM($CV$2:EH$2)*SUM($R215:$V215)-SUM($CV$3:EH$3)*$X215-SUM($CV$4:EH$4)*SUM($K215:$L215)-SUM($CV$5:EH$5)*SUM($M215:$N215)-SUM($CV$6:EH$6)*$O215-SUM($CV$7:EH$7)*SUM($Y215:$Z215,$AF215)-SUM($CV$8:EH$8)*SUM($AA215:$AE215)-SUM($CV$9:EH$9)*$AG215</f>
        <v>159504</v>
      </c>
      <c r="EI215" s="39">
        <f>SUM($BE215,$BF215:CR215)-SUM($CV$1:EI$1)*SUM($P215:$Q215,$W215)-SUM($CV$2:EI$2)*SUM($R215:$V215)-SUM($CV$3:EI$3)*$X215-SUM($CV$4:EI$4)*SUM($K215:$L215)-SUM($CV$5:EI$5)*SUM($M215:$N215)-SUM($CV$6:EI$6)*$O215-SUM($CV$7:EI$7)*SUM($Y215:$Z215,$AF215)-SUM($CV$8:EI$8)*SUM($AA215:$AE215)-SUM($CV$9:EI$9)*$AG215</f>
        <v>135504</v>
      </c>
      <c r="EJ215" s="39">
        <f>SUM($BE215,$BF215:CS215)-SUM($CV$1:EJ$1)*SUM($P215:$Q215,$W215)-SUM($CV$2:EJ$2)*SUM($R215:$V215)-SUM($CV$3:EJ$3)*$X215-SUM($CV$4:EJ$4)*SUM($K215:$L215)-SUM($CV$5:EJ$5)*SUM($M215:$N215)-SUM($CV$6:EJ$6)*$O215-SUM($CV$7:EJ$7)*SUM($Y215:$Z215,$AF215)-SUM($CV$8:EJ$8)*SUM($AA215:$AE215)-SUM($CV$9:EJ$9)*$AG215</f>
        <v>111504</v>
      </c>
      <c r="EK215" s="39">
        <f>SUM($BE215,$BF215:CT215)-SUM($CV$1:EK$1)*SUM($P215:$Q215,$W215)-SUM($CV$2:EK$2)*SUM($R215:$V215)-SUM($CV$3:EK$3)*$X215-SUM($CV$4:EK$4)*SUM($K215:$L215)-SUM($CV$5:EK$5)*SUM($M215:$N215)-SUM($CV$6:EK$6)*$O215-SUM($CV$7:EK$7)*SUM($Y215:$Z215,$AF215)-SUM($CV$8:EK$8)*SUM($AA215:$AE215)-SUM($CV$9:EK$9)*$AG215</f>
        <v>87504</v>
      </c>
      <c r="EL215" s="39">
        <f>SUM($BE215,$BF215:CU215)-SUM($CV$1:EL$1)*SUM($P215:$Q215,$W215)-SUM($CV$2:EL$2)*SUM($R215:$V215)-SUM($CV$3:EL$3)*$X215-SUM($CV$4:EL$4)*SUM($K215:$L215)-SUM($CV$5:EL$5)*SUM($M215:$N215)-SUM($CV$6:EL$6)*$O215-SUM($CV$7:EL$7)*SUM($Y215:$Z215,$AF215)-SUM($CV$8:EL$8)*SUM($AA215:$AE215)-SUM($CV$9:EL$9)*$AG215</f>
        <v>63504</v>
      </c>
      <c r="EM215" s="39">
        <f>SUM($BE215,$BF215:CV215)-SUM($CV$1:EM$1)*SUM($P215:$Q215,$W215)-SUM($CV$2:EM$2)*SUM($R215:$V215)-SUM($CV$3:EM$3)*$X215-SUM($CV$4:EM$4)*SUM($K215:$L215)-SUM($CV$5:EM$5)*SUM($M215:$N215)-SUM($CV$6:EM$6)*$O215-SUM($CV$7:EM$7)*SUM($Y215:$Z215,$AF215)-SUM($CV$8:EM$8)*SUM($AA215:$AE215)-SUM($CV$9:EM$9)*$AG215</f>
        <v>39504</v>
      </c>
      <c r="EN215" s="39">
        <f>SUM($BE215,$BF215:CW215)-SUM($CV$1:EN$1)*SUM($P215:$Q215,$W215)-SUM($CV$2:EN$2)*SUM($R215:$V215)-SUM($CV$3:EN$3)*$X215-SUM($CV$4:EN$4)*SUM($K215:$L215)-SUM($CV$5:EN$5)*SUM($M215:$N215)-SUM($CV$6:EN$6)*$O215-SUM($CV$7:EN$7)*SUM($Y215:$Z215,$AF215)-SUM($CV$8:EN$8)*SUM($AA215:$AE215)-SUM($CV$9:EN$9)*$AG215</f>
        <v>15504</v>
      </c>
      <c r="EO215" s="39">
        <f>SUM($BE215,$BF215:CX215)-SUM($CV$1:EO$1)*SUM($P215:$Q215,$W215)-SUM($CV$2:EO$2)*SUM($R215:$V215)-SUM($CV$3:EO$3)*$X215-SUM($CV$4:EO$4)*SUM($K215:$L215)-SUM($CV$5:EO$5)*SUM($M215:$N215)-SUM($CV$6:EO$6)*$O215-SUM($CV$7:EO$7)*SUM($Y215:$Z215,$AF215)-SUM($CV$8:EO$8)*SUM($AA215:$AE215)-SUM($CV$9:EO$9)*$AG215</f>
        <v>-1200</v>
      </c>
      <c r="EP215" s="96" t="str">
        <f t="shared" si="288"/>
        <v>STG</v>
      </c>
      <c r="EQ215" s="103" t="str">
        <f t="shared" si="234"/>
        <v>GRM32ER71E226KE15L</v>
      </c>
      <c r="ER215" s="96" t="str">
        <f t="shared" si="283"/>
        <v>MURATA MANUFACTURING CO. LTD</v>
      </c>
      <c r="ES215" s="115">
        <f t="shared" si="289"/>
        <v>6.5000000000000002E-2</v>
      </c>
      <c r="ET215" s="116" t="str">
        <f t="shared" si="287"/>
        <v>USD</v>
      </c>
      <c r="EU215" s="107" t="e">
        <f t="shared" ca="1" si="245"/>
        <v>#NAME?</v>
      </c>
      <c r="EV215" s="107" t="e">
        <f t="shared" ca="1" si="246"/>
        <v>#NAME?</v>
      </c>
      <c r="EW215" s="117">
        <f t="shared" si="285"/>
        <v>1000</v>
      </c>
      <c r="EX215" s="117">
        <f t="shared" si="286"/>
        <v>1000</v>
      </c>
      <c r="EY215" s="103"/>
      <c r="EZ215" s="117">
        <f t="shared" si="247"/>
        <v>850000</v>
      </c>
      <c r="FA215" s="118" t="e">
        <f t="shared" ca="1" si="248"/>
        <v>#NAME?</v>
      </c>
      <c r="FB215" s="117">
        <f t="shared" si="249"/>
        <v>928</v>
      </c>
      <c r="FC215" s="118" t="e">
        <f t="shared" ca="1" si="250"/>
        <v>#NAME?</v>
      </c>
      <c r="FD215" s="119">
        <v>45523</v>
      </c>
      <c r="FE215" s="118" t="s">
        <v>130</v>
      </c>
      <c r="FF215" s="118" t="s">
        <v>26</v>
      </c>
      <c r="FG215" s="103" t="s">
        <v>144</v>
      </c>
      <c r="FH215" s="103" t="s">
        <v>145</v>
      </c>
      <c r="FI215" s="105">
        <f t="array" ref="FI215">SUMPRODUCT($AI215:$AL215,TRANSPOSE(FI$1:FI$4))</f>
        <v>73040</v>
      </c>
      <c r="FJ215" s="105">
        <f t="array" ref="FJ215">SUMPRODUCT($AI215:$AL215,TRANSPOSE(FJ$1:FJ$4))</f>
        <v>73040</v>
      </c>
      <c r="FK215" s="105">
        <f t="array" ref="FK215">SUMPRODUCT($AI215:$AL215,TRANSPOSE(FK$1:FK$4))</f>
        <v>73040</v>
      </c>
      <c r="FL215" s="105">
        <f t="array" ref="FL215">SUMPRODUCT($AI215:$AL215,TRANSPOSE(FL$1:FL$4))</f>
        <v>73040</v>
      </c>
      <c r="FM215" s="105">
        <f t="array" ref="FM215">SUMPRODUCT($AI215:$AL215,TRANSPOSE(FM$1:FM$4))</f>
        <v>73040</v>
      </c>
      <c r="FN215" s="105">
        <f t="array" ref="FN215">SUMPRODUCT($AI215:$AL215,TRANSPOSE(FN$1:FN$4))</f>
        <v>73040</v>
      </c>
      <c r="FO215" s="105">
        <f t="array" ref="FO215">SUMPRODUCT($AI215:$AL215,TRANSPOSE(FO$1:FO$4))</f>
        <v>73040</v>
      </c>
      <c r="FP215" s="105">
        <f t="array" ref="FP215">SUMPRODUCT($AI215:$AL215,TRANSPOSE(FP$1:FP$4))</f>
        <v>73040</v>
      </c>
      <c r="FQ215" s="105">
        <f t="array" ref="FQ215">SUMPRODUCT($AI215:$AL215,TRANSPOSE(FQ$1:FQ$4))</f>
        <v>73040</v>
      </c>
      <c r="FR215" s="105">
        <f t="array" ref="FR215">SUMPRODUCT($AI215:$AL215,TRANSPOSE(FR$1:FR$4))</f>
        <v>72800</v>
      </c>
      <c r="FS215" s="105">
        <f t="array" ref="FS215">SUMPRODUCT($AI215:$AL215,TRANSPOSE(FS$1:FS$4))</f>
        <v>72000</v>
      </c>
      <c r="FT215" s="105">
        <f t="array" ref="FT215">SUMPRODUCT($AI215:$AL215,TRANSPOSE(FT$1:FT$4))</f>
        <v>46912</v>
      </c>
      <c r="FU215" s="105">
        <f t="array" ref="FU215">SUMPRODUCT($AI215:$AL215,TRANSPOSE(FU$1:FU$4))</f>
        <v>0</v>
      </c>
      <c r="FV215" s="120"/>
      <c r="FW215" s="105">
        <f t="shared" si="251"/>
        <v>74000</v>
      </c>
      <c r="FX215" s="121">
        <f>CEILING(SUM($FI215:FJ215)-SUM($FW215:FW215),$EW215)</f>
        <v>73000</v>
      </c>
      <c r="FY215" s="121">
        <f>CEILING(SUM($FI215:FK215)-SUM($FW215:FX215),$EW215)</f>
        <v>73000</v>
      </c>
      <c r="FZ215" s="121">
        <f>CEILING(SUM($FI215:FL215)-SUM($FW215:FY215),$EW215)</f>
        <v>73000</v>
      </c>
      <c r="GA215" s="121">
        <f>CEILING(SUM($FI215:FM215)-SUM($FW215:FZ215),$EW215)</f>
        <v>73000</v>
      </c>
      <c r="GB215" s="121">
        <f>CEILING(SUM($FI215:FN215)-SUM($FW215:GA215),$EW215)</f>
        <v>73000</v>
      </c>
      <c r="GC215" s="121">
        <f>CEILING(SUM($FI215:FO215)-SUM($FW215:GB215),$EW215)</f>
        <v>73000</v>
      </c>
      <c r="GD215" s="121">
        <f>CEILING(SUM($FI215:FP215)-SUM($FW215:GC215),$EW215)</f>
        <v>73000</v>
      </c>
      <c r="GE215" s="121">
        <f>CEILING(SUM($FI215:FQ215)-SUM($FW215:GD215),$EW215)</f>
        <v>73000</v>
      </c>
      <c r="GF215" s="121">
        <f>CEILING(SUM($FI215:FR215)-SUM($FW215:GE215),$EW215)</f>
        <v>73000</v>
      </c>
      <c r="GG215" s="121">
        <f>CEILING(SUM($FI215:FS215)-SUM($FW215:GF215),$EW215)</f>
        <v>72000</v>
      </c>
      <c r="GH215" s="121">
        <f t="shared" si="252"/>
        <v>47000</v>
      </c>
      <c r="GI215" s="121">
        <f t="shared" si="253"/>
        <v>0</v>
      </c>
      <c r="GJ215" s="120"/>
      <c r="GK215" s="123" t="e">
        <f t="shared" ca="1" si="254"/>
        <v>#NAME?</v>
      </c>
      <c r="GL215" s="123" t="e">
        <f t="shared" ca="1" si="255"/>
        <v>#NAME?</v>
      </c>
      <c r="GM215" s="123" t="e">
        <f t="shared" ca="1" si="256"/>
        <v>#NAME?</v>
      </c>
      <c r="GN215" s="123" t="e">
        <f t="shared" ca="1" si="257"/>
        <v>#NAME?</v>
      </c>
      <c r="GO215" s="123" t="e">
        <f t="shared" ca="1" si="258"/>
        <v>#NAME?</v>
      </c>
      <c r="GP215" s="123" t="e">
        <f t="shared" ca="1" si="259"/>
        <v>#NAME?</v>
      </c>
      <c r="GQ215" s="123" t="e">
        <f t="shared" ca="1" si="260"/>
        <v>#NAME?</v>
      </c>
      <c r="GR215" s="123" t="e">
        <f t="shared" ca="1" si="261"/>
        <v>#NAME?</v>
      </c>
      <c r="GS215" s="123" t="e">
        <f t="shared" ca="1" si="262"/>
        <v>#NAME?</v>
      </c>
      <c r="GT215" s="123" t="e">
        <f t="shared" ca="1" si="263"/>
        <v>#NAME?</v>
      </c>
      <c r="GU215" s="123" t="e">
        <f t="shared" ca="1" si="264"/>
        <v>#NAME?</v>
      </c>
      <c r="GV215" s="123" t="e">
        <f t="shared" ca="1" si="265"/>
        <v>#NAME?</v>
      </c>
      <c r="GW215" s="123" t="e">
        <f t="shared" ca="1" si="266"/>
        <v>#NAME?</v>
      </c>
      <c r="GX215" s="123" t="e">
        <f t="shared" ca="1" si="267"/>
        <v>#NAME?</v>
      </c>
      <c r="GY215" s="120">
        <v>4</v>
      </c>
      <c r="GZ215" s="105">
        <f>SUM(FW215:FY215)</f>
        <v>220000</v>
      </c>
      <c r="HA215" s="105"/>
      <c r="HB215" s="105"/>
      <c r="HC215" s="105">
        <f>SUM(FZ215:GB215)</f>
        <v>219000</v>
      </c>
      <c r="HD215" s="105"/>
      <c r="HE215" s="105"/>
      <c r="HF215" s="105">
        <f>SUM(GC215:GE215)</f>
        <v>219000</v>
      </c>
      <c r="HG215" s="105"/>
      <c r="HH215" s="105"/>
      <c r="HI215" s="105">
        <f>SUM(GF215:GI215)</f>
        <v>192000</v>
      </c>
      <c r="HJ215" s="105"/>
      <c r="HK215" s="105"/>
      <c r="HL215" s="105">
        <f>GI215</f>
        <v>0</v>
      </c>
      <c r="HM215" s="105"/>
      <c r="HN215" s="123" t="e">
        <f t="shared" ca="1" si="268"/>
        <v>#NAME?</v>
      </c>
      <c r="HO215" s="123" t="e">
        <f t="shared" ca="1" si="269"/>
        <v>#NAME?</v>
      </c>
      <c r="HP215" s="123" t="e">
        <f t="shared" ca="1" si="270"/>
        <v>#NAME?</v>
      </c>
      <c r="HQ215" s="123" t="e">
        <f t="shared" ca="1" si="271"/>
        <v>#NAME?</v>
      </c>
      <c r="HR215" s="123" t="e">
        <f t="shared" ca="1" si="272"/>
        <v>#NAME?</v>
      </c>
      <c r="HS215" s="123" t="e">
        <f t="shared" ca="1" si="273"/>
        <v>#NAME?</v>
      </c>
      <c r="HT215" s="123" t="e">
        <f t="shared" ca="1" si="274"/>
        <v>#NAME?</v>
      </c>
      <c r="HU215" s="123" t="e">
        <f t="shared" ca="1" si="275"/>
        <v>#NAME?</v>
      </c>
      <c r="HV215" s="123" t="e">
        <f t="shared" ca="1" si="276"/>
        <v>#NAME?</v>
      </c>
      <c r="HW215" s="123" t="e">
        <f t="shared" ca="1" si="277"/>
        <v>#NAME?</v>
      </c>
      <c r="HX215" s="123" t="e">
        <f t="shared" ca="1" si="278"/>
        <v>#NAME?</v>
      </c>
      <c r="HY215" s="123" t="e">
        <f t="shared" ca="1" si="279"/>
        <v>#NAME?</v>
      </c>
      <c r="HZ215" s="123" t="e">
        <f t="shared" ca="1" si="280"/>
        <v>#NAME?</v>
      </c>
      <c r="IA215" s="123" t="e">
        <f t="shared" ca="1" si="281"/>
        <v>#NAME?</v>
      </c>
      <c r="IB215" s="124" t="s">
        <v>1011</v>
      </c>
      <c r="IC215" s="103" t="s">
        <v>630</v>
      </c>
      <c r="ID215" s="125">
        <v>45525</v>
      </c>
      <c r="IE215" s="103" t="s">
        <v>147</v>
      </c>
      <c r="IF215" s="103"/>
      <c r="IG215" s="103" t="s">
        <v>147</v>
      </c>
      <c r="IH215" s="103"/>
      <c r="II215" s="103" t="s">
        <v>181</v>
      </c>
    </row>
    <row r="216" spans="1:243" ht="14.25" x14ac:dyDescent="0.2">
      <c r="A216" s="39">
        <v>236</v>
      </c>
      <c r="B216" s="39" t="s">
        <v>1014</v>
      </c>
      <c r="C216" s="56" t="s">
        <v>1015</v>
      </c>
      <c r="D216" s="39" t="s">
        <v>137</v>
      </c>
      <c r="E216" s="39">
        <v>409331535</v>
      </c>
      <c r="F216" s="102" t="s">
        <v>1016</v>
      </c>
      <c r="G216" s="39"/>
      <c r="H216" s="39" t="s">
        <v>128</v>
      </c>
      <c r="I216" s="39">
        <v>2</v>
      </c>
      <c r="J216" s="39">
        <v>50</v>
      </c>
      <c r="K216" s="39">
        <v>0</v>
      </c>
      <c r="L216" s="39">
        <v>0</v>
      </c>
      <c r="M216" s="39">
        <v>0</v>
      </c>
      <c r="N216" s="39">
        <v>0</v>
      </c>
      <c r="O216" s="39">
        <v>8</v>
      </c>
      <c r="P216" s="39">
        <v>0</v>
      </c>
      <c r="Q216" s="39">
        <v>0</v>
      </c>
      <c r="R216" s="39">
        <v>0</v>
      </c>
      <c r="S216" s="39">
        <v>13</v>
      </c>
      <c r="T216" s="39">
        <v>0</v>
      </c>
      <c r="U216" s="39">
        <v>0</v>
      </c>
      <c r="V216" s="39">
        <v>0</v>
      </c>
      <c r="W216" s="39">
        <v>0</v>
      </c>
      <c r="X216" s="39">
        <v>8</v>
      </c>
      <c r="Y216" s="39">
        <v>0</v>
      </c>
      <c r="Z216" s="39">
        <v>0</v>
      </c>
      <c r="AA216" s="39">
        <v>0</v>
      </c>
      <c r="AB216" s="39">
        <v>13</v>
      </c>
      <c r="AC216" s="39">
        <v>0</v>
      </c>
      <c r="AD216" s="39">
        <v>0</v>
      </c>
      <c r="AE216" s="39">
        <v>0</v>
      </c>
      <c r="AF216" s="39">
        <v>0</v>
      </c>
      <c r="AG216" s="39">
        <v>8</v>
      </c>
      <c r="AH216" s="39">
        <f t="shared" si="235"/>
        <v>42</v>
      </c>
      <c r="AI216" s="39">
        <f t="shared" si="236"/>
        <v>8</v>
      </c>
      <c r="AJ216" s="39">
        <f t="shared" si="237"/>
        <v>21</v>
      </c>
      <c r="AK216" s="39">
        <f t="shared" si="238"/>
        <v>21</v>
      </c>
      <c r="AL216" s="39">
        <f t="shared" si="239"/>
        <v>29</v>
      </c>
      <c r="AM216" s="57">
        <f t="shared" si="240"/>
        <v>1026337</v>
      </c>
      <c r="AN216" s="57">
        <v>1000</v>
      </c>
      <c r="AO216" s="57">
        <f t="shared" si="241"/>
        <v>1027000</v>
      </c>
      <c r="AP216" s="39"/>
      <c r="AQ216" s="39" t="s">
        <v>624</v>
      </c>
      <c r="AR216" s="39" t="s">
        <v>625</v>
      </c>
      <c r="AS216" s="39"/>
      <c r="AT216" s="39"/>
      <c r="AU216" s="58">
        <v>0.19</v>
      </c>
      <c r="AV216" s="58" t="s">
        <v>11</v>
      </c>
      <c r="AW216" s="39" t="s">
        <v>626</v>
      </c>
      <c r="AX216" s="39" t="s">
        <v>627</v>
      </c>
      <c r="AY216" s="60" t="s">
        <v>482</v>
      </c>
      <c r="AZ216" s="39" t="s">
        <v>629</v>
      </c>
      <c r="BA216" s="39" t="str">
        <f t="shared" si="242"/>
        <v>P0020</v>
      </c>
      <c r="BB216" s="78" t="e">
        <f t="shared" ca="1" si="243"/>
        <v>#NAME?</v>
      </c>
      <c r="BC216" s="39">
        <v>15</v>
      </c>
      <c r="BD216" s="75">
        <f t="shared" si="244"/>
        <v>1027000</v>
      </c>
      <c r="BE216" s="39"/>
      <c r="BF216" s="39"/>
      <c r="BG216" s="39"/>
      <c r="BH216" s="39"/>
      <c r="BI216" s="82">
        <v>266000</v>
      </c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82">
        <v>265000</v>
      </c>
      <c r="BU216" s="39"/>
      <c r="BV216" s="39"/>
      <c r="BW216" s="39"/>
      <c r="BX216" s="39"/>
      <c r="BY216" s="39"/>
      <c r="BZ216" s="39"/>
      <c r="CA216" s="39"/>
      <c r="CB216" s="39"/>
      <c r="CC216" s="82">
        <v>265000</v>
      </c>
      <c r="CD216" s="39"/>
      <c r="CE216" s="39"/>
      <c r="CF216" s="39"/>
      <c r="CG216" s="39"/>
      <c r="CH216" s="39"/>
      <c r="CI216" s="39"/>
      <c r="CJ216" s="39"/>
      <c r="CK216" s="39"/>
      <c r="CL216" s="82">
        <v>231000</v>
      </c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>
        <f>SUM($BE216,$BF216:BF216)-SUM($CV$1:CW$1)*SUM($P216:$Q216,$W216)-SUM($CV$2:CW$2)*SUM($R216:$V216)-SUM($CV$3:CW$3)*$X216-SUM($CV$4:CW$4)*SUM($K216:$L216)-SUM($CV$5:CW$5)*SUM($M216:$N216)-SUM($CV$6:CW$6)*$O216-SUM($CV$7:CW$7)*SUM($Y216:$Z216,$AF216)-SUM($CV$8:CW$8)*SUM($AA216:$AE216)-SUM($CV$9:CW$9)*$AG216</f>
        <v>0</v>
      </c>
      <c r="CX216" s="39">
        <f>SUM($BE216,$BF216:BG216)-SUM($CV$1:CX$1)*SUM($P216:$Q216,$W216)-SUM($CV$2:CX$2)*SUM($R216:$V216)-SUM($CV$3:CX$3)*$X216-SUM($CV$4:CX$4)*SUM($K216:$L216)-SUM($CV$5:CX$5)*SUM($M216:$N216)-SUM($CV$6:CX$6)*$O216-SUM($CV$7:CX$7)*SUM($Y216:$Z216,$AF216)-SUM($CV$8:CX$8)*SUM($AA216:$AE216)-SUM($CV$9:CX$9)*$AG216</f>
        <v>0</v>
      </c>
      <c r="CY216" s="39">
        <f>SUM($BE216,$BF216:BH216)-SUM($CV$1:CY$1)*SUM($P216:$Q216,$W216)-SUM($CV$2:CY$2)*SUM($R216:$V216)-SUM($CV$3:CY$3)*$X216-SUM($CV$4:CY$4)*SUM($K216:$L216)-SUM($CV$5:CY$5)*SUM($M216:$N216)-SUM($CV$6:CY$6)*$O216-SUM($CV$7:CY$7)*SUM($Y216:$Z216,$AF216)-SUM($CV$8:CY$8)*SUM($AA216:$AE216)-SUM($CV$9:CY$9)*$AG216</f>
        <v>0</v>
      </c>
      <c r="CZ216" s="39">
        <f>SUM($BE216,$BF216:BI216)-SUM($CV$1:CZ$1)*SUM($P216:$Q216,$W216)-SUM($CV$2:CZ$2)*SUM($R216:$V216)-SUM($CV$3:CZ$3)*$X216-SUM($CV$4:CZ$4)*SUM($K216:$L216)-SUM($CV$5:CZ$5)*SUM($M216:$N216)-SUM($CV$6:CZ$6)*$O216-SUM($CV$7:CZ$7)*SUM($Y216:$Z216,$AF216)-SUM($CV$8:CZ$8)*SUM($AA216:$AE216)-SUM($CV$9:CZ$9)*$AG216</f>
        <v>266000</v>
      </c>
      <c r="DA216" s="39">
        <f>SUM($BE216,$BF216:BJ216)-SUM($CV$1:DA$1)*SUM($P216:$Q216,$W216)-SUM($CV$2:DA$2)*SUM($R216:$V216)-SUM($CV$3:DA$3)*$X216-SUM($CV$4:DA$4)*SUM($K216:$L216)-SUM($CV$5:DA$5)*SUM($M216:$N216)-SUM($CV$6:DA$6)*$O216-SUM($CV$7:DA$7)*SUM($Y216:$Z216,$AF216)-SUM($CV$8:DA$8)*SUM($AA216:$AE216)-SUM($CV$9:DA$9)*$AG216</f>
        <v>266000</v>
      </c>
      <c r="DB216" s="39">
        <f>SUM($BE216,$BF216:BK216)-SUM($CV$1:DB$1)*SUM($P216:$Q216,$W216)-SUM($CV$2:DB$2)*SUM($R216:$V216)-SUM($CV$3:DB$3)*$X216-SUM($CV$4:DB$4)*SUM($K216:$L216)-SUM($CV$5:DB$5)*SUM($M216:$N216)-SUM($CV$6:DB$6)*$O216-SUM($CV$7:DB$7)*SUM($Y216:$Z216,$AF216)-SUM($CV$8:DB$8)*SUM($AA216:$AE216)-SUM($CV$9:DB$9)*$AG216</f>
        <v>261000</v>
      </c>
      <c r="DC216" s="39">
        <f>SUM($BE216,$BF216:BL216)-SUM($CV$1:DC$1)*SUM($P216:$Q216,$W216)-SUM($CV$2:DC$2)*SUM($R216:$V216)-SUM($CV$3:DC$3)*$X216-SUM($CV$4:DC$4)*SUM($K216:$L216)-SUM($CV$5:DC$5)*SUM($M216:$N216)-SUM($CV$6:DC$6)*$O216-SUM($CV$7:DC$7)*SUM($Y216:$Z216,$AF216)-SUM($CV$8:DC$8)*SUM($AA216:$AE216)-SUM($CV$9:DC$9)*$AG216</f>
        <v>251000</v>
      </c>
      <c r="DD216" s="39">
        <f>SUM($BE216,$BF216:BM216)-SUM($CV$1:DD$1)*SUM($P216:$Q216,$W216)-SUM($CV$2:DD$2)*SUM($R216:$V216)-SUM($CV$3:DD$3)*$X216-SUM($CV$4:DD$4)*SUM($K216:$L216)-SUM($CV$5:DD$5)*SUM($M216:$N216)-SUM($CV$6:DD$6)*$O216-SUM($CV$7:DD$7)*SUM($Y216:$Z216,$AF216)-SUM($CV$8:DD$8)*SUM($AA216:$AE216)-SUM($CV$9:DD$9)*$AG216</f>
        <v>235349</v>
      </c>
      <c r="DE216" s="39">
        <f>SUM($BE216,$BF216:BN216)-SUM($CV$1:DE$1)*SUM($P216:$Q216,$W216)-SUM($CV$2:DE$2)*SUM($R216:$V216)-SUM($CV$3:DE$3)*$X216-SUM($CV$4:DE$4)*SUM($K216:$L216)-SUM($CV$5:DE$5)*SUM($M216:$N216)-SUM($CV$6:DE$6)*$O216-SUM($CV$7:DE$7)*SUM($Y216:$Z216,$AF216)-SUM($CV$8:DE$8)*SUM($AA216:$AE216)-SUM($CV$9:DE$9)*$AG216</f>
        <v>219399</v>
      </c>
      <c r="DF216" s="39">
        <f>SUM($BE216,$BF216:BO216)-SUM($CV$1:DF$1)*SUM($P216:$Q216,$W216)-SUM($CV$2:DF$2)*SUM($R216:$V216)-SUM($CV$3:DF$3)*$X216-SUM($CV$4:DF$4)*SUM($K216:$L216)-SUM($CV$5:DF$5)*SUM($M216:$N216)-SUM($CV$6:DF$6)*$O216-SUM($CV$7:DF$7)*SUM($Y216:$Z216,$AF216)-SUM($CV$8:DF$8)*SUM($AA216:$AE216)-SUM($CV$9:DF$9)*$AG216</f>
        <v>199099</v>
      </c>
      <c r="DG216" s="39">
        <f>SUM($BE216,$BF216:BP216)-SUM($CV$1:DG$1)*SUM($P216:$Q216,$W216)-SUM($CV$2:DG$2)*SUM($R216:$V216)-SUM($CV$3:DG$3)*$X216-SUM($CV$4:DG$4)*SUM($K216:$L216)-SUM($CV$5:DG$5)*SUM($M216:$N216)-SUM($CV$6:DG$6)*$O216-SUM($CV$7:DG$7)*SUM($Y216:$Z216,$AF216)-SUM($CV$8:DG$8)*SUM($AA216:$AE216)-SUM($CV$9:DG$9)*$AG216</f>
        <v>177349</v>
      </c>
      <c r="DH216" s="39">
        <f>SUM($BE216,$BF216:BQ216)-SUM($CV$1:DH$1)*SUM($P216:$Q216,$W216)-SUM($CV$2:DH$2)*SUM($R216:$V216)-SUM($CV$3:DH$3)*$X216-SUM($CV$4:DH$4)*SUM($K216:$L216)-SUM($CV$5:DH$5)*SUM($M216:$N216)-SUM($CV$6:DH$6)*$O216-SUM($CV$7:DH$7)*SUM($Y216:$Z216,$AF216)-SUM($CV$8:DH$8)*SUM($AA216:$AE216)-SUM($CV$9:DH$9)*$AG216</f>
        <v>155599</v>
      </c>
      <c r="DI216" s="39">
        <f>SUM($BE216,$BF216:BR216)-SUM($CV$1:DI$1)*SUM($P216:$Q216,$W216)-SUM($CV$2:DI$2)*SUM($R216:$V216)-SUM($CV$3:DI$3)*$X216-SUM($CV$4:DI$4)*SUM($K216:$L216)-SUM($CV$5:DI$5)*SUM($M216:$N216)-SUM($CV$6:DI$6)*$O216-SUM($CV$7:DI$7)*SUM($Y216:$Z216,$AF216)-SUM($CV$8:DI$8)*SUM($AA216:$AE216)-SUM($CV$9:DI$9)*$AG216</f>
        <v>133849</v>
      </c>
      <c r="DJ216" s="39">
        <f>SUM($BE216,$BF216:BS216)-SUM($CV$1:DJ$1)*SUM($P216:$Q216,$W216)-SUM($CV$2:DJ$2)*SUM($R216:$V216)-SUM($CV$3:DJ$3)*$X216-SUM($CV$4:DJ$4)*SUM($K216:$L216)-SUM($CV$5:DJ$5)*SUM($M216:$N216)-SUM($CV$6:DJ$6)*$O216-SUM($CV$7:DJ$7)*SUM($Y216:$Z216,$AF216)-SUM($CV$8:DJ$8)*SUM($AA216:$AE216)-SUM($CV$9:DJ$9)*$AG216</f>
        <v>112099</v>
      </c>
      <c r="DK216" s="39">
        <f>SUM($BE216,$BF216:BT216)-SUM($CV$1:DK$1)*SUM($P216:$Q216,$W216)-SUM($CV$2:DK$2)*SUM($R216:$V216)-SUM($CV$3:DK$3)*$X216-SUM($CV$4:DK$4)*SUM($K216:$L216)-SUM($CV$5:DK$5)*SUM($M216:$N216)-SUM($CV$6:DK$6)*$O216-SUM($CV$7:DK$7)*SUM($Y216:$Z216,$AF216)-SUM($CV$8:DK$8)*SUM($AA216:$AE216)-SUM($CV$9:DK$9)*$AG216</f>
        <v>355349</v>
      </c>
      <c r="DL216" s="39">
        <f>SUM($BE216,$BF216:BU216)-SUM($CV$1:DL$1)*SUM($P216:$Q216,$W216)-SUM($CV$2:DL$2)*SUM($R216:$V216)-SUM($CV$3:DL$3)*$X216-SUM($CV$4:DL$4)*SUM($K216:$L216)-SUM($CV$5:DL$5)*SUM($M216:$N216)-SUM($CV$6:DL$6)*$O216-SUM($CV$7:DL$7)*SUM($Y216:$Z216,$AF216)-SUM($CV$8:DL$8)*SUM($AA216:$AE216)-SUM($CV$9:DL$9)*$AG216</f>
        <v>333599</v>
      </c>
      <c r="DM216" s="39">
        <f>SUM($BE216,$BF216:BV216)-SUM($CV$1:DM$1)*SUM($P216:$Q216,$W216)-SUM($CV$2:DM$2)*SUM($R216:$V216)-SUM($CV$3:DM$3)*$X216-SUM($CV$4:DM$4)*SUM($K216:$L216)-SUM($CV$5:DM$5)*SUM($M216:$N216)-SUM($CV$6:DM$6)*$O216-SUM($CV$7:DM$7)*SUM($Y216:$Z216,$AF216)-SUM($CV$8:DM$8)*SUM($AA216:$AE216)-SUM($CV$9:DM$9)*$AG216</f>
        <v>304599</v>
      </c>
      <c r="DN216" s="39">
        <f>SUM($BE216,$BF216:BW216)-SUM($CV$1:DN$1)*SUM($P216:$Q216,$W216)-SUM($CV$2:DN$2)*SUM($R216:$V216)-SUM($CV$3:DN$3)*$X216-SUM($CV$4:DN$4)*SUM($K216:$L216)-SUM($CV$5:DN$5)*SUM($M216:$N216)-SUM($CV$6:DN$6)*$O216-SUM($CV$7:DN$7)*SUM($Y216:$Z216,$AF216)-SUM($CV$8:DN$8)*SUM($AA216:$AE216)-SUM($CV$9:DN$9)*$AG216</f>
        <v>275599</v>
      </c>
      <c r="DO216" s="39">
        <f>SUM($BE216,$BF216:BX216)-SUM($CV$1:DO$1)*SUM($P216:$Q216,$W216)-SUM($CV$2:DO$2)*SUM($R216:$V216)-SUM($CV$3:DO$3)*$X216-SUM($CV$4:DO$4)*SUM($K216:$L216)-SUM($CV$5:DO$5)*SUM($M216:$N216)-SUM($CV$6:DO$6)*$O216-SUM($CV$7:DO$7)*SUM($Y216:$Z216,$AF216)-SUM($CV$8:DO$8)*SUM($AA216:$AE216)-SUM($CV$9:DO$9)*$AG216</f>
        <v>246599</v>
      </c>
      <c r="DP216" s="39">
        <f>SUM($BE216,$BF216:BY216)-SUM($CV$1:DP$1)*SUM($P216:$Q216,$W216)-SUM($CV$2:DP$2)*SUM($R216:$V216)-SUM($CV$3:DP$3)*$X216-SUM($CV$4:DP$4)*SUM($K216:$L216)-SUM($CV$5:DP$5)*SUM($M216:$N216)-SUM($CV$6:DP$6)*$O216-SUM($CV$7:DP$7)*SUM($Y216:$Z216,$AF216)-SUM($CV$8:DP$8)*SUM($AA216:$AE216)-SUM($CV$9:DP$9)*$AG216</f>
        <v>217599</v>
      </c>
      <c r="DQ216" s="39">
        <f>SUM($BE216,$BF216:BZ216)-SUM($CV$1:DQ$1)*SUM($P216:$Q216,$W216)-SUM($CV$2:DQ$2)*SUM($R216:$V216)-SUM($CV$3:DQ$3)*$X216-SUM($CV$4:DQ$4)*SUM($K216:$L216)-SUM($CV$5:DQ$5)*SUM($M216:$N216)-SUM($CV$6:DQ$6)*$O216-SUM($CV$7:DQ$7)*SUM($Y216:$Z216,$AF216)-SUM($CV$8:DQ$8)*SUM($AA216:$AE216)-SUM($CV$9:DQ$9)*$AG216</f>
        <v>188599</v>
      </c>
      <c r="DR216" s="39">
        <f>SUM($BE216,$BF216:CA216)-SUM($CV$1:DR$1)*SUM($P216:$Q216,$W216)-SUM($CV$2:DR$2)*SUM($R216:$V216)-SUM($CV$3:DR$3)*$X216-SUM($CV$4:DR$4)*SUM($K216:$L216)-SUM($CV$5:DR$5)*SUM($M216:$N216)-SUM($CV$6:DR$6)*$O216-SUM($CV$7:DR$7)*SUM($Y216:$Z216,$AF216)-SUM($CV$8:DR$8)*SUM($AA216:$AE216)-SUM($CV$9:DR$9)*$AG216</f>
        <v>159599</v>
      </c>
      <c r="DS216" s="39">
        <f>SUM($BE216,$BF216:CB216)-SUM($CV$1:DS$1)*SUM($P216:$Q216,$W216)-SUM($CV$2:DS$2)*SUM($R216:$V216)-SUM($CV$3:DS$3)*$X216-SUM($CV$4:DS$4)*SUM($K216:$L216)-SUM($CV$5:DS$5)*SUM($M216:$N216)-SUM($CV$6:DS$6)*$O216-SUM($CV$7:DS$7)*SUM($Y216:$Z216,$AF216)-SUM($CV$8:DS$8)*SUM($AA216:$AE216)-SUM($CV$9:DS$9)*$AG216</f>
        <v>130599</v>
      </c>
      <c r="DT216" s="39">
        <f>SUM($BE216,$BF216:CC216)-SUM($CV$1:DT$1)*SUM($P216:$Q216,$W216)-SUM($CV$2:DT$2)*SUM($R216:$V216)-SUM($CV$3:DT$3)*$X216-SUM($CV$4:DT$4)*SUM($K216:$L216)-SUM($CV$5:DT$5)*SUM($M216:$N216)-SUM($CV$6:DT$6)*$O216-SUM($CV$7:DT$7)*SUM($Y216:$Z216,$AF216)-SUM($CV$8:DT$8)*SUM($AA216:$AE216)-SUM($CV$9:DT$9)*$AG216</f>
        <v>366599</v>
      </c>
      <c r="DU216" s="39">
        <f>SUM($BE216,$BF216:CD216)-SUM($CV$1:DU$1)*SUM($P216:$Q216,$W216)-SUM($CV$2:DU$2)*SUM($R216:$V216)-SUM($CV$3:DU$3)*$X216-SUM($CV$4:DU$4)*SUM($K216:$L216)-SUM($CV$5:DU$5)*SUM($M216:$N216)-SUM($CV$6:DU$6)*$O216-SUM($CV$7:DU$7)*SUM($Y216:$Z216,$AF216)-SUM($CV$8:DU$8)*SUM($AA216:$AE216)-SUM($CV$9:DU$9)*$AG216</f>
        <v>337599</v>
      </c>
      <c r="DV216" s="39">
        <f>SUM($BE216,$BF216:CE216)-SUM($CV$1:DV$1)*SUM($P216:$Q216,$W216)-SUM($CV$2:DV$2)*SUM($R216:$V216)-SUM($CV$3:DV$3)*$X216-SUM($CV$4:DV$4)*SUM($K216:$L216)-SUM($CV$5:DV$5)*SUM($M216:$N216)-SUM($CV$6:DV$6)*$O216-SUM($CV$7:DV$7)*SUM($Y216:$Z216,$AF216)-SUM($CV$8:DV$8)*SUM($AA216:$AE216)-SUM($CV$9:DV$9)*$AG216</f>
        <v>308599</v>
      </c>
      <c r="DW216" s="39">
        <f>SUM($BE216,$BF216:CF216)-SUM($CV$1:DW$1)*SUM($P216:$Q216,$W216)-SUM($CV$2:DW$2)*SUM($R216:$V216)-SUM($CV$3:DW$3)*$X216-SUM($CV$4:DW$4)*SUM($K216:$L216)-SUM($CV$5:DW$5)*SUM($M216:$N216)-SUM($CV$6:DW$6)*$O216-SUM($CV$7:DW$7)*SUM($Y216:$Z216,$AF216)-SUM($CV$8:DW$8)*SUM($AA216:$AE216)-SUM($CV$9:DW$9)*$AG216</f>
        <v>279599</v>
      </c>
      <c r="DX216" s="39">
        <f>SUM($BE216,$BF216:CG216)-SUM($CV$1:DX$1)*SUM($P216:$Q216,$W216)-SUM($CV$2:DX$2)*SUM($R216:$V216)-SUM($CV$3:DX$3)*$X216-SUM($CV$4:DX$4)*SUM($K216:$L216)-SUM($CV$5:DX$5)*SUM($M216:$N216)-SUM($CV$6:DX$6)*$O216-SUM($CV$7:DX$7)*SUM($Y216:$Z216,$AF216)-SUM($CV$8:DX$8)*SUM($AA216:$AE216)-SUM($CV$9:DX$9)*$AG216</f>
        <v>250599</v>
      </c>
      <c r="DY216" s="39">
        <f>SUM($BE216,$BF216:CH216)-SUM($CV$1:DY$1)*SUM($P216:$Q216,$W216)-SUM($CV$2:DY$2)*SUM($R216:$V216)-SUM($CV$3:DY$3)*$X216-SUM($CV$4:DY$4)*SUM($K216:$L216)-SUM($CV$5:DY$5)*SUM($M216:$N216)-SUM($CV$6:DY$6)*$O216-SUM($CV$7:DY$7)*SUM($Y216:$Z216,$AF216)-SUM($CV$8:DY$8)*SUM($AA216:$AE216)-SUM($CV$9:DY$9)*$AG216</f>
        <v>221599</v>
      </c>
      <c r="DZ216" s="39">
        <f>SUM($BE216,$BF216:CI216)-SUM($CV$1:DZ$1)*SUM($P216:$Q216,$W216)-SUM($CV$2:DZ$2)*SUM($R216:$V216)-SUM($CV$3:DZ$3)*$X216-SUM($CV$4:DZ$4)*SUM($K216:$L216)-SUM($CV$5:DZ$5)*SUM($M216:$N216)-SUM($CV$6:DZ$6)*$O216-SUM($CV$7:DZ$7)*SUM($Y216:$Z216,$AF216)-SUM($CV$8:DZ$8)*SUM($AA216:$AE216)-SUM($CV$9:DZ$9)*$AG216</f>
        <v>192599</v>
      </c>
      <c r="EA216" s="39">
        <f>SUM($BE216,$BF216:CJ216)-SUM($CV$1:EA$1)*SUM($P216:$Q216,$W216)-SUM($CV$2:EA$2)*SUM($R216:$V216)-SUM($CV$3:EA$3)*$X216-SUM($CV$4:EA$4)*SUM($K216:$L216)-SUM($CV$5:EA$5)*SUM($M216:$N216)-SUM($CV$6:EA$6)*$O216-SUM($CV$7:EA$7)*SUM($Y216:$Z216,$AF216)-SUM($CV$8:EA$8)*SUM($AA216:$AE216)-SUM($CV$9:EA$9)*$AG216</f>
        <v>163599</v>
      </c>
      <c r="EB216" s="39">
        <f>SUM($BE216,$BF216:CK216)-SUM($CV$1:EB$1)*SUM($P216:$Q216,$W216)-SUM($CV$2:EB$2)*SUM($R216:$V216)-SUM($CV$3:EB$3)*$X216-SUM($CV$4:EB$4)*SUM($K216:$L216)-SUM($CV$5:EB$5)*SUM($M216:$N216)-SUM($CV$6:EB$6)*$O216-SUM($CV$7:EB$7)*SUM($Y216:$Z216,$AF216)-SUM($CV$8:EB$8)*SUM($AA216:$AE216)-SUM($CV$9:EB$9)*$AG216</f>
        <v>134599</v>
      </c>
      <c r="EC216" s="39">
        <f>SUM($BE216,$BF216:CL216)-SUM($CV$1:EC$1)*SUM($P216:$Q216,$W216)-SUM($CV$2:EC$2)*SUM($R216:$V216)-SUM($CV$3:EC$3)*$X216-SUM($CV$4:EC$4)*SUM($K216:$L216)-SUM($CV$5:EC$5)*SUM($M216:$N216)-SUM($CV$6:EC$6)*$O216-SUM($CV$7:EC$7)*SUM($Y216:$Z216,$AF216)-SUM($CV$8:EC$8)*SUM($AA216:$AE216)-SUM($CV$9:EC$9)*$AG216</f>
        <v>336599</v>
      </c>
      <c r="ED216" s="39">
        <f>SUM($BE216,$BF216:CM216)-SUM($CV$1:ED$1)*SUM($P216:$Q216,$W216)-SUM($CV$2:ED$2)*SUM($R216:$V216)-SUM($CV$3:ED$3)*$X216-SUM($CV$4:ED$4)*SUM($K216:$L216)-SUM($CV$5:ED$5)*SUM($M216:$N216)-SUM($CV$6:ED$6)*$O216-SUM($CV$7:ED$7)*SUM($Y216:$Z216,$AF216)-SUM($CV$8:ED$8)*SUM($AA216:$AE216)-SUM($CV$9:ED$9)*$AG216</f>
        <v>307599</v>
      </c>
      <c r="EE216" s="39">
        <f>SUM($BE216,$BF216:CN216)-SUM($CV$1:EE$1)*SUM($P216:$Q216,$W216)-SUM($CV$2:EE$2)*SUM($R216:$V216)-SUM($CV$3:EE$3)*$X216-SUM($CV$4:EE$4)*SUM($K216:$L216)-SUM($CV$5:EE$5)*SUM($M216:$N216)-SUM($CV$6:EE$6)*$O216-SUM($CV$7:EE$7)*SUM($Y216:$Z216,$AF216)-SUM($CV$8:EE$8)*SUM($AA216:$AE216)-SUM($CV$9:EE$9)*$AG216</f>
        <v>278599</v>
      </c>
      <c r="EF216" s="39">
        <f>SUM($BE216,$BF216:CO216)-SUM($CV$1:EF$1)*SUM($P216:$Q216,$W216)-SUM($CV$2:EF$2)*SUM($R216:$V216)-SUM($CV$3:EF$3)*$X216-SUM($CV$4:EF$4)*SUM($K216:$L216)-SUM($CV$5:EF$5)*SUM($M216:$N216)-SUM($CV$6:EF$6)*$O216-SUM($CV$7:EF$7)*SUM($Y216:$Z216,$AF216)-SUM($CV$8:EF$8)*SUM($AA216:$AE216)-SUM($CV$9:EF$9)*$AG216</f>
        <v>249599</v>
      </c>
      <c r="EG216" s="39">
        <f>SUM($BE216,$BF216:CP216)-SUM($CV$1:EG$1)*SUM($P216:$Q216,$W216)-SUM($CV$2:EG$2)*SUM($R216:$V216)-SUM($CV$3:EG$3)*$X216-SUM($CV$4:EG$4)*SUM($K216:$L216)-SUM($CV$5:EG$5)*SUM($M216:$N216)-SUM($CV$6:EG$6)*$O216-SUM($CV$7:EG$7)*SUM($Y216:$Z216,$AF216)-SUM($CV$8:EG$8)*SUM($AA216:$AE216)-SUM($CV$9:EG$9)*$AG216</f>
        <v>220599</v>
      </c>
      <c r="EH216" s="39">
        <f>SUM($BE216,$BF216:CQ216)-SUM($CV$1:EH$1)*SUM($P216:$Q216,$W216)-SUM($CV$2:EH$2)*SUM($R216:$V216)-SUM($CV$3:EH$3)*$X216-SUM($CV$4:EH$4)*SUM($K216:$L216)-SUM($CV$5:EH$5)*SUM($M216:$N216)-SUM($CV$6:EH$6)*$O216-SUM($CV$7:EH$7)*SUM($Y216:$Z216,$AF216)-SUM($CV$8:EH$8)*SUM($AA216:$AE216)-SUM($CV$9:EH$9)*$AG216</f>
        <v>191599</v>
      </c>
      <c r="EI216" s="39">
        <f>SUM($BE216,$BF216:CR216)-SUM($CV$1:EI$1)*SUM($P216:$Q216,$W216)-SUM($CV$2:EI$2)*SUM($R216:$V216)-SUM($CV$3:EI$3)*$X216-SUM($CV$4:EI$4)*SUM($K216:$L216)-SUM($CV$5:EI$5)*SUM($M216:$N216)-SUM($CV$6:EI$6)*$O216-SUM($CV$7:EI$7)*SUM($Y216:$Z216,$AF216)-SUM($CV$8:EI$8)*SUM($AA216:$AE216)-SUM($CV$9:EI$9)*$AG216</f>
        <v>162599</v>
      </c>
      <c r="EJ216" s="39">
        <f>SUM($BE216,$BF216:CS216)-SUM($CV$1:EJ$1)*SUM($P216:$Q216,$W216)-SUM($CV$2:EJ$2)*SUM($R216:$V216)-SUM($CV$3:EJ$3)*$X216-SUM($CV$4:EJ$4)*SUM($K216:$L216)-SUM($CV$5:EJ$5)*SUM($M216:$N216)-SUM($CV$6:EJ$6)*$O216-SUM($CV$7:EJ$7)*SUM($Y216:$Z216,$AF216)-SUM($CV$8:EJ$8)*SUM($AA216:$AE216)-SUM($CV$9:EJ$9)*$AG216</f>
        <v>133599</v>
      </c>
      <c r="EK216" s="39">
        <f>SUM($BE216,$BF216:CT216)-SUM($CV$1:EK$1)*SUM($P216:$Q216,$W216)-SUM($CV$2:EK$2)*SUM($R216:$V216)-SUM($CV$3:EK$3)*$X216-SUM($CV$4:EK$4)*SUM($K216:$L216)-SUM($CV$5:EK$5)*SUM($M216:$N216)-SUM($CV$6:EK$6)*$O216-SUM($CV$7:EK$7)*SUM($Y216:$Z216,$AF216)-SUM($CV$8:EK$8)*SUM($AA216:$AE216)-SUM($CV$9:EK$9)*$AG216</f>
        <v>104599</v>
      </c>
      <c r="EL216" s="39">
        <f>SUM($BE216,$BF216:CU216)-SUM($CV$1:EL$1)*SUM($P216:$Q216,$W216)-SUM($CV$2:EL$2)*SUM($R216:$V216)-SUM($CV$3:EL$3)*$X216-SUM($CV$4:EL$4)*SUM($K216:$L216)-SUM($CV$5:EL$5)*SUM($M216:$N216)-SUM($CV$6:EL$6)*$O216-SUM($CV$7:EL$7)*SUM($Y216:$Z216,$AF216)-SUM($CV$8:EL$8)*SUM($AA216:$AE216)-SUM($CV$9:EL$9)*$AG216</f>
        <v>75599</v>
      </c>
      <c r="EM216" s="39">
        <f>SUM($BE216,$BF216:CV216)-SUM($CV$1:EM$1)*SUM($P216:$Q216,$W216)-SUM($CV$2:EM$2)*SUM($R216:$V216)-SUM($CV$3:EM$3)*$X216-SUM($CV$4:EM$4)*SUM($K216:$L216)-SUM($CV$5:EM$5)*SUM($M216:$N216)-SUM($CV$6:EM$6)*$O216-SUM($CV$7:EM$7)*SUM($Y216:$Z216,$AF216)-SUM($CV$8:EM$8)*SUM($AA216:$AE216)-SUM($CV$9:EM$9)*$AG216</f>
        <v>46599</v>
      </c>
      <c r="EN216" s="39">
        <f>SUM($BE216,$BF216:CW216)-SUM($CV$1:EN$1)*SUM($P216:$Q216,$W216)-SUM($CV$2:EN$2)*SUM($R216:$V216)-SUM($CV$3:EN$3)*$X216-SUM($CV$4:EN$4)*SUM($K216:$L216)-SUM($CV$5:EN$5)*SUM($M216:$N216)-SUM($CV$6:EN$6)*$O216-SUM($CV$7:EN$7)*SUM($Y216:$Z216,$AF216)-SUM($CV$8:EN$8)*SUM($AA216:$AE216)-SUM($CV$9:EN$9)*$AG216</f>
        <v>17599</v>
      </c>
      <c r="EO216" s="39">
        <f>SUM($BE216,$BF216:CX216)-SUM($CV$1:EO$1)*SUM($P216:$Q216,$W216)-SUM($CV$2:EO$2)*SUM($R216:$V216)-SUM($CV$3:EO$3)*$X216-SUM($CV$4:EO$4)*SUM($K216:$L216)-SUM($CV$5:EO$5)*SUM($M216:$N216)-SUM($CV$6:EO$6)*$O216-SUM($CV$7:EO$7)*SUM($Y216:$Z216,$AF216)-SUM($CV$8:EO$8)*SUM($AA216:$AE216)-SUM($CV$9:EO$9)*$AG216</f>
        <v>-3255</v>
      </c>
      <c r="EP216" s="96" t="str">
        <f t="shared" si="288"/>
        <v>STG</v>
      </c>
      <c r="EQ216" s="103" t="str">
        <f t="shared" si="234"/>
        <v>GRM32ER71K475KE14L</v>
      </c>
      <c r="ER216" s="96" t="str">
        <f t="shared" si="283"/>
        <v>MURATA MANUFACTURING CO. LTD</v>
      </c>
      <c r="ES216" s="115">
        <f t="shared" si="289"/>
        <v>0.19</v>
      </c>
      <c r="ET216" s="116" t="str">
        <f t="shared" si="287"/>
        <v>USD</v>
      </c>
      <c r="EU216" s="107" t="e">
        <f t="shared" ca="1" si="245"/>
        <v>#NAME?</v>
      </c>
      <c r="EV216" s="107" t="e">
        <f t="shared" ca="1" si="246"/>
        <v>#NAME?</v>
      </c>
      <c r="EW216" s="117">
        <f t="shared" si="285"/>
        <v>1000</v>
      </c>
      <c r="EX216" s="117">
        <f t="shared" si="286"/>
        <v>1000</v>
      </c>
      <c r="EY216" s="103"/>
      <c r="EZ216" s="117">
        <f t="shared" si="247"/>
        <v>1027000</v>
      </c>
      <c r="FA216" s="118" t="e">
        <f t="shared" ca="1" si="248"/>
        <v>#NAME?</v>
      </c>
      <c r="FB216" s="117">
        <f t="shared" si="249"/>
        <v>663</v>
      </c>
      <c r="FC216" s="118" t="e">
        <f t="shared" ca="1" si="250"/>
        <v>#NAME?</v>
      </c>
      <c r="FD216" s="119">
        <v>45523</v>
      </c>
      <c r="FE216" s="118" t="s">
        <v>130</v>
      </c>
      <c r="FF216" s="118" t="s">
        <v>26</v>
      </c>
      <c r="FG216" s="103" t="s">
        <v>144</v>
      </c>
      <c r="FH216" s="103" t="s">
        <v>145</v>
      </c>
      <c r="FI216" s="105">
        <f t="array" ref="FI216">SUMPRODUCT($AI216:$AL216,TRANSPOSE(FI$1:FI$4))</f>
        <v>88365</v>
      </c>
      <c r="FJ216" s="105">
        <f t="array" ref="FJ216">SUMPRODUCT($AI216:$AL216,TRANSPOSE(FJ$1:FJ$4))</f>
        <v>88365</v>
      </c>
      <c r="FK216" s="105">
        <f t="array" ref="FK216">SUMPRODUCT($AI216:$AL216,TRANSPOSE(FK$1:FK$4))</f>
        <v>88365</v>
      </c>
      <c r="FL216" s="105">
        <f t="array" ref="FL216">SUMPRODUCT($AI216:$AL216,TRANSPOSE(FL$1:FL$4))</f>
        <v>88365</v>
      </c>
      <c r="FM216" s="105">
        <f t="array" ref="FM216">SUMPRODUCT($AI216:$AL216,TRANSPOSE(FM$1:FM$4))</f>
        <v>88365</v>
      </c>
      <c r="FN216" s="105">
        <f t="array" ref="FN216">SUMPRODUCT($AI216:$AL216,TRANSPOSE(FN$1:FN$4))</f>
        <v>88365</v>
      </c>
      <c r="FO216" s="105">
        <f t="array" ref="FO216">SUMPRODUCT($AI216:$AL216,TRANSPOSE(FO$1:FO$4))</f>
        <v>88365</v>
      </c>
      <c r="FP216" s="105">
        <f t="array" ref="FP216">SUMPRODUCT($AI216:$AL216,TRANSPOSE(FP$1:FP$4))</f>
        <v>88365</v>
      </c>
      <c r="FQ216" s="105">
        <f t="array" ref="FQ216">SUMPRODUCT($AI216:$AL216,TRANSPOSE(FQ$1:FQ$4))</f>
        <v>88365</v>
      </c>
      <c r="FR216" s="105">
        <f t="array" ref="FR216">SUMPRODUCT($AI216:$AL216,TRANSPOSE(FR$1:FR$4))</f>
        <v>88050</v>
      </c>
      <c r="FS216" s="105">
        <f t="array" ref="FS216">SUMPRODUCT($AI216:$AL216,TRANSPOSE(FS$1:FS$4))</f>
        <v>87000</v>
      </c>
      <c r="FT216" s="105">
        <f t="array" ref="FT216">SUMPRODUCT($AI216:$AL216,TRANSPOSE(FT$1:FT$4))</f>
        <v>56002</v>
      </c>
      <c r="FU216" s="105">
        <f t="array" ref="FU216">SUMPRODUCT($AI216:$AL216,TRANSPOSE(FU$1:FU$4))</f>
        <v>0</v>
      </c>
      <c r="FV216" s="120"/>
      <c r="FW216" s="105">
        <f t="shared" si="251"/>
        <v>89000</v>
      </c>
      <c r="FX216" s="121">
        <f>CEILING(SUM($FI216:FJ216)-SUM($FW216:FW216),$EW216)</f>
        <v>88000</v>
      </c>
      <c r="FY216" s="121">
        <f>CEILING(SUM($FI216:FK216)-SUM($FW216:FX216),$EW216)</f>
        <v>89000</v>
      </c>
      <c r="FZ216" s="121">
        <f>CEILING(SUM($FI216:FL216)-SUM($FW216:FY216),$EW216)</f>
        <v>88000</v>
      </c>
      <c r="GA216" s="121">
        <f>CEILING(SUM($FI216:FM216)-SUM($FW216:FZ216),$EW216)</f>
        <v>88000</v>
      </c>
      <c r="GB216" s="121">
        <f>CEILING(SUM($FI216:FN216)-SUM($FW216:GA216),$EW216)</f>
        <v>89000</v>
      </c>
      <c r="GC216" s="121">
        <f>CEILING(SUM($FI216:FO216)-SUM($FW216:GB216),$EW216)</f>
        <v>88000</v>
      </c>
      <c r="GD216" s="121">
        <f>CEILING(SUM($FI216:FP216)-SUM($FW216:GC216),$EW216)</f>
        <v>88000</v>
      </c>
      <c r="GE216" s="121">
        <f>CEILING(SUM($FI216:FQ216)-SUM($FW216:GD216),$EW216)</f>
        <v>89000</v>
      </c>
      <c r="GF216" s="121">
        <f>CEILING(SUM($FI216:FR216)-SUM($FW216:GE216),$EW216)</f>
        <v>88000</v>
      </c>
      <c r="GG216" s="121">
        <f>CEILING(SUM($FI216:FS216)-SUM($FW216:GF216),$EW216)</f>
        <v>87000</v>
      </c>
      <c r="GH216" s="121">
        <f t="shared" si="252"/>
        <v>56000</v>
      </c>
      <c r="GI216" s="121">
        <f t="shared" si="253"/>
        <v>0</v>
      </c>
      <c r="GJ216" s="120"/>
      <c r="GK216" s="123" t="e">
        <f t="shared" ca="1" si="254"/>
        <v>#NAME?</v>
      </c>
      <c r="GL216" s="123" t="e">
        <f t="shared" ca="1" si="255"/>
        <v>#NAME?</v>
      </c>
      <c r="GM216" s="123" t="e">
        <f t="shared" ca="1" si="256"/>
        <v>#NAME?</v>
      </c>
      <c r="GN216" s="123" t="e">
        <f t="shared" ca="1" si="257"/>
        <v>#NAME?</v>
      </c>
      <c r="GO216" s="123" t="e">
        <f t="shared" ca="1" si="258"/>
        <v>#NAME?</v>
      </c>
      <c r="GP216" s="123" t="e">
        <f t="shared" ca="1" si="259"/>
        <v>#NAME?</v>
      </c>
      <c r="GQ216" s="123" t="e">
        <f t="shared" ca="1" si="260"/>
        <v>#NAME?</v>
      </c>
      <c r="GR216" s="123" t="e">
        <f t="shared" ca="1" si="261"/>
        <v>#NAME?</v>
      </c>
      <c r="GS216" s="123" t="e">
        <f t="shared" ca="1" si="262"/>
        <v>#NAME?</v>
      </c>
      <c r="GT216" s="123" t="e">
        <f t="shared" ca="1" si="263"/>
        <v>#NAME?</v>
      </c>
      <c r="GU216" s="123" t="e">
        <f t="shared" ca="1" si="264"/>
        <v>#NAME?</v>
      </c>
      <c r="GV216" s="123" t="e">
        <f t="shared" ca="1" si="265"/>
        <v>#NAME?</v>
      </c>
      <c r="GW216" s="123" t="e">
        <f t="shared" ca="1" si="266"/>
        <v>#NAME?</v>
      </c>
      <c r="GX216" s="123" t="e">
        <f t="shared" ca="1" si="267"/>
        <v>#NAME?</v>
      </c>
      <c r="GY216" s="120">
        <v>4</v>
      </c>
      <c r="GZ216" s="105">
        <f>SUM(FW216:FY216)</f>
        <v>266000</v>
      </c>
      <c r="HA216" s="105"/>
      <c r="HB216" s="105"/>
      <c r="HC216" s="105">
        <f>SUM(FZ216:GB216)</f>
        <v>265000</v>
      </c>
      <c r="HD216" s="105"/>
      <c r="HE216" s="105"/>
      <c r="HF216" s="105">
        <f>SUM(GC216:GE216)</f>
        <v>265000</v>
      </c>
      <c r="HG216" s="105"/>
      <c r="HH216" s="105"/>
      <c r="HI216" s="105">
        <f>SUM(GF216:GI216)</f>
        <v>231000</v>
      </c>
      <c r="HJ216" s="105"/>
      <c r="HK216" s="105"/>
      <c r="HL216" s="105">
        <f>GI216</f>
        <v>0</v>
      </c>
      <c r="HM216" s="105"/>
      <c r="HN216" s="123" t="e">
        <f t="shared" ca="1" si="268"/>
        <v>#NAME?</v>
      </c>
      <c r="HO216" s="123" t="e">
        <f t="shared" ca="1" si="269"/>
        <v>#NAME?</v>
      </c>
      <c r="HP216" s="123" t="e">
        <f t="shared" ca="1" si="270"/>
        <v>#NAME?</v>
      </c>
      <c r="HQ216" s="123" t="e">
        <f t="shared" ca="1" si="271"/>
        <v>#NAME?</v>
      </c>
      <c r="HR216" s="123" t="e">
        <f t="shared" ca="1" si="272"/>
        <v>#NAME?</v>
      </c>
      <c r="HS216" s="123" t="e">
        <f t="shared" ca="1" si="273"/>
        <v>#NAME?</v>
      </c>
      <c r="HT216" s="123" t="e">
        <f t="shared" ca="1" si="274"/>
        <v>#NAME?</v>
      </c>
      <c r="HU216" s="123" t="e">
        <f t="shared" ca="1" si="275"/>
        <v>#NAME?</v>
      </c>
      <c r="HV216" s="123" t="e">
        <f t="shared" ca="1" si="276"/>
        <v>#NAME?</v>
      </c>
      <c r="HW216" s="123" t="e">
        <f t="shared" ca="1" si="277"/>
        <v>#NAME?</v>
      </c>
      <c r="HX216" s="123" t="e">
        <f t="shared" ca="1" si="278"/>
        <v>#NAME?</v>
      </c>
      <c r="HY216" s="123" t="e">
        <f t="shared" ca="1" si="279"/>
        <v>#NAME?</v>
      </c>
      <c r="HZ216" s="123" t="e">
        <f t="shared" ca="1" si="280"/>
        <v>#NAME?</v>
      </c>
      <c r="IA216" s="123" t="e">
        <f t="shared" ca="1" si="281"/>
        <v>#NAME?</v>
      </c>
      <c r="IB216" s="124" t="s">
        <v>1014</v>
      </c>
      <c r="IC216" s="103" t="s">
        <v>630</v>
      </c>
      <c r="ID216" s="125">
        <v>45525</v>
      </c>
      <c r="IE216" s="103" t="s">
        <v>147</v>
      </c>
      <c r="IF216" s="103"/>
      <c r="IG216" s="103" t="s">
        <v>147</v>
      </c>
      <c r="IH216" s="103"/>
      <c r="II216" s="103" t="s">
        <v>181</v>
      </c>
    </row>
    <row r="217" spans="1:243" ht="14.25" x14ac:dyDescent="0.2">
      <c r="A217" s="39">
        <v>237</v>
      </c>
      <c r="B217" s="39" t="s">
        <v>1017</v>
      </c>
      <c r="C217" s="56" t="s">
        <v>1018</v>
      </c>
      <c r="D217" s="39" t="s">
        <v>612</v>
      </c>
      <c r="E217" s="39">
        <v>400120842</v>
      </c>
      <c r="F217" s="102" t="s">
        <v>1019</v>
      </c>
      <c r="G217" s="39"/>
      <c r="H217" s="39" t="s">
        <v>128</v>
      </c>
      <c r="I217" s="39">
        <v>2</v>
      </c>
      <c r="J217" s="39">
        <v>6</v>
      </c>
      <c r="K217" s="39">
        <v>0</v>
      </c>
      <c r="L217" s="39">
        <v>0</v>
      </c>
      <c r="M217" s="39">
        <v>0</v>
      </c>
      <c r="N217" s="39">
        <v>2</v>
      </c>
      <c r="O217" s="39">
        <v>0</v>
      </c>
      <c r="P217" s="39">
        <v>0</v>
      </c>
      <c r="Q217" s="39">
        <v>0</v>
      </c>
      <c r="R217" s="39">
        <v>0</v>
      </c>
      <c r="S217" s="39">
        <v>2</v>
      </c>
      <c r="T217" s="39">
        <v>0</v>
      </c>
      <c r="U217" s="39">
        <v>0</v>
      </c>
      <c r="V217" s="39">
        <v>0</v>
      </c>
      <c r="W217" s="39">
        <v>0</v>
      </c>
      <c r="X217" s="39">
        <v>0</v>
      </c>
      <c r="Y217" s="39">
        <v>0</v>
      </c>
      <c r="Z217" s="39">
        <v>0</v>
      </c>
      <c r="AA217" s="39">
        <v>0</v>
      </c>
      <c r="AB217" s="39">
        <v>2</v>
      </c>
      <c r="AC217" s="39">
        <v>0</v>
      </c>
      <c r="AD217" s="39">
        <v>0</v>
      </c>
      <c r="AE217" s="39">
        <v>0</v>
      </c>
      <c r="AF217" s="39">
        <v>0</v>
      </c>
      <c r="AG217" s="39">
        <v>0</v>
      </c>
      <c r="AH217" s="39">
        <f t="shared" si="235"/>
        <v>6</v>
      </c>
      <c r="AI217" s="39">
        <f t="shared" si="236"/>
        <v>2</v>
      </c>
      <c r="AJ217" s="39">
        <f t="shared" si="237"/>
        <v>2</v>
      </c>
      <c r="AK217" s="39">
        <f t="shared" si="238"/>
        <v>2</v>
      </c>
      <c r="AL217" s="39">
        <f t="shared" si="239"/>
        <v>4</v>
      </c>
      <c r="AM217" s="57">
        <f t="shared" si="240"/>
        <v>141362</v>
      </c>
      <c r="AN217" s="57">
        <v>3000</v>
      </c>
      <c r="AO217" s="57">
        <f t="shared" si="241"/>
        <v>144000</v>
      </c>
      <c r="AP217" s="39"/>
      <c r="AQ217" s="40" t="s">
        <v>614</v>
      </c>
      <c r="AR217" s="39" t="s">
        <v>615</v>
      </c>
      <c r="AS217" s="39"/>
      <c r="AT217" s="39"/>
      <c r="AU217" s="58">
        <v>0.63</v>
      </c>
      <c r="AV217" s="58" t="s">
        <v>11</v>
      </c>
      <c r="AW217" s="39" t="s">
        <v>616</v>
      </c>
      <c r="AX217" s="39" t="s">
        <v>617</v>
      </c>
      <c r="AY217" s="39"/>
      <c r="AZ217" s="39" t="s">
        <v>618</v>
      </c>
      <c r="BA217" s="39" t="str">
        <f t="shared" si="242"/>
        <v>P0009</v>
      </c>
      <c r="BB217" s="78" t="e">
        <f t="shared" ca="1" si="243"/>
        <v>#NAME?</v>
      </c>
      <c r="BC217" s="39" t="s">
        <v>619</v>
      </c>
      <c r="BD217" s="75">
        <f t="shared" si="244"/>
        <v>144000</v>
      </c>
      <c r="BE217" s="39"/>
      <c r="BF217" s="39"/>
      <c r="BG217" s="39"/>
      <c r="BH217" s="39"/>
      <c r="BI217" s="39"/>
      <c r="BJ217" s="39"/>
      <c r="BK217" s="39">
        <v>42000</v>
      </c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>
        <f>SUM($BE217,$BF217:BF217)-SUM($CV$1:CW$1)*SUM($P217:$Q217,$W217)-SUM($CV$2:CW$2)*SUM($R217:$V217)-SUM($CV$3:CW$3)*$X217-SUM($CV$4:CW$4)*SUM($K217:$L217)-SUM($CV$5:CW$5)*SUM($M217:$N217)-SUM($CV$6:CW$6)*$O217-SUM($CV$7:CW$7)*SUM($Y217:$Z217,$AF217)-SUM($CV$8:CW$8)*SUM($AA217:$AE217)-SUM($CV$9:CW$9)*$AG217</f>
        <v>0</v>
      </c>
      <c r="CX217" s="39">
        <f>SUM($BE217,$BF217:BG217)-SUM($CV$1:CX$1)*SUM($P217:$Q217,$W217)-SUM($CV$2:CX$2)*SUM($R217:$V217)-SUM($CV$3:CX$3)*$X217-SUM($CV$4:CX$4)*SUM($K217:$L217)-SUM($CV$5:CX$5)*SUM($M217:$N217)-SUM($CV$6:CX$6)*$O217-SUM($CV$7:CX$7)*SUM($Y217:$Z217,$AF217)-SUM($CV$8:CX$8)*SUM($AA217:$AE217)-SUM($CV$9:CX$9)*$AG217</f>
        <v>0</v>
      </c>
      <c r="CY217" s="39">
        <f>SUM($BE217,$BF217:BH217)-SUM($CV$1:CY$1)*SUM($P217:$Q217,$W217)-SUM($CV$2:CY$2)*SUM($R217:$V217)-SUM($CV$3:CY$3)*$X217-SUM($CV$4:CY$4)*SUM($K217:$L217)-SUM($CV$5:CY$5)*SUM($M217:$N217)-SUM($CV$6:CY$6)*$O217-SUM($CV$7:CY$7)*SUM($Y217:$Z217,$AF217)-SUM($CV$8:CY$8)*SUM($AA217:$AE217)-SUM($CV$9:CY$9)*$AG217</f>
        <v>0</v>
      </c>
      <c r="CZ217" s="39">
        <f>SUM($BE217,$BF217:BI217)-SUM($CV$1:CZ$1)*SUM($P217:$Q217,$W217)-SUM($CV$2:CZ$2)*SUM($R217:$V217)-SUM($CV$3:CZ$3)*$X217-SUM($CV$4:CZ$4)*SUM($K217:$L217)-SUM($CV$5:CZ$5)*SUM($M217:$N217)-SUM($CV$6:CZ$6)*$O217-SUM($CV$7:CZ$7)*SUM($Y217:$Z217,$AF217)-SUM($CV$8:CZ$8)*SUM($AA217:$AE217)-SUM($CV$9:CZ$9)*$AG217</f>
        <v>0</v>
      </c>
      <c r="DA217" s="39">
        <f>SUM($BE217,$BF217:BJ217)-SUM($CV$1:DA$1)*SUM($P217:$Q217,$W217)-SUM($CV$2:DA$2)*SUM($R217:$V217)-SUM($CV$3:DA$3)*$X217-SUM($CV$4:DA$4)*SUM($K217:$L217)-SUM($CV$5:DA$5)*SUM($M217:$N217)-SUM($CV$6:DA$6)*$O217-SUM($CV$7:DA$7)*SUM($Y217:$Z217,$AF217)-SUM($CV$8:DA$8)*SUM($AA217:$AE217)-SUM($CV$9:DA$9)*$AG217</f>
        <v>0</v>
      </c>
      <c r="DB217" s="39">
        <f>SUM($BE217,$BF217:BK217)-SUM($CV$1:DB$1)*SUM($P217:$Q217,$W217)-SUM($CV$2:DB$2)*SUM($R217:$V217)-SUM($CV$3:DB$3)*$X217-SUM($CV$4:DB$4)*SUM($K217:$L217)-SUM($CV$5:DB$5)*SUM($M217:$N217)-SUM($CV$6:DB$6)*$O217-SUM($CV$7:DB$7)*SUM($Y217:$Z217,$AF217)-SUM($CV$8:DB$8)*SUM($AA217:$AE217)-SUM($CV$9:DB$9)*$AG217</f>
        <v>41400</v>
      </c>
      <c r="DC217" s="39">
        <f>SUM($BE217,$BF217:BL217)-SUM($CV$1:DC$1)*SUM($P217:$Q217,$W217)-SUM($CV$2:DC$2)*SUM($R217:$V217)-SUM($CV$3:DC$3)*$X217-SUM($CV$4:DC$4)*SUM($K217:$L217)-SUM($CV$5:DC$5)*SUM($M217:$N217)-SUM($CV$6:DC$6)*$O217-SUM($CV$7:DC$7)*SUM($Y217:$Z217,$AF217)-SUM($CV$8:DC$8)*SUM($AA217:$AE217)-SUM($CV$9:DC$9)*$AG217</f>
        <v>40200</v>
      </c>
      <c r="DD217" s="39">
        <f>SUM($BE217,$BF217:BM217)-SUM($CV$1:DD$1)*SUM($P217:$Q217,$W217)-SUM($CV$2:DD$2)*SUM($R217:$V217)-SUM($CV$3:DD$3)*$X217-SUM($CV$4:DD$4)*SUM($K217:$L217)-SUM($CV$5:DD$5)*SUM($M217:$N217)-SUM($CV$6:DD$6)*$O217-SUM($CV$7:DD$7)*SUM($Y217:$Z217,$AF217)-SUM($CV$8:DD$8)*SUM($AA217:$AE217)-SUM($CV$9:DD$9)*$AG217</f>
        <v>38338</v>
      </c>
      <c r="DE217" s="39">
        <f>SUM($BE217,$BF217:BN217)-SUM($CV$1:DE$1)*SUM($P217:$Q217,$W217)-SUM($CV$2:DE$2)*SUM($R217:$V217)-SUM($CV$3:DE$3)*$X217-SUM($CV$4:DE$4)*SUM($K217:$L217)-SUM($CV$5:DE$5)*SUM($M217:$N217)-SUM($CV$6:DE$6)*$O217-SUM($CV$7:DE$7)*SUM($Y217:$Z217,$AF217)-SUM($CV$8:DE$8)*SUM($AA217:$AE217)-SUM($CV$9:DE$9)*$AG217</f>
        <v>36138</v>
      </c>
      <c r="DF217" s="39">
        <f>SUM($BE217,$BF217:BO217)-SUM($CV$1:DF$1)*SUM($P217:$Q217,$W217)-SUM($CV$2:DF$2)*SUM($R217:$V217)-SUM($CV$3:DF$3)*$X217-SUM($CV$4:DF$4)*SUM($K217:$L217)-SUM($CV$5:DF$5)*SUM($M217:$N217)-SUM($CV$6:DF$6)*$O217-SUM($CV$7:DF$7)*SUM($Y217:$Z217,$AF217)-SUM($CV$8:DF$8)*SUM($AA217:$AE217)-SUM($CV$9:DF$9)*$AG217</f>
        <v>33338</v>
      </c>
      <c r="DG217" s="39">
        <f>SUM($BE217,$BF217:BP217)-SUM($CV$1:DG$1)*SUM($P217:$Q217,$W217)-SUM($CV$2:DG$2)*SUM($R217:$V217)-SUM($CV$3:DG$3)*$X217-SUM($CV$4:DG$4)*SUM($K217:$L217)-SUM($CV$5:DG$5)*SUM($M217:$N217)-SUM($CV$6:DG$6)*$O217-SUM($CV$7:DG$7)*SUM($Y217:$Z217,$AF217)-SUM($CV$8:DG$8)*SUM($AA217:$AE217)-SUM($CV$9:DG$9)*$AG217</f>
        <v>30338</v>
      </c>
      <c r="DH217" s="39">
        <f>SUM($BE217,$BF217:BQ217)-SUM($CV$1:DH$1)*SUM($P217:$Q217,$W217)-SUM($CV$2:DH$2)*SUM($R217:$V217)-SUM($CV$3:DH$3)*$X217-SUM($CV$4:DH$4)*SUM($K217:$L217)-SUM($CV$5:DH$5)*SUM($M217:$N217)-SUM($CV$6:DH$6)*$O217-SUM($CV$7:DH$7)*SUM($Y217:$Z217,$AF217)-SUM($CV$8:DH$8)*SUM($AA217:$AE217)-SUM($CV$9:DH$9)*$AG217</f>
        <v>27338</v>
      </c>
      <c r="DI217" s="39">
        <f>SUM($BE217,$BF217:BR217)-SUM($CV$1:DI$1)*SUM($P217:$Q217,$W217)-SUM($CV$2:DI$2)*SUM($R217:$V217)-SUM($CV$3:DI$3)*$X217-SUM($CV$4:DI$4)*SUM($K217:$L217)-SUM($CV$5:DI$5)*SUM($M217:$N217)-SUM($CV$6:DI$6)*$O217-SUM($CV$7:DI$7)*SUM($Y217:$Z217,$AF217)-SUM($CV$8:DI$8)*SUM($AA217:$AE217)-SUM($CV$9:DI$9)*$AG217</f>
        <v>24338</v>
      </c>
      <c r="DJ217" s="39">
        <f>SUM($BE217,$BF217:BS217)-SUM($CV$1:DJ$1)*SUM($P217:$Q217,$W217)-SUM($CV$2:DJ$2)*SUM($R217:$V217)-SUM($CV$3:DJ$3)*$X217-SUM($CV$4:DJ$4)*SUM($K217:$L217)-SUM($CV$5:DJ$5)*SUM($M217:$N217)-SUM($CV$6:DJ$6)*$O217-SUM($CV$7:DJ$7)*SUM($Y217:$Z217,$AF217)-SUM($CV$8:DJ$8)*SUM($AA217:$AE217)-SUM($CV$9:DJ$9)*$AG217</f>
        <v>21338</v>
      </c>
      <c r="DK217" s="39">
        <f>SUM($BE217,$BF217:BT217)-SUM($CV$1:DK$1)*SUM($P217:$Q217,$W217)-SUM($CV$2:DK$2)*SUM($R217:$V217)-SUM($CV$3:DK$3)*$X217-SUM($CV$4:DK$4)*SUM($K217:$L217)-SUM($CV$5:DK$5)*SUM($M217:$N217)-SUM($CV$6:DK$6)*$O217-SUM($CV$7:DK$7)*SUM($Y217:$Z217,$AF217)-SUM($CV$8:DK$8)*SUM($AA217:$AE217)-SUM($CV$9:DK$9)*$AG217</f>
        <v>18338</v>
      </c>
      <c r="DL217" s="39">
        <f>SUM($BE217,$BF217:BU217)-SUM($CV$1:DL$1)*SUM($P217:$Q217,$W217)-SUM($CV$2:DL$2)*SUM($R217:$V217)-SUM($CV$3:DL$3)*$X217-SUM($CV$4:DL$4)*SUM($K217:$L217)-SUM($CV$5:DL$5)*SUM($M217:$N217)-SUM($CV$6:DL$6)*$O217-SUM($CV$7:DL$7)*SUM($Y217:$Z217,$AF217)-SUM($CV$8:DL$8)*SUM($AA217:$AE217)-SUM($CV$9:DL$9)*$AG217</f>
        <v>15338</v>
      </c>
      <c r="DM217" s="39">
        <f>SUM($BE217,$BF217:BV217)-SUM($CV$1:DM$1)*SUM($P217:$Q217,$W217)-SUM($CV$2:DM$2)*SUM($R217:$V217)-SUM($CV$3:DM$3)*$X217-SUM($CV$4:DM$4)*SUM($K217:$L217)-SUM($CV$5:DM$5)*SUM($M217:$N217)-SUM($CV$6:DM$6)*$O217-SUM($CV$7:DM$7)*SUM($Y217:$Z217,$AF217)-SUM($CV$8:DM$8)*SUM($AA217:$AE217)-SUM($CV$9:DM$9)*$AG217</f>
        <v>11338</v>
      </c>
      <c r="DN217" s="39">
        <f>SUM($BE217,$BF217:BW217)-SUM($CV$1:DN$1)*SUM($P217:$Q217,$W217)-SUM($CV$2:DN$2)*SUM($R217:$V217)-SUM($CV$3:DN$3)*$X217-SUM($CV$4:DN$4)*SUM($K217:$L217)-SUM($CV$5:DN$5)*SUM($M217:$N217)-SUM($CV$6:DN$6)*$O217-SUM($CV$7:DN$7)*SUM($Y217:$Z217,$AF217)-SUM($CV$8:DN$8)*SUM($AA217:$AE217)-SUM($CV$9:DN$9)*$AG217</f>
        <v>7338</v>
      </c>
      <c r="DO217" s="39">
        <f>SUM($BE217,$BF217:BX217)-SUM($CV$1:DO$1)*SUM($P217:$Q217,$W217)-SUM($CV$2:DO$2)*SUM($R217:$V217)-SUM($CV$3:DO$3)*$X217-SUM($CV$4:DO$4)*SUM($K217:$L217)-SUM($CV$5:DO$5)*SUM($M217:$N217)-SUM($CV$6:DO$6)*$O217-SUM($CV$7:DO$7)*SUM($Y217:$Z217,$AF217)-SUM($CV$8:DO$8)*SUM($AA217:$AE217)-SUM($CV$9:DO$9)*$AG217</f>
        <v>3338</v>
      </c>
      <c r="DP217" s="39">
        <f>SUM($BE217,$BF217:BY217)-SUM($CV$1:DP$1)*SUM($P217:$Q217,$W217)-SUM($CV$2:DP$2)*SUM($R217:$V217)-SUM($CV$3:DP$3)*$X217-SUM($CV$4:DP$4)*SUM($K217:$L217)-SUM($CV$5:DP$5)*SUM($M217:$N217)-SUM($CV$6:DP$6)*$O217-SUM($CV$7:DP$7)*SUM($Y217:$Z217,$AF217)-SUM($CV$8:DP$8)*SUM($AA217:$AE217)-SUM($CV$9:DP$9)*$AG217</f>
        <v>-662</v>
      </c>
      <c r="DQ217" s="39">
        <f>SUM($BE217,$BF217:BZ217)-SUM($CV$1:DQ$1)*SUM($P217:$Q217,$W217)-SUM($CV$2:DQ$2)*SUM($R217:$V217)-SUM($CV$3:DQ$3)*$X217-SUM($CV$4:DQ$4)*SUM($K217:$L217)-SUM($CV$5:DQ$5)*SUM($M217:$N217)-SUM($CV$6:DQ$6)*$O217-SUM($CV$7:DQ$7)*SUM($Y217:$Z217,$AF217)-SUM($CV$8:DQ$8)*SUM($AA217:$AE217)-SUM($CV$9:DQ$9)*$AG217</f>
        <v>-4662</v>
      </c>
      <c r="DR217" s="39">
        <f>SUM($BE217,$BF217:CA217)-SUM($CV$1:DR$1)*SUM($P217:$Q217,$W217)-SUM($CV$2:DR$2)*SUM($R217:$V217)-SUM($CV$3:DR$3)*$X217-SUM($CV$4:DR$4)*SUM($K217:$L217)-SUM($CV$5:DR$5)*SUM($M217:$N217)-SUM($CV$6:DR$6)*$O217-SUM($CV$7:DR$7)*SUM($Y217:$Z217,$AF217)-SUM($CV$8:DR$8)*SUM($AA217:$AE217)-SUM($CV$9:DR$9)*$AG217</f>
        <v>-8662</v>
      </c>
      <c r="DS217" s="39">
        <f>SUM($BE217,$BF217:CB217)-SUM($CV$1:DS$1)*SUM($P217:$Q217,$W217)-SUM($CV$2:DS$2)*SUM($R217:$V217)-SUM($CV$3:DS$3)*$X217-SUM($CV$4:DS$4)*SUM($K217:$L217)-SUM($CV$5:DS$5)*SUM($M217:$N217)-SUM($CV$6:DS$6)*$O217-SUM($CV$7:DS$7)*SUM($Y217:$Z217,$AF217)-SUM($CV$8:DS$8)*SUM($AA217:$AE217)-SUM($CV$9:DS$9)*$AG217</f>
        <v>-12662</v>
      </c>
      <c r="DT217" s="39">
        <f>SUM($BE217,$BF217:CC217)-SUM($CV$1:DT$1)*SUM($P217:$Q217,$W217)-SUM($CV$2:DT$2)*SUM($R217:$V217)-SUM($CV$3:DT$3)*$X217-SUM($CV$4:DT$4)*SUM($K217:$L217)-SUM($CV$5:DT$5)*SUM($M217:$N217)-SUM($CV$6:DT$6)*$O217-SUM($CV$7:DT$7)*SUM($Y217:$Z217,$AF217)-SUM($CV$8:DT$8)*SUM($AA217:$AE217)-SUM($CV$9:DT$9)*$AG217</f>
        <v>-16662</v>
      </c>
      <c r="DU217" s="39">
        <f>SUM($BE217,$BF217:CD217)-SUM($CV$1:DU$1)*SUM($P217:$Q217,$W217)-SUM($CV$2:DU$2)*SUM($R217:$V217)-SUM($CV$3:DU$3)*$X217-SUM($CV$4:DU$4)*SUM($K217:$L217)-SUM($CV$5:DU$5)*SUM($M217:$N217)-SUM($CV$6:DU$6)*$O217-SUM($CV$7:DU$7)*SUM($Y217:$Z217,$AF217)-SUM($CV$8:DU$8)*SUM($AA217:$AE217)-SUM($CV$9:DU$9)*$AG217</f>
        <v>-20662</v>
      </c>
      <c r="DV217" s="39">
        <f>SUM($BE217,$BF217:CE217)-SUM($CV$1:DV$1)*SUM($P217:$Q217,$W217)-SUM($CV$2:DV$2)*SUM($R217:$V217)-SUM($CV$3:DV$3)*$X217-SUM($CV$4:DV$4)*SUM($K217:$L217)-SUM($CV$5:DV$5)*SUM($M217:$N217)-SUM($CV$6:DV$6)*$O217-SUM($CV$7:DV$7)*SUM($Y217:$Z217,$AF217)-SUM($CV$8:DV$8)*SUM($AA217:$AE217)-SUM($CV$9:DV$9)*$AG217</f>
        <v>-24662</v>
      </c>
      <c r="DW217" s="39">
        <f>SUM($BE217,$BF217:CF217)-SUM($CV$1:DW$1)*SUM($P217:$Q217,$W217)-SUM($CV$2:DW$2)*SUM($R217:$V217)-SUM($CV$3:DW$3)*$X217-SUM($CV$4:DW$4)*SUM($K217:$L217)-SUM($CV$5:DW$5)*SUM($M217:$N217)-SUM($CV$6:DW$6)*$O217-SUM($CV$7:DW$7)*SUM($Y217:$Z217,$AF217)-SUM($CV$8:DW$8)*SUM($AA217:$AE217)-SUM($CV$9:DW$9)*$AG217</f>
        <v>-28662</v>
      </c>
      <c r="DX217" s="39">
        <f>SUM($BE217,$BF217:CG217)-SUM($CV$1:DX$1)*SUM($P217:$Q217,$W217)-SUM($CV$2:DX$2)*SUM($R217:$V217)-SUM($CV$3:DX$3)*$X217-SUM($CV$4:DX$4)*SUM($K217:$L217)-SUM($CV$5:DX$5)*SUM($M217:$N217)-SUM($CV$6:DX$6)*$O217-SUM($CV$7:DX$7)*SUM($Y217:$Z217,$AF217)-SUM($CV$8:DX$8)*SUM($AA217:$AE217)-SUM($CV$9:DX$9)*$AG217</f>
        <v>-32662</v>
      </c>
      <c r="DY217" s="39">
        <f>SUM($BE217,$BF217:CH217)-SUM($CV$1:DY$1)*SUM($P217:$Q217,$W217)-SUM($CV$2:DY$2)*SUM($R217:$V217)-SUM($CV$3:DY$3)*$X217-SUM($CV$4:DY$4)*SUM($K217:$L217)-SUM($CV$5:DY$5)*SUM($M217:$N217)-SUM($CV$6:DY$6)*$O217-SUM($CV$7:DY$7)*SUM($Y217:$Z217,$AF217)-SUM($CV$8:DY$8)*SUM($AA217:$AE217)-SUM($CV$9:DY$9)*$AG217</f>
        <v>-36662</v>
      </c>
      <c r="DZ217" s="39">
        <f>SUM($BE217,$BF217:CI217)-SUM($CV$1:DZ$1)*SUM($P217:$Q217,$W217)-SUM($CV$2:DZ$2)*SUM($R217:$V217)-SUM($CV$3:DZ$3)*$X217-SUM($CV$4:DZ$4)*SUM($K217:$L217)-SUM($CV$5:DZ$5)*SUM($M217:$N217)-SUM($CV$6:DZ$6)*$O217-SUM($CV$7:DZ$7)*SUM($Y217:$Z217,$AF217)-SUM($CV$8:DZ$8)*SUM($AA217:$AE217)-SUM($CV$9:DZ$9)*$AG217</f>
        <v>-40662</v>
      </c>
      <c r="EA217" s="39">
        <f>SUM($BE217,$BF217:CJ217)-SUM($CV$1:EA$1)*SUM($P217:$Q217,$W217)-SUM($CV$2:EA$2)*SUM($R217:$V217)-SUM($CV$3:EA$3)*$X217-SUM($CV$4:EA$4)*SUM($K217:$L217)-SUM($CV$5:EA$5)*SUM($M217:$N217)-SUM($CV$6:EA$6)*$O217-SUM($CV$7:EA$7)*SUM($Y217:$Z217,$AF217)-SUM($CV$8:EA$8)*SUM($AA217:$AE217)-SUM($CV$9:EA$9)*$AG217</f>
        <v>-44662</v>
      </c>
      <c r="EB217" s="39">
        <f>SUM($BE217,$BF217:CK217)-SUM($CV$1:EB$1)*SUM($P217:$Q217,$W217)-SUM($CV$2:EB$2)*SUM($R217:$V217)-SUM($CV$3:EB$3)*$X217-SUM($CV$4:EB$4)*SUM($K217:$L217)-SUM($CV$5:EB$5)*SUM($M217:$N217)-SUM($CV$6:EB$6)*$O217-SUM($CV$7:EB$7)*SUM($Y217:$Z217,$AF217)-SUM($CV$8:EB$8)*SUM($AA217:$AE217)-SUM($CV$9:EB$9)*$AG217</f>
        <v>-48662</v>
      </c>
      <c r="EC217" s="39">
        <f>SUM($BE217,$BF217:CL217)-SUM($CV$1:EC$1)*SUM($P217:$Q217,$W217)-SUM($CV$2:EC$2)*SUM($R217:$V217)-SUM($CV$3:EC$3)*$X217-SUM($CV$4:EC$4)*SUM($K217:$L217)-SUM($CV$5:EC$5)*SUM($M217:$N217)-SUM($CV$6:EC$6)*$O217-SUM($CV$7:EC$7)*SUM($Y217:$Z217,$AF217)-SUM($CV$8:EC$8)*SUM($AA217:$AE217)-SUM($CV$9:EC$9)*$AG217</f>
        <v>-52662</v>
      </c>
      <c r="ED217" s="39">
        <f>SUM($BE217,$BF217:CM217)-SUM($CV$1:ED$1)*SUM($P217:$Q217,$W217)-SUM($CV$2:ED$2)*SUM($R217:$V217)-SUM($CV$3:ED$3)*$X217-SUM($CV$4:ED$4)*SUM($K217:$L217)-SUM($CV$5:ED$5)*SUM($M217:$N217)-SUM($CV$6:ED$6)*$O217-SUM($CV$7:ED$7)*SUM($Y217:$Z217,$AF217)-SUM($CV$8:ED$8)*SUM($AA217:$AE217)-SUM($CV$9:ED$9)*$AG217</f>
        <v>-56662</v>
      </c>
      <c r="EE217" s="39">
        <f>SUM($BE217,$BF217:CN217)-SUM($CV$1:EE$1)*SUM($P217:$Q217,$W217)-SUM($CV$2:EE$2)*SUM($R217:$V217)-SUM($CV$3:EE$3)*$X217-SUM($CV$4:EE$4)*SUM($K217:$L217)-SUM($CV$5:EE$5)*SUM($M217:$N217)-SUM($CV$6:EE$6)*$O217-SUM($CV$7:EE$7)*SUM($Y217:$Z217,$AF217)-SUM($CV$8:EE$8)*SUM($AA217:$AE217)-SUM($CV$9:EE$9)*$AG217</f>
        <v>-60662</v>
      </c>
      <c r="EF217" s="39">
        <f>SUM($BE217,$BF217:CO217)-SUM($CV$1:EF$1)*SUM($P217:$Q217,$W217)-SUM($CV$2:EF$2)*SUM($R217:$V217)-SUM($CV$3:EF$3)*$X217-SUM($CV$4:EF$4)*SUM($K217:$L217)-SUM($CV$5:EF$5)*SUM($M217:$N217)-SUM($CV$6:EF$6)*$O217-SUM($CV$7:EF$7)*SUM($Y217:$Z217,$AF217)-SUM($CV$8:EF$8)*SUM($AA217:$AE217)-SUM($CV$9:EF$9)*$AG217</f>
        <v>-64662</v>
      </c>
      <c r="EG217" s="39">
        <f>SUM($BE217,$BF217:CP217)-SUM($CV$1:EG$1)*SUM($P217:$Q217,$W217)-SUM($CV$2:EG$2)*SUM($R217:$V217)-SUM($CV$3:EG$3)*$X217-SUM($CV$4:EG$4)*SUM($K217:$L217)-SUM($CV$5:EG$5)*SUM($M217:$N217)-SUM($CV$6:EG$6)*$O217-SUM($CV$7:EG$7)*SUM($Y217:$Z217,$AF217)-SUM($CV$8:EG$8)*SUM($AA217:$AE217)-SUM($CV$9:EG$9)*$AG217</f>
        <v>-68662</v>
      </c>
      <c r="EH217" s="39">
        <f>SUM($BE217,$BF217:CQ217)-SUM($CV$1:EH$1)*SUM($P217:$Q217,$W217)-SUM($CV$2:EH$2)*SUM($R217:$V217)-SUM($CV$3:EH$3)*$X217-SUM($CV$4:EH$4)*SUM($K217:$L217)-SUM($CV$5:EH$5)*SUM($M217:$N217)-SUM($CV$6:EH$6)*$O217-SUM($CV$7:EH$7)*SUM($Y217:$Z217,$AF217)-SUM($CV$8:EH$8)*SUM($AA217:$AE217)-SUM($CV$9:EH$9)*$AG217</f>
        <v>-72662</v>
      </c>
      <c r="EI217" s="39">
        <f>SUM($BE217,$BF217:CR217)-SUM($CV$1:EI$1)*SUM($P217:$Q217,$W217)-SUM($CV$2:EI$2)*SUM($R217:$V217)-SUM($CV$3:EI$3)*$X217-SUM($CV$4:EI$4)*SUM($K217:$L217)-SUM($CV$5:EI$5)*SUM($M217:$N217)-SUM($CV$6:EI$6)*$O217-SUM($CV$7:EI$7)*SUM($Y217:$Z217,$AF217)-SUM($CV$8:EI$8)*SUM($AA217:$AE217)-SUM($CV$9:EI$9)*$AG217</f>
        <v>-76662</v>
      </c>
      <c r="EJ217" s="39">
        <f>SUM($BE217,$BF217:CS217)-SUM($CV$1:EJ$1)*SUM($P217:$Q217,$W217)-SUM($CV$2:EJ$2)*SUM($R217:$V217)-SUM($CV$3:EJ$3)*$X217-SUM($CV$4:EJ$4)*SUM($K217:$L217)-SUM($CV$5:EJ$5)*SUM($M217:$N217)-SUM($CV$6:EJ$6)*$O217-SUM($CV$7:EJ$7)*SUM($Y217:$Z217,$AF217)-SUM($CV$8:EJ$8)*SUM($AA217:$AE217)-SUM($CV$9:EJ$9)*$AG217</f>
        <v>-80662</v>
      </c>
      <c r="EK217" s="39">
        <f>SUM($BE217,$BF217:CT217)-SUM($CV$1:EK$1)*SUM($P217:$Q217,$W217)-SUM($CV$2:EK$2)*SUM($R217:$V217)-SUM($CV$3:EK$3)*$X217-SUM($CV$4:EK$4)*SUM($K217:$L217)-SUM($CV$5:EK$5)*SUM($M217:$N217)-SUM($CV$6:EK$6)*$O217-SUM($CV$7:EK$7)*SUM($Y217:$Z217,$AF217)-SUM($CV$8:EK$8)*SUM($AA217:$AE217)-SUM($CV$9:EK$9)*$AG217</f>
        <v>-84662</v>
      </c>
      <c r="EL217" s="39">
        <f>SUM($BE217,$BF217:CU217)-SUM($CV$1:EL$1)*SUM($P217:$Q217,$W217)-SUM($CV$2:EL$2)*SUM($R217:$V217)-SUM($CV$3:EL$3)*$X217-SUM($CV$4:EL$4)*SUM($K217:$L217)-SUM($CV$5:EL$5)*SUM($M217:$N217)-SUM($CV$6:EL$6)*$O217-SUM($CV$7:EL$7)*SUM($Y217:$Z217,$AF217)-SUM($CV$8:EL$8)*SUM($AA217:$AE217)-SUM($CV$9:EL$9)*$AG217</f>
        <v>-88662</v>
      </c>
      <c r="EM217" s="39">
        <f>SUM($BE217,$BF217:CV217)-SUM($CV$1:EM$1)*SUM($P217:$Q217,$W217)-SUM($CV$2:EM$2)*SUM($R217:$V217)-SUM($CV$3:EM$3)*$X217-SUM($CV$4:EM$4)*SUM($K217:$L217)-SUM($CV$5:EM$5)*SUM($M217:$N217)-SUM($CV$6:EM$6)*$O217-SUM($CV$7:EM$7)*SUM($Y217:$Z217,$AF217)-SUM($CV$8:EM$8)*SUM($AA217:$AE217)-SUM($CV$9:EM$9)*$AG217</f>
        <v>-92662</v>
      </c>
      <c r="EN217" s="39">
        <f>SUM($BE217,$BF217:CW217)-SUM($CV$1:EN$1)*SUM($P217:$Q217,$W217)-SUM($CV$2:EN$2)*SUM($R217:$V217)-SUM($CV$3:EN$3)*$X217-SUM($CV$4:EN$4)*SUM($K217:$L217)-SUM($CV$5:EN$5)*SUM($M217:$N217)-SUM($CV$6:EN$6)*$O217-SUM($CV$7:EN$7)*SUM($Y217:$Z217,$AF217)-SUM($CV$8:EN$8)*SUM($AA217:$AE217)-SUM($CV$9:EN$9)*$AG217</f>
        <v>-96662</v>
      </c>
      <c r="EO217" s="39">
        <f>SUM($BE217,$BF217:CX217)-SUM($CV$1:EO$1)*SUM($P217:$Q217,$W217)-SUM($CV$2:EO$2)*SUM($R217:$V217)-SUM($CV$3:EO$3)*$X217-SUM($CV$4:EO$4)*SUM($K217:$L217)-SUM($CV$5:EO$5)*SUM($M217:$N217)-SUM($CV$6:EO$6)*$O217-SUM($CV$7:EO$7)*SUM($Y217:$Z217,$AF217)-SUM($CV$8:EO$8)*SUM($AA217:$AE217)-SUM($CV$9:EO$9)*$AG217</f>
        <v>-99178</v>
      </c>
      <c r="EP217" s="96" t="str">
        <f t="shared" si="288"/>
        <v>MCDI LTD</v>
      </c>
      <c r="EQ217" s="103" t="str">
        <f t="shared" si="234"/>
        <v>HFCN-2700+TR</v>
      </c>
      <c r="ER217" s="96" t="str">
        <f t="shared" si="283"/>
        <v>MINI-CIRCUITS LABORATORY</v>
      </c>
      <c r="ES217" s="115">
        <f t="shared" si="289"/>
        <v>0.63</v>
      </c>
      <c r="ET217" s="116" t="str">
        <f t="shared" si="287"/>
        <v>USD</v>
      </c>
      <c r="EU217" s="107" t="e">
        <f t="shared" ca="1" si="245"/>
        <v>#NAME?</v>
      </c>
      <c r="EV217" s="107" t="e">
        <f t="shared" ca="1" si="246"/>
        <v>#NAME?</v>
      </c>
      <c r="EW217" s="117">
        <f t="shared" si="285"/>
        <v>3000</v>
      </c>
      <c r="EX217" s="117">
        <f t="shared" si="286"/>
        <v>3000</v>
      </c>
      <c r="EY217" s="103"/>
      <c r="EZ217" s="117">
        <f t="shared" si="247"/>
        <v>144000</v>
      </c>
      <c r="FA217" s="118" t="e">
        <f t="shared" ca="1" si="248"/>
        <v>#NAME?</v>
      </c>
      <c r="FB217" s="117">
        <f t="shared" si="249"/>
        <v>2638</v>
      </c>
      <c r="FC217" s="118" t="e">
        <f t="shared" ca="1" si="250"/>
        <v>#NAME?</v>
      </c>
      <c r="FD217" s="119">
        <v>45523</v>
      </c>
      <c r="FE217" s="118" t="s">
        <v>130</v>
      </c>
      <c r="FF217" s="118" t="s">
        <v>26</v>
      </c>
      <c r="FG217" s="103" t="s">
        <v>144</v>
      </c>
      <c r="FH217" s="103" t="s">
        <v>145</v>
      </c>
      <c r="FI217" s="105">
        <f t="array" ref="FI217">SUMPRODUCT($AI217:$AL217,TRANSPOSE(FI$1:FI$4))</f>
        <v>12130</v>
      </c>
      <c r="FJ217" s="105">
        <f t="array" ref="FJ217">SUMPRODUCT($AI217:$AL217,TRANSPOSE(FJ$1:FJ$4))</f>
        <v>12130</v>
      </c>
      <c r="FK217" s="105">
        <f t="array" ref="FK217">SUMPRODUCT($AI217:$AL217,TRANSPOSE(FK$1:FK$4))</f>
        <v>12130</v>
      </c>
      <c r="FL217" s="105">
        <f t="array" ref="FL217">SUMPRODUCT($AI217:$AL217,TRANSPOSE(FL$1:FL$4))</f>
        <v>12130</v>
      </c>
      <c r="FM217" s="105">
        <f t="array" ref="FM217">SUMPRODUCT($AI217:$AL217,TRANSPOSE(FM$1:FM$4))</f>
        <v>12130</v>
      </c>
      <c r="FN217" s="105">
        <f t="array" ref="FN217">SUMPRODUCT($AI217:$AL217,TRANSPOSE(FN$1:FN$4))</f>
        <v>12130</v>
      </c>
      <c r="FO217" s="105">
        <f t="array" ref="FO217">SUMPRODUCT($AI217:$AL217,TRANSPOSE(FO$1:FO$4))</f>
        <v>12130</v>
      </c>
      <c r="FP217" s="105">
        <f t="array" ref="FP217">SUMPRODUCT($AI217:$AL217,TRANSPOSE(FP$1:FP$4))</f>
        <v>12130</v>
      </c>
      <c r="FQ217" s="105">
        <f t="array" ref="FQ217">SUMPRODUCT($AI217:$AL217,TRANSPOSE(FQ$1:FQ$4))</f>
        <v>12130</v>
      </c>
      <c r="FR217" s="105">
        <f t="array" ref="FR217">SUMPRODUCT($AI217:$AL217,TRANSPOSE(FR$1:FR$4))</f>
        <v>12100</v>
      </c>
      <c r="FS217" s="105">
        <f t="array" ref="FS217">SUMPRODUCT($AI217:$AL217,TRANSPOSE(FS$1:FS$4))</f>
        <v>12000</v>
      </c>
      <c r="FT217" s="105">
        <f t="array" ref="FT217">SUMPRODUCT($AI217:$AL217,TRANSPOSE(FT$1:FT$4))</f>
        <v>8092</v>
      </c>
      <c r="FU217" s="105">
        <f t="array" ref="FU217">SUMPRODUCT($AI217:$AL217,TRANSPOSE(FU$1:FU$4))</f>
        <v>0</v>
      </c>
      <c r="FV217" s="120"/>
      <c r="FW217" s="105">
        <f t="shared" si="251"/>
        <v>15000</v>
      </c>
      <c r="FX217" s="121">
        <f>CEILING(SUM($FI217:FJ217)-SUM($FW217:FW217),$EW217)</f>
        <v>12000</v>
      </c>
      <c r="FY217" s="121">
        <f>CEILING(SUM($FI217:FK217)-SUM($FW217:FX217),$EW217)</f>
        <v>12000</v>
      </c>
      <c r="FZ217" s="121">
        <f>CEILING(SUM($FI217:FL217)-SUM($FW217:FY217),$EW217)</f>
        <v>12000</v>
      </c>
      <c r="GA217" s="121">
        <f>CEILING(SUM($FI217:FM217)-SUM($FW217:FZ217),$EW217)</f>
        <v>12000</v>
      </c>
      <c r="GB217" s="121">
        <f>CEILING(SUM($FI217:FN217)-SUM($FW217:GA217),$EW217)</f>
        <v>12000</v>
      </c>
      <c r="GC217" s="121">
        <f>CEILING(SUM($FI217:FO217)-SUM($FW217:GB217),$EW217)</f>
        <v>12000</v>
      </c>
      <c r="GD217" s="121">
        <f>CEILING(SUM($FI217:FP217)-SUM($FW217:GC217),$EW217)</f>
        <v>12000</v>
      </c>
      <c r="GE217" s="121">
        <f>CEILING(SUM($FI217:FQ217)-SUM($FW217:GD217),$EW217)</f>
        <v>12000</v>
      </c>
      <c r="GF217" s="121">
        <f>CEILING(SUM($FI217:FR217)-SUM($FW217:GE217),$EW217)</f>
        <v>12000</v>
      </c>
      <c r="GG217" s="121">
        <f>CEILING(SUM($FI217:FS217)-SUM($FW217:GF217),$EW217)</f>
        <v>12000</v>
      </c>
      <c r="GH217" s="121">
        <f t="shared" si="252"/>
        <v>9000</v>
      </c>
      <c r="GI217" s="121">
        <f t="shared" si="253"/>
        <v>0</v>
      </c>
      <c r="GJ217" s="120"/>
      <c r="GK217" s="123" t="e">
        <f t="shared" ca="1" si="254"/>
        <v>#NAME?</v>
      </c>
      <c r="GL217" s="123" t="e">
        <f t="shared" ca="1" si="255"/>
        <v>#NAME?</v>
      </c>
      <c r="GM217" s="123" t="e">
        <f t="shared" ca="1" si="256"/>
        <v>#NAME?</v>
      </c>
      <c r="GN217" s="123" t="e">
        <f t="shared" ca="1" si="257"/>
        <v>#NAME?</v>
      </c>
      <c r="GO217" s="123" t="e">
        <f t="shared" ca="1" si="258"/>
        <v>#NAME?</v>
      </c>
      <c r="GP217" s="123" t="e">
        <f t="shared" ca="1" si="259"/>
        <v>#NAME?</v>
      </c>
      <c r="GQ217" s="123" t="e">
        <f t="shared" ca="1" si="260"/>
        <v>#NAME?</v>
      </c>
      <c r="GR217" s="123" t="e">
        <f t="shared" ca="1" si="261"/>
        <v>#NAME?</v>
      </c>
      <c r="GS217" s="123" t="e">
        <f t="shared" ca="1" si="262"/>
        <v>#NAME?</v>
      </c>
      <c r="GT217" s="123" t="e">
        <f t="shared" ca="1" si="263"/>
        <v>#NAME?</v>
      </c>
      <c r="GU217" s="123" t="e">
        <f t="shared" ca="1" si="264"/>
        <v>#NAME?</v>
      </c>
      <c r="GV217" s="123" t="e">
        <f t="shared" ca="1" si="265"/>
        <v>#NAME?</v>
      </c>
      <c r="GW217" s="123" t="e">
        <f t="shared" ca="1" si="266"/>
        <v>#NAME?</v>
      </c>
      <c r="GX217" s="123" t="e">
        <f t="shared" ca="1" si="267"/>
        <v>#NAME?</v>
      </c>
      <c r="GY217" s="120">
        <v>4</v>
      </c>
      <c r="GZ217" s="105">
        <f>SUM(FW217:FY217)</f>
        <v>39000</v>
      </c>
      <c r="HA217" s="105"/>
      <c r="HB217" s="105"/>
      <c r="HC217" s="105">
        <f>SUM(FZ217:GB217)</f>
        <v>36000</v>
      </c>
      <c r="HD217" s="105"/>
      <c r="HE217" s="105"/>
      <c r="HF217" s="105">
        <f>SUM(GC217:GE217)</f>
        <v>36000</v>
      </c>
      <c r="HG217" s="105"/>
      <c r="HH217" s="105"/>
      <c r="HI217" s="105">
        <f>SUM(GF217:GI217)</f>
        <v>33000</v>
      </c>
      <c r="HJ217" s="105"/>
      <c r="HK217" s="105"/>
      <c r="HL217" s="105">
        <f>GI217</f>
        <v>0</v>
      </c>
      <c r="HM217" s="105"/>
      <c r="HN217" s="123" t="e">
        <f t="shared" ca="1" si="268"/>
        <v>#NAME?</v>
      </c>
      <c r="HO217" s="123" t="e">
        <f t="shared" ca="1" si="269"/>
        <v>#NAME?</v>
      </c>
      <c r="HP217" s="123" t="e">
        <f t="shared" ca="1" si="270"/>
        <v>#NAME?</v>
      </c>
      <c r="HQ217" s="123" t="e">
        <f t="shared" ca="1" si="271"/>
        <v>#NAME?</v>
      </c>
      <c r="HR217" s="123" t="e">
        <f t="shared" ca="1" si="272"/>
        <v>#NAME?</v>
      </c>
      <c r="HS217" s="123" t="e">
        <f t="shared" ca="1" si="273"/>
        <v>#NAME?</v>
      </c>
      <c r="HT217" s="123" t="e">
        <f t="shared" ca="1" si="274"/>
        <v>#NAME?</v>
      </c>
      <c r="HU217" s="123" t="e">
        <f t="shared" ca="1" si="275"/>
        <v>#NAME?</v>
      </c>
      <c r="HV217" s="123" t="e">
        <f t="shared" ca="1" si="276"/>
        <v>#NAME?</v>
      </c>
      <c r="HW217" s="123" t="e">
        <f t="shared" ca="1" si="277"/>
        <v>#NAME?</v>
      </c>
      <c r="HX217" s="123" t="e">
        <f t="shared" ca="1" si="278"/>
        <v>#NAME?</v>
      </c>
      <c r="HY217" s="123" t="e">
        <f t="shared" ca="1" si="279"/>
        <v>#NAME?</v>
      </c>
      <c r="HZ217" s="123" t="e">
        <f t="shared" ca="1" si="280"/>
        <v>#NAME?</v>
      </c>
      <c r="IA217" s="123" t="e">
        <f t="shared" ca="1" si="281"/>
        <v>#NAME?</v>
      </c>
      <c r="IB217" s="124" t="s">
        <v>1017</v>
      </c>
      <c r="IC217" s="103" t="s">
        <v>620</v>
      </c>
      <c r="ID217" s="125">
        <v>45518</v>
      </c>
      <c r="IE217" s="103" t="s">
        <v>147</v>
      </c>
      <c r="IF217" s="103" t="s">
        <v>147</v>
      </c>
      <c r="IG217" s="103" t="s">
        <v>147</v>
      </c>
      <c r="IH217" s="103"/>
      <c r="II217" s="103" t="s">
        <v>337</v>
      </c>
    </row>
    <row r="218" spans="1:243" ht="14.25" x14ac:dyDescent="0.2">
      <c r="A218" s="39">
        <v>238</v>
      </c>
      <c r="B218" s="39" t="s">
        <v>1020</v>
      </c>
      <c r="C218" s="56" t="s">
        <v>1021</v>
      </c>
      <c r="D218" s="39" t="s">
        <v>137</v>
      </c>
      <c r="E218" s="39">
        <v>403115907</v>
      </c>
      <c r="F218" s="102" t="s">
        <v>1022</v>
      </c>
      <c r="G218" s="39"/>
      <c r="H218" s="39" t="s">
        <v>128</v>
      </c>
      <c r="I218" s="39">
        <v>2</v>
      </c>
      <c r="J218" s="39">
        <v>4</v>
      </c>
      <c r="K218" s="39">
        <v>0</v>
      </c>
      <c r="L218" s="39">
        <v>0</v>
      </c>
      <c r="M218" s="39">
        <v>0</v>
      </c>
      <c r="N218" s="39">
        <v>0</v>
      </c>
      <c r="O218" s="39">
        <v>0</v>
      </c>
      <c r="P218" s="39">
        <v>0</v>
      </c>
      <c r="Q218" s="39">
        <v>0</v>
      </c>
      <c r="R218" s="39">
        <v>0</v>
      </c>
      <c r="S218" s="39">
        <v>2</v>
      </c>
      <c r="T218" s="39">
        <v>0</v>
      </c>
      <c r="U218" s="39">
        <v>0</v>
      </c>
      <c r="V218" s="39">
        <v>0</v>
      </c>
      <c r="W218" s="39">
        <v>0</v>
      </c>
      <c r="X218" s="39">
        <v>0</v>
      </c>
      <c r="Y218" s="39">
        <v>0</v>
      </c>
      <c r="Z218" s="39">
        <v>0</v>
      </c>
      <c r="AA218" s="39">
        <v>0</v>
      </c>
      <c r="AB218" s="39">
        <v>2</v>
      </c>
      <c r="AC218" s="39">
        <v>0</v>
      </c>
      <c r="AD218" s="39">
        <v>0</v>
      </c>
      <c r="AE218" s="39">
        <v>0</v>
      </c>
      <c r="AF218" s="39">
        <v>0</v>
      </c>
      <c r="AG218" s="39">
        <v>0</v>
      </c>
      <c r="AH218" s="39">
        <f t="shared" si="235"/>
        <v>4</v>
      </c>
      <c r="AI218" s="39">
        <f t="shared" si="236"/>
        <v>0</v>
      </c>
      <c r="AJ218" s="39">
        <f t="shared" si="237"/>
        <v>2</v>
      </c>
      <c r="AK218" s="39">
        <f t="shared" si="238"/>
        <v>2</v>
      </c>
      <c r="AL218" s="39">
        <f t="shared" si="239"/>
        <v>2</v>
      </c>
      <c r="AM218" s="57">
        <f t="shared" si="240"/>
        <v>70906</v>
      </c>
      <c r="AN218" s="57">
        <v>500</v>
      </c>
      <c r="AO218" s="57">
        <f t="shared" si="241"/>
        <v>71000</v>
      </c>
      <c r="AP218" s="39"/>
      <c r="AQ218" s="39" t="s">
        <v>560</v>
      </c>
      <c r="AR218" s="39" t="s">
        <v>527</v>
      </c>
      <c r="AS218" s="39"/>
      <c r="AT218" s="39"/>
      <c r="AU218" s="58">
        <v>1.9879</v>
      </c>
      <c r="AV218" s="58" t="s">
        <v>11</v>
      </c>
      <c r="AW218" s="39" t="s">
        <v>528</v>
      </c>
      <c r="AX218" s="39" t="s">
        <v>529</v>
      </c>
      <c r="AY218" s="39"/>
      <c r="AZ218" s="39" t="s">
        <v>530</v>
      </c>
      <c r="BA218" s="39" t="str">
        <f t="shared" si="242"/>
        <v>P0028</v>
      </c>
      <c r="BB218" s="78" t="e">
        <f t="shared" ca="1" si="243"/>
        <v>#NAME?</v>
      </c>
      <c r="BC218" s="39"/>
      <c r="BD218" s="75">
        <f t="shared" si="244"/>
        <v>71000</v>
      </c>
      <c r="BE218" s="39"/>
      <c r="BF218" s="39"/>
      <c r="BG218" s="39"/>
      <c r="BH218" s="39"/>
      <c r="BI218" s="39"/>
      <c r="BJ218" s="39"/>
      <c r="BK218" s="39">
        <v>18500</v>
      </c>
      <c r="BL218" s="39"/>
      <c r="BM218" s="39"/>
      <c r="BN218" s="39"/>
      <c r="BO218" s="39"/>
      <c r="BP218" s="39"/>
      <c r="BQ218" s="39"/>
      <c r="BR218" s="39"/>
      <c r="BS218" s="39"/>
      <c r="BT218" s="39">
        <v>18500</v>
      </c>
      <c r="BU218" s="39"/>
      <c r="BV218" s="39"/>
      <c r="BW218" s="39"/>
      <c r="BX218" s="39"/>
      <c r="BY218" s="39"/>
      <c r="BZ218" s="39"/>
      <c r="CA218" s="39"/>
      <c r="CB218" s="39"/>
      <c r="CC218" s="39">
        <v>18500</v>
      </c>
      <c r="CD218" s="39"/>
      <c r="CE218" s="39"/>
      <c r="CF218" s="39"/>
      <c r="CG218" s="39"/>
      <c r="CH218" s="39"/>
      <c r="CI218" s="39"/>
      <c r="CJ218" s="39"/>
      <c r="CK218" s="39"/>
      <c r="CL218" s="39">
        <v>15500</v>
      </c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>
        <f>SUM($BE218,$BF218:BF218)-SUM($CV$1:CW$1)*SUM($P218:$Q218,$W218)-SUM($CV$2:CW$2)*SUM($R218:$V218)-SUM($CV$3:CW$3)*$X218-SUM($CV$4:CW$4)*SUM($K218:$L218)-SUM($CV$5:CW$5)*SUM($M218:$N218)-SUM($CV$6:CW$6)*$O218-SUM($CV$7:CW$7)*SUM($Y218:$Z218,$AF218)-SUM($CV$8:CW$8)*SUM($AA218:$AE218)-SUM($CV$9:CW$9)*$AG218</f>
        <v>0</v>
      </c>
      <c r="CX218" s="39">
        <f>SUM($BE218,$BF218:BG218)-SUM($CV$1:CX$1)*SUM($P218:$Q218,$W218)-SUM($CV$2:CX$2)*SUM($R218:$V218)-SUM($CV$3:CX$3)*$X218-SUM($CV$4:CX$4)*SUM($K218:$L218)-SUM($CV$5:CX$5)*SUM($M218:$N218)-SUM($CV$6:CX$6)*$O218-SUM($CV$7:CX$7)*SUM($Y218:$Z218,$AF218)-SUM($CV$8:CX$8)*SUM($AA218:$AE218)-SUM($CV$9:CX$9)*$AG218</f>
        <v>0</v>
      </c>
      <c r="CY218" s="39">
        <f>SUM($BE218,$BF218:BH218)-SUM($CV$1:CY$1)*SUM($P218:$Q218,$W218)-SUM($CV$2:CY$2)*SUM($R218:$V218)-SUM($CV$3:CY$3)*$X218-SUM($CV$4:CY$4)*SUM($K218:$L218)-SUM($CV$5:CY$5)*SUM($M218:$N218)-SUM($CV$6:CY$6)*$O218-SUM($CV$7:CY$7)*SUM($Y218:$Z218,$AF218)-SUM($CV$8:CY$8)*SUM($AA218:$AE218)-SUM($CV$9:CY$9)*$AG218</f>
        <v>0</v>
      </c>
      <c r="CZ218" s="39">
        <f>SUM($BE218,$BF218:BI218)-SUM($CV$1:CZ$1)*SUM($P218:$Q218,$W218)-SUM($CV$2:CZ$2)*SUM($R218:$V218)-SUM($CV$3:CZ$3)*$X218-SUM($CV$4:CZ$4)*SUM($K218:$L218)-SUM($CV$5:CZ$5)*SUM($M218:$N218)-SUM($CV$6:CZ$6)*$O218-SUM($CV$7:CZ$7)*SUM($Y218:$Z218,$AF218)-SUM($CV$8:CZ$8)*SUM($AA218:$AE218)-SUM($CV$9:CZ$9)*$AG218</f>
        <v>0</v>
      </c>
      <c r="DA218" s="39">
        <f>SUM($BE218,$BF218:BJ218)-SUM($CV$1:DA$1)*SUM($P218:$Q218,$W218)-SUM($CV$2:DA$2)*SUM($R218:$V218)-SUM($CV$3:DA$3)*$X218-SUM($CV$4:DA$4)*SUM($K218:$L218)-SUM($CV$5:DA$5)*SUM($M218:$N218)-SUM($CV$6:DA$6)*$O218-SUM($CV$7:DA$7)*SUM($Y218:$Z218,$AF218)-SUM($CV$8:DA$8)*SUM($AA218:$AE218)-SUM($CV$9:DA$9)*$AG218</f>
        <v>0</v>
      </c>
      <c r="DB218" s="39">
        <f>SUM($BE218,$BF218:BK218)-SUM($CV$1:DB$1)*SUM($P218:$Q218,$W218)-SUM($CV$2:DB$2)*SUM($R218:$V218)-SUM($CV$3:DB$3)*$X218-SUM($CV$4:DB$4)*SUM($K218:$L218)-SUM($CV$5:DB$5)*SUM($M218:$N218)-SUM($CV$6:DB$6)*$O218-SUM($CV$7:DB$7)*SUM($Y218:$Z218,$AF218)-SUM($CV$8:DB$8)*SUM($AA218:$AE218)-SUM($CV$9:DB$9)*$AG218</f>
        <v>18100</v>
      </c>
      <c r="DC218" s="39">
        <f>SUM($BE218,$BF218:BL218)-SUM($CV$1:DC$1)*SUM($P218:$Q218,$W218)-SUM($CV$2:DC$2)*SUM($R218:$V218)-SUM($CV$3:DC$3)*$X218-SUM($CV$4:DC$4)*SUM($K218:$L218)-SUM($CV$5:DC$5)*SUM($M218:$N218)-SUM($CV$6:DC$6)*$O218-SUM($CV$7:DC$7)*SUM($Y218:$Z218,$AF218)-SUM($CV$8:DC$8)*SUM($AA218:$AE218)-SUM($CV$9:DC$9)*$AG218</f>
        <v>17300</v>
      </c>
      <c r="DD218" s="39">
        <f>SUM($BE218,$BF218:BM218)-SUM($CV$1:DD$1)*SUM($P218:$Q218,$W218)-SUM($CV$2:DD$2)*SUM($R218:$V218)-SUM($CV$3:DD$3)*$X218-SUM($CV$4:DD$4)*SUM($K218:$L218)-SUM($CV$5:DD$5)*SUM($M218:$N218)-SUM($CV$6:DD$6)*$O218-SUM($CV$7:DD$7)*SUM($Y218:$Z218,$AF218)-SUM($CV$8:DD$8)*SUM($AA218:$AE218)-SUM($CV$9:DD$9)*$AG218</f>
        <v>16038</v>
      </c>
      <c r="DE218" s="39">
        <f>SUM($BE218,$BF218:BN218)-SUM($CV$1:DE$1)*SUM($P218:$Q218,$W218)-SUM($CV$2:DE$2)*SUM($R218:$V218)-SUM($CV$3:DE$3)*$X218-SUM($CV$4:DE$4)*SUM($K218:$L218)-SUM($CV$5:DE$5)*SUM($M218:$N218)-SUM($CV$6:DE$6)*$O218-SUM($CV$7:DE$7)*SUM($Y218:$Z218,$AF218)-SUM($CV$8:DE$8)*SUM($AA218:$AE218)-SUM($CV$9:DE$9)*$AG218</f>
        <v>14938</v>
      </c>
      <c r="DF218" s="39">
        <f>SUM($BE218,$BF218:BO218)-SUM($CV$1:DF$1)*SUM($P218:$Q218,$W218)-SUM($CV$2:DF$2)*SUM($R218:$V218)-SUM($CV$3:DF$3)*$X218-SUM($CV$4:DF$4)*SUM($K218:$L218)-SUM($CV$5:DF$5)*SUM($M218:$N218)-SUM($CV$6:DF$6)*$O218-SUM($CV$7:DF$7)*SUM($Y218:$Z218,$AF218)-SUM($CV$8:DF$8)*SUM($AA218:$AE218)-SUM($CV$9:DF$9)*$AG218</f>
        <v>13538</v>
      </c>
      <c r="DG218" s="39">
        <f>SUM($BE218,$BF218:BP218)-SUM($CV$1:DG$1)*SUM($P218:$Q218,$W218)-SUM($CV$2:DG$2)*SUM($R218:$V218)-SUM($CV$3:DG$3)*$X218-SUM($CV$4:DG$4)*SUM($K218:$L218)-SUM($CV$5:DG$5)*SUM($M218:$N218)-SUM($CV$6:DG$6)*$O218-SUM($CV$7:DG$7)*SUM($Y218:$Z218,$AF218)-SUM($CV$8:DG$8)*SUM($AA218:$AE218)-SUM($CV$9:DG$9)*$AG218</f>
        <v>12038</v>
      </c>
      <c r="DH218" s="39">
        <f>SUM($BE218,$BF218:BQ218)-SUM($CV$1:DH$1)*SUM($P218:$Q218,$W218)-SUM($CV$2:DH$2)*SUM($R218:$V218)-SUM($CV$3:DH$3)*$X218-SUM($CV$4:DH$4)*SUM($K218:$L218)-SUM($CV$5:DH$5)*SUM($M218:$N218)-SUM($CV$6:DH$6)*$O218-SUM($CV$7:DH$7)*SUM($Y218:$Z218,$AF218)-SUM($CV$8:DH$8)*SUM($AA218:$AE218)-SUM($CV$9:DH$9)*$AG218</f>
        <v>10538</v>
      </c>
      <c r="DI218" s="39">
        <f>SUM($BE218,$BF218:BR218)-SUM($CV$1:DI$1)*SUM($P218:$Q218,$W218)-SUM($CV$2:DI$2)*SUM($R218:$V218)-SUM($CV$3:DI$3)*$X218-SUM($CV$4:DI$4)*SUM($K218:$L218)-SUM($CV$5:DI$5)*SUM($M218:$N218)-SUM($CV$6:DI$6)*$O218-SUM($CV$7:DI$7)*SUM($Y218:$Z218,$AF218)-SUM($CV$8:DI$8)*SUM($AA218:$AE218)-SUM($CV$9:DI$9)*$AG218</f>
        <v>9038</v>
      </c>
      <c r="DJ218" s="39">
        <f>SUM($BE218,$BF218:BS218)-SUM($CV$1:DJ$1)*SUM($P218:$Q218,$W218)-SUM($CV$2:DJ$2)*SUM($R218:$V218)-SUM($CV$3:DJ$3)*$X218-SUM($CV$4:DJ$4)*SUM($K218:$L218)-SUM($CV$5:DJ$5)*SUM($M218:$N218)-SUM($CV$6:DJ$6)*$O218-SUM($CV$7:DJ$7)*SUM($Y218:$Z218,$AF218)-SUM($CV$8:DJ$8)*SUM($AA218:$AE218)-SUM($CV$9:DJ$9)*$AG218</f>
        <v>7538</v>
      </c>
      <c r="DK218" s="39">
        <f>SUM($BE218,$BF218:BT218)-SUM($CV$1:DK$1)*SUM($P218:$Q218,$W218)-SUM($CV$2:DK$2)*SUM($R218:$V218)-SUM($CV$3:DK$3)*$X218-SUM($CV$4:DK$4)*SUM($K218:$L218)-SUM($CV$5:DK$5)*SUM($M218:$N218)-SUM($CV$6:DK$6)*$O218-SUM($CV$7:DK$7)*SUM($Y218:$Z218,$AF218)-SUM($CV$8:DK$8)*SUM($AA218:$AE218)-SUM($CV$9:DK$9)*$AG218</f>
        <v>24538</v>
      </c>
      <c r="DL218" s="39">
        <f>SUM($BE218,$BF218:BU218)-SUM($CV$1:DL$1)*SUM($P218:$Q218,$W218)-SUM($CV$2:DL$2)*SUM($R218:$V218)-SUM($CV$3:DL$3)*$X218-SUM($CV$4:DL$4)*SUM($K218:$L218)-SUM($CV$5:DL$5)*SUM($M218:$N218)-SUM($CV$6:DL$6)*$O218-SUM($CV$7:DL$7)*SUM($Y218:$Z218,$AF218)-SUM($CV$8:DL$8)*SUM($AA218:$AE218)-SUM($CV$9:DL$9)*$AG218</f>
        <v>23038</v>
      </c>
      <c r="DM218" s="39">
        <f>SUM($BE218,$BF218:BV218)-SUM($CV$1:DM$1)*SUM($P218:$Q218,$W218)-SUM($CV$2:DM$2)*SUM($R218:$V218)-SUM($CV$3:DM$3)*$X218-SUM($CV$4:DM$4)*SUM($K218:$L218)-SUM($CV$5:DM$5)*SUM($M218:$N218)-SUM($CV$6:DM$6)*$O218-SUM($CV$7:DM$7)*SUM($Y218:$Z218,$AF218)-SUM($CV$8:DM$8)*SUM($AA218:$AE218)-SUM($CV$9:DM$9)*$AG218</f>
        <v>21038</v>
      </c>
      <c r="DN218" s="39">
        <f>SUM($BE218,$BF218:BW218)-SUM($CV$1:DN$1)*SUM($P218:$Q218,$W218)-SUM($CV$2:DN$2)*SUM($R218:$V218)-SUM($CV$3:DN$3)*$X218-SUM($CV$4:DN$4)*SUM($K218:$L218)-SUM($CV$5:DN$5)*SUM($M218:$N218)-SUM($CV$6:DN$6)*$O218-SUM($CV$7:DN$7)*SUM($Y218:$Z218,$AF218)-SUM($CV$8:DN$8)*SUM($AA218:$AE218)-SUM($CV$9:DN$9)*$AG218</f>
        <v>19038</v>
      </c>
      <c r="DO218" s="39">
        <f>SUM($BE218,$BF218:BX218)-SUM($CV$1:DO$1)*SUM($P218:$Q218,$W218)-SUM($CV$2:DO$2)*SUM($R218:$V218)-SUM($CV$3:DO$3)*$X218-SUM($CV$4:DO$4)*SUM($K218:$L218)-SUM($CV$5:DO$5)*SUM($M218:$N218)-SUM($CV$6:DO$6)*$O218-SUM($CV$7:DO$7)*SUM($Y218:$Z218,$AF218)-SUM($CV$8:DO$8)*SUM($AA218:$AE218)-SUM($CV$9:DO$9)*$AG218</f>
        <v>17038</v>
      </c>
      <c r="DP218" s="39">
        <f>SUM($BE218,$BF218:BY218)-SUM($CV$1:DP$1)*SUM($P218:$Q218,$W218)-SUM($CV$2:DP$2)*SUM($R218:$V218)-SUM($CV$3:DP$3)*$X218-SUM($CV$4:DP$4)*SUM($K218:$L218)-SUM($CV$5:DP$5)*SUM($M218:$N218)-SUM($CV$6:DP$6)*$O218-SUM($CV$7:DP$7)*SUM($Y218:$Z218,$AF218)-SUM($CV$8:DP$8)*SUM($AA218:$AE218)-SUM($CV$9:DP$9)*$AG218</f>
        <v>15038</v>
      </c>
      <c r="DQ218" s="39">
        <f>SUM($BE218,$BF218:BZ218)-SUM($CV$1:DQ$1)*SUM($P218:$Q218,$W218)-SUM($CV$2:DQ$2)*SUM($R218:$V218)-SUM($CV$3:DQ$3)*$X218-SUM($CV$4:DQ$4)*SUM($K218:$L218)-SUM($CV$5:DQ$5)*SUM($M218:$N218)-SUM($CV$6:DQ$6)*$O218-SUM($CV$7:DQ$7)*SUM($Y218:$Z218,$AF218)-SUM($CV$8:DQ$8)*SUM($AA218:$AE218)-SUM($CV$9:DQ$9)*$AG218</f>
        <v>13038</v>
      </c>
      <c r="DR218" s="39">
        <f>SUM($BE218,$BF218:CA218)-SUM($CV$1:DR$1)*SUM($P218:$Q218,$W218)-SUM($CV$2:DR$2)*SUM($R218:$V218)-SUM($CV$3:DR$3)*$X218-SUM($CV$4:DR$4)*SUM($K218:$L218)-SUM($CV$5:DR$5)*SUM($M218:$N218)-SUM($CV$6:DR$6)*$O218-SUM($CV$7:DR$7)*SUM($Y218:$Z218,$AF218)-SUM($CV$8:DR$8)*SUM($AA218:$AE218)-SUM($CV$9:DR$9)*$AG218</f>
        <v>11038</v>
      </c>
      <c r="DS218" s="39">
        <f>SUM($BE218,$BF218:CB218)-SUM($CV$1:DS$1)*SUM($P218:$Q218,$W218)-SUM($CV$2:DS$2)*SUM($R218:$V218)-SUM($CV$3:DS$3)*$X218-SUM($CV$4:DS$4)*SUM($K218:$L218)-SUM($CV$5:DS$5)*SUM($M218:$N218)-SUM($CV$6:DS$6)*$O218-SUM($CV$7:DS$7)*SUM($Y218:$Z218,$AF218)-SUM($CV$8:DS$8)*SUM($AA218:$AE218)-SUM($CV$9:DS$9)*$AG218</f>
        <v>9038</v>
      </c>
      <c r="DT218" s="39">
        <f>SUM($BE218,$BF218:CC218)-SUM($CV$1:DT$1)*SUM($P218:$Q218,$W218)-SUM($CV$2:DT$2)*SUM($R218:$V218)-SUM($CV$3:DT$3)*$X218-SUM($CV$4:DT$4)*SUM($K218:$L218)-SUM($CV$5:DT$5)*SUM($M218:$N218)-SUM($CV$6:DT$6)*$O218-SUM($CV$7:DT$7)*SUM($Y218:$Z218,$AF218)-SUM($CV$8:DT$8)*SUM($AA218:$AE218)-SUM($CV$9:DT$9)*$AG218</f>
        <v>25538</v>
      </c>
      <c r="DU218" s="39">
        <f>SUM($BE218,$BF218:CD218)-SUM($CV$1:DU$1)*SUM($P218:$Q218,$W218)-SUM($CV$2:DU$2)*SUM($R218:$V218)-SUM($CV$3:DU$3)*$X218-SUM($CV$4:DU$4)*SUM($K218:$L218)-SUM($CV$5:DU$5)*SUM($M218:$N218)-SUM($CV$6:DU$6)*$O218-SUM($CV$7:DU$7)*SUM($Y218:$Z218,$AF218)-SUM($CV$8:DU$8)*SUM($AA218:$AE218)-SUM($CV$9:DU$9)*$AG218</f>
        <v>23538</v>
      </c>
      <c r="DV218" s="39">
        <f>SUM($BE218,$BF218:CE218)-SUM($CV$1:DV$1)*SUM($P218:$Q218,$W218)-SUM($CV$2:DV$2)*SUM($R218:$V218)-SUM($CV$3:DV$3)*$X218-SUM($CV$4:DV$4)*SUM($K218:$L218)-SUM($CV$5:DV$5)*SUM($M218:$N218)-SUM($CV$6:DV$6)*$O218-SUM($CV$7:DV$7)*SUM($Y218:$Z218,$AF218)-SUM($CV$8:DV$8)*SUM($AA218:$AE218)-SUM($CV$9:DV$9)*$AG218</f>
        <v>21538</v>
      </c>
      <c r="DW218" s="39">
        <f>SUM($BE218,$BF218:CF218)-SUM($CV$1:DW$1)*SUM($P218:$Q218,$W218)-SUM($CV$2:DW$2)*SUM($R218:$V218)-SUM($CV$3:DW$3)*$X218-SUM($CV$4:DW$4)*SUM($K218:$L218)-SUM($CV$5:DW$5)*SUM($M218:$N218)-SUM($CV$6:DW$6)*$O218-SUM($CV$7:DW$7)*SUM($Y218:$Z218,$AF218)-SUM($CV$8:DW$8)*SUM($AA218:$AE218)-SUM($CV$9:DW$9)*$AG218</f>
        <v>19538</v>
      </c>
      <c r="DX218" s="39">
        <f>SUM($BE218,$BF218:CG218)-SUM($CV$1:DX$1)*SUM($P218:$Q218,$W218)-SUM($CV$2:DX$2)*SUM($R218:$V218)-SUM($CV$3:DX$3)*$X218-SUM($CV$4:DX$4)*SUM($K218:$L218)-SUM($CV$5:DX$5)*SUM($M218:$N218)-SUM($CV$6:DX$6)*$O218-SUM($CV$7:DX$7)*SUM($Y218:$Z218,$AF218)-SUM($CV$8:DX$8)*SUM($AA218:$AE218)-SUM($CV$9:DX$9)*$AG218</f>
        <v>17538</v>
      </c>
      <c r="DY218" s="39">
        <f>SUM($BE218,$BF218:CH218)-SUM($CV$1:DY$1)*SUM($P218:$Q218,$W218)-SUM($CV$2:DY$2)*SUM($R218:$V218)-SUM($CV$3:DY$3)*$X218-SUM($CV$4:DY$4)*SUM($K218:$L218)-SUM($CV$5:DY$5)*SUM($M218:$N218)-SUM($CV$6:DY$6)*$O218-SUM($CV$7:DY$7)*SUM($Y218:$Z218,$AF218)-SUM($CV$8:DY$8)*SUM($AA218:$AE218)-SUM($CV$9:DY$9)*$AG218</f>
        <v>15538</v>
      </c>
      <c r="DZ218" s="39">
        <f>SUM($BE218,$BF218:CI218)-SUM($CV$1:DZ$1)*SUM($P218:$Q218,$W218)-SUM($CV$2:DZ$2)*SUM($R218:$V218)-SUM($CV$3:DZ$3)*$X218-SUM($CV$4:DZ$4)*SUM($K218:$L218)-SUM($CV$5:DZ$5)*SUM($M218:$N218)-SUM($CV$6:DZ$6)*$O218-SUM($CV$7:DZ$7)*SUM($Y218:$Z218,$AF218)-SUM($CV$8:DZ$8)*SUM($AA218:$AE218)-SUM($CV$9:DZ$9)*$AG218</f>
        <v>13538</v>
      </c>
      <c r="EA218" s="39">
        <f>SUM($BE218,$BF218:CJ218)-SUM($CV$1:EA$1)*SUM($P218:$Q218,$W218)-SUM($CV$2:EA$2)*SUM($R218:$V218)-SUM($CV$3:EA$3)*$X218-SUM($CV$4:EA$4)*SUM($K218:$L218)-SUM($CV$5:EA$5)*SUM($M218:$N218)-SUM($CV$6:EA$6)*$O218-SUM($CV$7:EA$7)*SUM($Y218:$Z218,$AF218)-SUM($CV$8:EA$8)*SUM($AA218:$AE218)-SUM($CV$9:EA$9)*$AG218</f>
        <v>11538</v>
      </c>
      <c r="EB218" s="39">
        <f>SUM($BE218,$BF218:CK218)-SUM($CV$1:EB$1)*SUM($P218:$Q218,$W218)-SUM($CV$2:EB$2)*SUM($R218:$V218)-SUM($CV$3:EB$3)*$X218-SUM($CV$4:EB$4)*SUM($K218:$L218)-SUM($CV$5:EB$5)*SUM($M218:$N218)-SUM($CV$6:EB$6)*$O218-SUM($CV$7:EB$7)*SUM($Y218:$Z218,$AF218)-SUM($CV$8:EB$8)*SUM($AA218:$AE218)-SUM($CV$9:EB$9)*$AG218</f>
        <v>9538</v>
      </c>
      <c r="EC218" s="39">
        <f>SUM($BE218,$BF218:CL218)-SUM($CV$1:EC$1)*SUM($P218:$Q218,$W218)-SUM($CV$2:EC$2)*SUM($R218:$V218)-SUM($CV$3:EC$3)*$X218-SUM($CV$4:EC$4)*SUM($K218:$L218)-SUM($CV$5:EC$5)*SUM($M218:$N218)-SUM($CV$6:EC$6)*$O218-SUM($CV$7:EC$7)*SUM($Y218:$Z218,$AF218)-SUM($CV$8:EC$8)*SUM($AA218:$AE218)-SUM($CV$9:EC$9)*$AG218</f>
        <v>23038</v>
      </c>
      <c r="ED218" s="39">
        <f>SUM($BE218,$BF218:CM218)-SUM($CV$1:ED$1)*SUM($P218:$Q218,$W218)-SUM($CV$2:ED$2)*SUM($R218:$V218)-SUM($CV$3:ED$3)*$X218-SUM($CV$4:ED$4)*SUM($K218:$L218)-SUM($CV$5:ED$5)*SUM($M218:$N218)-SUM($CV$6:ED$6)*$O218-SUM($CV$7:ED$7)*SUM($Y218:$Z218,$AF218)-SUM($CV$8:ED$8)*SUM($AA218:$AE218)-SUM($CV$9:ED$9)*$AG218</f>
        <v>21038</v>
      </c>
      <c r="EE218" s="39">
        <f>SUM($BE218,$BF218:CN218)-SUM($CV$1:EE$1)*SUM($P218:$Q218,$W218)-SUM($CV$2:EE$2)*SUM($R218:$V218)-SUM($CV$3:EE$3)*$X218-SUM($CV$4:EE$4)*SUM($K218:$L218)-SUM($CV$5:EE$5)*SUM($M218:$N218)-SUM($CV$6:EE$6)*$O218-SUM($CV$7:EE$7)*SUM($Y218:$Z218,$AF218)-SUM($CV$8:EE$8)*SUM($AA218:$AE218)-SUM($CV$9:EE$9)*$AG218</f>
        <v>19038</v>
      </c>
      <c r="EF218" s="39">
        <f>SUM($BE218,$BF218:CO218)-SUM($CV$1:EF$1)*SUM($P218:$Q218,$W218)-SUM($CV$2:EF$2)*SUM($R218:$V218)-SUM($CV$3:EF$3)*$X218-SUM($CV$4:EF$4)*SUM($K218:$L218)-SUM($CV$5:EF$5)*SUM($M218:$N218)-SUM($CV$6:EF$6)*$O218-SUM($CV$7:EF$7)*SUM($Y218:$Z218,$AF218)-SUM($CV$8:EF$8)*SUM($AA218:$AE218)-SUM($CV$9:EF$9)*$AG218</f>
        <v>17038</v>
      </c>
      <c r="EG218" s="39">
        <f>SUM($BE218,$BF218:CP218)-SUM($CV$1:EG$1)*SUM($P218:$Q218,$W218)-SUM($CV$2:EG$2)*SUM($R218:$V218)-SUM($CV$3:EG$3)*$X218-SUM($CV$4:EG$4)*SUM($K218:$L218)-SUM($CV$5:EG$5)*SUM($M218:$N218)-SUM($CV$6:EG$6)*$O218-SUM($CV$7:EG$7)*SUM($Y218:$Z218,$AF218)-SUM($CV$8:EG$8)*SUM($AA218:$AE218)-SUM($CV$9:EG$9)*$AG218</f>
        <v>15038</v>
      </c>
      <c r="EH218" s="39">
        <f>SUM($BE218,$BF218:CQ218)-SUM($CV$1:EH$1)*SUM($P218:$Q218,$W218)-SUM($CV$2:EH$2)*SUM($R218:$V218)-SUM($CV$3:EH$3)*$X218-SUM($CV$4:EH$4)*SUM($K218:$L218)-SUM($CV$5:EH$5)*SUM($M218:$N218)-SUM($CV$6:EH$6)*$O218-SUM($CV$7:EH$7)*SUM($Y218:$Z218,$AF218)-SUM($CV$8:EH$8)*SUM($AA218:$AE218)-SUM($CV$9:EH$9)*$AG218</f>
        <v>13038</v>
      </c>
      <c r="EI218" s="39">
        <f>SUM($BE218,$BF218:CR218)-SUM($CV$1:EI$1)*SUM($P218:$Q218,$W218)-SUM($CV$2:EI$2)*SUM($R218:$V218)-SUM($CV$3:EI$3)*$X218-SUM($CV$4:EI$4)*SUM($K218:$L218)-SUM($CV$5:EI$5)*SUM($M218:$N218)-SUM($CV$6:EI$6)*$O218-SUM($CV$7:EI$7)*SUM($Y218:$Z218,$AF218)-SUM($CV$8:EI$8)*SUM($AA218:$AE218)-SUM($CV$9:EI$9)*$AG218</f>
        <v>11038</v>
      </c>
      <c r="EJ218" s="39">
        <f>SUM($BE218,$BF218:CS218)-SUM($CV$1:EJ$1)*SUM($P218:$Q218,$W218)-SUM($CV$2:EJ$2)*SUM($R218:$V218)-SUM($CV$3:EJ$3)*$X218-SUM($CV$4:EJ$4)*SUM($K218:$L218)-SUM($CV$5:EJ$5)*SUM($M218:$N218)-SUM($CV$6:EJ$6)*$O218-SUM($CV$7:EJ$7)*SUM($Y218:$Z218,$AF218)-SUM($CV$8:EJ$8)*SUM($AA218:$AE218)-SUM($CV$9:EJ$9)*$AG218</f>
        <v>9038</v>
      </c>
      <c r="EK218" s="39">
        <f>SUM($BE218,$BF218:CT218)-SUM($CV$1:EK$1)*SUM($P218:$Q218,$W218)-SUM($CV$2:EK$2)*SUM($R218:$V218)-SUM($CV$3:EK$3)*$X218-SUM($CV$4:EK$4)*SUM($K218:$L218)-SUM($CV$5:EK$5)*SUM($M218:$N218)-SUM($CV$6:EK$6)*$O218-SUM($CV$7:EK$7)*SUM($Y218:$Z218,$AF218)-SUM($CV$8:EK$8)*SUM($AA218:$AE218)-SUM($CV$9:EK$9)*$AG218</f>
        <v>7038</v>
      </c>
      <c r="EL218" s="39">
        <f>SUM($BE218,$BF218:CU218)-SUM($CV$1:EL$1)*SUM($P218:$Q218,$W218)-SUM($CV$2:EL$2)*SUM($R218:$V218)-SUM($CV$3:EL$3)*$X218-SUM($CV$4:EL$4)*SUM($K218:$L218)-SUM($CV$5:EL$5)*SUM($M218:$N218)-SUM($CV$6:EL$6)*$O218-SUM($CV$7:EL$7)*SUM($Y218:$Z218,$AF218)-SUM($CV$8:EL$8)*SUM($AA218:$AE218)-SUM($CV$9:EL$9)*$AG218</f>
        <v>5038</v>
      </c>
      <c r="EM218" s="39">
        <f>SUM($BE218,$BF218:CV218)-SUM($CV$1:EM$1)*SUM($P218:$Q218,$W218)-SUM($CV$2:EM$2)*SUM($R218:$V218)-SUM($CV$3:EM$3)*$X218-SUM($CV$4:EM$4)*SUM($K218:$L218)-SUM($CV$5:EM$5)*SUM($M218:$N218)-SUM($CV$6:EM$6)*$O218-SUM($CV$7:EM$7)*SUM($Y218:$Z218,$AF218)-SUM($CV$8:EM$8)*SUM($AA218:$AE218)-SUM($CV$9:EM$9)*$AG218</f>
        <v>3038</v>
      </c>
      <c r="EN218" s="39">
        <f>SUM($BE218,$BF218:CW218)-SUM($CV$1:EN$1)*SUM($P218:$Q218,$W218)-SUM($CV$2:EN$2)*SUM($R218:$V218)-SUM($CV$3:EN$3)*$X218-SUM($CV$4:EN$4)*SUM($K218:$L218)-SUM($CV$5:EN$5)*SUM($M218:$N218)-SUM($CV$6:EN$6)*$O218-SUM($CV$7:EN$7)*SUM($Y218:$Z218,$AF218)-SUM($CV$8:EN$8)*SUM($AA218:$AE218)-SUM($CV$9:EN$9)*$AG218</f>
        <v>1038</v>
      </c>
      <c r="EO218" s="39">
        <f>SUM($BE218,$BF218:CX218)-SUM($CV$1:EO$1)*SUM($P218:$Q218,$W218)-SUM($CV$2:EO$2)*SUM($R218:$V218)-SUM($CV$3:EO$3)*$X218-SUM($CV$4:EO$4)*SUM($K218:$L218)-SUM($CV$5:EO$5)*SUM($M218:$N218)-SUM($CV$6:EO$6)*$O218-SUM($CV$7:EO$7)*SUM($Y218:$Z218,$AF218)-SUM($CV$8:EO$8)*SUM($AA218:$AE218)-SUM($CV$9:EO$9)*$AG218</f>
        <v>-622</v>
      </c>
      <c r="EP218" s="96" t="str">
        <f t="shared" si="288"/>
        <v>ELBATECH</v>
      </c>
      <c r="EQ218" s="103" t="str">
        <f t="shared" si="234"/>
        <v>HMC349ALP4CETR</v>
      </c>
      <c r="ER218" s="96" t="str">
        <f t="shared" si="283"/>
        <v>ANALOG DEVICES</v>
      </c>
      <c r="ES218" s="115">
        <f t="shared" si="289"/>
        <v>1.9879</v>
      </c>
      <c r="ET218" s="116" t="str">
        <f t="shared" si="287"/>
        <v>USD</v>
      </c>
      <c r="EU218" s="107" t="e">
        <f t="shared" ca="1" si="245"/>
        <v>#NAME?</v>
      </c>
      <c r="EV218" s="107" t="e">
        <f t="shared" ca="1" si="246"/>
        <v>#NAME?</v>
      </c>
      <c r="EW218" s="117">
        <f t="shared" si="285"/>
        <v>500</v>
      </c>
      <c r="EX218" s="117">
        <f t="shared" si="286"/>
        <v>500</v>
      </c>
      <c r="EY218" s="103"/>
      <c r="EZ218" s="117">
        <f t="shared" si="247"/>
        <v>71000</v>
      </c>
      <c r="FA218" s="118" t="e">
        <f t="shared" ca="1" si="248"/>
        <v>#NAME?</v>
      </c>
      <c r="FB218" s="117">
        <f t="shared" si="249"/>
        <v>94</v>
      </c>
      <c r="FC218" s="118" t="e">
        <f t="shared" ca="1" si="250"/>
        <v>#NAME?</v>
      </c>
      <c r="FD218" s="119">
        <v>45523</v>
      </c>
      <c r="FE218" s="118" t="s">
        <v>130</v>
      </c>
      <c r="FF218" s="118" t="s">
        <v>26</v>
      </c>
      <c r="FG218" s="103" t="s">
        <v>144</v>
      </c>
      <c r="FH218" s="103" t="s">
        <v>145</v>
      </c>
      <c r="FI218" s="105">
        <f t="array" ref="FI218">SUMPRODUCT($AI218:$AL218,TRANSPOSE(FI$1:FI$4))</f>
        <v>6130</v>
      </c>
      <c r="FJ218" s="105">
        <f t="array" ref="FJ218">SUMPRODUCT($AI218:$AL218,TRANSPOSE(FJ$1:FJ$4))</f>
        <v>6130</v>
      </c>
      <c r="FK218" s="105">
        <f t="array" ref="FK218">SUMPRODUCT($AI218:$AL218,TRANSPOSE(FK$1:FK$4))</f>
        <v>6130</v>
      </c>
      <c r="FL218" s="105">
        <f t="array" ref="FL218">SUMPRODUCT($AI218:$AL218,TRANSPOSE(FL$1:FL$4))</f>
        <v>6130</v>
      </c>
      <c r="FM218" s="105">
        <f t="array" ref="FM218">SUMPRODUCT($AI218:$AL218,TRANSPOSE(FM$1:FM$4))</f>
        <v>6130</v>
      </c>
      <c r="FN218" s="105">
        <f t="array" ref="FN218">SUMPRODUCT($AI218:$AL218,TRANSPOSE(FN$1:FN$4))</f>
        <v>6130</v>
      </c>
      <c r="FO218" s="105">
        <f t="array" ref="FO218">SUMPRODUCT($AI218:$AL218,TRANSPOSE(FO$1:FO$4))</f>
        <v>6130</v>
      </c>
      <c r="FP218" s="105">
        <f t="array" ref="FP218">SUMPRODUCT($AI218:$AL218,TRANSPOSE(FP$1:FP$4))</f>
        <v>6130</v>
      </c>
      <c r="FQ218" s="105">
        <f t="array" ref="FQ218">SUMPRODUCT($AI218:$AL218,TRANSPOSE(FQ$1:FQ$4))</f>
        <v>6130</v>
      </c>
      <c r="FR218" s="105">
        <f t="array" ref="FR218">SUMPRODUCT($AI218:$AL218,TRANSPOSE(FR$1:FR$4))</f>
        <v>6100</v>
      </c>
      <c r="FS218" s="105">
        <f t="array" ref="FS218">SUMPRODUCT($AI218:$AL218,TRANSPOSE(FS$1:FS$4))</f>
        <v>6000</v>
      </c>
      <c r="FT218" s="105">
        <f t="array" ref="FT218">SUMPRODUCT($AI218:$AL218,TRANSPOSE(FT$1:FT$4))</f>
        <v>3636</v>
      </c>
      <c r="FU218" s="105">
        <f t="array" ref="FU218">SUMPRODUCT($AI218:$AL218,TRANSPOSE(FU$1:FU$4))</f>
        <v>0</v>
      </c>
      <c r="FV218" s="120"/>
      <c r="FW218" s="105">
        <f t="shared" si="251"/>
        <v>6500</v>
      </c>
      <c r="FX218" s="121">
        <f>CEILING(SUM($FI218:FJ218)-SUM($FW218:FW218),$EW218)</f>
        <v>6000</v>
      </c>
      <c r="FY218" s="121">
        <f>CEILING(SUM($FI218:FK218)-SUM($FW218:FX218),$EW218)</f>
        <v>6000</v>
      </c>
      <c r="FZ218" s="121">
        <f>CEILING(SUM($FI218:FL218)-SUM($FW218:FY218),$EW218)</f>
        <v>6500</v>
      </c>
      <c r="GA218" s="121">
        <f>CEILING(SUM($FI218:FM218)-SUM($FW218:FZ218),$EW218)</f>
        <v>6000</v>
      </c>
      <c r="GB218" s="121">
        <f>CEILING(SUM($FI218:FN218)-SUM($FW218:GA218),$EW218)</f>
        <v>6000</v>
      </c>
      <c r="GC218" s="121">
        <f>CEILING(SUM($FI218:FO218)-SUM($FW218:GB218),$EW218)</f>
        <v>6000</v>
      </c>
      <c r="GD218" s="121">
        <f>CEILING(SUM($FI218:FP218)-SUM($FW218:GC218),$EW218)</f>
        <v>6500</v>
      </c>
      <c r="GE218" s="121">
        <f>CEILING(SUM($FI218:FQ218)-SUM($FW218:GD218),$EW218)</f>
        <v>6000</v>
      </c>
      <c r="GF218" s="121">
        <f>CEILING(SUM($FI218:FR218)-SUM($FW218:GE218),$EW218)</f>
        <v>6000</v>
      </c>
      <c r="GG218" s="121">
        <f>CEILING(SUM($FI218:FS218)-SUM($FW218:GF218),$EW218)</f>
        <v>6000</v>
      </c>
      <c r="GH218" s="121">
        <f t="shared" si="252"/>
        <v>3500</v>
      </c>
      <c r="GI218" s="121">
        <f t="shared" si="253"/>
        <v>0</v>
      </c>
      <c r="GJ218" s="120"/>
      <c r="GK218" s="123" t="e">
        <f t="shared" ca="1" si="254"/>
        <v>#NAME?</v>
      </c>
      <c r="GL218" s="123" t="e">
        <f t="shared" ca="1" si="255"/>
        <v>#NAME?</v>
      </c>
      <c r="GM218" s="123" t="e">
        <f t="shared" ca="1" si="256"/>
        <v>#NAME?</v>
      </c>
      <c r="GN218" s="123" t="e">
        <f t="shared" ca="1" si="257"/>
        <v>#NAME?</v>
      </c>
      <c r="GO218" s="123" t="e">
        <f t="shared" ca="1" si="258"/>
        <v>#NAME?</v>
      </c>
      <c r="GP218" s="123" t="e">
        <f t="shared" ca="1" si="259"/>
        <v>#NAME?</v>
      </c>
      <c r="GQ218" s="123" t="e">
        <f t="shared" ca="1" si="260"/>
        <v>#NAME?</v>
      </c>
      <c r="GR218" s="123" t="e">
        <f t="shared" ca="1" si="261"/>
        <v>#NAME?</v>
      </c>
      <c r="GS218" s="123" t="e">
        <f t="shared" ca="1" si="262"/>
        <v>#NAME?</v>
      </c>
      <c r="GT218" s="123" t="e">
        <f t="shared" ca="1" si="263"/>
        <v>#NAME?</v>
      </c>
      <c r="GU218" s="123" t="e">
        <f t="shared" ca="1" si="264"/>
        <v>#NAME?</v>
      </c>
      <c r="GV218" s="123" t="e">
        <f t="shared" ca="1" si="265"/>
        <v>#NAME?</v>
      </c>
      <c r="GW218" s="123" t="e">
        <f t="shared" ca="1" si="266"/>
        <v>#NAME?</v>
      </c>
      <c r="GX218" s="123" t="e">
        <f t="shared" ca="1" si="267"/>
        <v>#NAME?</v>
      </c>
      <c r="GY218" s="120">
        <v>4</v>
      </c>
      <c r="GZ218" s="105">
        <f>SUM(FW218:FY218)</f>
        <v>18500</v>
      </c>
      <c r="HA218" s="105"/>
      <c r="HB218" s="105"/>
      <c r="HC218" s="105">
        <f>SUM(FZ218:GB218)</f>
        <v>18500</v>
      </c>
      <c r="HD218" s="105"/>
      <c r="HE218" s="105"/>
      <c r="HF218" s="105">
        <f>SUM(GC218:GE218)</f>
        <v>18500</v>
      </c>
      <c r="HG218" s="105"/>
      <c r="HH218" s="105"/>
      <c r="HI218" s="105">
        <f>SUM(GF218:GI218)</f>
        <v>15500</v>
      </c>
      <c r="HJ218" s="105"/>
      <c r="HK218" s="105"/>
      <c r="HL218" s="105">
        <f>GI218</f>
        <v>0</v>
      </c>
      <c r="HM218" s="105"/>
      <c r="HN218" s="123" t="e">
        <f t="shared" ca="1" si="268"/>
        <v>#NAME?</v>
      </c>
      <c r="HO218" s="123" t="e">
        <f t="shared" ca="1" si="269"/>
        <v>#NAME?</v>
      </c>
      <c r="HP218" s="123" t="e">
        <f t="shared" ca="1" si="270"/>
        <v>#NAME?</v>
      </c>
      <c r="HQ218" s="123" t="e">
        <f t="shared" ca="1" si="271"/>
        <v>#NAME?</v>
      </c>
      <c r="HR218" s="123" t="e">
        <f t="shared" ca="1" si="272"/>
        <v>#NAME?</v>
      </c>
      <c r="HS218" s="123" t="e">
        <f t="shared" ca="1" si="273"/>
        <v>#NAME?</v>
      </c>
      <c r="HT218" s="123" t="e">
        <f t="shared" ca="1" si="274"/>
        <v>#NAME?</v>
      </c>
      <c r="HU218" s="123" t="e">
        <f t="shared" ca="1" si="275"/>
        <v>#NAME?</v>
      </c>
      <c r="HV218" s="123" t="e">
        <f t="shared" ca="1" si="276"/>
        <v>#NAME?</v>
      </c>
      <c r="HW218" s="123" t="e">
        <f t="shared" ca="1" si="277"/>
        <v>#NAME?</v>
      </c>
      <c r="HX218" s="123" t="e">
        <f t="shared" ca="1" si="278"/>
        <v>#NAME?</v>
      </c>
      <c r="HY218" s="123" t="e">
        <f t="shared" ca="1" si="279"/>
        <v>#NAME?</v>
      </c>
      <c r="HZ218" s="123" t="e">
        <f t="shared" ca="1" si="280"/>
        <v>#NAME?</v>
      </c>
      <c r="IA218" s="123" t="e">
        <f t="shared" ca="1" si="281"/>
        <v>#NAME?</v>
      </c>
      <c r="IB218" s="124" t="s">
        <v>1020</v>
      </c>
      <c r="IC218" s="103" t="s">
        <v>531</v>
      </c>
      <c r="ID218" s="125">
        <v>45526</v>
      </c>
      <c r="IE218" s="103" t="s">
        <v>147</v>
      </c>
      <c r="IF218" s="103"/>
      <c r="IG218" s="103" t="s">
        <v>147</v>
      </c>
      <c r="IH218" s="103"/>
      <c r="II218" s="103" t="s">
        <v>532</v>
      </c>
    </row>
    <row r="219" spans="1:243" ht="14.25" x14ac:dyDescent="0.2">
      <c r="A219" s="39">
        <v>239</v>
      </c>
      <c r="B219" s="39" t="s">
        <v>1023</v>
      </c>
      <c r="C219" s="56" t="s">
        <v>1024</v>
      </c>
      <c r="D219" s="39" t="s">
        <v>137</v>
      </c>
      <c r="E219" s="39">
        <v>400951927</v>
      </c>
      <c r="F219" s="102" t="s">
        <v>1025</v>
      </c>
      <c r="G219" s="39"/>
      <c r="H219" s="39" t="s">
        <v>128</v>
      </c>
      <c r="I219" s="39">
        <v>2</v>
      </c>
      <c r="J219" s="39">
        <v>3</v>
      </c>
      <c r="K219" s="39">
        <v>0</v>
      </c>
      <c r="L219" s="39">
        <v>0</v>
      </c>
      <c r="M219" s="39">
        <v>0</v>
      </c>
      <c r="N219" s="39">
        <v>0</v>
      </c>
      <c r="O219" s="39">
        <v>1</v>
      </c>
      <c r="P219" s="39">
        <v>0</v>
      </c>
      <c r="Q219" s="39">
        <v>0</v>
      </c>
      <c r="R219" s="39">
        <v>0</v>
      </c>
      <c r="S219" s="39">
        <v>0</v>
      </c>
      <c r="T219" s="39">
        <v>0</v>
      </c>
      <c r="U219" s="39">
        <v>0</v>
      </c>
      <c r="V219" s="39">
        <v>0</v>
      </c>
      <c r="W219" s="39">
        <v>0</v>
      </c>
      <c r="X219" s="39">
        <v>1</v>
      </c>
      <c r="Y219" s="39">
        <v>0</v>
      </c>
      <c r="Z219" s="39">
        <v>0</v>
      </c>
      <c r="AA219" s="39">
        <v>0</v>
      </c>
      <c r="AB219" s="39">
        <v>0</v>
      </c>
      <c r="AC219" s="39">
        <v>0</v>
      </c>
      <c r="AD219" s="39">
        <v>0</v>
      </c>
      <c r="AE219" s="39">
        <v>0</v>
      </c>
      <c r="AF219" s="39">
        <v>0</v>
      </c>
      <c r="AG219" s="39">
        <v>1</v>
      </c>
      <c r="AH219" s="39">
        <f t="shared" si="235"/>
        <v>2</v>
      </c>
      <c r="AI219" s="39">
        <f t="shared" si="236"/>
        <v>1</v>
      </c>
      <c r="AJ219" s="39">
        <f t="shared" si="237"/>
        <v>1</v>
      </c>
      <c r="AK219" s="39">
        <f t="shared" si="238"/>
        <v>1</v>
      </c>
      <c r="AL219" s="39">
        <f t="shared" si="239"/>
        <v>2</v>
      </c>
      <c r="AM219" s="57">
        <f t="shared" si="240"/>
        <v>70681</v>
      </c>
      <c r="AN219" s="57">
        <v>4000</v>
      </c>
      <c r="AO219" s="57">
        <f t="shared" si="241"/>
        <v>72000</v>
      </c>
      <c r="AP219" s="39"/>
      <c r="AQ219" s="39" t="s">
        <v>1026</v>
      </c>
      <c r="AR219" s="39" t="s">
        <v>1027</v>
      </c>
      <c r="AS219" s="39"/>
      <c r="AT219" s="39"/>
      <c r="AU219" s="58">
        <v>0.06</v>
      </c>
      <c r="AV219" s="58" t="s">
        <v>11</v>
      </c>
      <c r="AW219" s="39" t="s">
        <v>1028</v>
      </c>
      <c r="AX219" s="39" t="s">
        <v>1029</v>
      </c>
      <c r="AY219" s="39"/>
      <c r="AZ219" s="39" t="s">
        <v>1030</v>
      </c>
      <c r="BA219" s="39" t="str">
        <f t="shared" si="242"/>
        <v>P0026</v>
      </c>
      <c r="BB219" s="78" t="e">
        <f t="shared" ca="1" si="243"/>
        <v>#NAME?</v>
      </c>
      <c r="BC219" s="39"/>
      <c r="BD219" s="75">
        <f t="shared" si="244"/>
        <v>72000</v>
      </c>
      <c r="BE219" s="39"/>
      <c r="BF219" s="39"/>
      <c r="BG219" s="39"/>
      <c r="BH219" s="39"/>
      <c r="BI219" s="81">
        <v>72000</v>
      </c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>
        <f>SUM($BE219,$BF219:BF219)-SUM($CV$1:CW$1)*SUM($P219:$Q219,$W219)-SUM($CV$2:CW$2)*SUM($R219:$V219)-SUM($CV$3:CW$3)*$X219-SUM($CV$4:CW$4)*SUM($K219:$L219)-SUM($CV$5:CW$5)*SUM($M219:$N219)-SUM($CV$6:CW$6)*$O219-SUM($CV$7:CW$7)*SUM($Y219:$Z219,$AF219)-SUM($CV$8:CW$8)*SUM($AA219:$AE219)-SUM($CV$9:CW$9)*$AG219</f>
        <v>0</v>
      </c>
      <c r="CX219" s="39">
        <f>SUM($BE219,$BF219:BG219)-SUM($CV$1:CX$1)*SUM($P219:$Q219,$W219)-SUM($CV$2:CX$2)*SUM($R219:$V219)-SUM($CV$3:CX$3)*$X219-SUM($CV$4:CX$4)*SUM($K219:$L219)-SUM($CV$5:CX$5)*SUM($M219:$N219)-SUM($CV$6:CX$6)*$O219-SUM($CV$7:CX$7)*SUM($Y219:$Z219,$AF219)-SUM($CV$8:CX$8)*SUM($AA219:$AE219)-SUM($CV$9:CX$9)*$AG219</f>
        <v>0</v>
      </c>
      <c r="CY219" s="39">
        <f>SUM($BE219,$BF219:BH219)-SUM($CV$1:CY$1)*SUM($P219:$Q219,$W219)-SUM($CV$2:CY$2)*SUM($R219:$V219)-SUM($CV$3:CY$3)*$X219-SUM($CV$4:CY$4)*SUM($K219:$L219)-SUM($CV$5:CY$5)*SUM($M219:$N219)-SUM($CV$6:CY$6)*$O219-SUM($CV$7:CY$7)*SUM($Y219:$Z219,$AF219)-SUM($CV$8:CY$8)*SUM($AA219:$AE219)-SUM($CV$9:CY$9)*$AG219</f>
        <v>0</v>
      </c>
      <c r="CZ219" s="39">
        <f>SUM($BE219,$BF219:BI219)-SUM($CV$1:CZ$1)*SUM($P219:$Q219,$W219)-SUM($CV$2:CZ$2)*SUM($R219:$V219)-SUM($CV$3:CZ$3)*$X219-SUM($CV$4:CZ$4)*SUM($K219:$L219)-SUM($CV$5:CZ$5)*SUM($M219:$N219)-SUM($CV$6:CZ$6)*$O219-SUM($CV$7:CZ$7)*SUM($Y219:$Z219,$AF219)-SUM($CV$8:CZ$8)*SUM($AA219:$AE219)-SUM($CV$9:CZ$9)*$AG219</f>
        <v>72000</v>
      </c>
      <c r="DA219" s="39">
        <f>SUM($BE219,$BF219:BJ219)-SUM($CV$1:DA$1)*SUM($P219:$Q219,$W219)-SUM($CV$2:DA$2)*SUM($R219:$V219)-SUM($CV$3:DA$3)*$X219-SUM($CV$4:DA$4)*SUM($K219:$L219)-SUM($CV$5:DA$5)*SUM($M219:$N219)-SUM($CV$6:DA$6)*$O219-SUM($CV$7:DA$7)*SUM($Y219:$Z219,$AF219)-SUM($CV$8:DA$8)*SUM($AA219:$AE219)-SUM($CV$9:DA$9)*$AG219</f>
        <v>72000</v>
      </c>
      <c r="DB219" s="39">
        <f>SUM($BE219,$BF219:BK219)-SUM($CV$1:DB$1)*SUM($P219:$Q219,$W219)-SUM($CV$2:DB$2)*SUM($R219:$V219)-SUM($CV$3:DB$3)*$X219-SUM($CV$4:DB$4)*SUM($K219:$L219)-SUM($CV$5:DB$5)*SUM($M219:$N219)-SUM($CV$6:DB$6)*$O219-SUM($CV$7:DB$7)*SUM($Y219:$Z219,$AF219)-SUM($CV$8:DB$8)*SUM($AA219:$AE219)-SUM($CV$9:DB$9)*$AG219</f>
        <v>71700</v>
      </c>
      <c r="DC219" s="39">
        <f>SUM($BE219,$BF219:BL219)-SUM($CV$1:DC$1)*SUM($P219:$Q219,$W219)-SUM($CV$2:DC$2)*SUM($R219:$V219)-SUM($CV$3:DC$3)*$X219-SUM($CV$4:DC$4)*SUM($K219:$L219)-SUM($CV$5:DC$5)*SUM($M219:$N219)-SUM($CV$6:DC$6)*$O219-SUM($CV$7:DC$7)*SUM($Y219:$Z219,$AF219)-SUM($CV$8:DC$8)*SUM($AA219:$AE219)-SUM($CV$9:DC$9)*$AG219</f>
        <v>71100</v>
      </c>
      <c r="DD219" s="39">
        <f>SUM($BE219,$BF219:BM219)-SUM($CV$1:DD$1)*SUM($P219:$Q219,$W219)-SUM($CV$2:DD$2)*SUM($R219:$V219)-SUM($CV$3:DD$3)*$X219-SUM($CV$4:DD$4)*SUM($K219:$L219)-SUM($CV$5:DD$5)*SUM($M219:$N219)-SUM($CV$6:DD$6)*$O219-SUM($CV$7:DD$7)*SUM($Y219:$Z219,$AF219)-SUM($CV$8:DD$8)*SUM($AA219:$AE219)-SUM($CV$9:DD$9)*$AG219</f>
        <v>70169</v>
      </c>
      <c r="DE219" s="39">
        <f>SUM($BE219,$BF219:BN219)-SUM($CV$1:DE$1)*SUM($P219:$Q219,$W219)-SUM($CV$2:DE$2)*SUM($R219:$V219)-SUM($CV$3:DE$3)*$X219-SUM($CV$4:DE$4)*SUM($K219:$L219)-SUM($CV$5:DE$5)*SUM($M219:$N219)-SUM($CV$6:DE$6)*$O219-SUM($CV$7:DE$7)*SUM($Y219:$Z219,$AF219)-SUM($CV$8:DE$8)*SUM($AA219:$AE219)-SUM($CV$9:DE$9)*$AG219</f>
        <v>69069</v>
      </c>
      <c r="DF219" s="39">
        <f>SUM($BE219,$BF219:BO219)-SUM($CV$1:DF$1)*SUM($P219:$Q219,$W219)-SUM($CV$2:DF$2)*SUM($R219:$V219)-SUM($CV$3:DF$3)*$X219-SUM($CV$4:DF$4)*SUM($K219:$L219)-SUM($CV$5:DF$5)*SUM($M219:$N219)-SUM($CV$6:DF$6)*$O219-SUM($CV$7:DF$7)*SUM($Y219:$Z219,$AF219)-SUM($CV$8:DF$8)*SUM($AA219:$AE219)-SUM($CV$9:DF$9)*$AG219</f>
        <v>67669</v>
      </c>
      <c r="DG219" s="39">
        <f>SUM($BE219,$BF219:BP219)-SUM($CV$1:DG$1)*SUM($P219:$Q219,$W219)-SUM($CV$2:DG$2)*SUM($R219:$V219)-SUM($CV$3:DG$3)*$X219-SUM($CV$4:DG$4)*SUM($K219:$L219)-SUM($CV$5:DG$5)*SUM($M219:$N219)-SUM($CV$6:DG$6)*$O219-SUM($CV$7:DG$7)*SUM($Y219:$Z219,$AF219)-SUM($CV$8:DG$8)*SUM($AA219:$AE219)-SUM($CV$9:DG$9)*$AG219</f>
        <v>66169</v>
      </c>
      <c r="DH219" s="39">
        <f>SUM($BE219,$BF219:BQ219)-SUM($CV$1:DH$1)*SUM($P219:$Q219,$W219)-SUM($CV$2:DH$2)*SUM($R219:$V219)-SUM($CV$3:DH$3)*$X219-SUM($CV$4:DH$4)*SUM($K219:$L219)-SUM($CV$5:DH$5)*SUM($M219:$N219)-SUM($CV$6:DH$6)*$O219-SUM($CV$7:DH$7)*SUM($Y219:$Z219,$AF219)-SUM($CV$8:DH$8)*SUM($AA219:$AE219)-SUM($CV$9:DH$9)*$AG219</f>
        <v>64669</v>
      </c>
      <c r="DI219" s="39">
        <f>SUM($BE219,$BF219:BR219)-SUM($CV$1:DI$1)*SUM($P219:$Q219,$W219)-SUM($CV$2:DI$2)*SUM($R219:$V219)-SUM($CV$3:DI$3)*$X219-SUM($CV$4:DI$4)*SUM($K219:$L219)-SUM($CV$5:DI$5)*SUM($M219:$N219)-SUM($CV$6:DI$6)*$O219-SUM($CV$7:DI$7)*SUM($Y219:$Z219,$AF219)-SUM($CV$8:DI$8)*SUM($AA219:$AE219)-SUM($CV$9:DI$9)*$AG219</f>
        <v>63169</v>
      </c>
      <c r="DJ219" s="39">
        <f>SUM($BE219,$BF219:BS219)-SUM($CV$1:DJ$1)*SUM($P219:$Q219,$W219)-SUM($CV$2:DJ$2)*SUM($R219:$V219)-SUM($CV$3:DJ$3)*$X219-SUM($CV$4:DJ$4)*SUM($K219:$L219)-SUM($CV$5:DJ$5)*SUM($M219:$N219)-SUM($CV$6:DJ$6)*$O219-SUM($CV$7:DJ$7)*SUM($Y219:$Z219,$AF219)-SUM($CV$8:DJ$8)*SUM($AA219:$AE219)-SUM($CV$9:DJ$9)*$AG219</f>
        <v>61669</v>
      </c>
      <c r="DK219" s="39">
        <f>SUM($BE219,$BF219:BT219)-SUM($CV$1:DK$1)*SUM($P219:$Q219,$W219)-SUM($CV$2:DK$2)*SUM($R219:$V219)-SUM($CV$3:DK$3)*$X219-SUM($CV$4:DK$4)*SUM($K219:$L219)-SUM($CV$5:DK$5)*SUM($M219:$N219)-SUM($CV$6:DK$6)*$O219-SUM($CV$7:DK$7)*SUM($Y219:$Z219,$AF219)-SUM($CV$8:DK$8)*SUM($AA219:$AE219)-SUM($CV$9:DK$9)*$AG219</f>
        <v>60169</v>
      </c>
      <c r="DL219" s="39">
        <f>SUM($BE219,$BF219:BU219)-SUM($CV$1:DL$1)*SUM($P219:$Q219,$W219)-SUM($CV$2:DL$2)*SUM($R219:$V219)-SUM($CV$3:DL$3)*$X219-SUM($CV$4:DL$4)*SUM($K219:$L219)-SUM($CV$5:DL$5)*SUM($M219:$N219)-SUM($CV$6:DL$6)*$O219-SUM($CV$7:DL$7)*SUM($Y219:$Z219,$AF219)-SUM($CV$8:DL$8)*SUM($AA219:$AE219)-SUM($CV$9:DL$9)*$AG219</f>
        <v>58669</v>
      </c>
      <c r="DM219" s="39">
        <f>SUM($BE219,$BF219:BV219)-SUM($CV$1:DM$1)*SUM($P219:$Q219,$W219)-SUM($CV$2:DM$2)*SUM($R219:$V219)-SUM($CV$3:DM$3)*$X219-SUM($CV$4:DM$4)*SUM($K219:$L219)-SUM($CV$5:DM$5)*SUM($M219:$N219)-SUM($CV$6:DM$6)*$O219-SUM($CV$7:DM$7)*SUM($Y219:$Z219,$AF219)-SUM($CV$8:DM$8)*SUM($AA219:$AE219)-SUM($CV$9:DM$9)*$AG219</f>
        <v>56669</v>
      </c>
      <c r="DN219" s="39">
        <f>SUM($BE219,$BF219:BW219)-SUM($CV$1:DN$1)*SUM($P219:$Q219,$W219)-SUM($CV$2:DN$2)*SUM($R219:$V219)-SUM($CV$3:DN$3)*$X219-SUM($CV$4:DN$4)*SUM($K219:$L219)-SUM($CV$5:DN$5)*SUM($M219:$N219)-SUM($CV$6:DN$6)*$O219-SUM($CV$7:DN$7)*SUM($Y219:$Z219,$AF219)-SUM($CV$8:DN$8)*SUM($AA219:$AE219)-SUM($CV$9:DN$9)*$AG219</f>
        <v>54669</v>
      </c>
      <c r="DO219" s="39">
        <f>SUM($BE219,$BF219:BX219)-SUM($CV$1:DO$1)*SUM($P219:$Q219,$W219)-SUM($CV$2:DO$2)*SUM($R219:$V219)-SUM($CV$3:DO$3)*$X219-SUM($CV$4:DO$4)*SUM($K219:$L219)-SUM($CV$5:DO$5)*SUM($M219:$N219)-SUM($CV$6:DO$6)*$O219-SUM($CV$7:DO$7)*SUM($Y219:$Z219,$AF219)-SUM($CV$8:DO$8)*SUM($AA219:$AE219)-SUM($CV$9:DO$9)*$AG219</f>
        <v>52669</v>
      </c>
      <c r="DP219" s="39">
        <f>SUM($BE219,$BF219:BY219)-SUM($CV$1:DP$1)*SUM($P219:$Q219,$W219)-SUM($CV$2:DP$2)*SUM($R219:$V219)-SUM($CV$3:DP$3)*$X219-SUM($CV$4:DP$4)*SUM($K219:$L219)-SUM($CV$5:DP$5)*SUM($M219:$N219)-SUM($CV$6:DP$6)*$O219-SUM($CV$7:DP$7)*SUM($Y219:$Z219,$AF219)-SUM($CV$8:DP$8)*SUM($AA219:$AE219)-SUM($CV$9:DP$9)*$AG219</f>
        <v>50669</v>
      </c>
      <c r="DQ219" s="39">
        <f>SUM($BE219,$BF219:BZ219)-SUM($CV$1:DQ$1)*SUM($P219:$Q219,$W219)-SUM($CV$2:DQ$2)*SUM($R219:$V219)-SUM($CV$3:DQ$3)*$X219-SUM($CV$4:DQ$4)*SUM($K219:$L219)-SUM($CV$5:DQ$5)*SUM($M219:$N219)-SUM($CV$6:DQ$6)*$O219-SUM($CV$7:DQ$7)*SUM($Y219:$Z219,$AF219)-SUM($CV$8:DQ$8)*SUM($AA219:$AE219)-SUM($CV$9:DQ$9)*$AG219</f>
        <v>48669</v>
      </c>
      <c r="DR219" s="39">
        <f>SUM($BE219,$BF219:CA219)-SUM($CV$1:DR$1)*SUM($P219:$Q219,$W219)-SUM($CV$2:DR$2)*SUM($R219:$V219)-SUM($CV$3:DR$3)*$X219-SUM($CV$4:DR$4)*SUM($K219:$L219)-SUM($CV$5:DR$5)*SUM($M219:$N219)-SUM($CV$6:DR$6)*$O219-SUM($CV$7:DR$7)*SUM($Y219:$Z219,$AF219)-SUM($CV$8:DR$8)*SUM($AA219:$AE219)-SUM($CV$9:DR$9)*$AG219</f>
        <v>46669</v>
      </c>
      <c r="DS219" s="39">
        <f>SUM($BE219,$BF219:CB219)-SUM($CV$1:DS$1)*SUM($P219:$Q219,$W219)-SUM($CV$2:DS$2)*SUM($R219:$V219)-SUM($CV$3:DS$3)*$X219-SUM($CV$4:DS$4)*SUM($K219:$L219)-SUM($CV$5:DS$5)*SUM($M219:$N219)-SUM($CV$6:DS$6)*$O219-SUM($CV$7:DS$7)*SUM($Y219:$Z219,$AF219)-SUM($CV$8:DS$8)*SUM($AA219:$AE219)-SUM($CV$9:DS$9)*$AG219</f>
        <v>44669</v>
      </c>
      <c r="DT219" s="39">
        <f>SUM($BE219,$BF219:CC219)-SUM($CV$1:DT$1)*SUM($P219:$Q219,$W219)-SUM($CV$2:DT$2)*SUM($R219:$V219)-SUM($CV$3:DT$3)*$X219-SUM($CV$4:DT$4)*SUM($K219:$L219)-SUM($CV$5:DT$5)*SUM($M219:$N219)-SUM($CV$6:DT$6)*$O219-SUM($CV$7:DT$7)*SUM($Y219:$Z219,$AF219)-SUM($CV$8:DT$8)*SUM($AA219:$AE219)-SUM($CV$9:DT$9)*$AG219</f>
        <v>42669</v>
      </c>
      <c r="DU219" s="39">
        <f>SUM($BE219,$BF219:CD219)-SUM($CV$1:DU$1)*SUM($P219:$Q219,$W219)-SUM($CV$2:DU$2)*SUM($R219:$V219)-SUM($CV$3:DU$3)*$X219-SUM($CV$4:DU$4)*SUM($K219:$L219)-SUM($CV$5:DU$5)*SUM($M219:$N219)-SUM($CV$6:DU$6)*$O219-SUM($CV$7:DU$7)*SUM($Y219:$Z219,$AF219)-SUM($CV$8:DU$8)*SUM($AA219:$AE219)-SUM($CV$9:DU$9)*$AG219</f>
        <v>40669</v>
      </c>
      <c r="DV219" s="39">
        <f>SUM($BE219,$BF219:CE219)-SUM($CV$1:DV$1)*SUM($P219:$Q219,$W219)-SUM($CV$2:DV$2)*SUM($R219:$V219)-SUM($CV$3:DV$3)*$X219-SUM($CV$4:DV$4)*SUM($K219:$L219)-SUM($CV$5:DV$5)*SUM($M219:$N219)-SUM($CV$6:DV$6)*$O219-SUM($CV$7:DV$7)*SUM($Y219:$Z219,$AF219)-SUM($CV$8:DV$8)*SUM($AA219:$AE219)-SUM($CV$9:DV$9)*$AG219</f>
        <v>38669</v>
      </c>
      <c r="DW219" s="39">
        <f>SUM($BE219,$BF219:CF219)-SUM($CV$1:DW$1)*SUM($P219:$Q219,$W219)-SUM($CV$2:DW$2)*SUM($R219:$V219)-SUM($CV$3:DW$3)*$X219-SUM($CV$4:DW$4)*SUM($K219:$L219)-SUM($CV$5:DW$5)*SUM($M219:$N219)-SUM($CV$6:DW$6)*$O219-SUM($CV$7:DW$7)*SUM($Y219:$Z219,$AF219)-SUM($CV$8:DW$8)*SUM($AA219:$AE219)-SUM($CV$9:DW$9)*$AG219</f>
        <v>36669</v>
      </c>
      <c r="DX219" s="39">
        <f>SUM($BE219,$BF219:CG219)-SUM($CV$1:DX$1)*SUM($P219:$Q219,$W219)-SUM($CV$2:DX$2)*SUM($R219:$V219)-SUM($CV$3:DX$3)*$X219-SUM($CV$4:DX$4)*SUM($K219:$L219)-SUM($CV$5:DX$5)*SUM($M219:$N219)-SUM($CV$6:DX$6)*$O219-SUM($CV$7:DX$7)*SUM($Y219:$Z219,$AF219)-SUM($CV$8:DX$8)*SUM($AA219:$AE219)-SUM($CV$9:DX$9)*$AG219</f>
        <v>34669</v>
      </c>
      <c r="DY219" s="39">
        <f>SUM($BE219,$BF219:CH219)-SUM($CV$1:DY$1)*SUM($P219:$Q219,$W219)-SUM($CV$2:DY$2)*SUM($R219:$V219)-SUM($CV$3:DY$3)*$X219-SUM($CV$4:DY$4)*SUM($K219:$L219)-SUM($CV$5:DY$5)*SUM($M219:$N219)-SUM($CV$6:DY$6)*$O219-SUM($CV$7:DY$7)*SUM($Y219:$Z219,$AF219)-SUM($CV$8:DY$8)*SUM($AA219:$AE219)-SUM($CV$9:DY$9)*$AG219</f>
        <v>32669</v>
      </c>
      <c r="DZ219" s="39">
        <f>SUM($BE219,$BF219:CI219)-SUM($CV$1:DZ$1)*SUM($P219:$Q219,$W219)-SUM($CV$2:DZ$2)*SUM($R219:$V219)-SUM($CV$3:DZ$3)*$X219-SUM($CV$4:DZ$4)*SUM($K219:$L219)-SUM($CV$5:DZ$5)*SUM($M219:$N219)-SUM($CV$6:DZ$6)*$O219-SUM($CV$7:DZ$7)*SUM($Y219:$Z219,$AF219)-SUM($CV$8:DZ$8)*SUM($AA219:$AE219)-SUM($CV$9:DZ$9)*$AG219</f>
        <v>30669</v>
      </c>
      <c r="EA219" s="39">
        <f>SUM($BE219,$BF219:CJ219)-SUM($CV$1:EA$1)*SUM($P219:$Q219,$W219)-SUM($CV$2:EA$2)*SUM($R219:$V219)-SUM($CV$3:EA$3)*$X219-SUM($CV$4:EA$4)*SUM($K219:$L219)-SUM($CV$5:EA$5)*SUM($M219:$N219)-SUM($CV$6:EA$6)*$O219-SUM($CV$7:EA$7)*SUM($Y219:$Z219,$AF219)-SUM($CV$8:EA$8)*SUM($AA219:$AE219)-SUM($CV$9:EA$9)*$AG219</f>
        <v>28669</v>
      </c>
      <c r="EB219" s="39">
        <f>SUM($BE219,$BF219:CK219)-SUM($CV$1:EB$1)*SUM($P219:$Q219,$W219)-SUM($CV$2:EB$2)*SUM($R219:$V219)-SUM($CV$3:EB$3)*$X219-SUM($CV$4:EB$4)*SUM($K219:$L219)-SUM($CV$5:EB$5)*SUM($M219:$N219)-SUM($CV$6:EB$6)*$O219-SUM($CV$7:EB$7)*SUM($Y219:$Z219,$AF219)-SUM($CV$8:EB$8)*SUM($AA219:$AE219)-SUM($CV$9:EB$9)*$AG219</f>
        <v>26669</v>
      </c>
      <c r="EC219" s="39">
        <f>SUM($BE219,$BF219:CL219)-SUM($CV$1:EC$1)*SUM($P219:$Q219,$W219)-SUM($CV$2:EC$2)*SUM($R219:$V219)-SUM($CV$3:EC$3)*$X219-SUM($CV$4:EC$4)*SUM($K219:$L219)-SUM($CV$5:EC$5)*SUM($M219:$N219)-SUM($CV$6:EC$6)*$O219-SUM($CV$7:EC$7)*SUM($Y219:$Z219,$AF219)-SUM($CV$8:EC$8)*SUM($AA219:$AE219)-SUM($CV$9:EC$9)*$AG219</f>
        <v>24669</v>
      </c>
      <c r="ED219" s="39">
        <f>SUM($BE219,$BF219:CM219)-SUM($CV$1:ED$1)*SUM($P219:$Q219,$W219)-SUM($CV$2:ED$2)*SUM($R219:$V219)-SUM($CV$3:ED$3)*$X219-SUM($CV$4:ED$4)*SUM($K219:$L219)-SUM($CV$5:ED$5)*SUM($M219:$N219)-SUM($CV$6:ED$6)*$O219-SUM($CV$7:ED$7)*SUM($Y219:$Z219,$AF219)-SUM($CV$8:ED$8)*SUM($AA219:$AE219)-SUM($CV$9:ED$9)*$AG219</f>
        <v>22669</v>
      </c>
      <c r="EE219" s="39">
        <f>SUM($BE219,$BF219:CN219)-SUM($CV$1:EE$1)*SUM($P219:$Q219,$W219)-SUM($CV$2:EE$2)*SUM($R219:$V219)-SUM($CV$3:EE$3)*$X219-SUM($CV$4:EE$4)*SUM($K219:$L219)-SUM($CV$5:EE$5)*SUM($M219:$N219)-SUM($CV$6:EE$6)*$O219-SUM($CV$7:EE$7)*SUM($Y219:$Z219,$AF219)-SUM($CV$8:EE$8)*SUM($AA219:$AE219)-SUM($CV$9:EE$9)*$AG219</f>
        <v>20669</v>
      </c>
      <c r="EF219" s="39">
        <f>SUM($BE219,$BF219:CO219)-SUM($CV$1:EF$1)*SUM($P219:$Q219,$W219)-SUM($CV$2:EF$2)*SUM($R219:$V219)-SUM($CV$3:EF$3)*$X219-SUM($CV$4:EF$4)*SUM($K219:$L219)-SUM($CV$5:EF$5)*SUM($M219:$N219)-SUM($CV$6:EF$6)*$O219-SUM($CV$7:EF$7)*SUM($Y219:$Z219,$AF219)-SUM($CV$8:EF$8)*SUM($AA219:$AE219)-SUM($CV$9:EF$9)*$AG219</f>
        <v>18669</v>
      </c>
      <c r="EG219" s="39">
        <f>SUM($BE219,$BF219:CP219)-SUM($CV$1:EG$1)*SUM($P219:$Q219,$W219)-SUM($CV$2:EG$2)*SUM($R219:$V219)-SUM($CV$3:EG$3)*$X219-SUM($CV$4:EG$4)*SUM($K219:$L219)-SUM($CV$5:EG$5)*SUM($M219:$N219)-SUM($CV$6:EG$6)*$O219-SUM($CV$7:EG$7)*SUM($Y219:$Z219,$AF219)-SUM($CV$8:EG$8)*SUM($AA219:$AE219)-SUM($CV$9:EG$9)*$AG219</f>
        <v>16669</v>
      </c>
      <c r="EH219" s="39">
        <f>SUM($BE219,$BF219:CQ219)-SUM($CV$1:EH$1)*SUM($P219:$Q219,$W219)-SUM($CV$2:EH$2)*SUM($R219:$V219)-SUM($CV$3:EH$3)*$X219-SUM($CV$4:EH$4)*SUM($K219:$L219)-SUM($CV$5:EH$5)*SUM($M219:$N219)-SUM($CV$6:EH$6)*$O219-SUM($CV$7:EH$7)*SUM($Y219:$Z219,$AF219)-SUM($CV$8:EH$8)*SUM($AA219:$AE219)-SUM($CV$9:EH$9)*$AG219</f>
        <v>14669</v>
      </c>
      <c r="EI219" s="39">
        <f>SUM($BE219,$BF219:CR219)-SUM($CV$1:EI$1)*SUM($P219:$Q219,$W219)-SUM($CV$2:EI$2)*SUM($R219:$V219)-SUM($CV$3:EI$3)*$X219-SUM($CV$4:EI$4)*SUM($K219:$L219)-SUM($CV$5:EI$5)*SUM($M219:$N219)-SUM($CV$6:EI$6)*$O219-SUM($CV$7:EI$7)*SUM($Y219:$Z219,$AF219)-SUM($CV$8:EI$8)*SUM($AA219:$AE219)-SUM($CV$9:EI$9)*$AG219</f>
        <v>12669</v>
      </c>
      <c r="EJ219" s="39">
        <f>SUM($BE219,$BF219:CS219)-SUM($CV$1:EJ$1)*SUM($P219:$Q219,$W219)-SUM($CV$2:EJ$2)*SUM($R219:$V219)-SUM($CV$3:EJ$3)*$X219-SUM($CV$4:EJ$4)*SUM($K219:$L219)-SUM($CV$5:EJ$5)*SUM($M219:$N219)-SUM($CV$6:EJ$6)*$O219-SUM($CV$7:EJ$7)*SUM($Y219:$Z219,$AF219)-SUM($CV$8:EJ$8)*SUM($AA219:$AE219)-SUM($CV$9:EJ$9)*$AG219</f>
        <v>10669</v>
      </c>
      <c r="EK219" s="39">
        <f>SUM($BE219,$BF219:CT219)-SUM($CV$1:EK$1)*SUM($P219:$Q219,$W219)-SUM($CV$2:EK$2)*SUM($R219:$V219)-SUM($CV$3:EK$3)*$X219-SUM($CV$4:EK$4)*SUM($K219:$L219)-SUM($CV$5:EK$5)*SUM($M219:$N219)-SUM($CV$6:EK$6)*$O219-SUM($CV$7:EK$7)*SUM($Y219:$Z219,$AF219)-SUM($CV$8:EK$8)*SUM($AA219:$AE219)-SUM($CV$9:EK$9)*$AG219</f>
        <v>8669</v>
      </c>
      <c r="EL219" s="39">
        <f>SUM($BE219,$BF219:CU219)-SUM($CV$1:EL$1)*SUM($P219:$Q219,$W219)-SUM($CV$2:EL$2)*SUM($R219:$V219)-SUM($CV$3:EL$3)*$X219-SUM($CV$4:EL$4)*SUM($K219:$L219)-SUM($CV$5:EL$5)*SUM($M219:$N219)-SUM($CV$6:EL$6)*$O219-SUM($CV$7:EL$7)*SUM($Y219:$Z219,$AF219)-SUM($CV$8:EL$8)*SUM($AA219:$AE219)-SUM($CV$9:EL$9)*$AG219</f>
        <v>6669</v>
      </c>
      <c r="EM219" s="39">
        <f>SUM($BE219,$BF219:CV219)-SUM($CV$1:EM$1)*SUM($P219:$Q219,$W219)-SUM($CV$2:EM$2)*SUM($R219:$V219)-SUM($CV$3:EM$3)*$X219-SUM($CV$4:EM$4)*SUM($K219:$L219)-SUM($CV$5:EM$5)*SUM($M219:$N219)-SUM($CV$6:EM$6)*$O219-SUM($CV$7:EM$7)*SUM($Y219:$Z219,$AF219)-SUM($CV$8:EM$8)*SUM($AA219:$AE219)-SUM($CV$9:EM$9)*$AG219</f>
        <v>4669</v>
      </c>
      <c r="EN219" s="39">
        <f>SUM($BE219,$BF219:CW219)-SUM($CV$1:EN$1)*SUM($P219:$Q219,$W219)-SUM($CV$2:EN$2)*SUM($R219:$V219)-SUM($CV$3:EN$3)*$X219-SUM($CV$4:EN$4)*SUM($K219:$L219)-SUM($CV$5:EN$5)*SUM($M219:$N219)-SUM($CV$6:EN$6)*$O219-SUM($CV$7:EN$7)*SUM($Y219:$Z219,$AF219)-SUM($CV$8:EN$8)*SUM($AA219:$AE219)-SUM($CV$9:EN$9)*$AG219</f>
        <v>2669</v>
      </c>
      <c r="EO219" s="39">
        <f>SUM($BE219,$BF219:CX219)-SUM($CV$1:EO$1)*SUM($P219:$Q219,$W219)-SUM($CV$2:EO$2)*SUM($R219:$V219)-SUM($CV$3:EO$3)*$X219-SUM($CV$4:EO$4)*SUM($K219:$L219)-SUM($CV$5:EO$5)*SUM($M219:$N219)-SUM($CV$6:EO$6)*$O219-SUM($CV$7:EO$7)*SUM($Y219:$Z219,$AF219)-SUM($CV$8:EO$8)*SUM($AA219:$AE219)-SUM($CV$9:EO$9)*$AG219</f>
        <v>1411</v>
      </c>
      <c r="EP219" s="96" t="str">
        <f t="shared" si="288"/>
        <v>EBV</v>
      </c>
      <c r="EQ219" s="103" t="str">
        <f t="shared" si="234"/>
        <v>HSMC-C120</v>
      </c>
      <c r="ER219" s="96" t="str">
        <f t="shared" si="283"/>
        <v>BROADCOM LIMITED</v>
      </c>
      <c r="ES219" s="115">
        <f t="shared" si="289"/>
        <v>0.06</v>
      </c>
      <c r="ET219" s="116" t="str">
        <f t="shared" si="287"/>
        <v>USD</v>
      </c>
      <c r="EU219" s="107" t="e">
        <f t="shared" ca="1" si="245"/>
        <v>#NAME?</v>
      </c>
      <c r="EV219" s="107" t="e">
        <f t="shared" ca="1" si="246"/>
        <v>#NAME?</v>
      </c>
      <c r="EW219" s="117">
        <f t="shared" si="285"/>
        <v>4000</v>
      </c>
      <c r="EX219" s="117">
        <f t="shared" si="286"/>
        <v>4000</v>
      </c>
      <c r="EY219" s="103"/>
      <c r="EZ219" s="117">
        <f t="shared" si="247"/>
        <v>72000</v>
      </c>
      <c r="FA219" s="118" t="e">
        <f t="shared" ca="1" si="248"/>
        <v>#NAME?</v>
      </c>
      <c r="FB219" s="117">
        <f t="shared" si="249"/>
        <v>1319</v>
      </c>
      <c r="FC219" s="118" t="e">
        <f t="shared" ca="1" si="250"/>
        <v>#NAME?</v>
      </c>
      <c r="FD219" s="119">
        <v>45523</v>
      </c>
      <c r="FE219" s="118" t="s">
        <v>130</v>
      </c>
      <c r="FF219" s="118" t="s">
        <v>26</v>
      </c>
      <c r="FG219" s="103" t="s">
        <v>144</v>
      </c>
      <c r="FH219" s="103" t="s">
        <v>145</v>
      </c>
      <c r="FI219" s="105">
        <f t="array" ref="FI219">SUMPRODUCT($AI219:$AL219,TRANSPOSE(FI$1:FI$4))</f>
        <v>6065</v>
      </c>
      <c r="FJ219" s="105">
        <f t="array" ref="FJ219">SUMPRODUCT($AI219:$AL219,TRANSPOSE(FJ$1:FJ$4))</f>
        <v>6065</v>
      </c>
      <c r="FK219" s="105">
        <f t="array" ref="FK219">SUMPRODUCT($AI219:$AL219,TRANSPOSE(FK$1:FK$4))</f>
        <v>6065</v>
      </c>
      <c r="FL219" s="105">
        <f t="array" ref="FL219">SUMPRODUCT($AI219:$AL219,TRANSPOSE(FL$1:FL$4))</f>
        <v>6065</v>
      </c>
      <c r="FM219" s="105">
        <f t="array" ref="FM219">SUMPRODUCT($AI219:$AL219,TRANSPOSE(FM$1:FM$4))</f>
        <v>6065</v>
      </c>
      <c r="FN219" s="105">
        <f t="array" ref="FN219">SUMPRODUCT($AI219:$AL219,TRANSPOSE(FN$1:FN$4))</f>
        <v>6065</v>
      </c>
      <c r="FO219" s="105">
        <f t="array" ref="FO219">SUMPRODUCT($AI219:$AL219,TRANSPOSE(FO$1:FO$4))</f>
        <v>6065</v>
      </c>
      <c r="FP219" s="105">
        <f t="array" ref="FP219">SUMPRODUCT($AI219:$AL219,TRANSPOSE(FP$1:FP$4))</f>
        <v>6065</v>
      </c>
      <c r="FQ219" s="105">
        <f t="array" ref="FQ219">SUMPRODUCT($AI219:$AL219,TRANSPOSE(FQ$1:FQ$4))</f>
        <v>6065</v>
      </c>
      <c r="FR219" s="105">
        <f t="array" ref="FR219">SUMPRODUCT($AI219:$AL219,TRANSPOSE(FR$1:FR$4))</f>
        <v>6050</v>
      </c>
      <c r="FS219" s="105">
        <f t="array" ref="FS219">SUMPRODUCT($AI219:$AL219,TRANSPOSE(FS$1:FS$4))</f>
        <v>6000</v>
      </c>
      <c r="FT219" s="105">
        <f t="array" ref="FT219">SUMPRODUCT($AI219:$AL219,TRANSPOSE(FT$1:FT$4))</f>
        <v>4046</v>
      </c>
      <c r="FU219" s="105">
        <f t="array" ref="FU219">SUMPRODUCT($AI219:$AL219,TRANSPOSE(FU$1:FU$4))</f>
        <v>0</v>
      </c>
      <c r="FV219" s="120"/>
      <c r="FW219" s="105">
        <f t="shared" si="251"/>
        <v>8000</v>
      </c>
      <c r="FX219" s="121">
        <f>CEILING(SUM($FI219:FJ219)-SUM($FW219:FW219),$EW219)</f>
        <v>8000</v>
      </c>
      <c r="FY219" s="121">
        <f>CEILING(SUM($FI219:FK219)-SUM($FW219:FX219),$EW219)</f>
        <v>4000</v>
      </c>
      <c r="FZ219" s="121">
        <f>CEILING(SUM($FI219:FL219)-SUM($FW219:FY219),$EW219)</f>
        <v>8000</v>
      </c>
      <c r="GA219" s="121">
        <f>CEILING(SUM($FI219:FM219)-SUM($FW219:FZ219),$EW219)</f>
        <v>4000</v>
      </c>
      <c r="GB219" s="121">
        <f>CEILING(SUM($FI219:FN219)-SUM($FW219:GA219),$EW219)</f>
        <v>8000</v>
      </c>
      <c r="GC219" s="121">
        <f>CEILING(SUM($FI219:FO219)-SUM($FW219:GB219),$EW219)</f>
        <v>4000</v>
      </c>
      <c r="GD219" s="121">
        <f>CEILING(SUM($FI219:FP219)-SUM($FW219:GC219),$EW219)</f>
        <v>8000</v>
      </c>
      <c r="GE219" s="121">
        <f>CEILING(SUM($FI219:FQ219)-SUM($FW219:GD219),$EW219)</f>
        <v>4000</v>
      </c>
      <c r="GF219" s="121">
        <f>CEILING(SUM($FI219:FR219)-SUM($FW219:GE219),$EW219)</f>
        <v>8000</v>
      </c>
      <c r="GG219" s="121">
        <f>CEILING(SUM($FI219:FS219)-SUM($FW219:GF219),$EW219)</f>
        <v>4000</v>
      </c>
      <c r="GH219" s="121">
        <f t="shared" si="252"/>
        <v>4000</v>
      </c>
      <c r="GI219" s="121">
        <f t="shared" si="253"/>
        <v>0</v>
      </c>
      <c r="GJ219" s="120"/>
      <c r="GK219" s="123" t="e">
        <f t="shared" ca="1" si="254"/>
        <v>#NAME?</v>
      </c>
      <c r="GL219" s="123" t="e">
        <f t="shared" ca="1" si="255"/>
        <v>#NAME?</v>
      </c>
      <c r="GM219" s="123" t="e">
        <f t="shared" ca="1" si="256"/>
        <v>#NAME?</v>
      </c>
      <c r="GN219" s="123" t="e">
        <f t="shared" ca="1" si="257"/>
        <v>#NAME?</v>
      </c>
      <c r="GO219" s="123" t="e">
        <f t="shared" ca="1" si="258"/>
        <v>#NAME?</v>
      </c>
      <c r="GP219" s="123" t="e">
        <f t="shared" ca="1" si="259"/>
        <v>#NAME?</v>
      </c>
      <c r="GQ219" s="123" t="e">
        <f t="shared" ca="1" si="260"/>
        <v>#NAME?</v>
      </c>
      <c r="GR219" s="123" t="e">
        <f t="shared" ca="1" si="261"/>
        <v>#NAME?</v>
      </c>
      <c r="GS219" s="123" t="e">
        <f t="shared" ca="1" si="262"/>
        <v>#NAME?</v>
      </c>
      <c r="GT219" s="123" t="e">
        <f t="shared" ca="1" si="263"/>
        <v>#NAME?</v>
      </c>
      <c r="GU219" s="123" t="e">
        <f t="shared" ca="1" si="264"/>
        <v>#NAME?</v>
      </c>
      <c r="GV219" s="123" t="e">
        <f t="shared" ca="1" si="265"/>
        <v>#NAME?</v>
      </c>
      <c r="GW219" s="123" t="e">
        <f t="shared" ca="1" si="266"/>
        <v>#NAME?</v>
      </c>
      <c r="GX219" s="123" t="e">
        <f t="shared" ca="1" si="267"/>
        <v>#NAME?</v>
      </c>
      <c r="GY219" s="120">
        <v>1</v>
      </c>
      <c r="GZ219" s="105">
        <f>SUM(FW219:GI219)</f>
        <v>72000</v>
      </c>
      <c r="HA219" s="105"/>
      <c r="HB219" s="105"/>
      <c r="HC219" s="105"/>
      <c r="HD219" s="105"/>
      <c r="HE219" s="105"/>
      <c r="HF219" s="105"/>
      <c r="HG219" s="105"/>
      <c r="HH219" s="105"/>
      <c r="HI219" s="105"/>
      <c r="HJ219" s="105"/>
      <c r="HK219" s="105"/>
      <c r="HL219" s="105">
        <f t="shared" si="282"/>
        <v>0</v>
      </c>
      <c r="HM219" s="105"/>
      <c r="HN219" s="123" t="e">
        <f t="shared" ca="1" si="268"/>
        <v>#NAME?</v>
      </c>
      <c r="HO219" s="123" t="e">
        <f t="shared" ca="1" si="269"/>
        <v>#NAME?</v>
      </c>
      <c r="HP219" s="123" t="e">
        <f t="shared" ca="1" si="270"/>
        <v>#NAME?</v>
      </c>
      <c r="HQ219" s="123" t="e">
        <f t="shared" ca="1" si="271"/>
        <v>#NAME?</v>
      </c>
      <c r="HR219" s="123" t="e">
        <f t="shared" ca="1" si="272"/>
        <v>#NAME?</v>
      </c>
      <c r="HS219" s="123" t="e">
        <f t="shared" ca="1" si="273"/>
        <v>#NAME?</v>
      </c>
      <c r="HT219" s="123" t="e">
        <f t="shared" ca="1" si="274"/>
        <v>#NAME?</v>
      </c>
      <c r="HU219" s="123" t="e">
        <f t="shared" ca="1" si="275"/>
        <v>#NAME?</v>
      </c>
      <c r="HV219" s="123" t="e">
        <f t="shared" ca="1" si="276"/>
        <v>#NAME?</v>
      </c>
      <c r="HW219" s="123" t="e">
        <f t="shared" ca="1" si="277"/>
        <v>#NAME?</v>
      </c>
      <c r="HX219" s="123" t="e">
        <f t="shared" ca="1" si="278"/>
        <v>#NAME?</v>
      </c>
      <c r="HY219" s="123" t="e">
        <f t="shared" ca="1" si="279"/>
        <v>#NAME?</v>
      </c>
      <c r="HZ219" s="123" t="e">
        <f t="shared" ca="1" si="280"/>
        <v>#NAME?</v>
      </c>
      <c r="IA219" s="123" t="e">
        <f t="shared" ca="1" si="281"/>
        <v>#NAME?</v>
      </c>
      <c r="IB219" s="124" t="s">
        <v>1023</v>
      </c>
      <c r="IC219" s="103" t="s">
        <v>1031</v>
      </c>
      <c r="ID219" s="125">
        <v>45537</v>
      </c>
      <c r="IE219" s="103" t="s">
        <v>147</v>
      </c>
      <c r="IF219" s="103" t="s">
        <v>147</v>
      </c>
      <c r="IG219" s="103" t="s">
        <v>147</v>
      </c>
      <c r="IH219" s="103"/>
      <c r="II219" s="103" t="s">
        <v>337</v>
      </c>
    </row>
    <row r="220" spans="1:243" ht="14.25" x14ac:dyDescent="0.2">
      <c r="A220" s="39">
        <v>240</v>
      </c>
      <c r="B220" s="39" t="s">
        <v>1032</v>
      </c>
      <c r="C220" s="56" t="s">
        <v>1033</v>
      </c>
      <c r="D220" s="39" t="s">
        <v>137</v>
      </c>
      <c r="E220" s="39">
        <v>400615818</v>
      </c>
      <c r="F220" s="102" t="s">
        <v>1034</v>
      </c>
      <c r="G220" s="39"/>
      <c r="H220" s="39" t="s">
        <v>128</v>
      </c>
      <c r="I220" s="39">
        <v>2</v>
      </c>
      <c r="J220" s="39">
        <v>6</v>
      </c>
      <c r="K220" s="39">
        <v>0</v>
      </c>
      <c r="L220" s="39">
        <v>0</v>
      </c>
      <c r="M220" s="39">
        <v>0</v>
      </c>
      <c r="N220" s="39">
        <v>0</v>
      </c>
      <c r="O220" s="39">
        <v>2</v>
      </c>
      <c r="P220" s="39">
        <v>0</v>
      </c>
      <c r="Q220" s="39">
        <v>0</v>
      </c>
      <c r="R220" s="39">
        <v>0</v>
      </c>
      <c r="S220" s="39">
        <v>0</v>
      </c>
      <c r="T220" s="39">
        <v>0</v>
      </c>
      <c r="U220" s="39">
        <v>0</v>
      </c>
      <c r="V220" s="39">
        <v>0</v>
      </c>
      <c r="W220" s="39">
        <v>0</v>
      </c>
      <c r="X220" s="39">
        <v>2</v>
      </c>
      <c r="Y220" s="39">
        <v>0</v>
      </c>
      <c r="Z220" s="39">
        <v>0</v>
      </c>
      <c r="AA220" s="39">
        <v>0</v>
      </c>
      <c r="AB220" s="39">
        <v>0</v>
      </c>
      <c r="AC220" s="39">
        <v>0</v>
      </c>
      <c r="AD220" s="39">
        <v>0</v>
      </c>
      <c r="AE220" s="39">
        <v>0</v>
      </c>
      <c r="AF220" s="39">
        <v>0</v>
      </c>
      <c r="AG220" s="39">
        <v>2</v>
      </c>
      <c r="AH220" s="39">
        <f t="shared" si="235"/>
        <v>4</v>
      </c>
      <c r="AI220" s="39">
        <f t="shared" si="236"/>
        <v>2</v>
      </c>
      <c r="AJ220" s="39">
        <f t="shared" si="237"/>
        <v>2</v>
      </c>
      <c r="AK220" s="39">
        <f t="shared" si="238"/>
        <v>2</v>
      </c>
      <c r="AL220" s="39">
        <f t="shared" si="239"/>
        <v>4</v>
      </c>
      <c r="AM220" s="57">
        <f t="shared" si="240"/>
        <v>141362</v>
      </c>
      <c r="AN220" s="57">
        <v>3000</v>
      </c>
      <c r="AO220" s="57">
        <f t="shared" si="241"/>
        <v>144000</v>
      </c>
      <c r="AP220" s="39"/>
      <c r="AQ220" s="39" t="s">
        <v>1026</v>
      </c>
      <c r="AR220" s="39" t="s">
        <v>1027</v>
      </c>
      <c r="AS220" s="39"/>
      <c r="AT220" s="39"/>
      <c r="AU220" s="58">
        <v>0.05</v>
      </c>
      <c r="AV220" s="58" t="s">
        <v>11</v>
      </c>
      <c r="AW220" s="39" t="s">
        <v>1028</v>
      </c>
      <c r="AX220" s="39" t="s">
        <v>1029</v>
      </c>
      <c r="AY220" s="39"/>
      <c r="AZ220" s="39" t="s">
        <v>1030</v>
      </c>
      <c r="BA220" s="39" t="str">
        <f t="shared" si="242"/>
        <v>P0026</v>
      </c>
      <c r="BB220" s="78" t="e">
        <f t="shared" ca="1" si="243"/>
        <v>#NAME?</v>
      </c>
      <c r="BC220" s="39"/>
      <c r="BD220" s="75">
        <f t="shared" si="244"/>
        <v>144000</v>
      </c>
      <c r="BE220" s="39"/>
      <c r="BF220" s="39"/>
      <c r="BG220" s="39"/>
      <c r="BH220" s="39"/>
      <c r="BI220" s="81">
        <v>144000</v>
      </c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>
        <f>SUM($BE220,$BF220:BF220)-SUM($CV$1:CW$1)*SUM($P220:$Q220,$W220)-SUM($CV$2:CW$2)*SUM($R220:$V220)-SUM($CV$3:CW$3)*$X220-SUM($CV$4:CW$4)*SUM($K220:$L220)-SUM($CV$5:CW$5)*SUM($M220:$N220)-SUM($CV$6:CW$6)*$O220-SUM($CV$7:CW$7)*SUM($Y220:$Z220,$AF220)-SUM($CV$8:CW$8)*SUM($AA220:$AE220)-SUM($CV$9:CW$9)*$AG220</f>
        <v>0</v>
      </c>
      <c r="CX220" s="39">
        <f>SUM($BE220,$BF220:BG220)-SUM($CV$1:CX$1)*SUM($P220:$Q220,$W220)-SUM($CV$2:CX$2)*SUM($R220:$V220)-SUM($CV$3:CX$3)*$X220-SUM($CV$4:CX$4)*SUM($K220:$L220)-SUM($CV$5:CX$5)*SUM($M220:$N220)-SUM($CV$6:CX$6)*$O220-SUM($CV$7:CX$7)*SUM($Y220:$Z220,$AF220)-SUM($CV$8:CX$8)*SUM($AA220:$AE220)-SUM($CV$9:CX$9)*$AG220</f>
        <v>0</v>
      </c>
      <c r="CY220" s="39">
        <f>SUM($BE220,$BF220:BH220)-SUM($CV$1:CY$1)*SUM($P220:$Q220,$W220)-SUM($CV$2:CY$2)*SUM($R220:$V220)-SUM($CV$3:CY$3)*$X220-SUM($CV$4:CY$4)*SUM($K220:$L220)-SUM($CV$5:CY$5)*SUM($M220:$N220)-SUM($CV$6:CY$6)*$O220-SUM($CV$7:CY$7)*SUM($Y220:$Z220,$AF220)-SUM($CV$8:CY$8)*SUM($AA220:$AE220)-SUM($CV$9:CY$9)*$AG220</f>
        <v>0</v>
      </c>
      <c r="CZ220" s="39">
        <f>SUM($BE220,$BF220:BI220)-SUM($CV$1:CZ$1)*SUM($P220:$Q220,$W220)-SUM($CV$2:CZ$2)*SUM($R220:$V220)-SUM($CV$3:CZ$3)*$X220-SUM($CV$4:CZ$4)*SUM($K220:$L220)-SUM($CV$5:CZ$5)*SUM($M220:$N220)-SUM($CV$6:CZ$6)*$O220-SUM($CV$7:CZ$7)*SUM($Y220:$Z220,$AF220)-SUM($CV$8:CZ$8)*SUM($AA220:$AE220)-SUM($CV$9:CZ$9)*$AG220</f>
        <v>144000</v>
      </c>
      <c r="DA220" s="39">
        <f>SUM($BE220,$BF220:BJ220)-SUM($CV$1:DA$1)*SUM($P220:$Q220,$W220)-SUM($CV$2:DA$2)*SUM($R220:$V220)-SUM($CV$3:DA$3)*$X220-SUM($CV$4:DA$4)*SUM($K220:$L220)-SUM($CV$5:DA$5)*SUM($M220:$N220)-SUM($CV$6:DA$6)*$O220-SUM($CV$7:DA$7)*SUM($Y220:$Z220,$AF220)-SUM($CV$8:DA$8)*SUM($AA220:$AE220)-SUM($CV$9:DA$9)*$AG220</f>
        <v>144000</v>
      </c>
      <c r="DB220" s="39">
        <f>SUM($BE220,$BF220:BK220)-SUM($CV$1:DB$1)*SUM($P220:$Q220,$W220)-SUM($CV$2:DB$2)*SUM($R220:$V220)-SUM($CV$3:DB$3)*$X220-SUM($CV$4:DB$4)*SUM($K220:$L220)-SUM($CV$5:DB$5)*SUM($M220:$N220)-SUM($CV$6:DB$6)*$O220-SUM($CV$7:DB$7)*SUM($Y220:$Z220,$AF220)-SUM($CV$8:DB$8)*SUM($AA220:$AE220)-SUM($CV$9:DB$9)*$AG220</f>
        <v>143400</v>
      </c>
      <c r="DC220" s="39">
        <f>SUM($BE220,$BF220:BL220)-SUM($CV$1:DC$1)*SUM($P220:$Q220,$W220)-SUM($CV$2:DC$2)*SUM($R220:$V220)-SUM($CV$3:DC$3)*$X220-SUM($CV$4:DC$4)*SUM($K220:$L220)-SUM($CV$5:DC$5)*SUM($M220:$N220)-SUM($CV$6:DC$6)*$O220-SUM($CV$7:DC$7)*SUM($Y220:$Z220,$AF220)-SUM($CV$8:DC$8)*SUM($AA220:$AE220)-SUM($CV$9:DC$9)*$AG220</f>
        <v>142200</v>
      </c>
      <c r="DD220" s="39">
        <f>SUM($BE220,$BF220:BM220)-SUM($CV$1:DD$1)*SUM($P220:$Q220,$W220)-SUM($CV$2:DD$2)*SUM($R220:$V220)-SUM($CV$3:DD$3)*$X220-SUM($CV$4:DD$4)*SUM($K220:$L220)-SUM($CV$5:DD$5)*SUM($M220:$N220)-SUM($CV$6:DD$6)*$O220-SUM($CV$7:DD$7)*SUM($Y220:$Z220,$AF220)-SUM($CV$8:DD$8)*SUM($AA220:$AE220)-SUM($CV$9:DD$9)*$AG220</f>
        <v>140338</v>
      </c>
      <c r="DE220" s="39">
        <f>SUM($BE220,$BF220:BN220)-SUM($CV$1:DE$1)*SUM($P220:$Q220,$W220)-SUM($CV$2:DE$2)*SUM($R220:$V220)-SUM($CV$3:DE$3)*$X220-SUM($CV$4:DE$4)*SUM($K220:$L220)-SUM($CV$5:DE$5)*SUM($M220:$N220)-SUM($CV$6:DE$6)*$O220-SUM($CV$7:DE$7)*SUM($Y220:$Z220,$AF220)-SUM($CV$8:DE$8)*SUM($AA220:$AE220)-SUM($CV$9:DE$9)*$AG220</f>
        <v>138138</v>
      </c>
      <c r="DF220" s="39">
        <f>SUM($BE220,$BF220:BO220)-SUM($CV$1:DF$1)*SUM($P220:$Q220,$W220)-SUM($CV$2:DF$2)*SUM($R220:$V220)-SUM($CV$3:DF$3)*$X220-SUM($CV$4:DF$4)*SUM($K220:$L220)-SUM($CV$5:DF$5)*SUM($M220:$N220)-SUM($CV$6:DF$6)*$O220-SUM($CV$7:DF$7)*SUM($Y220:$Z220,$AF220)-SUM($CV$8:DF$8)*SUM($AA220:$AE220)-SUM($CV$9:DF$9)*$AG220</f>
        <v>135338</v>
      </c>
      <c r="DG220" s="39">
        <f>SUM($BE220,$BF220:BP220)-SUM($CV$1:DG$1)*SUM($P220:$Q220,$W220)-SUM($CV$2:DG$2)*SUM($R220:$V220)-SUM($CV$3:DG$3)*$X220-SUM($CV$4:DG$4)*SUM($K220:$L220)-SUM($CV$5:DG$5)*SUM($M220:$N220)-SUM($CV$6:DG$6)*$O220-SUM($CV$7:DG$7)*SUM($Y220:$Z220,$AF220)-SUM($CV$8:DG$8)*SUM($AA220:$AE220)-SUM($CV$9:DG$9)*$AG220</f>
        <v>132338</v>
      </c>
      <c r="DH220" s="39">
        <f>SUM($BE220,$BF220:BQ220)-SUM($CV$1:DH$1)*SUM($P220:$Q220,$W220)-SUM($CV$2:DH$2)*SUM($R220:$V220)-SUM($CV$3:DH$3)*$X220-SUM($CV$4:DH$4)*SUM($K220:$L220)-SUM($CV$5:DH$5)*SUM($M220:$N220)-SUM($CV$6:DH$6)*$O220-SUM($CV$7:DH$7)*SUM($Y220:$Z220,$AF220)-SUM($CV$8:DH$8)*SUM($AA220:$AE220)-SUM($CV$9:DH$9)*$AG220</f>
        <v>129338</v>
      </c>
      <c r="DI220" s="39">
        <f>SUM($BE220,$BF220:BR220)-SUM($CV$1:DI$1)*SUM($P220:$Q220,$W220)-SUM($CV$2:DI$2)*SUM($R220:$V220)-SUM($CV$3:DI$3)*$X220-SUM($CV$4:DI$4)*SUM($K220:$L220)-SUM($CV$5:DI$5)*SUM($M220:$N220)-SUM($CV$6:DI$6)*$O220-SUM($CV$7:DI$7)*SUM($Y220:$Z220,$AF220)-SUM($CV$8:DI$8)*SUM($AA220:$AE220)-SUM($CV$9:DI$9)*$AG220</f>
        <v>126338</v>
      </c>
      <c r="DJ220" s="39">
        <f>SUM($BE220,$BF220:BS220)-SUM($CV$1:DJ$1)*SUM($P220:$Q220,$W220)-SUM($CV$2:DJ$2)*SUM($R220:$V220)-SUM($CV$3:DJ$3)*$X220-SUM($CV$4:DJ$4)*SUM($K220:$L220)-SUM($CV$5:DJ$5)*SUM($M220:$N220)-SUM($CV$6:DJ$6)*$O220-SUM($CV$7:DJ$7)*SUM($Y220:$Z220,$AF220)-SUM($CV$8:DJ$8)*SUM($AA220:$AE220)-SUM($CV$9:DJ$9)*$AG220</f>
        <v>123338</v>
      </c>
      <c r="DK220" s="39">
        <f>SUM($BE220,$BF220:BT220)-SUM($CV$1:DK$1)*SUM($P220:$Q220,$W220)-SUM($CV$2:DK$2)*SUM($R220:$V220)-SUM($CV$3:DK$3)*$X220-SUM($CV$4:DK$4)*SUM($K220:$L220)-SUM($CV$5:DK$5)*SUM($M220:$N220)-SUM($CV$6:DK$6)*$O220-SUM($CV$7:DK$7)*SUM($Y220:$Z220,$AF220)-SUM($CV$8:DK$8)*SUM($AA220:$AE220)-SUM($CV$9:DK$9)*$AG220</f>
        <v>120338</v>
      </c>
      <c r="DL220" s="39">
        <f>SUM($BE220,$BF220:BU220)-SUM($CV$1:DL$1)*SUM($P220:$Q220,$W220)-SUM($CV$2:DL$2)*SUM($R220:$V220)-SUM($CV$3:DL$3)*$X220-SUM($CV$4:DL$4)*SUM($K220:$L220)-SUM($CV$5:DL$5)*SUM($M220:$N220)-SUM($CV$6:DL$6)*$O220-SUM($CV$7:DL$7)*SUM($Y220:$Z220,$AF220)-SUM($CV$8:DL$8)*SUM($AA220:$AE220)-SUM($CV$9:DL$9)*$AG220</f>
        <v>117338</v>
      </c>
      <c r="DM220" s="39">
        <f>SUM($BE220,$BF220:BV220)-SUM($CV$1:DM$1)*SUM($P220:$Q220,$W220)-SUM($CV$2:DM$2)*SUM($R220:$V220)-SUM($CV$3:DM$3)*$X220-SUM($CV$4:DM$4)*SUM($K220:$L220)-SUM($CV$5:DM$5)*SUM($M220:$N220)-SUM($CV$6:DM$6)*$O220-SUM($CV$7:DM$7)*SUM($Y220:$Z220,$AF220)-SUM($CV$8:DM$8)*SUM($AA220:$AE220)-SUM($CV$9:DM$9)*$AG220</f>
        <v>113338</v>
      </c>
      <c r="DN220" s="39">
        <f>SUM($BE220,$BF220:BW220)-SUM($CV$1:DN$1)*SUM($P220:$Q220,$W220)-SUM($CV$2:DN$2)*SUM($R220:$V220)-SUM($CV$3:DN$3)*$X220-SUM($CV$4:DN$4)*SUM($K220:$L220)-SUM($CV$5:DN$5)*SUM($M220:$N220)-SUM($CV$6:DN$6)*$O220-SUM($CV$7:DN$7)*SUM($Y220:$Z220,$AF220)-SUM($CV$8:DN$8)*SUM($AA220:$AE220)-SUM($CV$9:DN$9)*$AG220</f>
        <v>109338</v>
      </c>
      <c r="DO220" s="39">
        <f>SUM($BE220,$BF220:BX220)-SUM($CV$1:DO$1)*SUM($P220:$Q220,$W220)-SUM($CV$2:DO$2)*SUM($R220:$V220)-SUM($CV$3:DO$3)*$X220-SUM($CV$4:DO$4)*SUM($K220:$L220)-SUM($CV$5:DO$5)*SUM($M220:$N220)-SUM($CV$6:DO$6)*$O220-SUM($CV$7:DO$7)*SUM($Y220:$Z220,$AF220)-SUM($CV$8:DO$8)*SUM($AA220:$AE220)-SUM($CV$9:DO$9)*$AG220</f>
        <v>105338</v>
      </c>
      <c r="DP220" s="39">
        <f>SUM($BE220,$BF220:BY220)-SUM($CV$1:DP$1)*SUM($P220:$Q220,$W220)-SUM($CV$2:DP$2)*SUM($R220:$V220)-SUM($CV$3:DP$3)*$X220-SUM($CV$4:DP$4)*SUM($K220:$L220)-SUM($CV$5:DP$5)*SUM($M220:$N220)-SUM($CV$6:DP$6)*$O220-SUM($CV$7:DP$7)*SUM($Y220:$Z220,$AF220)-SUM($CV$8:DP$8)*SUM($AA220:$AE220)-SUM($CV$9:DP$9)*$AG220</f>
        <v>101338</v>
      </c>
      <c r="DQ220" s="39">
        <f>SUM($BE220,$BF220:BZ220)-SUM($CV$1:DQ$1)*SUM($P220:$Q220,$W220)-SUM($CV$2:DQ$2)*SUM($R220:$V220)-SUM($CV$3:DQ$3)*$X220-SUM($CV$4:DQ$4)*SUM($K220:$L220)-SUM($CV$5:DQ$5)*SUM($M220:$N220)-SUM($CV$6:DQ$6)*$O220-SUM($CV$7:DQ$7)*SUM($Y220:$Z220,$AF220)-SUM($CV$8:DQ$8)*SUM($AA220:$AE220)-SUM($CV$9:DQ$9)*$AG220</f>
        <v>97338</v>
      </c>
      <c r="DR220" s="39">
        <f>SUM($BE220,$BF220:CA220)-SUM($CV$1:DR$1)*SUM($P220:$Q220,$W220)-SUM($CV$2:DR$2)*SUM($R220:$V220)-SUM($CV$3:DR$3)*$X220-SUM($CV$4:DR$4)*SUM($K220:$L220)-SUM($CV$5:DR$5)*SUM($M220:$N220)-SUM($CV$6:DR$6)*$O220-SUM($CV$7:DR$7)*SUM($Y220:$Z220,$AF220)-SUM($CV$8:DR$8)*SUM($AA220:$AE220)-SUM($CV$9:DR$9)*$AG220</f>
        <v>93338</v>
      </c>
      <c r="DS220" s="39">
        <f>SUM($BE220,$BF220:CB220)-SUM($CV$1:DS$1)*SUM($P220:$Q220,$W220)-SUM($CV$2:DS$2)*SUM($R220:$V220)-SUM($CV$3:DS$3)*$X220-SUM($CV$4:DS$4)*SUM($K220:$L220)-SUM($CV$5:DS$5)*SUM($M220:$N220)-SUM($CV$6:DS$6)*$O220-SUM($CV$7:DS$7)*SUM($Y220:$Z220,$AF220)-SUM($CV$8:DS$8)*SUM($AA220:$AE220)-SUM($CV$9:DS$9)*$AG220</f>
        <v>89338</v>
      </c>
      <c r="DT220" s="39">
        <f>SUM($BE220,$BF220:CC220)-SUM($CV$1:DT$1)*SUM($P220:$Q220,$W220)-SUM($CV$2:DT$2)*SUM($R220:$V220)-SUM($CV$3:DT$3)*$X220-SUM($CV$4:DT$4)*SUM($K220:$L220)-SUM($CV$5:DT$5)*SUM($M220:$N220)-SUM($CV$6:DT$6)*$O220-SUM($CV$7:DT$7)*SUM($Y220:$Z220,$AF220)-SUM($CV$8:DT$8)*SUM($AA220:$AE220)-SUM($CV$9:DT$9)*$AG220</f>
        <v>85338</v>
      </c>
      <c r="DU220" s="39">
        <f>SUM($BE220,$BF220:CD220)-SUM($CV$1:DU$1)*SUM($P220:$Q220,$W220)-SUM($CV$2:DU$2)*SUM($R220:$V220)-SUM($CV$3:DU$3)*$X220-SUM($CV$4:DU$4)*SUM($K220:$L220)-SUM($CV$5:DU$5)*SUM($M220:$N220)-SUM($CV$6:DU$6)*$O220-SUM($CV$7:DU$7)*SUM($Y220:$Z220,$AF220)-SUM($CV$8:DU$8)*SUM($AA220:$AE220)-SUM($CV$9:DU$9)*$AG220</f>
        <v>81338</v>
      </c>
      <c r="DV220" s="39">
        <f>SUM($BE220,$BF220:CE220)-SUM($CV$1:DV$1)*SUM($P220:$Q220,$W220)-SUM($CV$2:DV$2)*SUM($R220:$V220)-SUM($CV$3:DV$3)*$X220-SUM($CV$4:DV$4)*SUM($K220:$L220)-SUM($CV$5:DV$5)*SUM($M220:$N220)-SUM($CV$6:DV$6)*$O220-SUM($CV$7:DV$7)*SUM($Y220:$Z220,$AF220)-SUM($CV$8:DV$8)*SUM($AA220:$AE220)-SUM($CV$9:DV$9)*$AG220</f>
        <v>77338</v>
      </c>
      <c r="DW220" s="39">
        <f>SUM($BE220,$BF220:CF220)-SUM($CV$1:DW$1)*SUM($P220:$Q220,$W220)-SUM($CV$2:DW$2)*SUM($R220:$V220)-SUM($CV$3:DW$3)*$X220-SUM($CV$4:DW$4)*SUM($K220:$L220)-SUM($CV$5:DW$5)*SUM($M220:$N220)-SUM($CV$6:DW$6)*$O220-SUM($CV$7:DW$7)*SUM($Y220:$Z220,$AF220)-SUM($CV$8:DW$8)*SUM($AA220:$AE220)-SUM($CV$9:DW$9)*$AG220</f>
        <v>73338</v>
      </c>
      <c r="DX220" s="39">
        <f>SUM($BE220,$BF220:CG220)-SUM($CV$1:DX$1)*SUM($P220:$Q220,$W220)-SUM($CV$2:DX$2)*SUM($R220:$V220)-SUM($CV$3:DX$3)*$X220-SUM($CV$4:DX$4)*SUM($K220:$L220)-SUM($CV$5:DX$5)*SUM($M220:$N220)-SUM($CV$6:DX$6)*$O220-SUM($CV$7:DX$7)*SUM($Y220:$Z220,$AF220)-SUM($CV$8:DX$8)*SUM($AA220:$AE220)-SUM($CV$9:DX$9)*$AG220</f>
        <v>69338</v>
      </c>
      <c r="DY220" s="39">
        <f>SUM($BE220,$BF220:CH220)-SUM($CV$1:DY$1)*SUM($P220:$Q220,$W220)-SUM($CV$2:DY$2)*SUM($R220:$V220)-SUM($CV$3:DY$3)*$X220-SUM($CV$4:DY$4)*SUM($K220:$L220)-SUM($CV$5:DY$5)*SUM($M220:$N220)-SUM($CV$6:DY$6)*$O220-SUM($CV$7:DY$7)*SUM($Y220:$Z220,$AF220)-SUM($CV$8:DY$8)*SUM($AA220:$AE220)-SUM($CV$9:DY$9)*$AG220</f>
        <v>65338</v>
      </c>
      <c r="DZ220" s="39">
        <f>SUM($BE220,$BF220:CI220)-SUM($CV$1:DZ$1)*SUM($P220:$Q220,$W220)-SUM($CV$2:DZ$2)*SUM($R220:$V220)-SUM($CV$3:DZ$3)*$X220-SUM($CV$4:DZ$4)*SUM($K220:$L220)-SUM($CV$5:DZ$5)*SUM($M220:$N220)-SUM($CV$6:DZ$6)*$O220-SUM($CV$7:DZ$7)*SUM($Y220:$Z220,$AF220)-SUM($CV$8:DZ$8)*SUM($AA220:$AE220)-SUM($CV$9:DZ$9)*$AG220</f>
        <v>61338</v>
      </c>
      <c r="EA220" s="39">
        <f>SUM($BE220,$BF220:CJ220)-SUM($CV$1:EA$1)*SUM($P220:$Q220,$W220)-SUM($CV$2:EA$2)*SUM($R220:$V220)-SUM($CV$3:EA$3)*$X220-SUM($CV$4:EA$4)*SUM($K220:$L220)-SUM($CV$5:EA$5)*SUM($M220:$N220)-SUM($CV$6:EA$6)*$O220-SUM($CV$7:EA$7)*SUM($Y220:$Z220,$AF220)-SUM($CV$8:EA$8)*SUM($AA220:$AE220)-SUM($CV$9:EA$9)*$AG220</f>
        <v>57338</v>
      </c>
      <c r="EB220" s="39">
        <f>SUM($BE220,$BF220:CK220)-SUM($CV$1:EB$1)*SUM($P220:$Q220,$W220)-SUM($CV$2:EB$2)*SUM($R220:$V220)-SUM($CV$3:EB$3)*$X220-SUM($CV$4:EB$4)*SUM($K220:$L220)-SUM($CV$5:EB$5)*SUM($M220:$N220)-SUM($CV$6:EB$6)*$O220-SUM($CV$7:EB$7)*SUM($Y220:$Z220,$AF220)-SUM($CV$8:EB$8)*SUM($AA220:$AE220)-SUM($CV$9:EB$9)*$AG220</f>
        <v>53338</v>
      </c>
      <c r="EC220" s="39">
        <f>SUM($BE220,$BF220:CL220)-SUM($CV$1:EC$1)*SUM($P220:$Q220,$W220)-SUM($CV$2:EC$2)*SUM($R220:$V220)-SUM($CV$3:EC$3)*$X220-SUM($CV$4:EC$4)*SUM($K220:$L220)-SUM($CV$5:EC$5)*SUM($M220:$N220)-SUM($CV$6:EC$6)*$O220-SUM($CV$7:EC$7)*SUM($Y220:$Z220,$AF220)-SUM($CV$8:EC$8)*SUM($AA220:$AE220)-SUM($CV$9:EC$9)*$AG220</f>
        <v>49338</v>
      </c>
      <c r="ED220" s="39">
        <f>SUM($BE220,$BF220:CM220)-SUM($CV$1:ED$1)*SUM($P220:$Q220,$W220)-SUM($CV$2:ED$2)*SUM($R220:$V220)-SUM($CV$3:ED$3)*$X220-SUM($CV$4:ED$4)*SUM($K220:$L220)-SUM($CV$5:ED$5)*SUM($M220:$N220)-SUM($CV$6:ED$6)*$O220-SUM($CV$7:ED$7)*SUM($Y220:$Z220,$AF220)-SUM($CV$8:ED$8)*SUM($AA220:$AE220)-SUM($CV$9:ED$9)*$AG220</f>
        <v>45338</v>
      </c>
      <c r="EE220" s="39">
        <f>SUM($BE220,$BF220:CN220)-SUM($CV$1:EE$1)*SUM($P220:$Q220,$W220)-SUM($CV$2:EE$2)*SUM($R220:$V220)-SUM($CV$3:EE$3)*$X220-SUM($CV$4:EE$4)*SUM($K220:$L220)-SUM($CV$5:EE$5)*SUM($M220:$N220)-SUM($CV$6:EE$6)*$O220-SUM($CV$7:EE$7)*SUM($Y220:$Z220,$AF220)-SUM($CV$8:EE$8)*SUM($AA220:$AE220)-SUM($CV$9:EE$9)*$AG220</f>
        <v>41338</v>
      </c>
      <c r="EF220" s="39">
        <f>SUM($BE220,$BF220:CO220)-SUM($CV$1:EF$1)*SUM($P220:$Q220,$W220)-SUM($CV$2:EF$2)*SUM($R220:$V220)-SUM($CV$3:EF$3)*$X220-SUM($CV$4:EF$4)*SUM($K220:$L220)-SUM($CV$5:EF$5)*SUM($M220:$N220)-SUM($CV$6:EF$6)*$O220-SUM($CV$7:EF$7)*SUM($Y220:$Z220,$AF220)-SUM($CV$8:EF$8)*SUM($AA220:$AE220)-SUM($CV$9:EF$9)*$AG220</f>
        <v>37338</v>
      </c>
      <c r="EG220" s="39">
        <f>SUM($BE220,$BF220:CP220)-SUM($CV$1:EG$1)*SUM($P220:$Q220,$W220)-SUM($CV$2:EG$2)*SUM($R220:$V220)-SUM($CV$3:EG$3)*$X220-SUM($CV$4:EG$4)*SUM($K220:$L220)-SUM($CV$5:EG$5)*SUM($M220:$N220)-SUM($CV$6:EG$6)*$O220-SUM($CV$7:EG$7)*SUM($Y220:$Z220,$AF220)-SUM($CV$8:EG$8)*SUM($AA220:$AE220)-SUM($CV$9:EG$9)*$AG220</f>
        <v>33338</v>
      </c>
      <c r="EH220" s="39">
        <f>SUM($BE220,$BF220:CQ220)-SUM($CV$1:EH$1)*SUM($P220:$Q220,$W220)-SUM($CV$2:EH$2)*SUM($R220:$V220)-SUM($CV$3:EH$3)*$X220-SUM($CV$4:EH$4)*SUM($K220:$L220)-SUM($CV$5:EH$5)*SUM($M220:$N220)-SUM($CV$6:EH$6)*$O220-SUM($CV$7:EH$7)*SUM($Y220:$Z220,$AF220)-SUM($CV$8:EH$8)*SUM($AA220:$AE220)-SUM($CV$9:EH$9)*$AG220</f>
        <v>29338</v>
      </c>
      <c r="EI220" s="39">
        <f>SUM($BE220,$BF220:CR220)-SUM($CV$1:EI$1)*SUM($P220:$Q220,$W220)-SUM($CV$2:EI$2)*SUM($R220:$V220)-SUM($CV$3:EI$3)*$X220-SUM($CV$4:EI$4)*SUM($K220:$L220)-SUM($CV$5:EI$5)*SUM($M220:$N220)-SUM($CV$6:EI$6)*$O220-SUM($CV$7:EI$7)*SUM($Y220:$Z220,$AF220)-SUM($CV$8:EI$8)*SUM($AA220:$AE220)-SUM($CV$9:EI$9)*$AG220</f>
        <v>25338</v>
      </c>
      <c r="EJ220" s="39">
        <f>SUM($BE220,$BF220:CS220)-SUM($CV$1:EJ$1)*SUM($P220:$Q220,$W220)-SUM($CV$2:EJ$2)*SUM($R220:$V220)-SUM($CV$3:EJ$3)*$X220-SUM($CV$4:EJ$4)*SUM($K220:$L220)-SUM($CV$5:EJ$5)*SUM($M220:$N220)-SUM($CV$6:EJ$6)*$O220-SUM($CV$7:EJ$7)*SUM($Y220:$Z220,$AF220)-SUM($CV$8:EJ$8)*SUM($AA220:$AE220)-SUM($CV$9:EJ$9)*$AG220</f>
        <v>21338</v>
      </c>
      <c r="EK220" s="39">
        <f>SUM($BE220,$BF220:CT220)-SUM($CV$1:EK$1)*SUM($P220:$Q220,$W220)-SUM($CV$2:EK$2)*SUM($R220:$V220)-SUM($CV$3:EK$3)*$X220-SUM($CV$4:EK$4)*SUM($K220:$L220)-SUM($CV$5:EK$5)*SUM($M220:$N220)-SUM($CV$6:EK$6)*$O220-SUM($CV$7:EK$7)*SUM($Y220:$Z220,$AF220)-SUM($CV$8:EK$8)*SUM($AA220:$AE220)-SUM($CV$9:EK$9)*$AG220</f>
        <v>17338</v>
      </c>
      <c r="EL220" s="39">
        <f>SUM($BE220,$BF220:CU220)-SUM($CV$1:EL$1)*SUM($P220:$Q220,$W220)-SUM($CV$2:EL$2)*SUM($R220:$V220)-SUM($CV$3:EL$3)*$X220-SUM($CV$4:EL$4)*SUM($K220:$L220)-SUM($CV$5:EL$5)*SUM($M220:$N220)-SUM($CV$6:EL$6)*$O220-SUM($CV$7:EL$7)*SUM($Y220:$Z220,$AF220)-SUM($CV$8:EL$8)*SUM($AA220:$AE220)-SUM($CV$9:EL$9)*$AG220</f>
        <v>13338</v>
      </c>
      <c r="EM220" s="39">
        <f>SUM($BE220,$BF220:CV220)-SUM($CV$1:EM$1)*SUM($P220:$Q220,$W220)-SUM($CV$2:EM$2)*SUM($R220:$V220)-SUM($CV$3:EM$3)*$X220-SUM($CV$4:EM$4)*SUM($K220:$L220)-SUM($CV$5:EM$5)*SUM($M220:$N220)-SUM($CV$6:EM$6)*$O220-SUM($CV$7:EM$7)*SUM($Y220:$Z220,$AF220)-SUM($CV$8:EM$8)*SUM($AA220:$AE220)-SUM($CV$9:EM$9)*$AG220</f>
        <v>9338</v>
      </c>
      <c r="EN220" s="39">
        <f>SUM($BE220,$BF220:CW220)-SUM($CV$1:EN$1)*SUM($P220:$Q220,$W220)-SUM($CV$2:EN$2)*SUM($R220:$V220)-SUM($CV$3:EN$3)*$X220-SUM($CV$4:EN$4)*SUM($K220:$L220)-SUM($CV$5:EN$5)*SUM($M220:$N220)-SUM($CV$6:EN$6)*$O220-SUM($CV$7:EN$7)*SUM($Y220:$Z220,$AF220)-SUM($CV$8:EN$8)*SUM($AA220:$AE220)-SUM($CV$9:EN$9)*$AG220</f>
        <v>5338</v>
      </c>
      <c r="EO220" s="39">
        <f>SUM($BE220,$BF220:CX220)-SUM($CV$1:EO$1)*SUM($P220:$Q220,$W220)-SUM($CV$2:EO$2)*SUM($R220:$V220)-SUM($CV$3:EO$3)*$X220-SUM($CV$4:EO$4)*SUM($K220:$L220)-SUM($CV$5:EO$5)*SUM($M220:$N220)-SUM($CV$6:EO$6)*$O220-SUM($CV$7:EO$7)*SUM($Y220:$Z220,$AF220)-SUM($CV$8:EO$8)*SUM($AA220:$AE220)-SUM($CV$9:EO$9)*$AG220</f>
        <v>2822</v>
      </c>
      <c r="EP220" s="96" t="str">
        <f t="shared" si="288"/>
        <v>EBV</v>
      </c>
      <c r="EQ220" s="103" t="str">
        <f t="shared" si="234"/>
        <v>HSMG-C150</v>
      </c>
      <c r="ER220" s="96" t="str">
        <f t="shared" si="283"/>
        <v>BROADCOM LIMITED</v>
      </c>
      <c r="ES220" s="115">
        <f t="shared" si="289"/>
        <v>0.05</v>
      </c>
      <c r="ET220" s="116" t="str">
        <f t="shared" si="287"/>
        <v>USD</v>
      </c>
      <c r="EU220" s="107" t="e">
        <f t="shared" ca="1" si="245"/>
        <v>#NAME?</v>
      </c>
      <c r="EV220" s="107" t="e">
        <f t="shared" ca="1" si="246"/>
        <v>#NAME?</v>
      </c>
      <c r="EW220" s="117">
        <f t="shared" si="285"/>
        <v>3000</v>
      </c>
      <c r="EX220" s="117">
        <f t="shared" si="286"/>
        <v>3000</v>
      </c>
      <c r="EY220" s="103"/>
      <c r="EZ220" s="117">
        <f t="shared" si="247"/>
        <v>144000</v>
      </c>
      <c r="FA220" s="118" t="e">
        <f t="shared" ca="1" si="248"/>
        <v>#NAME?</v>
      </c>
      <c r="FB220" s="117">
        <f t="shared" si="249"/>
        <v>2638</v>
      </c>
      <c r="FC220" s="118" t="e">
        <f t="shared" ca="1" si="250"/>
        <v>#NAME?</v>
      </c>
      <c r="FD220" s="119">
        <v>45523</v>
      </c>
      <c r="FE220" s="118" t="s">
        <v>130</v>
      </c>
      <c r="FF220" s="118" t="s">
        <v>26</v>
      </c>
      <c r="FG220" s="103" t="s">
        <v>144</v>
      </c>
      <c r="FH220" s="103" t="s">
        <v>145</v>
      </c>
      <c r="FI220" s="105">
        <f t="array" ref="FI220">SUMPRODUCT($AI220:$AL220,TRANSPOSE(FI$1:FI$4))</f>
        <v>12130</v>
      </c>
      <c r="FJ220" s="105">
        <f t="array" ref="FJ220">SUMPRODUCT($AI220:$AL220,TRANSPOSE(FJ$1:FJ$4))</f>
        <v>12130</v>
      </c>
      <c r="FK220" s="105">
        <f t="array" ref="FK220">SUMPRODUCT($AI220:$AL220,TRANSPOSE(FK$1:FK$4))</f>
        <v>12130</v>
      </c>
      <c r="FL220" s="105">
        <f t="array" ref="FL220">SUMPRODUCT($AI220:$AL220,TRANSPOSE(FL$1:FL$4))</f>
        <v>12130</v>
      </c>
      <c r="FM220" s="105">
        <f t="array" ref="FM220">SUMPRODUCT($AI220:$AL220,TRANSPOSE(FM$1:FM$4))</f>
        <v>12130</v>
      </c>
      <c r="FN220" s="105">
        <f t="array" ref="FN220">SUMPRODUCT($AI220:$AL220,TRANSPOSE(FN$1:FN$4))</f>
        <v>12130</v>
      </c>
      <c r="FO220" s="105">
        <f t="array" ref="FO220">SUMPRODUCT($AI220:$AL220,TRANSPOSE(FO$1:FO$4))</f>
        <v>12130</v>
      </c>
      <c r="FP220" s="105">
        <f t="array" ref="FP220">SUMPRODUCT($AI220:$AL220,TRANSPOSE(FP$1:FP$4))</f>
        <v>12130</v>
      </c>
      <c r="FQ220" s="105">
        <f t="array" ref="FQ220">SUMPRODUCT($AI220:$AL220,TRANSPOSE(FQ$1:FQ$4))</f>
        <v>12130</v>
      </c>
      <c r="FR220" s="105">
        <f t="array" ref="FR220">SUMPRODUCT($AI220:$AL220,TRANSPOSE(FR$1:FR$4))</f>
        <v>12100</v>
      </c>
      <c r="FS220" s="105">
        <f t="array" ref="FS220">SUMPRODUCT($AI220:$AL220,TRANSPOSE(FS$1:FS$4))</f>
        <v>12000</v>
      </c>
      <c r="FT220" s="105">
        <f t="array" ref="FT220">SUMPRODUCT($AI220:$AL220,TRANSPOSE(FT$1:FT$4))</f>
        <v>8092</v>
      </c>
      <c r="FU220" s="105">
        <f t="array" ref="FU220">SUMPRODUCT($AI220:$AL220,TRANSPOSE(FU$1:FU$4))</f>
        <v>0</v>
      </c>
      <c r="FV220" s="120"/>
      <c r="FW220" s="105">
        <f t="shared" si="251"/>
        <v>15000</v>
      </c>
      <c r="FX220" s="121">
        <f>CEILING(SUM($FI220:FJ220)-SUM($FW220:FW220),$EW220)</f>
        <v>12000</v>
      </c>
      <c r="FY220" s="121">
        <f>CEILING(SUM($FI220:FK220)-SUM($FW220:FX220),$EW220)</f>
        <v>12000</v>
      </c>
      <c r="FZ220" s="121">
        <f>CEILING(SUM($FI220:FL220)-SUM($FW220:FY220),$EW220)</f>
        <v>12000</v>
      </c>
      <c r="GA220" s="121">
        <f>CEILING(SUM($FI220:FM220)-SUM($FW220:FZ220),$EW220)</f>
        <v>12000</v>
      </c>
      <c r="GB220" s="121">
        <f>CEILING(SUM($FI220:FN220)-SUM($FW220:GA220),$EW220)</f>
        <v>12000</v>
      </c>
      <c r="GC220" s="121">
        <f>CEILING(SUM($FI220:FO220)-SUM($FW220:GB220),$EW220)</f>
        <v>12000</v>
      </c>
      <c r="GD220" s="121">
        <f>CEILING(SUM($FI220:FP220)-SUM($FW220:GC220),$EW220)</f>
        <v>12000</v>
      </c>
      <c r="GE220" s="121">
        <f>CEILING(SUM($FI220:FQ220)-SUM($FW220:GD220),$EW220)</f>
        <v>12000</v>
      </c>
      <c r="GF220" s="121">
        <f>CEILING(SUM($FI220:FR220)-SUM($FW220:GE220),$EW220)</f>
        <v>12000</v>
      </c>
      <c r="GG220" s="121">
        <f>CEILING(SUM($FI220:FS220)-SUM($FW220:GF220),$EW220)</f>
        <v>12000</v>
      </c>
      <c r="GH220" s="121">
        <f t="shared" si="252"/>
        <v>9000</v>
      </c>
      <c r="GI220" s="121">
        <f t="shared" si="253"/>
        <v>0</v>
      </c>
      <c r="GJ220" s="120"/>
      <c r="GK220" s="123" t="e">
        <f t="shared" ca="1" si="254"/>
        <v>#NAME?</v>
      </c>
      <c r="GL220" s="123" t="e">
        <f t="shared" ca="1" si="255"/>
        <v>#NAME?</v>
      </c>
      <c r="GM220" s="123" t="e">
        <f t="shared" ca="1" si="256"/>
        <v>#NAME?</v>
      </c>
      <c r="GN220" s="123" t="e">
        <f t="shared" ca="1" si="257"/>
        <v>#NAME?</v>
      </c>
      <c r="GO220" s="123" t="e">
        <f t="shared" ca="1" si="258"/>
        <v>#NAME?</v>
      </c>
      <c r="GP220" s="123" t="e">
        <f t="shared" ca="1" si="259"/>
        <v>#NAME?</v>
      </c>
      <c r="GQ220" s="123" t="e">
        <f t="shared" ca="1" si="260"/>
        <v>#NAME?</v>
      </c>
      <c r="GR220" s="123" t="e">
        <f t="shared" ca="1" si="261"/>
        <v>#NAME?</v>
      </c>
      <c r="GS220" s="123" t="e">
        <f t="shared" ca="1" si="262"/>
        <v>#NAME?</v>
      </c>
      <c r="GT220" s="123" t="e">
        <f t="shared" ca="1" si="263"/>
        <v>#NAME?</v>
      </c>
      <c r="GU220" s="123" t="e">
        <f t="shared" ca="1" si="264"/>
        <v>#NAME?</v>
      </c>
      <c r="GV220" s="123" t="e">
        <f t="shared" ca="1" si="265"/>
        <v>#NAME?</v>
      </c>
      <c r="GW220" s="123" t="e">
        <f t="shared" ca="1" si="266"/>
        <v>#NAME?</v>
      </c>
      <c r="GX220" s="123" t="e">
        <f t="shared" ca="1" si="267"/>
        <v>#NAME?</v>
      </c>
      <c r="GY220" s="120">
        <v>1</v>
      </c>
      <c r="GZ220" s="105">
        <f>SUM(FW220:GI220)</f>
        <v>144000</v>
      </c>
      <c r="HA220" s="105"/>
      <c r="HB220" s="105"/>
      <c r="HC220" s="105"/>
      <c r="HD220" s="105"/>
      <c r="HE220" s="105"/>
      <c r="HF220" s="105"/>
      <c r="HG220" s="105"/>
      <c r="HH220" s="105"/>
      <c r="HI220" s="105"/>
      <c r="HJ220" s="105"/>
      <c r="HK220" s="105"/>
      <c r="HL220" s="105">
        <f t="shared" si="282"/>
        <v>0</v>
      </c>
      <c r="HM220" s="105"/>
      <c r="HN220" s="123" t="e">
        <f t="shared" ca="1" si="268"/>
        <v>#NAME?</v>
      </c>
      <c r="HO220" s="123" t="e">
        <f t="shared" ca="1" si="269"/>
        <v>#NAME?</v>
      </c>
      <c r="HP220" s="123" t="e">
        <f t="shared" ca="1" si="270"/>
        <v>#NAME?</v>
      </c>
      <c r="HQ220" s="123" t="e">
        <f t="shared" ca="1" si="271"/>
        <v>#NAME?</v>
      </c>
      <c r="HR220" s="123" t="e">
        <f t="shared" ca="1" si="272"/>
        <v>#NAME?</v>
      </c>
      <c r="HS220" s="123" t="e">
        <f t="shared" ca="1" si="273"/>
        <v>#NAME?</v>
      </c>
      <c r="HT220" s="123" t="e">
        <f t="shared" ca="1" si="274"/>
        <v>#NAME?</v>
      </c>
      <c r="HU220" s="123" t="e">
        <f t="shared" ca="1" si="275"/>
        <v>#NAME?</v>
      </c>
      <c r="HV220" s="123" t="e">
        <f t="shared" ca="1" si="276"/>
        <v>#NAME?</v>
      </c>
      <c r="HW220" s="123" t="e">
        <f t="shared" ca="1" si="277"/>
        <v>#NAME?</v>
      </c>
      <c r="HX220" s="123" t="e">
        <f t="shared" ca="1" si="278"/>
        <v>#NAME?</v>
      </c>
      <c r="HY220" s="123" t="e">
        <f t="shared" ca="1" si="279"/>
        <v>#NAME?</v>
      </c>
      <c r="HZ220" s="123" t="e">
        <f t="shared" ca="1" si="280"/>
        <v>#NAME?</v>
      </c>
      <c r="IA220" s="123" t="e">
        <f t="shared" ca="1" si="281"/>
        <v>#NAME?</v>
      </c>
      <c r="IB220" s="124" t="s">
        <v>1032</v>
      </c>
      <c r="IC220" s="103" t="s">
        <v>1031</v>
      </c>
      <c r="ID220" s="125">
        <v>45537</v>
      </c>
      <c r="IE220" s="103" t="s">
        <v>147</v>
      </c>
      <c r="IF220" s="103" t="s">
        <v>147</v>
      </c>
      <c r="IG220" s="103" t="s">
        <v>147</v>
      </c>
      <c r="IH220" s="103"/>
      <c r="II220" s="103" t="s">
        <v>337</v>
      </c>
    </row>
    <row r="221" spans="1:243" ht="14.25" x14ac:dyDescent="0.2">
      <c r="A221" s="39">
        <v>241</v>
      </c>
      <c r="B221" s="39" t="s">
        <v>1035</v>
      </c>
      <c r="C221" s="56" t="s">
        <v>1036</v>
      </c>
      <c r="D221" s="39" t="s">
        <v>137</v>
      </c>
      <c r="E221" s="40">
        <v>400479535</v>
      </c>
      <c r="F221" s="102" t="s">
        <v>1037</v>
      </c>
      <c r="G221" s="39">
        <v>400481605</v>
      </c>
      <c r="H221" s="39" t="s">
        <v>128</v>
      </c>
      <c r="I221" s="39">
        <v>2</v>
      </c>
      <c r="J221" s="39">
        <v>3</v>
      </c>
      <c r="K221" s="39">
        <v>0</v>
      </c>
      <c r="L221" s="39">
        <v>0</v>
      </c>
      <c r="M221" s="39">
        <v>0</v>
      </c>
      <c r="N221" s="39">
        <v>0</v>
      </c>
      <c r="O221" s="39">
        <v>1</v>
      </c>
      <c r="P221" s="39">
        <v>0</v>
      </c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>
        <v>0</v>
      </c>
      <c r="W221" s="39">
        <v>0</v>
      </c>
      <c r="X221" s="39">
        <v>1</v>
      </c>
      <c r="Y221" s="39">
        <v>0</v>
      </c>
      <c r="Z221" s="39">
        <v>0</v>
      </c>
      <c r="AA221" s="39">
        <v>0</v>
      </c>
      <c r="AB221" s="39">
        <v>0</v>
      </c>
      <c r="AC221" s="39">
        <v>0</v>
      </c>
      <c r="AD221" s="39">
        <v>0</v>
      </c>
      <c r="AE221" s="39">
        <v>0</v>
      </c>
      <c r="AF221" s="39">
        <v>0</v>
      </c>
      <c r="AG221" s="39">
        <v>1</v>
      </c>
      <c r="AH221" s="39">
        <f t="shared" si="235"/>
        <v>2</v>
      </c>
      <c r="AI221" s="39">
        <f t="shared" si="236"/>
        <v>1</v>
      </c>
      <c r="AJ221" s="39">
        <f t="shared" si="237"/>
        <v>1</v>
      </c>
      <c r="AK221" s="39">
        <f t="shared" si="238"/>
        <v>1</v>
      </c>
      <c r="AL221" s="39">
        <f t="shared" si="239"/>
        <v>2</v>
      </c>
      <c r="AM221" s="57">
        <f t="shared" si="240"/>
        <v>70681</v>
      </c>
      <c r="AN221" s="57">
        <v>2000</v>
      </c>
      <c r="AO221" s="57">
        <f t="shared" si="241"/>
        <v>72000</v>
      </c>
      <c r="AP221" s="39"/>
      <c r="AQ221" s="39" t="s">
        <v>473</v>
      </c>
      <c r="AR221" s="39" t="s">
        <v>639</v>
      </c>
      <c r="AS221" s="39"/>
      <c r="AT221" s="39"/>
      <c r="AU221" s="58">
        <v>0.20599999999999999</v>
      </c>
      <c r="AV221" s="58" t="s">
        <v>25</v>
      </c>
      <c r="AW221" s="39" t="s">
        <v>510</v>
      </c>
      <c r="AX221" s="39" t="s">
        <v>511</v>
      </c>
      <c r="AY221" s="39"/>
      <c r="AZ221" s="39" t="s">
        <v>1038</v>
      </c>
      <c r="BA221" s="39" t="str">
        <f t="shared" si="242"/>
        <v>P0040</v>
      </c>
      <c r="BB221" s="78" t="e">
        <f t="shared" ca="1" si="243"/>
        <v>#NAME?</v>
      </c>
      <c r="BC221" s="75">
        <v>15</v>
      </c>
      <c r="BD221" s="75">
        <f t="shared" si="244"/>
        <v>72000</v>
      </c>
      <c r="BE221" s="39"/>
      <c r="BF221" s="39"/>
      <c r="BG221" s="39"/>
      <c r="BH221" s="39"/>
      <c r="BI221" s="39"/>
      <c r="BJ221" s="39"/>
      <c r="BK221" s="39"/>
      <c r="BL221" s="39"/>
      <c r="BM221" s="39">
        <v>72000</v>
      </c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>
        <f>SUM($BE221,$BF221:BF221)-SUM($CV$1:CW$1)*SUM($P221:$Q221,$W221)-SUM($CV$2:CW$2)*SUM($R221:$V221)-SUM($CV$3:CW$3)*$X221-SUM($CV$4:CW$4)*SUM($K221:$L221)-SUM($CV$5:CW$5)*SUM($M221:$N221)-SUM($CV$6:CW$6)*$O221-SUM($CV$7:CW$7)*SUM($Y221:$Z221,$AF221)-SUM($CV$8:CW$8)*SUM($AA221:$AE221)-SUM($CV$9:CW$9)*$AG221</f>
        <v>0</v>
      </c>
      <c r="CX221" s="39">
        <f>SUM($BE221,$BF221:BG221)-SUM($CV$1:CX$1)*SUM($P221:$Q221,$W221)-SUM($CV$2:CX$2)*SUM($R221:$V221)-SUM($CV$3:CX$3)*$X221-SUM($CV$4:CX$4)*SUM($K221:$L221)-SUM($CV$5:CX$5)*SUM($M221:$N221)-SUM($CV$6:CX$6)*$O221-SUM($CV$7:CX$7)*SUM($Y221:$Z221,$AF221)-SUM($CV$8:CX$8)*SUM($AA221:$AE221)-SUM($CV$9:CX$9)*$AG221</f>
        <v>0</v>
      </c>
      <c r="CY221" s="39">
        <f>SUM($BE221,$BF221:BH221)-SUM($CV$1:CY$1)*SUM($P221:$Q221,$W221)-SUM($CV$2:CY$2)*SUM($R221:$V221)-SUM($CV$3:CY$3)*$X221-SUM($CV$4:CY$4)*SUM($K221:$L221)-SUM($CV$5:CY$5)*SUM($M221:$N221)-SUM($CV$6:CY$6)*$O221-SUM($CV$7:CY$7)*SUM($Y221:$Z221,$AF221)-SUM($CV$8:CY$8)*SUM($AA221:$AE221)-SUM($CV$9:CY$9)*$AG221</f>
        <v>0</v>
      </c>
      <c r="CZ221" s="39">
        <f>SUM($BE221,$BF221:BI221)-SUM($CV$1:CZ$1)*SUM($P221:$Q221,$W221)-SUM($CV$2:CZ$2)*SUM($R221:$V221)-SUM($CV$3:CZ$3)*$X221-SUM($CV$4:CZ$4)*SUM($K221:$L221)-SUM($CV$5:CZ$5)*SUM($M221:$N221)-SUM($CV$6:CZ$6)*$O221-SUM($CV$7:CZ$7)*SUM($Y221:$Z221,$AF221)-SUM($CV$8:CZ$8)*SUM($AA221:$AE221)-SUM($CV$9:CZ$9)*$AG221</f>
        <v>0</v>
      </c>
      <c r="DA221" s="39">
        <f>SUM($BE221,$BF221:BJ221)-SUM($CV$1:DA$1)*SUM($P221:$Q221,$W221)-SUM($CV$2:DA$2)*SUM($R221:$V221)-SUM($CV$3:DA$3)*$X221-SUM($CV$4:DA$4)*SUM($K221:$L221)-SUM($CV$5:DA$5)*SUM($M221:$N221)-SUM($CV$6:DA$6)*$O221-SUM($CV$7:DA$7)*SUM($Y221:$Z221,$AF221)-SUM($CV$8:DA$8)*SUM($AA221:$AE221)-SUM($CV$9:DA$9)*$AG221</f>
        <v>0</v>
      </c>
      <c r="DB221" s="39">
        <f>SUM($BE221,$BF221:BK221)-SUM($CV$1:DB$1)*SUM($P221:$Q221,$W221)-SUM($CV$2:DB$2)*SUM($R221:$V221)-SUM($CV$3:DB$3)*$X221-SUM($CV$4:DB$4)*SUM($K221:$L221)-SUM($CV$5:DB$5)*SUM($M221:$N221)-SUM($CV$6:DB$6)*$O221-SUM($CV$7:DB$7)*SUM($Y221:$Z221,$AF221)-SUM($CV$8:DB$8)*SUM($AA221:$AE221)-SUM($CV$9:DB$9)*$AG221</f>
        <v>-300</v>
      </c>
      <c r="DC221" s="39">
        <f>SUM($BE221,$BF221:BL221)-SUM($CV$1:DC$1)*SUM($P221:$Q221,$W221)-SUM($CV$2:DC$2)*SUM($R221:$V221)-SUM($CV$3:DC$3)*$X221-SUM($CV$4:DC$4)*SUM($K221:$L221)-SUM($CV$5:DC$5)*SUM($M221:$N221)-SUM($CV$6:DC$6)*$O221-SUM($CV$7:DC$7)*SUM($Y221:$Z221,$AF221)-SUM($CV$8:DC$8)*SUM($AA221:$AE221)-SUM($CV$9:DC$9)*$AG221</f>
        <v>-900</v>
      </c>
      <c r="DD221" s="39">
        <f>SUM($BE221,$BF221:BM221)-SUM($CV$1:DD$1)*SUM($P221:$Q221,$W221)-SUM($CV$2:DD$2)*SUM($R221:$V221)-SUM($CV$3:DD$3)*$X221-SUM($CV$4:DD$4)*SUM($K221:$L221)-SUM($CV$5:DD$5)*SUM($M221:$N221)-SUM($CV$6:DD$6)*$O221-SUM($CV$7:DD$7)*SUM($Y221:$Z221,$AF221)-SUM($CV$8:DD$8)*SUM($AA221:$AE221)-SUM($CV$9:DD$9)*$AG221</f>
        <v>70169</v>
      </c>
      <c r="DE221" s="39">
        <f>SUM($BE221,$BF221:BN221)-SUM($CV$1:DE$1)*SUM($P221:$Q221,$W221)-SUM($CV$2:DE$2)*SUM($R221:$V221)-SUM($CV$3:DE$3)*$X221-SUM($CV$4:DE$4)*SUM($K221:$L221)-SUM($CV$5:DE$5)*SUM($M221:$N221)-SUM($CV$6:DE$6)*$O221-SUM($CV$7:DE$7)*SUM($Y221:$Z221,$AF221)-SUM($CV$8:DE$8)*SUM($AA221:$AE221)-SUM($CV$9:DE$9)*$AG221</f>
        <v>69069</v>
      </c>
      <c r="DF221" s="39">
        <f>SUM($BE221,$BF221:BO221)-SUM($CV$1:DF$1)*SUM($P221:$Q221,$W221)-SUM($CV$2:DF$2)*SUM($R221:$V221)-SUM($CV$3:DF$3)*$X221-SUM($CV$4:DF$4)*SUM($K221:$L221)-SUM($CV$5:DF$5)*SUM($M221:$N221)-SUM($CV$6:DF$6)*$O221-SUM($CV$7:DF$7)*SUM($Y221:$Z221,$AF221)-SUM($CV$8:DF$8)*SUM($AA221:$AE221)-SUM($CV$9:DF$9)*$AG221</f>
        <v>67669</v>
      </c>
      <c r="DG221" s="39">
        <f>SUM($BE221,$BF221:BP221)-SUM($CV$1:DG$1)*SUM($P221:$Q221,$W221)-SUM($CV$2:DG$2)*SUM($R221:$V221)-SUM($CV$3:DG$3)*$X221-SUM($CV$4:DG$4)*SUM($K221:$L221)-SUM($CV$5:DG$5)*SUM($M221:$N221)-SUM($CV$6:DG$6)*$O221-SUM($CV$7:DG$7)*SUM($Y221:$Z221,$AF221)-SUM($CV$8:DG$8)*SUM($AA221:$AE221)-SUM($CV$9:DG$9)*$AG221</f>
        <v>66169</v>
      </c>
      <c r="DH221" s="39">
        <f>SUM($BE221,$BF221:BQ221)-SUM($CV$1:DH$1)*SUM($P221:$Q221,$W221)-SUM($CV$2:DH$2)*SUM($R221:$V221)-SUM($CV$3:DH$3)*$X221-SUM($CV$4:DH$4)*SUM($K221:$L221)-SUM($CV$5:DH$5)*SUM($M221:$N221)-SUM($CV$6:DH$6)*$O221-SUM($CV$7:DH$7)*SUM($Y221:$Z221,$AF221)-SUM($CV$8:DH$8)*SUM($AA221:$AE221)-SUM($CV$9:DH$9)*$AG221</f>
        <v>64669</v>
      </c>
      <c r="DI221" s="39">
        <f>SUM($BE221,$BF221:BR221)-SUM($CV$1:DI$1)*SUM($P221:$Q221,$W221)-SUM($CV$2:DI$2)*SUM($R221:$V221)-SUM($CV$3:DI$3)*$X221-SUM($CV$4:DI$4)*SUM($K221:$L221)-SUM($CV$5:DI$5)*SUM($M221:$N221)-SUM($CV$6:DI$6)*$O221-SUM($CV$7:DI$7)*SUM($Y221:$Z221,$AF221)-SUM($CV$8:DI$8)*SUM($AA221:$AE221)-SUM($CV$9:DI$9)*$AG221</f>
        <v>63169</v>
      </c>
      <c r="DJ221" s="39">
        <f>SUM($BE221,$BF221:BS221)-SUM($CV$1:DJ$1)*SUM($P221:$Q221,$W221)-SUM($CV$2:DJ$2)*SUM($R221:$V221)-SUM($CV$3:DJ$3)*$X221-SUM($CV$4:DJ$4)*SUM($K221:$L221)-SUM($CV$5:DJ$5)*SUM($M221:$N221)-SUM($CV$6:DJ$6)*$O221-SUM($CV$7:DJ$7)*SUM($Y221:$Z221,$AF221)-SUM($CV$8:DJ$8)*SUM($AA221:$AE221)-SUM($CV$9:DJ$9)*$AG221</f>
        <v>61669</v>
      </c>
      <c r="DK221" s="39">
        <f>SUM($BE221,$BF221:BT221)-SUM($CV$1:DK$1)*SUM($P221:$Q221,$W221)-SUM($CV$2:DK$2)*SUM($R221:$V221)-SUM($CV$3:DK$3)*$X221-SUM($CV$4:DK$4)*SUM($K221:$L221)-SUM($CV$5:DK$5)*SUM($M221:$N221)-SUM($CV$6:DK$6)*$O221-SUM($CV$7:DK$7)*SUM($Y221:$Z221,$AF221)-SUM($CV$8:DK$8)*SUM($AA221:$AE221)-SUM($CV$9:DK$9)*$AG221</f>
        <v>60169</v>
      </c>
      <c r="DL221" s="39">
        <f>SUM($BE221,$BF221:BU221)-SUM($CV$1:DL$1)*SUM($P221:$Q221,$W221)-SUM($CV$2:DL$2)*SUM($R221:$V221)-SUM($CV$3:DL$3)*$X221-SUM($CV$4:DL$4)*SUM($K221:$L221)-SUM($CV$5:DL$5)*SUM($M221:$N221)-SUM($CV$6:DL$6)*$O221-SUM($CV$7:DL$7)*SUM($Y221:$Z221,$AF221)-SUM($CV$8:DL$8)*SUM($AA221:$AE221)-SUM($CV$9:DL$9)*$AG221</f>
        <v>58669</v>
      </c>
      <c r="DM221" s="39">
        <f>SUM($BE221,$BF221:BV221)-SUM($CV$1:DM$1)*SUM($P221:$Q221,$W221)-SUM($CV$2:DM$2)*SUM($R221:$V221)-SUM($CV$3:DM$3)*$X221-SUM($CV$4:DM$4)*SUM($K221:$L221)-SUM($CV$5:DM$5)*SUM($M221:$N221)-SUM($CV$6:DM$6)*$O221-SUM($CV$7:DM$7)*SUM($Y221:$Z221,$AF221)-SUM($CV$8:DM$8)*SUM($AA221:$AE221)-SUM($CV$9:DM$9)*$AG221</f>
        <v>56669</v>
      </c>
      <c r="DN221" s="39">
        <f>SUM($BE221,$BF221:BW221)-SUM($CV$1:DN$1)*SUM($P221:$Q221,$W221)-SUM($CV$2:DN$2)*SUM($R221:$V221)-SUM($CV$3:DN$3)*$X221-SUM($CV$4:DN$4)*SUM($K221:$L221)-SUM($CV$5:DN$5)*SUM($M221:$N221)-SUM($CV$6:DN$6)*$O221-SUM($CV$7:DN$7)*SUM($Y221:$Z221,$AF221)-SUM($CV$8:DN$8)*SUM($AA221:$AE221)-SUM($CV$9:DN$9)*$AG221</f>
        <v>54669</v>
      </c>
      <c r="DO221" s="39">
        <f>SUM($BE221,$BF221:BX221)-SUM($CV$1:DO$1)*SUM($P221:$Q221,$W221)-SUM($CV$2:DO$2)*SUM($R221:$V221)-SUM($CV$3:DO$3)*$X221-SUM($CV$4:DO$4)*SUM($K221:$L221)-SUM($CV$5:DO$5)*SUM($M221:$N221)-SUM($CV$6:DO$6)*$O221-SUM($CV$7:DO$7)*SUM($Y221:$Z221,$AF221)-SUM($CV$8:DO$8)*SUM($AA221:$AE221)-SUM($CV$9:DO$9)*$AG221</f>
        <v>52669</v>
      </c>
      <c r="DP221" s="39">
        <f>SUM($BE221,$BF221:BY221)-SUM($CV$1:DP$1)*SUM($P221:$Q221,$W221)-SUM($CV$2:DP$2)*SUM($R221:$V221)-SUM($CV$3:DP$3)*$X221-SUM($CV$4:DP$4)*SUM($K221:$L221)-SUM($CV$5:DP$5)*SUM($M221:$N221)-SUM($CV$6:DP$6)*$O221-SUM($CV$7:DP$7)*SUM($Y221:$Z221,$AF221)-SUM($CV$8:DP$8)*SUM($AA221:$AE221)-SUM($CV$9:DP$9)*$AG221</f>
        <v>50669</v>
      </c>
      <c r="DQ221" s="39">
        <f>SUM($BE221,$BF221:BZ221)-SUM($CV$1:DQ$1)*SUM($P221:$Q221,$W221)-SUM($CV$2:DQ$2)*SUM($R221:$V221)-SUM($CV$3:DQ$3)*$X221-SUM($CV$4:DQ$4)*SUM($K221:$L221)-SUM($CV$5:DQ$5)*SUM($M221:$N221)-SUM($CV$6:DQ$6)*$O221-SUM($CV$7:DQ$7)*SUM($Y221:$Z221,$AF221)-SUM($CV$8:DQ$8)*SUM($AA221:$AE221)-SUM($CV$9:DQ$9)*$AG221</f>
        <v>48669</v>
      </c>
      <c r="DR221" s="39">
        <f>SUM($BE221,$BF221:CA221)-SUM($CV$1:DR$1)*SUM($P221:$Q221,$W221)-SUM($CV$2:DR$2)*SUM($R221:$V221)-SUM($CV$3:DR$3)*$X221-SUM($CV$4:DR$4)*SUM($K221:$L221)-SUM($CV$5:DR$5)*SUM($M221:$N221)-SUM($CV$6:DR$6)*$O221-SUM($CV$7:DR$7)*SUM($Y221:$Z221,$AF221)-SUM($CV$8:DR$8)*SUM($AA221:$AE221)-SUM($CV$9:DR$9)*$AG221</f>
        <v>46669</v>
      </c>
      <c r="DS221" s="39">
        <f>SUM($BE221,$BF221:CB221)-SUM($CV$1:DS$1)*SUM($P221:$Q221,$W221)-SUM($CV$2:DS$2)*SUM($R221:$V221)-SUM($CV$3:DS$3)*$X221-SUM($CV$4:DS$4)*SUM($K221:$L221)-SUM($CV$5:DS$5)*SUM($M221:$N221)-SUM($CV$6:DS$6)*$O221-SUM($CV$7:DS$7)*SUM($Y221:$Z221,$AF221)-SUM($CV$8:DS$8)*SUM($AA221:$AE221)-SUM($CV$9:DS$9)*$AG221</f>
        <v>44669</v>
      </c>
      <c r="DT221" s="39">
        <f>SUM($BE221,$BF221:CC221)-SUM($CV$1:DT$1)*SUM($P221:$Q221,$W221)-SUM($CV$2:DT$2)*SUM($R221:$V221)-SUM($CV$3:DT$3)*$X221-SUM($CV$4:DT$4)*SUM($K221:$L221)-SUM($CV$5:DT$5)*SUM($M221:$N221)-SUM($CV$6:DT$6)*$O221-SUM($CV$7:DT$7)*SUM($Y221:$Z221,$AF221)-SUM($CV$8:DT$8)*SUM($AA221:$AE221)-SUM($CV$9:DT$9)*$AG221</f>
        <v>42669</v>
      </c>
      <c r="DU221" s="39">
        <f>SUM($BE221,$BF221:CD221)-SUM($CV$1:DU$1)*SUM($P221:$Q221,$W221)-SUM($CV$2:DU$2)*SUM($R221:$V221)-SUM($CV$3:DU$3)*$X221-SUM($CV$4:DU$4)*SUM($K221:$L221)-SUM($CV$5:DU$5)*SUM($M221:$N221)-SUM($CV$6:DU$6)*$O221-SUM($CV$7:DU$7)*SUM($Y221:$Z221,$AF221)-SUM($CV$8:DU$8)*SUM($AA221:$AE221)-SUM($CV$9:DU$9)*$AG221</f>
        <v>40669</v>
      </c>
      <c r="DV221" s="39">
        <f>SUM($BE221,$BF221:CE221)-SUM($CV$1:DV$1)*SUM($P221:$Q221,$W221)-SUM($CV$2:DV$2)*SUM($R221:$V221)-SUM($CV$3:DV$3)*$X221-SUM($CV$4:DV$4)*SUM($K221:$L221)-SUM($CV$5:DV$5)*SUM($M221:$N221)-SUM($CV$6:DV$6)*$O221-SUM($CV$7:DV$7)*SUM($Y221:$Z221,$AF221)-SUM($CV$8:DV$8)*SUM($AA221:$AE221)-SUM($CV$9:DV$9)*$AG221</f>
        <v>38669</v>
      </c>
      <c r="DW221" s="39">
        <f>SUM($BE221,$BF221:CF221)-SUM($CV$1:DW$1)*SUM($P221:$Q221,$W221)-SUM($CV$2:DW$2)*SUM($R221:$V221)-SUM($CV$3:DW$3)*$X221-SUM($CV$4:DW$4)*SUM($K221:$L221)-SUM($CV$5:DW$5)*SUM($M221:$N221)-SUM($CV$6:DW$6)*$O221-SUM($CV$7:DW$7)*SUM($Y221:$Z221,$AF221)-SUM($CV$8:DW$8)*SUM($AA221:$AE221)-SUM($CV$9:DW$9)*$AG221</f>
        <v>36669</v>
      </c>
      <c r="DX221" s="39">
        <f>SUM($BE221,$BF221:CG221)-SUM($CV$1:DX$1)*SUM($P221:$Q221,$W221)-SUM($CV$2:DX$2)*SUM($R221:$V221)-SUM($CV$3:DX$3)*$X221-SUM($CV$4:DX$4)*SUM($K221:$L221)-SUM($CV$5:DX$5)*SUM($M221:$N221)-SUM($CV$6:DX$6)*$O221-SUM($CV$7:DX$7)*SUM($Y221:$Z221,$AF221)-SUM($CV$8:DX$8)*SUM($AA221:$AE221)-SUM($CV$9:DX$9)*$AG221</f>
        <v>34669</v>
      </c>
      <c r="DY221" s="39">
        <f>SUM($BE221,$BF221:CH221)-SUM($CV$1:DY$1)*SUM($P221:$Q221,$W221)-SUM($CV$2:DY$2)*SUM($R221:$V221)-SUM($CV$3:DY$3)*$X221-SUM($CV$4:DY$4)*SUM($K221:$L221)-SUM($CV$5:DY$5)*SUM($M221:$N221)-SUM($CV$6:DY$6)*$O221-SUM($CV$7:DY$7)*SUM($Y221:$Z221,$AF221)-SUM($CV$8:DY$8)*SUM($AA221:$AE221)-SUM($CV$9:DY$9)*$AG221</f>
        <v>32669</v>
      </c>
      <c r="DZ221" s="39">
        <f>SUM($BE221,$BF221:CI221)-SUM($CV$1:DZ$1)*SUM($P221:$Q221,$W221)-SUM($CV$2:DZ$2)*SUM($R221:$V221)-SUM($CV$3:DZ$3)*$X221-SUM($CV$4:DZ$4)*SUM($K221:$L221)-SUM($CV$5:DZ$5)*SUM($M221:$N221)-SUM($CV$6:DZ$6)*$O221-SUM($CV$7:DZ$7)*SUM($Y221:$Z221,$AF221)-SUM($CV$8:DZ$8)*SUM($AA221:$AE221)-SUM($CV$9:DZ$9)*$AG221</f>
        <v>30669</v>
      </c>
      <c r="EA221" s="39">
        <f>SUM($BE221,$BF221:CJ221)-SUM($CV$1:EA$1)*SUM($P221:$Q221,$W221)-SUM($CV$2:EA$2)*SUM($R221:$V221)-SUM($CV$3:EA$3)*$X221-SUM($CV$4:EA$4)*SUM($K221:$L221)-SUM($CV$5:EA$5)*SUM($M221:$N221)-SUM($CV$6:EA$6)*$O221-SUM($CV$7:EA$7)*SUM($Y221:$Z221,$AF221)-SUM($CV$8:EA$8)*SUM($AA221:$AE221)-SUM($CV$9:EA$9)*$AG221</f>
        <v>28669</v>
      </c>
      <c r="EB221" s="39">
        <f>SUM($BE221,$BF221:CK221)-SUM($CV$1:EB$1)*SUM($P221:$Q221,$W221)-SUM($CV$2:EB$2)*SUM($R221:$V221)-SUM($CV$3:EB$3)*$X221-SUM($CV$4:EB$4)*SUM($K221:$L221)-SUM($CV$5:EB$5)*SUM($M221:$N221)-SUM($CV$6:EB$6)*$O221-SUM($CV$7:EB$7)*SUM($Y221:$Z221,$AF221)-SUM($CV$8:EB$8)*SUM($AA221:$AE221)-SUM($CV$9:EB$9)*$AG221</f>
        <v>26669</v>
      </c>
      <c r="EC221" s="39">
        <f>SUM($BE221,$BF221:CL221)-SUM($CV$1:EC$1)*SUM($P221:$Q221,$W221)-SUM($CV$2:EC$2)*SUM($R221:$V221)-SUM($CV$3:EC$3)*$X221-SUM($CV$4:EC$4)*SUM($K221:$L221)-SUM($CV$5:EC$5)*SUM($M221:$N221)-SUM($CV$6:EC$6)*$O221-SUM($CV$7:EC$7)*SUM($Y221:$Z221,$AF221)-SUM($CV$8:EC$8)*SUM($AA221:$AE221)-SUM($CV$9:EC$9)*$AG221</f>
        <v>24669</v>
      </c>
      <c r="ED221" s="39">
        <f>SUM($BE221,$BF221:CM221)-SUM($CV$1:ED$1)*SUM($P221:$Q221,$W221)-SUM($CV$2:ED$2)*SUM($R221:$V221)-SUM($CV$3:ED$3)*$X221-SUM($CV$4:ED$4)*SUM($K221:$L221)-SUM($CV$5:ED$5)*SUM($M221:$N221)-SUM($CV$6:ED$6)*$O221-SUM($CV$7:ED$7)*SUM($Y221:$Z221,$AF221)-SUM($CV$8:ED$8)*SUM($AA221:$AE221)-SUM($CV$9:ED$9)*$AG221</f>
        <v>22669</v>
      </c>
      <c r="EE221" s="39">
        <f>SUM($BE221,$BF221:CN221)-SUM($CV$1:EE$1)*SUM($P221:$Q221,$W221)-SUM($CV$2:EE$2)*SUM($R221:$V221)-SUM($CV$3:EE$3)*$X221-SUM($CV$4:EE$4)*SUM($K221:$L221)-SUM($CV$5:EE$5)*SUM($M221:$N221)-SUM($CV$6:EE$6)*$O221-SUM($CV$7:EE$7)*SUM($Y221:$Z221,$AF221)-SUM($CV$8:EE$8)*SUM($AA221:$AE221)-SUM($CV$9:EE$9)*$AG221</f>
        <v>20669</v>
      </c>
      <c r="EF221" s="39">
        <f>SUM($BE221,$BF221:CO221)-SUM($CV$1:EF$1)*SUM($P221:$Q221,$W221)-SUM($CV$2:EF$2)*SUM($R221:$V221)-SUM($CV$3:EF$3)*$X221-SUM($CV$4:EF$4)*SUM($K221:$L221)-SUM($CV$5:EF$5)*SUM($M221:$N221)-SUM($CV$6:EF$6)*$O221-SUM($CV$7:EF$7)*SUM($Y221:$Z221,$AF221)-SUM($CV$8:EF$8)*SUM($AA221:$AE221)-SUM($CV$9:EF$9)*$AG221</f>
        <v>18669</v>
      </c>
      <c r="EG221" s="39">
        <f>SUM($BE221,$BF221:CP221)-SUM($CV$1:EG$1)*SUM($P221:$Q221,$W221)-SUM($CV$2:EG$2)*SUM($R221:$V221)-SUM($CV$3:EG$3)*$X221-SUM($CV$4:EG$4)*SUM($K221:$L221)-SUM($CV$5:EG$5)*SUM($M221:$N221)-SUM($CV$6:EG$6)*$O221-SUM($CV$7:EG$7)*SUM($Y221:$Z221,$AF221)-SUM($CV$8:EG$8)*SUM($AA221:$AE221)-SUM($CV$9:EG$9)*$AG221</f>
        <v>16669</v>
      </c>
      <c r="EH221" s="39">
        <f>SUM($BE221,$BF221:CQ221)-SUM($CV$1:EH$1)*SUM($P221:$Q221,$W221)-SUM($CV$2:EH$2)*SUM($R221:$V221)-SUM($CV$3:EH$3)*$X221-SUM($CV$4:EH$4)*SUM($K221:$L221)-SUM($CV$5:EH$5)*SUM($M221:$N221)-SUM($CV$6:EH$6)*$O221-SUM($CV$7:EH$7)*SUM($Y221:$Z221,$AF221)-SUM($CV$8:EH$8)*SUM($AA221:$AE221)-SUM($CV$9:EH$9)*$AG221</f>
        <v>14669</v>
      </c>
      <c r="EI221" s="39">
        <f>SUM($BE221,$BF221:CR221)-SUM($CV$1:EI$1)*SUM($P221:$Q221,$W221)-SUM($CV$2:EI$2)*SUM($R221:$V221)-SUM($CV$3:EI$3)*$X221-SUM($CV$4:EI$4)*SUM($K221:$L221)-SUM($CV$5:EI$5)*SUM($M221:$N221)-SUM($CV$6:EI$6)*$O221-SUM($CV$7:EI$7)*SUM($Y221:$Z221,$AF221)-SUM($CV$8:EI$8)*SUM($AA221:$AE221)-SUM($CV$9:EI$9)*$AG221</f>
        <v>12669</v>
      </c>
      <c r="EJ221" s="39">
        <f>SUM($BE221,$BF221:CS221)-SUM($CV$1:EJ$1)*SUM($P221:$Q221,$W221)-SUM($CV$2:EJ$2)*SUM($R221:$V221)-SUM($CV$3:EJ$3)*$X221-SUM($CV$4:EJ$4)*SUM($K221:$L221)-SUM($CV$5:EJ$5)*SUM($M221:$N221)-SUM($CV$6:EJ$6)*$O221-SUM($CV$7:EJ$7)*SUM($Y221:$Z221,$AF221)-SUM($CV$8:EJ$8)*SUM($AA221:$AE221)-SUM($CV$9:EJ$9)*$AG221</f>
        <v>10669</v>
      </c>
      <c r="EK221" s="39">
        <f>SUM($BE221,$BF221:CT221)-SUM($CV$1:EK$1)*SUM($P221:$Q221,$W221)-SUM($CV$2:EK$2)*SUM($R221:$V221)-SUM($CV$3:EK$3)*$X221-SUM($CV$4:EK$4)*SUM($K221:$L221)-SUM($CV$5:EK$5)*SUM($M221:$N221)-SUM($CV$6:EK$6)*$O221-SUM($CV$7:EK$7)*SUM($Y221:$Z221,$AF221)-SUM($CV$8:EK$8)*SUM($AA221:$AE221)-SUM($CV$9:EK$9)*$AG221</f>
        <v>8669</v>
      </c>
      <c r="EL221" s="39">
        <f>SUM($BE221,$BF221:CU221)-SUM($CV$1:EL$1)*SUM($P221:$Q221,$W221)-SUM($CV$2:EL$2)*SUM($R221:$V221)-SUM($CV$3:EL$3)*$X221-SUM($CV$4:EL$4)*SUM($K221:$L221)-SUM($CV$5:EL$5)*SUM($M221:$N221)-SUM($CV$6:EL$6)*$O221-SUM($CV$7:EL$7)*SUM($Y221:$Z221,$AF221)-SUM($CV$8:EL$8)*SUM($AA221:$AE221)-SUM($CV$9:EL$9)*$AG221</f>
        <v>6669</v>
      </c>
      <c r="EM221" s="39">
        <f>SUM($BE221,$BF221:CV221)-SUM($CV$1:EM$1)*SUM($P221:$Q221,$W221)-SUM($CV$2:EM$2)*SUM($R221:$V221)-SUM($CV$3:EM$3)*$X221-SUM($CV$4:EM$4)*SUM($K221:$L221)-SUM($CV$5:EM$5)*SUM($M221:$N221)-SUM($CV$6:EM$6)*$O221-SUM($CV$7:EM$7)*SUM($Y221:$Z221,$AF221)-SUM($CV$8:EM$8)*SUM($AA221:$AE221)-SUM($CV$9:EM$9)*$AG221</f>
        <v>4669</v>
      </c>
      <c r="EN221" s="39">
        <f>SUM($BE221,$BF221:CW221)-SUM($CV$1:EN$1)*SUM($P221:$Q221,$W221)-SUM($CV$2:EN$2)*SUM($R221:$V221)-SUM($CV$3:EN$3)*$X221-SUM($CV$4:EN$4)*SUM($K221:$L221)-SUM($CV$5:EN$5)*SUM($M221:$N221)-SUM($CV$6:EN$6)*$O221-SUM($CV$7:EN$7)*SUM($Y221:$Z221,$AF221)-SUM($CV$8:EN$8)*SUM($AA221:$AE221)-SUM($CV$9:EN$9)*$AG221</f>
        <v>2669</v>
      </c>
      <c r="EO221" s="39">
        <f>SUM($BE221,$BF221:CX221)-SUM($CV$1:EO$1)*SUM($P221:$Q221,$W221)-SUM($CV$2:EO$2)*SUM($R221:$V221)-SUM($CV$3:EO$3)*$X221-SUM($CV$4:EO$4)*SUM($K221:$L221)-SUM($CV$5:EO$5)*SUM($M221:$N221)-SUM($CV$6:EO$6)*$O221-SUM($CV$7:EO$7)*SUM($Y221:$Z221,$AF221)-SUM($CV$8:EO$8)*SUM($AA221:$AE221)-SUM($CV$9:EO$9)*$AG221</f>
        <v>1411</v>
      </c>
      <c r="EP221" s="96" t="s">
        <v>474</v>
      </c>
      <c r="EQ221" s="103" t="str">
        <f t="shared" si="234"/>
        <v>IHLP2525CZER1R0M01</v>
      </c>
      <c r="ER221" s="96" t="str">
        <f t="shared" si="283"/>
        <v>VISHAY</v>
      </c>
      <c r="ES221" s="98">
        <v>0.23</v>
      </c>
      <c r="ET221" s="116" t="s">
        <v>11</v>
      </c>
      <c r="EU221" s="107" t="e">
        <f t="shared" ca="1" si="245"/>
        <v>#NAME?</v>
      </c>
      <c r="EV221" s="107" t="e">
        <f t="shared" ca="1" si="246"/>
        <v>#NAME?</v>
      </c>
      <c r="EW221" s="117">
        <f t="shared" si="285"/>
        <v>2000</v>
      </c>
      <c r="EX221" s="117">
        <f t="shared" si="286"/>
        <v>2000</v>
      </c>
      <c r="EY221" s="103"/>
      <c r="EZ221" s="117">
        <f t="shared" si="247"/>
        <v>72000</v>
      </c>
      <c r="FA221" s="118" t="e">
        <f t="shared" ca="1" si="248"/>
        <v>#NAME?</v>
      </c>
      <c r="FB221" s="117">
        <f t="shared" si="249"/>
        <v>1319</v>
      </c>
      <c r="FC221" s="118" t="e">
        <f t="shared" ca="1" si="250"/>
        <v>#NAME?</v>
      </c>
      <c r="FD221" s="119">
        <v>45526</v>
      </c>
      <c r="FE221" s="118" t="s">
        <v>130</v>
      </c>
      <c r="FF221" s="118" t="s">
        <v>26</v>
      </c>
      <c r="FG221" s="103" t="s">
        <v>144</v>
      </c>
      <c r="FH221" s="103" t="s">
        <v>145</v>
      </c>
      <c r="FI221" s="105">
        <f t="array" ref="FI221">SUMPRODUCT($AI221:$AL221,TRANSPOSE(FI$1:FI$4))</f>
        <v>6065</v>
      </c>
      <c r="FJ221" s="105">
        <f t="array" ref="FJ221">SUMPRODUCT($AI221:$AL221,TRANSPOSE(FJ$1:FJ$4))</f>
        <v>6065</v>
      </c>
      <c r="FK221" s="105">
        <f t="array" ref="FK221">SUMPRODUCT($AI221:$AL221,TRANSPOSE(FK$1:FK$4))</f>
        <v>6065</v>
      </c>
      <c r="FL221" s="105">
        <f t="array" ref="FL221">SUMPRODUCT($AI221:$AL221,TRANSPOSE(FL$1:FL$4))</f>
        <v>6065</v>
      </c>
      <c r="FM221" s="105">
        <f t="array" ref="FM221">SUMPRODUCT($AI221:$AL221,TRANSPOSE(FM$1:FM$4))</f>
        <v>6065</v>
      </c>
      <c r="FN221" s="105">
        <f t="array" ref="FN221">SUMPRODUCT($AI221:$AL221,TRANSPOSE(FN$1:FN$4))</f>
        <v>6065</v>
      </c>
      <c r="FO221" s="105">
        <f t="array" ref="FO221">SUMPRODUCT($AI221:$AL221,TRANSPOSE(FO$1:FO$4))</f>
        <v>6065</v>
      </c>
      <c r="FP221" s="105">
        <f t="array" ref="FP221">SUMPRODUCT($AI221:$AL221,TRANSPOSE(FP$1:FP$4))</f>
        <v>6065</v>
      </c>
      <c r="FQ221" s="105">
        <f t="array" ref="FQ221">SUMPRODUCT($AI221:$AL221,TRANSPOSE(FQ$1:FQ$4))</f>
        <v>6065</v>
      </c>
      <c r="FR221" s="105">
        <f t="array" ref="FR221">SUMPRODUCT($AI221:$AL221,TRANSPOSE(FR$1:FR$4))</f>
        <v>6050</v>
      </c>
      <c r="FS221" s="105">
        <f t="array" ref="FS221">SUMPRODUCT($AI221:$AL221,TRANSPOSE(FS$1:FS$4))</f>
        <v>6000</v>
      </c>
      <c r="FT221" s="105">
        <f t="array" ref="FT221">SUMPRODUCT($AI221:$AL221,TRANSPOSE(FT$1:FT$4))</f>
        <v>4046</v>
      </c>
      <c r="FU221" s="105">
        <f t="array" ref="FU221">SUMPRODUCT($AI221:$AL221,TRANSPOSE(FU$1:FU$4))</f>
        <v>0</v>
      </c>
      <c r="FV221" s="120"/>
      <c r="FW221" s="105">
        <f t="shared" si="251"/>
        <v>8000</v>
      </c>
      <c r="FX221" s="121">
        <f>CEILING(SUM($FI221:FJ221)-SUM($FW221:FW221),$EW221)</f>
        <v>6000</v>
      </c>
      <c r="FY221" s="121">
        <f>CEILING(SUM($FI221:FK221)-SUM($FW221:FX221),$EW221)</f>
        <v>6000</v>
      </c>
      <c r="FZ221" s="121">
        <f>CEILING(SUM($FI221:FL221)-SUM($FW221:FY221),$EW221)</f>
        <v>6000</v>
      </c>
      <c r="GA221" s="121">
        <f>CEILING(SUM($FI221:FM221)-SUM($FW221:FZ221),$EW221)</f>
        <v>6000</v>
      </c>
      <c r="GB221" s="121">
        <f>CEILING(SUM($FI221:FN221)-SUM($FW221:GA221),$EW221)</f>
        <v>6000</v>
      </c>
      <c r="GC221" s="121">
        <f>CEILING(SUM($FI221:FO221)-SUM($FW221:GB221),$EW221)</f>
        <v>6000</v>
      </c>
      <c r="GD221" s="121">
        <f>CEILING(SUM($FI221:FP221)-SUM($FW221:GC221),$EW221)</f>
        <v>6000</v>
      </c>
      <c r="GE221" s="121">
        <f>CEILING(SUM($FI221:FQ221)-SUM($FW221:GD221),$EW221)</f>
        <v>6000</v>
      </c>
      <c r="GF221" s="121">
        <f>CEILING(SUM($FI221:FR221)-SUM($FW221:GE221),$EW221)</f>
        <v>6000</v>
      </c>
      <c r="GG221" s="121">
        <f>CEILING(SUM($FI221:FS221)-SUM($FW221:GF221),$EW221)</f>
        <v>6000</v>
      </c>
      <c r="GH221" s="121">
        <f t="shared" si="252"/>
        <v>4000</v>
      </c>
      <c r="GI221" s="121">
        <f t="shared" si="253"/>
        <v>0</v>
      </c>
      <c r="GJ221" s="120"/>
      <c r="GK221" s="123" t="e">
        <f t="shared" ca="1" si="254"/>
        <v>#NAME?</v>
      </c>
      <c r="GL221" s="123" t="e">
        <f t="shared" ca="1" si="255"/>
        <v>#NAME?</v>
      </c>
      <c r="GM221" s="123" t="e">
        <f t="shared" ca="1" si="256"/>
        <v>#NAME?</v>
      </c>
      <c r="GN221" s="123" t="e">
        <f t="shared" ca="1" si="257"/>
        <v>#NAME?</v>
      </c>
      <c r="GO221" s="123" t="e">
        <f t="shared" ca="1" si="258"/>
        <v>#NAME?</v>
      </c>
      <c r="GP221" s="123" t="e">
        <f t="shared" ca="1" si="259"/>
        <v>#NAME?</v>
      </c>
      <c r="GQ221" s="123" t="e">
        <f t="shared" ca="1" si="260"/>
        <v>#NAME?</v>
      </c>
      <c r="GR221" s="123" t="e">
        <f t="shared" ca="1" si="261"/>
        <v>#NAME?</v>
      </c>
      <c r="GS221" s="123" t="e">
        <f t="shared" ca="1" si="262"/>
        <v>#NAME?</v>
      </c>
      <c r="GT221" s="123" t="e">
        <f t="shared" ca="1" si="263"/>
        <v>#NAME?</v>
      </c>
      <c r="GU221" s="123" t="e">
        <f t="shared" ca="1" si="264"/>
        <v>#NAME?</v>
      </c>
      <c r="GV221" s="123" t="e">
        <f t="shared" ca="1" si="265"/>
        <v>#NAME?</v>
      </c>
      <c r="GW221" s="123" t="e">
        <f t="shared" ca="1" si="266"/>
        <v>#NAME?</v>
      </c>
      <c r="GX221" s="123" t="e">
        <f t="shared" ca="1" si="267"/>
        <v>#NAME?</v>
      </c>
      <c r="GY221" s="120">
        <v>2</v>
      </c>
      <c r="GZ221" s="105">
        <f t="shared" ref="GZ221:GZ222" si="290">SUM(FW221:GB221)</f>
        <v>38000</v>
      </c>
      <c r="HA221" s="105"/>
      <c r="HB221" s="105"/>
      <c r="HC221" s="105"/>
      <c r="HD221" s="105"/>
      <c r="HE221" s="105"/>
      <c r="HF221" s="105">
        <f t="shared" ref="HF221:HF222" si="291">SUM(GC221:GI221)</f>
        <v>34000</v>
      </c>
      <c r="HG221" s="105"/>
      <c r="HH221" s="105"/>
      <c r="HI221" s="105"/>
      <c r="HJ221" s="105"/>
      <c r="HK221" s="105"/>
      <c r="HL221" s="105"/>
      <c r="HM221" s="105"/>
      <c r="HN221" s="123" t="e">
        <f t="shared" ca="1" si="268"/>
        <v>#NAME?</v>
      </c>
      <c r="HO221" s="123" t="e">
        <f t="shared" ca="1" si="269"/>
        <v>#NAME?</v>
      </c>
      <c r="HP221" s="123" t="e">
        <f t="shared" ca="1" si="270"/>
        <v>#NAME?</v>
      </c>
      <c r="HQ221" s="123" t="e">
        <f t="shared" ca="1" si="271"/>
        <v>#NAME?</v>
      </c>
      <c r="HR221" s="123" t="e">
        <f t="shared" ca="1" si="272"/>
        <v>#NAME?</v>
      </c>
      <c r="HS221" s="123" t="e">
        <f t="shared" ca="1" si="273"/>
        <v>#NAME?</v>
      </c>
      <c r="HT221" s="123" t="e">
        <f t="shared" ca="1" si="274"/>
        <v>#NAME?</v>
      </c>
      <c r="HU221" s="123" t="e">
        <f t="shared" ca="1" si="275"/>
        <v>#NAME?</v>
      </c>
      <c r="HV221" s="123" t="e">
        <f t="shared" ca="1" si="276"/>
        <v>#NAME?</v>
      </c>
      <c r="HW221" s="123" t="e">
        <f t="shared" ca="1" si="277"/>
        <v>#NAME?</v>
      </c>
      <c r="HX221" s="123" t="e">
        <f t="shared" ca="1" si="278"/>
        <v>#NAME?</v>
      </c>
      <c r="HY221" s="123" t="e">
        <f t="shared" ca="1" si="279"/>
        <v>#NAME?</v>
      </c>
      <c r="HZ221" s="123" t="e">
        <f t="shared" ca="1" si="280"/>
        <v>#NAME?</v>
      </c>
      <c r="IA221" s="123" t="e">
        <f t="shared" ca="1" si="281"/>
        <v>#NAME?</v>
      </c>
      <c r="IB221" s="124" t="s">
        <v>1035</v>
      </c>
      <c r="IC221" s="103" t="s">
        <v>478</v>
      </c>
      <c r="ID221" s="125">
        <v>45535</v>
      </c>
      <c r="IE221" s="103" t="s">
        <v>147</v>
      </c>
      <c r="IF221" s="103"/>
      <c r="IG221" s="103" t="s">
        <v>147</v>
      </c>
      <c r="IH221" s="103" t="s">
        <v>1039</v>
      </c>
      <c r="II221" s="103" t="s">
        <v>1040</v>
      </c>
    </row>
    <row r="222" spans="1:243" ht="14.25" x14ac:dyDescent="0.2">
      <c r="A222" s="39">
        <v>242</v>
      </c>
      <c r="B222" s="39" t="s">
        <v>1041</v>
      </c>
      <c r="C222" s="56" t="s">
        <v>1042</v>
      </c>
      <c r="D222" s="39" t="s">
        <v>137</v>
      </c>
      <c r="E222" s="39">
        <v>411048244</v>
      </c>
      <c r="F222" s="102" t="s">
        <v>1043</v>
      </c>
      <c r="G222" s="39"/>
      <c r="H222" s="39" t="s">
        <v>128</v>
      </c>
      <c r="I222" s="39">
        <v>1</v>
      </c>
      <c r="J222" s="39">
        <v>2</v>
      </c>
      <c r="K222" s="39">
        <v>0</v>
      </c>
      <c r="L222" s="39">
        <v>0</v>
      </c>
      <c r="M222" s="39">
        <v>0</v>
      </c>
      <c r="N222" s="39">
        <v>0</v>
      </c>
      <c r="O222" s="39">
        <v>0</v>
      </c>
      <c r="P222" s="39">
        <v>0</v>
      </c>
      <c r="Q222" s="39">
        <v>0</v>
      </c>
      <c r="R222" s="39">
        <v>0</v>
      </c>
      <c r="S222" s="39">
        <v>0</v>
      </c>
      <c r="T222" s="39">
        <v>0</v>
      </c>
      <c r="U222" s="39">
        <v>1</v>
      </c>
      <c r="V222" s="39">
        <v>0</v>
      </c>
      <c r="W222" s="39">
        <v>0</v>
      </c>
      <c r="X222" s="39">
        <v>0</v>
      </c>
      <c r="Y222" s="39">
        <v>0</v>
      </c>
      <c r="Z222" s="39">
        <v>0</v>
      </c>
      <c r="AA222" s="39">
        <v>0</v>
      </c>
      <c r="AB222" s="39">
        <v>0</v>
      </c>
      <c r="AC222" s="39">
        <v>0</v>
      </c>
      <c r="AD222" s="39">
        <v>1</v>
      </c>
      <c r="AE222" s="39">
        <v>0</v>
      </c>
      <c r="AF222" s="39">
        <v>0</v>
      </c>
      <c r="AG222" s="39">
        <v>0</v>
      </c>
      <c r="AH222" s="39">
        <f t="shared" si="235"/>
        <v>1</v>
      </c>
      <c r="AI222" s="39">
        <f t="shared" si="236"/>
        <v>0</v>
      </c>
      <c r="AJ222" s="39">
        <f t="shared" si="237"/>
        <v>1</v>
      </c>
      <c r="AK222" s="39">
        <f t="shared" si="238"/>
        <v>1</v>
      </c>
      <c r="AL222" s="39">
        <f t="shared" si="239"/>
        <v>1</v>
      </c>
      <c r="AM222" s="57">
        <f t="shared" si="240"/>
        <v>35453</v>
      </c>
      <c r="AN222" s="57">
        <v>100</v>
      </c>
      <c r="AO222" s="57">
        <f t="shared" si="241"/>
        <v>35500</v>
      </c>
      <c r="AP222" s="39"/>
      <c r="AQ222" s="39" t="s">
        <v>987</v>
      </c>
      <c r="AR222" s="40" t="s">
        <v>13</v>
      </c>
      <c r="AS222" s="39" t="s">
        <v>1044</v>
      </c>
      <c r="AT222" s="39"/>
      <c r="AU222" s="58">
        <v>1.06</v>
      </c>
      <c r="AV222" s="58" t="s">
        <v>25</v>
      </c>
      <c r="AW222" s="39" t="s">
        <v>976</v>
      </c>
      <c r="AX222" s="39" t="s">
        <v>977</v>
      </c>
      <c r="AY222" s="39"/>
      <c r="AZ222" s="39" t="s">
        <v>978</v>
      </c>
      <c r="BA222" s="39" t="str">
        <f t="shared" si="242"/>
        <v>P0052</v>
      </c>
      <c r="BB222" s="78" t="e">
        <f t="shared" ca="1" si="243"/>
        <v>#NAME?</v>
      </c>
      <c r="BC222" s="39">
        <v>12</v>
      </c>
      <c r="BD222" s="75">
        <f t="shared" si="244"/>
        <v>36000</v>
      </c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>
        <f>SUM($BE222,$BF222:BF222)-SUM($CV$1:CW$1)*SUM($P222:$Q222,$W222)-SUM($CV$2:CW$2)*SUM($R222:$V222)-SUM($CV$3:CW$3)*$X222-SUM($CV$4:CW$4)*SUM($K222:$L222)-SUM($CV$5:CW$5)*SUM($M222:$N222)-SUM($CV$6:CW$6)*$O222-SUM($CV$7:CW$7)*SUM($Y222:$Z222,$AF222)-SUM($CV$8:CW$8)*SUM($AA222:$AE222)-SUM($CV$9:CW$9)*$AG222</f>
        <v>0</v>
      </c>
      <c r="CX222" s="39">
        <f>SUM($BE222,$BF222:BG222)-SUM($CV$1:CX$1)*SUM($P222:$Q222,$W222)-SUM($CV$2:CX$2)*SUM($R222:$V222)-SUM($CV$3:CX$3)*$X222-SUM($CV$4:CX$4)*SUM($K222:$L222)-SUM($CV$5:CX$5)*SUM($M222:$N222)-SUM($CV$6:CX$6)*$O222-SUM($CV$7:CX$7)*SUM($Y222:$Z222,$AF222)-SUM($CV$8:CX$8)*SUM($AA222:$AE222)-SUM($CV$9:CX$9)*$AG222</f>
        <v>0</v>
      </c>
      <c r="CY222" s="39">
        <f>SUM($BE222,$BF222:BH222)-SUM($CV$1:CY$1)*SUM($P222:$Q222,$W222)-SUM($CV$2:CY$2)*SUM($R222:$V222)-SUM($CV$3:CY$3)*$X222-SUM($CV$4:CY$4)*SUM($K222:$L222)-SUM($CV$5:CY$5)*SUM($M222:$N222)-SUM($CV$6:CY$6)*$O222-SUM($CV$7:CY$7)*SUM($Y222:$Z222,$AF222)-SUM($CV$8:CY$8)*SUM($AA222:$AE222)-SUM($CV$9:CY$9)*$AG222</f>
        <v>0</v>
      </c>
      <c r="CZ222" s="39">
        <f>SUM($BE222,$BF222:BI222)-SUM($CV$1:CZ$1)*SUM($P222:$Q222,$W222)-SUM($CV$2:CZ$2)*SUM($R222:$V222)-SUM($CV$3:CZ$3)*$X222-SUM($CV$4:CZ$4)*SUM($K222:$L222)-SUM($CV$5:CZ$5)*SUM($M222:$N222)-SUM($CV$6:CZ$6)*$O222-SUM($CV$7:CZ$7)*SUM($Y222:$Z222,$AF222)-SUM($CV$8:CZ$8)*SUM($AA222:$AE222)-SUM($CV$9:CZ$9)*$AG222</f>
        <v>0</v>
      </c>
      <c r="DA222" s="39">
        <f>SUM($BE222,$BF222:BJ222)-SUM($CV$1:DA$1)*SUM($P222:$Q222,$W222)-SUM($CV$2:DA$2)*SUM($R222:$V222)-SUM($CV$3:DA$3)*$X222-SUM($CV$4:DA$4)*SUM($K222:$L222)-SUM($CV$5:DA$5)*SUM($M222:$N222)-SUM($CV$6:DA$6)*$O222-SUM($CV$7:DA$7)*SUM($Y222:$Z222,$AF222)-SUM($CV$8:DA$8)*SUM($AA222:$AE222)-SUM($CV$9:DA$9)*$AG222</f>
        <v>0</v>
      </c>
      <c r="DB222" s="39">
        <f>SUM($BE222,$BF222:BK222)-SUM($CV$1:DB$1)*SUM($P222:$Q222,$W222)-SUM($CV$2:DB$2)*SUM($R222:$V222)-SUM($CV$3:DB$3)*$X222-SUM($CV$4:DB$4)*SUM($K222:$L222)-SUM($CV$5:DB$5)*SUM($M222:$N222)-SUM($CV$6:DB$6)*$O222-SUM($CV$7:DB$7)*SUM($Y222:$Z222,$AF222)-SUM($CV$8:DB$8)*SUM($AA222:$AE222)-SUM($CV$9:DB$9)*$AG222</f>
        <v>-200</v>
      </c>
      <c r="DC222" s="39">
        <f>SUM($BE222,$BF222:BL222)-SUM($CV$1:DC$1)*SUM($P222:$Q222,$W222)-SUM($CV$2:DC$2)*SUM($R222:$V222)-SUM($CV$3:DC$3)*$X222-SUM($CV$4:DC$4)*SUM($K222:$L222)-SUM($CV$5:DC$5)*SUM($M222:$N222)-SUM($CV$6:DC$6)*$O222-SUM($CV$7:DC$7)*SUM($Y222:$Z222,$AF222)-SUM($CV$8:DC$8)*SUM($AA222:$AE222)-SUM($CV$9:DC$9)*$AG222</f>
        <v>-600</v>
      </c>
      <c r="DD222" s="39">
        <f>SUM($BE222,$BF222:BM222)-SUM($CV$1:DD$1)*SUM($P222:$Q222,$W222)-SUM($CV$2:DD$2)*SUM($R222:$V222)-SUM($CV$3:DD$3)*$X222-SUM($CV$4:DD$4)*SUM($K222:$L222)-SUM($CV$5:DD$5)*SUM($M222:$N222)-SUM($CV$6:DD$6)*$O222-SUM($CV$7:DD$7)*SUM($Y222:$Z222,$AF222)-SUM($CV$8:DD$8)*SUM($AA222:$AE222)-SUM($CV$9:DD$9)*$AG222</f>
        <v>-1231</v>
      </c>
      <c r="DE222" s="39">
        <f>SUM($BE222,$BF222:BN222)-SUM($CV$1:DE$1)*SUM($P222:$Q222,$W222)-SUM($CV$2:DE$2)*SUM($R222:$V222)-SUM($CV$3:DE$3)*$X222-SUM($CV$4:DE$4)*SUM($K222:$L222)-SUM($CV$5:DE$5)*SUM($M222:$N222)-SUM($CV$6:DE$6)*$O222-SUM($CV$7:DE$7)*SUM($Y222:$Z222,$AF222)-SUM($CV$8:DE$8)*SUM($AA222:$AE222)-SUM($CV$9:DE$9)*$AG222</f>
        <v>-1781</v>
      </c>
      <c r="DF222" s="39">
        <f>SUM($BE222,$BF222:BO222)-SUM($CV$1:DF$1)*SUM($P222:$Q222,$W222)-SUM($CV$2:DF$2)*SUM($R222:$V222)-SUM($CV$3:DF$3)*$X222-SUM($CV$4:DF$4)*SUM($K222:$L222)-SUM($CV$5:DF$5)*SUM($M222:$N222)-SUM($CV$6:DF$6)*$O222-SUM($CV$7:DF$7)*SUM($Y222:$Z222,$AF222)-SUM($CV$8:DF$8)*SUM($AA222:$AE222)-SUM($CV$9:DF$9)*$AG222</f>
        <v>-2481</v>
      </c>
      <c r="DG222" s="39">
        <f>SUM($BE222,$BF222:BP222)-SUM($CV$1:DG$1)*SUM($P222:$Q222,$W222)-SUM($CV$2:DG$2)*SUM($R222:$V222)-SUM($CV$3:DG$3)*$X222-SUM($CV$4:DG$4)*SUM($K222:$L222)-SUM($CV$5:DG$5)*SUM($M222:$N222)-SUM($CV$6:DG$6)*$O222-SUM($CV$7:DG$7)*SUM($Y222:$Z222,$AF222)-SUM($CV$8:DG$8)*SUM($AA222:$AE222)-SUM($CV$9:DG$9)*$AG222</f>
        <v>-3231</v>
      </c>
      <c r="DH222" s="39">
        <f>SUM($BE222,$BF222:BQ222)-SUM($CV$1:DH$1)*SUM($P222:$Q222,$W222)-SUM($CV$2:DH$2)*SUM($R222:$V222)-SUM($CV$3:DH$3)*$X222-SUM($CV$4:DH$4)*SUM($K222:$L222)-SUM($CV$5:DH$5)*SUM($M222:$N222)-SUM($CV$6:DH$6)*$O222-SUM($CV$7:DH$7)*SUM($Y222:$Z222,$AF222)-SUM($CV$8:DH$8)*SUM($AA222:$AE222)-SUM($CV$9:DH$9)*$AG222</f>
        <v>-3981</v>
      </c>
      <c r="DI222" s="39">
        <f>SUM($BE222,$BF222:BR222)-SUM($CV$1:DI$1)*SUM($P222:$Q222,$W222)-SUM($CV$2:DI$2)*SUM($R222:$V222)-SUM($CV$3:DI$3)*$X222-SUM($CV$4:DI$4)*SUM($K222:$L222)-SUM($CV$5:DI$5)*SUM($M222:$N222)-SUM($CV$6:DI$6)*$O222-SUM($CV$7:DI$7)*SUM($Y222:$Z222,$AF222)-SUM($CV$8:DI$8)*SUM($AA222:$AE222)-SUM($CV$9:DI$9)*$AG222</f>
        <v>-4731</v>
      </c>
      <c r="DJ222" s="39">
        <f>SUM($BE222,$BF222:BS222)-SUM($CV$1:DJ$1)*SUM($P222:$Q222,$W222)-SUM($CV$2:DJ$2)*SUM($R222:$V222)-SUM($CV$3:DJ$3)*$X222-SUM($CV$4:DJ$4)*SUM($K222:$L222)-SUM($CV$5:DJ$5)*SUM($M222:$N222)-SUM($CV$6:DJ$6)*$O222-SUM($CV$7:DJ$7)*SUM($Y222:$Z222,$AF222)-SUM($CV$8:DJ$8)*SUM($AA222:$AE222)-SUM($CV$9:DJ$9)*$AG222</f>
        <v>-5481</v>
      </c>
      <c r="DK222" s="39">
        <f>SUM($BE222,$BF222:BT222)-SUM($CV$1:DK$1)*SUM($P222:$Q222,$W222)-SUM($CV$2:DK$2)*SUM($R222:$V222)-SUM($CV$3:DK$3)*$X222-SUM($CV$4:DK$4)*SUM($K222:$L222)-SUM($CV$5:DK$5)*SUM($M222:$N222)-SUM($CV$6:DK$6)*$O222-SUM($CV$7:DK$7)*SUM($Y222:$Z222,$AF222)-SUM($CV$8:DK$8)*SUM($AA222:$AE222)-SUM($CV$9:DK$9)*$AG222</f>
        <v>-6231</v>
      </c>
      <c r="DL222" s="39">
        <f>SUM($BE222,$BF222:BU222)-SUM($CV$1:DL$1)*SUM($P222:$Q222,$W222)-SUM($CV$2:DL$2)*SUM($R222:$V222)-SUM($CV$3:DL$3)*$X222-SUM($CV$4:DL$4)*SUM($K222:$L222)-SUM($CV$5:DL$5)*SUM($M222:$N222)-SUM($CV$6:DL$6)*$O222-SUM($CV$7:DL$7)*SUM($Y222:$Z222,$AF222)-SUM($CV$8:DL$8)*SUM($AA222:$AE222)-SUM($CV$9:DL$9)*$AG222</f>
        <v>-6981</v>
      </c>
      <c r="DM222" s="39">
        <f>SUM($BE222,$BF222:BV222)-SUM($CV$1:DM$1)*SUM($P222:$Q222,$W222)-SUM($CV$2:DM$2)*SUM($R222:$V222)-SUM($CV$3:DM$3)*$X222-SUM($CV$4:DM$4)*SUM($K222:$L222)-SUM($CV$5:DM$5)*SUM($M222:$N222)-SUM($CV$6:DM$6)*$O222-SUM($CV$7:DM$7)*SUM($Y222:$Z222,$AF222)-SUM($CV$8:DM$8)*SUM($AA222:$AE222)-SUM($CV$9:DM$9)*$AG222</f>
        <v>-7981</v>
      </c>
      <c r="DN222" s="39">
        <f>SUM($BE222,$BF222:BW222)-SUM($CV$1:DN$1)*SUM($P222:$Q222,$W222)-SUM($CV$2:DN$2)*SUM($R222:$V222)-SUM($CV$3:DN$3)*$X222-SUM($CV$4:DN$4)*SUM($K222:$L222)-SUM($CV$5:DN$5)*SUM($M222:$N222)-SUM($CV$6:DN$6)*$O222-SUM($CV$7:DN$7)*SUM($Y222:$Z222,$AF222)-SUM($CV$8:DN$8)*SUM($AA222:$AE222)-SUM($CV$9:DN$9)*$AG222</f>
        <v>-8981</v>
      </c>
      <c r="DO222" s="39">
        <f>SUM($BE222,$BF222:BX222)-SUM($CV$1:DO$1)*SUM($P222:$Q222,$W222)-SUM($CV$2:DO$2)*SUM($R222:$V222)-SUM($CV$3:DO$3)*$X222-SUM($CV$4:DO$4)*SUM($K222:$L222)-SUM($CV$5:DO$5)*SUM($M222:$N222)-SUM($CV$6:DO$6)*$O222-SUM($CV$7:DO$7)*SUM($Y222:$Z222,$AF222)-SUM($CV$8:DO$8)*SUM($AA222:$AE222)-SUM($CV$9:DO$9)*$AG222</f>
        <v>-9981</v>
      </c>
      <c r="DP222" s="39">
        <f>SUM($BE222,$BF222:BY222)-SUM($CV$1:DP$1)*SUM($P222:$Q222,$W222)-SUM($CV$2:DP$2)*SUM($R222:$V222)-SUM($CV$3:DP$3)*$X222-SUM($CV$4:DP$4)*SUM($K222:$L222)-SUM($CV$5:DP$5)*SUM($M222:$N222)-SUM($CV$6:DP$6)*$O222-SUM($CV$7:DP$7)*SUM($Y222:$Z222,$AF222)-SUM($CV$8:DP$8)*SUM($AA222:$AE222)-SUM($CV$9:DP$9)*$AG222</f>
        <v>-10981</v>
      </c>
      <c r="DQ222" s="39">
        <f>SUM($BE222,$BF222:BZ222)-SUM($CV$1:DQ$1)*SUM($P222:$Q222,$W222)-SUM($CV$2:DQ$2)*SUM($R222:$V222)-SUM($CV$3:DQ$3)*$X222-SUM($CV$4:DQ$4)*SUM($K222:$L222)-SUM($CV$5:DQ$5)*SUM($M222:$N222)-SUM($CV$6:DQ$6)*$O222-SUM($CV$7:DQ$7)*SUM($Y222:$Z222,$AF222)-SUM($CV$8:DQ$8)*SUM($AA222:$AE222)-SUM($CV$9:DQ$9)*$AG222</f>
        <v>-11981</v>
      </c>
      <c r="DR222" s="39">
        <f>SUM($BE222,$BF222:CA222)-SUM($CV$1:DR$1)*SUM($P222:$Q222,$W222)-SUM($CV$2:DR$2)*SUM($R222:$V222)-SUM($CV$3:DR$3)*$X222-SUM($CV$4:DR$4)*SUM($K222:$L222)-SUM($CV$5:DR$5)*SUM($M222:$N222)-SUM($CV$6:DR$6)*$O222-SUM($CV$7:DR$7)*SUM($Y222:$Z222,$AF222)-SUM($CV$8:DR$8)*SUM($AA222:$AE222)-SUM($CV$9:DR$9)*$AG222</f>
        <v>-12981</v>
      </c>
      <c r="DS222" s="39">
        <f>SUM($BE222,$BF222:CB222)-SUM($CV$1:DS$1)*SUM($P222:$Q222,$W222)-SUM($CV$2:DS$2)*SUM($R222:$V222)-SUM($CV$3:DS$3)*$X222-SUM($CV$4:DS$4)*SUM($K222:$L222)-SUM($CV$5:DS$5)*SUM($M222:$N222)-SUM($CV$6:DS$6)*$O222-SUM($CV$7:DS$7)*SUM($Y222:$Z222,$AF222)-SUM($CV$8:DS$8)*SUM($AA222:$AE222)-SUM($CV$9:DS$9)*$AG222</f>
        <v>-13981</v>
      </c>
      <c r="DT222" s="39">
        <f>SUM($BE222,$BF222:CC222)-SUM($CV$1:DT$1)*SUM($P222:$Q222,$W222)-SUM($CV$2:DT$2)*SUM($R222:$V222)-SUM($CV$3:DT$3)*$X222-SUM($CV$4:DT$4)*SUM($K222:$L222)-SUM($CV$5:DT$5)*SUM($M222:$N222)-SUM($CV$6:DT$6)*$O222-SUM($CV$7:DT$7)*SUM($Y222:$Z222,$AF222)-SUM($CV$8:DT$8)*SUM($AA222:$AE222)-SUM($CV$9:DT$9)*$AG222</f>
        <v>-14981</v>
      </c>
      <c r="DU222" s="39">
        <f>SUM($BE222,$BF222:CD222)-SUM($CV$1:DU$1)*SUM($P222:$Q222,$W222)-SUM($CV$2:DU$2)*SUM($R222:$V222)-SUM($CV$3:DU$3)*$X222-SUM($CV$4:DU$4)*SUM($K222:$L222)-SUM($CV$5:DU$5)*SUM($M222:$N222)-SUM($CV$6:DU$6)*$O222-SUM($CV$7:DU$7)*SUM($Y222:$Z222,$AF222)-SUM($CV$8:DU$8)*SUM($AA222:$AE222)-SUM($CV$9:DU$9)*$AG222</f>
        <v>-15981</v>
      </c>
      <c r="DV222" s="39">
        <f>SUM($BE222,$BF222:CE222)-SUM($CV$1:DV$1)*SUM($P222:$Q222,$W222)-SUM($CV$2:DV$2)*SUM($R222:$V222)-SUM($CV$3:DV$3)*$X222-SUM($CV$4:DV$4)*SUM($K222:$L222)-SUM($CV$5:DV$5)*SUM($M222:$N222)-SUM($CV$6:DV$6)*$O222-SUM($CV$7:DV$7)*SUM($Y222:$Z222,$AF222)-SUM($CV$8:DV$8)*SUM($AA222:$AE222)-SUM($CV$9:DV$9)*$AG222</f>
        <v>-16981</v>
      </c>
      <c r="DW222" s="39">
        <f>SUM($BE222,$BF222:CF222)-SUM($CV$1:DW$1)*SUM($P222:$Q222,$W222)-SUM($CV$2:DW$2)*SUM($R222:$V222)-SUM($CV$3:DW$3)*$X222-SUM($CV$4:DW$4)*SUM($K222:$L222)-SUM($CV$5:DW$5)*SUM($M222:$N222)-SUM($CV$6:DW$6)*$O222-SUM($CV$7:DW$7)*SUM($Y222:$Z222,$AF222)-SUM($CV$8:DW$8)*SUM($AA222:$AE222)-SUM($CV$9:DW$9)*$AG222</f>
        <v>-17981</v>
      </c>
      <c r="DX222" s="39">
        <f>SUM($BE222,$BF222:CG222)-SUM($CV$1:DX$1)*SUM($P222:$Q222,$W222)-SUM($CV$2:DX$2)*SUM($R222:$V222)-SUM($CV$3:DX$3)*$X222-SUM($CV$4:DX$4)*SUM($K222:$L222)-SUM($CV$5:DX$5)*SUM($M222:$N222)-SUM($CV$6:DX$6)*$O222-SUM($CV$7:DX$7)*SUM($Y222:$Z222,$AF222)-SUM($CV$8:DX$8)*SUM($AA222:$AE222)-SUM($CV$9:DX$9)*$AG222</f>
        <v>-18981</v>
      </c>
      <c r="DY222" s="39">
        <f>SUM($BE222,$BF222:CH222)-SUM($CV$1:DY$1)*SUM($P222:$Q222,$W222)-SUM($CV$2:DY$2)*SUM($R222:$V222)-SUM($CV$3:DY$3)*$X222-SUM($CV$4:DY$4)*SUM($K222:$L222)-SUM($CV$5:DY$5)*SUM($M222:$N222)-SUM($CV$6:DY$6)*$O222-SUM($CV$7:DY$7)*SUM($Y222:$Z222,$AF222)-SUM($CV$8:DY$8)*SUM($AA222:$AE222)-SUM($CV$9:DY$9)*$AG222</f>
        <v>-19981</v>
      </c>
      <c r="DZ222" s="39">
        <f>SUM($BE222,$BF222:CI222)-SUM($CV$1:DZ$1)*SUM($P222:$Q222,$W222)-SUM($CV$2:DZ$2)*SUM($R222:$V222)-SUM($CV$3:DZ$3)*$X222-SUM($CV$4:DZ$4)*SUM($K222:$L222)-SUM($CV$5:DZ$5)*SUM($M222:$N222)-SUM($CV$6:DZ$6)*$O222-SUM($CV$7:DZ$7)*SUM($Y222:$Z222,$AF222)-SUM($CV$8:DZ$8)*SUM($AA222:$AE222)-SUM($CV$9:DZ$9)*$AG222</f>
        <v>-20981</v>
      </c>
      <c r="EA222" s="39">
        <f>SUM($BE222,$BF222:CJ222)-SUM($CV$1:EA$1)*SUM($P222:$Q222,$W222)-SUM($CV$2:EA$2)*SUM($R222:$V222)-SUM($CV$3:EA$3)*$X222-SUM($CV$4:EA$4)*SUM($K222:$L222)-SUM($CV$5:EA$5)*SUM($M222:$N222)-SUM($CV$6:EA$6)*$O222-SUM($CV$7:EA$7)*SUM($Y222:$Z222,$AF222)-SUM($CV$8:EA$8)*SUM($AA222:$AE222)-SUM($CV$9:EA$9)*$AG222</f>
        <v>-21981</v>
      </c>
      <c r="EB222" s="39">
        <f>SUM($BE222,$BF222:CK222)-SUM($CV$1:EB$1)*SUM($P222:$Q222,$W222)-SUM($CV$2:EB$2)*SUM($R222:$V222)-SUM($CV$3:EB$3)*$X222-SUM($CV$4:EB$4)*SUM($K222:$L222)-SUM($CV$5:EB$5)*SUM($M222:$N222)-SUM($CV$6:EB$6)*$O222-SUM($CV$7:EB$7)*SUM($Y222:$Z222,$AF222)-SUM($CV$8:EB$8)*SUM($AA222:$AE222)-SUM($CV$9:EB$9)*$AG222</f>
        <v>-22981</v>
      </c>
      <c r="EC222" s="39">
        <f>SUM($BE222,$BF222:CL222)-SUM($CV$1:EC$1)*SUM($P222:$Q222,$W222)-SUM($CV$2:EC$2)*SUM($R222:$V222)-SUM($CV$3:EC$3)*$X222-SUM($CV$4:EC$4)*SUM($K222:$L222)-SUM($CV$5:EC$5)*SUM($M222:$N222)-SUM($CV$6:EC$6)*$O222-SUM($CV$7:EC$7)*SUM($Y222:$Z222,$AF222)-SUM($CV$8:EC$8)*SUM($AA222:$AE222)-SUM($CV$9:EC$9)*$AG222</f>
        <v>-23981</v>
      </c>
      <c r="ED222" s="39">
        <f>SUM($BE222,$BF222:CM222)-SUM($CV$1:ED$1)*SUM($P222:$Q222,$W222)-SUM($CV$2:ED$2)*SUM($R222:$V222)-SUM($CV$3:ED$3)*$X222-SUM($CV$4:ED$4)*SUM($K222:$L222)-SUM($CV$5:ED$5)*SUM($M222:$N222)-SUM($CV$6:ED$6)*$O222-SUM($CV$7:ED$7)*SUM($Y222:$Z222,$AF222)-SUM($CV$8:ED$8)*SUM($AA222:$AE222)-SUM($CV$9:ED$9)*$AG222</f>
        <v>-24981</v>
      </c>
      <c r="EE222" s="39">
        <f>SUM($BE222,$BF222:CN222)-SUM($CV$1:EE$1)*SUM($P222:$Q222,$W222)-SUM($CV$2:EE$2)*SUM($R222:$V222)-SUM($CV$3:EE$3)*$X222-SUM($CV$4:EE$4)*SUM($K222:$L222)-SUM($CV$5:EE$5)*SUM($M222:$N222)-SUM($CV$6:EE$6)*$O222-SUM($CV$7:EE$7)*SUM($Y222:$Z222,$AF222)-SUM($CV$8:EE$8)*SUM($AA222:$AE222)-SUM($CV$9:EE$9)*$AG222</f>
        <v>-25981</v>
      </c>
      <c r="EF222" s="39">
        <f>SUM($BE222,$BF222:CO222)-SUM($CV$1:EF$1)*SUM($P222:$Q222,$W222)-SUM($CV$2:EF$2)*SUM($R222:$V222)-SUM($CV$3:EF$3)*$X222-SUM($CV$4:EF$4)*SUM($K222:$L222)-SUM($CV$5:EF$5)*SUM($M222:$N222)-SUM($CV$6:EF$6)*$O222-SUM($CV$7:EF$7)*SUM($Y222:$Z222,$AF222)-SUM($CV$8:EF$8)*SUM($AA222:$AE222)-SUM($CV$9:EF$9)*$AG222</f>
        <v>-26981</v>
      </c>
      <c r="EG222" s="39">
        <f>SUM($BE222,$BF222:CP222)-SUM($CV$1:EG$1)*SUM($P222:$Q222,$W222)-SUM($CV$2:EG$2)*SUM($R222:$V222)-SUM($CV$3:EG$3)*$X222-SUM($CV$4:EG$4)*SUM($K222:$L222)-SUM($CV$5:EG$5)*SUM($M222:$N222)-SUM($CV$6:EG$6)*$O222-SUM($CV$7:EG$7)*SUM($Y222:$Z222,$AF222)-SUM($CV$8:EG$8)*SUM($AA222:$AE222)-SUM($CV$9:EG$9)*$AG222</f>
        <v>-27981</v>
      </c>
      <c r="EH222" s="39">
        <f>SUM($BE222,$BF222:CQ222)-SUM($CV$1:EH$1)*SUM($P222:$Q222,$W222)-SUM($CV$2:EH$2)*SUM($R222:$V222)-SUM($CV$3:EH$3)*$X222-SUM($CV$4:EH$4)*SUM($K222:$L222)-SUM($CV$5:EH$5)*SUM($M222:$N222)-SUM($CV$6:EH$6)*$O222-SUM($CV$7:EH$7)*SUM($Y222:$Z222,$AF222)-SUM($CV$8:EH$8)*SUM($AA222:$AE222)-SUM($CV$9:EH$9)*$AG222</f>
        <v>-28981</v>
      </c>
      <c r="EI222" s="39">
        <f>SUM($BE222,$BF222:CR222)-SUM($CV$1:EI$1)*SUM($P222:$Q222,$W222)-SUM($CV$2:EI$2)*SUM($R222:$V222)-SUM($CV$3:EI$3)*$X222-SUM($CV$4:EI$4)*SUM($K222:$L222)-SUM($CV$5:EI$5)*SUM($M222:$N222)-SUM($CV$6:EI$6)*$O222-SUM($CV$7:EI$7)*SUM($Y222:$Z222,$AF222)-SUM($CV$8:EI$8)*SUM($AA222:$AE222)-SUM($CV$9:EI$9)*$AG222</f>
        <v>-29981</v>
      </c>
      <c r="EJ222" s="39">
        <f>SUM($BE222,$BF222:CS222)-SUM($CV$1:EJ$1)*SUM($P222:$Q222,$W222)-SUM($CV$2:EJ$2)*SUM($R222:$V222)-SUM($CV$3:EJ$3)*$X222-SUM($CV$4:EJ$4)*SUM($K222:$L222)-SUM($CV$5:EJ$5)*SUM($M222:$N222)-SUM($CV$6:EJ$6)*$O222-SUM($CV$7:EJ$7)*SUM($Y222:$Z222,$AF222)-SUM($CV$8:EJ$8)*SUM($AA222:$AE222)-SUM($CV$9:EJ$9)*$AG222</f>
        <v>-30981</v>
      </c>
      <c r="EK222" s="39">
        <f>SUM($BE222,$BF222:CT222)-SUM($CV$1:EK$1)*SUM($P222:$Q222,$W222)-SUM($CV$2:EK$2)*SUM($R222:$V222)-SUM($CV$3:EK$3)*$X222-SUM($CV$4:EK$4)*SUM($K222:$L222)-SUM($CV$5:EK$5)*SUM($M222:$N222)-SUM($CV$6:EK$6)*$O222-SUM($CV$7:EK$7)*SUM($Y222:$Z222,$AF222)-SUM($CV$8:EK$8)*SUM($AA222:$AE222)-SUM($CV$9:EK$9)*$AG222</f>
        <v>-31981</v>
      </c>
      <c r="EL222" s="39">
        <f>SUM($BE222,$BF222:CU222)-SUM($CV$1:EL$1)*SUM($P222:$Q222,$W222)-SUM($CV$2:EL$2)*SUM($R222:$V222)-SUM($CV$3:EL$3)*$X222-SUM($CV$4:EL$4)*SUM($K222:$L222)-SUM($CV$5:EL$5)*SUM($M222:$N222)-SUM($CV$6:EL$6)*$O222-SUM($CV$7:EL$7)*SUM($Y222:$Z222,$AF222)-SUM($CV$8:EL$8)*SUM($AA222:$AE222)-SUM($CV$9:EL$9)*$AG222</f>
        <v>-32981</v>
      </c>
      <c r="EM222" s="39">
        <f>SUM($BE222,$BF222:CV222)-SUM($CV$1:EM$1)*SUM($P222:$Q222,$W222)-SUM($CV$2:EM$2)*SUM($R222:$V222)-SUM($CV$3:EM$3)*$X222-SUM($CV$4:EM$4)*SUM($K222:$L222)-SUM($CV$5:EM$5)*SUM($M222:$N222)-SUM($CV$6:EM$6)*$O222-SUM($CV$7:EM$7)*SUM($Y222:$Z222,$AF222)-SUM($CV$8:EM$8)*SUM($AA222:$AE222)-SUM($CV$9:EM$9)*$AG222</f>
        <v>-33981</v>
      </c>
      <c r="EN222" s="39">
        <f>SUM($BE222,$BF222:CW222)-SUM($CV$1:EN$1)*SUM($P222:$Q222,$W222)-SUM($CV$2:EN$2)*SUM($R222:$V222)-SUM($CV$3:EN$3)*$X222-SUM($CV$4:EN$4)*SUM($K222:$L222)-SUM($CV$5:EN$5)*SUM($M222:$N222)-SUM($CV$6:EN$6)*$O222-SUM($CV$7:EN$7)*SUM($Y222:$Z222,$AF222)-SUM($CV$8:EN$8)*SUM($AA222:$AE222)-SUM($CV$9:EN$9)*$AG222</f>
        <v>-34981</v>
      </c>
      <c r="EO222" s="39">
        <f>SUM($BE222,$BF222:CX222)-SUM($CV$1:EO$1)*SUM($P222:$Q222,$W222)-SUM($CV$2:EO$2)*SUM($R222:$V222)-SUM($CV$3:EO$3)*$X222-SUM($CV$4:EO$4)*SUM($K222:$L222)-SUM($CV$5:EO$5)*SUM($M222:$N222)-SUM($CV$6:EO$6)*$O222-SUM($CV$7:EO$7)*SUM($Y222:$Z222,$AF222)-SUM($CV$8:EO$8)*SUM($AA222:$AE222)-SUM($CV$9:EO$9)*$AG222</f>
        <v>-35811</v>
      </c>
      <c r="EP222" s="96" t="s">
        <v>13</v>
      </c>
      <c r="EQ222" s="103" t="str">
        <f t="shared" si="234"/>
        <v>IRLB4030PBF</v>
      </c>
      <c r="ER222" s="96" t="str">
        <f t="shared" si="283"/>
        <v>INFINEON TECHNOLOGIES AG</v>
      </c>
      <c r="ES222" s="126">
        <f t="shared" ref="ES222:ES234" si="292">AU222</f>
        <v>1.06</v>
      </c>
      <c r="ET222" s="116" t="s">
        <v>25</v>
      </c>
      <c r="EU222" s="107" t="e">
        <f t="shared" ca="1" si="245"/>
        <v>#NAME?</v>
      </c>
      <c r="EV222" s="107" t="e">
        <f t="shared" ca="1" si="246"/>
        <v>#NAME?</v>
      </c>
      <c r="EW222" s="117">
        <v>1000</v>
      </c>
      <c r="EX222" s="117">
        <v>1000</v>
      </c>
      <c r="EY222" s="103"/>
      <c r="EZ222" s="117">
        <f t="shared" si="247"/>
        <v>36000</v>
      </c>
      <c r="FA222" s="118" t="e">
        <f t="shared" ca="1" si="248"/>
        <v>#NAME?</v>
      </c>
      <c r="FB222" s="117">
        <f t="shared" si="249"/>
        <v>547</v>
      </c>
      <c r="FC222" s="118" t="e">
        <f t="shared" ca="1" si="250"/>
        <v>#NAME?</v>
      </c>
      <c r="FD222" s="119">
        <v>45523</v>
      </c>
      <c r="FE222" s="118" t="s">
        <v>130</v>
      </c>
      <c r="FF222" s="118" t="s">
        <v>26</v>
      </c>
      <c r="FG222" s="103" t="s">
        <v>144</v>
      </c>
      <c r="FH222" s="103" t="s">
        <v>145</v>
      </c>
      <c r="FI222" s="105">
        <f t="array" ref="FI222">SUMPRODUCT($AI222:$AL222,TRANSPOSE(FI$1:FI$4))</f>
        <v>3065</v>
      </c>
      <c r="FJ222" s="105">
        <f t="array" ref="FJ222">SUMPRODUCT($AI222:$AL222,TRANSPOSE(FJ$1:FJ$4))</f>
        <v>3065</v>
      </c>
      <c r="FK222" s="105">
        <f t="array" ref="FK222">SUMPRODUCT($AI222:$AL222,TRANSPOSE(FK$1:FK$4))</f>
        <v>3065</v>
      </c>
      <c r="FL222" s="105">
        <f t="array" ref="FL222">SUMPRODUCT($AI222:$AL222,TRANSPOSE(FL$1:FL$4))</f>
        <v>3065</v>
      </c>
      <c r="FM222" s="105">
        <f t="array" ref="FM222">SUMPRODUCT($AI222:$AL222,TRANSPOSE(FM$1:FM$4))</f>
        <v>3065</v>
      </c>
      <c r="FN222" s="105">
        <f t="array" ref="FN222">SUMPRODUCT($AI222:$AL222,TRANSPOSE(FN$1:FN$4))</f>
        <v>3065</v>
      </c>
      <c r="FO222" s="105">
        <f t="array" ref="FO222">SUMPRODUCT($AI222:$AL222,TRANSPOSE(FO$1:FO$4))</f>
        <v>3065</v>
      </c>
      <c r="FP222" s="105">
        <f t="array" ref="FP222">SUMPRODUCT($AI222:$AL222,TRANSPOSE(FP$1:FP$4))</f>
        <v>3065</v>
      </c>
      <c r="FQ222" s="105">
        <f t="array" ref="FQ222">SUMPRODUCT($AI222:$AL222,TRANSPOSE(FQ$1:FQ$4))</f>
        <v>3065</v>
      </c>
      <c r="FR222" s="105">
        <f t="array" ref="FR222">SUMPRODUCT($AI222:$AL222,TRANSPOSE(FR$1:FR$4))</f>
        <v>3050</v>
      </c>
      <c r="FS222" s="105">
        <f t="array" ref="FS222">SUMPRODUCT($AI222:$AL222,TRANSPOSE(FS$1:FS$4))</f>
        <v>3000</v>
      </c>
      <c r="FT222" s="105">
        <f t="array" ref="FT222">SUMPRODUCT($AI222:$AL222,TRANSPOSE(FT$1:FT$4))</f>
        <v>1818</v>
      </c>
      <c r="FU222" s="105">
        <f t="array" ref="FU222">SUMPRODUCT($AI222:$AL222,TRANSPOSE(FU$1:FU$4))</f>
        <v>0</v>
      </c>
      <c r="FV222" s="120"/>
      <c r="FW222" s="105">
        <f t="shared" si="251"/>
        <v>4000</v>
      </c>
      <c r="FX222" s="121">
        <f>CEILING(SUM($FI222:FJ222)-SUM($FW222:FW222),$EW222)</f>
        <v>3000</v>
      </c>
      <c r="FY222" s="121">
        <f>CEILING(SUM($FI222:FK222)-SUM($FW222:FX222),$EW222)</f>
        <v>3000</v>
      </c>
      <c r="FZ222" s="121">
        <f>CEILING(SUM($FI222:FL222)-SUM($FW222:FY222),$EW222)</f>
        <v>3000</v>
      </c>
      <c r="GA222" s="121">
        <f>CEILING(SUM($FI222:FM222)-SUM($FW222:FZ222),$EW222)</f>
        <v>3000</v>
      </c>
      <c r="GB222" s="121">
        <f>CEILING(SUM($FI222:FN222)-SUM($FW222:GA222),$EW222)</f>
        <v>3000</v>
      </c>
      <c r="GC222" s="121">
        <f>CEILING(SUM($FI222:FO222)-SUM($FW222:GB222),$EW222)</f>
        <v>3000</v>
      </c>
      <c r="GD222" s="121">
        <f>CEILING(SUM($FI222:FP222)-SUM($FW222:GC222),$EW222)</f>
        <v>3000</v>
      </c>
      <c r="GE222" s="121">
        <f>CEILING(SUM($FI222:FQ222)-SUM($FW222:GD222),$EW222)</f>
        <v>3000</v>
      </c>
      <c r="GF222" s="121">
        <f>CEILING(SUM($FI222:FR222)-SUM($FW222:GE222),$EW222)</f>
        <v>3000</v>
      </c>
      <c r="GG222" s="121">
        <f>CEILING(SUM($FI222:FS222)-SUM($FW222:GF222),$EW222)</f>
        <v>3000</v>
      </c>
      <c r="GH222" s="121">
        <f t="shared" si="252"/>
        <v>2000</v>
      </c>
      <c r="GI222" s="121">
        <f t="shared" si="253"/>
        <v>0</v>
      </c>
      <c r="GJ222" s="120"/>
      <c r="GK222" s="123" t="e">
        <f t="shared" ca="1" si="254"/>
        <v>#NAME?</v>
      </c>
      <c r="GL222" s="123" t="e">
        <f t="shared" ca="1" si="255"/>
        <v>#NAME?</v>
      </c>
      <c r="GM222" s="123" t="e">
        <f t="shared" ca="1" si="256"/>
        <v>#NAME?</v>
      </c>
      <c r="GN222" s="123" t="e">
        <f t="shared" ca="1" si="257"/>
        <v>#NAME?</v>
      </c>
      <c r="GO222" s="123" t="e">
        <f t="shared" ca="1" si="258"/>
        <v>#NAME?</v>
      </c>
      <c r="GP222" s="123" t="e">
        <f t="shared" ca="1" si="259"/>
        <v>#NAME?</v>
      </c>
      <c r="GQ222" s="123" t="e">
        <f t="shared" ca="1" si="260"/>
        <v>#NAME?</v>
      </c>
      <c r="GR222" s="123" t="e">
        <f t="shared" ca="1" si="261"/>
        <v>#NAME?</v>
      </c>
      <c r="GS222" s="123" t="e">
        <f t="shared" ca="1" si="262"/>
        <v>#NAME?</v>
      </c>
      <c r="GT222" s="123" t="e">
        <f t="shared" ca="1" si="263"/>
        <v>#NAME?</v>
      </c>
      <c r="GU222" s="123" t="e">
        <f t="shared" ca="1" si="264"/>
        <v>#NAME?</v>
      </c>
      <c r="GV222" s="123" t="e">
        <f t="shared" ca="1" si="265"/>
        <v>#NAME?</v>
      </c>
      <c r="GW222" s="123" t="e">
        <f t="shared" ca="1" si="266"/>
        <v>#NAME?</v>
      </c>
      <c r="GX222" s="123" t="e">
        <f t="shared" ca="1" si="267"/>
        <v>#NAME?</v>
      </c>
      <c r="GY222" s="120">
        <v>2</v>
      </c>
      <c r="GZ222" s="105">
        <f t="shared" si="290"/>
        <v>19000</v>
      </c>
      <c r="HA222" s="105"/>
      <c r="HB222" s="105"/>
      <c r="HC222" s="105"/>
      <c r="HD222" s="105"/>
      <c r="HE222" s="105"/>
      <c r="HF222" s="105">
        <f t="shared" si="291"/>
        <v>17000</v>
      </c>
      <c r="HG222" s="105"/>
      <c r="HH222" s="105"/>
      <c r="HI222" s="105"/>
      <c r="HJ222" s="105"/>
      <c r="HK222" s="105"/>
      <c r="HL222" s="105"/>
      <c r="HM222" s="105"/>
      <c r="HN222" s="123" t="e">
        <f t="shared" ca="1" si="268"/>
        <v>#NAME?</v>
      </c>
      <c r="HO222" s="123" t="e">
        <f t="shared" ca="1" si="269"/>
        <v>#NAME?</v>
      </c>
      <c r="HP222" s="123" t="e">
        <f t="shared" ca="1" si="270"/>
        <v>#NAME?</v>
      </c>
      <c r="HQ222" s="123" t="e">
        <f t="shared" ca="1" si="271"/>
        <v>#NAME?</v>
      </c>
      <c r="HR222" s="123" t="e">
        <f t="shared" ca="1" si="272"/>
        <v>#NAME?</v>
      </c>
      <c r="HS222" s="123" t="e">
        <f t="shared" ca="1" si="273"/>
        <v>#NAME?</v>
      </c>
      <c r="HT222" s="123" t="e">
        <f t="shared" ca="1" si="274"/>
        <v>#NAME?</v>
      </c>
      <c r="HU222" s="123" t="e">
        <f t="shared" ca="1" si="275"/>
        <v>#NAME?</v>
      </c>
      <c r="HV222" s="123" t="e">
        <f t="shared" ca="1" si="276"/>
        <v>#NAME?</v>
      </c>
      <c r="HW222" s="123" t="e">
        <f t="shared" ca="1" si="277"/>
        <v>#NAME?</v>
      </c>
      <c r="HX222" s="123" t="e">
        <f t="shared" ca="1" si="278"/>
        <v>#NAME?</v>
      </c>
      <c r="HY222" s="123" t="e">
        <f t="shared" ca="1" si="279"/>
        <v>#NAME?</v>
      </c>
      <c r="HZ222" s="123" t="e">
        <f t="shared" ca="1" si="280"/>
        <v>#NAME?</v>
      </c>
      <c r="IA222" s="123" t="e">
        <f t="shared" ca="1" si="281"/>
        <v>#NAME?</v>
      </c>
      <c r="IB222" s="124" t="s">
        <v>1041</v>
      </c>
      <c r="IC222" s="103" t="s">
        <v>1045</v>
      </c>
      <c r="ID222" s="125">
        <v>45581</v>
      </c>
      <c r="IE222" s="103" t="s">
        <v>205</v>
      </c>
      <c r="IF222" s="103"/>
      <c r="IG222" s="103" t="s">
        <v>206</v>
      </c>
      <c r="IH222" s="103" t="s">
        <v>1046</v>
      </c>
      <c r="II222" s="103" t="s">
        <v>1047</v>
      </c>
    </row>
    <row r="223" spans="1:243" ht="14.25" x14ac:dyDescent="0.2">
      <c r="A223" s="39">
        <v>243</v>
      </c>
      <c r="B223" s="39" t="s">
        <v>1048</v>
      </c>
      <c r="C223" s="56" t="s">
        <v>1049</v>
      </c>
      <c r="D223" s="39" t="s">
        <v>137</v>
      </c>
      <c r="E223" s="39">
        <v>405852894</v>
      </c>
      <c r="F223" s="102" t="s">
        <v>1050</v>
      </c>
      <c r="G223" s="39">
        <v>405876630</v>
      </c>
      <c r="H223" s="39" t="s">
        <v>128</v>
      </c>
      <c r="I223" s="39">
        <v>2</v>
      </c>
      <c r="J223" s="39">
        <v>3</v>
      </c>
      <c r="K223" s="39">
        <v>0</v>
      </c>
      <c r="L223" s="39">
        <v>0</v>
      </c>
      <c r="M223" s="39">
        <v>0</v>
      </c>
      <c r="N223" s="39">
        <v>0</v>
      </c>
      <c r="O223" s="39">
        <v>1</v>
      </c>
      <c r="P223" s="39">
        <v>0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v>1</v>
      </c>
      <c r="Y223" s="39">
        <v>0</v>
      </c>
      <c r="Z223" s="39">
        <v>0</v>
      </c>
      <c r="AA223" s="39">
        <v>0</v>
      </c>
      <c r="AB223" s="39">
        <v>0</v>
      </c>
      <c r="AC223" s="39">
        <v>0</v>
      </c>
      <c r="AD223" s="39">
        <v>0</v>
      </c>
      <c r="AE223" s="39">
        <v>0</v>
      </c>
      <c r="AF223" s="39">
        <v>0</v>
      </c>
      <c r="AG223" s="39">
        <v>1</v>
      </c>
      <c r="AH223" s="39">
        <f t="shared" si="235"/>
        <v>2</v>
      </c>
      <c r="AI223" s="39">
        <f t="shared" si="236"/>
        <v>1</v>
      </c>
      <c r="AJ223" s="39">
        <f t="shared" si="237"/>
        <v>1</v>
      </c>
      <c r="AK223" s="39">
        <f t="shared" si="238"/>
        <v>1</v>
      </c>
      <c r="AL223" s="39">
        <f t="shared" si="239"/>
        <v>2</v>
      </c>
      <c r="AM223" s="57">
        <f t="shared" si="240"/>
        <v>70681</v>
      </c>
      <c r="AN223" s="57">
        <v>500</v>
      </c>
      <c r="AO223" s="57">
        <f t="shared" si="241"/>
        <v>71000</v>
      </c>
      <c r="AP223" s="39"/>
      <c r="AQ223" s="39" t="s">
        <v>1051</v>
      </c>
      <c r="AR223" s="39" t="s">
        <v>988</v>
      </c>
      <c r="AS223" s="39"/>
      <c r="AT223" s="39" t="s">
        <v>179</v>
      </c>
      <c r="AU223" s="58">
        <v>5.3</v>
      </c>
      <c r="AV223" s="58" t="s">
        <v>11</v>
      </c>
      <c r="AW223" s="39"/>
      <c r="AX223" s="39"/>
      <c r="AY223" s="59" t="s">
        <v>989</v>
      </c>
      <c r="AZ223" s="39"/>
      <c r="BA223" s="39" t="str">
        <f t="shared" si="242"/>
        <v>P0012</v>
      </c>
      <c r="BB223" s="78" t="e">
        <f t="shared" ca="1" si="243"/>
        <v>#NAME?</v>
      </c>
      <c r="BC223" s="39">
        <v>16</v>
      </c>
      <c r="BD223" s="75">
        <f t="shared" si="244"/>
        <v>70750</v>
      </c>
      <c r="BE223" s="39"/>
      <c r="BF223" s="39"/>
      <c r="BG223" s="39"/>
      <c r="BH223" s="39"/>
      <c r="BI223" s="39"/>
      <c r="BJ223" s="39">
        <v>12250</v>
      </c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>
        <f>SUM($BE223,$BF223:BF223)-SUM($CV$1:CW$1)*SUM($P223:$Q223,$W223)-SUM($CV$2:CW$2)*SUM($R223:$V223)-SUM($CV$3:CW$3)*$X223-SUM($CV$4:CW$4)*SUM($K223:$L223)-SUM($CV$5:CW$5)*SUM($M223:$N223)-SUM($CV$6:CW$6)*$O223-SUM($CV$7:CW$7)*SUM($Y223:$Z223,$AF223)-SUM($CV$8:CW$8)*SUM($AA223:$AE223)-SUM($CV$9:CW$9)*$AG223</f>
        <v>0</v>
      </c>
      <c r="CX223" s="39">
        <f>SUM($BE223,$BF223:BG223)-SUM($CV$1:CX$1)*SUM($P223:$Q223,$W223)-SUM($CV$2:CX$2)*SUM($R223:$V223)-SUM($CV$3:CX$3)*$X223-SUM($CV$4:CX$4)*SUM($K223:$L223)-SUM($CV$5:CX$5)*SUM($M223:$N223)-SUM($CV$6:CX$6)*$O223-SUM($CV$7:CX$7)*SUM($Y223:$Z223,$AF223)-SUM($CV$8:CX$8)*SUM($AA223:$AE223)-SUM($CV$9:CX$9)*$AG223</f>
        <v>0</v>
      </c>
      <c r="CY223" s="39">
        <f>SUM($BE223,$BF223:BH223)-SUM($CV$1:CY$1)*SUM($P223:$Q223,$W223)-SUM($CV$2:CY$2)*SUM($R223:$V223)-SUM($CV$3:CY$3)*$X223-SUM($CV$4:CY$4)*SUM($K223:$L223)-SUM($CV$5:CY$5)*SUM($M223:$N223)-SUM($CV$6:CY$6)*$O223-SUM($CV$7:CY$7)*SUM($Y223:$Z223,$AF223)-SUM($CV$8:CY$8)*SUM($AA223:$AE223)-SUM($CV$9:CY$9)*$AG223</f>
        <v>0</v>
      </c>
      <c r="CZ223" s="39">
        <f>SUM($BE223,$BF223:BI223)-SUM($CV$1:CZ$1)*SUM($P223:$Q223,$W223)-SUM($CV$2:CZ$2)*SUM($R223:$V223)-SUM($CV$3:CZ$3)*$X223-SUM($CV$4:CZ$4)*SUM($K223:$L223)-SUM($CV$5:CZ$5)*SUM($M223:$N223)-SUM($CV$6:CZ$6)*$O223-SUM($CV$7:CZ$7)*SUM($Y223:$Z223,$AF223)-SUM($CV$8:CZ$8)*SUM($AA223:$AE223)-SUM($CV$9:CZ$9)*$AG223</f>
        <v>0</v>
      </c>
      <c r="DA223" s="39">
        <f>SUM($BE223,$BF223:BJ223)-SUM($CV$1:DA$1)*SUM($P223:$Q223,$W223)-SUM($CV$2:DA$2)*SUM($R223:$V223)-SUM($CV$3:DA$3)*$X223-SUM($CV$4:DA$4)*SUM($K223:$L223)-SUM($CV$5:DA$5)*SUM($M223:$N223)-SUM($CV$6:DA$6)*$O223-SUM($CV$7:DA$7)*SUM($Y223:$Z223,$AF223)-SUM($CV$8:DA$8)*SUM($AA223:$AE223)-SUM($CV$9:DA$9)*$AG223</f>
        <v>12250</v>
      </c>
      <c r="DB223" s="39">
        <f>SUM($BE223,$BF223:BK223)-SUM($CV$1:DB$1)*SUM($P223:$Q223,$W223)-SUM($CV$2:DB$2)*SUM($R223:$V223)-SUM($CV$3:DB$3)*$X223-SUM($CV$4:DB$4)*SUM($K223:$L223)-SUM($CV$5:DB$5)*SUM($M223:$N223)-SUM($CV$6:DB$6)*$O223-SUM($CV$7:DB$7)*SUM($Y223:$Z223,$AF223)-SUM($CV$8:DB$8)*SUM($AA223:$AE223)-SUM($CV$9:DB$9)*$AG223</f>
        <v>11950</v>
      </c>
      <c r="DC223" s="39">
        <f>SUM($BE223,$BF223:BL223)-SUM($CV$1:DC$1)*SUM($P223:$Q223,$W223)-SUM($CV$2:DC$2)*SUM($R223:$V223)-SUM($CV$3:DC$3)*$X223-SUM($CV$4:DC$4)*SUM($K223:$L223)-SUM($CV$5:DC$5)*SUM($M223:$N223)-SUM($CV$6:DC$6)*$O223-SUM($CV$7:DC$7)*SUM($Y223:$Z223,$AF223)-SUM($CV$8:DC$8)*SUM($AA223:$AE223)-SUM($CV$9:DC$9)*$AG223</f>
        <v>11350</v>
      </c>
      <c r="DD223" s="39">
        <f>SUM($BE223,$BF223:BM223)-SUM($CV$1:DD$1)*SUM($P223:$Q223,$W223)-SUM($CV$2:DD$2)*SUM($R223:$V223)-SUM($CV$3:DD$3)*$X223-SUM($CV$4:DD$4)*SUM($K223:$L223)-SUM($CV$5:DD$5)*SUM($M223:$N223)-SUM($CV$6:DD$6)*$O223-SUM($CV$7:DD$7)*SUM($Y223:$Z223,$AF223)-SUM($CV$8:DD$8)*SUM($AA223:$AE223)-SUM($CV$9:DD$9)*$AG223</f>
        <v>10419</v>
      </c>
      <c r="DE223" s="39">
        <f>SUM($BE223,$BF223:BN223)-SUM($CV$1:DE$1)*SUM($P223:$Q223,$W223)-SUM($CV$2:DE$2)*SUM($R223:$V223)-SUM($CV$3:DE$3)*$X223-SUM($CV$4:DE$4)*SUM($K223:$L223)-SUM($CV$5:DE$5)*SUM($M223:$N223)-SUM($CV$6:DE$6)*$O223-SUM($CV$7:DE$7)*SUM($Y223:$Z223,$AF223)-SUM($CV$8:DE$8)*SUM($AA223:$AE223)-SUM($CV$9:DE$9)*$AG223</f>
        <v>9319</v>
      </c>
      <c r="DF223" s="39">
        <f>SUM($BE223,$BF223:BO223)-SUM($CV$1:DF$1)*SUM($P223:$Q223,$W223)-SUM($CV$2:DF$2)*SUM($R223:$V223)-SUM($CV$3:DF$3)*$X223-SUM($CV$4:DF$4)*SUM($K223:$L223)-SUM($CV$5:DF$5)*SUM($M223:$N223)-SUM($CV$6:DF$6)*$O223-SUM($CV$7:DF$7)*SUM($Y223:$Z223,$AF223)-SUM($CV$8:DF$8)*SUM($AA223:$AE223)-SUM($CV$9:DF$9)*$AG223</f>
        <v>7919</v>
      </c>
      <c r="DG223" s="39">
        <f>SUM($BE223,$BF223:BP223)-SUM($CV$1:DG$1)*SUM($P223:$Q223,$W223)-SUM($CV$2:DG$2)*SUM($R223:$V223)-SUM($CV$3:DG$3)*$X223-SUM($CV$4:DG$4)*SUM($K223:$L223)-SUM($CV$5:DG$5)*SUM($M223:$N223)-SUM($CV$6:DG$6)*$O223-SUM($CV$7:DG$7)*SUM($Y223:$Z223,$AF223)-SUM($CV$8:DG$8)*SUM($AA223:$AE223)-SUM($CV$9:DG$9)*$AG223</f>
        <v>6419</v>
      </c>
      <c r="DH223" s="39">
        <f>SUM($BE223,$BF223:BQ223)-SUM($CV$1:DH$1)*SUM($P223:$Q223,$W223)-SUM($CV$2:DH$2)*SUM($R223:$V223)-SUM($CV$3:DH$3)*$X223-SUM($CV$4:DH$4)*SUM($K223:$L223)-SUM($CV$5:DH$5)*SUM($M223:$N223)-SUM($CV$6:DH$6)*$O223-SUM($CV$7:DH$7)*SUM($Y223:$Z223,$AF223)-SUM($CV$8:DH$8)*SUM($AA223:$AE223)-SUM($CV$9:DH$9)*$AG223</f>
        <v>4919</v>
      </c>
      <c r="DI223" s="39">
        <f>SUM($BE223,$BF223:BR223)-SUM($CV$1:DI$1)*SUM($P223:$Q223,$W223)-SUM($CV$2:DI$2)*SUM($R223:$V223)-SUM($CV$3:DI$3)*$X223-SUM($CV$4:DI$4)*SUM($K223:$L223)-SUM($CV$5:DI$5)*SUM($M223:$N223)-SUM($CV$6:DI$6)*$O223-SUM($CV$7:DI$7)*SUM($Y223:$Z223,$AF223)-SUM($CV$8:DI$8)*SUM($AA223:$AE223)-SUM($CV$9:DI$9)*$AG223</f>
        <v>3419</v>
      </c>
      <c r="DJ223" s="39">
        <f>SUM($BE223,$BF223:BS223)-SUM($CV$1:DJ$1)*SUM($P223:$Q223,$W223)-SUM($CV$2:DJ$2)*SUM($R223:$V223)-SUM($CV$3:DJ$3)*$X223-SUM($CV$4:DJ$4)*SUM($K223:$L223)-SUM($CV$5:DJ$5)*SUM($M223:$N223)-SUM($CV$6:DJ$6)*$O223-SUM($CV$7:DJ$7)*SUM($Y223:$Z223,$AF223)-SUM($CV$8:DJ$8)*SUM($AA223:$AE223)-SUM($CV$9:DJ$9)*$AG223</f>
        <v>1919</v>
      </c>
      <c r="DK223" s="39">
        <f>SUM($BE223,$BF223:BT223)-SUM($CV$1:DK$1)*SUM($P223:$Q223,$W223)-SUM($CV$2:DK$2)*SUM($R223:$V223)-SUM($CV$3:DK$3)*$X223-SUM($CV$4:DK$4)*SUM($K223:$L223)-SUM($CV$5:DK$5)*SUM($M223:$N223)-SUM($CV$6:DK$6)*$O223-SUM($CV$7:DK$7)*SUM($Y223:$Z223,$AF223)-SUM($CV$8:DK$8)*SUM($AA223:$AE223)-SUM($CV$9:DK$9)*$AG223</f>
        <v>419</v>
      </c>
      <c r="DL223" s="39">
        <f>SUM($BE223,$BF223:BU223)-SUM($CV$1:DL$1)*SUM($P223:$Q223,$W223)-SUM($CV$2:DL$2)*SUM($R223:$V223)-SUM($CV$3:DL$3)*$X223-SUM($CV$4:DL$4)*SUM($K223:$L223)-SUM($CV$5:DL$5)*SUM($M223:$N223)-SUM($CV$6:DL$6)*$O223-SUM($CV$7:DL$7)*SUM($Y223:$Z223,$AF223)-SUM($CV$8:DL$8)*SUM($AA223:$AE223)-SUM($CV$9:DL$9)*$AG223</f>
        <v>-1081</v>
      </c>
      <c r="DM223" s="39">
        <f>SUM($BE223,$BF223:BV223)-SUM($CV$1:DM$1)*SUM($P223:$Q223,$W223)-SUM($CV$2:DM$2)*SUM($R223:$V223)-SUM($CV$3:DM$3)*$X223-SUM($CV$4:DM$4)*SUM($K223:$L223)-SUM($CV$5:DM$5)*SUM($M223:$N223)-SUM($CV$6:DM$6)*$O223-SUM($CV$7:DM$7)*SUM($Y223:$Z223,$AF223)-SUM($CV$8:DM$8)*SUM($AA223:$AE223)-SUM($CV$9:DM$9)*$AG223</f>
        <v>-3081</v>
      </c>
      <c r="DN223" s="39">
        <f>SUM($BE223,$BF223:BW223)-SUM($CV$1:DN$1)*SUM($P223:$Q223,$W223)-SUM($CV$2:DN$2)*SUM($R223:$V223)-SUM($CV$3:DN$3)*$X223-SUM($CV$4:DN$4)*SUM($K223:$L223)-SUM($CV$5:DN$5)*SUM($M223:$N223)-SUM($CV$6:DN$6)*$O223-SUM($CV$7:DN$7)*SUM($Y223:$Z223,$AF223)-SUM($CV$8:DN$8)*SUM($AA223:$AE223)-SUM($CV$9:DN$9)*$AG223</f>
        <v>-5081</v>
      </c>
      <c r="DO223" s="39">
        <f>SUM($BE223,$BF223:BX223)-SUM($CV$1:DO$1)*SUM($P223:$Q223,$W223)-SUM($CV$2:DO$2)*SUM($R223:$V223)-SUM($CV$3:DO$3)*$X223-SUM($CV$4:DO$4)*SUM($K223:$L223)-SUM($CV$5:DO$5)*SUM($M223:$N223)-SUM($CV$6:DO$6)*$O223-SUM($CV$7:DO$7)*SUM($Y223:$Z223,$AF223)-SUM($CV$8:DO$8)*SUM($AA223:$AE223)-SUM($CV$9:DO$9)*$AG223</f>
        <v>-7081</v>
      </c>
      <c r="DP223" s="39">
        <f>SUM($BE223,$BF223:BY223)-SUM($CV$1:DP$1)*SUM($P223:$Q223,$W223)-SUM($CV$2:DP$2)*SUM($R223:$V223)-SUM($CV$3:DP$3)*$X223-SUM($CV$4:DP$4)*SUM($K223:$L223)-SUM($CV$5:DP$5)*SUM($M223:$N223)-SUM($CV$6:DP$6)*$O223-SUM($CV$7:DP$7)*SUM($Y223:$Z223,$AF223)-SUM($CV$8:DP$8)*SUM($AA223:$AE223)-SUM($CV$9:DP$9)*$AG223</f>
        <v>-9081</v>
      </c>
      <c r="DQ223" s="39">
        <f>SUM($BE223,$BF223:BZ223)-SUM($CV$1:DQ$1)*SUM($P223:$Q223,$W223)-SUM($CV$2:DQ$2)*SUM($R223:$V223)-SUM($CV$3:DQ$3)*$X223-SUM($CV$4:DQ$4)*SUM($K223:$L223)-SUM($CV$5:DQ$5)*SUM($M223:$N223)-SUM($CV$6:DQ$6)*$O223-SUM($CV$7:DQ$7)*SUM($Y223:$Z223,$AF223)-SUM($CV$8:DQ$8)*SUM($AA223:$AE223)-SUM($CV$9:DQ$9)*$AG223</f>
        <v>-11081</v>
      </c>
      <c r="DR223" s="39">
        <f>SUM($BE223,$BF223:CA223)-SUM($CV$1:DR$1)*SUM($P223:$Q223,$W223)-SUM($CV$2:DR$2)*SUM($R223:$V223)-SUM($CV$3:DR$3)*$X223-SUM($CV$4:DR$4)*SUM($K223:$L223)-SUM($CV$5:DR$5)*SUM($M223:$N223)-SUM($CV$6:DR$6)*$O223-SUM($CV$7:DR$7)*SUM($Y223:$Z223,$AF223)-SUM($CV$8:DR$8)*SUM($AA223:$AE223)-SUM($CV$9:DR$9)*$AG223</f>
        <v>-13081</v>
      </c>
      <c r="DS223" s="39">
        <f>SUM($BE223,$BF223:CB223)-SUM($CV$1:DS$1)*SUM($P223:$Q223,$W223)-SUM($CV$2:DS$2)*SUM($R223:$V223)-SUM($CV$3:DS$3)*$X223-SUM($CV$4:DS$4)*SUM($K223:$L223)-SUM($CV$5:DS$5)*SUM($M223:$N223)-SUM($CV$6:DS$6)*$O223-SUM($CV$7:DS$7)*SUM($Y223:$Z223,$AF223)-SUM($CV$8:DS$8)*SUM($AA223:$AE223)-SUM($CV$9:DS$9)*$AG223</f>
        <v>-15081</v>
      </c>
      <c r="DT223" s="39">
        <f>SUM($BE223,$BF223:CC223)-SUM($CV$1:DT$1)*SUM($P223:$Q223,$W223)-SUM($CV$2:DT$2)*SUM($R223:$V223)-SUM($CV$3:DT$3)*$X223-SUM($CV$4:DT$4)*SUM($K223:$L223)-SUM($CV$5:DT$5)*SUM($M223:$N223)-SUM($CV$6:DT$6)*$O223-SUM($CV$7:DT$7)*SUM($Y223:$Z223,$AF223)-SUM($CV$8:DT$8)*SUM($AA223:$AE223)-SUM($CV$9:DT$9)*$AG223</f>
        <v>-17081</v>
      </c>
      <c r="DU223" s="39">
        <f>SUM($BE223,$BF223:CD223)-SUM($CV$1:DU$1)*SUM($P223:$Q223,$W223)-SUM($CV$2:DU$2)*SUM($R223:$V223)-SUM($CV$3:DU$3)*$X223-SUM($CV$4:DU$4)*SUM($K223:$L223)-SUM($CV$5:DU$5)*SUM($M223:$N223)-SUM($CV$6:DU$6)*$O223-SUM($CV$7:DU$7)*SUM($Y223:$Z223,$AF223)-SUM($CV$8:DU$8)*SUM($AA223:$AE223)-SUM($CV$9:DU$9)*$AG223</f>
        <v>-19081</v>
      </c>
      <c r="DV223" s="39">
        <f>SUM($BE223,$BF223:CE223)-SUM($CV$1:DV$1)*SUM($P223:$Q223,$W223)-SUM($CV$2:DV$2)*SUM($R223:$V223)-SUM($CV$3:DV$3)*$X223-SUM($CV$4:DV$4)*SUM($K223:$L223)-SUM($CV$5:DV$5)*SUM($M223:$N223)-SUM($CV$6:DV$6)*$O223-SUM($CV$7:DV$7)*SUM($Y223:$Z223,$AF223)-SUM($CV$8:DV$8)*SUM($AA223:$AE223)-SUM($CV$9:DV$9)*$AG223</f>
        <v>-21081</v>
      </c>
      <c r="DW223" s="39">
        <f>SUM($BE223,$BF223:CF223)-SUM($CV$1:DW$1)*SUM($P223:$Q223,$W223)-SUM($CV$2:DW$2)*SUM($R223:$V223)-SUM($CV$3:DW$3)*$X223-SUM($CV$4:DW$4)*SUM($K223:$L223)-SUM($CV$5:DW$5)*SUM($M223:$N223)-SUM($CV$6:DW$6)*$O223-SUM($CV$7:DW$7)*SUM($Y223:$Z223,$AF223)-SUM($CV$8:DW$8)*SUM($AA223:$AE223)-SUM($CV$9:DW$9)*$AG223</f>
        <v>-23081</v>
      </c>
      <c r="DX223" s="39">
        <f>SUM($BE223,$BF223:CG223)-SUM($CV$1:DX$1)*SUM($P223:$Q223,$W223)-SUM($CV$2:DX$2)*SUM($R223:$V223)-SUM($CV$3:DX$3)*$X223-SUM($CV$4:DX$4)*SUM($K223:$L223)-SUM($CV$5:DX$5)*SUM($M223:$N223)-SUM($CV$6:DX$6)*$O223-SUM($CV$7:DX$7)*SUM($Y223:$Z223,$AF223)-SUM($CV$8:DX$8)*SUM($AA223:$AE223)-SUM($CV$9:DX$9)*$AG223</f>
        <v>-25081</v>
      </c>
      <c r="DY223" s="39">
        <f>SUM($BE223,$BF223:CH223)-SUM($CV$1:DY$1)*SUM($P223:$Q223,$W223)-SUM($CV$2:DY$2)*SUM($R223:$V223)-SUM($CV$3:DY$3)*$X223-SUM($CV$4:DY$4)*SUM($K223:$L223)-SUM($CV$5:DY$5)*SUM($M223:$N223)-SUM($CV$6:DY$6)*$O223-SUM($CV$7:DY$7)*SUM($Y223:$Z223,$AF223)-SUM($CV$8:DY$8)*SUM($AA223:$AE223)-SUM($CV$9:DY$9)*$AG223</f>
        <v>-27081</v>
      </c>
      <c r="DZ223" s="39">
        <f>SUM($BE223,$BF223:CI223)-SUM($CV$1:DZ$1)*SUM($P223:$Q223,$W223)-SUM($CV$2:DZ$2)*SUM($R223:$V223)-SUM($CV$3:DZ$3)*$X223-SUM($CV$4:DZ$4)*SUM($K223:$L223)-SUM($CV$5:DZ$5)*SUM($M223:$N223)-SUM($CV$6:DZ$6)*$O223-SUM($CV$7:DZ$7)*SUM($Y223:$Z223,$AF223)-SUM($CV$8:DZ$8)*SUM($AA223:$AE223)-SUM($CV$9:DZ$9)*$AG223</f>
        <v>-29081</v>
      </c>
      <c r="EA223" s="39">
        <f>SUM($BE223,$BF223:CJ223)-SUM($CV$1:EA$1)*SUM($P223:$Q223,$W223)-SUM($CV$2:EA$2)*SUM($R223:$V223)-SUM($CV$3:EA$3)*$X223-SUM($CV$4:EA$4)*SUM($K223:$L223)-SUM($CV$5:EA$5)*SUM($M223:$N223)-SUM($CV$6:EA$6)*$O223-SUM($CV$7:EA$7)*SUM($Y223:$Z223,$AF223)-SUM($CV$8:EA$8)*SUM($AA223:$AE223)-SUM($CV$9:EA$9)*$AG223</f>
        <v>-31081</v>
      </c>
      <c r="EB223" s="39">
        <f>SUM($BE223,$BF223:CK223)-SUM($CV$1:EB$1)*SUM($P223:$Q223,$W223)-SUM($CV$2:EB$2)*SUM($R223:$V223)-SUM($CV$3:EB$3)*$X223-SUM($CV$4:EB$4)*SUM($K223:$L223)-SUM($CV$5:EB$5)*SUM($M223:$N223)-SUM($CV$6:EB$6)*$O223-SUM($CV$7:EB$7)*SUM($Y223:$Z223,$AF223)-SUM($CV$8:EB$8)*SUM($AA223:$AE223)-SUM($CV$9:EB$9)*$AG223</f>
        <v>-33081</v>
      </c>
      <c r="EC223" s="39">
        <f>SUM($BE223,$BF223:CL223)-SUM($CV$1:EC$1)*SUM($P223:$Q223,$W223)-SUM($CV$2:EC$2)*SUM($R223:$V223)-SUM($CV$3:EC$3)*$X223-SUM($CV$4:EC$4)*SUM($K223:$L223)-SUM($CV$5:EC$5)*SUM($M223:$N223)-SUM($CV$6:EC$6)*$O223-SUM($CV$7:EC$7)*SUM($Y223:$Z223,$AF223)-SUM($CV$8:EC$8)*SUM($AA223:$AE223)-SUM($CV$9:EC$9)*$AG223</f>
        <v>-35081</v>
      </c>
      <c r="ED223" s="39">
        <f>SUM($BE223,$BF223:CM223)-SUM($CV$1:ED$1)*SUM($P223:$Q223,$W223)-SUM($CV$2:ED$2)*SUM($R223:$V223)-SUM($CV$3:ED$3)*$X223-SUM($CV$4:ED$4)*SUM($K223:$L223)-SUM($CV$5:ED$5)*SUM($M223:$N223)-SUM($CV$6:ED$6)*$O223-SUM($CV$7:ED$7)*SUM($Y223:$Z223,$AF223)-SUM($CV$8:ED$8)*SUM($AA223:$AE223)-SUM($CV$9:ED$9)*$AG223</f>
        <v>-37081</v>
      </c>
      <c r="EE223" s="39">
        <f>SUM($BE223,$BF223:CN223)-SUM($CV$1:EE$1)*SUM($P223:$Q223,$W223)-SUM($CV$2:EE$2)*SUM($R223:$V223)-SUM($CV$3:EE$3)*$X223-SUM($CV$4:EE$4)*SUM($K223:$L223)-SUM($CV$5:EE$5)*SUM($M223:$N223)-SUM($CV$6:EE$6)*$O223-SUM($CV$7:EE$7)*SUM($Y223:$Z223,$AF223)-SUM($CV$8:EE$8)*SUM($AA223:$AE223)-SUM($CV$9:EE$9)*$AG223</f>
        <v>-39081</v>
      </c>
      <c r="EF223" s="39">
        <f>SUM($BE223,$BF223:CO223)-SUM($CV$1:EF$1)*SUM($P223:$Q223,$W223)-SUM($CV$2:EF$2)*SUM($R223:$V223)-SUM($CV$3:EF$3)*$X223-SUM($CV$4:EF$4)*SUM($K223:$L223)-SUM($CV$5:EF$5)*SUM($M223:$N223)-SUM($CV$6:EF$6)*$O223-SUM($CV$7:EF$7)*SUM($Y223:$Z223,$AF223)-SUM($CV$8:EF$8)*SUM($AA223:$AE223)-SUM($CV$9:EF$9)*$AG223</f>
        <v>-41081</v>
      </c>
      <c r="EG223" s="39">
        <f>SUM($BE223,$BF223:CP223)-SUM($CV$1:EG$1)*SUM($P223:$Q223,$W223)-SUM($CV$2:EG$2)*SUM($R223:$V223)-SUM($CV$3:EG$3)*$X223-SUM($CV$4:EG$4)*SUM($K223:$L223)-SUM($CV$5:EG$5)*SUM($M223:$N223)-SUM($CV$6:EG$6)*$O223-SUM($CV$7:EG$7)*SUM($Y223:$Z223,$AF223)-SUM($CV$8:EG$8)*SUM($AA223:$AE223)-SUM($CV$9:EG$9)*$AG223</f>
        <v>-43081</v>
      </c>
      <c r="EH223" s="39">
        <f>SUM($BE223,$BF223:CQ223)-SUM($CV$1:EH$1)*SUM($P223:$Q223,$W223)-SUM($CV$2:EH$2)*SUM($R223:$V223)-SUM($CV$3:EH$3)*$X223-SUM($CV$4:EH$4)*SUM($K223:$L223)-SUM($CV$5:EH$5)*SUM($M223:$N223)-SUM($CV$6:EH$6)*$O223-SUM($CV$7:EH$7)*SUM($Y223:$Z223,$AF223)-SUM($CV$8:EH$8)*SUM($AA223:$AE223)-SUM($CV$9:EH$9)*$AG223</f>
        <v>-45081</v>
      </c>
      <c r="EI223" s="39">
        <f>SUM($BE223,$BF223:CR223)-SUM($CV$1:EI$1)*SUM($P223:$Q223,$W223)-SUM($CV$2:EI$2)*SUM($R223:$V223)-SUM($CV$3:EI$3)*$X223-SUM($CV$4:EI$4)*SUM($K223:$L223)-SUM($CV$5:EI$5)*SUM($M223:$N223)-SUM($CV$6:EI$6)*$O223-SUM($CV$7:EI$7)*SUM($Y223:$Z223,$AF223)-SUM($CV$8:EI$8)*SUM($AA223:$AE223)-SUM($CV$9:EI$9)*$AG223</f>
        <v>-47081</v>
      </c>
      <c r="EJ223" s="39">
        <f>SUM($BE223,$BF223:CS223)-SUM($CV$1:EJ$1)*SUM($P223:$Q223,$W223)-SUM($CV$2:EJ$2)*SUM($R223:$V223)-SUM($CV$3:EJ$3)*$X223-SUM($CV$4:EJ$4)*SUM($K223:$L223)-SUM($CV$5:EJ$5)*SUM($M223:$N223)-SUM($CV$6:EJ$6)*$O223-SUM($CV$7:EJ$7)*SUM($Y223:$Z223,$AF223)-SUM($CV$8:EJ$8)*SUM($AA223:$AE223)-SUM($CV$9:EJ$9)*$AG223</f>
        <v>-49081</v>
      </c>
      <c r="EK223" s="39">
        <f>SUM($BE223,$BF223:CT223)-SUM($CV$1:EK$1)*SUM($P223:$Q223,$W223)-SUM($CV$2:EK$2)*SUM($R223:$V223)-SUM($CV$3:EK$3)*$X223-SUM($CV$4:EK$4)*SUM($K223:$L223)-SUM($CV$5:EK$5)*SUM($M223:$N223)-SUM($CV$6:EK$6)*$O223-SUM($CV$7:EK$7)*SUM($Y223:$Z223,$AF223)-SUM($CV$8:EK$8)*SUM($AA223:$AE223)-SUM($CV$9:EK$9)*$AG223</f>
        <v>-51081</v>
      </c>
      <c r="EL223" s="39">
        <f>SUM($BE223,$BF223:CU223)-SUM($CV$1:EL$1)*SUM($P223:$Q223,$W223)-SUM($CV$2:EL$2)*SUM($R223:$V223)-SUM($CV$3:EL$3)*$X223-SUM($CV$4:EL$4)*SUM($K223:$L223)-SUM($CV$5:EL$5)*SUM($M223:$N223)-SUM($CV$6:EL$6)*$O223-SUM($CV$7:EL$7)*SUM($Y223:$Z223,$AF223)-SUM($CV$8:EL$8)*SUM($AA223:$AE223)-SUM($CV$9:EL$9)*$AG223</f>
        <v>-53081</v>
      </c>
      <c r="EM223" s="39">
        <f>SUM($BE223,$BF223:CV223)-SUM($CV$1:EM$1)*SUM($P223:$Q223,$W223)-SUM($CV$2:EM$2)*SUM($R223:$V223)-SUM($CV$3:EM$3)*$X223-SUM($CV$4:EM$4)*SUM($K223:$L223)-SUM($CV$5:EM$5)*SUM($M223:$N223)-SUM($CV$6:EM$6)*$O223-SUM($CV$7:EM$7)*SUM($Y223:$Z223,$AF223)-SUM($CV$8:EM$8)*SUM($AA223:$AE223)-SUM($CV$9:EM$9)*$AG223</f>
        <v>-55081</v>
      </c>
      <c r="EN223" s="39">
        <f>SUM($BE223,$BF223:CW223)-SUM($CV$1:EN$1)*SUM($P223:$Q223,$W223)-SUM($CV$2:EN$2)*SUM($R223:$V223)-SUM($CV$3:EN$3)*$X223-SUM($CV$4:EN$4)*SUM($K223:$L223)-SUM($CV$5:EN$5)*SUM($M223:$N223)-SUM($CV$6:EN$6)*$O223-SUM($CV$7:EN$7)*SUM($Y223:$Z223,$AF223)-SUM($CV$8:EN$8)*SUM($AA223:$AE223)-SUM($CV$9:EN$9)*$AG223</f>
        <v>-57081</v>
      </c>
      <c r="EO223" s="39">
        <f>SUM($BE223,$BF223:CX223)-SUM($CV$1:EO$1)*SUM($P223:$Q223,$W223)-SUM($CV$2:EO$2)*SUM($R223:$V223)-SUM($CV$3:EO$3)*$X223-SUM($CV$4:EO$4)*SUM($K223:$L223)-SUM($CV$5:EO$5)*SUM($M223:$N223)-SUM($CV$6:EO$6)*$O223-SUM($CV$7:EO$7)*SUM($Y223:$Z223,$AF223)-SUM($CV$8:EO$8)*SUM($AA223:$AE223)-SUM($CV$9:EO$9)*$AG223</f>
        <v>-58339</v>
      </c>
      <c r="EP223" s="96" t="str">
        <f t="shared" ref="EP223:EP228" si="293">AR223</f>
        <v>MACNICA</v>
      </c>
      <c r="EQ223" s="103" t="str">
        <f t="shared" si="234"/>
        <v>ISPPACPOWR1014A01TN48ITR</v>
      </c>
      <c r="ER223" s="96" t="str">
        <f t="shared" si="283"/>
        <v>LATTICE SEMICONDUCTOR CORPORATION</v>
      </c>
      <c r="ES223" s="115">
        <f t="shared" si="292"/>
        <v>5.3</v>
      </c>
      <c r="ET223" s="116" t="str">
        <f t="shared" ref="ET223:ET228" si="294">AV223</f>
        <v>USD</v>
      </c>
      <c r="EU223" s="107" t="e">
        <f t="shared" ca="1" si="245"/>
        <v>#NAME?</v>
      </c>
      <c r="EV223" s="107" t="e">
        <f t="shared" ca="1" si="246"/>
        <v>#NAME?</v>
      </c>
      <c r="EW223" s="117">
        <v>250</v>
      </c>
      <c r="EX223" s="117">
        <v>1250</v>
      </c>
      <c r="EY223" s="103"/>
      <c r="EZ223" s="117">
        <f t="shared" si="247"/>
        <v>70750</v>
      </c>
      <c r="FA223" s="118" t="e">
        <f t="shared" ca="1" si="248"/>
        <v>#NAME?</v>
      </c>
      <c r="FB223" s="117">
        <f t="shared" si="249"/>
        <v>69</v>
      </c>
      <c r="FC223" s="118" t="e">
        <f t="shared" ca="1" si="250"/>
        <v>#NAME?</v>
      </c>
      <c r="FD223" s="119">
        <v>45523</v>
      </c>
      <c r="FE223" s="118" t="s">
        <v>130</v>
      </c>
      <c r="FF223" s="118" t="s">
        <v>26</v>
      </c>
      <c r="FG223" s="103" t="s">
        <v>144</v>
      </c>
      <c r="FH223" s="103" t="s">
        <v>145</v>
      </c>
      <c r="FI223" s="105">
        <f t="array" ref="FI223">SUMPRODUCT($AI223:$AL223,TRANSPOSE(FI$1:FI$4))</f>
        <v>6065</v>
      </c>
      <c r="FJ223" s="105">
        <f t="array" ref="FJ223">SUMPRODUCT($AI223:$AL223,TRANSPOSE(FJ$1:FJ$4))</f>
        <v>6065</v>
      </c>
      <c r="FK223" s="105">
        <f t="array" ref="FK223">SUMPRODUCT($AI223:$AL223,TRANSPOSE(FK$1:FK$4))</f>
        <v>6065</v>
      </c>
      <c r="FL223" s="105">
        <f t="array" ref="FL223">SUMPRODUCT($AI223:$AL223,TRANSPOSE(FL$1:FL$4))</f>
        <v>6065</v>
      </c>
      <c r="FM223" s="105">
        <f t="array" ref="FM223">SUMPRODUCT($AI223:$AL223,TRANSPOSE(FM$1:FM$4))</f>
        <v>6065</v>
      </c>
      <c r="FN223" s="105">
        <f t="array" ref="FN223">SUMPRODUCT($AI223:$AL223,TRANSPOSE(FN$1:FN$4))</f>
        <v>6065</v>
      </c>
      <c r="FO223" s="105">
        <f t="array" ref="FO223">SUMPRODUCT($AI223:$AL223,TRANSPOSE(FO$1:FO$4))</f>
        <v>6065</v>
      </c>
      <c r="FP223" s="105">
        <f t="array" ref="FP223">SUMPRODUCT($AI223:$AL223,TRANSPOSE(FP$1:FP$4))</f>
        <v>6065</v>
      </c>
      <c r="FQ223" s="105">
        <f t="array" ref="FQ223">SUMPRODUCT($AI223:$AL223,TRANSPOSE(FQ$1:FQ$4))</f>
        <v>6065</v>
      </c>
      <c r="FR223" s="105">
        <f t="array" ref="FR223">SUMPRODUCT($AI223:$AL223,TRANSPOSE(FR$1:FR$4))</f>
        <v>6050</v>
      </c>
      <c r="FS223" s="105">
        <f t="array" ref="FS223">SUMPRODUCT($AI223:$AL223,TRANSPOSE(FS$1:FS$4))</f>
        <v>6000</v>
      </c>
      <c r="FT223" s="105">
        <f t="array" ref="FT223">SUMPRODUCT($AI223:$AL223,TRANSPOSE(FT$1:FT$4))</f>
        <v>4046</v>
      </c>
      <c r="FU223" s="105">
        <f t="array" ref="FU223">SUMPRODUCT($AI223:$AL223,TRANSPOSE(FU$1:FU$4))</f>
        <v>0</v>
      </c>
      <c r="FV223" s="120"/>
      <c r="FW223" s="105">
        <f t="shared" si="251"/>
        <v>6250</v>
      </c>
      <c r="FX223" s="121">
        <f>CEILING(SUM($FI223:FJ223)-SUM($FW223:FW223),$EW223)</f>
        <v>6000</v>
      </c>
      <c r="FY223" s="121">
        <f>CEILING(SUM($FI223:FK223)-SUM($FW223:FX223),$EW223)</f>
        <v>6000</v>
      </c>
      <c r="FZ223" s="121">
        <f>CEILING(SUM($FI223:FL223)-SUM($FW223:FY223),$EW223)</f>
        <v>6250</v>
      </c>
      <c r="GA223" s="121">
        <f>CEILING(SUM($FI223:FM223)-SUM($FW223:FZ223),$EW223)</f>
        <v>6000</v>
      </c>
      <c r="GB223" s="121">
        <f>CEILING(SUM($FI223:FN223)-SUM($FW223:GA223),$EW223)</f>
        <v>6000</v>
      </c>
      <c r="GC223" s="121">
        <f>CEILING(SUM($FI223:FO223)-SUM($FW223:GB223),$EW223)</f>
        <v>6000</v>
      </c>
      <c r="GD223" s="121">
        <f>CEILING(SUM($FI223:FP223)-SUM($FW223:GC223),$EW223)</f>
        <v>6250</v>
      </c>
      <c r="GE223" s="121">
        <f>CEILING(SUM($FI223:FQ223)-SUM($FW223:GD223),$EW223)</f>
        <v>6000</v>
      </c>
      <c r="GF223" s="121">
        <f>CEILING(SUM($FI223:FR223)-SUM($FW223:GE223),$EW223)</f>
        <v>6000</v>
      </c>
      <c r="GG223" s="121">
        <f>CEILING(SUM($FI223:FS223)-SUM($FW223:GF223),$EW223)</f>
        <v>6000</v>
      </c>
      <c r="GH223" s="121">
        <f t="shared" si="252"/>
        <v>4000</v>
      </c>
      <c r="GI223" s="121">
        <f t="shared" si="253"/>
        <v>0</v>
      </c>
      <c r="GJ223" s="120"/>
      <c r="GK223" s="123" t="e">
        <f t="shared" ca="1" si="254"/>
        <v>#NAME?</v>
      </c>
      <c r="GL223" s="123" t="e">
        <f t="shared" ca="1" si="255"/>
        <v>#NAME?</v>
      </c>
      <c r="GM223" s="123" t="e">
        <f t="shared" ca="1" si="256"/>
        <v>#NAME?</v>
      </c>
      <c r="GN223" s="123" t="e">
        <f t="shared" ca="1" si="257"/>
        <v>#NAME?</v>
      </c>
      <c r="GO223" s="123" t="e">
        <f t="shared" ca="1" si="258"/>
        <v>#NAME?</v>
      </c>
      <c r="GP223" s="123" t="e">
        <f t="shared" ca="1" si="259"/>
        <v>#NAME?</v>
      </c>
      <c r="GQ223" s="123" t="e">
        <f t="shared" ca="1" si="260"/>
        <v>#NAME?</v>
      </c>
      <c r="GR223" s="123" t="e">
        <f t="shared" ca="1" si="261"/>
        <v>#NAME?</v>
      </c>
      <c r="GS223" s="123" t="e">
        <f t="shared" ca="1" si="262"/>
        <v>#NAME?</v>
      </c>
      <c r="GT223" s="123" t="e">
        <f t="shared" ca="1" si="263"/>
        <v>#NAME?</v>
      </c>
      <c r="GU223" s="123" t="e">
        <f t="shared" ca="1" si="264"/>
        <v>#NAME?</v>
      </c>
      <c r="GV223" s="123" t="e">
        <f t="shared" ca="1" si="265"/>
        <v>#NAME?</v>
      </c>
      <c r="GW223" s="123" t="e">
        <f t="shared" ca="1" si="266"/>
        <v>#NAME?</v>
      </c>
      <c r="GX223" s="123" t="e">
        <f t="shared" ca="1" si="267"/>
        <v>#NAME?</v>
      </c>
      <c r="GY223" s="120">
        <v>6</v>
      </c>
      <c r="GZ223" s="105">
        <f>SUM(FW223:FX223)</f>
        <v>12250</v>
      </c>
      <c r="HA223" s="105"/>
      <c r="HB223" s="105">
        <f>SUM(FY223:FZ223)</f>
        <v>12250</v>
      </c>
      <c r="HC223" s="105"/>
      <c r="HD223" s="105">
        <f>SUM(GA223:GB223)</f>
        <v>12000</v>
      </c>
      <c r="HE223" s="105"/>
      <c r="HF223" s="105">
        <f>SUM(GC223:GD223)</f>
        <v>12250</v>
      </c>
      <c r="HG223" s="105"/>
      <c r="HH223" s="105">
        <f>SUM(GE223:GF223)</f>
        <v>12000</v>
      </c>
      <c r="HI223" s="105"/>
      <c r="HJ223" s="105">
        <f>SUM(GG223:GI223)</f>
        <v>10000</v>
      </c>
      <c r="HK223" s="105"/>
      <c r="HL223" s="105">
        <f>GI223</f>
        <v>0</v>
      </c>
      <c r="HM223" s="105"/>
      <c r="HN223" s="123" t="e">
        <f t="shared" ca="1" si="268"/>
        <v>#NAME?</v>
      </c>
      <c r="HO223" s="123" t="e">
        <f t="shared" ca="1" si="269"/>
        <v>#NAME?</v>
      </c>
      <c r="HP223" s="123" t="e">
        <f t="shared" ca="1" si="270"/>
        <v>#NAME?</v>
      </c>
      <c r="HQ223" s="123" t="e">
        <f t="shared" ca="1" si="271"/>
        <v>#NAME?</v>
      </c>
      <c r="HR223" s="123" t="e">
        <f t="shared" ca="1" si="272"/>
        <v>#NAME?</v>
      </c>
      <c r="HS223" s="123" t="e">
        <f t="shared" ca="1" si="273"/>
        <v>#NAME?</v>
      </c>
      <c r="HT223" s="123" t="e">
        <f t="shared" ca="1" si="274"/>
        <v>#NAME?</v>
      </c>
      <c r="HU223" s="123" t="e">
        <f t="shared" ca="1" si="275"/>
        <v>#NAME?</v>
      </c>
      <c r="HV223" s="123" t="e">
        <f t="shared" ca="1" si="276"/>
        <v>#NAME?</v>
      </c>
      <c r="HW223" s="123" t="e">
        <f t="shared" ca="1" si="277"/>
        <v>#NAME?</v>
      </c>
      <c r="HX223" s="123" t="e">
        <f t="shared" ca="1" si="278"/>
        <v>#NAME?</v>
      </c>
      <c r="HY223" s="123" t="e">
        <f t="shared" ca="1" si="279"/>
        <v>#NAME?</v>
      </c>
      <c r="HZ223" s="123" t="e">
        <f t="shared" ca="1" si="280"/>
        <v>#NAME?</v>
      </c>
      <c r="IA223" s="123" t="e">
        <f t="shared" ca="1" si="281"/>
        <v>#NAME?</v>
      </c>
      <c r="IB223" s="124" t="s">
        <v>1048</v>
      </c>
      <c r="IC223" s="103" t="s">
        <v>990</v>
      </c>
      <c r="ID223" s="125">
        <v>45526</v>
      </c>
      <c r="IE223" s="103" t="s">
        <v>147</v>
      </c>
      <c r="IF223" s="103"/>
      <c r="IG223" s="103" t="s">
        <v>147</v>
      </c>
      <c r="IH223" s="103"/>
      <c r="II223" s="103" t="s">
        <v>1052</v>
      </c>
    </row>
    <row r="224" spans="1:243" ht="14.25" x14ac:dyDescent="0.2">
      <c r="A224" s="39">
        <v>244</v>
      </c>
      <c r="B224" s="39" t="s">
        <v>1053</v>
      </c>
      <c r="C224" s="56" t="s">
        <v>1054</v>
      </c>
      <c r="D224" s="39" t="s">
        <v>137</v>
      </c>
      <c r="E224" s="39">
        <v>410238312</v>
      </c>
      <c r="F224" s="102" t="s">
        <v>1055</v>
      </c>
      <c r="G224" s="39"/>
      <c r="H224" s="39" t="s">
        <v>128</v>
      </c>
      <c r="I224" s="39">
        <v>1</v>
      </c>
      <c r="J224" s="39">
        <v>1</v>
      </c>
      <c r="K224" s="39">
        <v>0</v>
      </c>
      <c r="L224" s="39">
        <v>0</v>
      </c>
      <c r="M224" s="39">
        <v>0</v>
      </c>
      <c r="N224" s="39">
        <v>0</v>
      </c>
      <c r="O224" s="39">
        <v>0</v>
      </c>
      <c r="P224" s="39">
        <v>0</v>
      </c>
      <c r="Q224" s="39">
        <v>0</v>
      </c>
      <c r="R224" s="39">
        <v>0</v>
      </c>
      <c r="S224" s="39">
        <v>1</v>
      </c>
      <c r="T224" s="39">
        <v>0</v>
      </c>
      <c r="U224" s="39">
        <v>0</v>
      </c>
      <c r="V224" s="39">
        <v>0</v>
      </c>
      <c r="W224" s="39">
        <v>0</v>
      </c>
      <c r="X224" s="39">
        <v>0</v>
      </c>
      <c r="Y224" s="39">
        <v>0</v>
      </c>
      <c r="Z224" s="39">
        <v>0</v>
      </c>
      <c r="AA224" s="39">
        <v>0</v>
      </c>
      <c r="AB224" s="39">
        <v>0</v>
      </c>
      <c r="AC224" s="39">
        <v>0</v>
      </c>
      <c r="AD224" s="39">
        <v>0</v>
      </c>
      <c r="AE224" s="39">
        <v>0</v>
      </c>
      <c r="AF224" s="39">
        <v>0</v>
      </c>
      <c r="AG224" s="39">
        <v>0</v>
      </c>
      <c r="AH224" s="39">
        <f t="shared" si="235"/>
        <v>1</v>
      </c>
      <c r="AI224" s="39">
        <f t="shared" si="236"/>
        <v>0</v>
      </c>
      <c r="AJ224" s="39">
        <f t="shared" si="237"/>
        <v>1</v>
      </c>
      <c r="AK224" s="39">
        <f t="shared" si="238"/>
        <v>0</v>
      </c>
      <c r="AL224" s="39">
        <f t="shared" si="239"/>
        <v>1</v>
      </c>
      <c r="AM224" s="57">
        <f t="shared" si="240"/>
        <v>34818</v>
      </c>
      <c r="AN224" s="57">
        <v>1</v>
      </c>
      <c r="AO224" s="57">
        <f t="shared" si="241"/>
        <v>34818</v>
      </c>
      <c r="AP224" s="39"/>
      <c r="AQ224" s="39" t="s">
        <v>1056</v>
      </c>
      <c r="AR224" s="39" t="s">
        <v>752</v>
      </c>
      <c r="AS224" s="39" t="s">
        <v>26</v>
      </c>
      <c r="AT224" s="39"/>
      <c r="AU224" s="58">
        <v>17.850000000000001</v>
      </c>
      <c r="AV224" s="58" t="s">
        <v>11</v>
      </c>
      <c r="AW224" s="39" t="s">
        <v>753</v>
      </c>
      <c r="AX224" s="39" t="s">
        <v>754</v>
      </c>
      <c r="AY224" s="59" t="s">
        <v>1057</v>
      </c>
      <c r="AZ224" s="39" t="s">
        <v>755</v>
      </c>
      <c r="BA224" s="39" t="str">
        <f t="shared" si="242"/>
        <v>P0005</v>
      </c>
      <c r="BB224" s="78" t="e">
        <f t="shared" ca="1" si="243"/>
        <v>#NAME?</v>
      </c>
      <c r="BC224" s="39"/>
      <c r="BD224" s="75">
        <f t="shared" si="244"/>
        <v>34823</v>
      </c>
      <c r="BE224" s="39"/>
      <c r="BF224" s="39"/>
      <c r="BG224" s="39"/>
      <c r="BH224" s="39"/>
      <c r="BI224" s="39">
        <v>3000</v>
      </c>
      <c r="BJ224" s="39"/>
      <c r="BK224" s="39"/>
      <c r="BL224" s="39"/>
      <c r="BM224" s="39">
        <v>3000</v>
      </c>
      <c r="BN224" s="39"/>
      <c r="BO224" s="39"/>
      <c r="BP224" s="39">
        <v>3000</v>
      </c>
      <c r="BQ224" s="39"/>
      <c r="BR224" s="39"/>
      <c r="BS224" s="39">
        <v>3000</v>
      </c>
      <c r="BT224" s="39"/>
      <c r="BU224" s="39"/>
      <c r="BV224" s="39">
        <v>3000</v>
      </c>
      <c r="BW224" s="39"/>
      <c r="BX224" s="39"/>
      <c r="BY224" s="39">
        <v>3000</v>
      </c>
      <c r="BZ224" s="39"/>
      <c r="CA224" s="39"/>
      <c r="CB224" s="39">
        <v>3000</v>
      </c>
      <c r="CC224" s="39"/>
      <c r="CD224" s="39"/>
      <c r="CE224" s="39">
        <v>3000</v>
      </c>
      <c r="CF224" s="39"/>
      <c r="CG224" s="39"/>
      <c r="CH224" s="39">
        <v>3000</v>
      </c>
      <c r="CI224" s="39"/>
      <c r="CJ224" s="39"/>
      <c r="CK224" s="39">
        <v>3000</v>
      </c>
      <c r="CL224" s="39"/>
      <c r="CM224" s="39"/>
      <c r="CN224" s="39">
        <v>3000</v>
      </c>
      <c r="CO224" s="39"/>
      <c r="CP224" s="39"/>
      <c r="CQ224" s="39">
        <v>1823</v>
      </c>
      <c r="CR224" s="39"/>
      <c r="CS224" s="39"/>
      <c r="CT224" s="39"/>
      <c r="CU224" s="39"/>
      <c r="CV224" s="39"/>
      <c r="CW224" s="39">
        <f>SUM($BE224,$BF224:BF224)-SUM($CV$1:CW$1)*SUM($P224:$Q224,$W224)-SUM($CV$2:CW$2)*SUM($R224:$V224)-SUM($CV$3:CW$3)*$X224-SUM($CV$4:CW$4)*SUM($K224:$L224)-SUM($CV$5:CW$5)*SUM($M224:$N224)-SUM($CV$6:CW$6)*$O224-SUM($CV$7:CW$7)*SUM($Y224:$Z224,$AF224)-SUM($CV$8:CW$8)*SUM($AA224:$AE224)-SUM($CV$9:CW$9)*$AG224</f>
        <v>0</v>
      </c>
      <c r="CX224" s="39">
        <f>SUM($BE224,$BF224:BG224)-SUM($CV$1:CX$1)*SUM($P224:$Q224,$W224)-SUM($CV$2:CX$2)*SUM($R224:$V224)-SUM($CV$3:CX$3)*$X224-SUM($CV$4:CX$4)*SUM($K224:$L224)-SUM($CV$5:CX$5)*SUM($M224:$N224)-SUM($CV$6:CX$6)*$O224-SUM($CV$7:CX$7)*SUM($Y224:$Z224,$AF224)-SUM($CV$8:CX$8)*SUM($AA224:$AE224)-SUM($CV$9:CX$9)*$AG224</f>
        <v>0</v>
      </c>
      <c r="CY224" s="39">
        <f>SUM($BE224,$BF224:BH224)-SUM($CV$1:CY$1)*SUM($P224:$Q224,$W224)-SUM($CV$2:CY$2)*SUM($R224:$V224)-SUM($CV$3:CY$3)*$X224-SUM($CV$4:CY$4)*SUM($K224:$L224)-SUM($CV$5:CY$5)*SUM($M224:$N224)-SUM($CV$6:CY$6)*$O224-SUM($CV$7:CY$7)*SUM($Y224:$Z224,$AF224)-SUM($CV$8:CY$8)*SUM($AA224:$AE224)-SUM($CV$9:CY$9)*$AG224</f>
        <v>0</v>
      </c>
      <c r="CZ224" s="39">
        <f>SUM($BE224,$BF224:BI224)-SUM($CV$1:CZ$1)*SUM($P224:$Q224,$W224)-SUM($CV$2:CZ$2)*SUM($R224:$V224)-SUM($CV$3:CZ$3)*$X224-SUM($CV$4:CZ$4)*SUM($K224:$L224)-SUM($CV$5:CZ$5)*SUM($M224:$N224)-SUM($CV$6:CZ$6)*$O224-SUM($CV$7:CZ$7)*SUM($Y224:$Z224,$AF224)-SUM($CV$8:CZ$8)*SUM($AA224:$AE224)-SUM($CV$9:CZ$9)*$AG224</f>
        <v>3000</v>
      </c>
      <c r="DA224" s="39">
        <f>SUM($BE224,$BF224:BJ224)-SUM($CV$1:DA$1)*SUM($P224:$Q224,$W224)-SUM($CV$2:DA$2)*SUM($R224:$V224)-SUM($CV$3:DA$3)*$X224-SUM($CV$4:DA$4)*SUM($K224:$L224)-SUM($CV$5:DA$5)*SUM($M224:$N224)-SUM($CV$6:DA$6)*$O224-SUM($CV$7:DA$7)*SUM($Y224:$Z224,$AF224)-SUM($CV$8:DA$8)*SUM($AA224:$AE224)-SUM($CV$9:DA$9)*$AG224</f>
        <v>3000</v>
      </c>
      <c r="DB224" s="39">
        <f>SUM($BE224,$BF224:BK224)-SUM($CV$1:DB$1)*SUM($P224:$Q224,$W224)-SUM($CV$2:DB$2)*SUM($R224:$V224)-SUM($CV$3:DB$3)*$X224-SUM($CV$4:DB$4)*SUM($K224:$L224)-SUM($CV$5:DB$5)*SUM($M224:$N224)-SUM($CV$6:DB$6)*$O224-SUM($CV$7:DB$7)*SUM($Y224:$Z224,$AF224)-SUM($CV$8:DB$8)*SUM($AA224:$AE224)-SUM($CV$9:DB$9)*$AG224</f>
        <v>2900</v>
      </c>
      <c r="DC224" s="39">
        <f>SUM($BE224,$BF224:BL224)-SUM($CV$1:DC$1)*SUM($P224:$Q224,$W224)-SUM($CV$2:DC$2)*SUM($R224:$V224)-SUM($CV$3:DC$3)*$X224-SUM($CV$4:DC$4)*SUM($K224:$L224)-SUM($CV$5:DC$5)*SUM($M224:$N224)-SUM($CV$6:DC$6)*$O224-SUM($CV$7:DC$7)*SUM($Y224:$Z224,$AF224)-SUM($CV$8:DC$8)*SUM($AA224:$AE224)-SUM($CV$9:DC$9)*$AG224</f>
        <v>2700</v>
      </c>
      <c r="DD224" s="39">
        <f>SUM($BE224,$BF224:BM224)-SUM($CV$1:DD$1)*SUM($P224:$Q224,$W224)-SUM($CV$2:DD$2)*SUM($R224:$V224)-SUM($CV$3:DD$3)*$X224-SUM($CV$4:DD$4)*SUM($K224:$L224)-SUM($CV$5:DD$5)*SUM($M224:$N224)-SUM($CV$6:DD$6)*$O224-SUM($CV$7:DD$7)*SUM($Y224:$Z224,$AF224)-SUM($CV$8:DD$8)*SUM($AA224:$AE224)-SUM($CV$9:DD$9)*$AG224</f>
        <v>5400</v>
      </c>
      <c r="DE224" s="39">
        <f>SUM($BE224,$BF224:BN224)-SUM($CV$1:DE$1)*SUM($P224:$Q224,$W224)-SUM($CV$2:DE$2)*SUM($R224:$V224)-SUM($CV$3:DE$3)*$X224-SUM($CV$4:DE$4)*SUM($K224:$L224)-SUM($CV$5:DE$5)*SUM($M224:$N224)-SUM($CV$6:DE$6)*$O224-SUM($CV$7:DE$7)*SUM($Y224:$Z224,$AF224)-SUM($CV$8:DE$8)*SUM($AA224:$AE224)-SUM($CV$9:DE$9)*$AG224</f>
        <v>4850</v>
      </c>
      <c r="DF224" s="39">
        <f>SUM($BE224,$BF224:BO224)-SUM($CV$1:DF$1)*SUM($P224:$Q224,$W224)-SUM($CV$2:DF$2)*SUM($R224:$V224)-SUM($CV$3:DF$3)*$X224-SUM($CV$4:DF$4)*SUM($K224:$L224)-SUM($CV$5:DF$5)*SUM($M224:$N224)-SUM($CV$6:DF$6)*$O224-SUM($CV$7:DF$7)*SUM($Y224:$Z224,$AF224)-SUM($CV$8:DF$8)*SUM($AA224:$AE224)-SUM($CV$9:DF$9)*$AG224</f>
        <v>4150</v>
      </c>
      <c r="DG224" s="39">
        <f>SUM($BE224,$BF224:BP224)-SUM($CV$1:DG$1)*SUM($P224:$Q224,$W224)-SUM($CV$2:DG$2)*SUM($R224:$V224)-SUM($CV$3:DG$3)*$X224-SUM($CV$4:DG$4)*SUM($K224:$L224)-SUM($CV$5:DG$5)*SUM($M224:$N224)-SUM($CV$6:DG$6)*$O224-SUM($CV$7:DG$7)*SUM($Y224:$Z224,$AF224)-SUM($CV$8:DG$8)*SUM($AA224:$AE224)-SUM($CV$9:DG$9)*$AG224</f>
        <v>6400</v>
      </c>
      <c r="DH224" s="39">
        <f>SUM($BE224,$BF224:BQ224)-SUM($CV$1:DH$1)*SUM($P224:$Q224,$W224)-SUM($CV$2:DH$2)*SUM($R224:$V224)-SUM($CV$3:DH$3)*$X224-SUM($CV$4:DH$4)*SUM($K224:$L224)-SUM($CV$5:DH$5)*SUM($M224:$N224)-SUM($CV$6:DH$6)*$O224-SUM($CV$7:DH$7)*SUM($Y224:$Z224,$AF224)-SUM($CV$8:DH$8)*SUM($AA224:$AE224)-SUM($CV$9:DH$9)*$AG224</f>
        <v>5650</v>
      </c>
      <c r="DI224" s="39">
        <f>SUM($BE224,$BF224:BR224)-SUM($CV$1:DI$1)*SUM($P224:$Q224,$W224)-SUM($CV$2:DI$2)*SUM($R224:$V224)-SUM($CV$3:DI$3)*$X224-SUM($CV$4:DI$4)*SUM($K224:$L224)-SUM($CV$5:DI$5)*SUM($M224:$N224)-SUM($CV$6:DI$6)*$O224-SUM($CV$7:DI$7)*SUM($Y224:$Z224,$AF224)-SUM($CV$8:DI$8)*SUM($AA224:$AE224)-SUM($CV$9:DI$9)*$AG224</f>
        <v>4900</v>
      </c>
      <c r="DJ224" s="39">
        <f>SUM($BE224,$BF224:BS224)-SUM($CV$1:DJ$1)*SUM($P224:$Q224,$W224)-SUM($CV$2:DJ$2)*SUM($R224:$V224)-SUM($CV$3:DJ$3)*$X224-SUM($CV$4:DJ$4)*SUM($K224:$L224)-SUM($CV$5:DJ$5)*SUM($M224:$N224)-SUM($CV$6:DJ$6)*$O224-SUM($CV$7:DJ$7)*SUM($Y224:$Z224,$AF224)-SUM($CV$8:DJ$8)*SUM($AA224:$AE224)-SUM($CV$9:DJ$9)*$AG224</f>
        <v>7150</v>
      </c>
      <c r="DK224" s="39">
        <f>SUM($BE224,$BF224:BT224)-SUM($CV$1:DK$1)*SUM($P224:$Q224,$W224)-SUM($CV$2:DK$2)*SUM($R224:$V224)-SUM($CV$3:DK$3)*$X224-SUM($CV$4:DK$4)*SUM($K224:$L224)-SUM($CV$5:DK$5)*SUM($M224:$N224)-SUM($CV$6:DK$6)*$O224-SUM($CV$7:DK$7)*SUM($Y224:$Z224,$AF224)-SUM($CV$8:DK$8)*SUM($AA224:$AE224)-SUM($CV$9:DK$9)*$AG224</f>
        <v>6400</v>
      </c>
      <c r="DL224" s="39">
        <f>SUM($BE224,$BF224:BU224)-SUM($CV$1:DL$1)*SUM($P224:$Q224,$W224)-SUM($CV$2:DL$2)*SUM($R224:$V224)-SUM($CV$3:DL$3)*$X224-SUM($CV$4:DL$4)*SUM($K224:$L224)-SUM($CV$5:DL$5)*SUM($M224:$N224)-SUM($CV$6:DL$6)*$O224-SUM($CV$7:DL$7)*SUM($Y224:$Z224,$AF224)-SUM($CV$8:DL$8)*SUM($AA224:$AE224)-SUM($CV$9:DL$9)*$AG224</f>
        <v>5650</v>
      </c>
      <c r="DM224" s="39">
        <f>SUM($BE224,$BF224:BV224)-SUM($CV$1:DM$1)*SUM($P224:$Q224,$W224)-SUM($CV$2:DM$2)*SUM($R224:$V224)-SUM($CV$3:DM$3)*$X224-SUM($CV$4:DM$4)*SUM($K224:$L224)-SUM($CV$5:DM$5)*SUM($M224:$N224)-SUM($CV$6:DM$6)*$O224-SUM($CV$7:DM$7)*SUM($Y224:$Z224,$AF224)-SUM($CV$8:DM$8)*SUM($AA224:$AE224)-SUM($CV$9:DM$9)*$AG224</f>
        <v>7650</v>
      </c>
      <c r="DN224" s="39">
        <f>SUM($BE224,$BF224:BW224)-SUM($CV$1:DN$1)*SUM($P224:$Q224,$W224)-SUM($CV$2:DN$2)*SUM($R224:$V224)-SUM($CV$3:DN$3)*$X224-SUM($CV$4:DN$4)*SUM($K224:$L224)-SUM($CV$5:DN$5)*SUM($M224:$N224)-SUM($CV$6:DN$6)*$O224-SUM($CV$7:DN$7)*SUM($Y224:$Z224,$AF224)-SUM($CV$8:DN$8)*SUM($AA224:$AE224)-SUM($CV$9:DN$9)*$AG224</f>
        <v>6650</v>
      </c>
      <c r="DO224" s="39">
        <f>SUM($BE224,$BF224:BX224)-SUM($CV$1:DO$1)*SUM($P224:$Q224,$W224)-SUM($CV$2:DO$2)*SUM($R224:$V224)-SUM($CV$3:DO$3)*$X224-SUM($CV$4:DO$4)*SUM($K224:$L224)-SUM($CV$5:DO$5)*SUM($M224:$N224)-SUM($CV$6:DO$6)*$O224-SUM($CV$7:DO$7)*SUM($Y224:$Z224,$AF224)-SUM($CV$8:DO$8)*SUM($AA224:$AE224)-SUM($CV$9:DO$9)*$AG224</f>
        <v>5650</v>
      </c>
      <c r="DP224" s="39">
        <f>SUM($BE224,$BF224:BY224)-SUM($CV$1:DP$1)*SUM($P224:$Q224,$W224)-SUM($CV$2:DP$2)*SUM($R224:$V224)-SUM($CV$3:DP$3)*$X224-SUM($CV$4:DP$4)*SUM($K224:$L224)-SUM($CV$5:DP$5)*SUM($M224:$N224)-SUM($CV$6:DP$6)*$O224-SUM($CV$7:DP$7)*SUM($Y224:$Z224,$AF224)-SUM($CV$8:DP$8)*SUM($AA224:$AE224)-SUM($CV$9:DP$9)*$AG224</f>
        <v>7650</v>
      </c>
      <c r="DQ224" s="39">
        <f>SUM($BE224,$BF224:BZ224)-SUM($CV$1:DQ$1)*SUM($P224:$Q224,$W224)-SUM($CV$2:DQ$2)*SUM($R224:$V224)-SUM($CV$3:DQ$3)*$X224-SUM($CV$4:DQ$4)*SUM($K224:$L224)-SUM($CV$5:DQ$5)*SUM($M224:$N224)-SUM($CV$6:DQ$6)*$O224-SUM($CV$7:DQ$7)*SUM($Y224:$Z224,$AF224)-SUM($CV$8:DQ$8)*SUM($AA224:$AE224)-SUM($CV$9:DQ$9)*$AG224</f>
        <v>6650</v>
      </c>
      <c r="DR224" s="39">
        <f>SUM($BE224,$BF224:CA224)-SUM($CV$1:DR$1)*SUM($P224:$Q224,$W224)-SUM($CV$2:DR$2)*SUM($R224:$V224)-SUM($CV$3:DR$3)*$X224-SUM($CV$4:DR$4)*SUM($K224:$L224)-SUM($CV$5:DR$5)*SUM($M224:$N224)-SUM($CV$6:DR$6)*$O224-SUM($CV$7:DR$7)*SUM($Y224:$Z224,$AF224)-SUM($CV$8:DR$8)*SUM($AA224:$AE224)-SUM($CV$9:DR$9)*$AG224</f>
        <v>5650</v>
      </c>
      <c r="DS224" s="39">
        <f>SUM($BE224,$BF224:CB224)-SUM($CV$1:DS$1)*SUM($P224:$Q224,$W224)-SUM($CV$2:DS$2)*SUM($R224:$V224)-SUM($CV$3:DS$3)*$X224-SUM($CV$4:DS$4)*SUM($K224:$L224)-SUM($CV$5:DS$5)*SUM($M224:$N224)-SUM($CV$6:DS$6)*$O224-SUM($CV$7:DS$7)*SUM($Y224:$Z224,$AF224)-SUM($CV$8:DS$8)*SUM($AA224:$AE224)-SUM($CV$9:DS$9)*$AG224</f>
        <v>7650</v>
      </c>
      <c r="DT224" s="39">
        <f>SUM($BE224,$BF224:CC224)-SUM($CV$1:DT$1)*SUM($P224:$Q224,$W224)-SUM($CV$2:DT$2)*SUM($R224:$V224)-SUM($CV$3:DT$3)*$X224-SUM($CV$4:DT$4)*SUM($K224:$L224)-SUM($CV$5:DT$5)*SUM($M224:$N224)-SUM($CV$6:DT$6)*$O224-SUM($CV$7:DT$7)*SUM($Y224:$Z224,$AF224)-SUM($CV$8:DT$8)*SUM($AA224:$AE224)-SUM($CV$9:DT$9)*$AG224</f>
        <v>6650</v>
      </c>
      <c r="DU224" s="39">
        <f>SUM($BE224,$BF224:CD224)-SUM($CV$1:DU$1)*SUM($P224:$Q224,$W224)-SUM($CV$2:DU$2)*SUM($R224:$V224)-SUM($CV$3:DU$3)*$X224-SUM($CV$4:DU$4)*SUM($K224:$L224)-SUM($CV$5:DU$5)*SUM($M224:$N224)-SUM($CV$6:DU$6)*$O224-SUM($CV$7:DU$7)*SUM($Y224:$Z224,$AF224)-SUM($CV$8:DU$8)*SUM($AA224:$AE224)-SUM($CV$9:DU$9)*$AG224</f>
        <v>5650</v>
      </c>
      <c r="DV224" s="39">
        <f>SUM($BE224,$BF224:CE224)-SUM($CV$1:DV$1)*SUM($P224:$Q224,$W224)-SUM($CV$2:DV$2)*SUM($R224:$V224)-SUM($CV$3:DV$3)*$X224-SUM($CV$4:DV$4)*SUM($K224:$L224)-SUM($CV$5:DV$5)*SUM($M224:$N224)-SUM($CV$6:DV$6)*$O224-SUM($CV$7:DV$7)*SUM($Y224:$Z224,$AF224)-SUM($CV$8:DV$8)*SUM($AA224:$AE224)-SUM($CV$9:DV$9)*$AG224</f>
        <v>7650</v>
      </c>
      <c r="DW224" s="39">
        <f>SUM($BE224,$BF224:CF224)-SUM($CV$1:DW$1)*SUM($P224:$Q224,$W224)-SUM($CV$2:DW$2)*SUM($R224:$V224)-SUM($CV$3:DW$3)*$X224-SUM($CV$4:DW$4)*SUM($K224:$L224)-SUM($CV$5:DW$5)*SUM($M224:$N224)-SUM($CV$6:DW$6)*$O224-SUM($CV$7:DW$7)*SUM($Y224:$Z224,$AF224)-SUM($CV$8:DW$8)*SUM($AA224:$AE224)-SUM($CV$9:DW$9)*$AG224</f>
        <v>6650</v>
      </c>
      <c r="DX224" s="39">
        <f>SUM($BE224,$BF224:CG224)-SUM($CV$1:DX$1)*SUM($P224:$Q224,$W224)-SUM($CV$2:DX$2)*SUM($R224:$V224)-SUM($CV$3:DX$3)*$X224-SUM($CV$4:DX$4)*SUM($K224:$L224)-SUM($CV$5:DX$5)*SUM($M224:$N224)-SUM($CV$6:DX$6)*$O224-SUM($CV$7:DX$7)*SUM($Y224:$Z224,$AF224)-SUM($CV$8:DX$8)*SUM($AA224:$AE224)-SUM($CV$9:DX$9)*$AG224</f>
        <v>5650</v>
      </c>
      <c r="DY224" s="39">
        <f>SUM($BE224,$BF224:CH224)-SUM($CV$1:DY$1)*SUM($P224:$Q224,$W224)-SUM($CV$2:DY$2)*SUM($R224:$V224)-SUM($CV$3:DY$3)*$X224-SUM($CV$4:DY$4)*SUM($K224:$L224)-SUM($CV$5:DY$5)*SUM($M224:$N224)-SUM($CV$6:DY$6)*$O224-SUM($CV$7:DY$7)*SUM($Y224:$Z224,$AF224)-SUM($CV$8:DY$8)*SUM($AA224:$AE224)-SUM($CV$9:DY$9)*$AG224</f>
        <v>7650</v>
      </c>
      <c r="DZ224" s="39">
        <f>SUM($BE224,$BF224:CI224)-SUM($CV$1:DZ$1)*SUM($P224:$Q224,$W224)-SUM($CV$2:DZ$2)*SUM($R224:$V224)-SUM($CV$3:DZ$3)*$X224-SUM($CV$4:DZ$4)*SUM($K224:$L224)-SUM($CV$5:DZ$5)*SUM($M224:$N224)-SUM($CV$6:DZ$6)*$O224-SUM($CV$7:DZ$7)*SUM($Y224:$Z224,$AF224)-SUM($CV$8:DZ$8)*SUM($AA224:$AE224)-SUM($CV$9:DZ$9)*$AG224</f>
        <v>6650</v>
      </c>
      <c r="EA224" s="39">
        <f>SUM($BE224,$BF224:CJ224)-SUM($CV$1:EA$1)*SUM($P224:$Q224,$W224)-SUM($CV$2:EA$2)*SUM($R224:$V224)-SUM($CV$3:EA$3)*$X224-SUM($CV$4:EA$4)*SUM($K224:$L224)-SUM($CV$5:EA$5)*SUM($M224:$N224)-SUM($CV$6:EA$6)*$O224-SUM($CV$7:EA$7)*SUM($Y224:$Z224,$AF224)-SUM($CV$8:EA$8)*SUM($AA224:$AE224)-SUM($CV$9:EA$9)*$AG224</f>
        <v>5650</v>
      </c>
      <c r="EB224" s="39">
        <f>SUM($BE224,$BF224:CK224)-SUM($CV$1:EB$1)*SUM($P224:$Q224,$W224)-SUM($CV$2:EB$2)*SUM($R224:$V224)-SUM($CV$3:EB$3)*$X224-SUM($CV$4:EB$4)*SUM($K224:$L224)-SUM($CV$5:EB$5)*SUM($M224:$N224)-SUM($CV$6:EB$6)*$O224-SUM($CV$7:EB$7)*SUM($Y224:$Z224,$AF224)-SUM($CV$8:EB$8)*SUM($AA224:$AE224)-SUM($CV$9:EB$9)*$AG224</f>
        <v>7650</v>
      </c>
      <c r="EC224" s="39">
        <f>SUM($BE224,$BF224:CL224)-SUM($CV$1:EC$1)*SUM($P224:$Q224,$W224)-SUM($CV$2:EC$2)*SUM($R224:$V224)-SUM($CV$3:EC$3)*$X224-SUM($CV$4:EC$4)*SUM($K224:$L224)-SUM($CV$5:EC$5)*SUM($M224:$N224)-SUM($CV$6:EC$6)*$O224-SUM($CV$7:EC$7)*SUM($Y224:$Z224,$AF224)-SUM($CV$8:EC$8)*SUM($AA224:$AE224)-SUM($CV$9:EC$9)*$AG224</f>
        <v>6650</v>
      </c>
      <c r="ED224" s="39">
        <f>SUM($BE224,$BF224:CM224)-SUM($CV$1:ED$1)*SUM($P224:$Q224,$W224)-SUM($CV$2:ED$2)*SUM($R224:$V224)-SUM($CV$3:ED$3)*$X224-SUM($CV$4:ED$4)*SUM($K224:$L224)-SUM($CV$5:ED$5)*SUM($M224:$N224)-SUM($CV$6:ED$6)*$O224-SUM($CV$7:ED$7)*SUM($Y224:$Z224,$AF224)-SUM($CV$8:ED$8)*SUM($AA224:$AE224)-SUM($CV$9:ED$9)*$AG224</f>
        <v>5650</v>
      </c>
      <c r="EE224" s="39">
        <f>SUM($BE224,$BF224:CN224)-SUM($CV$1:EE$1)*SUM($P224:$Q224,$W224)-SUM($CV$2:EE$2)*SUM($R224:$V224)-SUM($CV$3:EE$3)*$X224-SUM($CV$4:EE$4)*SUM($K224:$L224)-SUM($CV$5:EE$5)*SUM($M224:$N224)-SUM($CV$6:EE$6)*$O224-SUM($CV$7:EE$7)*SUM($Y224:$Z224,$AF224)-SUM($CV$8:EE$8)*SUM($AA224:$AE224)-SUM($CV$9:EE$9)*$AG224</f>
        <v>7650</v>
      </c>
      <c r="EF224" s="39">
        <f>SUM($BE224,$BF224:CO224)-SUM($CV$1:EF$1)*SUM($P224:$Q224,$W224)-SUM($CV$2:EF$2)*SUM($R224:$V224)-SUM($CV$3:EF$3)*$X224-SUM($CV$4:EF$4)*SUM($K224:$L224)-SUM($CV$5:EF$5)*SUM($M224:$N224)-SUM($CV$6:EF$6)*$O224-SUM($CV$7:EF$7)*SUM($Y224:$Z224,$AF224)-SUM($CV$8:EF$8)*SUM($AA224:$AE224)-SUM($CV$9:EF$9)*$AG224</f>
        <v>6650</v>
      </c>
      <c r="EG224" s="39">
        <f>SUM($BE224,$BF224:CP224)-SUM($CV$1:EG$1)*SUM($P224:$Q224,$W224)-SUM($CV$2:EG$2)*SUM($R224:$V224)-SUM($CV$3:EG$3)*$X224-SUM($CV$4:EG$4)*SUM($K224:$L224)-SUM($CV$5:EG$5)*SUM($M224:$N224)-SUM($CV$6:EG$6)*$O224-SUM($CV$7:EG$7)*SUM($Y224:$Z224,$AF224)-SUM($CV$8:EG$8)*SUM($AA224:$AE224)-SUM($CV$9:EG$9)*$AG224</f>
        <v>5650</v>
      </c>
      <c r="EH224" s="39">
        <f>SUM($BE224,$BF224:CQ224)-SUM($CV$1:EH$1)*SUM($P224:$Q224,$W224)-SUM($CV$2:EH$2)*SUM($R224:$V224)-SUM($CV$3:EH$3)*$X224-SUM($CV$4:EH$4)*SUM($K224:$L224)-SUM($CV$5:EH$5)*SUM($M224:$N224)-SUM($CV$6:EH$6)*$O224-SUM($CV$7:EH$7)*SUM($Y224:$Z224,$AF224)-SUM($CV$8:EH$8)*SUM($AA224:$AE224)-SUM($CV$9:EH$9)*$AG224</f>
        <v>6473</v>
      </c>
      <c r="EI224" s="39">
        <f>SUM($BE224,$BF224:CR224)-SUM($CV$1:EI$1)*SUM($P224:$Q224,$W224)-SUM($CV$2:EI$2)*SUM($R224:$V224)-SUM($CV$3:EI$3)*$X224-SUM($CV$4:EI$4)*SUM($K224:$L224)-SUM($CV$5:EI$5)*SUM($M224:$N224)-SUM($CV$6:EI$6)*$O224-SUM($CV$7:EI$7)*SUM($Y224:$Z224,$AF224)-SUM($CV$8:EI$8)*SUM($AA224:$AE224)-SUM($CV$9:EI$9)*$AG224</f>
        <v>5473</v>
      </c>
      <c r="EJ224" s="39">
        <f>SUM($BE224,$BF224:CS224)-SUM($CV$1:EJ$1)*SUM($P224:$Q224,$W224)-SUM($CV$2:EJ$2)*SUM($R224:$V224)-SUM($CV$3:EJ$3)*$X224-SUM($CV$4:EJ$4)*SUM($K224:$L224)-SUM($CV$5:EJ$5)*SUM($M224:$N224)-SUM($CV$6:EJ$6)*$O224-SUM($CV$7:EJ$7)*SUM($Y224:$Z224,$AF224)-SUM($CV$8:EJ$8)*SUM($AA224:$AE224)-SUM($CV$9:EJ$9)*$AG224</f>
        <v>4473</v>
      </c>
      <c r="EK224" s="39">
        <f>SUM($BE224,$BF224:CT224)-SUM($CV$1:EK$1)*SUM($P224:$Q224,$W224)-SUM($CV$2:EK$2)*SUM($R224:$V224)-SUM($CV$3:EK$3)*$X224-SUM($CV$4:EK$4)*SUM($K224:$L224)-SUM($CV$5:EK$5)*SUM($M224:$N224)-SUM($CV$6:EK$6)*$O224-SUM($CV$7:EK$7)*SUM($Y224:$Z224,$AF224)-SUM($CV$8:EK$8)*SUM($AA224:$AE224)-SUM($CV$9:EK$9)*$AG224</f>
        <v>3473</v>
      </c>
      <c r="EL224" s="39">
        <f>SUM($BE224,$BF224:CU224)-SUM($CV$1:EL$1)*SUM($P224:$Q224,$W224)-SUM($CV$2:EL$2)*SUM($R224:$V224)-SUM($CV$3:EL$3)*$X224-SUM($CV$4:EL$4)*SUM($K224:$L224)-SUM($CV$5:EL$5)*SUM($M224:$N224)-SUM($CV$6:EL$6)*$O224-SUM($CV$7:EL$7)*SUM($Y224:$Z224,$AF224)-SUM($CV$8:EL$8)*SUM($AA224:$AE224)-SUM($CV$9:EL$9)*$AG224</f>
        <v>2473</v>
      </c>
      <c r="EM224" s="39">
        <f>SUM($BE224,$BF224:CV224)-SUM($CV$1:EM$1)*SUM($P224:$Q224,$W224)-SUM($CV$2:EM$2)*SUM($R224:$V224)-SUM($CV$3:EM$3)*$X224-SUM($CV$4:EM$4)*SUM($K224:$L224)-SUM($CV$5:EM$5)*SUM($M224:$N224)-SUM($CV$6:EM$6)*$O224-SUM($CV$7:EM$7)*SUM($Y224:$Z224,$AF224)-SUM($CV$8:EM$8)*SUM($AA224:$AE224)-SUM($CV$9:EM$9)*$AG224</f>
        <v>1473</v>
      </c>
      <c r="EN224" s="39">
        <f>SUM($BE224,$BF224:CW224)-SUM($CV$1:EN$1)*SUM($P224:$Q224,$W224)-SUM($CV$2:EN$2)*SUM($R224:$V224)-SUM($CV$3:EN$3)*$X224-SUM($CV$4:EN$4)*SUM($K224:$L224)-SUM($CV$5:EN$5)*SUM($M224:$N224)-SUM($CV$6:EN$6)*$O224-SUM($CV$7:EN$7)*SUM($Y224:$Z224,$AF224)-SUM($CV$8:EN$8)*SUM($AA224:$AE224)-SUM($CV$9:EN$9)*$AG224</f>
        <v>473</v>
      </c>
      <c r="EO224" s="39">
        <f>SUM($BE224,$BF224:CX224)-SUM($CV$1:EO$1)*SUM($P224:$Q224,$W224)-SUM($CV$2:EO$2)*SUM($R224:$V224)-SUM($CV$3:EO$3)*$X224-SUM($CV$4:EO$4)*SUM($K224:$L224)-SUM($CV$5:EO$5)*SUM($M224:$N224)-SUM($CV$6:EO$6)*$O224-SUM($CV$7:EO$7)*SUM($Y224:$Z224,$AF224)-SUM($CV$8:EO$8)*SUM($AA224:$AE224)-SUM($CV$9:EO$9)*$AG224</f>
        <v>-357</v>
      </c>
      <c r="EP224" s="96" t="str">
        <f t="shared" si="293"/>
        <v>ASCOTECH ELECTRONICS LTD</v>
      </c>
      <c r="EQ224" s="103" t="str">
        <f t="shared" si="234"/>
        <v>JCM2900T3400S18-ASC</v>
      </c>
      <c r="ER224" s="96" t="str">
        <f t="shared" si="283"/>
        <v>JQL  ELECTRONICS</v>
      </c>
      <c r="ES224" s="115">
        <f t="shared" si="292"/>
        <v>17.850000000000001</v>
      </c>
      <c r="ET224" s="116" t="str">
        <f t="shared" si="294"/>
        <v>USD</v>
      </c>
      <c r="EU224" s="107" t="e">
        <f t="shared" ca="1" si="245"/>
        <v>#NAME?</v>
      </c>
      <c r="EV224" s="107" t="e">
        <f t="shared" ca="1" si="246"/>
        <v>#NAME?</v>
      </c>
      <c r="EW224" s="117">
        <f t="shared" ref="EW224:EW233" si="295">AN224</f>
        <v>1</v>
      </c>
      <c r="EX224" s="117">
        <f t="shared" ref="EX224:EX233" si="296">AN224</f>
        <v>1</v>
      </c>
      <c r="EY224" s="103">
        <v>5</v>
      </c>
      <c r="EZ224" s="117">
        <f t="shared" si="247"/>
        <v>34823</v>
      </c>
      <c r="FA224" s="118" t="e">
        <f t="shared" ca="1" si="248"/>
        <v>#NAME?</v>
      </c>
      <c r="FB224" s="117">
        <f t="shared" si="249"/>
        <v>5</v>
      </c>
      <c r="FC224" s="118" t="e">
        <f t="shared" ca="1" si="250"/>
        <v>#NAME?</v>
      </c>
      <c r="FD224" s="119">
        <v>45523</v>
      </c>
      <c r="FE224" s="118" t="s">
        <v>130</v>
      </c>
      <c r="FF224" s="118" t="s">
        <v>26</v>
      </c>
      <c r="FG224" s="103" t="s">
        <v>144</v>
      </c>
      <c r="FH224" s="103" t="s">
        <v>145</v>
      </c>
      <c r="FI224" s="105">
        <f t="array" ref="FI224">SUMPRODUCT($AI224:$AL224,TRANSPOSE(FI$1:FI$4))</f>
        <v>3000</v>
      </c>
      <c r="FJ224" s="105">
        <f t="array" ref="FJ224">SUMPRODUCT($AI224:$AL224,TRANSPOSE(FJ$1:FJ$4))</f>
        <v>3000</v>
      </c>
      <c r="FK224" s="105">
        <f t="array" ref="FK224">SUMPRODUCT($AI224:$AL224,TRANSPOSE(FK$1:FK$4))</f>
        <v>3000</v>
      </c>
      <c r="FL224" s="105">
        <f t="array" ref="FL224">SUMPRODUCT($AI224:$AL224,TRANSPOSE(FL$1:FL$4))</f>
        <v>3000</v>
      </c>
      <c r="FM224" s="105">
        <f t="array" ref="FM224">SUMPRODUCT($AI224:$AL224,TRANSPOSE(FM$1:FM$4))</f>
        <v>3000</v>
      </c>
      <c r="FN224" s="105">
        <f t="array" ref="FN224">SUMPRODUCT($AI224:$AL224,TRANSPOSE(FN$1:FN$4))</f>
        <v>3000</v>
      </c>
      <c r="FO224" s="105">
        <f t="array" ref="FO224">SUMPRODUCT($AI224:$AL224,TRANSPOSE(FO$1:FO$4))</f>
        <v>3000</v>
      </c>
      <c r="FP224" s="105">
        <f t="array" ref="FP224">SUMPRODUCT($AI224:$AL224,TRANSPOSE(FP$1:FP$4))</f>
        <v>3000</v>
      </c>
      <c r="FQ224" s="105">
        <f t="array" ref="FQ224">SUMPRODUCT($AI224:$AL224,TRANSPOSE(FQ$1:FQ$4))</f>
        <v>3000</v>
      </c>
      <c r="FR224" s="105">
        <f t="array" ref="FR224">SUMPRODUCT($AI224:$AL224,TRANSPOSE(FR$1:FR$4))</f>
        <v>3000</v>
      </c>
      <c r="FS224" s="105">
        <f t="array" ref="FS224">SUMPRODUCT($AI224:$AL224,TRANSPOSE(FS$1:FS$4))</f>
        <v>3000</v>
      </c>
      <c r="FT224" s="105">
        <f t="array" ref="FT224">SUMPRODUCT($AI224:$AL224,TRANSPOSE(FT$1:FT$4))</f>
        <v>1818</v>
      </c>
      <c r="FU224" s="105">
        <f t="array" ref="FU224">SUMPRODUCT($AI224:$AL224,TRANSPOSE(FU$1:FU$4))</f>
        <v>0</v>
      </c>
      <c r="FV224" s="120"/>
      <c r="FW224" s="105">
        <f t="shared" si="251"/>
        <v>3000</v>
      </c>
      <c r="FX224" s="121">
        <f>CEILING(SUM($FI224:FJ224)-SUM($FW224:FW224),$EW224)</f>
        <v>3000</v>
      </c>
      <c r="FY224" s="121">
        <f>CEILING(SUM($FI224:FK224)-SUM($FW224:FX224),$EW224)</f>
        <v>3000</v>
      </c>
      <c r="FZ224" s="121">
        <f>CEILING(SUM($FI224:FL224)-SUM($FW224:FY224),$EW224)</f>
        <v>3000</v>
      </c>
      <c r="GA224" s="121">
        <f>CEILING(SUM($FI224:FM224)-SUM($FW224:FZ224),$EW224)</f>
        <v>3000</v>
      </c>
      <c r="GB224" s="121">
        <f>CEILING(SUM($FI224:FN224)-SUM($FW224:GA224),$EW224)</f>
        <v>3000</v>
      </c>
      <c r="GC224" s="121">
        <f>CEILING(SUM($FI224:FO224)-SUM($FW224:GB224),$EW224)</f>
        <v>3000</v>
      </c>
      <c r="GD224" s="121">
        <f>CEILING(SUM($FI224:FP224)-SUM($FW224:GC224),$EW224)</f>
        <v>3000</v>
      </c>
      <c r="GE224" s="121">
        <f>CEILING(SUM($FI224:FQ224)-SUM($FW224:GD224),$EW224)</f>
        <v>3000</v>
      </c>
      <c r="GF224" s="121">
        <f>CEILING(SUM($FI224:FR224)-SUM($FW224:GE224),$EW224)</f>
        <v>3000</v>
      </c>
      <c r="GG224" s="121">
        <f>CEILING(SUM($FI224:FS224)-SUM($FW224:GF224),$EW224)</f>
        <v>3000</v>
      </c>
      <c r="GH224" s="121">
        <f t="shared" si="252"/>
        <v>1823</v>
      </c>
      <c r="GI224" s="121">
        <f t="shared" si="253"/>
        <v>0</v>
      </c>
      <c r="GJ224" s="120"/>
      <c r="GK224" s="123" t="e">
        <f t="shared" ca="1" si="254"/>
        <v>#NAME?</v>
      </c>
      <c r="GL224" s="123" t="e">
        <f t="shared" ca="1" si="255"/>
        <v>#NAME?</v>
      </c>
      <c r="GM224" s="123" t="e">
        <f t="shared" ca="1" si="256"/>
        <v>#NAME?</v>
      </c>
      <c r="GN224" s="123" t="e">
        <f t="shared" ca="1" si="257"/>
        <v>#NAME?</v>
      </c>
      <c r="GO224" s="123" t="e">
        <f t="shared" ca="1" si="258"/>
        <v>#NAME?</v>
      </c>
      <c r="GP224" s="123" t="e">
        <f t="shared" ca="1" si="259"/>
        <v>#NAME?</v>
      </c>
      <c r="GQ224" s="123" t="e">
        <f t="shared" ca="1" si="260"/>
        <v>#NAME?</v>
      </c>
      <c r="GR224" s="123" t="e">
        <f t="shared" ca="1" si="261"/>
        <v>#NAME?</v>
      </c>
      <c r="GS224" s="123" t="e">
        <f t="shared" ca="1" si="262"/>
        <v>#NAME?</v>
      </c>
      <c r="GT224" s="123" t="e">
        <f t="shared" ca="1" si="263"/>
        <v>#NAME?</v>
      </c>
      <c r="GU224" s="123" t="e">
        <f t="shared" ca="1" si="264"/>
        <v>#NAME?</v>
      </c>
      <c r="GV224" s="123" t="e">
        <f t="shared" ca="1" si="265"/>
        <v>#NAME?</v>
      </c>
      <c r="GW224" s="123" t="e">
        <f t="shared" ca="1" si="266"/>
        <v>#NAME?</v>
      </c>
      <c r="GX224" s="123" t="e">
        <f t="shared" ca="1" si="267"/>
        <v>#NAME?</v>
      </c>
      <c r="GY224" s="120">
        <v>12</v>
      </c>
      <c r="GZ224" s="105">
        <f t="shared" ref="GZ224:HK227" si="297">FW224</f>
        <v>3000</v>
      </c>
      <c r="HA224" s="105">
        <f t="shared" si="297"/>
        <v>3000</v>
      </c>
      <c r="HB224" s="105">
        <f t="shared" si="297"/>
        <v>3000</v>
      </c>
      <c r="HC224" s="105">
        <f t="shared" si="297"/>
        <v>3000</v>
      </c>
      <c r="HD224" s="105">
        <f t="shared" si="297"/>
        <v>3000</v>
      </c>
      <c r="HE224" s="105">
        <f t="shared" si="297"/>
        <v>3000</v>
      </c>
      <c r="HF224" s="105">
        <f t="shared" si="297"/>
        <v>3000</v>
      </c>
      <c r="HG224" s="105">
        <f t="shared" si="297"/>
        <v>3000</v>
      </c>
      <c r="HH224" s="105">
        <f t="shared" si="297"/>
        <v>3000</v>
      </c>
      <c r="HI224" s="105">
        <f t="shared" si="297"/>
        <v>3000</v>
      </c>
      <c r="HJ224" s="105">
        <f t="shared" si="297"/>
        <v>3000</v>
      </c>
      <c r="HK224" s="105">
        <f t="shared" si="297"/>
        <v>1823</v>
      </c>
      <c r="HL224" s="105">
        <f t="shared" ref="HL224:HL228" si="298">GI224</f>
        <v>0</v>
      </c>
      <c r="HM224" s="105"/>
      <c r="HN224" s="123" t="e">
        <f t="shared" ca="1" si="268"/>
        <v>#NAME?</v>
      </c>
      <c r="HO224" s="123" t="e">
        <f t="shared" ca="1" si="269"/>
        <v>#NAME?</v>
      </c>
      <c r="HP224" s="123" t="e">
        <f t="shared" ca="1" si="270"/>
        <v>#NAME?</v>
      </c>
      <c r="HQ224" s="123" t="e">
        <f t="shared" ca="1" si="271"/>
        <v>#NAME?</v>
      </c>
      <c r="HR224" s="123" t="e">
        <f t="shared" ca="1" si="272"/>
        <v>#NAME?</v>
      </c>
      <c r="HS224" s="123" t="e">
        <f t="shared" ca="1" si="273"/>
        <v>#NAME?</v>
      </c>
      <c r="HT224" s="123" t="e">
        <f t="shared" ca="1" si="274"/>
        <v>#NAME?</v>
      </c>
      <c r="HU224" s="123" t="e">
        <f t="shared" ca="1" si="275"/>
        <v>#NAME?</v>
      </c>
      <c r="HV224" s="123" t="e">
        <f t="shared" ca="1" si="276"/>
        <v>#NAME?</v>
      </c>
      <c r="HW224" s="123" t="e">
        <f t="shared" ca="1" si="277"/>
        <v>#NAME?</v>
      </c>
      <c r="HX224" s="123" t="e">
        <f t="shared" ca="1" si="278"/>
        <v>#NAME?</v>
      </c>
      <c r="HY224" s="123" t="e">
        <f t="shared" ca="1" si="279"/>
        <v>#NAME?</v>
      </c>
      <c r="HZ224" s="123" t="e">
        <f t="shared" ca="1" si="280"/>
        <v>#NAME?</v>
      </c>
      <c r="IA224" s="123" t="e">
        <f t="shared" ca="1" si="281"/>
        <v>#NAME?</v>
      </c>
      <c r="IB224" s="124" t="s">
        <v>1053</v>
      </c>
      <c r="IC224" s="103" t="s">
        <v>756</v>
      </c>
      <c r="ID224" s="125">
        <v>45518</v>
      </c>
      <c r="IE224" s="103" t="s">
        <v>147</v>
      </c>
      <c r="IF224" s="103"/>
      <c r="IG224" s="103" t="s">
        <v>147</v>
      </c>
      <c r="IH224" s="103"/>
      <c r="II224" s="103" t="s">
        <v>1058</v>
      </c>
    </row>
    <row r="225" spans="1:243" ht="14.25" x14ac:dyDescent="0.2">
      <c r="A225" s="39">
        <v>245</v>
      </c>
      <c r="B225" s="39" t="s">
        <v>1059</v>
      </c>
      <c r="C225" s="56" t="s">
        <v>1060</v>
      </c>
      <c r="D225" s="39" t="s">
        <v>137</v>
      </c>
      <c r="E225" s="39">
        <v>410238313</v>
      </c>
      <c r="F225" s="102" t="s">
        <v>1061</v>
      </c>
      <c r="G225" s="39"/>
      <c r="H225" s="39" t="s">
        <v>128</v>
      </c>
      <c r="I225" s="39">
        <v>1</v>
      </c>
      <c r="J225" s="39">
        <v>2</v>
      </c>
      <c r="K225" s="39">
        <v>0</v>
      </c>
      <c r="L225" s="39">
        <v>0</v>
      </c>
      <c r="M225" s="39">
        <v>0</v>
      </c>
      <c r="N225" s="39">
        <v>0</v>
      </c>
      <c r="O225" s="39">
        <v>0</v>
      </c>
      <c r="P225" s="39">
        <v>0</v>
      </c>
      <c r="Q225" s="39">
        <v>0</v>
      </c>
      <c r="R225" s="39">
        <v>0</v>
      </c>
      <c r="S225" s="39">
        <v>1</v>
      </c>
      <c r="T225" s="39">
        <v>0</v>
      </c>
      <c r="U225" s="39">
        <v>0</v>
      </c>
      <c r="V225" s="39">
        <v>0</v>
      </c>
      <c r="W225" s="39">
        <v>0</v>
      </c>
      <c r="X225" s="39">
        <v>0</v>
      </c>
      <c r="Y225" s="39">
        <v>0</v>
      </c>
      <c r="Z225" s="39">
        <v>0</v>
      </c>
      <c r="AA225" s="39">
        <v>0</v>
      </c>
      <c r="AB225" s="39">
        <v>1</v>
      </c>
      <c r="AC225" s="39">
        <v>0</v>
      </c>
      <c r="AD225" s="39">
        <v>0</v>
      </c>
      <c r="AE225" s="39">
        <v>0</v>
      </c>
      <c r="AF225" s="39">
        <v>0</v>
      </c>
      <c r="AG225" s="39">
        <v>0</v>
      </c>
      <c r="AH225" s="39">
        <f t="shared" si="235"/>
        <v>2</v>
      </c>
      <c r="AI225" s="39">
        <f t="shared" si="236"/>
        <v>0</v>
      </c>
      <c r="AJ225" s="39">
        <f t="shared" si="237"/>
        <v>1</v>
      </c>
      <c r="AK225" s="39">
        <f t="shared" si="238"/>
        <v>1</v>
      </c>
      <c r="AL225" s="39">
        <f t="shared" si="239"/>
        <v>1</v>
      </c>
      <c r="AM225" s="57">
        <f t="shared" si="240"/>
        <v>35453</v>
      </c>
      <c r="AN225" s="57">
        <v>1</v>
      </c>
      <c r="AO225" s="57">
        <f t="shared" si="241"/>
        <v>35453</v>
      </c>
      <c r="AP225" s="39"/>
      <c r="AQ225" s="39" t="s">
        <v>1056</v>
      </c>
      <c r="AR225" s="39" t="s">
        <v>752</v>
      </c>
      <c r="AS225" s="39" t="s">
        <v>26</v>
      </c>
      <c r="AT225" s="39"/>
      <c r="AU225" s="58">
        <v>17.850000000000001</v>
      </c>
      <c r="AV225" s="58" t="s">
        <v>11</v>
      </c>
      <c r="AW225" s="39" t="s">
        <v>753</v>
      </c>
      <c r="AX225" s="39" t="s">
        <v>754</v>
      </c>
      <c r="AY225" s="59" t="s">
        <v>1057</v>
      </c>
      <c r="AZ225" s="39" t="s">
        <v>755</v>
      </c>
      <c r="BA225" s="39" t="str">
        <f t="shared" si="242"/>
        <v>P0005</v>
      </c>
      <c r="BB225" s="78" t="e">
        <f t="shared" ca="1" si="243"/>
        <v>#NAME?</v>
      </c>
      <c r="BC225" s="39"/>
      <c r="BD225" s="75">
        <f t="shared" si="244"/>
        <v>35458</v>
      </c>
      <c r="BE225" s="39"/>
      <c r="BF225" s="39"/>
      <c r="BG225" s="39"/>
      <c r="BH225" s="39"/>
      <c r="BI225" s="39">
        <v>3065</v>
      </c>
      <c r="BJ225" s="39"/>
      <c r="BK225" s="39"/>
      <c r="BL225" s="39"/>
      <c r="BM225" s="39">
        <v>3065</v>
      </c>
      <c r="BN225" s="39"/>
      <c r="BO225" s="39"/>
      <c r="BP225" s="39">
        <v>3065</v>
      </c>
      <c r="BQ225" s="39"/>
      <c r="BR225" s="39"/>
      <c r="BS225" s="39">
        <v>3065</v>
      </c>
      <c r="BT225" s="39"/>
      <c r="BU225" s="39"/>
      <c r="BV225" s="39">
        <v>3065</v>
      </c>
      <c r="BW225" s="39"/>
      <c r="BX225" s="39"/>
      <c r="BY225" s="39">
        <v>3065</v>
      </c>
      <c r="BZ225" s="39"/>
      <c r="CA225" s="39"/>
      <c r="CB225" s="39">
        <v>3065</v>
      </c>
      <c r="CC225" s="39"/>
      <c r="CD225" s="39"/>
      <c r="CE225" s="39">
        <v>3065</v>
      </c>
      <c r="CF225" s="39"/>
      <c r="CG225" s="39"/>
      <c r="CH225" s="39">
        <v>3065</v>
      </c>
      <c r="CI225" s="39"/>
      <c r="CJ225" s="39"/>
      <c r="CK225" s="39">
        <v>3050</v>
      </c>
      <c r="CL225" s="39"/>
      <c r="CM225" s="39"/>
      <c r="CN225" s="39">
        <v>3000</v>
      </c>
      <c r="CO225" s="39"/>
      <c r="CP225" s="39"/>
      <c r="CQ225" s="39">
        <v>1823</v>
      </c>
      <c r="CR225" s="39"/>
      <c r="CS225" s="39"/>
      <c r="CT225" s="39"/>
      <c r="CU225" s="39"/>
      <c r="CV225" s="39"/>
      <c r="CW225" s="39">
        <f>SUM($BE225,$BF225:BF225)-SUM($CV$1:CW$1)*SUM($P225:$Q225,$W225)-SUM($CV$2:CW$2)*SUM($R225:$V225)-SUM($CV$3:CW$3)*$X225-SUM($CV$4:CW$4)*SUM($K225:$L225)-SUM($CV$5:CW$5)*SUM($M225:$N225)-SUM($CV$6:CW$6)*$O225-SUM($CV$7:CW$7)*SUM($Y225:$Z225,$AF225)-SUM($CV$8:CW$8)*SUM($AA225:$AE225)-SUM($CV$9:CW$9)*$AG225</f>
        <v>0</v>
      </c>
      <c r="CX225" s="39">
        <f>SUM($BE225,$BF225:BG225)-SUM($CV$1:CX$1)*SUM($P225:$Q225,$W225)-SUM($CV$2:CX$2)*SUM($R225:$V225)-SUM($CV$3:CX$3)*$X225-SUM($CV$4:CX$4)*SUM($K225:$L225)-SUM($CV$5:CX$5)*SUM($M225:$N225)-SUM($CV$6:CX$6)*$O225-SUM($CV$7:CX$7)*SUM($Y225:$Z225,$AF225)-SUM($CV$8:CX$8)*SUM($AA225:$AE225)-SUM($CV$9:CX$9)*$AG225</f>
        <v>0</v>
      </c>
      <c r="CY225" s="39">
        <f>SUM($BE225,$BF225:BH225)-SUM($CV$1:CY$1)*SUM($P225:$Q225,$W225)-SUM($CV$2:CY$2)*SUM($R225:$V225)-SUM($CV$3:CY$3)*$X225-SUM($CV$4:CY$4)*SUM($K225:$L225)-SUM($CV$5:CY$5)*SUM($M225:$N225)-SUM($CV$6:CY$6)*$O225-SUM($CV$7:CY$7)*SUM($Y225:$Z225,$AF225)-SUM($CV$8:CY$8)*SUM($AA225:$AE225)-SUM($CV$9:CY$9)*$AG225</f>
        <v>0</v>
      </c>
      <c r="CZ225" s="39">
        <f>SUM($BE225,$BF225:BI225)-SUM($CV$1:CZ$1)*SUM($P225:$Q225,$W225)-SUM($CV$2:CZ$2)*SUM($R225:$V225)-SUM($CV$3:CZ$3)*$X225-SUM($CV$4:CZ$4)*SUM($K225:$L225)-SUM($CV$5:CZ$5)*SUM($M225:$N225)-SUM($CV$6:CZ$6)*$O225-SUM($CV$7:CZ$7)*SUM($Y225:$Z225,$AF225)-SUM($CV$8:CZ$8)*SUM($AA225:$AE225)-SUM($CV$9:CZ$9)*$AG225</f>
        <v>3065</v>
      </c>
      <c r="DA225" s="39">
        <f>SUM($BE225,$BF225:BJ225)-SUM($CV$1:DA$1)*SUM($P225:$Q225,$W225)-SUM($CV$2:DA$2)*SUM($R225:$V225)-SUM($CV$3:DA$3)*$X225-SUM($CV$4:DA$4)*SUM($K225:$L225)-SUM($CV$5:DA$5)*SUM($M225:$N225)-SUM($CV$6:DA$6)*$O225-SUM($CV$7:DA$7)*SUM($Y225:$Z225,$AF225)-SUM($CV$8:DA$8)*SUM($AA225:$AE225)-SUM($CV$9:DA$9)*$AG225</f>
        <v>3065</v>
      </c>
      <c r="DB225" s="39">
        <f>SUM($BE225,$BF225:BK225)-SUM($CV$1:DB$1)*SUM($P225:$Q225,$W225)-SUM($CV$2:DB$2)*SUM($R225:$V225)-SUM($CV$3:DB$3)*$X225-SUM($CV$4:DB$4)*SUM($K225:$L225)-SUM($CV$5:DB$5)*SUM($M225:$N225)-SUM($CV$6:DB$6)*$O225-SUM($CV$7:DB$7)*SUM($Y225:$Z225,$AF225)-SUM($CV$8:DB$8)*SUM($AA225:$AE225)-SUM($CV$9:DB$9)*$AG225</f>
        <v>2865</v>
      </c>
      <c r="DC225" s="39">
        <f>SUM($BE225,$BF225:BL225)-SUM($CV$1:DC$1)*SUM($P225:$Q225,$W225)-SUM($CV$2:DC$2)*SUM($R225:$V225)-SUM($CV$3:DC$3)*$X225-SUM($CV$4:DC$4)*SUM($K225:$L225)-SUM($CV$5:DC$5)*SUM($M225:$N225)-SUM($CV$6:DC$6)*$O225-SUM($CV$7:DC$7)*SUM($Y225:$Z225,$AF225)-SUM($CV$8:DC$8)*SUM($AA225:$AE225)-SUM($CV$9:DC$9)*$AG225</f>
        <v>2465</v>
      </c>
      <c r="DD225" s="39">
        <f>SUM($BE225,$BF225:BM225)-SUM($CV$1:DD$1)*SUM($P225:$Q225,$W225)-SUM($CV$2:DD$2)*SUM($R225:$V225)-SUM($CV$3:DD$3)*$X225-SUM($CV$4:DD$4)*SUM($K225:$L225)-SUM($CV$5:DD$5)*SUM($M225:$N225)-SUM($CV$6:DD$6)*$O225-SUM($CV$7:DD$7)*SUM($Y225:$Z225,$AF225)-SUM($CV$8:DD$8)*SUM($AA225:$AE225)-SUM($CV$9:DD$9)*$AG225</f>
        <v>4899</v>
      </c>
      <c r="DE225" s="39">
        <f>SUM($BE225,$BF225:BN225)-SUM($CV$1:DE$1)*SUM($P225:$Q225,$W225)-SUM($CV$2:DE$2)*SUM($R225:$V225)-SUM($CV$3:DE$3)*$X225-SUM($CV$4:DE$4)*SUM($K225:$L225)-SUM($CV$5:DE$5)*SUM($M225:$N225)-SUM($CV$6:DE$6)*$O225-SUM($CV$7:DE$7)*SUM($Y225:$Z225,$AF225)-SUM($CV$8:DE$8)*SUM($AA225:$AE225)-SUM($CV$9:DE$9)*$AG225</f>
        <v>4349</v>
      </c>
      <c r="DF225" s="39">
        <f>SUM($BE225,$BF225:BO225)-SUM($CV$1:DF$1)*SUM($P225:$Q225,$W225)-SUM($CV$2:DF$2)*SUM($R225:$V225)-SUM($CV$3:DF$3)*$X225-SUM($CV$4:DF$4)*SUM($K225:$L225)-SUM($CV$5:DF$5)*SUM($M225:$N225)-SUM($CV$6:DF$6)*$O225-SUM($CV$7:DF$7)*SUM($Y225:$Z225,$AF225)-SUM($CV$8:DF$8)*SUM($AA225:$AE225)-SUM($CV$9:DF$9)*$AG225</f>
        <v>3649</v>
      </c>
      <c r="DG225" s="39">
        <f>SUM($BE225,$BF225:BP225)-SUM($CV$1:DG$1)*SUM($P225:$Q225,$W225)-SUM($CV$2:DG$2)*SUM($R225:$V225)-SUM($CV$3:DG$3)*$X225-SUM($CV$4:DG$4)*SUM($K225:$L225)-SUM($CV$5:DG$5)*SUM($M225:$N225)-SUM($CV$6:DG$6)*$O225-SUM($CV$7:DG$7)*SUM($Y225:$Z225,$AF225)-SUM($CV$8:DG$8)*SUM($AA225:$AE225)-SUM($CV$9:DG$9)*$AG225</f>
        <v>5964</v>
      </c>
      <c r="DH225" s="39">
        <f>SUM($BE225,$BF225:BQ225)-SUM($CV$1:DH$1)*SUM($P225:$Q225,$W225)-SUM($CV$2:DH$2)*SUM($R225:$V225)-SUM($CV$3:DH$3)*$X225-SUM($CV$4:DH$4)*SUM($K225:$L225)-SUM($CV$5:DH$5)*SUM($M225:$N225)-SUM($CV$6:DH$6)*$O225-SUM($CV$7:DH$7)*SUM($Y225:$Z225,$AF225)-SUM($CV$8:DH$8)*SUM($AA225:$AE225)-SUM($CV$9:DH$9)*$AG225</f>
        <v>5214</v>
      </c>
      <c r="DI225" s="39">
        <f>SUM($BE225,$BF225:BR225)-SUM($CV$1:DI$1)*SUM($P225:$Q225,$W225)-SUM($CV$2:DI$2)*SUM($R225:$V225)-SUM($CV$3:DI$3)*$X225-SUM($CV$4:DI$4)*SUM($K225:$L225)-SUM($CV$5:DI$5)*SUM($M225:$N225)-SUM($CV$6:DI$6)*$O225-SUM($CV$7:DI$7)*SUM($Y225:$Z225,$AF225)-SUM($CV$8:DI$8)*SUM($AA225:$AE225)-SUM($CV$9:DI$9)*$AG225</f>
        <v>4464</v>
      </c>
      <c r="DJ225" s="39">
        <f>SUM($BE225,$BF225:BS225)-SUM($CV$1:DJ$1)*SUM($P225:$Q225,$W225)-SUM($CV$2:DJ$2)*SUM($R225:$V225)-SUM($CV$3:DJ$3)*$X225-SUM($CV$4:DJ$4)*SUM($K225:$L225)-SUM($CV$5:DJ$5)*SUM($M225:$N225)-SUM($CV$6:DJ$6)*$O225-SUM($CV$7:DJ$7)*SUM($Y225:$Z225,$AF225)-SUM($CV$8:DJ$8)*SUM($AA225:$AE225)-SUM($CV$9:DJ$9)*$AG225</f>
        <v>6779</v>
      </c>
      <c r="DK225" s="39">
        <f>SUM($BE225,$BF225:BT225)-SUM($CV$1:DK$1)*SUM($P225:$Q225,$W225)-SUM($CV$2:DK$2)*SUM($R225:$V225)-SUM($CV$3:DK$3)*$X225-SUM($CV$4:DK$4)*SUM($K225:$L225)-SUM($CV$5:DK$5)*SUM($M225:$N225)-SUM($CV$6:DK$6)*$O225-SUM($CV$7:DK$7)*SUM($Y225:$Z225,$AF225)-SUM($CV$8:DK$8)*SUM($AA225:$AE225)-SUM($CV$9:DK$9)*$AG225</f>
        <v>6029</v>
      </c>
      <c r="DL225" s="39">
        <f>SUM($BE225,$BF225:BU225)-SUM($CV$1:DL$1)*SUM($P225:$Q225,$W225)-SUM($CV$2:DL$2)*SUM($R225:$V225)-SUM($CV$3:DL$3)*$X225-SUM($CV$4:DL$4)*SUM($K225:$L225)-SUM($CV$5:DL$5)*SUM($M225:$N225)-SUM($CV$6:DL$6)*$O225-SUM($CV$7:DL$7)*SUM($Y225:$Z225,$AF225)-SUM($CV$8:DL$8)*SUM($AA225:$AE225)-SUM($CV$9:DL$9)*$AG225</f>
        <v>5279</v>
      </c>
      <c r="DM225" s="39">
        <f>SUM($BE225,$BF225:BV225)-SUM($CV$1:DM$1)*SUM($P225:$Q225,$W225)-SUM($CV$2:DM$2)*SUM($R225:$V225)-SUM($CV$3:DM$3)*$X225-SUM($CV$4:DM$4)*SUM($K225:$L225)-SUM($CV$5:DM$5)*SUM($M225:$N225)-SUM($CV$6:DM$6)*$O225-SUM($CV$7:DM$7)*SUM($Y225:$Z225,$AF225)-SUM($CV$8:DM$8)*SUM($AA225:$AE225)-SUM($CV$9:DM$9)*$AG225</f>
        <v>7344</v>
      </c>
      <c r="DN225" s="39">
        <f>SUM($BE225,$BF225:BW225)-SUM($CV$1:DN$1)*SUM($P225:$Q225,$W225)-SUM($CV$2:DN$2)*SUM($R225:$V225)-SUM($CV$3:DN$3)*$X225-SUM($CV$4:DN$4)*SUM($K225:$L225)-SUM($CV$5:DN$5)*SUM($M225:$N225)-SUM($CV$6:DN$6)*$O225-SUM($CV$7:DN$7)*SUM($Y225:$Z225,$AF225)-SUM($CV$8:DN$8)*SUM($AA225:$AE225)-SUM($CV$9:DN$9)*$AG225</f>
        <v>6344</v>
      </c>
      <c r="DO225" s="39">
        <f>SUM($BE225,$BF225:BX225)-SUM($CV$1:DO$1)*SUM($P225:$Q225,$W225)-SUM($CV$2:DO$2)*SUM($R225:$V225)-SUM($CV$3:DO$3)*$X225-SUM($CV$4:DO$4)*SUM($K225:$L225)-SUM($CV$5:DO$5)*SUM($M225:$N225)-SUM($CV$6:DO$6)*$O225-SUM($CV$7:DO$7)*SUM($Y225:$Z225,$AF225)-SUM($CV$8:DO$8)*SUM($AA225:$AE225)-SUM($CV$9:DO$9)*$AG225</f>
        <v>5344</v>
      </c>
      <c r="DP225" s="39">
        <f>SUM($BE225,$BF225:BY225)-SUM($CV$1:DP$1)*SUM($P225:$Q225,$W225)-SUM($CV$2:DP$2)*SUM($R225:$V225)-SUM($CV$3:DP$3)*$X225-SUM($CV$4:DP$4)*SUM($K225:$L225)-SUM($CV$5:DP$5)*SUM($M225:$N225)-SUM($CV$6:DP$6)*$O225-SUM($CV$7:DP$7)*SUM($Y225:$Z225,$AF225)-SUM($CV$8:DP$8)*SUM($AA225:$AE225)-SUM($CV$9:DP$9)*$AG225</f>
        <v>7409</v>
      </c>
      <c r="DQ225" s="39">
        <f>SUM($BE225,$BF225:BZ225)-SUM($CV$1:DQ$1)*SUM($P225:$Q225,$W225)-SUM($CV$2:DQ$2)*SUM($R225:$V225)-SUM($CV$3:DQ$3)*$X225-SUM($CV$4:DQ$4)*SUM($K225:$L225)-SUM($CV$5:DQ$5)*SUM($M225:$N225)-SUM($CV$6:DQ$6)*$O225-SUM($CV$7:DQ$7)*SUM($Y225:$Z225,$AF225)-SUM($CV$8:DQ$8)*SUM($AA225:$AE225)-SUM($CV$9:DQ$9)*$AG225</f>
        <v>6409</v>
      </c>
      <c r="DR225" s="39">
        <f>SUM($BE225,$BF225:CA225)-SUM($CV$1:DR$1)*SUM($P225:$Q225,$W225)-SUM($CV$2:DR$2)*SUM($R225:$V225)-SUM($CV$3:DR$3)*$X225-SUM($CV$4:DR$4)*SUM($K225:$L225)-SUM($CV$5:DR$5)*SUM($M225:$N225)-SUM($CV$6:DR$6)*$O225-SUM($CV$7:DR$7)*SUM($Y225:$Z225,$AF225)-SUM($CV$8:DR$8)*SUM($AA225:$AE225)-SUM($CV$9:DR$9)*$AG225</f>
        <v>5409</v>
      </c>
      <c r="DS225" s="39">
        <f>SUM($BE225,$BF225:CB225)-SUM($CV$1:DS$1)*SUM($P225:$Q225,$W225)-SUM($CV$2:DS$2)*SUM($R225:$V225)-SUM($CV$3:DS$3)*$X225-SUM($CV$4:DS$4)*SUM($K225:$L225)-SUM($CV$5:DS$5)*SUM($M225:$N225)-SUM($CV$6:DS$6)*$O225-SUM($CV$7:DS$7)*SUM($Y225:$Z225,$AF225)-SUM($CV$8:DS$8)*SUM($AA225:$AE225)-SUM($CV$9:DS$9)*$AG225</f>
        <v>7474</v>
      </c>
      <c r="DT225" s="39">
        <f>SUM($BE225,$BF225:CC225)-SUM($CV$1:DT$1)*SUM($P225:$Q225,$W225)-SUM($CV$2:DT$2)*SUM($R225:$V225)-SUM($CV$3:DT$3)*$X225-SUM($CV$4:DT$4)*SUM($K225:$L225)-SUM($CV$5:DT$5)*SUM($M225:$N225)-SUM($CV$6:DT$6)*$O225-SUM($CV$7:DT$7)*SUM($Y225:$Z225,$AF225)-SUM($CV$8:DT$8)*SUM($AA225:$AE225)-SUM($CV$9:DT$9)*$AG225</f>
        <v>6474</v>
      </c>
      <c r="DU225" s="39">
        <f>SUM($BE225,$BF225:CD225)-SUM($CV$1:DU$1)*SUM($P225:$Q225,$W225)-SUM($CV$2:DU$2)*SUM($R225:$V225)-SUM($CV$3:DU$3)*$X225-SUM($CV$4:DU$4)*SUM($K225:$L225)-SUM($CV$5:DU$5)*SUM($M225:$N225)-SUM($CV$6:DU$6)*$O225-SUM($CV$7:DU$7)*SUM($Y225:$Z225,$AF225)-SUM($CV$8:DU$8)*SUM($AA225:$AE225)-SUM($CV$9:DU$9)*$AG225</f>
        <v>5474</v>
      </c>
      <c r="DV225" s="39">
        <f>SUM($BE225,$BF225:CE225)-SUM($CV$1:DV$1)*SUM($P225:$Q225,$W225)-SUM($CV$2:DV$2)*SUM($R225:$V225)-SUM($CV$3:DV$3)*$X225-SUM($CV$4:DV$4)*SUM($K225:$L225)-SUM($CV$5:DV$5)*SUM($M225:$N225)-SUM($CV$6:DV$6)*$O225-SUM($CV$7:DV$7)*SUM($Y225:$Z225,$AF225)-SUM($CV$8:DV$8)*SUM($AA225:$AE225)-SUM($CV$9:DV$9)*$AG225</f>
        <v>7539</v>
      </c>
      <c r="DW225" s="39">
        <f>SUM($BE225,$BF225:CF225)-SUM($CV$1:DW$1)*SUM($P225:$Q225,$W225)-SUM($CV$2:DW$2)*SUM($R225:$V225)-SUM($CV$3:DW$3)*$X225-SUM($CV$4:DW$4)*SUM($K225:$L225)-SUM($CV$5:DW$5)*SUM($M225:$N225)-SUM($CV$6:DW$6)*$O225-SUM($CV$7:DW$7)*SUM($Y225:$Z225,$AF225)-SUM($CV$8:DW$8)*SUM($AA225:$AE225)-SUM($CV$9:DW$9)*$AG225</f>
        <v>6539</v>
      </c>
      <c r="DX225" s="39">
        <f>SUM($BE225,$BF225:CG225)-SUM($CV$1:DX$1)*SUM($P225:$Q225,$W225)-SUM($CV$2:DX$2)*SUM($R225:$V225)-SUM($CV$3:DX$3)*$X225-SUM($CV$4:DX$4)*SUM($K225:$L225)-SUM($CV$5:DX$5)*SUM($M225:$N225)-SUM($CV$6:DX$6)*$O225-SUM($CV$7:DX$7)*SUM($Y225:$Z225,$AF225)-SUM($CV$8:DX$8)*SUM($AA225:$AE225)-SUM($CV$9:DX$9)*$AG225</f>
        <v>5539</v>
      </c>
      <c r="DY225" s="39">
        <f>SUM($BE225,$BF225:CH225)-SUM($CV$1:DY$1)*SUM($P225:$Q225,$W225)-SUM($CV$2:DY$2)*SUM($R225:$V225)-SUM($CV$3:DY$3)*$X225-SUM($CV$4:DY$4)*SUM($K225:$L225)-SUM($CV$5:DY$5)*SUM($M225:$N225)-SUM($CV$6:DY$6)*$O225-SUM($CV$7:DY$7)*SUM($Y225:$Z225,$AF225)-SUM($CV$8:DY$8)*SUM($AA225:$AE225)-SUM($CV$9:DY$9)*$AG225</f>
        <v>7604</v>
      </c>
      <c r="DZ225" s="39">
        <f>SUM($BE225,$BF225:CI225)-SUM($CV$1:DZ$1)*SUM($P225:$Q225,$W225)-SUM($CV$2:DZ$2)*SUM($R225:$V225)-SUM($CV$3:DZ$3)*$X225-SUM($CV$4:DZ$4)*SUM($K225:$L225)-SUM($CV$5:DZ$5)*SUM($M225:$N225)-SUM($CV$6:DZ$6)*$O225-SUM($CV$7:DZ$7)*SUM($Y225:$Z225,$AF225)-SUM($CV$8:DZ$8)*SUM($AA225:$AE225)-SUM($CV$9:DZ$9)*$AG225</f>
        <v>6604</v>
      </c>
      <c r="EA225" s="39">
        <f>SUM($BE225,$BF225:CJ225)-SUM($CV$1:EA$1)*SUM($P225:$Q225,$W225)-SUM($CV$2:EA$2)*SUM($R225:$V225)-SUM($CV$3:EA$3)*$X225-SUM($CV$4:EA$4)*SUM($K225:$L225)-SUM($CV$5:EA$5)*SUM($M225:$N225)-SUM($CV$6:EA$6)*$O225-SUM($CV$7:EA$7)*SUM($Y225:$Z225,$AF225)-SUM($CV$8:EA$8)*SUM($AA225:$AE225)-SUM($CV$9:EA$9)*$AG225</f>
        <v>5604</v>
      </c>
      <c r="EB225" s="39">
        <f>SUM($BE225,$BF225:CK225)-SUM($CV$1:EB$1)*SUM($P225:$Q225,$W225)-SUM($CV$2:EB$2)*SUM($R225:$V225)-SUM($CV$3:EB$3)*$X225-SUM($CV$4:EB$4)*SUM($K225:$L225)-SUM($CV$5:EB$5)*SUM($M225:$N225)-SUM($CV$6:EB$6)*$O225-SUM($CV$7:EB$7)*SUM($Y225:$Z225,$AF225)-SUM($CV$8:EB$8)*SUM($AA225:$AE225)-SUM($CV$9:EB$9)*$AG225</f>
        <v>7654</v>
      </c>
      <c r="EC225" s="39">
        <f>SUM($BE225,$BF225:CL225)-SUM($CV$1:EC$1)*SUM($P225:$Q225,$W225)-SUM($CV$2:EC$2)*SUM($R225:$V225)-SUM($CV$3:EC$3)*$X225-SUM($CV$4:EC$4)*SUM($K225:$L225)-SUM($CV$5:EC$5)*SUM($M225:$N225)-SUM($CV$6:EC$6)*$O225-SUM($CV$7:EC$7)*SUM($Y225:$Z225,$AF225)-SUM($CV$8:EC$8)*SUM($AA225:$AE225)-SUM($CV$9:EC$9)*$AG225</f>
        <v>6654</v>
      </c>
      <c r="ED225" s="39">
        <f>SUM($BE225,$BF225:CM225)-SUM($CV$1:ED$1)*SUM($P225:$Q225,$W225)-SUM($CV$2:ED$2)*SUM($R225:$V225)-SUM($CV$3:ED$3)*$X225-SUM($CV$4:ED$4)*SUM($K225:$L225)-SUM($CV$5:ED$5)*SUM($M225:$N225)-SUM($CV$6:ED$6)*$O225-SUM($CV$7:ED$7)*SUM($Y225:$Z225,$AF225)-SUM($CV$8:ED$8)*SUM($AA225:$AE225)-SUM($CV$9:ED$9)*$AG225</f>
        <v>5654</v>
      </c>
      <c r="EE225" s="39">
        <f>SUM($BE225,$BF225:CN225)-SUM($CV$1:EE$1)*SUM($P225:$Q225,$W225)-SUM($CV$2:EE$2)*SUM($R225:$V225)-SUM($CV$3:EE$3)*$X225-SUM($CV$4:EE$4)*SUM($K225:$L225)-SUM($CV$5:EE$5)*SUM($M225:$N225)-SUM($CV$6:EE$6)*$O225-SUM($CV$7:EE$7)*SUM($Y225:$Z225,$AF225)-SUM($CV$8:EE$8)*SUM($AA225:$AE225)-SUM($CV$9:EE$9)*$AG225</f>
        <v>7654</v>
      </c>
      <c r="EF225" s="39">
        <f>SUM($BE225,$BF225:CO225)-SUM($CV$1:EF$1)*SUM($P225:$Q225,$W225)-SUM($CV$2:EF$2)*SUM($R225:$V225)-SUM($CV$3:EF$3)*$X225-SUM($CV$4:EF$4)*SUM($K225:$L225)-SUM($CV$5:EF$5)*SUM($M225:$N225)-SUM($CV$6:EF$6)*$O225-SUM($CV$7:EF$7)*SUM($Y225:$Z225,$AF225)-SUM($CV$8:EF$8)*SUM($AA225:$AE225)-SUM($CV$9:EF$9)*$AG225</f>
        <v>6654</v>
      </c>
      <c r="EG225" s="39">
        <f>SUM($BE225,$BF225:CP225)-SUM($CV$1:EG$1)*SUM($P225:$Q225,$W225)-SUM($CV$2:EG$2)*SUM($R225:$V225)-SUM($CV$3:EG$3)*$X225-SUM($CV$4:EG$4)*SUM($K225:$L225)-SUM($CV$5:EG$5)*SUM($M225:$N225)-SUM($CV$6:EG$6)*$O225-SUM($CV$7:EG$7)*SUM($Y225:$Z225,$AF225)-SUM($CV$8:EG$8)*SUM($AA225:$AE225)-SUM($CV$9:EG$9)*$AG225</f>
        <v>5654</v>
      </c>
      <c r="EH225" s="39">
        <f>SUM($BE225,$BF225:CQ225)-SUM($CV$1:EH$1)*SUM($P225:$Q225,$W225)-SUM($CV$2:EH$2)*SUM($R225:$V225)-SUM($CV$3:EH$3)*$X225-SUM($CV$4:EH$4)*SUM($K225:$L225)-SUM($CV$5:EH$5)*SUM($M225:$N225)-SUM($CV$6:EH$6)*$O225-SUM($CV$7:EH$7)*SUM($Y225:$Z225,$AF225)-SUM($CV$8:EH$8)*SUM($AA225:$AE225)-SUM($CV$9:EH$9)*$AG225</f>
        <v>6477</v>
      </c>
      <c r="EI225" s="39">
        <f>SUM($BE225,$BF225:CR225)-SUM($CV$1:EI$1)*SUM($P225:$Q225,$W225)-SUM($CV$2:EI$2)*SUM($R225:$V225)-SUM($CV$3:EI$3)*$X225-SUM($CV$4:EI$4)*SUM($K225:$L225)-SUM($CV$5:EI$5)*SUM($M225:$N225)-SUM($CV$6:EI$6)*$O225-SUM($CV$7:EI$7)*SUM($Y225:$Z225,$AF225)-SUM($CV$8:EI$8)*SUM($AA225:$AE225)-SUM($CV$9:EI$9)*$AG225</f>
        <v>5477</v>
      </c>
      <c r="EJ225" s="39">
        <f>SUM($BE225,$BF225:CS225)-SUM($CV$1:EJ$1)*SUM($P225:$Q225,$W225)-SUM($CV$2:EJ$2)*SUM($R225:$V225)-SUM($CV$3:EJ$3)*$X225-SUM($CV$4:EJ$4)*SUM($K225:$L225)-SUM($CV$5:EJ$5)*SUM($M225:$N225)-SUM($CV$6:EJ$6)*$O225-SUM($CV$7:EJ$7)*SUM($Y225:$Z225,$AF225)-SUM($CV$8:EJ$8)*SUM($AA225:$AE225)-SUM($CV$9:EJ$9)*$AG225</f>
        <v>4477</v>
      </c>
      <c r="EK225" s="39">
        <f>SUM($BE225,$BF225:CT225)-SUM($CV$1:EK$1)*SUM($P225:$Q225,$W225)-SUM($CV$2:EK$2)*SUM($R225:$V225)-SUM($CV$3:EK$3)*$X225-SUM($CV$4:EK$4)*SUM($K225:$L225)-SUM($CV$5:EK$5)*SUM($M225:$N225)-SUM($CV$6:EK$6)*$O225-SUM($CV$7:EK$7)*SUM($Y225:$Z225,$AF225)-SUM($CV$8:EK$8)*SUM($AA225:$AE225)-SUM($CV$9:EK$9)*$AG225</f>
        <v>3477</v>
      </c>
      <c r="EL225" s="39">
        <f>SUM($BE225,$BF225:CU225)-SUM($CV$1:EL$1)*SUM($P225:$Q225,$W225)-SUM($CV$2:EL$2)*SUM($R225:$V225)-SUM($CV$3:EL$3)*$X225-SUM($CV$4:EL$4)*SUM($K225:$L225)-SUM($CV$5:EL$5)*SUM($M225:$N225)-SUM($CV$6:EL$6)*$O225-SUM($CV$7:EL$7)*SUM($Y225:$Z225,$AF225)-SUM($CV$8:EL$8)*SUM($AA225:$AE225)-SUM($CV$9:EL$9)*$AG225</f>
        <v>2477</v>
      </c>
      <c r="EM225" s="39">
        <f>SUM($BE225,$BF225:CV225)-SUM($CV$1:EM$1)*SUM($P225:$Q225,$W225)-SUM($CV$2:EM$2)*SUM($R225:$V225)-SUM($CV$3:EM$3)*$X225-SUM($CV$4:EM$4)*SUM($K225:$L225)-SUM($CV$5:EM$5)*SUM($M225:$N225)-SUM($CV$6:EM$6)*$O225-SUM($CV$7:EM$7)*SUM($Y225:$Z225,$AF225)-SUM($CV$8:EM$8)*SUM($AA225:$AE225)-SUM($CV$9:EM$9)*$AG225</f>
        <v>1477</v>
      </c>
      <c r="EN225" s="39">
        <f>SUM($BE225,$BF225:CW225)-SUM($CV$1:EN$1)*SUM($P225:$Q225,$W225)-SUM($CV$2:EN$2)*SUM($R225:$V225)-SUM($CV$3:EN$3)*$X225-SUM($CV$4:EN$4)*SUM($K225:$L225)-SUM($CV$5:EN$5)*SUM($M225:$N225)-SUM($CV$6:EN$6)*$O225-SUM($CV$7:EN$7)*SUM($Y225:$Z225,$AF225)-SUM($CV$8:EN$8)*SUM($AA225:$AE225)-SUM($CV$9:EN$9)*$AG225</f>
        <v>477</v>
      </c>
      <c r="EO225" s="39">
        <f>SUM($BE225,$BF225:CX225)-SUM($CV$1:EO$1)*SUM($P225:$Q225,$W225)-SUM($CV$2:EO$2)*SUM($R225:$V225)-SUM($CV$3:EO$3)*$X225-SUM($CV$4:EO$4)*SUM($K225:$L225)-SUM($CV$5:EO$5)*SUM($M225:$N225)-SUM($CV$6:EO$6)*$O225-SUM($CV$7:EO$7)*SUM($Y225:$Z225,$AF225)-SUM($CV$8:EO$8)*SUM($AA225:$AE225)-SUM($CV$9:EO$9)*$AG225</f>
        <v>-353</v>
      </c>
      <c r="EP225" s="96" t="str">
        <f t="shared" si="293"/>
        <v>ASCOTECH ELECTRONICS LTD</v>
      </c>
      <c r="EQ225" s="103" t="str">
        <f t="shared" si="234"/>
        <v>JCM2900T3400S18C-ASC</v>
      </c>
      <c r="ER225" s="96" t="str">
        <f t="shared" si="283"/>
        <v>JQL  ELECTRONICS</v>
      </c>
      <c r="ES225" s="115">
        <f t="shared" si="292"/>
        <v>17.850000000000001</v>
      </c>
      <c r="ET225" s="116" t="str">
        <f t="shared" si="294"/>
        <v>USD</v>
      </c>
      <c r="EU225" s="107" t="e">
        <f t="shared" ca="1" si="245"/>
        <v>#NAME?</v>
      </c>
      <c r="EV225" s="107" t="e">
        <f t="shared" ca="1" si="246"/>
        <v>#NAME?</v>
      </c>
      <c r="EW225" s="117">
        <f t="shared" si="295"/>
        <v>1</v>
      </c>
      <c r="EX225" s="117">
        <f t="shared" si="296"/>
        <v>1</v>
      </c>
      <c r="EY225" s="103">
        <v>5</v>
      </c>
      <c r="EZ225" s="117">
        <f t="shared" si="247"/>
        <v>35458</v>
      </c>
      <c r="FA225" s="118" t="e">
        <f t="shared" ca="1" si="248"/>
        <v>#NAME?</v>
      </c>
      <c r="FB225" s="117">
        <f t="shared" si="249"/>
        <v>5</v>
      </c>
      <c r="FC225" s="118" t="e">
        <f t="shared" ca="1" si="250"/>
        <v>#NAME?</v>
      </c>
      <c r="FD225" s="119">
        <v>45523</v>
      </c>
      <c r="FE225" s="118" t="s">
        <v>130</v>
      </c>
      <c r="FF225" s="118" t="s">
        <v>26</v>
      </c>
      <c r="FG225" s="103" t="s">
        <v>144</v>
      </c>
      <c r="FH225" s="103" t="s">
        <v>145</v>
      </c>
      <c r="FI225" s="105">
        <f t="array" ref="FI225">SUMPRODUCT($AI225:$AL225,TRANSPOSE(FI$1:FI$4))</f>
        <v>3065</v>
      </c>
      <c r="FJ225" s="105">
        <f t="array" ref="FJ225">SUMPRODUCT($AI225:$AL225,TRANSPOSE(FJ$1:FJ$4))</f>
        <v>3065</v>
      </c>
      <c r="FK225" s="105">
        <f t="array" ref="FK225">SUMPRODUCT($AI225:$AL225,TRANSPOSE(FK$1:FK$4))</f>
        <v>3065</v>
      </c>
      <c r="FL225" s="105">
        <f t="array" ref="FL225">SUMPRODUCT($AI225:$AL225,TRANSPOSE(FL$1:FL$4))</f>
        <v>3065</v>
      </c>
      <c r="FM225" s="105">
        <f t="array" ref="FM225">SUMPRODUCT($AI225:$AL225,TRANSPOSE(FM$1:FM$4))</f>
        <v>3065</v>
      </c>
      <c r="FN225" s="105">
        <f t="array" ref="FN225">SUMPRODUCT($AI225:$AL225,TRANSPOSE(FN$1:FN$4))</f>
        <v>3065</v>
      </c>
      <c r="FO225" s="105">
        <f t="array" ref="FO225">SUMPRODUCT($AI225:$AL225,TRANSPOSE(FO$1:FO$4))</f>
        <v>3065</v>
      </c>
      <c r="FP225" s="105">
        <f t="array" ref="FP225">SUMPRODUCT($AI225:$AL225,TRANSPOSE(FP$1:FP$4))</f>
        <v>3065</v>
      </c>
      <c r="FQ225" s="105">
        <f t="array" ref="FQ225">SUMPRODUCT($AI225:$AL225,TRANSPOSE(FQ$1:FQ$4))</f>
        <v>3065</v>
      </c>
      <c r="FR225" s="105">
        <f t="array" ref="FR225">SUMPRODUCT($AI225:$AL225,TRANSPOSE(FR$1:FR$4))</f>
        <v>3050</v>
      </c>
      <c r="FS225" s="105">
        <f t="array" ref="FS225">SUMPRODUCT($AI225:$AL225,TRANSPOSE(FS$1:FS$4))</f>
        <v>3000</v>
      </c>
      <c r="FT225" s="105">
        <f t="array" ref="FT225">SUMPRODUCT($AI225:$AL225,TRANSPOSE(FT$1:FT$4))</f>
        <v>1818</v>
      </c>
      <c r="FU225" s="105">
        <f t="array" ref="FU225">SUMPRODUCT($AI225:$AL225,TRANSPOSE(FU$1:FU$4))</f>
        <v>0</v>
      </c>
      <c r="FV225" s="120"/>
      <c r="FW225" s="105">
        <f t="shared" si="251"/>
        <v>3065</v>
      </c>
      <c r="FX225" s="121">
        <f>CEILING(SUM($FI225:FJ225)-SUM($FW225:FW225),$EW225)</f>
        <v>3065</v>
      </c>
      <c r="FY225" s="121">
        <f>CEILING(SUM($FI225:FK225)-SUM($FW225:FX225),$EW225)</f>
        <v>3065</v>
      </c>
      <c r="FZ225" s="121">
        <f>CEILING(SUM($FI225:FL225)-SUM($FW225:FY225),$EW225)</f>
        <v>3065</v>
      </c>
      <c r="GA225" s="121">
        <f>CEILING(SUM($FI225:FM225)-SUM($FW225:FZ225),$EW225)</f>
        <v>3065</v>
      </c>
      <c r="GB225" s="121">
        <f>CEILING(SUM($FI225:FN225)-SUM($FW225:GA225),$EW225)</f>
        <v>3065</v>
      </c>
      <c r="GC225" s="121">
        <f>CEILING(SUM($FI225:FO225)-SUM($FW225:GB225),$EW225)</f>
        <v>3065</v>
      </c>
      <c r="GD225" s="121">
        <f>CEILING(SUM($FI225:FP225)-SUM($FW225:GC225),$EW225)</f>
        <v>3065</v>
      </c>
      <c r="GE225" s="121">
        <f>CEILING(SUM($FI225:FQ225)-SUM($FW225:GD225),$EW225)</f>
        <v>3065</v>
      </c>
      <c r="GF225" s="121">
        <f>CEILING(SUM($FI225:FR225)-SUM($FW225:GE225),$EW225)</f>
        <v>3050</v>
      </c>
      <c r="GG225" s="121">
        <f>CEILING(SUM($FI225:FS225)-SUM($FW225:GF225),$EW225)</f>
        <v>3000</v>
      </c>
      <c r="GH225" s="121">
        <f t="shared" si="252"/>
        <v>1823</v>
      </c>
      <c r="GI225" s="121">
        <f t="shared" si="253"/>
        <v>0</v>
      </c>
      <c r="GJ225" s="120"/>
      <c r="GK225" s="123" t="e">
        <f t="shared" ca="1" si="254"/>
        <v>#NAME?</v>
      </c>
      <c r="GL225" s="123" t="e">
        <f t="shared" ca="1" si="255"/>
        <v>#NAME?</v>
      </c>
      <c r="GM225" s="123" t="e">
        <f t="shared" ca="1" si="256"/>
        <v>#NAME?</v>
      </c>
      <c r="GN225" s="123" t="e">
        <f t="shared" ca="1" si="257"/>
        <v>#NAME?</v>
      </c>
      <c r="GO225" s="123" t="e">
        <f t="shared" ca="1" si="258"/>
        <v>#NAME?</v>
      </c>
      <c r="GP225" s="123" t="e">
        <f t="shared" ca="1" si="259"/>
        <v>#NAME?</v>
      </c>
      <c r="GQ225" s="123" t="e">
        <f t="shared" ca="1" si="260"/>
        <v>#NAME?</v>
      </c>
      <c r="GR225" s="123" t="e">
        <f t="shared" ca="1" si="261"/>
        <v>#NAME?</v>
      </c>
      <c r="GS225" s="123" t="e">
        <f t="shared" ca="1" si="262"/>
        <v>#NAME?</v>
      </c>
      <c r="GT225" s="123" t="e">
        <f t="shared" ca="1" si="263"/>
        <v>#NAME?</v>
      </c>
      <c r="GU225" s="123" t="e">
        <f t="shared" ca="1" si="264"/>
        <v>#NAME?</v>
      </c>
      <c r="GV225" s="123" t="e">
        <f t="shared" ca="1" si="265"/>
        <v>#NAME?</v>
      </c>
      <c r="GW225" s="123" t="e">
        <f t="shared" ca="1" si="266"/>
        <v>#NAME?</v>
      </c>
      <c r="GX225" s="123" t="e">
        <f t="shared" ca="1" si="267"/>
        <v>#NAME?</v>
      </c>
      <c r="GY225" s="120">
        <v>12</v>
      </c>
      <c r="GZ225" s="105">
        <f t="shared" si="297"/>
        <v>3065</v>
      </c>
      <c r="HA225" s="105">
        <f t="shared" si="297"/>
        <v>3065</v>
      </c>
      <c r="HB225" s="105">
        <f t="shared" si="297"/>
        <v>3065</v>
      </c>
      <c r="HC225" s="105">
        <f t="shared" si="297"/>
        <v>3065</v>
      </c>
      <c r="HD225" s="105">
        <f t="shared" si="297"/>
        <v>3065</v>
      </c>
      <c r="HE225" s="105">
        <f t="shared" si="297"/>
        <v>3065</v>
      </c>
      <c r="HF225" s="105">
        <f t="shared" si="297"/>
        <v>3065</v>
      </c>
      <c r="HG225" s="105">
        <f t="shared" si="297"/>
        <v>3065</v>
      </c>
      <c r="HH225" s="105">
        <f t="shared" si="297"/>
        <v>3065</v>
      </c>
      <c r="HI225" s="105">
        <f t="shared" si="297"/>
        <v>3050</v>
      </c>
      <c r="HJ225" s="105">
        <f t="shared" si="297"/>
        <v>3000</v>
      </c>
      <c r="HK225" s="105">
        <f t="shared" si="297"/>
        <v>1823</v>
      </c>
      <c r="HL225" s="105">
        <f t="shared" si="298"/>
        <v>0</v>
      </c>
      <c r="HM225" s="105"/>
      <c r="HN225" s="123" t="e">
        <f t="shared" ca="1" si="268"/>
        <v>#NAME?</v>
      </c>
      <c r="HO225" s="123" t="e">
        <f t="shared" ca="1" si="269"/>
        <v>#NAME?</v>
      </c>
      <c r="HP225" s="123" t="e">
        <f t="shared" ca="1" si="270"/>
        <v>#NAME?</v>
      </c>
      <c r="HQ225" s="123" t="e">
        <f t="shared" ca="1" si="271"/>
        <v>#NAME?</v>
      </c>
      <c r="HR225" s="123" t="e">
        <f t="shared" ca="1" si="272"/>
        <v>#NAME?</v>
      </c>
      <c r="HS225" s="123" t="e">
        <f t="shared" ca="1" si="273"/>
        <v>#NAME?</v>
      </c>
      <c r="HT225" s="123" t="e">
        <f t="shared" ca="1" si="274"/>
        <v>#NAME?</v>
      </c>
      <c r="HU225" s="123" t="e">
        <f t="shared" ca="1" si="275"/>
        <v>#NAME?</v>
      </c>
      <c r="HV225" s="123" t="e">
        <f t="shared" ca="1" si="276"/>
        <v>#NAME?</v>
      </c>
      <c r="HW225" s="123" t="e">
        <f t="shared" ca="1" si="277"/>
        <v>#NAME?</v>
      </c>
      <c r="HX225" s="123" t="e">
        <f t="shared" ca="1" si="278"/>
        <v>#NAME?</v>
      </c>
      <c r="HY225" s="123" t="e">
        <f t="shared" ca="1" si="279"/>
        <v>#NAME?</v>
      </c>
      <c r="HZ225" s="123" t="e">
        <f t="shared" ca="1" si="280"/>
        <v>#NAME?</v>
      </c>
      <c r="IA225" s="123" t="e">
        <f t="shared" ca="1" si="281"/>
        <v>#NAME?</v>
      </c>
      <c r="IB225" s="124" t="s">
        <v>1059</v>
      </c>
      <c r="IC225" s="103" t="s">
        <v>756</v>
      </c>
      <c r="ID225" s="125">
        <v>45518</v>
      </c>
      <c r="IE225" s="103" t="s">
        <v>147</v>
      </c>
      <c r="IF225" s="103"/>
      <c r="IG225" s="103" t="s">
        <v>147</v>
      </c>
      <c r="IH225" s="103"/>
      <c r="II225" s="103" t="s">
        <v>1058</v>
      </c>
    </row>
    <row r="226" spans="1:243" ht="14.25" x14ac:dyDescent="0.2">
      <c r="A226" s="39">
        <v>246</v>
      </c>
      <c r="B226" s="39" t="s">
        <v>1062</v>
      </c>
      <c r="C226" s="56" t="s">
        <v>1063</v>
      </c>
      <c r="D226" s="39" t="s">
        <v>137</v>
      </c>
      <c r="E226" s="39">
        <v>410238311</v>
      </c>
      <c r="F226" s="102" t="s">
        <v>1055</v>
      </c>
      <c r="G226" s="39"/>
      <c r="H226" s="39" t="s">
        <v>128</v>
      </c>
      <c r="I226" s="39">
        <v>1</v>
      </c>
      <c r="J226" s="39">
        <v>1</v>
      </c>
      <c r="K226" s="39">
        <v>0</v>
      </c>
      <c r="L226" s="39">
        <v>0</v>
      </c>
      <c r="M226" s="39">
        <v>0</v>
      </c>
      <c r="N226" s="39">
        <v>1</v>
      </c>
      <c r="O226" s="39">
        <v>0</v>
      </c>
      <c r="P226" s="39">
        <v>0</v>
      </c>
      <c r="Q226" s="39">
        <v>0</v>
      </c>
      <c r="R226" s="39">
        <v>0</v>
      </c>
      <c r="S226" s="39">
        <v>0</v>
      </c>
      <c r="T226" s="39">
        <v>0</v>
      </c>
      <c r="U226" s="39">
        <v>0</v>
      </c>
      <c r="V226" s="39">
        <v>0</v>
      </c>
      <c r="W226" s="39">
        <v>0</v>
      </c>
      <c r="X226" s="39">
        <v>0</v>
      </c>
      <c r="Y226" s="39">
        <v>0</v>
      </c>
      <c r="Z226" s="39">
        <v>0</v>
      </c>
      <c r="AA226" s="39">
        <v>0</v>
      </c>
      <c r="AB226" s="39">
        <v>0</v>
      </c>
      <c r="AC226" s="39">
        <v>0</v>
      </c>
      <c r="AD226" s="39">
        <v>0</v>
      </c>
      <c r="AE226" s="39">
        <v>0</v>
      </c>
      <c r="AF226" s="39">
        <v>0</v>
      </c>
      <c r="AG226" s="39">
        <v>0</v>
      </c>
      <c r="AH226" s="39">
        <f t="shared" si="235"/>
        <v>1</v>
      </c>
      <c r="AI226" s="39">
        <f t="shared" si="236"/>
        <v>1</v>
      </c>
      <c r="AJ226" s="39">
        <f t="shared" si="237"/>
        <v>0</v>
      </c>
      <c r="AK226" s="39">
        <f t="shared" si="238"/>
        <v>0</v>
      </c>
      <c r="AL226" s="39">
        <f t="shared" si="239"/>
        <v>1</v>
      </c>
      <c r="AM226" s="57">
        <f t="shared" si="240"/>
        <v>35228</v>
      </c>
      <c r="AN226" s="57">
        <v>1</v>
      </c>
      <c r="AO226" s="57">
        <f t="shared" si="241"/>
        <v>35228</v>
      </c>
      <c r="AP226" s="39"/>
      <c r="AQ226" s="39" t="s">
        <v>1056</v>
      </c>
      <c r="AR226" s="39" t="s">
        <v>752</v>
      </c>
      <c r="AS226" s="39" t="s">
        <v>26</v>
      </c>
      <c r="AT226" s="39"/>
      <c r="AU226" s="58">
        <v>16.5</v>
      </c>
      <c r="AV226" s="58" t="s">
        <v>11</v>
      </c>
      <c r="AW226" s="39" t="s">
        <v>753</v>
      </c>
      <c r="AX226" s="39" t="s">
        <v>754</v>
      </c>
      <c r="AY226" s="39"/>
      <c r="AZ226" s="39" t="s">
        <v>755</v>
      </c>
      <c r="BA226" s="39" t="str">
        <f t="shared" si="242"/>
        <v>P0005</v>
      </c>
      <c r="BB226" s="78" t="e">
        <f t="shared" ca="1" si="243"/>
        <v>#NAME?</v>
      </c>
      <c r="BC226" s="39"/>
      <c r="BD226" s="75">
        <f t="shared" si="244"/>
        <v>35233</v>
      </c>
      <c r="BE226" s="39"/>
      <c r="BF226" s="39"/>
      <c r="BG226" s="39"/>
      <c r="BH226" s="39"/>
      <c r="BI226" s="39">
        <v>3000</v>
      </c>
      <c r="BJ226" s="39"/>
      <c r="BK226" s="39"/>
      <c r="BL226" s="39"/>
      <c r="BM226" s="39">
        <v>3000</v>
      </c>
      <c r="BN226" s="39"/>
      <c r="BO226" s="39"/>
      <c r="BP226" s="39">
        <v>3000</v>
      </c>
      <c r="BQ226" s="39"/>
      <c r="BR226" s="39"/>
      <c r="BS226" s="39">
        <v>3000</v>
      </c>
      <c r="BT226" s="39"/>
      <c r="BU226" s="39"/>
      <c r="BV226" s="39">
        <v>3000</v>
      </c>
      <c r="BW226" s="39"/>
      <c r="BX226" s="39"/>
      <c r="BY226" s="39">
        <v>3000</v>
      </c>
      <c r="BZ226" s="39"/>
      <c r="CA226" s="39"/>
      <c r="CB226" s="39">
        <v>3000</v>
      </c>
      <c r="CC226" s="39"/>
      <c r="CD226" s="39"/>
      <c r="CE226" s="39">
        <v>3000</v>
      </c>
      <c r="CF226" s="39"/>
      <c r="CG226" s="39"/>
      <c r="CH226" s="39">
        <v>3000</v>
      </c>
      <c r="CI226" s="39"/>
      <c r="CJ226" s="39"/>
      <c r="CK226" s="39">
        <v>3000</v>
      </c>
      <c r="CL226" s="39"/>
      <c r="CM226" s="39"/>
      <c r="CN226" s="39">
        <v>3000</v>
      </c>
      <c r="CO226" s="39"/>
      <c r="CP226" s="39"/>
      <c r="CQ226" s="39">
        <v>2233</v>
      </c>
      <c r="CR226" s="39"/>
      <c r="CS226" s="39"/>
      <c r="CT226" s="39"/>
      <c r="CU226" s="39"/>
      <c r="CV226" s="39"/>
      <c r="CW226" s="39">
        <f>SUM($BE226,$BF226:BF226)-SUM($CV$1:CW$1)*SUM($P226:$Q226,$W226)-SUM($CV$2:CW$2)*SUM($R226:$V226)-SUM($CV$3:CW$3)*$X226-SUM($CV$4:CW$4)*SUM($K226:$L226)-SUM($CV$5:CW$5)*SUM($M226:$N226)-SUM($CV$6:CW$6)*$O226-SUM($CV$7:CW$7)*SUM($Y226:$Z226,$AF226)-SUM($CV$8:CW$8)*SUM($AA226:$AE226)-SUM($CV$9:CW$9)*$AG226</f>
        <v>0</v>
      </c>
      <c r="CX226" s="39">
        <f>SUM($BE226,$BF226:BG226)-SUM($CV$1:CX$1)*SUM($P226:$Q226,$W226)-SUM($CV$2:CX$2)*SUM($R226:$V226)-SUM($CV$3:CX$3)*$X226-SUM($CV$4:CX$4)*SUM($K226:$L226)-SUM($CV$5:CX$5)*SUM($M226:$N226)-SUM($CV$6:CX$6)*$O226-SUM($CV$7:CX$7)*SUM($Y226:$Z226,$AF226)-SUM($CV$8:CX$8)*SUM($AA226:$AE226)-SUM($CV$9:CX$9)*$AG226</f>
        <v>0</v>
      </c>
      <c r="CY226" s="39">
        <f>SUM($BE226,$BF226:BH226)-SUM($CV$1:CY$1)*SUM($P226:$Q226,$W226)-SUM($CV$2:CY$2)*SUM($R226:$V226)-SUM($CV$3:CY$3)*$X226-SUM($CV$4:CY$4)*SUM($K226:$L226)-SUM($CV$5:CY$5)*SUM($M226:$N226)-SUM($CV$6:CY$6)*$O226-SUM($CV$7:CY$7)*SUM($Y226:$Z226,$AF226)-SUM($CV$8:CY$8)*SUM($AA226:$AE226)-SUM($CV$9:CY$9)*$AG226</f>
        <v>0</v>
      </c>
      <c r="CZ226" s="39">
        <f>SUM($BE226,$BF226:BI226)-SUM($CV$1:CZ$1)*SUM($P226:$Q226,$W226)-SUM($CV$2:CZ$2)*SUM($R226:$V226)-SUM($CV$3:CZ$3)*$X226-SUM($CV$4:CZ$4)*SUM($K226:$L226)-SUM($CV$5:CZ$5)*SUM($M226:$N226)-SUM($CV$6:CZ$6)*$O226-SUM($CV$7:CZ$7)*SUM($Y226:$Z226,$AF226)-SUM($CV$8:CZ$8)*SUM($AA226:$AE226)-SUM($CV$9:CZ$9)*$AG226</f>
        <v>3000</v>
      </c>
      <c r="DA226" s="39">
        <f>SUM($BE226,$BF226:BJ226)-SUM($CV$1:DA$1)*SUM($P226:$Q226,$W226)-SUM($CV$2:DA$2)*SUM($R226:$V226)-SUM($CV$3:DA$3)*$X226-SUM($CV$4:DA$4)*SUM($K226:$L226)-SUM($CV$5:DA$5)*SUM($M226:$N226)-SUM($CV$6:DA$6)*$O226-SUM($CV$7:DA$7)*SUM($Y226:$Z226,$AF226)-SUM($CV$8:DA$8)*SUM($AA226:$AE226)-SUM($CV$9:DA$9)*$AG226</f>
        <v>3000</v>
      </c>
      <c r="DB226" s="39">
        <f>SUM($BE226,$BF226:BK226)-SUM($CV$1:DB$1)*SUM($P226:$Q226,$W226)-SUM($CV$2:DB$2)*SUM($R226:$V226)-SUM($CV$3:DB$3)*$X226-SUM($CV$4:DB$4)*SUM($K226:$L226)-SUM($CV$5:DB$5)*SUM($M226:$N226)-SUM($CV$6:DB$6)*$O226-SUM($CV$7:DB$7)*SUM($Y226:$Z226,$AF226)-SUM($CV$8:DB$8)*SUM($AA226:$AE226)-SUM($CV$9:DB$9)*$AG226</f>
        <v>2900</v>
      </c>
      <c r="DC226" s="39">
        <f>SUM($BE226,$BF226:BL226)-SUM($CV$1:DC$1)*SUM($P226:$Q226,$W226)-SUM($CV$2:DC$2)*SUM($R226:$V226)-SUM($CV$3:DC$3)*$X226-SUM($CV$4:DC$4)*SUM($K226:$L226)-SUM($CV$5:DC$5)*SUM($M226:$N226)-SUM($CV$6:DC$6)*$O226-SUM($CV$7:DC$7)*SUM($Y226:$Z226,$AF226)-SUM($CV$8:DC$8)*SUM($AA226:$AE226)-SUM($CV$9:DC$9)*$AG226</f>
        <v>2700</v>
      </c>
      <c r="DD226" s="39">
        <f>SUM($BE226,$BF226:BM226)-SUM($CV$1:DD$1)*SUM($P226:$Q226,$W226)-SUM($CV$2:DD$2)*SUM($R226:$V226)-SUM($CV$3:DD$3)*$X226-SUM($CV$4:DD$4)*SUM($K226:$L226)-SUM($CV$5:DD$5)*SUM($M226:$N226)-SUM($CV$6:DD$6)*$O226-SUM($CV$7:DD$7)*SUM($Y226:$Z226,$AF226)-SUM($CV$8:DD$8)*SUM($AA226:$AE226)-SUM($CV$9:DD$9)*$AG226</f>
        <v>5400</v>
      </c>
      <c r="DE226" s="39">
        <f>SUM($BE226,$BF226:BN226)-SUM($CV$1:DE$1)*SUM($P226:$Q226,$W226)-SUM($CV$2:DE$2)*SUM($R226:$V226)-SUM($CV$3:DE$3)*$X226-SUM($CV$4:DE$4)*SUM($K226:$L226)-SUM($CV$5:DE$5)*SUM($M226:$N226)-SUM($CV$6:DE$6)*$O226-SUM($CV$7:DE$7)*SUM($Y226:$Z226,$AF226)-SUM($CV$8:DE$8)*SUM($AA226:$AE226)-SUM($CV$9:DE$9)*$AG226</f>
        <v>4850</v>
      </c>
      <c r="DF226" s="39">
        <f>SUM($BE226,$BF226:BO226)-SUM($CV$1:DF$1)*SUM($P226:$Q226,$W226)-SUM($CV$2:DF$2)*SUM($R226:$V226)-SUM($CV$3:DF$3)*$X226-SUM($CV$4:DF$4)*SUM($K226:$L226)-SUM($CV$5:DF$5)*SUM($M226:$N226)-SUM($CV$6:DF$6)*$O226-SUM($CV$7:DF$7)*SUM($Y226:$Z226,$AF226)-SUM($CV$8:DF$8)*SUM($AA226:$AE226)-SUM($CV$9:DF$9)*$AG226</f>
        <v>4150</v>
      </c>
      <c r="DG226" s="39">
        <f>SUM($BE226,$BF226:BP226)-SUM($CV$1:DG$1)*SUM($P226:$Q226,$W226)-SUM($CV$2:DG$2)*SUM($R226:$V226)-SUM($CV$3:DG$3)*$X226-SUM($CV$4:DG$4)*SUM($K226:$L226)-SUM($CV$5:DG$5)*SUM($M226:$N226)-SUM($CV$6:DG$6)*$O226-SUM($CV$7:DG$7)*SUM($Y226:$Z226,$AF226)-SUM($CV$8:DG$8)*SUM($AA226:$AE226)-SUM($CV$9:DG$9)*$AG226</f>
        <v>6400</v>
      </c>
      <c r="DH226" s="39">
        <f>SUM($BE226,$BF226:BQ226)-SUM($CV$1:DH$1)*SUM($P226:$Q226,$W226)-SUM($CV$2:DH$2)*SUM($R226:$V226)-SUM($CV$3:DH$3)*$X226-SUM($CV$4:DH$4)*SUM($K226:$L226)-SUM($CV$5:DH$5)*SUM($M226:$N226)-SUM($CV$6:DH$6)*$O226-SUM($CV$7:DH$7)*SUM($Y226:$Z226,$AF226)-SUM($CV$8:DH$8)*SUM($AA226:$AE226)-SUM($CV$9:DH$9)*$AG226</f>
        <v>5650</v>
      </c>
      <c r="DI226" s="39">
        <f>SUM($BE226,$BF226:BR226)-SUM($CV$1:DI$1)*SUM($P226:$Q226,$W226)-SUM($CV$2:DI$2)*SUM($R226:$V226)-SUM($CV$3:DI$3)*$X226-SUM($CV$4:DI$4)*SUM($K226:$L226)-SUM($CV$5:DI$5)*SUM($M226:$N226)-SUM($CV$6:DI$6)*$O226-SUM($CV$7:DI$7)*SUM($Y226:$Z226,$AF226)-SUM($CV$8:DI$8)*SUM($AA226:$AE226)-SUM($CV$9:DI$9)*$AG226</f>
        <v>4900</v>
      </c>
      <c r="DJ226" s="39">
        <f>SUM($BE226,$BF226:BS226)-SUM($CV$1:DJ$1)*SUM($P226:$Q226,$W226)-SUM($CV$2:DJ$2)*SUM($R226:$V226)-SUM($CV$3:DJ$3)*$X226-SUM($CV$4:DJ$4)*SUM($K226:$L226)-SUM($CV$5:DJ$5)*SUM($M226:$N226)-SUM($CV$6:DJ$6)*$O226-SUM($CV$7:DJ$7)*SUM($Y226:$Z226,$AF226)-SUM($CV$8:DJ$8)*SUM($AA226:$AE226)-SUM($CV$9:DJ$9)*$AG226</f>
        <v>7150</v>
      </c>
      <c r="DK226" s="39">
        <f>SUM($BE226,$BF226:BT226)-SUM($CV$1:DK$1)*SUM($P226:$Q226,$W226)-SUM($CV$2:DK$2)*SUM($R226:$V226)-SUM($CV$3:DK$3)*$X226-SUM($CV$4:DK$4)*SUM($K226:$L226)-SUM($CV$5:DK$5)*SUM($M226:$N226)-SUM($CV$6:DK$6)*$O226-SUM($CV$7:DK$7)*SUM($Y226:$Z226,$AF226)-SUM($CV$8:DK$8)*SUM($AA226:$AE226)-SUM($CV$9:DK$9)*$AG226</f>
        <v>6400</v>
      </c>
      <c r="DL226" s="39">
        <f>SUM($BE226,$BF226:BU226)-SUM($CV$1:DL$1)*SUM($P226:$Q226,$W226)-SUM($CV$2:DL$2)*SUM($R226:$V226)-SUM($CV$3:DL$3)*$X226-SUM($CV$4:DL$4)*SUM($K226:$L226)-SUM($CV$5:DL$5)*SUM($M226:$N226)-SUM($CV$6:DL$6)*$O226-SUM($CV$7:DL$7)*SUM($Y226:$Z226,$AF226)-SUM($CV$8:DL$8)*SUM($AA226:$AE226)-SUM($CV$9:DL$9)*$AG226</f>
        <v>5650</v>
      </c>
      <c r="DM226" s="39">
        <f>SUM($BE226,$BF226:BV226)-SUM($CV$1:DM$1)*SUM($P226:$Q226,$W226)-SUM($CV$2:DM$2)*SUM($R226:$V226)-SUM($CV$3:DM$3)*$X226-SUM($CV$4:DM$4)*SUM($K226:$L226)-SUM($CV$5:DM$5)*SUM($M226:$N226)-SUM($CV$6:DM$6)*$O226-SUM($CV$7:DM$7)*SUM($Y226:$Z226,$AF226)-SUM($CV$8:DM$8)*SUM($AA226:$AE226)-SUM($CV$9:DM$9)*$AG226</f>
        <v>7650</v>
      </c>
      <c r="DN226" s="39">
        <f>SUM($BE226,$BF226:BW226)-SUM($CV$1:DN$1)*SUM($P226:$Q226,$W226)-SUM($CV$2:DN$2)*SUM($R226:$V226)-SUM($CV$3:DN$3)*$X226-SUM($CV$4:DN$4)*SUM($K226:$L226)-SUM($CV$5:DN$5)*SUM($M226:$N226)-SUM($CV$6:DN$6)*$O226-SUM($CV$7:DN$7)*SUM($Y226:$Z226,$AF226)-SUM($CV$8:DN$8)*SUM($AA226:$AE226)-SUM($CV$9:DN$9)*$AG226</f>
        <v>6650</v>
      </c>
      <c r="DO226" s="39">
        <f>SUM($BE226,$BF226:BX226)-SUM($CV$1:DO$1)*SUM($P226:$Q226,$W226)-SUM($CV$2:DO$2)*SUM($R226:$V226)-SUM($CV$3:DO$3)*$X226-SUM($CV$4:DO$4)*SUM($K226:$L226)-SUM($CV$5:DO$5)*SUM($M226:$N226)-SUM($CV$6:DO$6)*$O226-SUM($CV$7:DO$7)*SUM($Y226:$Z226,$AF226)-SUM($CV$8:DO$8)*SUM($AA226:$AE226)-SUM($CV$9:DO$9)*$AG226</f>
        <v>5650</v>
      </c>
      <c r="DP226" s="39">
        <f>SUM($BE226,$BF226:BY226)-SUM($CV$1:DP$1)*SUM($P226:$Q226,$W226)-SUM($CV$2:DP$2)*SUM($R226:$V226)-SUM($CV$3:DP$3)*$X226-SUM($CV$4:DP$4)*SUM($K226:$L226)-SUM($CV$5:DP$5)*SUM($M226:$N226)-SUM($CV$6:DP$6)*$O226-SUM($CV$7:DP$7)*SUM($Y226:$Z226,$AF226)-SUM($CV$8:DP$8)*SUM($AA226:$AE226)-SUM($CV$9:DP$9)*$AG226</f>
        <v>7650</v>
      </c>
      <c r="DQ226" s="39">
        <f>SUM($BE226,$BF226:BZ226)-SUM($CV$1:DQ$1)*SUM($P226:$Q226,$W226)-SUM($CV$2:DQ$2)*SUM($R226:$V226)-SUM($CV$3:DQ$3)*$X226-SUM($CV$4:DQ$4)*SUM($K226:$L226)-SUM($CV$5:DQ$5)*SUM($M226:$N226)-SUM($CV$6:DQ$6)*$O226-SUM($CV$7:DQ$7)*SUM($Y226:$Z226,$AF226)-SUM($CV$8:DQ$8)*SUM($AA226:$AE226)-SUM($CV$9:DQ$9)*$AG226</f>
        <v>6650</v>
      </c>
      <c r="DR226" s="39">
        <f>SUM($BE226,$BF226:CA226)-SUM($CV$1:DR$1)*SUM($P226:$Q226,$W226)-SUM($CV$2:DR$2)*SUM($R226:$V226)-SUM($CV$3:DR$3)*$X226-SUM($CV$4:DR$4)*SUM($K226:$L226)-SUM($CV$5:DR$5)*SUM($M226:$N226)-SUM($CV$6:DR$6)*$O226-SUM($CV$7:DR$7)*SUM($Y226:$Z226,$AF226)-SUM($CV$8:DR$8)*SUM($AA226:$AE226)-SUM($CV$9:DR$9)*$AG226</f>
        <v>5650</v>
      </c>
      <c r="DS226" s="39">
        <f>SUM($BE226,$BF226:CB226)-SUM($CV$1:DS$1)*SUM($P226:$Q226,$W226)-SUM($CV$2:DS$2)*SUM($R226:$V226)-SUM($CV$3:DS$3)*$X226-SUM($CV$4:DS$4)*SUM($K226:$L226)-SUM($CV$5:DS$5)*SUM($M226:$N226)-SUM($CV$6:DS$6)*$O226-SUM($CV$7:DS$7)*SUM($Y226:$Z226,$AF226)-SUM($CV$8:DS$8)*SUM($AA226:$AE226)-SUM($CV$9:DS$9)*$AG226</f>
        <v>7650</v>
      </c>
      <c r="DT226" s="39">
        <f>SUM($BE226,$BF226:CC226)-SUM($CV$1:DT$1)*SUM($P226:$Q226,$W226)-SUM($CV$2:DT$2)*SUM($R226:$V226)-SUM($CV$3:DT$3)*$X226-SUM($CV$4:DT$4)*SUM($K226:$L226)-SUM($CV$5:DT$5)*SUM($M226:$N226)-SUM($CV$6:DT$6)*$O226-SUM($CV$7:DT$7)*SUM($Y226:$Z226,$AF226)-SUM($CV$8:DT$8)*SUM($AA226:$AE226)-SUM($CV$9:DT$9)*$AG226</f>
        <v>6650</v>
      </c>
      <c r="DU226" s="39">
        <f>SUM($BE226,$BF226:CD226)-SUM($CV$1:DU$1)*SUM($P226:$Q226,$W226)-SUM($CV$2:DU$2)*SUM($R226:$V226)-SUM($CV$3:DU$3)*$X226-SUM($CV$4:DU$4)*SUM($K226:$L226)-SUM($CV$5:DU$5)*SUM($M226:$N226)-SUM($CV$6:DU$6)*$O226-SUM($CV$7:DU$7)*SUM($Y226:$Z226,$AF226)-SUM($CV$8:DU$8)*SUM($AA226:$AE226)-SUM($CV$9:DU$9)*$AG226</f>
        <v>5650</v>
      </c>
      <c r="DV226" s="39">
        <f>SUM($BE226,$BF226:CE226)-SUM($CV$1:DV$1)*SUM($P226:$Q226,$W226)-SUM($CV$2:DV$2)*SUM($R226:$V226)-SUM($CV$3:DV$3)*$X226-SUM($CV$4:DV$4)*SUM($K226:$L226)-SUM($CV$5:DV$5)*SUM($M226:$N226)-SUM($CV$6:DV$6)*$O226-SUM($CV$7:DV$7)*SUM($Y226:$Z226,$AF226)-SUM($CV$8:DV$8)*SUM($AA226:$AE226)-SUM($CV$9:DV$9)*$AG226</f>
        <v>7650</v>
      </c>
      <c r="DW226" s="39">
        <f>SUM($BE226,$BF226:CF226)-SUM($CV$1:DW$1)*SUM($P226:$Q226,$W226)-SUM($CV$2:DW$2)*SUM($R226:$V226)-SUM($CV$3:DW$3)*$X226-SUM($CV$4:DW$4)*SUM($K226:$L226)-SUM($CV$5:DW$5)*SUM($M226:$N226)-SUM($CV$6:DW$6)*$O226-SUM($CV$7:DW$7)*SUM($Y226:$Z226,$AF226)-SUM($CV$8:DW$8)*SUM($AA226:$AE226)-SUM($CV$9:DW$9)*$AG226</f>
        <v>6650</v>
      </c>
      <c r="DX226" s="39">
        <f>SUM($BE226,$BF226:CG226)-SUM($CV$1:DX$1)*SUM($P226:$Q226,$W226)-SUM($CV$2:DX$2)*SUM($R226:$V226)-SUM($CV$3:DX$3)*$X226-SUM($CV$4:DX$4)*SUM($K226:$L226)-SUM($CV$5:DX$5)*SUM($M226:$N226)-SUM($CV$6:DX$6)*$O226-SUM($CV$7:DX$7)*SUM($Y226:$Z226,$AF226)-SUM($CV$8:DX$8)*SUM($AA226:$AE226)-SUM($CV$9:DX$9)*$AG226</f>
        <v>5650</v>
      </c>
      <c r="DY226" s="39">
        <f>SUM($BE226,$BF226:CH226)-SUM($CV$1:DY$1)*SUM($P226:$Q226,$W226)-SUM($CV$2:DY$2)*SUM($R226:$V226)-SUM($CV$3:DY$3)*$X226-SUM($CV$4:DY$4)*SUM($K226:$L226)-SUM($CV$5:DY$5)*SUM($M226:$N226)-SUM($CV$6:DY$6)*$O226-SUM($CV$7:DY$7)*SUM($Y226:$Z226,$AF226)-SUM($CV$8:DY$8)*SUM($AA226:$AE226)-SUM($CV$9:DY$9)*$AG226</f>
        <v>7650</v>
      </c>
      <c r="DZ226" s="39">
        <f>SUM($BE226,$BF226:CI226)-SUM($CV$1:DZ$1)*SUM($P226:$Q226,$W226)-SUM($CV$2:DZ$2)*SUM($R226:$V226)-SUM($CV$3:DZ$3)*$X226-SUM($CV$4:DZ$4)*SUM($K226:$L226)-SUM($CV$5:DZ$5)*SUM($M226:$N226)-SUM($CV$6:DZ$6)*$O226-SUM($CV$7:DZ$7)*SUM($Y226:$Z226,$AF226)-SUM($CV$8:DZ$8)*SUM($AA226:$AE226)-SUM($CV$9:DZ$9)*$AG226</f>
        <v>6650</v>
      </c>
      <c r="EA226" s="39">
        <f>SUM($BE226,$BF226:CJ226)-SUM($CV$1:EA$1)*SUM($P226:$Q226,$W226)-SUM($CV$2:EA$2)*SUM($R226:$V226)-SUM($CV$3:EA$3)*$X226-SUM($CV$4:EA$4)*SUM($K226:$L226)-SUM($CV$5:EA$5)*SUM($M226:$N226)-SUM($CV$6:EA$6)*$O226-SUM($CV$7:EA$7)*SUM($Y226:$Z226,$AF226)-SUM($CV$8:EA$8)*SUM($AA226:$AE226)-SUM($CV$9:EA$9)*$AG226</f>
        <v>5650</v>
      </c>
      <c r="EB226" s="39">
        <f>SUM($BE226,$BF226:CK226)-SUM($CV$1:EB$1)*SUM($P226:$Q226,$W226)-SUM($CV$2:EB$2)*SUM($R226:$V226)-SUM($CV$3:EB$3)*$X226-SUM($CV$4:EB$4)*SUM($K226:$L226)-SUM($CV$5:EB$5)*SUM($M226:$N226)-SUM($CV$6:EB$6)*$O226-SUM($CV$7:EB$7)*SUM($Y226:$Z226,$AF226)-SUM($CV$8:EB$8)*SUM($AA226:$AE226)-SUM($CV$9:EB$9)*$AG226</f>
        <v>7650</v>
      </c>
      <c r="EC226" s="39">
        <f>SUM($BE226,$BF226:CL226)-SUM($CV$1:EC$1)*SUM($P226:$Q226,$W226)-SUM($CV$2:EC$2)*SUM($R226:$V226)-SUM($CV$3:EC$3)*$X226-SUM($CV$4:EC$4)*SUM($K226:$L226)-SUM($CV$5:EC$5)*SUM($M226:$N226)-SUM($CV$6:EC$6)*$O226-SUM($CV$7:EC$7)*SUM($Y226:$Z226,$AF226)-SUM($CV$8:EC$8)*SUM($AA226:$AE226)-SUM($CV$9:EC$9)*$AG226</f>
        <v>6650</v>
      </c>
      <c r="ED226" s="39">
        <f>SUM($BE226,$BF226:CM226)-SUM($CV$1:ED$1)*SUM($P226:$Q226,$W226)-SUM($CV$2:ED$2)*SUM($R226:$V226)-SUM($CV$3:ED$3)*$X226-SUM($CV$4:ED$4)*SUM($K226:$L226)-SUM($CV$5:ED$5)*SUM($M226:$N226)-SUM($CV$6:ED$6)*$O226-SUM($CV$7:ED$7)*SUM($Y226:$Z226,$AF226)-SUM($CV$8:ED$8)*SUM($AA226:$AE226)-SUM($CV$9:ED$9)*$AG226</f>
        <v>5650</v>
      </c>
      <c r="EE226" s="39">
        <f>SUM($BE226,$BF226:CN226)-SUM($CV$1:EE$1)*SUM($P226:$Q226,$W226)-SUM($CV$2:EE$2)*SUM($R226:$V226)-SUM($CV$3:EE$3)*$X226-SUM($CV$4:EE$4)*SUM($K226:$L226)-SUM($CV$5:EE$5)*SUM($M226:$N226)-SUM($CV$6:EE$6)*$O226-SUM($CV$7:EE$7)*SUM($Y226:$Z226,$AF226)-SUM($CV$8:EE$8)*SUM($AA226:$AE226)-SUM($CV$9:EE$9)*$AG226</f>
        <v>7650</v>
      </c>
      <c r="EF226" s="39">
        <f>SUM($BE226,$BF226:CO226)-SUM($CV$1:EF$1)*SUM($P226:$Q226,$W226)-SUM($CV$2:EF$2)*SUM($R226:$V226)-SUM($CV$3:EF$3)*$X226-SUM($CV$4:EF$4)*SUM($K226:$L226)-SUM($CV$5:EF$5)*SUM($M226:$N226)-SUM($CV$6:EF$6)*$O226-SUM($CV$7:EF$7)*SUM($Y226:$Z226,$AF226)-SUM($CV$8:EF$8)*SUM($AA226:$AE226)-SUM($CV$9:EF$9)*$AG226</f>
        <v>6650</v>
      </c>
      <c r="EG226" s="39">
        <f>SUM($BE226,$BF226:CP226)-SUM($CV$1:EG$1)*SUM($P226:$Q226,$W226)-SUM($CV$2:EG$2)*SUM($R226:$V226)-SUM($CV$3:EG$3)*$X226-SUM($CV$4:EG$4)*SUM($K226:$L226)-SUM($CV$5:EG$5)*SUM($M226:$N226)-SUM($CV$6:EG$6)*$O226-SUM($CV$7:EG$7)*SUM($Y226:$Z226,$AF226)-SUM($CV$8:EG$8)*SUM($AA226:$AE226)-SUM($CV$9:EG$9)*$AG226</f>
        <v>5650</v>
      </c>
      <c r="EH226" s="39">
        <f>SUM($BE226,$BF226:CQ226)-SUM($CV$1:EH$1)*SUM($P226:$Q226,$W226)-SUM($CV$2:EH$2)*SUM($R226:$V226)-SUM($CV$3:EH$3)*$X226-SUM($CV$4:EH$4)*SUM($K226:$L226)-SUM($CV$5:EH$5)*SUM($M226:$N226)-SUM($CV$6:EH$6)*$O226-SUM($CV$7:EH$7)*SUM($Y226:$Z226,$AF226)-SUM($CV$8:EH$8)*SUM($AA226:$AE226)-SUM($CV$9:EH$9)*$AG226</f>
        <v>6883</v>
      </c>
      <c r="EI226" s="39">
        <f>SUM($BE226,$BF226:CR226)-SUM($CV$1:EI$1)*SUM($P226:$Q226,$W226)-SUM($CV$2:EI$2)*SUM($R226:$V226)-SUM($CV$3:EI$3)*$X226-SUM($CV$4:EI$4)*SUM($K226:$L226)-SUM($CV$5:EI$5)*SUM($M226:$N226)-SUM($CV$6:EI$6)*$O226-SUM($CV$7:EI$7)*SUM($Y226:$Z226,$AF226)-SUM($CV$8:EI$8)*SUM($AA226:$AE226)-SUM($CV$9:EI$9)*$AG226</f>
        <v>5883</v>
      </c>
      <c r="EJ226" s="39">
        <f>SUM($BE226,$BF226:CS226)-SUM($CV$1:EJ$1)*SUM($P226:$Q226,$W226)-SUM($CV$2:EJ$2)*SUM($R226:$V226)-SUM($CV$3:EJ$3)*$X226-SUM($CV$4:EJ$4)*SUM($K226:$L226)-SUM($CV$5:EJ$5)*SUM($M226:$N226)-SUM($CV$6:EJ$6)*$O226-SUM($CV$7:EJ$7)*SUM($Y226:$Z226,$AF226)-SUM($CV$8:EJ$8)*SUM($AA226:$AE226)-SUM($CV$9:EJ$9)*$AG226</f>
        <v>4883</v>
      </c>
      <c r="EK226" s="39">
        <f>SUM($BE226,$BF226:CT226)-SUM($CV$1:EK$1)*SUM($P226:$Q226,$W226)-SUM($CV$2:EK$2)*SUM($R226:$V226)-SUM($CV$3:EK$3)*$X226-SUM($CV$4:EK$4)*SUM($K226:$L226)-SUM($CV$5:EK$5)*SUM($M226:$N226)-SUM($CV$6:EK$6)*$O226-SUM($CV$7:EK$7)*SUM($Y226:$Z226,$AF226)-SUM($CV$8:EK$8)*SUM($AA226:$AE226)-SUM($CV$9:EK$9)*$AG226</f>
        <v>3883</v>
      </c>
      <c r="EL226" s="39">
        <f>SUM($BE226,$BF226:CU226)-SUM($CV$1:EL$1)*SUM($P226:$Q226,$W226)-SUM($CV$2:EL$2)*SUM($R226:$V226)-SUM($CV$3:EL$3)*$X226-SUM($CV$4:EL$4)*SUM($K226:$L226)-SUM($CV$5:EL$5)*SUM($M226:$N226)-SUM($CV$6:EL$6)*$O226-SUM($CV$7:EL$7)*SUM($Y226:$Z226,$AF226)-SUM($CV$8:EL$8)*SUM($AA226:$AE226)-SUM($CV$9:EL$9)*$AG226</f>
        <v>2883</v>
      </c>
      <c r="EM226" s="39">
        <f>SUM($BE226,$BF226:CV226)-SUM($CV$1:EM$1)*SUM($P226:$Q226,$W226)-SUM($CV$2:EM$2)*SUM($R226:$V226)-SUM($CV$3:EM$3)*$X226-SUM($CV$4:EM$4)*SUM($K226:$L226)-SUM($CV$5:EM$5)*SUM($M226:$N226)-SUM($CV$6:EM$6)*$O226-SUM($CV$7:EM$7)*SUM($Y226:$Z226,$AF226)-SUM($CV$8:EM$8)*SUM($AA226:$AE226)-SUM($CV$9:EM$9)*$AG226</f>
        <v>1883</v>
      </c>
      <c r="EN226" s="39">
        <f>SUM($BE226,$BF226:CW226)-SUM($CV$1:EN$1)*SUM($P226:$Q226,$W226)-SUM($CV$2:EN$2)*SUM($R226:$V226)-SUM($CV$3:EN$3)*$X226-SUM($CV$4:EN$4)*SUM($K226:$L226)-SUM($CV$5:EN$5)*SUM($M226:$N226)-SUM($CV$6:EN$6)*$O226-SUM($CV$7:EN$7)*SUM($Y226:$Z226,$AF226)-SUM($CV$8:EN$8)*SUM($AA226:$AE226)-SUM($CV$9:EN$9)*$AG226</f>
        <v>883</v>
      </c>
      <c r="EO226" s="39">
        <f>SUM($BE226,$BF226:CX226)-SUM($CV$1:EO$1)*SUM($P226:$Q226,$W226)-SUM($CV$2:EO$2)*SUM($R226:$V226)-SUM($CV$3:EO$3)*$X226-SUM($CV$4:EO$4)*SUM($K226:$L226)-SUM($CV$5:EO$5)*SUM($M226:$N226)-SUM($CV$6:EO$6)*$O226-SUM($CV$7:EO$7)*SUM($Y226:$Z226,$AF226)-SUM($CV$8:EO$8)*SUM($AA226:$AE226)-SUM($CV$9:EO$9)*$AG226</f>
        <v>455</v>
      </c>
      <c r="EP226" s="96" t="str">
        <f t="shared" si="293"/>
        <v>ASCOTECH ELECTRONICS LTD</v>
      </c>
      <c r="EQ226" s="103" t="str">
        <f t="shared" si="234"/>
        <v>JCM2900T3400VM5R-ASC</v>
      </c>
      <c r="ER226" s="96" t="str">
        <f t="shared" si="283"/>
        <v>JQL  ELECTRONICS</v>
      </c>
      <c r="ES226" s="115">
        <f t="shared" si="292"/>
        <v>16.5</v>
      </c>
      <c r="ET226" s="116" t="str">
        <f t="shared" si="294"/>
        <v>USD</v>
      </c>
      <c r="EU226" s="107" t="e">
        <f t="shared" ca="1" si="245"/>
        <v>#NAME?</v>
      </c>
      <c r="EV226" s="107" t="e">
        <f t="shared" ca="1" si="246"/>
        <v>#NAME?</v>
      </c>
      <c r="EW226" s="117">
        <f t="shared" si="295"/>
        <v>1</v>
      </c>
      <c r="EX226" s="117">
        <f t="shared" si="296"/>
        <v>1</v>
      </c>
      <c r="EY226" s="103">
        <v>5</v>
      </c>
      <c r="EZ226" s="117">
        <f t="shared" si="247"/>
        <v>35233</v>
      </c>
      <c r="FA226" s="118" t="e">
        <f t="shared" ca="1" si="248"/>
        <v>#NAME?</v>
      </c>
      <c r="FB226" s="117">
        <f t="shared" si="249"/>
        <v>5</v>
      </c>
      <c r="FC226" s="118" t="e">
        <f t="shared" ca="1" si="250"/>
        <v>#NAME?</v>
      </c>
      <c r="FD226" s="119">
        <v>45523</v>
      </c>
      <c r="FE226" s="118" t="s">
        <v>130</v>
      </c>
      <c r="FF226" s="118" t="s">
        <v>26</v>
      </c>
      <c r="FG226" s="103" t="s">
        <v>144</v>
      </c>
      <c r="FH226" s="103" t="s">
        <v>145</v>
      </c>
      <c r="FI226" s="105">
        <f t="array" ref="FI226">SUMPRODUCT($AI226:$AL226,TRANSPOSE(FI$1:FI$4))</f>
        <v>3000</v>
      </c>
      <c r="FJ226" s="105">
        <f t="array" ref="FJ226">SUMPRODUCT($AI226:$AL226,TRANSPOSE(FJ$1:FJ$4))</f>
        <v>3000</v>
      </c>
      <c r="FK226" s="105">
        <f t="array" ref="FK226">SUMPRODUCT($AI226:$AL226,TRANSPOSE(FK$1:FK$4))</f>
        <v>3000</v>
      </c>
      <c r="FL226" s="105">
        <f t="array" ref="FL226">SUMPRODUCT($AI226:$AL226,TRANSPOSE(FL$1:FL$4))</f>
        <v>3000</v>
      </c>
      <c r="FM226" s="105">
        <f t="array" ref="FM226">SUMPRODUCT($AI226:$AL226,TRANSPOSE(FM$1:FM$4))</f>
        <v>3000</v>
      </c>
      <c r="FN226" s="105">
        <f t="array" ref="FN226">SUMPRODUCT($AI226:$AL226,TRANSPOSE(FN$1:FN$4))</f>
        <v>3000</v>
      </c>
      <c r="FO226" s="105">
        <f t="array" ref="FO226">SUMPRODUCT($AI226:$AL226,TRANSPOSE(FO$1:FO$4))</f>
        <v>3000</v>
      </c>
      <c r="FP226" s="105">
        <f t="array" ref="FP226">SUMPRODUCT($AI226:$AL226,TRANSPOSE(FP$1:FP$4))</f>
        <v>3000</v>
      </c>
      <c r="FQ226" s="105">
        <f t="array" ref="FQ226">SUMPRODUCT($AI226:$AL226,TRANSPOSE(FQ$1:FQ$4))</f>
        <v>3000</v>
      </c>
      <c r="FR226" s="105">
        <f t="array" ref="FR226">SUMPRODUCT($AI226:$AL226,TRANSPOSE(FR$1:FR$4))</f>
        <v>3000</v>
      </c>
      <c r="FS226" s="105">
        <f t="array" ref="FS226">SUMPRODUCT($AI226:$AL226,TRANSPOSE(FS$1:FS$4))</f>
        <v>3000</v>
      </c>
      <c r="FT226" s="105">
        <f t="array" ref="FT226">SUMPRODUCT($AI226:$AL226,TRANSPOSE(FT$1:FT$4))</f>
        <v>2228</v>
      </c>
      <c r="FU226" s="105">
        <f t="array" ref="FU226">SUMPRODUCT($AI226:$AL226,TRANSPOSE(FU$1:FU$4))</f>
        <v>0</v>
      </c>
      <c r="FV226" s="120"/>
      <c r="FW226" s="105">
        <f t="shared" si="251"/>
        <v>3000</v>
      </c>
      <c r="FX226" s="121">
        <f>CEILING(SUM($FI226:FJ226)-SUM($FW226:FW226),$EW226)</f>
        <v>3000</v>
      </c>
      <c r="FY226" s="121">
        <f>CEILING(SUM($FI226:FK226)-SUM($FW226:FX226),$EW226)</f>
        <v>3000</v>
      </c>
      <c r="FZ226" s="121">
        <f>CEILING(SUM($FI226:FL226)-SUM($FW226:FY226),$EW226)</f>
        <v>3000</v>
      </c>
      <c r="GA226" s="121">
        <f>CEILING(SUM($FI226:FM226)-SUM($FW226:FZ226),$EW226)</f>
        <v>3000</v>
      </c>
      <c r="GB226" s="121">
        <f>CEILING(SUM($FI226:FN226)-SUM($FW226:GA226),$EW226)</f>
        <v>3000</v>
      </c>
      <c r="GC226" s="121">
        <f>CEILING(SUM($FI226:FO226)-SUM($FW226:GB226),$EW226)</f>
        <v>3000</v>
      </c>
      <c r="GD226" s="121">
        <f>CEILING(SUM($FI226:FP226)-SUM($FW226:GC226),$EW226)</f>
        <v>3000</v>
      </c>
      <c r="GE226" s="121">
        <f>CEILING(SUM($FI226:FQ226)-SUM($FW226:GD226),$EW226)</f>
        <v>3000</v>
      </c>
      <c r="GF226" s="121">
        <f>CEILING(SUM($FI226:FR226)-SUM($FW226:GE226),$EW226)</f>
        <v>3000</v>
      </c>
      <c r="GG226" s="121">
        <f>CEILING(SUM($FI226:FS226)-SUM($FW226:GF226),$EW226)</f>
        <v>3000</v>
      </c>
      <c r="GH226" s="121">
        <f t="shared" si="252"/>
        <v>2233</v>
      </c>
      <c r="GI226" s="121">
        <f t="shared" si="253"/>
        <v>0</v>
      </c>
      <c r="GJ226" s="120"/>
      <c r="GK226" s="123" t="e">
        <f t="shared" ca="1" si="254"/>
        <v>#NAME?</v>
      </c>
      <c r="GL226" s="123" t="e">
        <f t="shared" ca="1" si="255"/>
        <v>#NAME?</v>
      </c>
      <c r="GM226" s="123" t="e">
        <f t="shared" ca="1" si="256"/>
        <v>#NAME?</v>
      </c>
      <c r="GN226" s="123" t="e">
        <f t="shared" ca="1" si="257"/>
        <v>#NAME?</v>
      </c>
      <c r="GO226" s="123" t="e">
        <f t="shared" ca="1" si="258"/>
        <v>#NAME?</v>
      </c>
      <c r="GP226" s="123" t="e">
        <f t="shared" ca="1" si="259"/>
        <v>#NAME?</v>
      </c>
      <c r="GQ226" s="123" t="e">
        <f t="shared" ca="1" si="260"/>
        <v>#NAME?</v>
      </c>
      <c r="GR226" s="123" t="e">
        <f t="shared" ca="1" si="261"/>
        <v>#NAME?</v>
      </c>
      <c r="GS226" s="123" t="e">
        <f t="shared" ca="1" si="262"/>
        <v>#NAME?</v>
      </c>
      <c r="GT226" s="123" t="e">
        <f t="shared" ca="1" si="263"/>
        <v>#NAME?</v>
      </c>
      <c r="GU226" s="123" t="e">
        <f t="shared" ca="1" si="264"/>
        <v>#NAME?</v>
      </c>
      <c r="GV226" s="123" t="e">
        <f t="shared" ca="1" si="265"/>
        <v>#NAME?</v>
      </c>
      <c r="GW226" s="123" t="e">
        <f t="shared" ca="1" si="266"/>
        <v>#NAME?</v>
      </c>
      <c r="GX226" s="123" t="e">
        <f t="shared" ca="1" si="267"/>
        <v>#NAME?</v>
      </c>
      <c r="GY226" s="120">
        <v>12</v>
      </c>
      <c r="GZ226" s="105">
        <f t="shared" si="297"/>
        <v>3000</v>
      </c>
      <c r="HA226" s="105">
        <f t="shared" si="297"/>
        <v>3000</v>
      </c>
      <c r="HB226" s="105">
        <f t="shared" si="297"/>
        <v>3000</v>
      </c>
      <c r="HC226" s="105">
        <f t="shared" si="297"/>
        <v>3000</v>
      </c>
      <c r="HD226" s="105">
        <f t="shared" si="297"/>
        <v>3000</v>
      </c>
      <c r="HE226" s="105">
        <f t="shared" si="297"/>
        <v>3000</v>
      </c>
      <c r="HF226" s="105">
        <f t="shared" si="297"/>
        <v>3000</v>
      </c>
      <c r="HG226" s="105">
        <f t="shared" si="297"/>
        <v>3000</v>
      </c>
      <c r="HH226" s="105">
        <f t="shared" si="297"/>
        <v>3000</v>
      </c>
      <c r="HI226" s="105">
        <f t="shared" si="297"/>
        <v>3000</v>
      </c>
      <c r="HJ226" s="105">
        <f t="shared" si="297"/>
        <v>3000</v>
      </c>
      <c r="HK226" s="105">
        <f t="shared" si="297"/>
        <v>2233</v>
      </c>
      <c r="HL226" s="105">
        <f t="shared" si="298"/>
        <v>0</v>
      </c>
      <c r="HM226" s="105"/>
      <c r="HN226" s="123" t="e">
        <f t="shared" ca="1" si="268"/>
        <v>#NAME?</v>
      </c>
      <c r="HO226" s="123" t="e">
        <f t="shared" ca="1" si="269"/>
        <v>#NAME?</v>
      </c>
      <c r="HP226" s="123" t="e">
        <f t="shared" ca="1" si="270"/>
        <v>#NAME?</v>
      </c>
      <c r="HQ226" s="123" t="e">
        <f t="shared" ca="1" si="271"/>
        <v>#NAME?</v>
      </c>
      <c r="HR226" s="123" t="e">
        <f t="shared" ca="1" si="272"/>
        <v>#NAME?</v>
      </c>
      <c r="HS226" s="123" t="e">
        <f t="shared" ca="1" si="273"/>
        <v>#NAME?</v>
      </c>
      <c r="HT226" s="123" t="e">
        <f t="shared" ca="1" si="274"/>
        <v>#NAME?</v>
      </c>
      <c r="HU226" s="123" t="e">
        <f t="shared" ca="1" si="275"/>
        <v>#NAME?</v>
      </c>
      <c r="HV226" s="123" t="e">
        <f t="shared" ca="1" si="276"/>
        <v>#NAME?</v>
      </c>
      <c r="HW226" s="123" t="e">
        <f t="shared" ca="1" si="277"/>
        <v>#NAME?</v>
      </c>
      <c r="HX226" s="123" t="e">
        <f t="shared" ca="1" si="278"/>
        <v>#NAME?</v>
      </c>
      <c r="HY226" s="123" t="e">
        <f t="shared" ca="1" si="279"/>
        <v>#NAME?</v>
      </c>
      <c r="HZ226" s="123" t="e">
        <f t="shared" ca="1" si="280"/>
        <v>#NAME?</v>
      </c>
      <c r="IA226" s="123" t="e">
        <f t="shared" ca="1" si="281"/>
        <v>#NAME?</v>
      </c>
      <c r="IB226" s="124" t="s">
        <v>1062</v>
      </c>
      <c r="IC226" s="103" t="s">
        <v>756</v>
      </c>
      <c r="ID226" s="125">
        <v>45518</v>
      </c>
      <c r="IE226" s="103" t="s">
        <v>147</v>
      </c>
      <c r="IF226" s="103"/>
      <c r="IG226" s="103" t="s">
        <v>147</v>
      </c>
      <c r="IH226" s="103"/>
      <c r="II226" s="103" t="s">
        <v>1058</v>
      </c>
    </row>
    <row r="227" spans="1:243" ht="14.25" x14ac:dyDescent="0.2">
      <c r="A227" s="39">
        <v>247</v>
      </c>
      <c r="B227" s="39" t="s">
        <v>1064</v>
      </c>
      <c r="C227" s="56" t="s">
        <v>1065</v>
      </c>
      <c r="D227" s="39" t="s">
        <v>137</v>
      </c>
      <c r="E227" s="39">
        <v>410257220</v>
      </c>
      <c r="F227" s="102" t="s">
        <v>1061</v>
      </c>
      <c r="G227" s="39"/>
      <c r="H227" s="39" t="s">
        <v>128</v>
      </c>
      <c r="I227" s="39">
        <v>1</v>
      </c>
      <c r="J227" s="39">
        <v>1</v>
      </c>
      <c r="K227" s="39">
        <v>0</v>
      </c>
      <c r="L227" s="39">
        <v>0</v>
      </c>
      <c r="M227" s="39">
        <v>0</v>
      </c>
      <c r="N227" s="39">
        <v>1</v>
      </c>
      <c r="O227" s="39">
        <v>0</v>
      </c>
      <c r="P227" s="39">
        <v>0</v>
      </c>
      <c r="Q227" s="39">
        <v>0</v>
      </c>
      <c r="R227" s="39">
        <v>0</v>
      </c>
      <c r="S227" s="39">
        <v>0</v>
      </c>
      <c r="T227" s="39">
        <v>0</v>
      </c>
      <c r="U227" s="39">
        <v>0</v>
      </c>
      <c r="V227" s="39">
        <v>0</v>
      </c>
      <c r="W227" s="39">
        <v>0</v>
      </c>
      <c r="X227" s="39">
        <v>0</v>
      </c>
      <c r="Y227" s="39">
        <v>0</v>
      </c>
      <c r="Z227" s="39">
        <v>0</v>
      </c>
      <c r="AA227" s="39">
        <v>0</v>
      </c>
      <c r="AB227" s="39">
        <v>0</v>
      </c>
      <c r="AC227" s="39">
        <v>0</v>
      </c>
      <c r="AD227" s="39">
        <v>0</v>
      </c>
      <c r="AE227" s="39">
        <v>0</v>
      </c>
      <c r="AF227" s="39">
        <v>0</v>
      </c>
      <c r="AG227" s="39">
        <v>0</v>
      </c>
      <c r="AH227" s="39">
        <f t="shared" si="235"/>
        <v>1</v>
      </c>
      <c r="AI227" s="39">
        <f t="shared" si="236"/>
        <v>1</v>
      </c>
      <c r="AJ227" s="39">
        <f t="shared" si="237"/>
        <v>0</v>
      </c>
      <c r="AK227" s="39">
        <f t="shared" si="238"/>
        <v>0</v>
      </c>
      <c r="AL227" s="39">
        <f t="shared" si="239"/>
        <v>1</v>
      </c>
      <c r="AM227" s="57">
        <f t="shared" si="240"/>
        <v>35228</v>
      </c>
      <c r="AN227" s="57">
        <v>1</v>
      </c>
      <c r="AO227" s="57">
        <f t="shared" si="241"/>
        <v>35228</v>
      </c>
      <c r="AP227" s="39"/>
      <c r="AQ227" s="39" t="s">
        <v>1056</v>
      </c>
      <c r="AR227" s="39" t="s">
        <v>752</v>
      </c>
      <c r="AS227" s="39" t="s">
        <v>26</v>
      </c>
      <c r="AT227" s="39"/>
      <c r="AU227" s="58">
        <v>16.5</v>
      </c>
      <c r="AV227" s="58" t="s">
        <v>11</v>
      </c>
      <c r="AW227" s="39" t="s">
        <v>753</v>
      </c>
      <c r="AX227" s="39" t="s">
        <v>754</v>
      </c>
      <c r="AY227" s="39"/>
      <c r="AZ227" s="39" t="s">
        <v>755</v>
      </c>
      <c r="BA227" s="39" t="str">
        <f t="shared" si="242"/>
        <v>P0005</v>
      </c>
      <c r="BB227" s="78" t="e">
        <f t="shared" ca="1" si="243"/>
        <v>#NAME?</v>
      </c>
      <c r="BC227" s="39"/>
      <c r="BD227" s="75">
        <f t="shared" si="244"/>
        <v>35233</v>
      </c>
      <c r="BE227" s="39"/>
      <c r="BF227" s="39"/>
      <c r="BG227" s="39"/>
      <c r="BH227" s="39"/>
      <c r="BI227" s="39">
        <v>3000</v>
      </c>
      <c r="BJ227" s="39"/>
      <c r="BK227" s="39"/>
      <c r="BL227" s="39"/>
      <c r="BM227" s="39">
        <v>3000</v>
      </c>
      <c r="BN227" s="39"/>
      <c r="BO227" s="39"/>
      <c r="BP227" s="39">
        <v>3000</v>
      </c>
      <c r="BQ227" s="39"/>
      <c r="BR227" s="39"/>
      <c r="BS227" s="39">
        <v>3000</v>
      </c>
      <c r="BT227" s="39"/>
      <c r="BU227" s="39"/>
      <c r="BV227" s="39">
        <v>3000</v>
      </c>
      <c r="BW227" s="39"/>
      <c r="BX227" s="39"/>
      <c r="BY227" s="39">
        <v>3000</v>
      </c>
      <c r="BZ227" s="39"/>
      <c r="CA227" s="39"/>
      <c r="CB227" s="39">
        <v>3000</v>
      </c>
      <c r="CC227" s="39"/>
      <c r="CD227" s="39"/>
      <c r="CE227" s="39">
        <v>3000</v>
      </c>
      <c r="CF227" s="39"/>
      <c r="CG227" s="39"/>
      <c r="CH227" s="39">
        <v>3000</v>
      </c>
      <c r="CI227" s="39"/>
      <c r="CJ227" s="39"/>
      <c r="CK227" s="39">
        <v>3000</v>
      </c>
      <c r="CL227" s="39"/>
      <c r="CM227" s="39"/>
      <c r="CN227" s="39">
        <v>3000</v>
      </c>
      <c r="CO227" s="39"/>
      <c r="CP227" s="39"/>
      <c r="CQ227" s="39">
        <v>2233</v>
      </c>
      <c r="CR227" s="39"/>
      <c r="CS227" s="39"/>
      <c r="CT227" s="39"/>
      <c r="CU227" s="39"/>
      <c r="CV227" s="39"/>
      <c r="CW227" s="39">
        <f>SUM($BE227,$BF227:BF227)-SUM($CV$1:CW$1)*SUM($P227:$Q227,$W227)-SUM($CV$2:CW$2)*SUM($R227:$V227)-SUM($CV$3:CW$3)*$X227-SUM($CV$4:CW$4)*SUM($K227:$L227)-SUM($CV$5:CW$5)*SUM($M227:$N227)-SUM($CV$6:CW$6)*$O227-SUM($CV$7:CW$7)*SUM($Y227:$Z227,$AF227)-SUM($CV$8:CW$8)*SUM($AA227:$AE227)-SUM($CV$9:CW$9)*$AG227</f>
        <v>0</v>
      </c>
      <c r="CX227" s="39">
        <f>SUM($BE227,$BF227:BG227)-SUM($CV$1:CX$1)*SUM($P227:$Q227,$W227)-SUM($CV$2:CX$2)*SUM($R227:$V227)-SUM($CV$3:CX$3)*$X227-SUM($CV$4:CX$4)*SUM($K227:$L227)-SUM($CV$5:CX$5)*SUM($M227:$N227)-SUM($CV$6:CX$6)*$O227-SUM($CV$7:CX$7)*SUM($Y227:$Z227,$AF227)-SUM($CV$8:CX$8)*SUM($AA227:$AE227)-SUM($CV$9:CX$9)*$AG227</f>
        <v>0</v>
      </c>
      <c r="CY227" s="39">
        <f>SUM($BE227,$BF227:BH227)-SUM($CV$1:CY$1)*SUM($P227:$Q227,$W227)-SUM($CV$2:CY$2)*SUM($R227:$V227)-SUM($CV$3:CY$3)*$X227-SUM($CV$4:CY$4)*SUM($K227:$L227)-SUM($CV$5:CY$5)*SUM($M227:$N227)-SUM($CV$6:CY$6)*$O227-SUM($CV$7:CY$7)*SUM($Y227:$Z227,$AF227)-SUM($CV$8:CY$8)*SUM($AA227:$AE227)-SUM($CV$9:CY$9)*$AG227</f>
        <v>0</v>
      </c>
      <c r="CZ227" s="39">
        <f>SUM($BE227,$BF227:BI227)-SUM($CV$1:CZ$1)*SUM($P227:$Q227,$W227)-SUM($CV$2:CZ$2)*SUM($R227:$V227)-SUM($CV$3:CZ$3)*$X227-SUM($CV$4:CZ$4)*SUM($K227:$L227)-SUM($CV$5:CZ$5)*SUM($M227:$N227)-SUM($CV$6:CZ$6)*$O227-SUM($CV$7:CZ$7)*SUM($Y227:$Z227,$AF227)-SUM($CV$8:CZ$8)*SUM($AA227:$AE227)-SUM($CV$9:CZ$9)*$AG227</f>
        <v>3000</v>
      </c>
      <c r="DA227" s="39">
        <f>SUM($BE227,$BF227:BJ227)-SUM($CV$1:DA$1)*SUM($P227:$Q227,$W227)-SUM($CV$2:DA$2)*SUM($R227:$V227)-SUM($CV$3:DA$3)*$X227-SUM($CV$4:DA$4)*SUM($K227:$L227)-SUM($CV$5:DA$5)*SUM($M227:$N227)-SUM($CV$6:DA$6)*$O227-SUM($CV$7:DA$7)*SUM($Y227:$Z227,$AF227)-SUM($CV$8:DA$8)*SUM($AA227:$AE227)-SUM($CV$9:DA$9)*$AG227</f>
        <v>3000</v>
      </c>
      <c r="DB227" s="39">
        <f>SUM($BE227,$BF227:BK227)-SUM($CV$1:DB$1)*SUM($P227:$Q227,$W227)-SUM($CV$2:DB$2)*SUM($R227:$V227)-SUM($CV$3:DB$3)*$X227-SUM($CV$4:DB$4)*SUM($K227:$L227)-SUM($CV$5:DB$5)*SUM($M227:$N227)-SUM($CV$6:DB$6)*$O227-SUM($CV$7:DB$7)*SUM($Y227:$Z227,$AF227)-SUM($CV$8:DB$8)*SUM($AA227:$AE227)-SUM($CV$9:DB$9)*$AG227</f>
        <v>2900</v>
      </c>
      <c r="DC227" s="39">
        <f>SUM($BE227,$BF227:BL227)-SUM($CV$1:DC$1)*SUM($P227:$Q227,$W227)-SUM($CV$2:DC$2)*SUM($R227:$V227)-SUM($CV$3:DC$3)*$X227-SUM($CV$4:DC$4)*SUM($K227:$L227)-SUM($CV$5:DC$5)*SUM($M227:$N227)-SUM($CV$6:DC$6)*$O227-SUM($CV$7:DC$7)*SUM($Y227:$Z227,$AF227)-SUM($CV$8:DC$8)*SUM($AA227:$AE227)-SUM($CV$9:DC$9)*$AG227</f>
        <v>2700</v>
      </c>
      <c r="DD227" s="39">
        <f>SUM($BE227,$BF227:BM227)-SUM($CV$1:DD$1)*SUM($P227:$Q227,$W227)-SUM($CV$2:DD$2)*SUM($R227:$V227)-SUM($CV$3:DD$3)*$X227-SUM($CV$4:DD$4)*SUM($K227:$L227)-SUM($CV$5:DD$5)*SUM($M227:$N227)-SUM($CV$6:DD$6)*$O227-SUM($CV$7:DD$7)*SUM($Y227:$Z227,$AF227)-SUM($CV$8:DD$8)*SUM($AA227:$AE227)-SUM($CV$9:DD$9)*$AG227</f>
        <v>5400</v>
      </c>
      <c r="DE227" s="39">
        <f>SUM($BE227,$BF227:BN227)-SUM($CV$1:DE$1)*SUM($P227:$Q227,$W227)-SUM($CV$2:DE$2)*SUM($R227:$V227)-SUM($CV$3:DE$3)*$X227-SUM($CV$4:DE$4)*SUM($K227:$L227)-SUM($CV$5:DE$5)*SUM($M227:$N227)-SUM($CV$6:DE$6)*$O227-SUM($CV$7:DE$7)*SUM($Y227:$Z227,$AF227)-SUM($CV$8:DE$8)*SUM($AA227:$AE227)-SUM($CV$9:DE$9)*$AG227</f>
        <v>4850</v>
      </c>
      <c r="DF227" s="39">
        <f>SUM($BE227,$BF227:BO227)-SUM($CV$1:DF$1)*SUM($P227:$Q227,$W227)-SUM($CV$2:DF$2)*SUM($R227:$V227)-SUM($CV$3:DF$3)*$X227-SUM($CV$4:DF$4)*SUM($K227:$L227)-SUM($CV$5:DF$5)*SUM($M227:$N227)-SUM($CV$6:DF$6)*$O227-SUM($CV$7:DF$7)*SUM($Y227:$Z227,$AF227)-SUM($CV$8:DF$8)*SUM($AA227:$AE227)-SUM($CV$9:DF$9)*$AG227</f>
        <v>4150</v>
      </c>
      <c r="DG227" s="39">
        <f>SUM($BE227,$BF227:BP227)-SUM($CV$1:DG$1)*SUM($P227:$Q227,$W227)-SUM($CV$2:DG$2)*SUM($R227:$V227)-SUM($CV$3:DG$3)*$X227-SUM($CV$4:DG$4)*SUM($K227:$L227)-SUM($CV$5:DG$5)*SUM($M227:$N227)-SUM($CV$6:DG$6)*$O227-SUM($CV$7:DG$7)*SUM($Y227:$Z227,$AF227)-SUM($CV$8:DG$8)*SUM($AA227:$AE227)-SUM($CV$9:DG$9)*$AG227</f>
        <v>6400</v>
      </c>
      <c r="DH227" s="39">
        <f>SUM($BE227,$BF227:BQ227)-SUM($CV$1:DH$1)*SUM($P227:$Q227,$W227)-SUM($CV$2:DH$2)*SUM($R227:$V227)-SUM($CV$3:DH$3)*$X227-SUM($CV$4:DH$4)*SUM($K227:$L227)-SUM($CV$5:DH$5)*SUM($M227:$N227)-SUM($CV$6:DH$6)*$O227-SUM($CV$7:DH$7)*SUM($Y227:$Z227,$AF227)-SUM($CV$8:DH$8)*SUM($AA227:$AE227)-SUM($CV$9:DH$9)*$AG227</f>
        <v>5650</v>
      </c>
      <c r="DI227" s="39">
        <f>SUM($BE227,$BF227:BR227)-SUM($CV$1:DI$1)*SUM($P227:$Q227,$W227)-SUM($CV$2:DI$2)*SUM($R227:$V227)-SUM($CV$3:DI$3)*$X227-SUM($CV$4:DI$4)*SUM($K227:$L227)-SUM($CV$5:DI$5)*SUM($M227:$N227)-SUM($CV$6:DI$6)*$O227-SUM($CV$7:DI$7)*SUM($Y227:$Z227,$AF227)-SUM($CV$8:DI$8)*SUM($AA227:$AE227)-SUM($CV$9:DI$9)*$AG227</f>
        <v>4900</v>
      </c>
      <c r="DJ227" s="39">
        <f>SUM($BE227,$BF227:BS227)-SUM($CV$1:DJ$1)*SUM($P227:$Q227,$W227)-SUM($CV$2:DJ$2)*SUM($R227:$V227)-SUM($CV$3:DJ$3)*$X227-SUM($CV$4:DJ$4)*SUM($K227:$L227)-SUM($CV$5:DJ$5)*SUM($M227:$N227)-SUM($CV$6:DJ$6)*$O227-SUM($CV$7:DJ$7)*SUM($Y227:$Z227,$AF227)-SUM($CV$8:DJ$8)*SUM($AA227:$AE227)-SUM($CV$9:DJ$9)*$AG227</f>
        <v>7150</v>
      </c>
      <c r="DK227" s="39">
        <f>SUM($BE227,$BF227:BT227)-SUM($CV$1:DK$1)*SUM($P227:$Q227,$W227)-SUM($CV$2:DK$2)*SUM($R227:$V227)-SUM($CV$3:DK$3)*$X227-SUM($CV$4:DK$4)*SUM($K227:$L227)-SUM($CV$5:DK$5)*SUM($M227:$N227)-SUM($CV$6:DK$6)*$O227-SUM($CV$7:DK$7)*SUM($Y227:$Z227,$AF227)-SUM($CV$8:DK$8)*SUM($AA227:$AE227)-SUM($CV$9:DK$9)*$AG227</f>
        <v>6400</v>
      </c>
      <c r="DL227" s="39">
        <f>SUM($BE227,$BF227:BU227)-SUM($CV$1:DL$1)*SUM($P227:$Q227,$W227)-SUM($CV$2:DL$2)*SUM($R227:$V227)-SUM($CV$3:DL$3)*$X227-SUM($CV$4:DL$4)*SUM($K227:$L227)-SUM($CV$5:DL$5)*SUM($M227:$N227)-SUM($CV$6:DL$6)*$O227-SUM($CV$7:DL$7)*SUM($Y227:$Z227,$AF227)-SUM($CV$8:DL$8)*SUM($AA227:$AE227)-SUM($CV$9:DL$9)*$AG227</f>
        <v>5650</v>
      </c>
      <c r="DM227" s="39">
        <f>SUM($BE227,$BF227:BV227)-SUM($CV$1:DM$1)*SUM($P227:$Q227,$W227)-SUM($CV$2:DM$2)*SUM($R227:$V227)-SUM($CV$3:DM$3)*$X227-SUM($CV$4:DM$4)*SUM($K227:$L227)-SUM($CV$5:DM$5)*SUM($M227:$N227)-SUM($CV$6:DM$6)*$O227-SUM($CV$7:DM$7)*SUM($Y227:$Z227,$AF227)-SUM($CV$8:DM$8)*SUM($AA227:$AE227)-SUM($CV$9:DM$9)*$AG227</f>
        <v>7650</v>
      </c>
      <c r="DN227" s="39">
        <f>SUM($BE227,$BF227:BW227)-SUM($CV$1:DN$1)*SUM($P227:$Q227,$W227)-SUM($CV$2:DN$2)*SUM($R227:$V227)-SUM($CV$3:DN$3)*$X227-SUM($CV$4:DN$4)*SUM($K227:$L227)-SUM($CV$5:DN$5)*SUM($M227:$N227)-SUM($CV$6:DN$6)*$O227-SUM($CV$7:DN$7)*SUM($Y227:$Z227,$AF227)-SUM($CV$8:DN$8)*SUM($AA227:$AE227)-SUM($CV$9:DN$9)*$AG227</f>
        <v>6650</v>
      </c>
      <c r="DO227" s="39">
        <f>SUM($BE227,$BF227:BX227)-SUM($CV$1:DO$1)*SUM($P227:$Q227,$W227)-SUM($CV$2:DO$2)*SUM($R227:$V227)-SUM($CV$3:DO$3)*$X227-SUM($CV$4:DO$4)*SUM($K227:$L227)-SUM($CV$5:DO$5)*SUM($M227:$N227)-SUM($CV$6:DO$6)*$O227-SUM($CV$7:DO$7)*SUM($Y227:$Z227,$AF227)-SUM($CV$8:DO$8)*SUM($AA227:$AE227)-SUM($CV$9:DO$9)*$AG227</f>
        <v>5650</v>
      </c>
      <c r="DP227" s="39">
        <f>SUM($BE227,$BF227:BY227)-SUM($CV$1:DP$1)*SUM($P227:$Q227,$W227)-SUM($CV$2:DP$2)*SUM($R227:$V227)-SUM($CV$3:DP$3)*$X227-SUM($CV$4:DP$4)*SUM($K227:$L227)-SUM($CV$5:DP$5)*SUM($M227:$N227)-SUM($CV$6:DP$6)*$O227-SUM($CV$7:DP$7)*SUM($Y227:$Z227,$AF227)-SUM($CV$8:DP$8)*SUM($AA227:$AE227)-SUM($CV$9:DP$9)*$AG227</f>
        <v>7650</v>
      </c>
      <c r="DQ227" s="39">
        <f>SUM($BE227,$BF227:BZ227)-SUM($CV$1:DQ$1)*SUM($P227:$Q227,$W227)-SUM($CV$2:DQ$2)*SUM($R227:$V227)-SUM($CV$3:DQ$3)*$X227-SUM($CV$4:DQ$4)*SUM($K227:$L227)-SUM($CV$5:DQ$5)*SUM($M227:$N227)-SUM($CV$6:DQ$6)*$O227-SUM($CV$7:DQ$7)*SUM($Y227:$Z227,$AF227)-SUM($CV$8:DQ$8)*SUM($AA227:$AE227)-SUM($CV$9:DQ$9)*$AG227</f>
        <v>6650</v>
      </c>
      <c r="DR227" s="39">
        <f>SUM($BE227,$BF227:CA227)-SUM($CV$1:DR$1)*SUM($P227:$Q227,$W227)-SUM($CV$2:DR$2)*SUM($R227:$V227)-SUM($CV$3:DR$3)*$X227-SUM($CV$4:DR$4)*SUM($K227:$L227)-SUM($CV$5:DR$5)*SUM($M227:$N227)-SUM($CV$6:DR$6)*$O227-SUM($CV$7:DR$7)*SUM($Y227:$Z227,$AF227)-SUM($CV$8:DR$8)*SUM($AA227:$AE227)-SUM($CV$9:DR$9)*$AG227</f>
        <v>5650</v>
      </c>
      <c r="DS227" s="39">
        <f>SUM($BE227,$BF227:CB227)-SUM($CV$1:DS$1)*SUM($P227:$Q227,$W227)-SUM($CV$2:DS$2)*SUM($R227:$V227)-SUM($CV$3:DS$3)*$X227-SUM($CV$4:DS$4)*SUM($K227:$L227)-SUM($CV$5:DS$5)*SUM($M227:$N227)-SUM($CV$6:DS$6)*$O227-SUM($CV$7:DS$7)*SUM($Y227:$Z227,$AF227)-SUM($CV$8:DS$8)*SUM($AA227:$AE227)-SUM($CV$9:DS$9)*$AG227</f>
        <v>7650</v>
      </c>
      <c r="DT227" s="39">
        <f>SUM($BE227,$BF227:CC227)-SUM($CV$1:DT$1)*SUM($P227:$Q227,$W227)-SUM($CV$2:DT$2)*SUM($R227:$V227)-SUM($CV$3:DT$3)*$X227-SUM($CV$4:DT$4)*SUM($K227:$L227)-SUM($CV$5:DT$5)*SUM($M227:$N227)-SUM($CV$6:DT$6)*$O227-SUM($CV$7:DT$7)*SUM($Y227:$Z227,$AF227)-SUM($CV$8:DT$8)*SUM($AA227:$AE227)-SUM($CV$9:DT$9)*$AG227</f>
        <v>6650</v>
      </c>
      <c r="DU227" s="39">
        <f>SUM($BE227,$BF227:CD227)-SUM($CV$1:DU$1)*SUM($P227:$Q227,$W227)-SUM($CV$2:DU$2)*SUM($R227:$V227)-SUM($CV$3:DU$3)*$X227-SUM($CV$4:DU$4)*SUM($K227:$L227)-SUM($CV$5:DU$5)*SUM($M227:$N227)-SUM($CV$6:DU$6)*$O227-SUM($CV$7:DU$7)*SUM($Y227:$Z227,$AF227)-SUM($CV$8:DU$8)*SUM($AA227:$AE227)-SUM($CV$9:DU$9)*$AG227</f>
        <v>5650</v>
      </c>
      <c r="DV227" s="39">
        <f>SUM($BE227,$BF227:CE227)-SUM($CV$1:DV$1)*SUM($P227:$Q227,$W227)-SUM($CV$2:DV$2)*SUM($R227:$V227)-SUM($CV$3:DV$3)*$X227-SUM($CV$4:DV$4)*SUM($K227:$L227)-SUM($CV$5:DV$5)*SUM($M227:$N227)-SUM($CV$6:DV$6)*$O227-SUM($CV$7:DV$7)*SUM($Y227:$Z227,$AF227)-SUM($CV$8:DV$8)*SUM($AA227:$AE227)-SUM($CV$9:DV$9)*$AG227</f>
        <v>7650</v>
      </c>
      <c r="DW227" s="39">
        <f>SUM($BE227,$BF227:CF227)-SUM($CV$1:DW$1)*SUM($P227:$Q227,$W227)-SUM($CV$2:DW$2)*SUM($R227:$V227)-SUM($CV$3:DW$3)*$X227-SUM($CV$4:DW$4)*SUM($K227:$L227)-SUM($CV$5:DW$5)*SUM($M227:$N227)-SUM($CV$6:DW$6)*$O227-SUM($CV$7:DW$7)*SUM($Y227:$Z227,$AF227)-SUM($CV$8:DW$8)*SUM($AA227:$AE227)-SUM($CV$9:DW$9)*$AG227</f>
        <v>6650</v>
      </c>
      <c r="DX227" s="39">
        <f>SUM($BE227,$BF227:CG227)-SUM($CV$1:DX$1)*SUM($P227:$Q227,$W227)-SUM($CV$2:DX$2)*SUM($R227:$V227)-SUM($CV$3:DX$3)*$X227-SUM($CV$4:DX$4)*SUM($K227:$L227)-SUM($CV$5:DX$5)*SUM($M227:$N227)-SUM($CV$6:DX$6)*$O227-SUM($CV$7:DX$7)*SUM($Y227:$Z227,$AF227)-SUM($CV$8:DX$8)*SUM($AA227:$AE227)-SUM($CV$9:DX$9)*$AG227</f>
        <v>5650</v>
      </c>
      <c r="DY227" s="39">
        <f>SUM($BE227,$BF227:CH227)-SUM($CV$1:DY$1)*SUM($P227:$Q227,$W227)-SUM($CV$2:DY$2)*SUM($R227:$V227)-SUM($CV$3:DY$3)*$X227-SUM($CV$4:DY$4)*SUM($K227:$L227)-SUM($CV$5:DY$5)*SUM($M227:$N227)-SUM($CV$6:DY$6)*$O227-SUM($CV$7:DY$7)*SUM($Y227:$Z227,$AF227)-SUM($CV$8:DY$8)*SUM($AA227:$AE227)-SUM($CV$9:DY$9)*$AG227</f>
        <v>7650</v>
      </c>
      <c r="DZ227" s="39">
        <f>SUM($BE227,$BF227:CI227)-SUM($CV$1:DZ$1)*SUM($P227:$Q227,$W227)-SUM($CV$2:DZ$2)*SUM($R227:$V227)-SUM($CV$3:DZ$3)*$X227-SUM($CV$4:DZ$4)*SUM($K227:$L227)-SUM($CV$5:DZ$5)*SUM($M227:$N227)-SUM($CV$6:DZ$6)*$O227-SUM($CV$7:DZ$7)*SUM($Y227:$Z227,$AF227)-SUM($CV$8:DZ$8)*SUM($AA227:$AE227)-SUM($CV$9:DZ$9)*$AG227</f>
        <v>6650</v>
      </c>
      <c r="EA227" s="39">
        <f>SUM($BE227,$BF227:CJ227)-SUM($CV$1:EA$1)*SUM($P227:$Q227,$W227)-SUM($CV$2:EA$2)*SUM($R227:$V227)-SUM($CV$3:EA$3)*$X227-SUM($CV$4:EA$4)*SUM($K227:$L227)-SUM($CV$5:EA$5)*SUM($M227:$N227)-SUM($CV$6:EA$6)*$O227-SUM($CV$7:EA$7)*SUM($Y227:$Z227,$AF227)-SUM($CV$8:EA$8)*SUM($AA227:$AE227)-SUM($CV$9:EA$9)*$AG227</f>
        <v>5650</v>
      </c>
      <c r="EB227" s="39">
        <f>SUM($BE227,$BF227:CK227)-SUM($CV$1:EB$1)*SUM($P227:$Q227,$W227)-SUM($CV$2:EB$2)*SUM($R227:$V227)-SUM($CV$3:EB$3)*$X227-SUM($CV$4:EB$4)*SUM($K227:$L227)-SUM($CV$5:EB$5)*SUM($M227:$N227)-SUM($CV$6:EB$6)*$O227-SUM($CV$7:EB$7)*SUM($Y227:$Z227,$AF227)-SUM($CV$8:EB$8)*SUM($AA227:$AE227)-SUM($CV$9:EB$9)*$AG227</f>
        <v>7650</v>
      </c>
      <c r="EC227" s="39">
        <f>SUM($BE227,$BF227:CL227)-SUM($CV$1:EC$1)*SUM($P227:$Q227,$W227)-SUM($CV$2:EC$2)*SUM($R227:$V227)-SUM($CV$3:EC$3)*$X227-SUM($CV$4:EC$4)*SUM($K227:$L227)-SUM($CV$5:EC$5)*SUM($M227:$N227)-SUM($CV$6:EC$6)*$O227-SUM($CV$7:EC$7)*SUM($Y227:$Z227,$AF227)-SUM($CV$8:EC$8)*SUM($AA227:$AE227)-SUM($CV$9:EC$9)*$AG227</f>
        <v>6650</v>
      </c>
      <c r="ED227" s="39">
        <f>SUM($BE227,$BF227:CM227)-SUM($CV$1:ED$1)*SUM($P227:$Q227,$W227)-SUM($CV$2:ED$2)*SUM($R227:$V227)-SUM($CV$3:ED$3)*$X227-SUM($CV$4:ED$4)*SUM($K227:$L227)-SUM($CV$5:ED$5)*SUM($M227:$N227)-SUM($CV$6:ED$6)*$O227-SUM($CV$7:ED$7)*SUM($Y227:$Z227,$AF227)-SUM($CV$8:ED$8)*SUM($AA227:$AE227)-SUM($CV$9:ED$9)*$AG227</f>
        <v>5650</v>
      </c>
      <c r="EE227" s="39">
        <f>SUM($BE227,$BF227:CN227)-SUM($CV$1:EE$1)*SUM($P227:$Q227,$W227)-SUM($CV$2:EE$2)*SUM($R227:$V227)-SUM($CV$3:EE$3)*$X227-SUM($CV$4:EE$4)*SUM($K227:$L227)-SUM($CV$5:EE$5)*SUM($M227:$N227)-SUM($CV$6:EE$6)*$O227-SUM($CV$7:EE$7)*SUM($Y227:$Z227,$AF227)-SUM($CV$8:EE$8)*SUM($AA227:$AE227)-SUM($CV$9:EE$9)*$AG227</f>
        <v>7650</v>
      </c>
      <c r="EF227" s="39">
        <f>SUM($BE227,$BF227:CO227)-SUM($CV$1:EF$1)*SUM($P227:$Q227,$W227)-SUM($CV$2:EF$2)*SUM($R227:$V227)-SUM($CV$3:EF$3)*$X227-SUM($CV$4:EF$4)*SUM($K227:$L227)-SUM($CV$5:EF$5)*SUM($M227:$N227)-SUM($CV$6:EF$6)*$O227-SUM($CV$7:EF$7)*SUM($Y227:$Z227,$AF227)-SUM($CV$8:EF$8)*SUM($AA227:$AE227)-SUM($CV$9:EF$9)*$AG227</f>
        <v>6650</v>
      </c>
      <c r="EG227" s="39">
        <f>SUM($BE227,$BF227:CP227)-SUM($CV$1:EG$1)*SUM($P227:$Q227,$W227)-SUM($CV$2:EG$2)*SUM($R227:$V227)-SUM($CV$3:EG$3)*$X227-SUM($CV$4:EG$4)*SUM($K227:$L227)-SUM($CV$5:EG$5)*SUM($M227:$N227)-SUM($CV$6:EG$6)*$O227-SUM($CV$7:EG$7)*SUM($Y227:$Z227,$AF227)-SUM($CV$8:EG$8)*SUM($AA227:$AE227)-SUM($CV$9:EG$9)*$AG227</f>
        <v>5650</v>
      </c>
      <c r="EH227" s="39">
        <f>SUM($BE227,$BF227:CQ227)-SUM($CV$1:EH$1)*SUM($P227:$Q227,$W227)-SUM($CV$2:EH$2)*SUM($R227:$V227)-SUM($CV$3:EH$3)*$X227-SUM($CV$4:EH$4)*SUM($K227:$L227)-SUM($CV$5:EH$5)*SUM($M227:$N227)-SUM($CV$6:EH$6)*$O227-SUM($CV$7:EH$7)*SUM($Y227:$Z227,$AF227)-SUM($CV$8:EH$8)*SUM($AA227:$AE227)-SUM($CV$9:EH$9)*$AG227</f>
        <v>6883</v>
      </c>
      <c r="EI227" s="39">
        <f>SUM($BE227,$BF227:CR227)-SUM($CV$1:EI$1)*SUM($P227:$Q227,$W227)-SUM($CV$2:EI$2)*SUM($R227:$V227)-SUM($CV$3:EI$3)*$X227-SUM($CV$4:EI$4)*SUM($K227:$L227)-SUM($CV$5:EI$5)*SUM($M227:$N227)-SUM($CV$6:EI$6)*$O227-SUM($CV$7:EI$7)*SUM($Y227:$Z227,$AF227)-SUM($CV$8:EI$8)*SUM($AA227:$AE227)-SUM($CV$9:EI$9)*$AG227</f>
        <v>5883</v>
      </c>
      <c r="EJ227" s="39">
        <f>SUM($BE227,$BF227:CS227)-SUM($CV$1:EJ$1)*SUM($P227:$Q227,$W227)-SUM($CV$2:EJ$2)*SUM($R227:$V227)-SUM($CV$3:EJ$3)*$X227-SUM($CV$4:EJ$4)*SUM($K227:$L227)-SUM($CV$5:EJ$5)*SUM($M227:$N227)-SUM($CV$6:EJ$6)*$O227-SUM($CV$7:EJ$7)*SUM($Y227:$Z227,$AF227)-SUM($CV$8:EJ$8)*SUM($AA227:$AE227)-SUM($CV$9:EJ$9)*$AG227</f>
        <v>4883</v>
      </c>
      <c r="EK227" s="39">
        <f>SUM($BE227,$BF227:CT227)-SUM($CV$1:EK$1)*SUM($P227:$Q227,$W227)-SUM($CV$2:EK$2)*SUM($R227:$V227)-SUM($CV$3:EK$3)*$X227-SUM($CV$4:EK$4)*SUM($K227:$L227)-SUM($CV$5:EK$5)*SUM($M227:$N227)-SUM($CV$6:EK$6)*$O227-SUM($CV$7:EK$7)*SUM($Y227:$Z227,$AF227)-SUM($CV$8:EK$8)*SUM($AA227:$AE227)-SUM($CV$9:EK$9)*$AG227</f>
        <v>3883</v>
      </c>
      <c r="EL227" s="39">
        <f>SUM($BE227,$BF227:CU227)-SUM($CV$1:EL$1)*SUM($P227:$Q227,$W227)-SUM($CV$2:EL$2)*SUM($R227:$V227)-SUM($CV$3:EL$3)*$X227-SUM($CV$4:EL$4)*SUM($K227:$L227)-SUM($CV$5:EL$5)*SUM($M227:$N227)-SUM($CV$6:EL$6)*$O227-SUM($CV$7:EL$7)*SUM($Y227:$Z227,$AF227)-SUM($CV$8:EL$8)*SUM($AA227:$AE227)-SUM($CV$9:EL$9)*$AG227</f>
        <v>2883</v>
      </c>
      <c r="EM227" s="39">
        <f>SUM($BE227,$BF227:CV227)-SUM($CV$1:EM$1)*SUM($P227:$Q227,$W227)-SUM($CV$2:EM$2)*SUM($R227:$V227)-SUM($CV$3:EM$3)*$X227-SUM($CV$4:EM$4)*SUM($K227:$L227)-SUM($CV$5:EM$5)*SUM($M227:$N227)-SUM($CV$6:EM$6)*$O227-SUM($CV$7:EM$7)*SUM($Y227:$Z227,$AF227)-SUM($CV$8:EM$8)*SUM($AA227:$AE227)-SUM($CV$9:EM$9)*$AG227</f>
        <v>1883</v>
      </c>
      <c r="EN227" s="39">
        <f>SUM($BE227,$BF227:CW227)-SUM($CV$1:EN$1)*SUM($P227:$Q227,$W227)-SUM($CV$2:EN$2)*SUM($R227:$V227)-SUM($CV$3:EN$3)*$X227-SUM($CV$4:EN$4)*SUM($K227:$L227)-SUM($CV$5:EN$5)*SUM($M227:$N227)-SUM($CV$6:EN$6)*$O227-SUM($CV$7:EN$7)*SUM($Y227:$Z227,$AF227)-SUM($CV$8:EN$8)*SUM($AA227:$AE227)-SUM($CV$9:EN$9)*$AG227</f>
        <v>883</v>
      </c>
      <c r="EO227" s="39">
        <f>SUM($BE227,$BF227:CX227)-SUM($CV$1:EO$1)*SUM($P227:$Q227,$W227)-SUM($CV$2:EO$2)*SUM($R227:$V227)-SUM($CV$3:EO$3)*$X227-SUM($CV$4:EO$4)*SUM($K227:$L227)-SUM($CV$5:EO$5)*SUM($M227:$N227)-SUM($CV$6:EO$6)*$O227-SUM($CV$7:EO$7)*SUM($Y227:$Z227,$AF227)-SUM($CV$8:EO$8)*SUM($AA227:$AE227)-SUM($CV$9:EO$9)*$AG227</f>
        <v>455</v>
      </c>
      <c r="EP227" s="96" t="str">
        <f t="shared" si="293"/>
        <v>ASCOTECH ELECTRONICS LTD</v>
      </c>
      <c r="EQ227" s="103" t="str">
        <f t="shared" si="234"/>
        <v>JCM2900T3400VM5RC-ASC</v>
      </c>
      <c r="ER227" s="96" t="str">
        <f t="shared" si="283"/>
        <v>JQL  ELECTRONICS</v>
      </c>
      <c r="ES227" s="115">
        <f t="shared" si="292"/>
        <v>16.5</v>
      </c>
      <c r="ET227" s="116" t="str">
        <f t="shared" si="294"/>
        <v>USD</v>
      </c>
      <c r="EU227" s="107" t="e">
        <f t="shared" ca="1" si="245"/>
        <v>#NAME?</v>
      </c>
      <c r="EV227" s="107" t="e">
        <f t="shared" ca="1" si="246"/>
        <v>#NAME?</v>
      </c>
      <c r="EW227" s="117">
        <f t="shared" si="295"/>
        <v>1</v>
      </c>
      <c r="EX227" s="117">
        <f t="shared" si="296"/>
        <v>1</v>
      </c>
      <c r="EY227" s="103">
        <v>5</v>
      </c>
      <c r="EZ227" s="117">
        <f t="shared" si="247"/>
        <v>35233</v>
      </c>
      <c r="FA227" s="118" t="e">
        <f t="shared" ca="1" si="248"/>
        <v>#NAME?</v>
      </c>
      <c r="FB227" s="117">
        <f t="shared" si="249"/>
        <v>5</v>
      </c>
      <c r="FC227" s="118" t="e">
        <f t="shared" ca="1" si="250"/>
        <v>#NAME?</v>
      </c>
      <c r="FD227" s="119">
        <v>45523</v>
      </c>
      <c r="FE227" s="118" t="s">
        <v>130</v>
      </c>
      <c r="FF227" s="118" t="s">
        <v>26</v>
      </c>
      <c r="FG227" s="103" t="s">
        <v>144</v>
      </c>
      <c r="FH227" s="103" t="s">
        <v>145</v>
      </c>
      <c r="FI227" s="105">
        <f t="array" ref="FI227">SUMPRODUCT($AI227:$AL227,TRANSPOSE(FI$1:FI$4))</f>
        <v>3000</v>
      </c>
      <c r="FJ227" s="105">
        <f t="array" ref="FJ227">SUMPRODUCT($AI227:$AL227,TRANSPOSE(FJ$1:FJ$4))</f>
        <v>3000</v>
      </c>
      <c r="FK227" s="105">
        <f t="array" ref="FK227">SUMPRODUCT($AI227:$AL227,TRANSPOSE(FK$1:FK$4))</f>
        <v>3000</v>
      </c>
      <c r="FL227" s="105">
        <f t="array" ref="FL227">SUMPRODUCT($AI227:$AL227,TRANSPOSE(FL$1:FL$4))</f>
        <v>3000</v>
      </c>
      <c r="FM227" s="105">
        <f t="array" ref="FM227">SUMPRODUCT($AI227:$AL227,TRANSPOSE(FM$1:FM$4))</f>
        <v>3000</v>
      </c>
      <c r="FN227" s="105">
        <f t="array" ref="FN227">SUMPRODUCT($AI227:$AL227,TRANSPOSE(FN$1:FN$4))</f>
        <v>3000</v>
      </c>
      <c r="FO227" s="105">
        <f t="array" ref="FO227">SUMPRODUCT($AI227:$AL227,TRANSPOSE(FO$1:FO$4))</f>
        <v>3000</v>
      </c>
      <c r="FP227" s="105">
        <f t="array" ref="FP227">SUMPRODUCT($AI227:$AL227,TRANSPOSE(FP$1:FP$4))</f>
        <v>3000</v>
      </c>
      <c r="FQ227" s="105">
        <f t="array" ref="FQ227">SUMPRODUCT($AI227:$AL227,TRANSPOSE(FQ$1:FQ$4))</f>
        <v>3000</v>
      </c>
      <c r="FR227" s="105">
        <f t="array" ref="FR227">SUMPRODUCT($AI227:$AL227,TRANSPOSE(FR$1:FR$4))</f>
        <v>3000</v>
      </c>
      <c r="FS227" s="105">
        <f t="array" ref="FS227">SUMPRODUCT($AI227:$AL227,TRANSPOSE(FS$1:FS$4))</f>
        <v>3000</v>
      </c>
      <c r="FT227" s="105">
        <f t="array" ref="FT227">SUMPRODUCT($AI227:$AL227,TRANSPOSE(FT$1:FT$4))</f>
        <v>2228</v>
      </c>
      <c r="FU227" s="105">
        <f t="array" ref="FU227">SUMPRODUCT($AI227:$AL227,TRANSPOSE(FU$1:FU$4))</f>
        <v>0</v>
      </c>
      <c r="FV227" s="120"/>
      <c r="FW227" s="105">
        <f t="shared" si="251"/>
        <v>3000</v>
      </c>
      <c r="FX227" s="121">
        <f>CEILING(SUM($FI227:FJ227)-SUM($FW227:FW227),$EW227)</f>
        <v>3000</v>
      </c>
      <c r="FY227" s="121">
        <f>CEILING(SUM($FI227:FK227)-SUM($FW227:FX227),$EW227)</f>
        <v>3000</v>
      </c>
      <c r="FZ227" s="121">
        <f>CEILING(SUM($FI227:FL227)-SUM($FW227:FY227),$EW227)</f>
        <v>3000</v>
      </c>
      <c r="GA227" s="121">
        <f>CEILING(SUM($FI227:FM227)-SUM($FW227:FZ227),$EW227)</f>
        <v>3000</v>
      </c>
      <c r="GB227" s="121">
        <f>CEILING(SUM($FI227:FN227)-SUM($FW227:GA227),$EW227)</f>
        <v>3000</v>
      </c>
      <c r="GC227" s="121">
        <f>CEILING(SUM($FI227:FO227)-SUM($FW227:GB227),$EW227)</f>
        <v>3000</v>
      </c>
      <c r="GD227" s="121">
        <f>CEILING(SUM($FI227:FP227)-SUM($FW227:GC227),$EW227)</f>
        <v>3000</v>
      </c>
      <c r="GE227" s="121">
        <f>CEILING(SUM($FI227:FQ227)-SUM($FW227:GD227),$EW227)</f>
        <v>3000</v>
      </c>
      <c r="GF227" s="121">
        <f>CEILING(SUM($FI227:FR227)-SUM($FW227:GE227),$EW227)</f>
        <v>3000</v>
      </c>
      <c r="GG227" s="121">
        <f>CEILING(SUM($FI227:FS227)-SUM($FW227:GF227),$EW227)</f>
        <v>3000</v>
      </c>
      <c r="GH227" s="121">
        <f t="shared" si="252"/>
        <v>2233</v>
      </c>
      <c r="GI227" s="121">
        <f t="shared" si="253"/>
        <v>0</v>
      </c>
      <c r="GJ227" s="120"/>
      <c r="GK227" s="123" t="e">
        <f t="shared" ca="1" si="254"/>
        <v>#NAME?</v>
      </c>
      <c r="GL227" s="123" t="e">
        <f t="shared" ca="1" si="255"/>
        <v>#NAME?</v>
      </c>
      <c r="GM227" s="123" t="e">
        <f t="shared" ca="1" si="256"/>
        <v>#NAME?</v>
      </c>
      <c r="GN227" s="123" t="e">
        <f t="shared" ca="1" si="257"/>
        <v>#NAME?</v>
      </c>
      <c r="GO227" s="123" t="e">
        <f t="shared" ca="1" si="258"/>
        <v>#NAME?</v>
      </c>
      <c r="GP227" s="123" t="e">
        <f t="shared" ca="1" si="259"/>
        <v>#NAME?</v>
      </c>
      <c r="GQ227" s="123" t="e">
        <f t="shared" ca="1" si="260"/>
        <v>#NAME?</v>
      </c>
      <c r="GR227" s="123" t="e">
        <f t="shared" ca="1" si="261"/>
        <v>#NAME?</v>
      </c>
      <c r="GS227" s="123" t="e">
        <f t="shared" ca="1" si="262"/>
        <v>#NAME?</v>
      </c>
      <c r="GT227" s="123" t="e">
        <f t="shared" ca="1" si="263"/>
        <v>#NAME?</v>
      </c>
      <c r="GU227" s="123" t="e">
        <f t="shared" ca="1" si="264"/>
        <v>#NAME?</v>
      </c>
      <c r="GV227" s="123" t="e">
        <f t="shared" ca="1" si="265"/>
        <v>#NAME?</v>
      </c>
      <c r="GW227" s="123" t="e">
        <f t="shared" ca="1" si="266"/>
        <v>#NAME?</v>
      </c>
      <c r="GX227" s="123" t="e">
        <f t="shared" ca="1" si="267"/>
        <v>#NAME?</v>
      </c>
      <c r="GY227" s="120">
        <v>12</v>
      </c>
      <c r="GZ227" s="105">
        <f t="shared" si="297"/>
        <v>3000</v>
      </c>
      <c r="HA227" s="105">
        <f t="shared" si="297"/>
        <v>3000</v>
      </c>
      <c r="HB227" s="105">
        <f t="shared" si="297"/>
        <v>3000</v>
      </c>
      <c r="HC227" s="105">
        <f t="shared" si="297"/>
        <v>3000</v>
      </c>
      <c r="HD227" s="105">
        <f t="shared" si="297"/>
        <v>3000</v>
      </c>
      <c r="HE227" s="105">
        <f t="shared" si="297"/>
        <v>3000</v>
      </c>
      <c r="HF227" s="105">
        <f t="shared" si="297"/>
        <v>3000</v>
      </c>
      <c r="HG227" s="105">
        <f t="shared" si="297"/>
        <v>3000</v>
      </c>
      <c r="HH227" s="105">
        <f t="shared" si="297"/>
        <v>3000</v>
      </c>
      <c r="HI227" s="105">
        <f t="shared" si="297"/>
        <v>3000</v>
      </c>
      <c r="HJ227" s="105">
        <f t="shared" si="297"/>
        <v>3000</v>
      </c>
      <c r="HK227" s="105">
        <f t="shared" si="297"/>
        <v>2233</v>
      </c>
      <c r="HL227" s="105">
        <f t="shared" si="298"/>
        <v>0</v>
      </c>
      <c r="HM227" s="105"/>
      <c r="HN227" s="123" t="e">
        <f t="shared" ca="1" si="268"/>
        <v>#NAME?</v>
      </c>
      <c r="HO227" s="123" t="e">
        <f t="shared" ca="1" si="269"/>
        <v>#NAME?</v>
      </c>
      <c r="HP227" s="123" t="e">
        <f t="shared" ca="1" si="270"/>
        <v>#NAME?</v>
      </c>
      <c r="HQ227" s="123" t="e">
        <f t="shared" ca="1" si="271"/>
        <v>#NAME?</v>
      </c>
      <c r="HR227" s="123" t="e">
        <f t="shared" ca="1" si="272"/>
        <v>#NAME?</v>
      </c>
      <c r="HS227" s="123" t="e">
        <f t="shared" ca="1" si="273"/>
        <v>#NAME?</v>
      </c>
      <c r="HT227" s="123" t="e">
        <f t="shared" ca="1" si="274"/>
        <v>#NAME?</v>
      </c>
      <c r="HU227" s="123" t="e">
        <f t="shared" ca="1" si="275"/>
        <v>#NAME?</v>
      </c>
      <c r="HV227" s="123" t="e">
        <f t="shared" ca="1" si="276"/>
        <v>#NAME?</v>
      </c>
      <c r="HW227" s="123" t="e">
        <f t="shared" ca="1" si="277"/>
        <v>#NAME?</v>
      </c>
      <c r="HX227" s="123" t="e">
        <f t="shared" ca="1" si="278"/>
        <v>#NAME?</v>
      </c>
      <c r="HY227" s="123" t="e">
        <f t="shared" ca="1" si="279"/>
        <v>#NAME?</v>
      </c>
      <c r="HZ227" s="123" t="e">
        <f t="shared" ca="1" si="280"/>
        <v>#NAME?</v>
      </c>
      <c r="IA227" s="123" t="e">
        <f t="shared" ca="1" si="281"/>
        <v>#NAME?</v>
      </c>
      <c r="IB227" s="124" t="s">
        <v>1064</v>
      </c>
      <c r="IC227" s="103" t="s">
        <v>756</v>
      </c>
      <c r="ID227" s="125">
        <v>45518</v>
      </c>
      <c r="IE227" s="103" t="s">
        <v>147</v>
      </c>
      <c r="IF227" s="103"/>
      <c r="IG227" s="103" t="s">
        <v>147</v>
      </c>
      <c r="IH227" s="103"/>
      <c r="II227" s="103" t="s">
        <v>1058</v>
      </c>
    </row>
    <row r="228" spans="1:243" ht="14.25" x14ac:dyDescent="0.2">
      <c r="A228" s="39">
        <v>248</v>
      </c>
      <c r="B228" s="39" t="s">
        <v>1066</v>
      </c>
      <c r="C228" s="56" t="s">
        <v>1067</v>
      </c>
      <c r="D228" s="39" t="s">
        <v>137</v>
      </c>
      <c r="E228" s="39">
        <v>409177480</v>
      </c>
      <c r="F228" s="102" t="s">
        <v>1068</v>
      </c>
      <c r="G228" s="39"/>
      <c r="H228" s="39" t="s">
        <v>128</v>
      </c>
      <c r="I228" s="39">
        <v>1</v>
      </c>
      <c r="J228" s="39">
        <v>1</v>
      </c>
      <c r="K228" s="39">
        <v>0</v>
      </c>
      <c r="L228" s="39">
        <v>0</v>
      </c>
      <c r="M228" s="39">
        <v>0</v>
      </c>
      <c r="N228" s="39">
        <v>0</v>
      </c>
      <c r="O228" s="39">
        <v>0</v>
      </c>
      <c r="P228" s="39">
        <v>0</v>
      </c>
      <c r="Q228" s="39">
        <v>0</v>
      </c>
      <c r="R228" s="39">
        <v>0</v>
      </c>
      <c r="S228" s="39">
        <v>0</v>
      </c>
      <c r="T228" s="39">
        <v>0</v>
      </c>
      <c r="U228" s="39">
        <v>0</v>
      </c>
      <c r="V228" s="39">
        <v>0</v>
      </c>
      <c r="W228" s="39">
        <v>0</v>
      </c>
      <c r="X228" s="39">
        <v>0</v>
      </c>
      <c r="Y228" s="39">
        <v>0</v>
      </c>
      <c r="Z228" s="39">
        <v>0</v>
      </c>
      <c r="AA228" s="39">
        <v>0</v>
      </c>
      <c r="AB228" s="39">
        <v>1</v>
      </c>
      <c r="AC228" s="39">
        <v>0</v>
      </c>
      <c r="AD228" s="39">
        <v>0</v>
      </c>
      <c r="AE228" s="39">
        <v>0</v>
      </c>
      <c r="AF228" s="39">
        <v>0</v>
      </c>
      <c r="AG228" s="39">
        <v>0</v>
      </c>
      <c r="AH228" s="39">
        <f t="shared" si="235"/>
        <v>1</v>
      </c>
      <c r="AI228" s="39">
        <f t="shared" si="236"/>
        <v>0</v>
      </c>
      <c r="AJ228" s="39">
        <f t="shared" si="237"/>
        <v>0</v>
      </c>
      <c r="AK228" s="39">
        <f t="shared" si="238"/>
        <v>1</v>
      </c>
      <c r="AL228" s="39">
        <f t="shared" si="239"/>
        <v>0</v>
      </c>
      <c r="AM228" s="57">
        <f t="shared" si="240"/>
        <v>635</v>
      </c>
      <c r="AN228" s="57">
        <v>1</v>
      </c>
      <c r="AO228" s="57">
        <f t="shared" si="241"/>
        <v>635</v>
      </c>
      <c r="AP228" s="39"/>
      <c r="AQ228" s="39" t="s">
        <v>1056</v>
      </c>
      <c r="AR228" s="39" t="s">
        <v>752</v>
      </c>
      <c r="AS228" s="39" t="s">
        <v>26</v>
      </c>
      <c r="AT228" s="39"/>
      <c r="AU228" s="58">
        <v>22.5</v>
      </c>
      <c r="AV228" s="58" t="s">
        <v>11</v>
      </c>
      <c r="AW228" s="39" t="s">
        <v>753</v>
      </c>
      <c r="AX228" s="39" t="s">
        <v>754</v>
      </c>
      <c r="AY228" s="39"/>
      <c r="AZ228" s="39" t="s">
        <v>755</v>
      </c>
      <c r="BA228" s="39" t="str">
        <f t="shared" si="242"/>
        <v>P0005</v>
      </c>
      <c r="BB228" s="78" t="e">
        <f t="shared" ca="1" si="243"/>
        <v>#NAME?</v>
      </c>
      <c r="BC228" s="39"/>
      <c r="BD228" s="75">
        <f t="shared" si="244"/>
        <v>640</v>
      </c>
      <c r="BE228" s="39"/>
      <c r="BF228" s="39"/>
      <c r="BG228" s="39"/>
      <c r="BH228" s="39"/>
      <c r="BI228" s="39">
        <v>640</v>
      </c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>
        <f>SUM($BE228,$BF228:BF228)-SUM($CV$1:CW$1)*SUM($P228:$Q228,$W228)-SUM($CV$2:CW$2)*SUM($R228:$V228)-SUM($CV$3:CW$3)*$X228-SUM($CV$4:CW$4)*SUM($K228:$L228)-SUM($CV$5:CW$5)*SUM($M228:$N228)-SUM($CV$6:CW$6)*$O228-SUM($CV$7:CW$7)*SUM($Y228:$Z228,$AF228)-SUM($CV$8:CW$8)*SUM($AA228:$AE228)-SUM($CV$9:CW$9)*$AG228</f>
        <v>0</v>
      </c>
      <c r="CX228" s="39">
        <f>SUM($BE228,$BF228:BG228)-SUM($CV$1:CX$1)*SUM($P228:$Q228,$W228)-SUM($CV$2:CX$2)*SUM($R228:$V228)-SUM($CV$3:CX$3)*$X228-SUM($CV$4:CX$4)*SUM($K228:$L228)-SUM($CV$5:CX$5)*SUM($M228:$N228)-SUM($CV$6:CX$6)*$O228-SUM($CV$7:CX$7)*SUM($Y228:$Z228,$AF228)-SUM($CV$8:CX$8)*SUM($AA228:$AE228)-SUM($CV$9:CX$9)*$AG228</f>
        <v>0</v>
      </c>
      <c r="CY228" s="39">
        <f>SUM($BE228,$BF228:BH228)-SUM($CV$1:CY$1)*SUM($P228:$Q228,$W228)-SUM($CV$2:CY$2)*SUM($R228:$V228)-SUM($CV$3:CY$3)*$X228-SUM($CV$4:CY$4)*SUM($K228:$L228)-SUM($CV$5:CY$5)*SUM($M228:$N228)-SUM($CV$6:CY$6)*$O228-SUM($CV$7:CY$7)*SUM($Y228:$Z228,$AF228)-SUM($CV$8:CY$8)*SUM($AA228:$AE228)-SUM($CV$9:CY$9)*$AG228</f>
        <v>0</v>
      </c>
      <c r="CZ228" s="39">
        <f>SUM($BE228,$BF228:BI228)-SUM($CV$1:CZ$1)*SUM($P228:$Q228,$W228)-SUM($CV$2:CZ$2)*SUM($R228:$V228)-SUM($CV$3:CZ$3)*$X228-SUM($CV$4:CZ$4)*SUM($K228:$L228)-SUM($CV$5:CZ$5)*SUM($M228:$N228)-SUM($CV$6:CZ$6)*$O228-SUM($CV$7:CZ$7)*SUM($Y228:$Z228,$AF228)-SUM($CV$8:CZ$8)*SUM($AA228:$AE228)-SUM($CV$9:CZ$9)*$AG228</f>
        <v>640</v>
      </c>
      <c r="DA228" s="39">
        <f>SUM($BE228,$BF228:BJ228)-SUM($CV$1:DA$1)*SUM($P228:$Q228,$W228)-SUM($CV$2:DA$2)*SUM($R228:$V228)-SUM($CV$3:DA$3)*$X228-SUM($CV$4:DA$4)*SUM($K228:$L228)-SUM($CV$5:DA$5)*SUM($M228:$N228)-SUM($CV$6:DA$6)*$O228-SUM($CV$7:DA$7)*SUM($Y228:$Z228,$AF228)-SUM($CV$8:DA$8)*SUM($AA228:$AE228)-SUM($CV$9:DA$9)*$AG228</f>
        <v>640</v>
      </c>
      <c r="DB228" s="39">
        <f>SUM($BE228,$BF228:BK228)-SUM($CV$1:DB$1)*SUM($P228:$Q228,$W228)-SUM($CV$2:DB$2)*SUM($R228:$V228)-SUM($CV$3:DB$3)*$X228-SUM($CV$4:DB$4)*SUM($K228:$L228)-SUM($CV$5:DB$5)*SUM($M228:$N228)-SUM($CV$6:DB$6)*$O228-SUM($CV$7:DB$7)*SUM($Y228:$Z228,$AF228)-SUM($CV$8:DB$8)*SUM($AA228:$AE228)-SUM($CV$9:DB$9)*$AG228</f>
        <v>540</v>
      </c>
      <c r="DC228" s="39">
        <f>SUM($BE228,$BF228:BL228)-SUM($CV$1:DC$1)*SUM($P228:$Q228,$W228)-SUM($CV$2:DC$2)*SUM($R228:$V228)-SUM($CV$3:DC$3)*$X228-SUM($CV$4:DC$4)*SUM($K228:$L228)-SUM($CV$5:DC$5)*SUM($M228:$N228)-SUM($CV$6:DC$6)*$O228-SUM($CV$7:DC$7)*SUM($Y228:$Z228,$AF228)-SUM($CV$8:DC$8)*SUM($AA228:$AE228)-SUM($CV$9:DC$9)*$AG228</f>
        <v>340</v>
      </c>
      <c r="DD228" s="39">
        <f>SUM($BE228,$BF228:BM228)-SUM($CV$1:DD$1)*SUM($P228:$Q228,$W228)-SUM($CV$2:DD$2)*SUM($R228:$V228)-SUM($CV$3:DD$3)*$X228-SUM($CV$4:DD$4)*SUM($K228:$L228)-SUM($CV$5:DD$5)*SUM($M228:$N228)-SUM($CV$6:DD$6)*$O228-SUM($CV$7:DD$7)*SUM($Y228:$Z228,$AF228)-SUM($CV$8:DD$8)*SUM($AA228:$AE228)-SUM($CV$9:DD$9)*$AG228</f>
        <v>9</v>
      </c>
      <c r="DE228" s="39">
        <f>SUM($BE228,$BF228:BN228)-SUM($CV$1:DE$1)*SUM($P228:$Q228,$W228)-SUM($CV$2:DE$2)*SUM($R228:$V228)-SUM($CV$3:DE$3)*$X228-SUM($CV$4:DE$4)*SUM($K228:$L228)-SUM($CV$5:DE$5)*SUM($M228:$N228)-SUM($CV$6:DE$6)*$O228-SUM($CV$7:DE$7)*SUM($Y228:$Z228,$AF228)-SUM($CV$8:DE$8)*SUM($AA228:$AE228)-SUM($CV$9:DE$9)*$AG228</f>
        <v>9</v>
      </c>
      <c r="DF228" s="39">
        <f>SUM($BE228,$BF228:BO228)-SUM($CV$1:DF$1)*SUM($P228:$Q228,$W228)-SUM($CV$2:DF$2)*SUM($R228:$V228)-SUM($CV$3:DF$3)*$X228-SUM($CV$4:DF$4)*SUM($K228:$L228)-SUM($CV$5:DF$5)*SUM($M228:$N228)-SUM($CV$6:DF$6)*$O228-SUM($CV$7:DF$7)*SUM($Y228:$Z228,$AF228)-SUM($CV$8:DF$8)*SUM($AA228:$AE228)-SUM($CV$9:DF$9)*$AG228</f>
        <v>9</v>
      </c>
      <c r="DG228" s="39">
        <f>SUM($BE228,$BF228:BP228)-SUM($CV$1:DG$1)*SUM($P228:$Q228,$W228)-SUM($CV$2:DG$2)*SUM($R228:$V228)-SUM($CV$3:DG$3)*$X228-SUM($CV$4:DG$4)*SUM($K228:$L228)-SUM($CV$5:DG$5)*SUM($M228:$N228)-SUM($CV$6:DG$6)*$O228-SUM($CV$7:DG$7)*SUM($Y228:$Z228,$AF228)-SUM($CV$8:DG$8)*SUM($AA228:$AE228)-SUM($CV$9:DG$9)*$AG228</f>
        <v>9</v>
      </c>
      <c r="DH228" s="39">
        <f>SUM($BE228,$BF228:BQ228)-SUM($CV$1:DH$1)*SUM($P228:$Q228,$W228)-SUM($CV$2:DH$2)*SUM($R228:$V228)-SUM($CV$3:DH$3)*$X228-SUM($CV$4:DH$4)*SUM($K228:$L228)-SUM($CV$5:DH$5)*SUM($M228:$N228)-SUM($CV$6:DH$6)*$O228-SUM($CV$7:DH$7)*SUM($Y228:$Z228,$AF228)-SUM($CV$8:DH$8)*SUM($AA228:$AE228)-SUM($CV$9:DH$9)*$AG228</f>
        <v>9</v>
      </c>
      <c r="DI228" s="39">
        <f>SUM($BE228,$BF228:BR228)-SUM($CV$1:DI$1)*SUM($P228:$Q228,$W228)-SUM($CV$2:DI$2)*SUM($R228:$V228)-SUM($CV$3:DI$3)*$X228-SUM($CV$4:DI$4)*SUM($K228:$L228)-SUM($CV$5:DI$5)*SUM($M228:$N228)-SUM($CV$6:DI$6)*$O228-SUM($CV$7:DI$7)*SUM($Y228:$Z228,$AF228)-SUM($CV$8:DI$8)*SUM($AA228:$AE228)-SUM($CV$9:DI$9)*$AG228</f>
        <v>9</v>
      </c>
      <c r="DJ228" s="39">
        <f>SUM($BE228,$BF228:BS228)-SUM($CV$1:DJ$1)*SUM($P228:$Q228,$W228)-SUM($CV$2:DJ$2)*SUM($R228:$V228)-SUM($CV$3:DJ$3)*$X228-SUM($CV$4:DJ$4)*SUM($K228:$L228)-SUM($CV$5:DJ$5)*SUM($M228:$N228)-SUM($CV$6:DJ$6)*$O228-SUM($CV$7:DJ$7)*SUM($Y228:$Z228,$AF228)-SUM($CV$8:DJ$8)*SUM($AA228:$AE228)-SUM($CV$9:DJ$9)*$AG228</f>
        <v>9</v>
      </c>
      <c r="DK228" s="39">
        <f>SUM($BE228,$BF228:BT228)-SUM($CV$1:DK$1)*SUM($P228:$Q228,$W228)-SUM($CV$2:DK$2)*SUM($R228:$V228)-SUM($CV$3:DK$3)*$X228-SUM($CV$4:DK$4)*SUM($K228:$L228)-SUM($CV$5:DK$5)*SUM($M228:$N228)-SUM($CV$6:DK$6)*$O228-SUM($CV$7:DK$7)*SUM($Y228:$Z228,$AF228)-SUM($CV$8:DK$8)*SUM($AA228:$AE228)-SUM($CV$9:DK$9)*$AG228</f>
        <v>9</v>
      </c>
      <c r="DL228" s="39">
        <f>SUM($BE228,$BF228:BU228)-SUM($CV$1:DL$1)*SUM($P228:$Q228,$W228)-SUM($CV$2:DL$2)*SUM($R228:$V228)-SUM($CV$3:DL$3)*$X228-SUM($CV$4:DL$4)*SUM($K228:$L228)-SUM($CV$5:DL$5)*SUM($M228:$N228)-SUM($CV$6:DL$6)*$O228-SUM($CV$7:DL$7)*SUM($Y228:$Z228,$AF228)-SUM($CV$8:DL$8)*SUM($AA228:$AE228)-SUM($CV$9:DL$9)*$AG228</f>
        <v>9</v>
      </c>
      <c r="DM228" s="39">
        <f>SUM($BE228,$BF228:BV228)-SUM($CV$1:DM$1)*SUM($P228:$Q228,$W228)-SUM($CV$2:DM$2)*SUM($R228:$V228)-SUM($CV$3:DM$3)*$X228-SUM($CV$4:DM$4)*SUM($K228:$L228)-SUM($CV$5:DM$5)*SUM($M228:$N228)-SUM($CV$6:DM$6)*$O228-SUM($CV$7:DM$7)*SUM($Y228:$Z228,$AF228)-SUM($CV$8:DM$8)*SUM($AA228:$AE228)-SUM($CV$9:DM$9)*$AG228</f>
        <v>9</v>
      </c>
      <c r="DN228" s="39">
        <f>SUM($BE228,$BF228:BW228)-SUM($CV$1:DN$1)*SUM($P228:$Q228,$W228)-SUM($CV$2:DN$2)*SUM($R228:$V228)-SUM($CV$3:DN$3)*$X228-SUM($CV$4:DN$4)*SUM($K228:$L228)-SUM($CV$5:DN$5)*SUM($M228:$N228)-SUM($CV$6:DN$6)*$O228-SUM($CV$7:DN$7)*SUM($Y228:$Z228,$AF228)-SUM($CV$8:DN$8)*SUM($AA228:$AE228)-SUM($CV$9:DN$9)*$AG228</f>
        <v>9</v>
      </c>
      <c r="DO228" s="39">
        <f>SUM($BE228,$BF228:BX228)-SUM($CV$1:DO$1)*SUM($P228:$Q228,$W228)-SUM($CV$2:DO$2)*SUM($R228:$V228)-SUM($CV$3:DO$3)*$X228-SUM($CV$4:DO$4)*SUM($K228:$L228)-SUM($CV$5:DO$5)*SUM($M228:$N228)-SUM($CV$6:DO$6)*$O228-SUM($CV$7:DO$7)*SUM($Y228:$Z228,$AF228)-SUM($CV$8:DO$8)*SUM($AA228:$AE228)-SUM($CV$9:DO$9)*$AG228</f>
        <v>9</v>
      </c>
      <c r="DP228" s="39">
        <f>SUM($BE228,$BF228:BY228)-SUM($CV$1:DP$1)*SUM($P228:$Q228,$W228)-SUM($CV$2:DP$2)*SUM($R228:$V228)-SUM($CV$3:DP$3)*$X228-SUM($CV$4:DP$4)*SUM($K228:$L228)-SUM($CV$5:DP$5)*SUM($M228:$N228)-SUM($CV$6:DP$6)*$O228-SUM($CV$7:DP$7)*SUM($Y228:$Z228,$AF228)-SUM($CV$8:DP$8)*SUM($AA228:$AE228)-SUM($CV$9:DP$9)*$AG228</f>
        <v>9</v>
      </c>
      <c r="DQ228" s="39">
        <f>SUM($BE228,$BF228:BZ228)-SUM($CV$1:DQ$1)*SUM($P228:$Q228,$W228)-SUM($CV$2:DQ$2)*SUM($R228:$V228)-SUM($CV$3:DQ$3)*$X228-SUM($CV$4:DQ$4)*SUM($K228:$L228)-SUM($CV$5:DQ$5)*SUM($M228:$N228)-SUM($CV$6:DQ$6)*$O228-SUM($CV$7:DQ$7)*SUM($Y228:$Z228,$AF228)-SUM($CV$8:DQ$8)*SUM($AA228:$AE228)-SUM($CV$9:DQ$9)*$AG228</f>
        <v>9</v>
      </c>
      <c r="DR228" s="39">
        <f>SUM($BE228,$BF228:CA228)-SUM($CV$1:DR$1)*SUM($P228:$Q228,$W228)-SUM($CV$2:DR$2)*SUM($R228:$V228)-SUM($CV$3:DR$3)*$X228-SUM($CV$4:DR$4)*SUM($K228:$L228)-SUM($CV$5:DR$5)*SUM($M228:$N228)-SUM($CV$6:DR$6)*$O228-SUM($CV$7:DR$7)*SUM($Y228:$Z228,$AF228)-SUM($CV$8:DR$8)*SUM($AA228:$AE228)-SUM($CV$9:DR$9)*$AG228</f>
        <v>9</v>
      </c>
      <c r="DS228" s="39">
        <f>SUM($BE228,$BF228:CB228)-SUM($CV$1:DS$1)*SUM($P228:$Q228,$W228)-SUM($CV$2:DS$2)*SUM($R228:$V228)-SUM($CV$3:DS$3)*$X228-SUM($CV$4:DS$4)*SUM($K228:$L228)-SUM($CV$5:DS$5)*SUM($M228:$N228)-SUM($CV$6:DS$6)*$O228-SUM($CV$7:DS$7)*SUM($Y228:$Z228,$AF228)-SUM($CV$8:DS$8)*SUM($AA228:$AE228)-SUM($CV$9:DS$9)*$AG228</f>
        <v>9</v>
      </c>
      <c r="DT228" s="39">
        <f>SUM($BE228,$BF228:CC228)-SUM($CV$1:DT$1)*SUM($P228:$Q228,$W228)-SUM($CV$2:DT$2)*SUM($R228:$V228)-SUM($CV$3:DT$3)*$X228-SUM($CV$4:DT$4)*SUM($K228:$L228)-SUM($CV$5:DT$5)*SUM($M228:$N228)-SUM($CV$6:DT$6)*$O228-SUM($CV$7:DT$7)*SUM($Y228:$Z228,$AF228)-SUM($CV$8:DT$8)*SUM($AA228:$AE228)-SUM($CV$9:DT$9)*$AG228</f>
        <v>9</v>
      </c>
      <c r="DU228" s="39">
        <f>SUM($BE228,$BF228:CD228)-SUM($CV$1:DU$1)*SUM($P228:$Q228,$W228)-SUM($CV$2:DU$2)*SUM($R228:$V228)-SUM($CV$3:DU$3)*$X228-SUM($CV$4:DU$4)*SUM($K228:$L228)-SUM($CV$5:DU$5)*SUM($M228:$N228)-SUM($CV$6:DU$6)*$O228-SUM($CV$7:DU$7)*SUM($Y228:$Z228,$AF228)-SUM($CV$8:DU$8)*SUM($AA228:$AE228)-SUM($CV$9:DU$9)*$AG228</f>
        <v>9</v>
      </c>
      <c r="DV228" s="39">
        <f>SUM($BE228,$BF228:CE228)-SUM($CV$1:DV$1)*SUM($P228:$Q228,$W228)-SUM($CV$2:DV$2)*SUM($R228:$V228)-SUM($CV$3:DV$3)*$X228-SUM($CV$4:DV$4)*SUM($K228:$L228)-SUM($CV$5:DV$5)*SUM($M228:$N228)-SUM($CV$6:DV$6)*$O228-SUM($CV$7:DV$7)*SUM($Y228:$Z228,$AF228)-SUM($CV$8:DV$8)*SUM($AA228:$AE228)-SUM($CV$9:DV$9)*$AG228</f>
        <v>9</v>
      </c>
      <c r="DW228" s="39">
        <f>SUM($BE228,$BF228:CF228)-SUM($CV$1:DW$1)*SUM($P228:$Q228,$W228)-SUM($CV$2:DW$2)*SUM($R228:$V228)-SUM($CV$3:DW$3)*$X228-SUM($CV$4:DW$4)*SUM($K228:$L228)-SUM($CV$5:DW$5)*SUM($M228:$N228)-SUM($CV$6:DW$6)*$O228-SUM($CV$7:DW$7)*SUM($Y228:$Z228,$AF228)-SUM($CV$8:DW$8)*SUM($AA228:$AE228)-SUM($CV$9:DW$9)*$AG228</f>
        <v>9</v>
      </c>
      <c r="DX228" s="39">
        <f>SUM($BE228,$BF228:CG228)-SUM($CV$1:DX$1)*SUM($P228:$Q228,$W228)-SUM($CV$2:DX$2)*SUM($R228:$V228)-SUM($CV$3:DX$3)*$X228-SUM($CV$4:DX$4)*SUM($K228:$L228)-SUM($CV$5:DX$5)*SUM($M228:$N228)-SUM($CV$6:DX$6)*$O228-SUM($CV$7:DX$7)*SUM($Y228:$Z228,$AF228)-SUM($CV$8:DX$8)*SUM($AA228:$AE228)-SUM($CV$9:DX$9)*$AG228</f>
        <v>9</v>
      </c>
      <c r="DY228" s="39">
        <f>SUM($BE228,$BF228:CH228)-SUM($CV$1:DY$1)*SUM($P228:$Q228,$W228)-SUM($CV$2:DY$2)*SUM($R228:$V228)-SUM($CV$3:DY$3)*$X228-SUM($CV$4:DY$4)*SUM($K228:$L228)-SUM($CV$5:DY$5)*SUM($M228:$N228)-SUM($CV$6:DY$6)*$O228-SUM($CV$7:DY$7)*SUM($Y228:$Z228,$AF228)-SUM($CV$8:DY$8)*SUM($AA228:$AE228)-SUM($CV$9:DY$9)*$AG228</f>
        <v>9</v>
      </c>
      <c r="DZ228" s="39">
        <f>SUM($BE228,$BF228:CI228)-SUM($CV$1:DZ$1)*SUM($P228:$Q228,$W228)-SUM($CV$2:DZ$2)*SUM($R228:$V228)-SUM($CV$3:DZ$3)*$X228-SUM($CV$4:DZ$4)*SUM($K228:$L228)-SUM($CV$5:DZ$5)*SUM($M228:$N228)-SUM($CV$6:DZ$6)*$O228-SUM($CV$7:DZ$7)*SUM($Y228:$Z228,$AF228)-SUM($CV$8:DZ$8)*SUM($AA228:$AE228)-SUM($CV$9:DZ$9)*$AG228</f>
        <v>9</v>
      </c>
      <c r="EA228" s="39">
        <f>SUM($BE228,$BF228:CJ228)-SUM($CV$1:EA$1)*SUM($P228:$Q228,$W228)-SUM($CV$2:EA$2)*SUM($R228:$V228)-SUM($CV$3:EA$3)*$X228-SUM($CV$4:EA$4)*SUM($K228:$L228)-SUM($CV$5:EA$5)*SUM($M228:$N228)-SUM($CV$6:EA$6)*$O228-SUM($CV$7:EA$7)*SUM($Y228:$Z228,$AF228)-SUM($CV$8:EA$8)*SUM($AA228:$AE228)-SUM($CV$9:EA$9)*$AG228</f>
        <v>9</v>
      </c>
      <c r="EB228" s="39">
        <f>SUM($BE228,$BF228:CK228)-SUM($CV$1:EB$1)*SUM($P228:$Q228,$W228)-SUM($CV$2:EB$2)*SUM($R228:$V228)-SUM($CV$3:EB$3)*$X228-SUM($CV$4:EB$4)*SUM($K228:$L228)-SUM($CV$5:EB$5)*SUM($M228:$N228)-SUM($CV$6:EB$6)*$O228-SUM($CV$7:EB$7)*SUM($Y228:$Z228,$AF228)-SUM($CV$8:EB$8)*SUM($AA228:$AE228)-SUM($CV$9:EB$9)*$AG228</f>
        <v>9</v>
      </c>
      <c r="EC228" s="39">
        <f>SUM($BE228,$BF228:CL228)-SUM($CV$1:EC$1)*SUM($P228:$Q228,$W228)-SUM($CV$2:EC$2)*SUM($R228:$V228)-SUM($CV$3:EC$3)*$X228-SUM($CV$4:EC$4)*SUM($K228:$L228)-SUM($CV$5:EC$5)*SUM($M228:$N228)-SUM($CV$6:EC$6)*$O228-SUM($CV$7:EC$7)*SUM($Y228:$Z228,$AF228)-SUM($CV$8:EC$8)*SUM($AA228:$AE228)-SUM($CV$9:EC$9)*$AG228</f>
        <v>9</v>
      </c>
      <c r="ED228" s="39">
        <f>SUM($BE228,$BF228:CM228)-SUM($CV$1:ED$1)*SUM($P228:$Q228,$W228)-SUM($CV$2:ED$2)*SUM($R228:$V228)-SUM($CV$3:ED$3)*$X228-SUM($CV$4:ED$4)*SUM($K228:$L228)-SUM($CV$5:ED$5)*SUM($M228:$N228)-SUM($CV$6:ED$6)*$O228-SUM($CV$7:ED$7)*SUM($Y228:$Z228,$AF228)-SUM($CV$8:ED$8)*SUM($AA228:$AE228)-SUM($CV$9:ED$9)*$AG228</f>
        <v>9</v>
      </c>
      <c r="EE228" s="39">
        <f>SUM($BE228,$BF228:CN228)-SUM($CV$1:EE$1)*SUM($P228:$Q228,$W228)-SUM($CV$2:EE$2)*SUM($R228:$V228)-SUM($CV$3:EE$3)*$X228-SUM($CV$4:EE$4)*SUM($K228:$L228)-SUM($CV$5:EE$5)*SUM($M228:$N228)-SUM($CV$6:EE$6)*$O228-SUM($CV$7:EE$7)*SUM($Y228:$Z228,$AF228)-SUM($CV$8:EE$8)*SUM($AA228:$AE228)-SUM($CV$9:EE$9)*$AG228</f>
        <v>9</v>
      </c>
      <c r="EF228" s="39">
        <f>SUM($BE228,$BF228:CO228)-SUM($CV$1:EF$1)*SUM($P228:$Q228,$W228)-SUM($CV$2:EF$2)*SUM($R228:$V228)-SUM($CV$3:EF$3)*$X228-SUM($CV$4:EF$4)*SUM($K228:$L228)-SUM($CV$5:EF$5)*SUM($M228:$N228)-SUM($CV$6:EF$6)*$O228-SUM($CV$7:EF$7)*SUM($Y228:$Z228,$AF228)-SUM($CV$8:EF$8)*SUM($AA228:$AE228)-SUM($CV$9:EF$9)*$AG228</f>
        <v>9</v>
      </c>
      <c r="EG228" s="39">
        <f>SUM($BE228,$BF228:CP228)-SUM($CV$1:EG$1)*SUM($P228:$Q228,$W228)-SUM($CV$2:EG$2)*SUM($R228:$V228)-SUM($CV$3:EG$3)*$X228-SUM($CV$4:EG$4)*SUM($K228:$L228)-SUM($CV$5:EG$5)*SUM($M228:$N228)-SUM($CV$6:EG$6)*$O228-SUM($CV$7:EG$7)*SUM($Y228:$Z228,$AF228)-SUM($CV$8:EG$8)*SUM($AA228:$AE228)-SUM($CV$9:EG$9)*$AG228</f>
        <v>9</v>
      </c>
      <c r="EH228" s="39">
        <f>SUM($BE228,$BF228:CQ228)-SUM($CV$1:EH$1)*SUM($P228:$Q228,$W228)-SUM($CV$2:EH$2)*SUM($R228:$V228)-SUM($CV$3:EH$3)*$X228-SUM($CV$4:EH$4)*SUM($K228:$L228)-SUM($CV$5:EH$5)*SUM($M228:$N228)-SUM($CV$6:EH$6)*$O228-SUM($CV$7:EH$7)*SUM($Y228:$Z228,$AF228)-SUM($CV$8:EH$8)*SUM($AA228:$AE228)-SUM($CV$9:EH$9)*$AG228</f>
        <v>9</v>
      </c>
      <c r="EI228" s="39">
        <f>SUM($BE228,$BF228:CR228)-SUM($CV$1:EI$1)*SUM($P228:$Q228,$W228)-SUM($CV$2:EI$2)*SUM($R228:$V228)-SUM($CV$3:EI$3)*$X228-SUM($CV$4:EI$4)*SUM($K228:$L228)-SUM($CV$5:EI$5)*SUM($M228:$N228)-SUM($CV$6:EI$6)*$O228-SUM($CV$7:EI$7)*SUM($Y228:$Z228,$AF228)-SUM($CV$8:EI$8)*SUM($AA228:$AE228)-SUM($CV$9:EI$9)*$AG228</f>
        <v>9</v>
      </c>
      <c r="EJ228" s="39">
        <f>SUM($BE228,$BF228:CS228)-SUM($CV$1:EJ$1)*SUM($P228:$Q228,$W228)-SUM($CV$2:EJ$2)*SUM($R228:$V228)-SUM($CV$3:EJ$3)*$X228-SUM($CV$4:EJ$4)*SUM($K228:$L228)-SUM($CV$5:EJ$5)*SUM($M228:$N228)-SUM($CV$6:EJ$6)*$O228-SUM($CV$7:EJ$7)*SUM($Y228:$Z228,$AF228)-SUM($CV$8:EJ$8)*SUM($AA228:$AE228)-SUM($CV$9:EJ$9)*$AG228</f>
        <v>9</v>
      </c>
      <c r="EK228" s="39">
        <f>SUM($BE228,$BF228:CT228)-SUM($CV$1:EK$1)*SUM($P228:$Q228,$W228)-SUM($CV$2:EK$2)*SUM($R228:$V228)-SUM($CV$3:EK$3)*$X228-SUM($CV$4:EK$4)*SUM($K228:$L228)-SUM($CV$5:EK$5)*SUM($M228:$N228)-SUM($CV$6:EK$6)*$O228-SUM($CV$7:EK$7)*SUM($Y228:$Z228,$AF228)-SUM($CV$8:EK$8)*SUM($AA228:$AE228)-SUM($CV$9:EK$9)*$AG228</f>
        <v>9</v>
      </c>
      <c r="EL228" s="39">
        <f>SUM($BE228,$BF228:CU228)-SUM($CV$1:EL$1)*SUM($P228:$Q228,$W228)-SUM($CV$2:EL$2)*SUM($R228:$V228)-SUM($CV$3:EL$3)*$X228-SUM($CV$4:EL$4)*SUM($K228:$L228)-SUM($CV$5:EL$5)*SUM($M228:$N228)-SUM($CV$6:EL$6)*$O228-SUM($CV$7:EL$7)*SUM($Y228:$Z228,$AF228)-SUM($CV$8:EL$8)*SUM($AA228:$AE228)-SUM($CV$9:EL$9)*$AG228</f>
        <v>9</v>
      </c>
      <c r="EM228" s="39">
        <f>SUM($BE228,$BF228:CV228)-SUM($CV$1:EM$1)*SUM($P228:$Q228,$W228)-SUM($CV$2:EM$2)*SUM($R228:$V228)-SUM($CV$3:EM$3)*$X228-SUM($CV$4:EM$4)*SUM($K228:$L228)-SUM($CV$5:EM$5)*SUM($M228:$N228)-SUM($CV$6:EM$6)*$O228-SUM($CV$7:EM$7)*SUM($Y228:$Z228,$AF228)-SUM($CV$8:EM$8)*SUM($AA228:$AE228)-SUM($CV$9:EM$9)*$AG228</f>
        <v>9</v>
      </c>
      <c r="EN228" s="39">
        <f>SUM($BE228,$BF228:CW228)-SUM($CV$1:EN$1)*SUM($P228:$Q228,$W228)-SUM($CV$2:EN$2)*SUM($R228:$V228)-SUM($CV$3:EN$3)*$X228-SUM($CV$4:EN$4)*SUM($K228:$L228)-SUM($CV$5:EN$5)*SUM($M228:$N228)-SUM($CV$6:EN$6)*$O228-SUM($CV$7:EN$7)*SUM($Y228:$Z228,$AF228)-SUM($CV$8:EN$8)*SUM($AA228:$AE228)-SUM($CV$9:EN$9)*$AG228</f>
        <v>9</v>
      </c>
      <c r="EO228" s="39">
        <f>SUM($BE228,$BF228:CX228)-SUM($CV$1:EO$1)*SUM($P228:$Q228,$W228)-SUM($CV$2:EO$2)*SUM($R228:$V228)-SUM($CV$3:EO$3)*$X228-SUM($CV$4:EO$4)*SUM($K228:$L228)-SUM($CV$5:EO$5)*SUM($M228:$N228)-SUM($CV$6:EO$6)*$O228-SUM($CV$7:EO$7)*SUM($Y228:$Z228,$AF228)-SUM($CV$8:EO$8)*SUM($AA228:$AE228)-SUM($CV$9:EO$9)*$AG228</f>
        <v>9</v>
      </c>
      <c r="EP228" s="96" t="str">
        <f t="shared" si="293"/>
        <v>ASCOTECH ELECTRONICS LTD</v>
      </c>
      <c r="EQ228" s="103" t="str">
        <f t="shared" si="234"/>
        <v>JCM3100T3500S10-ASC</v>
      </c>
      <c r="ER228" s="96" t="str">
        <f t="shared" si="283"/>
        <v>JQL  ELECTRONICS</v>
      </c>
      <c r="ES228" s="115">
        <f t="shared" si="292"/>
        <v>22.5</v>
      </c>
      <c r="ET228" s="116" t="str">
        <f t="shared" si="294"/>
        <v>USD</v>
      </c>
      <c r="EU228" s="107" t="e">
        <f t="shared" ca="1" si="245"/>
        <v>#NAME?</v>
      </c>
      <c r="EV228" s="107" t="e">
        <f t="shared" ca="1" si="246"/>
        <v>#NAME?</v>
      </c>
      <c r="EW228" s="117">
        <f t="shared" si="295"/>
        <v>1</v>
      </c>
      <c r="EX228" s="117">
        <f t="shared" si="296"/>
        <v>1</v>
      </c>
      <c r="EY228" s="103">
        <v>5</v>
      </c>
      <c r="EZ228" s="117">
        <f t="shared" si="247"/>
        <v>640</v>
      </c>
      <c r="FA228" s="118" t="e">
        <f t="shared" ca="1" si="248"/>
        <v>#NAME?</v>
      </c>
      <c r="FB228" s="117">
        <f t="shared" si="249"/>
        <v>5</v>
      </c>
      <c r="FC228" s="118" t="e">
        <f t="shared" ca="1" si="250"/>
        <v>#NAME?</v>
      </c>
      <c r="FD228" s="119">
        <v>45523</v>
      </c>
      <c r="FE228" s="118" t="s">
        <v>130</v>
      </c>
      <c r="FF228" s="118" t="s">
        <v>26</v>
      </c>
      <c r="FG228" s="103" t="s">
        <v>144</v>
      </c>
      <c r="FH228" s="103" t="s">
        <v>145</v>
      </c>
      <c r="FI228" s="105">
        <f t="array" ref="FI228">SUMPRODUCT($AI228:$AL228,TRANSPOSE(FI$1:FI$4))</f>
        <v>65</v>
      </c>
      <c r="FJ228" s="105">
        <f t="array" ref="FJ228">SUMPRODUCT($AI228:$AL228,TRANSPOSE(FJ$1:FJ$4))</f>
        <v>65</v>
      </c>
      <c r="FK228" s="105">
        <f t="array" ref="FK228">SUMPRODUCT($AI228:$AL228,TRANSPOSE(FK$1:FK$4))</f>
        <v>65</v>
      </c>
      <c r="FL228" s="105">
        <f t="array" ref="FL228">SUMPRODUCT($AI228:$AL228,TRANSPOSE(FL$1:FL$4))</f>
        <v>65</v>
      </c>
      <c r="FM228" s="105">
        <f t="array" ref="FM228">SUMPRODUCT($AI228:$AL228,TRANSPOSE(FM$1:FM$4))</f>
        <v>65</v>
      </c>
      <c r="FN228" s="105">
        <f t="array" ref="FN228">SUMPRODUCT($AI228:$AL228,TRANSPOSE(FN$1:FN$4))</f>
        <v>65</v>
      </c>
      <c r="FO228" s="105">
        <f t="array" ref="FO228">SUMPRODUCT($AI228:$AL228,TRANSPOSE(FO$1:FO$4))</f>
        <v>65</v>
      </c>
      <c r="FP228" s="105">
        <f t="array" ref="FP228">SUMPRODUCT($AI228:$AL228,TRANSPOSE(FP$1:FP$4))</f>
        <v>65</v>
      </c>
      <c r="FQ228" s="105">
        <f t="array" ref="FQ228">SUMPRODUCT($AI228:$AL228,TRANSPOSE(FQ$1:FQ$4))</f>
        <v>65</v>
      </c>
      <c r="FR228" s="105">
        <f t="array" ref="FR228">SUMPRODUCT($AI228:$AL228,TRANSPOSE(FR$1:FR$4))</f>
        <v>50</v>
      </c>
      <c r="FS228" s="105">
        <f t="array" ref="FS228">SUMPRODUCT($AI228:$AL228,TRANSPOSE(FS$1:FS$4))</f>
        <v>0</v>
      </c>
      <c r="FT228" s="105">
        <f t="array" ref="FT228">SUMPRODUCT($AI228:$AL228,TRANSPOSE(FT$1:FT$4))</f>
        <v>0</v>
      </c>
      <c r="FU228" s="105">
        <f t="array" ref="FU228">SUMPRODUCT($AI228:$AL228,TRANSPOSE(FU$1:FU$4))</f>
        <v>0</v>
      </c>
      <c r="FV228" s="120"/>
      <c r="FW228" s="105">
        <f t="shared" si="251"/>
        <v>65</v>
      </c>
      <c r="FX228" s="121">
        <f>CEILING(SUM($FI228:FJ228)-SUM($FW228:FW228),$EW228)</f>
        <v>65</v>
      </c>
      <c r="FY228" s="121">
        <f>CEILING(SUM($FI228:FK228)-SUM($FW228:FX228),$EW228)</f>
        <v>65</v>
      </c>
      <c r="FZ228" s="121">
        <f>CEILING(SUM($FI228:FL228)-SUM($FW228:FY228),$EW228)</f>
        <v>65</v>
      </c>
      <c r="GA228" s="121">
        <f>CEILING(SUM($FI228:FM228)-SUM($FW228:FZ228),$EW228)</f>
        <v>65</v>
      </c>
      <c r="GB228" s="121">
        <f>CEILING(SUM($FI228:FN228)-SUM($FW228:GA228),$EW228)</f>
        <v>65</v>
      </c>
      <c r="GC228" s="121">
        <f>CEILING(SUM($FI228:FO228)-SUM($FW228:GB228),$EW228)</f>
        <v>65</v>
      </c>
      <c r="GD228" s="121">
        <f>CEILING(SUM($FI228:FP228)-SUM($FW228:GC228),$EW228)</f>
        <v>65</v>
      </c>
      <c r="GE228" s="121">
        <f>CEILING(SUM($FI228:FQ228)-SUM($FW228:GD228),$EW228)</f>
        <v>65</v>
      </c>
      <c r="GF228" s="121">
        <f>CEILING(SUM($FI228:FR228)-SUM($FW228:GE228),$EW228)</f>
        <v>50</v>
      </c>
      <c r="GG228" s="121">
        <f>CEILING(SUM($FI228:FS228)-SUM($FW228:GF228),$EW228)</f>
        <v>0</v>
      </c>
      <c r="GH228" s="121">
        <f t="shared" si="252"/>
        <v>5</v>
      </c>
      <c r="GI228" s="121">
        <f t="shared" si="253"/>
        <v>0</v>
      </c>
      <c r="GJ228" s="120"/>
      <c r="GK228" s="123" t="e">
        <f t="shared" ca="1" si="254"/>
        <v>#NAME?</v>
      </c>
      <c r="GL228" s="123" t="e">
        <f t="shared" ca="1" si="255"/>
        <v>#NAME?</v>
      </c>
      <c r="GM228" s="123" t="e">
        <f t="shared" ca="1" si="256"/>
        <v>#NAME?</v>
      </c>
      <c r="GN228" s="123" t="e">
        <f t="shared" ca="1" si="257"/>
        <v>#NAME?</v>
      </c>
      <c r="GO228" s="123" t="e">
        <f t="shared" ca="1" si="258"/>
        <v>#NAME?</v>
      </c>
      <c r="GP228" s="123" t="e">
        <f t="shared" ca="1" si="259"/>
        <v>#NAME?</v>
      </c>
      <c r="GQ228" s="123" t="e">
        <f t="shared" ca="1" si="260"/>
        <v>#NAME?</v>
      </c>
      <c r="GR228" s="123" t="e">
        <f t="shared" ca="1" si="261"/>
        <v>#NAME?</v>
      </c>
      <c r="GS228" s="123" t="e">
        <f t="shared" ca="1" si="262"/>
        <v>#NAME?</v>
      </c>
      <c r="GT228" s="123" t="e">
        <f t="shared" ca="1" si="263"/>
        <v>#NAME?</v>
      </c>
      <c r="GU228" s="123" t="e">
        <f t="shared" ca="1" si="264"/>
        <v>#NAME?</v>
      </c>
      <c r="GV228" s="123" t="e">
        <f t="shared" ca="1" si="265"/>
        <v>#NAME?</v>
      </c>
      <c r="GW228" s="123" t="e">
        <f t="shared" ca="1" si="266"/>
        <v>#NAME?</v>
      </c>
      <c r="GX228" s="123" t="e">
        <f t="shared" ca="1" si="267"/>
        <v>#NAME?</v>
      </c>
      <c r="GY228" s="120">
        <v>1</v>
      </c>
      <c r="GZ228" s="105">
        <f>SUM(FW228:GI228)</f>
        <v>640</v>
      </c>
      <c r="HA228" s="105"/>
      <c r="HB228" s="105"/>
      <c r="HC228" s="105"/>
      <c r="HD228" s="105"/>
      <c r="HE228" s="105"/>
      <c r="HF228" s="105"/>
      <c r="HG228" s="105"/>
      <c r="HH228" s="105"/>
      <c r="HI228" s="105"/>
      <c r="HJ228" s="105"/>
      <c r="HK228" s="105"/>
      <c r="HL228" s="105">
        <f t="shared" si="298"/>
        <v>0</v>
      </c>
      <c r="HM228" s="105"/>
      <c r="HN228" s="123" t="e">
        <f t="shared" ca="1" si="268"/>
        <v>#NAME?</v>
      </c>
      <c r="HO228" s="123" t="e">
        <f t="shared" ca="1" si="269"/>
        <v>#NAME?</v>
      </c>
      <c r="HP228" s="123" t="e">
        <f t="shared" ca="1" si="270"/>
        <v>#NAME?</v>
      </c>
      <c r="HQ228" s="123" t="e">
        <f t="shared" ca="1" si="271"/>
        <v>#NAME?</v>
      </c>
      <c r="HR228" s="123" t="e">
        <f t="shared" ca="1" si="272"/>
        <v>#NAME?</v>
      </c>
      <c r="HS228" s="123" t="e">
        <f t="shared" ca="1" si="273"/>
        <v>#NAME?</v>
      </c>
      <c r="HT228" s="123" t="e">
        <f t="shared" ca="1" si="274"/>
        <v>#NAME?</v>
      </c>
      <c r="HU228" s="123" t="e">
        <f t="shared" ca="1" si="275"/>
        <v>#NAME?</v>
      </c>
      <c r="HV228" s="123" t="e">
        <f t="shared" ca="1" si="276"/>
        <v>#NAME?</v>
      </c>
      <c r="HW228" s="123" t="e">
        <f t="shared" ca="1" si="277"/>
        <v>#NAME?</v>
      </c>
      <c r="HX228" s="123" t="e">
        <f t="shared" ca="1" si="278"/>
        <v>#NAME?</v>
      </c>
      <c r="HY228" s="123" t="e">
        <f t="shared" ca="1" si="279"/>
        <v>#NAME?</v>
      </c>
      <c r="HZ228" s="123" t="e">
        <f t="shared" ca="1" si="280"/>
        <v>#NAME?</v>
      </c>
      <c r="IA228" s="123" t="e">
        <f t="shared" ca="1" si="281"/>
        <v>#NAME?</v>
      </c>
      <c r="IB228" s="124" t="s">
        <v>1066</v>
      </c>
      <c r="IC228" s="103" t="s">
        <v>756</v>
      </c>
      <c r="ID228" s="125">
        <v>45518</v>
      </c>
      <c r="IE228" s="103" t="s">
        <v>147</v>
      </c>
      <c r="IF228" s="103"/>
      <c r="IG228" s="103" t="s">
        <v>147</v>
      </c>
      <c r="IH228" s="103"/>
      <c r="II228" s="103" t="s">
        <v>1058</v>
      </c>
    </row>
    <row r="229" spans="1:243" ht="14.25" x14ac:dyDescent="0.2">
      <c r="A229" s="39">
        <v>249</v>
      </c>
      <c r="B229" s="39" t="s">
        <v>1069</v>
      </c>
      <c r="C229" s="56" t="s">
        <v>1070</v>
      </c>
      <c r="D229" s="39" t="s">
        <v>137</v>
      </c>
      <c r="E229" s="39">
        <v>418688952</v>
      </c>
      <c r="F229" s="102" t="s">
        <v>1071</v>
      </c>
      <c r="G229" s="39"/>
      <c r="H229" s="39" t="s">
        <v>128</v>
      </c>
      <c r="I229" s="39">
        <v>2</v>
      </c>
      <c r="J229" s="39">
        <v>4</v>
      </c>
      <c r="K229" s="39">
        <v>0</v>
      </c>
      <c r="L229" s="39">
        <v>0</v>
      </c>
      <c r="M229" s="39">
        <v>0</v>
      </c>
      <c r="N229" s="39">
        <v>0</v>
      </c>
      <c r="O229" s="39">
        <v>0</v>
      </c>
      <c r="P229" s="39">
        <v>0</v>
      </c>
      <c r="Q229" s="39">
        <v>0</v>
      </c>
      <c r="R229" s="39">
        <v>0</v>
      </c>
      <c r="S229" s="39">
        <v>2</v>
      </c>
      <c r="T229" s="39">
        <v>0</v>
      </c>
      <c r="U229" s="39">
        <v>0</v>
      </c>
      <c r="V229" s="39">
        <v>0</v>
      </c>
      <c r="W229" s="39">
        <v>0</v>
      </c>
      <c r="X229" s="39">
        <v>0</v>
      </c>
      <c r="Y229" s="39">
        <v>0</v>
      </c>
      <c r="Z229" s="39">
        <v>0</v>
      </c>
      <c r="AA229" s="39">
        <v>0</v>
      </c>
      <c r="AB229" s="39">
        <v>2</v>
      </c>
      <c r="AC229" s="39">
        <v>0</v>
      </c>
      <c r="AD229" s="39">
        <v>0</v>
      </c>
      <c r="AE229" s="39">
        <v>0</v>
      </c>
      <c r="AF229" s="39">
        <v>0</v>
      </c>
      <c r="AG229" s="39">
        <v>0</v>
      </c>
      <c r="AH229" s="39">
        <f t="shared" si="235"/>
        <v>4</v>
      </c>
      <c r="AI229" s="39">
        <f t="shared" si="236"/>
        <v>0</v>
      </c>
      <c r="AJ229" s="39">
        <f t="shared" si="237"/>
        <v>2</v>
      </c>
      <c r="AK229" s="39">
        <f t="shared" si="238"/>
        <v>2</v>
      </c>
      <c r="AL229" s="39">
        <f t="shared" si="239"/>
        <v>2</v>
      </c>
      <c r="AM229" s="57">
        <f t="shared" si="240"/>
        <v>70906</v>
      </c>
      <c r="AN229" s="57">
        <v>4500</v>
      </c>
      <c r="AO229" s="57">
        <f t="shared" si="241"/>
        <v>72000</v>
      </c>
      <c r="AP229" s="39" t="s">
        <v>12</v>
      </c>
      <c r="AQ229" s="39" t="s">
        <v>968</v>
      </c>
      <c r="AR229" s="39" t="s">
        <v>12</v>
      </c>
      <c r="AS229" s="39"/>
      <c r="AT229" s="39"/>
      <c r="AU229" s="58"/>
      <c r="AV229" s="58" t="s">
        <v>11</v>
      </c>
      <c r="AW229" s="39"/>
      <c r="AX229" s="39"/>
      <c r="AY229" s="39"/>
      <c r="AZ229" s="39"/>
      <c r="BA229" s="39">
        <f t="shared" si="242"/>
        <v>0</v>
      </c>
      <c r="BB229" s="78" t="e">
        <f t="shared" ca="1" si="243"/>
        <v>#NAME?</v>
      </c>
      <c r="BC229" s="39"/>
      <c r="BD229" s="75">
        <f t="shared" si="244"/>
        <v>72000</v>
      </c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>
        <f>SUM($BE229,$BF229:BF229)-SUM($CV$1:CW$1)*SUM($P229:$Q229,$W229)-SUM($CV$2:CW$2)*SUM($R229:$V229)-SUM($CV$3:CW$3)*$X229-SUM($CV$4:CW$4)*SUM($K229:$L229)-SUM($CV$5:CW$5)*SUM($M229:$N229)-SUM($CV$6:CW$6)*$O229-SUM($CV$7:CW$7)*SUM($Y229:$Z229,$AF229)-SUM($CV$8:CW$8)*SUM($AA229:$AE229)-SUM($CV$9:CW$9)*$AG229</f>
        <v>0</v>
      </c>
      <c r="CX229" s="39">
        <f>SUM($BE229,$BF229:BG229)-SUM($CV$1:CX$1)*SUM($P229:$Q229,$W229)-SUM($CV$2:CX$2)*SUM($R229:$V229)-SUM($CV$3:CX$3)*$X229-SUM($CV$4:CX$4)*SUM($K229:$L229)-SUM($CV$5:CX$5)*SUM($M229:$N229)-SUM($CV$6:CX$6)*$O229-SUM($CV$7:CX$7)*SUM($Y229:$Z229,$AF229)-SUM($CV$8:CX$8)*SUM($AA229:$AE229)-SUM($CV$9:CX$9)*$AG229</f>
        <v>0</v>
      </c>
      <c r="CY229" s="39">
        <f>SUM($BE229,$BF229:BH229)-SUM($CV$1:CY$1)*SUM($P229:$Q229,$W229)-SUM($CV$2:CY$2)*SUM($R229:$V229)-SUM($CV$3:CY$3)*$X229-SUM($CV$4:CY$4)*SUM($K229:$L229)-SUM($CV$5:CY$5)*SUM($M229:$N229)-SUM($CV$6:CY$6)*$O229-SUM($CV$7:CY$7)*SUM($Y229:$Z229,$AF229)-SUM($CV$8:CY$8)*SUM($AA229:$AE229)-SUM($CV$9:CY$9)*$AG229</f>
        <v>0</v>
      </c>
      <c r="CZ229" s="39">
        <f>SUM($BE229,$BF229:BI229)-SUM($CV$1:CZ$1)*SUM($P229:$Q229,$W229)-SUM($CV$2:CZ$2)*SUM($R229:$V229)-SUM($CV$3:CZ$3)*$X229-SUM($CV$4:CZ$4)*SUM($K229:$L229)-SUM($CV$5:CZ$5)*SUM($M229:$N229)-SUM($CV$6:CZ$6)*$O229-SUM($CV$7:CZ$7)*SUM($Y229:$Z229,$AF229)-SUM($CV$8:CZ$8)*SUM($AA229:$AE229)-SUM($CV$9:CZ$9)*$AG229</f>
        <v>0</v>
      </c>
      <c r="DA229" s="39">
        <f>SUM($BE229,$BF229:BJ229)-SUM($CV$1:DA$1)*SUM($P229:$Q229,$W229)-SUM($CV$2:DA$2)*SUM($R229:$V229)-SUM($CV$3:DA$3)*$X229-SUM($CV$4:DA$4)*SUM($K229:$L229)-SUM($CV$5:DA$5)*SUM($M229:$N229)-SUM($CV$6:DA$6)*$O229-SUM($CV$7:DA$7)*SUM($Y229:$Z229,$AF229)-SUM($CV$8:DA$8)*SUM($AA229:$AE229)-SUM($CV$9:DA$9)*$AG229</f>
        <v>0</v>
      </c>
      <c r="DB229" s="39">
        <f>SUM($BE229,$BF229:BK229)-SUM($CV$1:DB$1)*SUM($P229:$Q229,$W229)-SUM($CV$2:DB$2)*SUM($R229:$V229)-SUM($CV$3:DB$3)*$X229-SUM($CV$4:DB$4)*SUM($K229:$L229)-SUM($CV$5:DB$5)*SUM($M229:$N229)-SUM($CV$6:DB$6)*$O229-SUM($CV$7:DB$7)*SUM($Y229:$Z229,$AF229)-SUM($CV$8:DB$8)*SUM($AA229:$AE229)-SUM($CV$9:DB$9)*$AG229</f>
        <v>-400</v>
      </c>
      <c r="DC229" s="39">
        <f>SUM($BE229,$BF229:BL229)-SUM($CV$1:DC$1)*SUM($P229:$Q229,$W229)-SUM($CV$2:DC$2)*SUM($R229:$V229)-SUM($CV$3:DC$3)*$X229-SUM($CV$4:DC$4)*SUM($K229:$L229)-SUM($CV$5:DC$5)*SUM($M229:$N229)-SUM($CV$6:DC$6)*$O229-SUM($CV$7:DC$7)*SUM($Y229:$Z229,$AF229)-SUM($CV$8:DC$8)*SUM($AA229:$AE229)-SUM($CV$9:DC$9)*$AG229</f>
        <v>-1200</v>
      </c>
      <c r="DD229" s="39">
        <f>SUM($BE229,$BF229:BM229)-SUM($CV$1:DD$1)*SUM($P229:$Q229,$W229)-SUM($CV$2:DD$2)*SUM($R229:$V229)-SUM($CV$3:DD$3)*$X229-SUM($CV$4:DD$4)*SUM($K229:$L229)-SUM($CV$5:DD$5)*SUM($M229:$N229)-SUM($CV$6:DD$6)*$O229-SUM($CV$7:DD$7)*SUM($Y229:$Z229,$AF229)-SUM($CV$8:DD$8)*SUM($AA229:$AE229)-SUM($CV$9:DD$9)*$AG229</f>
        <v>-2462</v>
      </c>
      <c r="DE229" s="39">
        <f>SUM($BE229,$BF229:BN229)-SUM($CV$1:DE$1)*SUM($P229:$Q229,$W229)-SUM($CV$2:DE$2)*SUM($R229:$V229)-SUM($CV$3:DE$3)*$X229-SUM($CV$4:DE$4)*SUM($K229:$L229)-SUM($CV$5:DE$5)*SUM($M229:$N229)-SUM($CV$6:DE$6)*$O229-SUM($CV$7:DE$7)*SUM($Y229:$Z229,$AF229)-SUM($CV$8:DE$8)*SUM($AA229:$AE229)-SUM($CV$9:DE$9)*$AG229</f>
        <v>-3562</v>
      </c>
      <c r="DF229" s="39">
        <f>SUM($BE229,$BF229:BO229)-SUM($CV$1:DF$1)*SUM($P229:$Q229,$W229)-SUM($CV$2:DF$2)*SUM($R229:$V229)-SUM($CV$3:DF$3)*$X229-SUM($CV$4:DF$4)*SUM($K229:$L229)-SUM($CV$5:DF$5)*SUM($M229:$N229)-SUM($CV$6:DF$6)*$O229-SUM($CV$7:DF$7)*SUM($Y229:$Z229,$AF229)-SUM($CV$8:DF$8)*SUM($AA229:$AE229)-SUM($CV$9:DF$9)*$AG229</f>
        <v>-4962</v>
      </c>
      <c r="DG229" s="39">
        <f>SUM($BE229,$BF229:BP229)-SUM($CV$1:DG$1)*SUM($P229:$Q229,$W229)-SUM($CV$2:DG$2)*SUM($R229:$V229)-SUM($CV$3:DG$3)*$X229-SUM($CV$4:DG$4)*SUM($K229:$L229)-SUM($CV$5:DG$5)*SUM($M229:$N229)-SUM($CV$6:DG$6)*$O229-SUM($CV$7:DG$7)*SUM($Y229:$Z229,$AF229)-SUM($CV$8:DG$8)*SUM($AA229:$AE229)-SUM($CV$9:DG$9)*$AG229</f>
        <v>-6462</v>
      </c>
      <c r="DH229" s="39">
        <f>SUM($BE229,$BF229:BQ229)-SUM($CV$1:DH$1)*SUM($P229:$Q229,$W229)-SUM($CV$2:DH$2)*SUM($R229:$V229)-SUM($CV$3:DH$3)*$X229-SUM($CV$4:DH$4)*SUM($K229:$L229)-SUM($CV$5:DH$5)*SUM($M229:$N229)-SUM($CV$6:DH$6)*$O229-SUM($CV$7:DH$7)*SUM($Y229:$Z229,$AF229)-SUM($CV$8:DH$8)*SUM($AA229:$AE229)-SUM($CV$9:DH$9)*$AG229</f>
        <v>-7962</v>
      </c>
      <c r="DI229" s="39">
        <f>SUM($BE229,$BF229:BR229)-SUM($CV$1:DI$1)*SUM($P229:$Q229,$W229)-SUM($CV$2:DI$2)*SUM($R229:$V229)-SUM($CV$3:DI$3)*$X229-SUM($CV$4:DI$4)*SUM($K229:$L229)-SUM($CV$5:DI$5)*SUM($M229:$N229)-SUM($CV$6:DI$6)*$O229-SUM($CV$7:DI$7)*SUM($Y229:$Z229,$AF229)-SUM($CV$8:DI$8)*SUM($AA229:$AE229)-SUM($CV$9:DI$9)*$AG229</f>
        <v>-9462</v>
      </c>
      <c r="DJ229" s="39">
        <f>SUM($BE229,$BF229:BS229)-SUM($CV$1:DJ$1)*SUM($P229:$Q229,$W229)-SUM($CV$2:DJ$2)*SUM($R229:$V229)-SUM($CV$3:DJ$3)*$X229-SUM($CV$4:DJ$4)*SUM($K229:$L229)-SUM($CV$5:DJ$5)*SUM($M229:$N229)-SUM($CV$6:DJ$6)*$O229-SUM($CV$7:DJ$7)*SUM($Y229:$Z229,$AF229)-SUM($CV$8:DJ$8)*SUM($AA229:$AE229)-SUM($CV$9:DJ$9)*$AG229</f>
        <v>-10962</v>
      </c>
      <c r="DK229" s="39">
        <f>SUM($BE229,$BF229:BT229)-SUM($CV$1:DK$1)*SUM($P229:$Q229,$W229)-SUM($CV$2:DK$2)*SUM($R229:$V229)-SUM($CV$3:DK$3)*$X229-SUM($CV$4:DK$4)*SUM($K229:$L229)-SUM($CV$5:DK$5)*SUM($M229:$N229)-SUM($CV$6:DK$6)*$O229-SUM($CV$7:DK$7)*SUM($Y229:$Z229,$AF229)-SUM($CV$8:DK$8)*SUM($AA229:$AE229)-SUM($CV$9:DK$9)*$AG229</f>
        <v>-12462</v>
      </c>
      <c r="DL229" s="39">
        <f>SUM($BE229,$BF229:BU229)-SUM($CV$1:DL$1)*SUM($P229:$Q229,$W229)-SUM($CV$2:DL$2)*SUM($R229:$V229)-SUM($CV$3:DL$3)*$X229-SUM($CV$4:DL$4)*SUM($K229:$L229)-SUM($CV$5:DL$5)*SUM($M229:$N229)-SUM($CV$6:DL$6)*$O229-SUM($CV$7:DL$7)*SUM($Y229:$Z229,$AF229)-SUM($CV$8:DL$8)*SUM($AA229:$AE229)-SUM($CV$9:DL$9)*$AG229</f>
        <v>-13962</v>
      </c>
      <c r="DM229" s="39">
        <f>SUM($BE229,$BF229:BV229)-SUM($CV$1:DM$1)*SUM($P229:$Q229,$W229)-SUM($CV$2:DM$2)*SUM($R229:$V229)-SUM($CV$3:DM$3)*$X229-SUM($CV$4:DM$4)*SUM($K229:$L229)-SUM($CV$5:DM$5)*SUM($M229:$N229)-SUM($CV$6:DM$6)*$O229-SUM($CV$7:DM$7)*SUM($Y229:$Z229,$AF229)-SUM($CV$8:DM$8)*SUM($AA229:$AE229)-SUM($CV$9:DM$9)*$AG229</f>
        <v>-15962</v>
      </c>
      <c r="DN229" s="39">
        <f>SUM($BE229,$BF229:BW229)-SUM($CV$1:DN$1)*SUM($P229:$Q229,$W229)-SUM($CV$2:DN$2)*SUM($R229:$V229)-SUM($CV$3:DN$3)*$X229-SUM($CV$4:DN$4)*SUM($K229:$L229)-SUM($CV$5:DN$5)*SUM($M229:$N229)-SUM($CV$6:DN$6)*$O229-SUM($CV$7:DN$7)*SUM($Y229:$Z229,$AF229)-SUM($CV$8:DN$8)*SUM($AA229:$AE229)-SUM($CV$9:DN$9)*$AG229</f>
        <v>-17962</v>
      </c>
      <c r="DO229" s="39">
        <f>SUM($BE229,$BF229:BX229)-SUM($CV$1:DO$1)*SUM($P229:$Q229,$W229)-SUM($CV$2:DO$2)*SUM($R229:$V229)-SUM($CV$3:DO$3)*$X229-SUM($CV$4:DO$4)*SUM($K229:$L229)-SUM($CV$5:DO$5)*SUM($M229:$N229)-SUM($CV$6:DO$6)*$O229-SUM($CV$7:DO$7)*SUM($Y229:$Z229,$AF229)-SUM($CV$8:DO$8)*SUM($AA229:$AE229)-SUM($CV$9:DO$9)*$AG229</f>
        <v>-19962</v>
      </c>
      <c r="DP229" s="39">
        <f>SUM($BE229,$BF229:BY229)-SUM($CV$1:DP$1)*SUM($P229:$Q229,$W229)-SUM($CV$2:DP$2)*SUM($R229:$V229)-SUM($CV$3:DP$3)*$X229-SUM($CV$4:DP$4)*SUM($K229:$L229)-SUM($CV$5:DP$5)*SUM($M229:$N229)-SUM($CV$6:DP$6)*$O229-SUM($CV$7:DP$7)*SUM($Y229:$Z229,$AF229)-SUM($CV$8:DP$8)*SUM($AA229:$AE229)-SUM($CV$9:DP$9)*$AG229</f>
        <v>-21962</v>
      </c>
      <c r="DQ229" s="39">
        <f>SUM($BE229,$BF229:BZ229)-SUM($CV$1:DQ$1)*SUM($P229:$Q229,$W229)-SUM($CV$2:DQ$2)*SUM($R229:$V229)-SUM($CV$3:DQ$3)*$X229-SUM($CV$4:DQ$4)*SUM($K229:$L229)-SUM($CV$5:DQ$5)*SUM($M229:$N229)-SUM($CV$6:DQ$6)*$O229-SUM($CV$7:DQ$7)*SUM($Y229:$Z229,$AF229)-SUM($CV$8:DQ$8)*SUM($AA229:$AE229)-SUM($CV$9:DQ$9)*$AG229</f>
        <v>-23962</v>
      </c>
      <c r="DR229" s="39">
        <f>SUM($BE229,$BF229:CA229)-SUM($CV$1:DR$1)*SUM($P229:$Q229,$W229)-SUM($CV$2:DR$2)*SUM($R229:$V229)-SUM($CV$3:DR$3)*$X229-SUM($CV$4:DR$4)*SUM($K229:$L229)-SUM($CV$5:DR$5)*SUM($M229:$N229)-SUM($CV$6:DR$6)*$O229-SUM($CV$7:DR$7)*SUM($Y229:$Z229,$AF229)-SUM($CV$8:DR$8)*SUM($AA229:$AE229)-SUM($CV$9:DR$9)*$AG229</f>
        <v>-25962</v>
      </c>
      <c r="DS229" s="39">
        <f>SUM($BE229,$BF229:CB229)-SUM($CV$1:DS$1)*SUM($P229:$Q229,$W229)-SUM($CV$2:DS$2)*SUM($R229:$V229)-SUM($CV$3:DS$3)*$X229-SUM($CV$4:DS$4)*SUM($K229:$L229)-SUM($CV$5:DS$5)*SUM($M229:$N229)-SUM($CV$6:DS$6)*$O229-SUM($CV$7:DS$7)*SUM($Y229:$Z229,$AF229)-SUM($CV$8:DS$8)*SUM($AA229:$AE229)-SUM($CV$9:DS$9)*$AG229</f>
        <v>-27962</v>
      </c>
      <c r="DT229" s="39">
        <f>SUM($BE229,$BF229:CC229)-SUM($CV$1:DT$1)*SUM($P229:$Q229,$W229)-SUM($CV$2:DT$2)*SUM($R229:$V229)-SUM($CV$3:DT$3)*$X229-SUM($CV$4:DT$4)*SUM($K229:$L229)-SUM($CV$5:DT$5)*SUM($M229:$N229)-SUM($CV$6:DT$6)*$O229-SUM($CV$7:DT$7)*SUM($Y229:$Z229,$AF229)-SUM($CV$8:DT$8)*SUM($AA229:$AE229)-SUM($CV$9:DT$9)*$AG229</f>
        <v>-29962</v>
      </c>
      <c r="DU229" s="39">
        <f>SUM($BE229,$BF229:CD229)-SUM($CV$1:DU$1)*SUM($P229:$Q229,$W229)-SUM($CV$2:DU$2)*SUM($R229:$V229)-SUM($CV$3:DU$3)*$X229-SUM($CV$4:DU$4)*SUM($K229:$L229)-SUM($CV$5:DU$5)*SUM($M229:$N229)-SUM($CV$6:DU$6)*$O229-SUM($CV$7:DU$7)*SUM($Y229:$Z229,$AF229)-SUM($CV$8:DU$8)*SUM($AA229:$AE229)-SUM($CV$9:DU$9)*$AG229</f>
        <v>-31962</v>
      </c>
      <c r="DV229" s="39">
        <f>SUM($BE229,$BF229:CE229)-SUM($CV$1:DV$1)*SUM($P229:$Q229,$W229)-SUM($CV$2:DV$2)*SUM($R229:$V229)-SUM($CV$3:DV$3)*$X229-SUM($CV$4:DV$4)*SUM($K229:$L229)-SUM($CV$5:DV$5)*SUM($M229:$N229)-SUM($CV$6:DV$6)*$O229-SUM($CV$7:DV$7)*SUM($Y229:$Z229,$AF229)-SUM($CV$8:DV$8)*SUM($AA229:$AE229)-SUM($CV$9:DV$9)*$AG229</f>
        <v>-33962</v>
      </c>
      <c r="DW229" s="39">
        <f>SUM($BE229,$BF229:CF229)-SUM($CV$1:DW$1)*SUM($P229:$Q229,$W229)-SUM($CV$2:DW$2)*SUM($R229:$V229)-SUM($CV$3:DW$3)*$X229-SUM($CV$4:DW$4)*SUM($K229:$L229)-SUM($CV$5:DW$5)*SUM($M229:$N229)-SUM($CV$6:DW$6)*$O229-SUM($CV$7:DW$7)*SUM($Y229:$Z229,$AF229)-SUM($CV$8:DW$8)*SUM($AA229:$AE229)-SUM($CV$9:DW$9)*$AG229</f>
        <v>-35962</v>
      </c>
      <c r="DX229" s="39">
        <f>SUM($BE229,$BF229:CG229)-SUM($CV$1:DX$1)*SUM($P229:$Q229,$W229)-SUM($CV$2:DX$2)*SUM($R229:$V229)-SUM($CV$3:DX$3)*$X229-SUM($CV$4:DX$4)*SUM($K229:$L229)-SUM($CV$5:DX$5)*SUM($M229:$N229)-SUM($CV$6:DX$6)*$O229-SUM($CV$7:DX$7)*SUM($Y229:$Z229,$AF229)-SUM($CV$8:DX$8)*SUM($AA229:$AE229)-SUM($CV$9:DX$9)*$AG229</f>
        <v>-37962</v>
      </c>
      <c r="DY229" s="39">
        <f>SUM($BE229,$BF229:CH229)-SUM($CV$1:DY$1)*SUM($P229:$Q229,$W229)-SUM($CV$2:DY$2)*SUM($R229:$V229)-SUM($CV$3:DY$3)*$X229-SUM($CV$4:DY$4)*SUM($K229:$L229)-SUM($CV$5:DY$5)*SUM($M229:$N229)-SUM($CV$6:DY$6)*$O229-SUM($CV$7:DY$7)*SUM($Y229:$Z229,$AF229)-SUM($CV$8:DY$8)*SUM($AA229:$AE229)-SUM($CV$9:DY$9)*$AG229</f>
        <v>-39962</v>
      </c>
      <c r="DZ229" s="39">
        <f>SUM($BE229,$BF229:CI229)-SUM($CV$1:DZ$1)*SUM($P229:$Q229,$W229)-SUM($CV$2:DZ$2)*SUM($R229:$V229)-SUM($CV$3:DZ$3)*$X229-SUM($CV$4:DZ$4)*SUM($K229:$L229)-SUM($CV$5:DZ$5)*SUM($M229:$N229)-SUM($CV$6:DZ$6)*$O229-SUM($CV$7:DZ$7)*SUM($Y229:$Z229,$AF229)-SUM($CV$8:DZ$8)*SUM($AA229:$AE229)-SUM($CV$9:DZ$9)*$AG229</f>
        <v>-41962</v>
      </c>
      <c r="EA229" s="39">
        <f>SUM($BE229,$BF229:CJ229)-SUM($CV$1:EA$1)*SUM($P229:$Q229,$W229)-SUM($CV$2:EA$2)*SUM($R229:$V229)-SUM($CV$3:EA$3)*$X229-SUM($CV$4:EA$4)*SUM($K229:$L229)-SUM($CV$5:EA$5)*SUM($M229:$N229)-SUM($CV$6:EA$6)*$O229-SUM($CV$7:EA$7)*SUM($Y229:$Z229,$AF229)-SUM($CV$8:EA$8)*SUM($AA229:$AE229)-SUM($CV$9:EA$9)*$AG229</f>
        <v>-43962</v>
      </c>
      <c r="EB229" s="39">
        <f>SUM($BE229,$BF229:CK229)-SUM($CV$1:EB$1)*SUM($P229:$Q229,$W229)-SUM($CV$2:EB$2)*SUM($R229:$V229)-SUM($CV$3:EB$3)*$X229-SUM($CV$4:EB$4)*SUM($K229:$L229)-SUM($CV$5:EB$5)*SUM($M229:$N229)-SUM($CV$6:EB$6)*$O229-SUM($CV$7:EB$7)*SUM($Y229:$Z229,$AF229)-SUM($CV$8:EB$8)*SUM($AA229:$AE229)-SUM($CV$9:EB$9)*$AG229</f>
        <v>-45962</v>
      </c>
      <c r="EC229" s="39">
        <f>SUM($BE229,$BF229:CL229)-SUM($CV$1:EC$1)*SUM($P229:$Q229,$W229)-SUM($CV$2:EC$2)*SUM($R229:$V229)-SUM($CV$3:EC$3)*$X229-SUM($CV$4:EC$4)*SUM($K229:$L229)-SUM($CV$5:EC$5)*SUM($M229:$N229)-SUM($CV$6:EC$6)*$O229-SUM($CV$7:EC$7)*SUM($Y229:$Z229,$AF229)-SUM($CV$8:EC$8)*SUM($AA229:$AE229)-SUM($CV$9:EC$9)*$AG229</f>
        <v>-47962</v>
      </c>
      <c r="ED229" s="39">
        <f>SUM($BE229,$BF229:CM229)-SUM($CV$1:ED$1)*SUM($P229:$Q229,$W229)-SUM($CV$2:ED$2)*SUM($R229:$V229)-SUM($CV$3:ED$3)*$X229-SUM($CV$4:ED$4)*SUM($K229:$L229)-SUM($CV$5:ED$5)*SUM($M229:$N229)-SUM($CV$6:ED$6)*$O229-SUM($CV$7:ED$7)*SUM($Y229:$Z229,$AF229)-SUM($CV$8:ED$8)*SUM($AA229:$AE229)-SUM($CV$9:ED$9)*$AG229</f>
        <v>-49962</v>
      </c>
      <c r="EE229" s="39">
        <f>SUM($BE229,$BF229:CN229)-SUM($CV$1:EE$1)*SUM($P229:$Q229,$W229)-SUM($CV$2:EE$2)*SUM($R229:$V229)-SUM($CV$3:EE$3)*$X229-SUM($CV$4:EE$4)*SUM($K229:$L229)-SUM($CV$5:EE$5)*SUM($M229:$N229)-SUM($CV$6:EE$6)*$O229-SUM($CV$7:EE$7)*SUM($Y229:$Z229,$AF229)-SUM($CV$8:EE$8)*SUM($AA229:$AE229)-SUM($CV$9:EE$9)*$AG229</f>
        <v>-51962</v>
      </c>
      <c r="EF229" s="39">
        <f>SUM($BE229,$BF229:CO229)-SUM($CV$1:EF$1)*SUM($P229:$Q229,$W229)-SUM($CV$2:EF$2)*SUM($R229:$V229)-SUM($CV$3:EF$3)*$X229-SUM($CV$4:EF$4)*SUM($K229:$L229)-SUM($CV$5:EF$5)*SUM($M229:$N229)-SUM($CV$6:EF$6)*$O229-SUM($CV$7:EF$7)*SUM($Y229:$Z229,$AF229)-SUM($CV$8:EF$8)*SUM($AA229:$AE229)-SUM($CV$9:EF$9)*$AG229</f>
        <v>-53962</v>
      </c>
      <c r="EG229" s="39">
        <f>SUM($BE229,$BF229:CP229)-SUM($CV$1:EG$1)*SUM($P229:$Q229,$W229)-SUM($CV$2:EG$2)*SUM($R229:$V229)-SUM($CV$3:EG$3)*$X229-SUM($CV$4:EG$4)*SUM($K229:$L229)-SUM($CV$5:EG$5)*SUM($M229:$N229)-SUM($CV$6:EG$6)*$O229-SUM($CV$7:EG$7)*SUM($Y229:$Z229,$AF229)-SUM($CV$8:EG$8)*SUM($AA229:$AE229)-SUM($CV$9:EG$9)*$AG229</f>
        <v>-55962</v>
      </c>
      <c r="EH229" s="39">
        <f>SUM($BE229,$BF229:CQ229)-SUM($CV$1:EH$1)*SUM($P229:$Q229,$W229)-SUM($CV$2:EH$2)*SUM($R229:$V229)-SUM($CV$3:EH$3)*$X229-SUM($CV$4:EH$4)*SUM($K229:$L229)-SUM($CV$5:EH$5)*SUM($M229:$N229)-SUM($CV$6:EH$6)*$O229-SUM($CV$7:EH$7)*SUM($Y229:$Z229,$AF229)-SUM($CV$8:EH$8)*SUM($AA229:$AE229)-SUM($CV$9:EH$9)*$AG229</f>
        <v>-57962</v>
      </c>
      <c r="EI229" s="39">
        <f>SUM($BE229,$BF229:CR229)-SUM($CV$1:EI$1)*SUM($P229:$Q229,$W229)-SUM($CV$2:EI$2)*SUM($R229:$V229)-SUM($CV$3:EI$3)*$X229-SUM($CV$4:EI$4)*SUM($K229:$L229)-SUM($CV$5:EI$5)*SUM($M229:$N229)-SUM($CV$6:EI$6)*$O229-SUM($CV$7:EI$7)*SUM($Y229:$Z229,$AF229)-SUM($CV$8:EI$8)*SUM($AA229:$AE229)-SUM($CV$9:EI$9)*$AG229</f>
        <v>-59962</v>
      </c>
      <c r="EJ229" s="39">
        <f>SUM($BE229,$BF229:CS229)-SUM($CV$1:EJ$1)*SUM($P229:$Q229,$W229)-SUM($CV$2:EJ$2)*SUM($R229:$V229)-SUM($CV$3:EJ$3)*$X229-SUM($CV$4:EJ$4)*SUM($K229:$L229)-SUM($CV$5:EJ$5)*SUM($M229:$N229)-SUM($CV$6:EJ$6)*$O229-SUM($CV$7:EJ$7)*SUM($Y229:$Z229,$AF229)-SUM($CV$8:EJ$8)*SUM($AA229:$AE229)-SUM($CV$9:EJ$9)*$AG229</f>
        <v>-61962</v>
      </c>
      <c r="EK229" s="39">
        <f>SUM($BE229,$BF229:CT229)-SUM($CV$1:EK$1)*SUM($P229:$Q229,$W229)-SUM($CV$2:EK$2)*SUM($R229:$V229)-SUM($CV$3:EK$3)*$X229-SUM($CV$4:EK$4)*SUM($K229:$L229)-SUM($CV$5:EK$5)*SUM($M229:$N229)-SUM($CV$6:EK$6)*$O229-SUM($CV$7:EK$7)*SUM($Y229:$Z229,$AF229)-SUM($CV$8:EK$8)*SUM($AA229:$AE229)-SUM($CV$9:EK$9)*$AG229</f>
        <v>-63962</v>
      </c>
      <c r="EL229" s="39">
        <f>SUM($BE229,$BF229:CU229)-SUM($CV$1:EL$1)*SUM($P229:$Q229,$W229)-SUM($CV$2:EL$2)*SUM($R229:$V229)-SUM($CV$3:EL$3)*$X229-SUM($CV$4:EL$4)*SUM($K229:$L229)-SUM($CV$5:EL$5)*SUM($M229:$N229)-SUM($CV$6:EL$6)*$O229-SUM($CV$7:EL$7)*SUM($Y229:$Z229,$AF229)-SUM($CV$8:EL$8)*SUM($AA229:$AE229)-SUM($CV$9:EL$9)*$AG229</f>
        <v>-65962</v>
      </c>
      <c r="EM229" s="39">
        <f>SUM($BE229,$BF229:CV229)-SUM($CV$1:EM$1)*SUM($P229:$Q229,$W229)-SUM($CV$2:EM$2)*SUM($R229:$V229)-SUM($CV$3:EM$3)*$X229-SUM($CV$4:EM$4)*SUM($K229:$L229)-SUM($CV$5:EM$5)*SUM($M229:$N229)-SUM($CV$6:EM$6)*$O229-SUM($CV$7:EM$7)*SUM($Y229:$Z229,$AF229)-SUM($CV$8:EM$8)*SUM($AA229:$AE229)-SUM($CV$9:EM$9)*$AG229</f>
        <v>-67962</v>
      </c>
      <c r="EN229" s="39">
        <f>SUM($BE229,$BF229:CW229)-SUM($CV$1:EN$1)*SUM($P229:$Q229,$W229)-SUM($CV$2:EN$2)*SUM($R229:$V229)-SUM($CV$3:EN$3)*$X229-SUM($CV$4:EN$4)*SUM($K229:$L229)-SUM($CV$5:EN$5)*SUM($M229:$N229)-SUM($CV$6:EN$6)*$O229-SUM($CV$7:EN$7)*SUM($Y229:$Z229,$AF229)-SUM($CV$8:EN$8)*SUM($AA229:$AE229)-SUM($CV$9:EN$9)*$AG229</f>
        <v>-69962</v>
      </c>
      <c r="EO229" s="39">
        <f>SUM($BE229,$BF229:CX229)-SUM($CV$1:EO$1)*SUM($P229:$Q229,$W229)-SUM($CV$2:EO$2)*SUM($R229:$V229)-SUM($CV$3:EO$3)*$X229-SUM($CV$4:EO$4)*SUM($K229:$L229)-SUM($CV$5:EO$5)*SUM($M229:$N229)-SUM($CV$6:EO$6)*$O229-SUM($CV$7:EO$7)*SUM($Y229:$Z229,$AF229)-SUM($CV$8:EO$8)*SUM($AA229:$AE229)-SUM($CV$9:EO$9)*$AG229</f>
        <v>-71622</v>
      </c>
      <c r="EP229" s="96" t="s">
        <v>12</v>
      </c>
      <c r="EQ229" s="103" t="str">
        <f t="shared" si="234"/>
        <v>LM5113SDX/NOPB</v>
      </c>
      <c r="ER229" s="96" t="str">
        <f t="shared" si="283"/>
        <v>TEXAS INSTRUMENTS INC</v>
      </c>
      <c r="ES229" s="115">
        <f t="shared" si="292"/>
        <v>0</v>
      </c>
      <c r="ET229" s="116"/>
      <c r="EU229" s="107" t="e">
        <f t="shared" ca="1" si="245"/>
        <v>#NAME?</v>
      </c>
      <c r="EV229" s="107" t="e">
        <f t="shared" ca="1" si="246"/>
        <v>#NAME?</v>
      </c>
      <c r="EW229" s="117">
        <f t="shared" si="295"/>
        <v>4500</v>
      </c>
      <c r="EX229" s="117">
        <f t="shared" si="296"/>
        <v>4500</v>
      </c>
      <c r="EY229" s="103"/>
      <c r="EZ229" s="117">
        <f t="shared" si="247"/>
        <v>72000</v>
      </c>
      <c r="FA229" s="118" t="e">
        <f t="shared" ca="1" si="248"/>
        <v>#NAME?</v>
      </c>
      <c r="FB229" s="117">
        <f t="shared" si="249"/>
        <v>1094</v>
      </c>
      <c r="FC229" s="118" t="s">
        <v>1072</v>
      </c>
      <c r="FD229" s="119">
        <v>45523</v>
      </c>
      <c r="FE229" s="118" t="s">
        <v>130</v>
      </c>
      <c r="FF229" s="118" t="s">
        <v>12</v>
      </c>
      <c r="FG229" s="103"/>
      <c r="FH229" s="103"/>
      <c r="FI229" s="105">
        <f t="array" ref="FI229">SUMPRODUCT($AI229:$AL229,TRANSPOSE(FI$1:FI$4))</f>
        <v>6130</v>
      </c>
      <c r="FJ229" s="105">
        <f t="array" ref="FJ229">SUMPRODUCT($AI229:$AL229,TRANSPOSE(FJ$1:FJ$4))</f>
        <v>6130</v>
      </c>
      <c r="FK229" s="105">
        <f t="array" ref="FK229">SUMPRODUCT($AI229:$AL229,TRANSPOSE(FK$1:FK$4))</f>
        <v>6130</v>
      </c>
      <c r="FL229" s="105">
        <f t="array" ref="FL229">SUMPRODUCT($AI229:$AL229,TRANSPOSE(FL$1:FL$4))</f>
        <v>6130</v>
      </c>
      <c r="FM229" s="105">
        <f t="array" ref="FM229">SUMPRODUCT($AI229:$AL229,TRANSPOSE(FM$1:FM$4))</f>
        <v>6130</v>
      </c>
      <c r="FN229" s="105">
        <f t="array" ref="FN229">SUMPRODUCT($AI229:$AL229,TRANSPOSE(FN$1:FN$4))</f>
        <v>6130</v>
      </c>
      <c r="FO229" s="105">
        <f t="array" ref="FO229">SUMPRODUCT($AI229:$AL229,TRANSPOSE(FO$1:FO$4))</f>
        <v>6130</v>
      </c>
      <c r="FP229" s="105">
        <f t="array" ref="FP229">SUMPRODUCT($AI229:$AL229,TRANSPOSE(FP$1:FP$4))</f>
        <v>6130</v>
      </c>
      <c r="FQ229" s="105">
        <f t="array" ref="FQ229">SUMPRODUCT($AI229:$AL229,TRANSPOSE(FQ$1:FQ$4))</f>
        <v>6130</v>
      </c>
      <c r="FR229" s="105">
        <f t="array" ref="FR229">SUMPRODUCT($AI229:$AL229,TRANSPOSE(FR$1:FR$4))</f>
        <v>6100</v>
      </c>
      <c r="FS229" s="105">
        <f t="array" ref="FS229">SUMPRODUCT($AI229:$AL229,TRANSPOSE(FS$1:FS$4))</f>
        <v>6000</v>
      </c>
      <c r="FT229" s="105">
        <f t="array" ref="FT229">SUMPRODUCT($AI229:$AL229,TRANSPOSE(FT$1:FT$4))</f>
        <v>3636</v>
      </c>
      <c r="FU229" s="105">
        <f t="array" ref="FU229">SUMPRODUCT($AI229:$AL229,TRANSPOSE(FU$1:FU$4))</f>
        <v>0</v>
      </c>
      <c r="FV229" s="120"/>
      <c r="FW229" s="105">
        <f t="shared" si="251"/>
        <v>9000</v>
      </c>
      <c r="FX229" s="121">
        <f>CEILING(SUM($FI229:FJ229)-SUM($FW229:FW229),$EW229)</f>
        <v>4500</v>
      </c>
      <c r="FY229" s="121">
        <f>CEILING(SUM($FI229:FK229)-SUM($FW229:FX229),$EW229)</f>
        <v>9000</v>
      </c>
      <c r="FZ229" s="121">
        <f>CEILING(SUM($FI229:FL229)-SUM($FW229:FY229),$EW229)</f>
        <v>4500</v>
      </c>
      <c r="GA229" s="121">
        <f>CEILING(SUM($FI229:FM229)-SUM($FW229:FZ229),$EW229)</f>
        <v>4500</v>
      </c>
      <c r="GB229" s="121">
        <f>CEILING(SUM($FI229:FN229)-SUM($FW229:GA229),$EW229)</f>
        <v>9000</v>
      </c>
      <c r="GC229" s="121">
        <f>CEILING(SUM($FI229:FO229)-SUM($FW229:GB229),$EW229)</f>
        <v>4500</v>
      </c>
      <c r="GD229" s="121">
        <f>CEILING(SUM($FI229:FP229)-SUM($FW229:GC229),$EW229)</f>
        <v>4500</v>
      </c>
      <c r="GE229" s="121">
        <f>CEILING(SUM($FI229:FQ229)-SUM($FW229:GD229),$EW229)</f>
        <v>9000</v>
      </c>
      <c r="GF229" s="121">
        <f>CEILING(SUM($FI229:FR229)-SUM($FW229:GE229),$EW229)</f>
        <v>4500</v>
      </c>
      <c r="GG229" s="121">
        <f>CEILING(SUM($FI229:FS229)-SUM($FW229:GF229),$EW229)</f>
        <v>4500</v>
      </c>
      <c r="GH229" s="121">
        <f t="shared" si="252"/>
        <v>4500</v>
      </c>
      <c r="GI229" s="121">
        <f t="shared" si="253"/>
        <v>0</v>
      </c>
      <c r="GJ229" s="120"/>
      <c r="GK229" s="123" t="e">
        <f t="shared" ca="1" si="254"/>
        <v>#NAME?</v>
      </c>
      <c r="GL229" s="123" t="e">
        <f t="shared" ca="1" si="255"/>
        <v>#NAME?</v>
      </c>
      <c r="GM229" s="123" t="e">
        <f t="shared" ca="1" si="256"/>
        <v>#NAME?</v>
      </c>
      <c r="GN229" s="123" t="e">
        <f t="shared" ca="1" si="257"/>
        <v>#NAME?</v>
      </c>
      <c r="GO229" s="123" t="e">
        <f t="shared" ca="1" si="258"/>
        <v>#NAME?</v>
      </c>
      <c r="GP229" s="123" t="e">
        <f t="shared" ca="1" si="259"/>
        <v>#NAME?</v>
      </c>
      <c r="GQ229" s="123" t="e">
        <f t="shared" ca="1" si="260"/>
        <v>#NAME?</v>
      </c>
      <c r="GR229" s="123" t="e">
        <f t="shared" ca="1" si="261"/>
        <v>#NAME?</v>
      </c>
      <c r="GS229" s="123" t="e">
        <f t="shared" ca="1" si="262"/>
        <v>#NAME?</v>
      </c>
      <c r="GT229" s="123" t="e">
        <f t="shared" ca="1" si="263"/>
        <v>#NAME?</v>
      </c>
      <c r="GU229" s="123" t="e">
        <f t="shared" ca="1" si="264"/>
        <v>#NAME?</v>
      </c>
      <c r="GV229" s="123" t="e">
        <f t="shared" ca="1" si="265"/>
        <v>#NAME?</v>
      </c>
      <c r="GW229" s="123" t="e">
        <f t="shared" ca="1" si="266"/>
        <v>#NAME?</v>
      </c>
      <c r="GX229" s="123" t="e">
        <f t="shared" ca="1" si="267"/>
        <v>#NAME?</v>
      </c>
      <c r="GY229" s="120"/>
      <c r="GZ229" s="105"/>
      <c r="HA229" s="105"/>
      <c r="HB229" s="105"/>
      <c r="HC229" s="105"/>
      <c r="HD229" s="105"/>
      <c r="HE229" s="105"/>
      <c r="HF229" s="105"/>
      <c r="HG229" s="105"/>
      <c r="HH229" s="105"/>
      <c r="HI229" s="105"/>
      <c r="HJ229" s="105"/>
      <c r="HK229" s="105"/>
      <c r="HL229" s="105">
        <f t="shared" ref="HL229:HL232" si="299">GI229</f>
        <v>0</v>
      </c>
      <c r="HM229" s="105"/>
      <c r="HN229" s="123" t="e">
        <f t="shared" ca="1" si="268"/>
        <v>#NAME?</v>
      </c>
      <c r="HO229" s="123" t="e">
        <f t="shared" ca="1" si="269"/>
        <v>#NAME?</v>
      </c>
      <c r="HP229" s="123" t="e">
        <f t="shared" ca="1" si="270"/>
        <v>#NAME?</v>
      </c>
      <c r="HQ229" s="123" t="e">
        <f t="shared" ca="1" si="271"/>
        <v>#NAME?</v>
      </c>
      <c r="HR229" s="123" t="e">
        <f t="shared" ca="1" si="272"/>
        <v>#NAME?</v>
      </c>
      <c r="HS229" s="123" t="e">
        <f t="shared" ca="1" si="273"/>
        <v>#NAME?</v>
      </c>
      <c r="HT229" s="123" t="e">
        <f t="shared" ca="1" si="274"/>
        <v>#NAME?</v>
      </c>
      <c r="HU229" s="123" t="e">
        <f t="shared" ca="1" si="275"/>
        <v>#NAME?</v>
      </c>
      <c r="HV229" s="123" t="e">
        <f t="shared" ca="1" si="276"/>
        <v>#NAME?</v>
      </c>
      <c r="HW229" s="123" t="e">
        <f t="shared" ca="1" si="277"/>
        <v>#NAME?</v>
      </c>
      <c r="HX229" s="123" t="e">
        <f t="shared" ca="1" si="278"/>
        <v>#NAME?</v>
      </c>
      <c r="HY229" s="123" t="e">
        <f t="shared" ca="1" si="279"/>
        <v>#NAME?</v>
      </c>
      <c r="HZ229" s="123" t="e">
        <f t="shared" ca="1" si="280"/>
        <v>#NAME?</v>
      </c>
      <c r="IA229" s="123" t="e">
        <f t="shared" ca="1" si="281"/>
        <v>#NAME?</v>
      </c>
      <c r="IB229" s="124" t="s">
        <v>1069</v>
      </c>
      <c r="IC229" s="103"/>
      <c r="ID229" s="125"/>
      <c r="IE229" s="103"/>
      <c r="IF229" s="103"/>
      <c r="IG229" s="103"/>
      <c r="IH229" s="103"/>
      <c r="II229" s="103"/>
    </row>
    <row r="230" spans="1:243" ht="14.25" x14ac:dyDescent="0.2">
      <c r="A230" s="39">
        <v>250</v>
      </c>
      <c r="B230" s="39" t="s">
        <v>1073</v>
      </c>
      <c r="C230" s="56" t="s">
        <v>1074</v>
      </c>
      <c r="D230" s="39" t="s">
        <v>612</v>
      </c>
      <c r="E230" s="39">
        <v>732684436</v>
      </c>
      <c r="F230" s="102" t="s">
        <v>1075</v>
      </c>
      <c r="G230" s="39" t="s">
        <v>1076</v>
      </c>
      <c r="H230" s="39" t="s">
        <v>215</v>
      </c>
      <c r="I230" s="39">
        <v>2</v>
      </c>
      <c r="J230" s="39" t="s">
        <v>216</v>
      </c>
      <c r="K230" s="39">
        <v>0</v>
      </c>
      <c r="L230" s="39">
        <v>0.05</v>
      </c>
      <c r="M230" s="39">
        <v>0</v>
      </c>
      <c r="N230" s="39">
        <v>0</v>
      </c>
      <c r="O230" s="39">
        <v>0</v>
      </c>
      <c r="P230" s="39">
        <v>0</v>
      </c>
      <c r="Q230" s="39">
        <v>0.05</v>
      </c>
      <c r="R230" s="39">
        <v>0</v>
      </c>
      <c r="S230" s="39">
        <v>0</v>
      </c>
      <c r="T230" s="39">
        <v>0</v>
      </c>
      <c r="U230" s="39">
        <v>0</v>
      </c>
      <c r="V230" s="39">
        <v>0</v>
      </c>
      <c r="W230" s="39">
        <v>0</v>
      </c>
      <c r="X230" s="39">
        <v>0</v>
      </c>
      <c r="Y230" s="39">
        <v>0</v>
      </c>
      <c r="Z230" s="39">
        <v>0.05</v>
      </c>
      <c r="AA230" s="39">
        <v>0</v>
      </c>
      <c r="AB230" s="39">
        <v>0</v>
      </c>
      <c r="AC230" s="39">
        <v>0</v>
      </c>
      <c r="AD230" s="39">
        <v>0</v>
      </c>
      <c r="AE230" s="39">
        <v>0</v>
      </c>
      <c r="AF230" s="39">
        <v>0</v>
      </c>
      <c r="AG230" s="39">
        <v>0</v>
      </c>
      <c r="AH230" s="39">
        <f t="shared" si="235"/>
        <v>0.15000000000000002</v>
      </c>
      <c r="AI230" s="39">
        <f t="shared" si="236"/>
        <v>0.05</v>
      </c>
      <c r="AJ230" s="39">
        <f t="shared" si="237"/>
        <v>0.05</v>
      </c>
      <c r="AK230" s="39">
        <f t="shared" si="238"/>
        <v>0.05</v>
      </c>
      <c r="AL230" s="39">
        <f t="shared" si="239"/>
        <v>0</v>
      </c>
      <c r="AM230" s="57">
        <f t="shared" si="240"/>
        <v>3531.05</v>
      </c>
      <c r="AN230" s="57">
        <v>1</v>
      </c>
      <c r="AO230" s="57">
        <f t="shared" si="241"/>
        <v>3532</v>
      </c>
      <c r="AP230" s="39"/>
      <c r="AQ230" s="39" t="s">
        <v>1077</v>
      </c>
      <c r="AR230" s="39" t="s">
        <v>1078</v>
      </c>
      <c r="AS230" s="39"/>
      <c r="AT230" s="39" t="s">
        <v>179</v>
      </c>
      <c r="AU230" s="58">
        <v>0.156</v>
      </c>
      <c r="AV230" s="58" t="s">
        <v>11</v>
      </c>
      <c r="AW230" s="39"/>
      <c r="AX230" s="39"/>
      <c r="AY230" s="59" t="s">
        <v>1079</v>
      </c>
      <c r="AZ230" s="39"/>
      <c r="BA230" s="39">
        <f t="shared" si="242"/>
        <v>0</v>
      </c>
      <c r="BB230" s="78" t="e">
        <f t="shared" ca="1" si="243"/>
        <v>#NAME?</v>
      </c>
      <c r="BC230" s="39"/>
      <c r="BD230" s="75">
        <f t="shared" si="244"/>
        <v>3532</v>
      </c>
      <c r="BE230" s="39"/>
      <c r="BF230" s="39"/>
      <c r="BG230" s="39"/>
      <c r="BH230" s="39"/>
      <c r="BI230" s="39">
        <v>100</v>
      </c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>
        <f>SUM($BE230,$BF230:BF230)-SUM($CV$1:CW$1)*SUM($P230:$Q230,$W230)-SUM($CV$2:CW$2)*SUM($R230:$V230)-SUM($CV$3:CW$3)*$X230-SUM($CV$4:CW$4)*SUM($K230:$L230)-SUM($CV$5:CW$5)*SUM($M230:$N230)-SUM($CV$6:CW$6)*$O230-SUM($CV$7:CW$7)*SUM($Y230:$Z230,$AF230)-SUM($CV$8:CW$8)*SUM($AA230:$AE230)-SUM($CV$9:CW$9)*$AG230</f>
        <v>0</v>
      </c>
      <c r="CX230" s="39">
        <f>SUM($BE230,$BF230:BG230)-SUM($CV$1:CX$1)*SUM($P230:$Q230,$W230)-SUM($CV$2:CX$2)*SUM($R230:$V230)-SUM($CV$3:CX$3)*$X230-SUM($CV$4:CX$4)*SUM($K230:$L230)-SUM($CV$5:CX$5)*SUM($M230:$N230)-SUM($CV$6:CX$6)*$O230-SUM($CV$7:CX$7)*SUM($Y230:$Z230,$AF230)-SUM($CV$8:CX$8)*SUM($AA230:$AE230)-SUM($CV$9:CX$9)*$AG230</f>
        <v>0</v>
      </c>
      <c r="CY230" s="39">
        <f>SUM($BE230,$BF230:BH230)-SUM($CV$1:CY$1)*SUM($P230:$Q230,$W230)-SUM($CV$2:CY$2)*SUM($R230:$V230)-SUM($CV$3:CY$3)*$X230-SUM($CV$4:CY$4)*SUM($K230:$L230)-SUM($CV$5:CY$5)*SUM($M230:$N230)-SUM($CV$6:CY$6)*$O230-SUM($CV$7:CY$7)*SUM($Y230:$Z230,$AF230)-SUM($CV$8:CY$8)*SUM($AA230:$AE230)-SUM($CV$9:CY$9)*$AG230</f>
        <v>0</v>
      </c>
      <c r="CZ230" s="39">
        <f>SUM($BE230,$BF230:BI230)-SUM($CV$1:CZ$1)*SUM($P230:$Q230,$W230)-SUM($CV$2:CZ$2)*SUM($R230:$V230)-SUM($CV$3:CZ$3)*$X230-SUM($CV$4:CZ$4)*SUM($K230:$L230)-SUM($CV$5:CZ$5)*SUM($M230:$N230)-SUM($CV$6:CZ$6)*$O230-SUM($CV$7:CZ$7)*SUM($Y230:$Z230,$AF230)-SUM($CV$8:CZ$8)*SUM($AA230:$AE230)-SUM($CV$9:CZ$9)*$AG230</f>
        <v>100</v>
      </c>
      <c r="DA230" s="39">
        <f>SUM($BE230,$BF230:BJ230)-SUM($CV$1:DA$1)*SUM($P230:$Q230,$W230)-SUM($CV$2:DA$2)*SUM($R230:$V230)-SUM($CV$3:DA$3)*$X230-SUM($CV$4:DA$4)*SUM($K230:$L230)-SUM($CV$5:DA$5)*SUM($M230:$N230)-SUM($CV$6:DA$6)*$O230-SUM($CV$7:DA$7)*SUM($Y230:$Z230,$AF230)-SUM($CV$8:DA$8)*SUM($AA230:$AE230)-SUM($CV$9:DA$9)*$AG230</f>
        <v>100</v>
      </c>
      <c r="DB230" s="39">
        <f>SUM($BE230,$BF230:BK230)-SUM($CV$1:DB$1)*SUM($P230:$Q230,$W230)-SUM($CV$2:DB$2)*SUM($R230:$V230)-SUM($CV$3:DB$3)*$X230-SUM($CV$4:DB$4)*SUM($K230:$L230)-SUM($CV$5:DB$5)*SUM($M230:$N230)-SUM($CV$6:DB$6)*$O230-SUM($CV$7:DB$7)*SUM($Y230:$Z230,$AF230)-SUM($CV$8:DB$8)*SUM($AA230:$AE230)-SUM($CV$9:DB$9)*$AG230</f>
        <v>85</v>
      </c>
      <c r="DC230" s="39">
        <f>SUM($BE230,$BF230:BL230)-SUM($CV$1:DC$1)*SUM($P230:$Q230,$W230)-SUM($CV$2:DC$2)*SUM($R230:$V230)-SUM($CV$3:DC$3)*$X230-SUM($CV$4:DC$4)*SUM($K230:$L230)-SUM($CV$5:DC$5)*SUM($M230:$N230)-SUM($CV$6:DC$6)*$O230-SUM($CV$7:DC$7)*SUM($Y230:$Z230,$AF230)-SUM($CV$8:DC$8)*SUM($AA230:$AE230)-SUM($CV$9:DC$9)*$AG230</f>
        <v>55</v>
      </c>
      <c r="DD230" s="39">
        <f>SUM($BE230,$BF230:BM230)-SUM($CV$1:DD$1)*SUM($P230:$Q230,$W230)-SUM($CV$2:DD$2)*SUM($R230:$V230)-SUM($CV$3:DD$3)*$X230-SUM($CV$4:DD$4)*SUM($K230:$L230)-SUM($CV$5:DD$5)*SUM($M230:$N230)-SUM($CV$6:DD$6)*$O230-SUM($CV$7:DD$7)*SUM($Y230:$Z230,$AF230)-SUM($CV$8:DD$8)*SUM($AA230:$AE230)-SUM($CV$9:DD$9)*$AG230</f>
        <v>8.4499999999999993</v>
      </c>
      <c r="DE230" s="39">
        <f>SUM($BE230,$BF230:BN230)-SUM($CV$1:DE$1)*SUM($P230:$Q230,$W230)-SUM($CV$2:DE$2)*SUM($R230:$V230)-SUM($CV$3:DE$3)*$X230-SUM($CV$4:DE$4)*SUM($K230:$L230)-SUM($CV$5:DE$5)*SUM($M230:$N230)-SUM($CV$6:DE$6)*$O230-SUM($CV$7:DE$7)*SUM($Y230:$Z230,$AF230)-SUM($CV$8:DE$8)*SUM($AA230:$AE230)-SUM($CV$9:DE$9)*$AG230</f>
        <v>-46.55</v>
      </c>
      <c r="DF230" s="39">
        <f>SUM($BE230,$BF230:BO230)-SUM($CV$1:DF$1)*SUM($P230:$Q230,$W230)-SUM($CV$2:DF$2)*SUM($R230:$V230)-SUM($CV$3:DF$3)*$X230-SUM($CV$4:DF$4)*SUM($K230:$L230)-SUM($CV$5:DF$5)*SUM($M230:$N230)-SUM($CV$6:DF$6)*$O230-SUM($CV$7:DF$7)*SUM($Y230:$Z230,$AF230)-SUM($CV$8:DF$8)*SUM($AA230:$AE230)-SUM($CV$9:DF$9)*$AG230</f>
        <v>-116.55</v>
      </c>
      <c r="DG230" s="39">
        <f>SUM($BE230,$BF230:BP230)-SUM($CV$1:DG$1)*SUM($P230:$Q230,$W230)-SUM($CV$2:DG$2)*SUM($R230:$V230)-SUM($CV$3:DG$3)*$X230-SUM($CV$4:DG$4)*SUM($K230:$L230)-SUM($CV$5:DG$5)*SUM($M230:$N230)-SUM($CV$6:DG$6)*$O230-SUM($CV$7:DG$7)*SUM($Y230:$Z230,$AF230)-SUM($CV$8:DG$8)*SUM($AA230:$AE230)-SUM($CV$9:DG$9)*$AG230</f>
        <v>-191.55</v>
      </c>
      <c r="DH230" s="39">
        <f>SUM($BE230,$BF230:BQ230)-SUM($CV$1:DH$1)*SUM($P230:$Q230,$W230)-SUM($CV$2:DH$2)*SUM($R230:$V230)-SUM($CV$3:DH$3)*$X230-SUM($CV$4:DH$4)*SUM($K230:$L230)-SUM($CV$5:DH$5)*SUM($M230:$N230)-SUM($CV$6:DH$6)*$O230-SUM($CV$7:DH$7)*SUM($Y230:$Z230,$AF230)-SUM($CV$8:DH$8)*SUM($AA230:$AE230)-SUM($CV$9:DH$9)*$AG230</f>
        <v>-266.55</v>
      </c>
      <c r="DI230" s="39">
        <f>SUM($BE230,$BF230:BR230)-SUM($CV$1:DI$1)*SUM($P230:$Q230,$W230)-SUM($CV$2:DI$2)*SUM($R230:$V230)-SUM($CV$3:DI$3)*$X230-SUM($CV$4:DI$4)*SUM($K230:$L230)-SUM($CV$5:DI$5)*SUM($M230:$N230)-SUM($CV$6:DI$6)*$O230-SUM($CV$7:DI$7)*SUM($Y230:$Z230,$AF230)-SUM($CV$8:DI$8)*SUM($AA230:$AE230)-SUM($CV$9:DI$9)*$AG230</f>
        <v>-341.55</v>
      </c>
      <c r="DJ230" s="39">
        <f>SUM($BE230,$BF230:BS230)-SUM($CV$1:DJ$1)*SUM($P230:$Q230,$W230)-SUM($CV$2:DJ$2)*SUM($R230:$V230)-SUM($CV$3:DJ$3)*$X230-SUM($CV$4:DJ$4)*SUM($K230:$L230)-SUM($CV$5:DJ$5)*SUM($M230:$N230)-SUM($CV$6:DJ$6)*$O230-SUM($CV$7:DJ$7)*SUM($Y230:$Z230,$AF230)-SUM($CV$8:DJ$8)*SUM($AA230:$AE230)-SUM($CV$9:DJ$9)*$AG230</f>
        <v>-416.55</v>
      </c>
      <c r="DK230" s="39">
        <f>SUM($BE230,$BF230:BT230)-SUM($CV$1:DK$1)*SUM($P230:$Q230,$W230)-SUM($CV$2:DK$2)*SUM($R230:$V230)-SUM($CV$3:DK$3)*$X230-SUM($CV$4:DK$4)*SUM($K230:$L230)-SUM($CV$5:DK$5)*SUM($M230:$N230)-SUM($CV$6:DK$6)*$O230-SUM($CV$7:DK$7)*SUM($Y230:$Z230,$AF230)-SUM($CV$8:DK$8)*SUM($AA230:$AE230)-SUM($CV$9:DK$9)*$AG230</f>
        <v>-491.55</v>
      </c>
      <c r="DL230" s="39">
        <f>SUM($BE230,$BF230:BU230)-SUM($CV$1:DL$1)*SUM($P230:$Q230,$W230)-SUM($CV$2:DL$2)*SUM($R230:$V230)-SUM($CV$3:DL$3)*$X230-SUM($CV$4:DL$4)*SUM($K230:$L230)-SUM($CV$5:DL$5)*SUM($M230:$N230)-SUM($CV$6:DL$6)*$O230-SUM($CV$7:DL$7)*SUM($Y230:$Z230,$AF230)-SUM($CV$8:DL$8)*SUM($AA230:$AE230)-SUM($CV$9:DL$9)*$AG230</f>
        <v>-566.54999999999995</v>
      </c>
      <c r="DM230" s="39">
        <f>SUM($BE230,$BF230:BV230)-SUM($CV$1:DM$1)*SUM($P230:$Q230,$W230)-SUM($CV$2:DM$2)*SUM($R230:$V230)-SUM($CV$3:DM$3)*$X230-SUM($CV$4:DM$4)*SUM($K230:$L230)-SUM($CV$5:DM$5)*SUM($M230:$N230)-SUM($CV$6:DM$6)*$O230-SUM($CV$7:DM$7)*SUM($Y230:$Z230,$AF230)-SUM($CV$8:DM$8)*SUM($AA230:$AE230)-SUM($CV$9:DM$9)*$AG230</f>
        <v>-666.55</v>
      </c>
      <c r="DN230" s="39">
        <f>SUM($BE230,$BF230:BW230)-SUM($CV$1:DN$1)*SUM($P230:$Q230,$W230)-SUM($CV$2:DN$2)*SUM($R230:$V230)-SUM($CV$3:DN$3)*$X230-SUM($CV$4:DN$4)*SUM($K230:$L230)-SUM($CV$5:DN$5)*SUM($M230:$N230)-SUM($CV$6:DN$6)*$O230-SUM($CV$7:DN$7)*SUM($Y230:$Z230,$AF230)-SUM($CV$8:DN$8)*SUM($AA230:$AE230)-SUM($CV$9:DN$9)*$AG230</f>
        <v>-766.55</v>
      </c>
      <c r="DO230" s="39">
        <f>SUM($BE230,$BF230:BX230)-SUM($CV$1:DO$1)*SUM($P230:$Q230,$W230)-SUM($CV$2:DO$2)*SUM($R230:$V230)-SUM($CV$3:DO$3)*$X230-SUM($CV$4:DO$4)*SUM($K230:$L230)-SUM($CV$5:DO$5)*SUM($M230:$N230)-SUM($CV$6:DO$6)*$O230-SUM($CV$7:DO$7)*SUM($Y230:$Z230,$AF230)-SUM($CV$8:DO$8)*SUM($AA230:$AE230)-SUM($CV$9:DO$9)*$AG230</f>
        <v>-866.55</v>
      </c>
      <c r="DP230" s="39">
        <f>SUM($BE230,$BF230:BY230)-SUM($CV$1:DP$1)*SUM($P230:$Q230,$W230)-SUM($CV$2:DP$2)*SUM($R230:$V230)-SUM($CV$3:DP$3)*$X230-SUM($CV$4:DP$4)*SUM($K230:$L230)-SUM($CV$5:DP$5)*SUM($M230:$N230)-SUM($CV$6:DP$6)*$O230-SUM($CV$7:DP$7)*SUM($Y230:$Z230,$AF230)-SUM($CV$8:DP$8)*SUM($AA230:$AE230)-SUM($CV$9:DP$9)*$AG230</f>
        <v>-966.55</v>
      </c>
      <c r="DQ230" s="39">
        <f>SUM($BE230,$BF230:BZ230)-SUM($CV$1:DQ$1)*SUM($P230:$Q230,$W230)-SUM($CV$2:DQ$2)*SUM($R230:$V230)-SUM($CV$3:DQ$3)*$X230-SUM($CV$4:DQ$4)*SUM($K230:$L230)-SUM($CV$5:DQ$5)*SUM($M230:$N230)-SUM($CV$6:DQ$6)*$O230-SUM($CV$7:DQ$7)*SUM($Y230:$Z230,$AF230)-SUM($CV$8:DQ$8)*SUM($AA230:$AE230)-SUM($CV$9:DQ$9)*$AG230</f>
        <v>-1066.55</v>
      </c>
      <c r="DR230" s="39">
        <f>SUM($BE230,$BF230:CA230)-SUM($CV$1:DR$1)*SUM($P230:$Q230,$W230)-SUM($CV$2:DR$2)*SUM($R230:$V230)-SUM($CV$3:DR$3)*$X230-SUM($CV$4:DR$4)*SUM($K230:$L230)-SUM($CV$5:DR$5)*SUM($M230:$N230)-SUM($CV$6:DR$6)*$O230-SUM($CV$7:DR$7)*SUM($Y230:$Z230,$AF230)-SUM($CV$8:DR$8)*SUM($AA230:$AE230)-SUM($CV$9:DR$9)*$AG230</f>
        <v>-1166.55</v>
      </c>
      <c r="DS230" s="39">
        <f>SUM($BE230,$BF230:CB230)-SUM($CV$1:DS$1)*SUM($P230:$Q230,$W230)-SUM($CV$2:DS$2)*SUM($R230:$V230)-SUM($CV$3:DS$3)*$X230-SUM($CV$4:DS$4)*SUM($K230:$L230)-SUM($CV$5:DS$5)*SUM($M230:$N230)-SUM($CV$6:DS$6)*$O230-SUM($CV$7:DS$7)*SUM($Y230:$Z230,$AF230)-SUM($CV$8:DS$8)*SUM($AA230:$AE230)-SUM($CV$9:DS$9)*$AG230</f>
        <v>-1266.55</v>
      </c>
      <c r="DT230" s="39">
        <f>SUM($BE230,$BF230:CC230)-SUM($CV$1:DT$1)*SUM($P230:$Q230,$W230)-SUM($CV$2:DT$2)*SUM($R230:$V230)-SUM($CV$3:DT$3)*$X230-SUM($CV$4:DT$4)*SUM($K230:$L230)-SUM($CV$5:DT$5)*SUM($M230:$N230)-SUM($CV$6:DT$6)*$O230-SUM($CV$7:DT$7)*SUM($Y230:$Z230,$AF230)-SUM($CV$8:DT$8)*SUM($AA230:$AE230)-SUM($CV$9:DT$9)*$AG230</f>
        <v>-1366.55</v>
      </c>
      <c r="DU230" s="39">
        <f>SUM($BE230,$BF230:CD230)-SUM($CV$1:DU$1)*SUM($P230:$Q230,$W230)-SUM($CV$2:DU$2)*SUM($R230:$V230)-SUM($CV$3:DU$3)*$X230-SUM($CV$4:DU$4)*SUM($K230:$L230)-SUM($CV$5:DU$5)*SUM($M230:$N230)-SUM($CV$6:DU$6)*$O230-SUM($CV$7:DU$7)*SUM($Y230:$Z230,$AF230)-SUM($CV$8:DU$8)*SUM($AA230:$AE230)-SUM($CV$9:DU$9)*$AG230</f>
        <v>-1466.55</v>
      </c>
      <c r="DV230" s="39">
        <f>SUM($BE230,$BF230:CE230)-SUM($CV$1:DV$1)*SUM($P230:$Q230,$W230)-SUM($CV$2:DV$2)*SUM($R230:$V230)-SUM($CV$3:DV$3)*$X230-SUM($CV$4:DV$4)*SUM($K230:$L230)-SUM($CV$5:DV$5)*SUM($M230:$N230)-SUM($CV$6:DV$6)*$O230-SUM($CV$7:DV$7)*SUM($Y230:$Z230,$AF230)-SUM($CV$8:DV$8)*SUM($AA230:$AE230)-SUM($CV$9:DV$9)*$AG230</f>
        <v>-1566.55</v>
      </c>
      <c r="DW230" s="39">
        <f>SUM($BE230,$BF230:CF230)-SUM($CV$1:DW$1)*SUM($P230:$Q230,$W230)-SUM($CV$2:DW$2)*SUM($R230:$V230)-SUM($CV$3:DW$3)*$X230-SUM($CV$4:DW$4)*SUM($K230:$L230)-SUM($CV$5:DW$5)*SUM($M230:$N230)-SUM($CV$6:DW$6)*$O230-SUM($CV$7:DW$7)*SUM($Y230:$Z230,$AF230)-SUM($CV$8:DW$8)*SUM($AA230:$AE230)-SUM($CV$9:DW$9)*$AG230</f>
        <v>-1666.55</v>
      </c>
      <c r="DX230" s="39">
        <f>SUM($BE230,$BF230:CG230)-SUM($CV$1:DX$1)*SUM($P230:$Q230,$W230)-SUM($CV$2:DX$2)*SUM($R230:$V230)-SUM($CV$3:DX$3)*$X230-SUM($CV$4:DX$4)*SUM($K230:$L230)-SUM($CV$5:DX$5)*SUM($M230:$N230)-SUM($CV$6:DX$6)*$O230-SUM($CV$7:DX$7)*SUM($Y230:$Z230,$AF230)-SUM($CV$8:DX$8)*SUM($AA230:$AE230)-SUM($CV$9:DX$9)*$AG230</f>
        <v>-1766.55</v>
      </c>
      <c r="DY230" s="39">
        <f>SUM($BE230,$BF230:CH230)-SUM($CV$1:DY$1)*SUM($P230:$Q230,$W230)-SUM($CV$2:DY$2)*SUM($R230:$V230)-SUM($CV$3:DY$3)*$X230-SUM($CV$4:DY$4)*SUM($K230:$L230)-SUM($CV$5:DY$5)*SUM($M230:$N230)-SUM($CV$6:DY$6)*$O230-SUM($CV$7:DY$7)*SUM($Y230:$Z230,$AF230)-SUM($CV$8:DY$8)*SUM($AA230:$AE230)-SUM($CV$9:DY$9)*$AG230</f>
        <v>-1866.55</v>
      </c>
      <c r="DZ230" s="39">
        <f>SUM($BE230,$BF230:CI230)-SUM($CV$1:DZ$1)*SUM($P230:$Q230,$W230)-SUM($CV$2:DZ$2)*SUM($R230:$V230)-SUM($CV$3:DZ$3)*$X230-SUM($CV$4:DZ$4)*SUM($K230:$L230)-SUM($CV$5:DZ$5)*SUM($M230:$N230)-SUM($CV$6:DZ$6)*$O230-SUM($CV$7:DZ$7)*SUM($Y230:$Z230,$AF230)-SUM($CV$8:DZ$8)*SUM($AA230:$AE230)-SUM($CV$9:DZ$9)*$AG230</f>
        <v>-1966.55</v>
      </c>
      <c r="EA230" s="39">
        <f>SUM($BE230,$BF230:CJ230)-SUM($CV$1:EA$1)*SUM($P230:$Q230,$W230)-SUM($CV$2:EA$2)*SUM($R230:$V230)-SUM($CV$3:EA$3)*$X230-SUM($CV$4:EA$4)*SUM($K230:$L230)-SUM($CV$5:EA$5)*SUM($M230:$N230)-SUM($CV$6:EA$6)*$O230-SUM($CV$7:EA$7)*SUM($Y230:$Z230,$AF230)-SUM($CV$8:EA$8)*SUM($AA230:$AE230)-SUM($CV$9:EA$9)*$AG230</f>
        <v>-2066.5500000000002</v>
      </c>
      <c r="EB230" s="39">
        <f>SUM($BE230,$BF230:CK230)-SUM($CV$1:EB$1)*SUM($P230:$Q230,$W230)-SUM($CV$2:EB$2)*SUM($R230:$V230)-SUM($CV$3:EB$3)*$X230-SUM($CV$4:EB$4)*SUM($K230:$L230)-SUM($CV$5:EB$5)*SUM($M230:$N230)-SUM($CV$6:EB$6)*$O230-SUM($CV$7:EB$7)*SUM($Y230:$Z230,$AF230)-SUM($CV$8:EB$8)*SUM($AA230:$AE230)-SUM($CV$9:EB$9)*$AG230</f>
        <v>-2166.5500000000002</v>
      </c>
      <c r="EC230" s="39">
        <f>SUM($BE230,$BF230:CL230)-SUM($CV$1:EC$1)*SUM($P230:$Q230,$W230)-SUM($CV$2:EC$2)*SUM($R230:$V230)-SUM($CV$3:EC$3)*$X230-SUM($CV$4:EC$4)*SUM($K230:$L230)-SUM($CV$5:EC$5)*SUM($M230:$N230)-SUM($CV$6:EC$6)*$O230-SUM($CV$7:EC$7)*SUM($Y230:$Z230,$AF230)-SUM($CV$8:EC$8)*SUM($AA230:$AE230)-SUM($CV$9:EC$9)*$AG230</f>
        <v>-2266.5500000000002</v>
      </c>
      <c r="ED230" s="39">
        <f>SUM($BE230,$BF230:CM230)-SUM($CV$1:ED$1)*SUM($P230:$Q230,$W230)-SUM($CV$2:ED$2)*SUM($R230:$V230)-SUM($CV$3:ED$3)*$X230-SUM($CV$4:ED$4)*SUM($K230:$L230)-SUM($CV$5:ED$5)*SUM($M230:$N230)-SUM($CV$6:ED$6)*$O230-SUM($CV$7:ED$7)*SUM($Y230:$Z230,$AF230)-SUM($CV$8:ED$8)*SUM($AA230:$AE230)-SUM($CV$9:ED$9)*$AG230</f>
        <v>-2366.5500000000002</v>
      </c>
      <c r="EE230" s="39">
        <f>SUM($BE230,$BF230:CN230)-SUM($CV$1:EE$1)*SUM($P230:$Q230,$W230)-SUM($CV$2:EE$2)*SUM($R230:$V230)-SUM($CV$3:EE$3)*$X230-SUM($CV$4:EE$4)*SUM($K230:$L230)-SUM($CV$5:EE$5)*SUM($M230:$N230)-SUM($CV$6:EE$6)*$O230-SUM($CV$7:EE$7)*SUM($Y230:$Z230,$AF230)-SUM($CV$8:EE$8)*SUM($AA230:$AE230)-SUM($CV$9:EE$9)*$AG230</f>
        <v>-2466.5500000000002</v>
      </c>
      <c r="EF230" s="39">
        <f>SUM($BE230,$BF230:CO230)-SUM($CV$1:EF$1)*SUM($P230:$Q230,$W230)-SUM($CV$2:EF$2)*SUM($R230:$V230)-SUM($CV$3:EF$3)*$X230-SUM($CV$4:EF$4)*SUM($K230:$L230)-SUM($CV$5:EF$5)*SUM($M230:$N230)-SUM($CV$6:EF$6)*$O230-SUM($CV$7:EF$7)*SUM($Y230:$Z230,$AF230)-SUM($CV$8:EF$8)*SUM($AA230:$AE230)-SUM($CV$9:EF$9)*$AG230</f>
        <v>-2566.5500000000002</v>
      </c>
      <c r="EG230" s="39">
        <f>SUM($BE230,$BF230:CP230)-SUM($CV$1:EG$1)*SUM($P230:$Q230,$W230)-SUM($CV$2:EG$2)*SUM($R230:$V230)-SUM($CV$3:EG$3)*$X230-SUM($CV$4:EG$4)*SUM($K230:$L230)-SUM($CV$5:EG$5)*SUM($M230:$N230)-SUM($CV$6:EG$6)*$O230-SUM($CV$7:EG$7)*SUM($Y230:$Z230,$AF230)-SUM($CV$8:EG$8)*SUM($AA230:$AE230)-SUM($CV$9:EG$9)*$AG230</f>
        <v>-2666.55</v>
      </c>
      <c r="EH230" s="39">
        <f>SUM($BE230,$BF230:CQ230)-SUM($CV$1:EH$1)*SUM($P230:$Q230,$W230)-SUM($CV$2:EH$2)*SUM($R230:$V230)-SUM($CV$3:EH$3)*$X230-SUM($CV$4:EH$4)*SUM($K230:$L230)-SUM($CV$5:EH$5)*SUM($M230:$N230)-SUM($CV$6:EH$6)*$O230-SUM($CV$7:EH$7)*SUM($Y230:$Z230,$AF230)-SUM($CV$8:EH$8)*SUM($AA230:$AE230)-SUM($CV$9:EH$9)*$AG230</f>
        <v>-2766.55</v>
      </c>
      <c r="EI230" s="39">
        <f>SUM($BE230,$BF230:CR230)-SUM($CV$1:EI$1)*SUM($P230:$Q230,$W230)-SUM($CV$2:EI$2)*SUM($R230:$V230)-SUM($CV$3:EI$3)*$X230-SUM($CV$4:EI$4)*SUM($K230:$L230)-SUM($CV$5:EI$5)*SUM($M230:$N230)-SUM($CV$6:EI$6)*$O230-SUM($CV$7:EI$7)*SUM($Y230:$Z230,$AF230)-SUM($CV$8:EI$8)*SUM($AA230:$AE230)-SUM($CV$9:EI$9)*$AG230</f>
        <v>-2866.55</v>
      </c>
      <c r="EJ230" s="39">
        <f>SUM($BE230,$BF230:CS230)-SUM($CV$1:EJ$1)*SUM($P230:$Q230,$W230)-SUM($CV$2:EJ$2)*SUM($R230:$V230)-SUM($CV$3:EJ$3)*$X230-SUM($CV$4:EJ$4)*SUM($K230:$L230)-SUM($CV$5:EJ$5)*SUM($M230:$N230)-SUM($CV$6:EJ$6)*$O230-SUM($CV$7:EJ$7)*SUM($Y230:$Z230,$AF230)-SUM($CV$8:EJ$8)*SUM($AA230:$AE230)-SUM($CV$9:EJ$9)*$AG230</f>
        <v>-2966.55</v>
      </c>
      <c r="EK230" s="39">
        <f>SUM($BE230,$BF230:CT230)-SUM($CV$1:EK$1)*SUM($P230:$Q230,$W230)-SUM($CV$2:EK$2)*SUM($R230:$V230)-SUM($CV$3:EK$3)*$X230-SUM($CV$4:EK$4)*SUM($K230:$L230)-SUM($CV$5:EK$5)*SUM($M230:$N230)-SUM($CV$6:EK$6)*$O230-SUM($CV$7:EK$7)*SUM($Y230:$Z230,$AF230)-SUM($CV$8:EK$8)*SUM($AA230:$AE230)-SUM($CV$9:EK$9)*$AG230</f>
        <v>-3066.55</v>
      </c>
      <c r="EL230" s="39">
        <f>SUM($BE230,$BF230:CU230)-SUM($CV$1:EL$1)*SUM($P230:$Q230,$W230)-SUM($CV$2:EL$2)*SUM($R230:$V230)-SUM($CV$3:EL$3)*$X230-SUM($CV$4:EL$4)*SUM($K230:$L230)-SUM($CV$5:EL$5)*SUM($M230:$N230)-SUM($CV$6:EL$6)*$O230-SUM($CV$7:EL$7)*SUM($Y230:$Z230,$AF230)-SUM($CV$8:EL$8)*SUM($AA230:$AE230)-SUM($CV$9:EL$9)*$AG230</f>
        <v>-3166.55</v>
      </c>
      <c r="EM230" s="39">
        <f>SUM($BE230,$BF230:CV230)-SUM($CV$1:EM$1)*SUM($P230:$Q230,$W230)-SUM($CV$2:EM$2)*SUM($R230:$V230)-SUM($CV$3:EM$3)*$X230-SUM($CV$4:EM$4)*SUM($K230:$L230)-SUM($CV$5:EM$5)*SUM($M230:$N230)-SUM($CV$6:EM$6)*$O230-SUM($CV$7:EM$7)*SUM($Y230:$Z230,$AF230)-SUM($CV$8:EM$8)*SUM($AA230:$AE230)-SUM($CV$9:EM$9)*$AG230</f>
        <v>-3266.55</v>
      </c>
      <c r="EN230" s="39">
        <f>SUM($BE230,$BF230:CW230)-SUM($CV$1:EN$1)*SUM($P230:$Q230,$W230)-SUM($CV$2:EN$2)*SUM($R230:$V230)-SUM($CV$3:EN$3)*$X230-SUM($CV$4:EN$4)*SUM($K230:$L230)-SUM($CV$5:EN$5)*SUM($M230:$N230)-SUM($CV$6:EN$6)*$O230-SUM($CV$7:EN$7)*SUM($Y230:$Z230,$AF230)-SUM($CV$8:EN$8)*SUM($AA230:$AE230)-SUM($CV$9:EN$9)*$AG230</f>
        <v>-3366.55</v>
      </c>
      <c r="EO230" s="39">
        <f>SUM($BE230,$BF230:CX230)-SUM($CV$1:EO$1)*SUM($P230:$Q230,$W230)-SUM($CV$2:EO$2)*SUM($R230:$V230)-SUM($CV$3:EO$3)*$X230-SUM($CV$4:EO$4)*SUM($K230:$L230)-SUM($CV$5:EO$5)*SUM($M230:$N230)-SUM($CV$6:EO$6)*$O230-SUM($CV$7:EO$7)*SUM($Y230:$Z230,$AF230)-SUM($CV$8:EO$8)*SUM($AA230:$AE230)-SUM($CV$9:EO$9)*$AG230</f>
        <v>-3429.4500000000003</v>
      </c>
      <c r="EP230" s="96" t="str">
        <f>AR230</f>
        <v>ELLSWORTH</v>
      </c>
      <c r="EQ230" s="103" t="str">
        <f t="shared" si="234"/>
        <v>LOCTITE 222-50CC</v>
      </c>
      <c r="ER230" s="96" t="str">
        <f t="shared" si="283"/>
        <v>HENKEL CORPORATION</v>
      </c>
      <c r="ES230" s="115">
        <f t="shared" si="292"/>
        <v>0.156</v>
      </c>
      <c r="ET230" s="116" t="str">
        <f t="shared" ref="ET230:ET242" si="300">AV230</f>
        <v>USD</v>
      </c>
      <c r="EU230" s="107" t="e">
        <f t="shared" ca="1" si="245"/>
        <v>#NAME?</v>
      </c>
      <c r="EV230" s="107" t="e">
        <f t="shared" ca="1" si="246"/>
        <v>#NAME?</v>
      </c>
      <c r="EW230" s="117">
        <f t="shared" si="295"/>
        <v>1</v>
      </c>
      <c r="EX230" s="117">
        <f t="shared" si="296"/>
        <v>1</v>
      </c>
      <c r="EY230" s="103"/>
      <c r="EZ230" s="117">
        <f t="shared" si="247"/>
        <v>3532</v>
      </c>
      <c r="FA230" s="118" t="e">
        <f t="shared" ca="1" si="248"/>
        <v>#NAME?</v>
      </c>
      <c r="FB230" s="117">
        <f t="shared" si="249"/>
        <v>0.9499999999998181</v>
      </c>
      <c r="FC230" s="118" t="e">
        <f t="shared" ca="1" si="250"/>
        <v>#NAME?</v>
      </c>
      <c r="FD230" s="119">
        <v>45523</v>
      </c>
      <c r="FE230" s="118" t="s">
        <v>130</v>
      </c>
      <c r="FF230" s="118" t="s">
        <v>223</v>
      </c>
      <c r="FG230" s="103" t="s">
        <v>144</v>
      </c>
      <c r="FH230" s="103" t="s">
        <v>145</v>
      </c>
      <c r="FI230" s="105">
        <f t="array" ref="FI230">SUMPRODUCT($AI230:$AL230,TRANSPOSE(FI$1:FI$4))</f>
        <v>303.25</v>
      </c>
      <c r="FJ230" s="105">
        <f t="array" ref="FJ230">SUMPRODUCT($AI230:$AL230,TRANSPOSE(FJ$1:FJ$4))</f>
        <v>303.25</v>
      </c>
      <c r="FK230" s="105">
        <f t="array" ref="FK230">SUMPRODUCT($AI230:$AL230,TRANSPOSE(FK$1:FK$4))</f>
        <v>303.25</v>
      </c>
      <c r="FL230" s="105">
        <f t="array" ref="FL230">SUMPRODUCT($AI230:$AL230,TRANSPOSE(FL$1:FL$4))</f>
        <v>303.25</v>
      </c>
      <c r="FM230" s="105">
        <f t="array" ref="FM230">SUMPRODUCT($AI230:$AL230,TRANSPOSE(FM$1:FM$4))</f>
        <v>303.25</v>
      </c>
      <c r="FN230" s="105">
        <f t="array" ref="FN230">SUMPRODUCT($AI230:$AL230,TRANSPOSE(FN$1:FN$4))</f>
        <v>303.25</v>
      </c>
      <c r="FO230" s="105">
        <f t="array" ref="FO230">SUMPRODUCT($AI230:$AL230,TRANSPOSE(FO$1:FO$4))</f>
        <v>303.25</v>
      </c>
      <c r="FP230" s="105">
        <f t="array" ref="FP230">SUMPRODUCT($AI230:$AL230,TRANSPOSE(FP$1:FP$4))</f>
        <v>303.25</v>
      </c>
      <c r="FQ230" s="105">
        <f t="array" ref="FQ230">SUMPRODUCT($AI230:$AL230,TRANSPOSE(FQ$1:FQ$4))</f>
        <v>303.25</v>
      </c>
      <c r="FR230" s="105">
        <f t="array" ref="FR230">SUMPRODUCT($AI230:$AL230,TRANSPOSE(FR$1:FR$4))</f>
        <v>302.5</v>
      </c>
      <c r="FS230" s="105">
        <f t="array" ref="FS230">SUMPRODUCT($AI230:$AL230,TRANSPOSE(FS$1:FS$4))</f>
        <v>300</v>
      </c>
      <c r="FT230" s="105">
        <f t="array" ref="FT230">SUMPRODUCT($AI230:$AL230,TRANSPOSE(FT$1:FT$4))</f>
        <v>199.3</v>
      </c>
      <c r="FU230" s="105">
        <f t="array" ref="FU230">SUMPRODUCT($AI230:$AL230,TRANSPOSE(FU$1:FU$4))</f>
        <v>0</v>
      </c>
      <c r="FV230" s="120"/>
      <c r="FW230" s="105">
        <f t="shared" si="251"/>
        <v>304</v>
      </c>
      <c r="FX230" s="121">
        <f>CEILING(SUM($FI230:FJ230)-SUM($FW230:FW230),$EW230)</f>
        <v>303</v>
      </c>
      <c r="FY230" s="121">
        <f>CEILING(SUM($FI230:FK230)-SUM($FW230:FX230),$EW230)</f>
        <v>303</v>
      </c>
      <c r="FZ230" s="121">
        <f>CEILING(SUM($FI230:FL230)-SUM($FW230:FY230),$EW230)</f>
        <v>303</v>
      </c>
      <c r="GA230" s="121">
        <f>CEILING(SUM($FI230:FM230)-SUM($FW230:FZ230),$EW230)</f>
        <v>304</v>
      </c>
      <c r="GB230" s="121">
        <f>CEILING(SUM($FI230:FN230)-SUM($FW230:GA230),$EW230)</f>
        <v>303</v>
      </c>
      <c r="GC230" s="121">
        <f>CEILING(SUM($FI230:FO230)-SUM($FW230:GB230),$EW230)</f>
        <v>303</v>
      </c>
      <c r="GD230" s="121">
        <f>CEILING(SUM($FI230:FP230)-SUM($FW230:GC230),$EW230)</f>
        <v>303</v>
      </c>
      <c r="GE230" s="121">
        <f>CEILING(SUM($FI230:FQ230)-SUM($FW230:GD230),$EW230)</f>
        <v>304</v>
      </c>
      <c r="GF230" s="121">
        <f>CEILING(SUM($FI230:FR230)-SUM($FW230:GE230),$EW230)</f>
        <v>302</v>
      </c>
      <c r="GG230" s="121">
        <f>CEILING(SUM($FI230:FS230)-SUM($FW230:GF230),$EW230)</f>
        <v>300</v>
      </c>
      <c r="GH230" s="121">
        <f t="shared" si="252"/>
        <v>200</v>
      </c>
      <c r="GI230" s="121">
        <f t="shared" si="253"/>
        <v>0</v>
      </c>
      <c r="GJ230" s="120"/>
      <c r="GK230" s="123" t="e">
        <f t="shared" ca="1" si="254"/>
        <v>#NAME?</v>
      </c>
      <c r="GL230" s="123" t="e">
        <f t="shared" ca="1" si="255"/>
        <v>#NAME?</v>
      </c>
      <c r="GM230" s="123" t="e">
        <f t="shared" ca="1" si="256"/>
        <v>#NAME?</v>
      </c>
      <c r="GN230" s="123" t="e">
        <f t="shared" ca="1" si="257"/>
        <v>#NAME?</v>
      </c>
      <c r="GO230" s="123" t="e">
        <f t="shared" ca="1" si="258"/>
        <v>#NAME?</v>
      </c>
      <c r="GP230" s="123" t="e">
        <f t="shared" ca="1" si="259"/>
        <v>#NAME?</v>
      </c>
      <c r="GQ230" s="123" t="e">
        <f t="shared" ca="1" si="260"/>
        <v>#NAME?</v>
      </c>
      <c r="GR230" s="123" t="e">
        <f t="shared" ca="1" si="261"/>
        <v>#NAME?</v>
      </c>
      <c r="GS230" s="123" t="e">
        <f t="shared" ca="1" si="262"/>
        <v>#NAME?</v>
      </c>
      <c r="GT230" s="123" t="e">
        <f t="shared" ca="1" si="263"/>
        <v>#NAME?</v>
      </c>
      <c r="GU230" s="123" t="e">
        <f t="shared" ca="1" si="264"/>
        <v>#NAME?</v>
      </c>
      <c r="GV230" s="123" t="e">
        <f t="shared" ca="1" si="265"/>
        <v>#NAME?</v>
      </c>
      <c r="GW230" s="123" t="e">
        <f t="shared" ca="1" si="266"/>
        <v>#NAME?</v>
      </c>
      <c r="GX230" s="123" t="e">
        <f t="shared" ca="1" si="267"/>
        <v>#NAME?</v>
      </c>
      <c r="GY230" s="120">
        <v>1</v>
      </c>
      <c r="GZ230" s="105">
        <f>SUM(FW230:GI230)</f>
        <v>3532</v>
      </c>
      <c r="HA230" s="105"/>
      <c r="HB230" s="105"/>
      <c r="HC230" s="105"/>
      <c r="HD230" s="105"/>
      <c r="HE230" s="105"/>
      <c r="HF230" s="105"/>
      <c r="HG230" s="105"/>
      <c r="HH230" s="105"/>
      <c r="HI230" s="105"/>
      <c r="HJ230" s="105"/>
      <c r="HK230" s="105"/>
      <c r="HL230" s="105">
        <f t="shared" si="299"/>
        <v>0</v>
      </c>
      <c r="HM230" s="105"/>
      <c r="HN230" s="123" t="e">
        <f t="shared" ca="1" si="268"/>
        <v>#NAME?</v>
      </c>
      <c r="HO230" s="123" t="e">
        <f t="shared" ca="1" si="269"/>
        <v>#NAME?</v>
      </c>
      <c r="HP230" s="123" t="e">
        <f t="shared" ca="1" si="270"/>
        <v>#NAME?</v>
      </c>
      <c r="HQ230" s="123" t="e">
        <f t="shared" ca="1" si="271"/>
        <v>#NAME?</v>
      </c>
      <c r="HR230" s="123" t="e">
        <f t="shared" ca="1" si="272"/>
        <v>#NAME?</v>
      </c>
      <c r="HS230" s="123" t="e">
        <f t="shared" ca="1" si="273"/>
        <v>#NAME?</v>
      </c>
      <c r="HT230" s="123" t="e">
        <f t="shared" ca="1" si="274"/>
        <v>#NAME?</v>
      </c>
      <c r="HU230" s="123" t="e">
        <f t="shared" ca="1" si="275"/>
        <v>#NAME?</v>
      </c>
      <c r="HV230" s="123" t="e">
        <f t="shared" ca="1" si="276"/>
        <v>#NAME?</v>
      </c>
      <c r="HW230" s="123" t="e">
        <f t="shared" ca="1" si="277"/>
        <v>#NAME?</v>
      </c>
      <c r="HX230" s="123" t="e">
        <f t="shared" ca="1" si="278"/>
        <v>#NAME?</v>
      </c>
      <c r="HY230" s="123" t="e">
        <f t="shared" ca="1" si="279"/>
        <v>#NAME?</v>
      </c>
      <c r="HZ230" s="123" t="e">
        <f t="shared" ca="1" si="280"/>
        <v>#NAME?</v>
      </c>
      <c r="IA230" s="123" t="e">
        <f t="shared" ca="1" si="281"/>
        <v>#NAME?</v>
      </c>
      <c r="IB230" s="124" t="s">
        <v>1073</v>
      </c>
      <c r="IC230" s="103"/>
      <c r="ID230" s="125"/>
      <c r="IE230" s="103"/>
      <c r="IF230" s="103"/>
      <c r="IG230" s="103" t="s">
        <v>147</v>
      </c>
      <c r="IH230" s="103"/>
      <c r="II230" s="103"/>
    </row>
    <row r="231" spans="1:243" ht="14.25" x14ac:dyDescent="0.2">
      <c r="A231" s="39">
        <v>251</v>
      </c>
      <c r="B231" s="39" t="s">
        <v>1080</v>
      </c>
      <c r="C231" s="56" t="s">
        <v>1081</v>
      </c>
      <c r="D231" s="39" t="s">
        <v>137</v>
      </c>
      <c r="E231" s="39">
        <v>401020862</v>
      </c>
      <c r="F231" s="102" t="s">
        <v>1082</v>
      </c>
      <c r="G231" s="39" t="s">
        <v>1083</v>
      </c>
      <c r="H231" s="39" t="s">
        <v>215</v>
      </c>
      <c r="I231" s="39">
        <v>2</v>
      </c>
      <c r="J231" s="39" t="s">
        <v>216</v>
      </c>
      <c r="K231" s="39">
        <v>0</v>
      </c>
      <c r="L231" s="39">
        <v>0.05</v>
      </c>
      <c r="M231" s="39">
        <v>0</v>
      </c>
      <c r="N231" s="39">
        <v>0</v>
      </c>
      <c r="O231" s="39">
        <v>0</v>
      </c>
      <c r="P231" s="39">
        <v>0</v>
      </c>
      <c r="Q231" s="39">
        <v>0.05</v>
      </c>
      <c r="R231" s="39">
        <v>0</v>
      </c>
      <c r="S231" s="39">
        <v>0</v>
      </c>
      <c r="T231" s="39">
        <v>0</v>
      </c>
      <c r="U231" s="39">
        <v>0</v>
      </c>
      <c r="V231" s="39">
        <v>0</v>
      </c>
      <c r="W231" s="39">
        <v>0</v>
      </c>
      <c r="X231" s="39">
        <v>0</v>
      </c>
      <c r="Y231" s="39">
        <v>0</v>
      </c>
      <c r="Z231" s="39">
        <v>0.05</v>
      </c>
      <c r="AA231" s="39">
        <v>0</v>
      </c>
      <c r="AB231" s="39">
        <v>0</v>
      </c>
      <c r="AC231" s="39">
        <v>0</v>
      </c>
      <c r="AD231" s="39">
        <v>0</v>
      </c>
      <c r="AE231" s="39">
        <v>0</v>
      </c>
      <c r="AF231" s="39">
        <v>0</v>
      </c>
      <c r="AG231" s="39">
        <v>0</v>
      </c>
      <c r="AH231" s="39">
        <f t="shared" si="235"/>
        <v>0.15000000000000002</v>
      </c>
      <c r="AI231" s="39">
        <f t="shared" si="236"/>
        <v>0.05</v>
      </c>
      <c r="AJ231" s="39">
        <f t="shared" si="237"/>
        <v>0.05</v>
      </c>
      <c r="AK231" s="39">
        <f t="shared" si="238"/>
        <v>0.05</v>
      </c>
      <c r="AL231" s="39">
        <f t="shared" si="239"/>
        <v>0</v>
      </c>
      <c r="AM231" s="57">
        <f t="shared" si="240"/>
        <v>3531.05</v>
      </c>
      <c r="AN231" s="57">
        <v>1</v>
      </c>
      <c r="AO231" s="57">
        <f t="shared" si="241"/>
        <v>3532</v>
      </c>
      <c r="AP231" s="39"/>
      <c r="AQ231" s="39" t="s">
        <v>1077</v>
      </c>
      <c r="AR231" s="39" t="s">
        <v>1078</v>
      </c>
      <c r="AS231" s="39"/>
      <c r="AT231" s="39" t="s">
        <v>179</v>
      </c>
      <c r="AU231" s="58">
        <v>0.17616000000000001</v>
      </c>
      <c r="AV231" s="58" t="s">
        <v>11</v>
      </c>
      <c r="AW231" s="39"/>
      <c r="AX231" s="39"/>
      <c r="AY231" s="59" t="s">
        <v>1084</v>
      </c>
      <c r="AZ231" s="39"/>
      <c r="BA231" s="39">
        <f t="shared" si="242"/>
        <v>0</v>
      </c>
      <c r="BB231" s="78" t="e">
        <f t="shared" ca="1" si="243"/>
        <v>#NAME?</v>
      </c>
      <c r="BC231" s="39"/>
      <c r="BD231" s="75">
        <f t="shared" si="244"/>
        <v>3532</v>
      </c>
      <c r="BE231" s="39"/>
      <c r="BF231" s="39"/>
      <c r="BG231" s="39"/>
      <c r="BH231" s="39"/>
      <c r="BI231" s="39">
        <v>100</v>
      </c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>
        <f>SUM($BE231,$BF231:BF231)-SUM($CV$1:CW$1)*SUM($P231:$Q231,$W231)-SUM($CV$2:CW$2)*SUM($R231:$V231)-SUM($CV$3:CW$3)*$X231-SUM($CV$4:CW$4)*SUM($K231:$L231)-SUM($CV$5:CW$5)*SUM($M231:$N231)-SUM($CV$6:CW$6)*$O231-SUM($CV$7:CW$7)*SUM($Y231:$Z231,$AF231)-SUM($CV$8:CW$8)*SUM($AA231:$AE231)-SUM($CV$9:CW$9)*$AG231</f>
        <v>0</v>
      </c>
      <c r="CX231" s="39">
        <f>SUM($BE231,$BF231:BG231)-SUM($CV$1:CX$1)*SUM($P231:$Q231,$W231)-SUM($CV$2:CX$2)*SUM($R231:$V231)-SUM($CV$3:CX$3)*$X231-SUM($CV$4:CX$4)*SUM($K231:$L231)-SUM($CV$5:CX$5)*SUM($M231:$N231)-SUM($CV$6:CX$6)*$O231-SUM($CV$7:CX$7)*SUM($Y231:$Z231,$AF231)-SUM($CV$8:CX$8)*SUM($AA231:$AE231)-SUM($CV$9:CX$9)*$AG231</f>
        <v>0</v>
      </c>
      <c r="CY231" s="39">
        <f>SUM($BE231,$BF231:BH231)-SUM($CV$1:CY$1)*SUM($P231:$Q231,$W231)-SUM($CV$2:CY$2)*SUM($R231:$V231)-SUM($CV$3:CY$3)*$X231-SUM($CV$4:CY$4)*SUM($K231:$L231)-SUM($CV$5:CY$5)*SUM($M231:$N231)-SUM($CV$6:CY$6)*$O231-SUM($CV$7:CY$7)*SUM($Y231:$Z231,$AF231)-SUM($CV$8:CY$8)*SUM($AA231:$AE231)-SUM($CV$9:CY$9)*$AG231</f>
        <v>0</v>
      </c>
      <c r="CZ231" s="39">
        <f>SUM($BE231,$BF231:BI231)-SUM($CV$1:CZ$1)*SUM($P231:$Q231,$W231)-SUM($CV$2:CZ$2)*SUM($R231:$V231)-SUM($CV$3:CZ$3)*$X231-SUM($CV$4:CZ$4)*SUM($K231:$L231)-SUM($CV$5:CZ$5)*SUM($M231:$N231)-SUM($CV$6:CZ$6)*$O231-SUM($CV$7:CZ$7)*SUM($Y231:$Z231,$AF231)-SUM($CV$8:CZ$8)*SUM($AA231:$AE231)-SUM($CV$9:CZ$9)*$AG231</f>
        <v>100</v>
      </c>
      <c r="DA231" s="39">
        <f>SUM($BE231,$BF231:BJ231)-SUM($CV$1:DA$1)*SUM($P231:$Q231,$W231)-SUM($CV$2:DA$2)*SUM($R231:$V231)-SUM($CV$3:DA$3)*$X231-SUM($CV$4:DA$4)*SUM($K231:$L231)-SUM($CV$5:DA$5)*SUM($M231:$N231)-SUM($CV$6:DA$6)*$O231-SUM($CV$7:DA$7)*SUM($Y231:$Z231,$AF231)-SUM($CV$8:DA$8)*SUM($AA231:$AE231)-SUM($CV$9:DA$9)*$AG231</f>
        <v>100</v>
      </c>
      <c r="DB231" s="39">
        <f>SUM($BE231,$BF231:BK231)-SUM($CV$1:DB$1)*SUM($P231:$Q231,$W231)-SUM($CV$2:DB$2)*SUM($R231:$V231)-SUM($CV$3:DB$3)*$X231-SUM($CV$4:DB$4)*SUM($K231:$L231)-SUM($CV$5:DB$5)*SUM($M231:$N231)-SUM($CV$6:DB$6)*$O231-SUM($CV$7:DB$7)*SUM($Y231:$Z231,$AF231)-SUM($CV$8:DB$8)*SUM($AA231:$AE231)-SUM($CV$9:DB$9)*$AG231</f>
        <v>85</v>
      </c>
      <c r="DC231" s="39">
        <f>SUM($BE231,$BF231:BL231)-SUM($CV$1:DC$1)*SUM($P231:$Q231,$W231)-SUM($CV$2:DC$2)*SUM($R231:$V231)-SUM($CV$3:DC$3)*$X231-SUM($CV$4:DC$4)*SUM($K231:$L231)-SUM($CV$5:DC$5)*SUM($M231:$N231)-SUM($CV$6:DC$6)*$O231-SUM($CV$7:DC$7)*SUM($Y231:$Z231,$AF231)-SUM($CV$8:DC$8)*SUM($AA231:$AE231)-SUM($CV$9:DC$9)*$AG231</f>
        <v>55</v>
      </c>
      <c r="DD231" s="39">
        <f>SUM($BE231,$BF231:BM231)-SUM($CV$1:DD$1)*SUM($P231:$Q231,$W231)-SUM($CV$2:DD$2)*SUM($R231:$V231)-SUM($CV$3:DD$3)*$X231-SUM($CV$4:DD$4)*SUM($K231:$L231)-SUM($CV$5:DD$5)*SUM($M231:$N231)-SUM($CV$6:DD$6)*$O231-SUM($CV$7:DD$7)*SUM($Y231:$Z231,$AF231)-SUM($CV$8:DD$8)*SUM($AA231:$AE231)-SUM($CV$9:DD$9)*$AG231</f>
        <v>8.4499999999999993</v>
      </c>
      <c r="DE231" s="39">
        <f>SUM($BE231,$BF231:BN231)-SUM($CV$1:DE$1)*SUM($P231:$Q231,$W231)-SUM($CV$2:DE$2)*SUM($R231:$V231)-SUM($CV$3:DE$3)*$X231-SUM($CV$4:DE$4)*SUM($K231:$L231)-SUM($CV$5:DE$5)*SUM($M231:$N231)-SUM($CV$6:DE$6)*$O231-SUM($CV$7:DE$7)*SUM($Y231:$Z231,$AF231)-SUM($CV$8:DE$8)*SUM($AA231:$AE231)-SUM($CV$9:DE$9)*$AG231</f>
        <v>-46.55</v>
      </c>
      <c r="DF231" s="39">
        <f>SUM($BE231,$BF231:BO231)-SUM($CV$1:DF$1)*SUM($P231:$Q231,$W231)-SUM($CV$2:DF$2)*SUM($R231:$V231)-SUM($CV$3:DF$3)*$X231-SUM($CV$4:DF$4)*SUM($K231:$L231)-SUM($CV$5:DF$5)*SUM($M231:$N231)-SUM($CV$6:DF$6)*$O231-SUM($CV$7:DF$7)*SUM($Y231:$Z231,$AF231)-SUM($CV$8:DF$8)*SUM($AA231:$AE231)-SUM($CV$9:DF$9)*$AG231</f>
        <v>-116.55</v>
      </c>
      <c r="DG231" s="39">
        <f>SUM($BE231,$BF231:BP231)-SUM($CV$1:DG$1)*SUM($P231:$Q231,$W231)-SUM($CV$2:DG$2)*SUM($R231:$V231)-SUM($CV$3:DG$3)*$X231-SUM($CV$4:DG$4)*SUM($K231:$L231)-SUM($CV$5:DG$5)*SUM($M231:$N231)-SUM($CV$6:DG$6)*$O231-SUM($CV$7:DG$7)*SUM($Y231:$Z231,$AF231)-SUM($CV$8:DG$8)*SUM($AA231:$AE231)-SUM($CV$9:DG$9)*$AG231</f>
        <v>-191.55</v>
      </c>
      <c r="DH231" s="39">
        <f>SUM($BE231,$BF231:BQ231)-SUM($CV$1:DH$1)*SUM($P231:$Q231,$W231)-SUM($CV$2:DH$2)*SUM($R231:$V231)-SUM($CV$3:DH$3)*$X231-SUM($CV$4:DH$4)*SUM($K231:$L231)-SUM($CV$5:DH$5)*SUM($M231:$N231)-SUM($CV$6:DH$6)*$O231-SUM($CV$7:DH$7)*SUM($Y231:$Z231,$AF231)-SUM($CV$8:DH$8)*SUM($AA231:$AE231)-SUM($CV$9:DH$9)*$AG231</f>
        <v>-266.55</v>
      </c>
      <c r="DI231" s="39">
        <f>SUM($BE231,$BF231:BR231)-SUM($CV$1:DI$1)*SUM($P231:$Q231,$W231)-SUM($CV$2:DI$2)*SUM($R231:$V231)-SUM($CV$3:DI$3)*$X231-SUM($CV$4:DI$4)*SUM($K231:$L231)-SUM($CV$5:DI$5)*SUM($M231:$N231)-SUM($CV$6:DI$6)*$O231-SUM($CV$7:DI$7)*SUM($Y231:$Z231,$AF231)-SUM($CV$8:DI$8)*SUM($AA231:$AE231)-SUM($CV$9:DI$9)*$AG231</f>
        <v>-341.55</v>
      </c>
      <c r="DJ231" s="39">
        <f>SUM($BE231,$BF231:BS231)-SUM($CV$1:DJ$1)*SUM($P231:$Q231,$W231)-SUM($CV$2:DJ$2)*SUM($R231:$V231)-SUM($CV$3:DJ$3)*$X231-SUM($CV$4:DJ$4)*SUM($K231:$L231)-SUM($CV$5:DJ$5)*SUM($M231:$N231)-SUM($CV$6:DJ$6)*$O231-SUM($CV$7:DJ$7)*SUM($Y231:$Z231,$AF231)-SUM($CV$8:DJ$8)*SUM($AA231:$AE231)-SUM($CV$9:DJ$9)*$AG231</f>
        <v>-416.55</v>
      </c>
      <c r="DK231" s="39">
        <f>SUM($BE231,$BF231:BT231)-SUM($CV$1:DK$1)*SUM($P231:$Q231,$W231)-SUM($CV$2:DK$2)*SUM($R231:$V231)-SUM($CV$3:DK$3)*$X231-SUM($CV$4:DK$4)*SUM($K231:$L231)-SUM($CV$5:DK$5)*SUM($M231:$N231)-SUM($CV$6:DK$6)*$O231-SUM($CV$7:DK$7)*SUM($Y231:$Z231,$AF231)-SUM($CV$8:DK$8)*SUM($AA231:$AE231)-SUM($CV$9:DK$9)*$AG231</f>
        <v>-491.55</v>
      </c>
      <c r="DL231" s="39">
        <f>SUM($BE231,$BF231:BU231)-SUM($CV$1:DL$1)*SUM($P231:$Q231,$W231)-SUM($CV$2:DL$2)*SUM($R231:$V231)-SUM($CV$3:DL$3)*$X231-SUM($CV$4:DL$4)*SUM($K231:$L231)-SUM($CV$5:DL$5)*SUM($M231:$N231)-SUM($CV$6:DL$6)*$O231-SUM($CV$7:DL$7)*SUM($Y231:$Z231,$AF231)-SUM($CV$8:DL$8)*SUM($AA231:$AE231)-SUM($CV$9:DL$9)*$AG231</f>
        <v>-566.54999999999995</v>
      </c>
      <c r="DM231" s="39">
        <f>SUM($BE231,$BF231:BV231)-SUM($CV$1:DM$1)*SUM($P231:$Q231,$W231)-SUM($CV$2:DM$2)*SUM($R231:$V231)-SUM($CV$3:DM$3)*$X231-SUM($CV$4:DM$4)*SUM($K231:$L231)-SUM($CV$5:DM$5)*SUM($M231:$N231)-SUM($CV$6:DM$6)*$O231-SUM($CV$7:DM$7)*SUM($Y231:$Z231,$AF231)-SUM($CV$8:DM$8)*SUM($AA231:$AE231)-SUM($CV$9:DM$9)*$AG231</f>
        <v>-666.55</v>
      </c>
      <c r="DN231" s="39">
        <f>SUM($BE231,$BF231:BW231)-SUM($CV$1:DN$1)*SUM($P231:$Q231,$W231)-SUM($CV$2:DN$2)*SUM($R231:$V231)-SUM($CV$3:DN$3)*$X231-SUM($CV$4:DN$4)*SUM($K231:$L231)-SUM($CV$5:DN$5)*SUM($M231:$N231)-SUM($CV$6:DN$6)*$O231-SUM($CV$7:DN$7)*SUM($Y231:$Z231,$AF231)-SUM($CV$8:DN$8)*SUM($AA231:$AE231)-SUM($CV$9:DN$9)*$AG231</f>
        <v>-766.55</v>
      </c>
      <c r="DO231" s="39">
        <f>SUM($BE231,$BF231:BX231)-SUM($CV$1:DO$1)*SUM($P231:$Q231,$W231)-SUM($CV$2:DO$2)*SUM($R231:$V231)-SUM($CV$3:DO$3)*$X231-SUM($CV$4:DO$4)*SUM($K231:$L231)-SUM($CV$5:DO$5)*SUM($M231:$N231)-SUM($CV$6:DO$6)*$O231-SUM($CV$7:DO$7)*SUM($Y231:$Z231,$AF231)-SUM($CV$8:DO$8)*SUM($AA231:$AE231)-SUM($CV$9:DO$9)*$AG231</f>
        <v>-866.55</v>
      </c>
      <c r="DP231" s="39">
        <f>SUM($BE231,$BF231:BY231)-SUM($CV$1:DP$1)*SUM($P231:$Q231,$W231)-SUM($CV$2:DP$2)*SUM($R231:$V231)-SUM($CV$3:DP$3)*$X231-SUM($CV$4:DP$4)*SUM($K231:$L231)-SUM($CV$5:DP$5)*SUM($M231:$N231)-SUM($CV$6:DP$6)*$O231-SUM($CV$7:DP$7)*SUM($Y231:$Z231,$AF231)-SUM($CV$8:DP$8)*SUM($AA231:$AE231)-SUM($CV$9:DP$9)*$AG231</f>
        <v>-966.55</v>
      </c>
      <c r="DQ231" s="39">
        <f>SUM($BE231,$BF231:BZ231)-SUM($CV$1:DQ$1)*SUM($P231:$Q231,$W231)-SUM($CV$2:DQ$2)*SUM($R231:$V231)-SUM($CV$3:DQ$3)*$X231-SUM($CV$4:DQ$4)*SUM($K231:$L231)-SUM($CV$5:DQ$5)*SUM($M231:$N231)-SUM($CV$6:DQ$6)*$O231-SUM($CV$7:DQ$7)*SUM($Y231:$Z231,$AF231)-SUM($CV$8:DQ$8)*SUM($AA231:$AE231)-SUM($CV$9:DQ$9)*$AG231</f>
        <v>-1066.55</v>
      </c>
      <c r="DR231" s="39">
        <f>SUM($BE231,$BF231:CA231)-SUM($CV$1:DR$1)*SUM($P231:$Q231,$W231)-SUM($CV$2:DR$2)*SUM($R231:$V231)-SUM($CV$3:DR$3)*$X231-SUM($CV$4:DR$4)*SUM($K231:$L231)-SUM($CV$5:DR$5)*SUM($M231:$N231)-SUM($CV$6:DR$6)*$O231-SUM($CV$7:DR$7)*SUM($Y231:$Z231,$AF231)-SUM($CV$8:DR$8)*SUM($AA231:$AE231)-SUM($CV$9:DR$9)*$AG231</f>
        <v>-1166.55</v>
      </c>
      <c r="DS231" s="39">
        <f>SUM($BE231,$BF231:CB231)-SUM($CV$1:DS$1)*SUM($P231:$Q231,$W231)-SUM($CV$2:DS$2)*SUM($R231:$V231)-SUM($CV$3:DS$3)*$X231-SUM($CV$4:DS$4)*SUM($K231:$L231)-SUM($CV$5:DS$5)*SUM($M231:$N231)-SUM($CV$6:DS$6)*$O231-SUM($CV$7:DS$7)*SUM($Y231:$Z231,$AF231)-SUM($CV$8:DS$8)*SUM($AA231:$AE231)-SUM($CV$9:DS$9)*$AG231</f>
        <v>-1266.55</v>
      </c>
      <c r="DT231" s="39">
        <f>SUM($BE231,$BF231:CC231)-SUM($CV$1:DT$1)*SUM($P231:$Q231,$W231)-SUM($CV$2:DT$2)*SUM($R231:$V231)-SUM($CV$3:DT$3)*$X231-SUM($CV$4:DT$4)*SUM($K231:$L231)-SUM($CV$5:DT$5)*SUM($M231:$N231)-SUM($CV$6:DT$6)*$O231-SUM($CV$7:DT$7)*SUM($Y231:$Z231,$AF231)-SUM($CV$8:DT$8)*SUM($AA231:$AE231)-SUM($CV$9:DT$9)*$AG231</f>
        <v>-1366.55</v>
      </c>
      <c r="DU231" s="39">
        <f>SUM($BE231,$BF231:CD231)-SUM($CV$1:DU$1)*SUM($P231:$Q231,$W231)-SUM($CV$2:DU$2)*SUM($R231:$V231)-SUM($CV$3:DU$3)*$X231-SUM($CV$4:DU$4)*SUM($K231:$L231)-SUM($CV$5:DU$5)*SUM($M231:$N231)-SUM($CV$6:DU$6)*$O231-SUM($CV$7:DU$7)*SUM($Y231:$Z231,$AF231)-SUM($CV$8:DU$8)*SUM($AA231:$AE231)-SUM($CV$9:DU$9)*$AG231</f>
        <v>-1466.55</v>
      </c>
      <c r="DV231" s="39">
        <f>SUM($BE231,$BF231:CE231)-SUM($CV$1:DV$1)*SUM($P231:$Q231,$W231)-SUM($CV$2:DV$2)*SUM($R231:$V231)-SUM($CV$3:DV$3)*$X231-SUM($CV$4:DV$4)*SUM($K231:$L231)-SUM($CV$5:DV$5)*SUM($M231:$N231)-SUM($CV$6:DV$6)*$O231-SUM($CV$7:DV$7)*SUM($Y231:$Z231,$AF231)-SUM($CV$8:DV$8)*SUM($AA231:$AE231)-SUM($CV$9:DV$9)*$AG231</f>
        <v>-1566.55</v>
      </c>
      <c r="DW231" s="39">
        <f>SUM($BE231,$BF231:CF231)-SUM($CV$1:DW$1)*SUM($P231:$Q231,$W231)-SUM($CV$2:DW$2)*SUM($R231:$V231)-SUM($CV$3:DW$3)*$X231-SUM($CV$4:DW$4)*SUM($K231:$L231)-SUM($CV$5:DW$5)*SUM($M231:$N231)-SUM($CV$6:DW$6)*$O231-SUM($CV$7:DW$7)*SUM($Y231:$Z231,$AF231)-SUM($CV$8:DW$8)*SUM($AA231:$AE231)-SUM($CV$9:DW$9)*$AG231</f>
        <v>-1666.55</v>
      </c>
      <c r="DX231" s="39">
        <f>SUM($BE231,$BF231:CG231)-SUM($CV$1:DX$1)*SUM($P231:$Q231,$W231)-SUM($CV$2:DX$2)*SUM($R231:$V231)-SUM($CV$3:DX$3)*$X231-SUM($CV$4:DX$4)*SUM($K231:$L231)-SUM($CV$5:DX$5)*SUM($M231:$N231)-SUM($CV$6:DX$6)*$O231-SUM($CV$7:DX$7)*SUM($Y231:$Z231,$AF231)-SUM($CV$8:DX$8)*SUM($AA231:$AE231)-SUM($CV$9:DX$9)*$AG231</f>
        <v>-1766.55</v>
      </c>
      <c r="DY231" s="39">
        <f>SUM($BE231,$BF231:CH231)-SUM($CV$1:DY$1)*SUM($P231:$Q231,$W231)-SUM($CV$2:DY$2)*SUM($R231:$V231)-SUM($CV$3:DY$3)*$X231-SUM($CV$4:DY$4)*SUM($K231:$L231)-SUM($CV$5:DY$5)*SUM($M231:$N231)-SUM($CV$6:DY$6)*$O231-SUM($CV$7:DY$7)*SUM($Y231:$Z231,$AF231)-SUM($CV$8:DY$8)*SUM($AA231:$AE231)-SUM($CV$9:DY$9)*$AG231</f>
        <v>-1866.55</v>
      </c>
      <c r="DZ231" s="39">
        <f>SUM($BE231,$BF231:CI231)-SUM($CV$1:DZ$1)*SUM($P231:$Q231,$W231)-SUM($CV$2:DZ$2)*SUM($R231:$V231)-SUM($CV$3:DZ$3)*$X231-SUM($CV$4:DZ$4)*SUM($K231:$L231)-SUM($CV$5:DZ$5)*SUM($M231:$N231)-SUM($CV$6:DZ$6)*$O231-SUM($CV$7:DZ$7)*SUM($Y231:$Z231,$AF231)-SUM($CV$8:DZ$8)*SUM($AA231:$AE231)-SUM($CV$9:DZ$9)*$AG231</f>
        <v>-1966.55</v>
      </c>
      <c r="EA231" s="39">
        <f>SUM($BE231,$BF231:CJ231)-SUM($CV$1:EA$1)*SUM($P231:$Q231,$W231)-SUM($CV$2:EA$2)*SUM($R231:$V231)-SUM($CV$3:EA$3)*$X231-SUM($CV$4:EA$4)*SUM($K231:$L231)-SUM($CV$5:EA$5)*SUM($M231:$N231)-SUM($CV$6:EA$6)*$O231-SUM($CV$7:EA$7)*SUM($Y231:$Z231,$AF231)-SUM($CV$8:EA$8)*SUM($AA231:$AE231)-SUM($CV$9:EA$9)*$AG231</f>
        <v>-2066.5500000000002</v>
      </c>
      <c r="EB231" s="39">
        <f>SUM($BE231,$BF231:CK231)-SUM($CV$1:EB$1)*SUM($P231:$Q231,$W231)-SUM($CV$2:EB$2)*SUM($R231:$V231)-SUM($CV$3:EB$3)*$X231-SUM($CV$4:EB$4)*SUM($K231:$L231)-SUM($CV$5:EB$5)*SUM($M231:$N231)-SUM($CV$6:EB$6)*$O231-SUM($CV$7:EB$7)*SUM($Y231:$Z231,$AF231)-SUM($CV$8:EB$8)*SUM($AA231:$AE231)-SUM($CV$9:EB$9)*$AG231</f>
        <v>-2166.5500000000002</v>
      </c>
      <c r="EC231" s="39">
        <f>SUM($BE231,$BF231:CL231)-SUM($CV$1:EC$1)*SUM($P231:$Q231,$W231)-SUM($CV$2:EC$2)*SUM($R231:$V231)-SUM($CV$3:EC$3)*$X231-SUM($CV$4:EC$4)*SUM($K231:$L231)-SUM($CV$5:EC$5)*SUM($M231:$N231)-SUM($CV$6:EC$6)*$O231-SUM($CV$7:EC$7)*SUM($Y231:$Z231,$AF231)-SUM($CV$8:EC$8)*SUM($AA231:$AE231)-SUM($CV$9:EC$9)*$AG231</f>
        <v>-2266.5500000000002</v>
      </c>
      <c r="ED231" s="39">
        <f>SUM($BE231,$BF231:CM231)-SUM($CV$1:ED$1)*SUM($P231:$Q231,$W231)-SUM($CV$2:ED$2)*SUM($R231:$V231)-SUM($CV$3:ED$3)*$X231-SUM($CV$4:ED$4)*SUM($K231:$L231)-SUM($CV$5:ED$5)*SUM($M231:$N231)-SUM($CV$6:ED$6)*$O231-SUM($CV$7:ED$7)*SUM($Y231:$Z231,$AF231)-SUM($CV$8:ED$8)*SUM($AA231:$AE231)-SUM($CV$9:ED$9)*$AG231</f>
        <v>-2366.5500000000002</v>
      </c>
      <c r="EE231" s="39">
        <f>SUM($BE231,$BF231:CN231)-SUM($CV$1:EE$1)*SUM($P231:$Q231,$W231)-SUM($CV$2:EE$2)*SUM($R231:$V231)-SUM($CV$3:EE$3)*$X231-SUM($CV$4:EE$4)*SUM($K231:$L231)-SUM($CV$5:EE$5)*SUM($M231:$N231)-SUM($CV$6:EE$6)*$O231-SUM($CV$7:EE$7)*SUM($Y231:$Z231,$AF231)-SUM($CV$8:EE$8)*SUM($AA231:$AE231)-SUM($CV$9:EE$9)*$AG231</f>
        <v>-2466.5500000000002</v>
      </c>
      <c r="EF231" s="39">
        <f>SUM($BE231,$BF231:CO231)-SUM($CV$1:EF$1)*SUM($P231:$Q231,$W231)-SUM($CV$2:EF$2)*SUM($R231:$V231)-SUM($CV$3:EF$3)*$X231-SUM($CV$4:EF$4)*SUM($K231:$L231)-SUM($CV$5:EF$5)*SUM($M231:$N231)-SUM($CV$6:EF$6)*$O231-SUM($CV$7:EF$7)*SUM($Y231:$Z231,$AF231)-SUM($CV$8:EF$8)*SUM($AA231:$AE231)-SUM($CV$9:EF$9)*$AG231</f>
        <v>-2566.5500000000002</v>
      </c>
      <c r="EG231" s="39">
        <f>SUM($BE231,$BF231:CP231)-SUM($CV$1:EG$1)*SUM($P231:$Q231,$W231)-SUM($CV$2:EG$2)*SUM($R231:$V231)-SUM($CV$3:EG$3)*$X231-SUM($CV$4:EG$4)*SUM($K231:$L231)-SUM($CV$5:EG$5)*SUM($M231:$N231)-SUM($CV$6:EG$6)*$O231-SUM($CV$7:EG$7)*SUM($Y231:$Z231,$AF231)-SUM($CV$8:EG$8)*SUM($AA231:$AE231)-SUM($CV$9:EG$9)*$AG231</f>
        <v>-2666.55</v>
      </c>
      <c r="EH231" s="39">
        <f>SUM($BE231,$BF231:CQ231)-SUM($CV$1:EH$1)*SUM($P231:$Q231,$W231)-SUM($CV$2:EH$2)*SUM($R231:$V231)-SUM($CV$3:EH$3)*$X231-SUM($CV$4:EH$4)*SUM($K231:$L231)-SUM($CV$5:EH$5)*SUM($M231:$N231)-SUM($CV$6:EH$6)*$O231-SUM($CV$7:EH$7)*SUM($Y231:$Z231,$AF231)-SUM($CV$8:EH$8)*SUM($AA231:$AE231)-SUM($CV$9:EH$9)*$AG231</f>
        <v>-2766.55</v>
      </c>
      <c r="EI231" s="39">
        <f>SUM($BE231,$BF231:CR231)-SUM($CV$1:EI$1)*SUM($P231:$Q231,$W231)-SUM($CV$2:EI$2)*SUM($R231:$V231)-SUM($CV$3:EI$3)*$X231-SUM($CV$4:EI$4)*SUM($K231:$L231)-SUM($CV$5:EI$5)*SUM($M231:$N231)-SUM($CV$6:EI$6)*$O231-SUM($CV$7:EI$7)*SUM($Y231:$Z231,$AF231)-SUM($CV$8:EI$8)*SUM($AA231:$AE231)-SUM($CV$9:EI$9)*$AG231</f>
        <v>-2866.55</v>
      </c>
      <c r="EJ231" s="39">
        <f>SUM($BE231,$BF231:CS231)-SUM($CV$1:EJ$1)*SUM($P231:$Q231,$W231)-SUM($CV$2:EJ$2)*SUM($R231:$V231)-SUM($CV$3:EJ$3)*$X231-SUM($CV$4:EJ$4)*SUM($K231:$L231)-SUM($CV$5:EJ$5)*SUM($M231:$N231)-SUM($CV$6:EJ$6)*$O231-SUM($CV$7:EJ$7)*SUM($Y231:$Z231,$AF231)-SUM($CV$8:EJ$8)*SUM($AA231:$AE231)-SUM($CV$9:EJ$9)*$AG231</f>
        <v>-2966.55</v>
      </c>
      <c r="EK231" s="39">
        <f>SUM($BE231,$BF231:CT231)-SUM($CV$1:EK$1)*SUM($P231:$Q231,$W231)-SUM($CV$2:EK$2)*SUM($R231:$V231)-SUM($CV$3:EK$3)*$X231-SUM($CV$4:EK$4)*SUM($K231:$L231)-SUM($CV$5:EK$5)*SUM($M231:$N231)-SUM($CV$6:EK$6)*$O231-SUM($CV$7:EK$7)*SUM($Y231:$Z231,$AF231)-SUM($CV$8:EK$8)*SUM($AA231:$AE231)-SUM($CV$9:EK$9)*$AG231</f>
        <v>-3066.55</v>
      </c>
      <c r="EL231" s="39">
        <f>SUM($BE231,$BF231:CU231)-SUM($CV$1:EL$1)*SUM($P231:$Q231,$W231)-SUM($CV$2:EL$2)*SUM($R231:$V231)-SUM($CV$3:EL$3)*$X231-SUM($CV$4:EL$4)*SUM($K231:$L231)-SUM($CV$5:EL$5)*SUM($M231:$N231)-SUM($CV$6:EL$6)*$O231-SUM($CV$7:EL$7)*SUM($Y231:$Z231,$AF231)-SUM($CV$8:EL$8)*SUM($AA231:$AE231)-SUM($CV$9:EL$9)*$AG231</f>
        <v>-3166.55</v>
      </c>
      <c r="EM231" s="39">
        <f>SUM($BE231,$BF231:CV231)-SUM($CV$1:EM$1)*SUM($P231:$Q231,$W231)-SUM($CV$2:EM$2)*SUM($R231:$V231)-SUM($CV$3:EM$3)*$X231-SUM($CV$4:EM$4)*SUM($K231:$L231)-SUM($CV$5:EM$5)*SUM($M231:$N231)-SUM($CV$6:EM$6)*$O231-SUM($CV$7:EM$7)*SUM($Y231:$Z231,$AF231)-SUM($CV$8:EM$8)*SUM($AA231:$AE231)-SUM($CV$9:EM$9)*$AG231</f>
        <v>-3266.55</v>
      </c>
      <c r="EN231" s="39">
        <f>SUM($BE231,$BF231:CW231)-SUM($CV$1:EN$1)*SUM($P231:$Q231,$W231)-SUM($CV$2:EN$2)*SUM($R231:$V231)-SUM($CV$3:EN$3)*$X231-SUM($CV$4:EN$4)*SUM($K231:$L231)-SUM($CV$5:EN$5)*SUM($M231:$N231)-SUM($CV$6:EN$6)*$O231-SUM($CV$7:EN$7)*SUM($Y231:$Z231,$AF231)-SUM($CV$8:EN$8)*SUM($AA231:$AE231)-SUM($CV$9:EN$9)*$AG231</f>
        <v>-3366.55</v>
      </c>
      <c r="EO231" s="39">
        <f>SUM($BE231,$BF231:CX231)-SUM($CV$1:EO$1)*SUM($P231:$Q231,$W231)-SUM($CV$2:EO$2)*SUM($R231:$V231)-SUM($CV$3:EO$3)*$X231-SUM($CV$4:EO$4)*SUM($K231:$L231)-SUM($CV$5:EO$5)*SUM($M231:$N231)-SUM($CV$6:EO$6)*$O231-SUM($CV$7:EO$7)*SUM($Y231:$Z231,$AF231)-SUM($CV$8:EO$8)*SUM($AA231:$AE231)-SUM($CV$9:EO$9)*$AG231</f>
        <v>-3429.4500000000003</v>
      </c>
      <c r="EP231" s="96" t="str">
        <f>AR231</f>
        <v>ELLSWORTH</v>
      </c>
      <c r="EQ231" s="103" t="str">
        <f t="shared" si="234"/>
        <v>LOCTITE 263-50CC</v>
      </c>
      <c r="ER231" s="96" t="str">
        <f t="shared" si="283"/>
        <v>HENKEL CORPORATION</v>
      </c>
      <c r="ES231" s="115">
        <f t="shared" si="292"/>
        <v>0.17616000000000001</v>
      </c>
      <c r="ET231" s="116" t="str">
        <f t="shared" si="300"/>
        <v>USD</v>
      </c>
      <c r="EU231" s="107" t="e">
        <f t="shared" ca="1" si="245"/>
        <v>#NAME?</v>
      </c>
      <c r="EV231" s="107" t="e">
        <f t="shared" ca="1" si="246"/>
        <v>#NAME?</v>
      </c>
      <c r="EW231" s="117">
        <f t="shared" si="295"/>
        <v>1</v>
      </c>
      <c r="EX231" s="117">
        <f t="shared" si="296"/>
        <v>1</v>
      </c>
      <c r="EY231" s="103"/>
      <c r="EZ231" s="117">
        <f t="shared" si="247"/>
        <v>3532</v>
      </c>
      <c r="FA231" s="118" t="e">
        <f t="shared" ca="1" si="248"/>
        <v>#NAME?</v>
      </c>
      <c r="FB231" s="117">
        <f t="shared" si="249"/>
        <v>0.9499999999998181</v>
      </c>
      <c r="FC231" s="118" t="e">
        <f t="shared" ca="1" si="250"/>
        <v>#NAME?</v>
      </c>
      <c r="FD231" s="119">
        <v>45523</v>
      </c>
      <c r="FE231" s="118" t="s">
        <v>130</v>
      </c>
      <c r="FF231" s="118" t="s">
        <v>223</v>
      </c>
      <c r="FG231" s="103" t="s">
        <v>144</v>
      </c>
      <c r="FH231" s="103" t="s">
        <v>145</v>
      </c>
      <c r="FI231" s="105">
        <f t="array" ref="FI231">SUMPRODUCT($AI231:$AL231,TRANSPOSE(FI$1:FI$4))</f>
        <v>303.25</v>
      </c>
      <c r="FJ231" s="105">
        <f t="array" ref="FJ231">SUMPRODUCT($AI231:$AL231,TRANSPOSE(FJ$1:FJ$4))</f>
        <v>303.25</v>
      </c>
      <c r="FK231" s="105">
        <f t="array" ref="FK231">SUMPRODUCT($AI231:$AL231,TRANSPOSE(FK$1:FK$4))</f>
        <v>303.25</v>
      </c>
      <c r="FL231" s="105">
        <f t="array" ref="FL231">SUMPRODUCT($AI231:$AL231,TRANSPOSE(FL$1:FL$4))</f>
        <v>303.25</v>
      </c>
      <c r="FM231" s="105">
        <f t="array" ref="FM231">SUMPRODUCT($AI231:$AL231,TRANSPOSE(FM$1:FM$4))</f>
        <v>303.25</v>
      </c>
      <c r="FN231" s="105">
        <f t="array" ref="FN231">SUMPRODUCT($AI231:$AL231,TRANSPOSE(FN$1:FN$4))</f>
        <v>303.25</v>
      </c>
      <c r="FO231" s="105">
        <f t="array" ref="FO231">SUMPRODUCT($AI231:$AL231,TRANSPOSE(FO$1:FO$4))</f>
        <v>303.25</v>
      </c>
      <c r="FP231" s="105">
        <f t="array" ref="FP231">SUMPRODUCT($AI231:$AL231,TRANSPOSE(FP$1:FP$4))</f>
        <v>303.25</v>
      </c>
      <c r="FQ231" s="105">
        <f t="array" ref="FQ231">SUMPRODUCT($AI231:$AL231,TRANSPOSE(FQ$1:FQ$4))</f>
        <v>303.25</v>
      </c>
      <c r="FR231" s="105">
        <f t="array" ref="FR231">SUMPRODUCT($AI231:$AL231,TRANSPOSE(FR$1:FR$4))</f>
        <v>302.5</v>
      </c>
      <c r="FS231" s="105">
        <f t="array" ref="FS231">SUMPRODUCT($AI231:$AL231,TRANSPOSE(FS$1:FS$4))</f>
        <v>300</v>
      </c>
      <c r="FT231" s="105">
        <f t="array" ref="FT231">SUMPRODUCT($AI231:$AL231,TRANSPOSE(FT$1:FT$4))</f>
        <v>199.3</v>
      </c>
      <c r="FU231" s="105">
        <f t="array" ref="FU231">SUMPRODUCT($AI231:$AL231,TRANSPOSE(FU$1:FU$4))</f>
        <v>0</v>
      </c>
      <c r="FV231" s="120"/>
      <c r="FW231" s="105">
        <f t="shared" si="251"/>
        <v>304</v>
      </c>
      <c r="FX231" s="121">
        <f>CEILING(SUM($FI231:FJ231)-SUM($FW231:FW231),$EW231)</f>
        <v>303</v>
      </c>
      <c r="FY231" s="121">
        <f>CEILING(SUM($FI231:FK231)-SUM($FW231:FX231),$EW231)</f>
        <v>303</v>
      </c>
      <c r="FZ231" s="121">
        <f>CEILING(SUM($FI231:FL231)-SUM($FW231:FY231),$EW231)</f>
        <v>303</v>
      </c>
      <c r="GA231" s="121">
        <f>CEILING(SUM($FI231:FM231)-SUM($FW231:FZ231),$EW231)</f>
        <v>304</v>
      </c>
      <c r="GB231" s="121">
        <f>CEILING(SUM($FI231:FN231)-SUM($FW231:GA231),$EW231)</f>
        <v>303</v>
      </c>
      <c r="GC231" s="121">
        <f>CEILING(SUM($FI231:FO231)-SUM($FW231:GB231),$EW231)</f>
        <v>303</v>
      </c>
      <c r="GD231" s="121">
        <f>CEILING(SUM($FI231:FP231)-SUM($FW231:GC231),$EW231)</f>
        <v>303</v>
      </c>
      <c r="GE231" s="121">
        <f>CEILING(SUM($FI231:FQ231)-SUM($FW231:GD231),$EW231)</f>
        <v>304</v>
      </c>
      <c r="GF231" s="121">
        <f>CEILING(SUM($FI231:FR231)-SUM($FW231:GE231),$EW231)</f>
        <v>302</v>
      </c>
      <c r="GG231" s="121">
        <f>CEILING(SUM($FI231:FS231)-SUM($FW231:GF231),$EW231)</f>
        <v>300</v>
      </c>
      <c r="GH231" s="121">
        <f t="shared" si="252"/>
        <v>200</v>
      </c>
      <c r="GI231" s="121">
        <f t="shared" si="253"/>
        <v>0</v>
      </c>
      <c r="GJ231" s="120"/>
      <c r="GK231" s="123" t="e">
        <f t="shared" ca="1" si="254"/>
        <v>#NAME?</v>
      </c>
      <c r="GL231" s="123" t="e">
        <f t="shared" ca="1" si="255"/>
        <v>#NAME?</v>
      </c>
      <c r="GM231" s="123" t="e">
        <f t="shared" ca="1" si="256"/>
        <v>#NAME?</v>
      </c>
      <c r="GN231" s="123" t="e">
        <f t="shared" ca="1" si="257"/>
        <v>#NAME?</v>
      </c>
      <c r="GO231" s="123" t="e">
        <f t="shared" ca="1" si="258"/>
        <v>#NAME?</v>
      </c>
      <c r="GP231" s="123" t="e">
        <f t="shared" ca="1" si="259"/>
        <v>#NAME?</v>
      </c>
      <c r="GQ231" s="123" t="e">
        <f t="shared" ca="1" si="260"/>
        <v>#NAME?</v>
      </c>
      <c r="GR231" s="123" t="e">
        <f t="shared" ca="1" si="261"/>
        <v>#NAME?</v>
      </c>
      <c r="GS231" s="123" t="e">
        <f t="shared" ca="1" si="262"/>
        <v>#NAME?</v>
      </c>
      <c r="GT231" s="123" t="e">
        <f t="shared" ca="1" si="263"/>
        <v>#NAME?</v>
      </c>
      <c r="GU231" s="123" t="e">
        <f t="shared" ca="1" si="264"/>
        <v>#NAME?</v>
      </c>
      <c r="GV231" s="123" t="e">
        <f t="shared" ca="1" si="265"/>
        <v>#NAME?</v>
      </c>
      <c r="GW231" s="123" t="e">
        <f t="shared" ca="1" si="266"/>
        <v>#NAME?</v>
      </c>
      <c r="GX231" s="123" t="e">
        <f t="shared" ca="1" si="267"/>
        <v>#NAME?</v>
      </c>
      <c r="GY231" s="120">
        <v>1</v>
      </c>
      <c r="GZ231" s="105">
        <f>SUM(FW231:GI231)</f>
        <v>3532</v>
      </c>
      <c r="HA231" s="105"/>
      <c r="HB231" s="105"/>
      <c r="HC231" s="105"/>
      <c r="HD231" s="105"/>
      <c r="HE231" s="105"/>
      <c r="HF231" s="105"/>
      <c r="HG231" s="105"/>
      <c r="HH231" s="105"/>
      <c r="HI231" s="105"/>
      <c r="HJ231" s="105"/>
      <c r="HK231" s="105"/>
      <c r="HL231" s="105">
        <f t="shared" si="299"/>
        <v>0</v>
      </c>
      <c r="HM231" s="105"/>
      <c r="HN231" s="123" t="e">
        <f t="shared" ca="1" si="268"/>
        <v>#NAME?</v>
      </c>
      <c r="HO231" s="123" t="e">
        <f t="shared" ca="1" si="269"/>
        <v>#NAME?</v>
      </c>
      <c r="HP231" s="123" t="e">
        <f t="shared" ca="1" si="270"/>
        <v>#NAME?</v>
      </c>
      <c r="HQ231" s="123" t="e">
        <f t="shared" ca="1" si="271"/>
        <v>#NAME?</v>
      </c>
      <c r="HR231" s="123" t="e">
        <f t="shared" ca="1" si="272"/>
        <v>#NAME?</v>
      </c>
      <c r="HS231" s="123" t="e">
        <f t="shared" ca="1" si="273"/>
        <v>#NAME?</v>
      </c>
      <c r="HT231" s="123" t="e">
        <f t="shared" ca="1" si="274"/>
        <v>#NAME?</v>
      </c>
      <c r="HU231" s="123" t="e">
        <f t="shared" ca="1" si="275"/>
        <v>#NAME?</v>
      </c>
      <c r="HV231" s="123" t="e">
        <f t="shared" ca="1" si="276"/>
        <v>#NAME?</v>
      </c>
      <c r="HW231" s="123" t="e">
        <f t="shared" ca="1" si="277"/>
        <v>#NAME?</v>
      </c>
      <c r="HX231" s="123" t="e">
        <f t="shared" ca="1" si="278"/>
        <v>#NAME?</v>
      </c>
      <c r="HY231" s="123" t="e">
        <f t="shared" ca="1" si="279"/>
        <v>#NAME?</v>
      </c>
      <c r="HZ231" s="123" t="e">
        <f t="shared" ca="1" si="280"/>
        <v>#NAME?</v>
      </c>
      <c r="IA231" s="123" t="e">
        <f t="shared" ca="1" si="281"/>
        <v>#NAME?</v>
      </c>
      <c r="IB231" s="124" t="s">
        <v>1080</v>
      </c>
      <c r="IC231" s="103"/>
      <c r="ID231" s="125"/>
      <c r="IE231" s="103"/>
      <c r="IF231" s="103"/>
      <c r="IG231" s="103" t="s">
        <v>147</v>
      </c>
      <c r="IH231" s="103"/>
      <c r="II231" s="103"/>
    </row>
    <row r="232" spans="1:243" ht="14.25" x14ac:dyDescent="0.2">
      <c r="A232" s="39">
        <v>252</v>
      </c>
      <c r="B232" s="39" t="s">
        <v>1085</v>
      </c>
      <c r="C232" s="56" t="s">
        <v>1086</v>
      </c>
      <c r="D232" s="39" t="s">
        <v>137</v>
      </c>
      <c r="E232" s="39">
        <v>409604723</v>
      </c>
      <c r="F232" s="102" t="s">
        <v>1087</v>
      </c>
      <c r="G232" s="39"/>
      <c r="H232" s="39" t="s">
        <v>128</v>
      </c>
      <c r="I232" s="39">
        <v>2</v>
      </c>
      <c r="J232" s="39">
        <v>4</v>
      </c>
      <c r="K232" s="39">
        <v>0</v>
      </c>
      <c r="L232" s="39">
        <v>0</v>
      </c>
      <c r="M232" s="39">
        <v>0</v>
      </c>
      <c r="N232" s="39">
        <v>0</v>
      </c>
      <c r="O232" s="39">
        <v>0</v>
      </c>
      <c r="P232" s="39">
        <v>0</v>
      </c>
      <c r="Q232" s="39">
        <v>0</v>
      </c>
      <c r="R232" s="39">
        <v>0</v>
      </c>
      <c r="S232" s="39">
        <v>2</v>
      </c>
      <c r="T232" s="39">
        <v>0</v>
      </c>
      <c r="U232" s="39">
        <v>0</v>
      </c>
      <c r="V232" s="39">
        <v>0</v>
      </c>
      <c r="W232" s="39">
        <v>0</v>
      </c>
      <c r="X232" s="39">
        <v>0</v>
      </c>
      <c r="Y232" s="39">
        <v>0</v>
      </c>
      <c r="Z232" s="39">
        <v>0</v>
      </c>
      <c r="AA232" s="39">
        <v>0</v>
      </c>
      <c r="AB232" s="39">
        <v>2</v>
      </c>
      <c r="AC232" s="39">
        <v>0</v>
      </c>
      <c r="AD232" s="39">
        <v>0</v>
      </c>
      <c r="AE232" s="39">
        <v>0</v>
      </c>
      <c r="AF232" s="39">
        <v>0</v>
      </c>
      <c r="AG232" s="39">
        <v>0</v>
      </c>
      <c r="AH232" s="39">
        <f t="shared" si="235"/>
        <v>4</v>
      </c>
      <c r="AI232" s="39">
        <f t="shared" si="236"/>
        <v>0</v>
      </c>
      <c r="AJ232" s="39">
        <f t="shared" si="237"/>
        <v>2</v>
      </c>
      <c r="AK232" s="39">
        <f t="shared" si="238"/>
        <v>2</v>
      </c>
      <c r="AL232" s="39">
        <f t="shared" si="239"/>
        <v>2</v>
      </c>
      <c r="AM232" s="57">
        <f t="shared" si="240"/>
        <v>70906</v>
      </c>
      <c r="AN232" s="57">
        <v>10000</v>
      </c>
      <c r="AO232" s="57">
        <f t="shared" si="241"/>
        <v>80000</v>
      </c>
      <c r="AP232" s="39"/>
      <c r="AQ232" s="39" t="s">
        <v>624</v>
      </c>
      <c r="AR232" s="39" t="s">
        <v>625</v>
      </c>
      <c r="AS232" s="39"/>
      <c r="AT232" s="39"/>
      <c r="AU232" s="58">
        <v>3.1E-2</v>
      </c>
      <c r="AV232" s="58" t="s">
        <v>11</v>
      </c>
      <c r="AW232" s="39" t="s">
        <v>626</v>
      </c>
      <c r="AX232" s="39" t="s">
        <v>627</v>
      </c>
      <c r="AY232" s="60" t="s">
        <v>628</v>
      </c>
      <c r="AZ232" s="39" t="s">
        <v>1088</v>
      </c>
      <c r="BA232" s="39" t="str">
        <f t="shared" si="242"/>
        <v>P0020</v>
      </c>
      <c r="BB232" s="78" t="e">
        <f t="shared" ca="1" si="243"/>
        <v>#NAME?</v>
      </c>
      <c r="BC232" s="39">
        <v>15</v>
      </c>
      <c r="BD232" s="75">
        <f t="shared" si="244"/>
        <v>80000</v>
      </c>
      <c r="BE232" s="39"/>
      <c r="BF232" s="39"/>
      <c r="BG232" s="39"/>
      <c r="BH232" s="39"/>
      <c r="BI232" s="39">
        <v>80000</v>
      </c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>
        <f>SUM($BE232,$BF232:BF232)-SUM($CV$1:CW$1)*SUM($P232:$Q232,$W232)-SUM($CV$2:CW$2)*SUM($R232:$V232)-SUM($CV$3:CW$3)*$X232-SUM($CV$4:CW$4)*SUM($K232:$L232)-SUM($CV$5:CW$5)*SUM($M232:$N232)-SUM($CV$6:CW$6)*$O232-SUM($CV$7:CW$7)*SUM($Y232:$Z232,$AF232)-SUM($CV$8:CW$8)*SUM($AA232:$AE232)-SUM($CV$9:CW$9)*$AG232</f>
        <v>0</v>
      </c>
      <c r="CX232" s="39">
        <f>SUM($BE232,$BF232:BG232)-SUM($CV$1:CX$1)*SUM($P232:$Q232,$W232)-SUM($CV$2:CX$2)*SUM($R232:$V232)-SUM($CV$3:CX$3)*$X232-SUM($CV$4:CX$4)*SUM($K232:$L232)-SUM($CV$5:CX$5)*SUM($M232:$N232)-SUM($CV$6:CX$6)*$O232-SUM($CV$7:CX$7)*SUM($Y232:$Z232,$AF232)-SUM($CV$8:CX$8)*SUM($AA232:$AE232)-SUM($CV$9:CX$9)*$AG232</f>
        <v>0</v>
      </c>
      <c r="CY232" s="39">
        <f>SUM($BE232,$BF232:BH232)-SUM($CV$1:CY$1)*SUM($P232:$Q232,$W232)-SUM($CV$2:CY$2)*SUM($R232:$V232)-SUM($CV$3:CY$3)*$X232-SUM($CV$4:CY$4)*SUM($K232:$L232)-SUM($CV$5:CY$5)*SUM($M232:$N232)-SUM($CV$6:CY$6)*$O232-SUM($CV$7:CY$7)*SUM($Y232:$Z232,$AF232)-SUM($CV$8:CY$8)*SUM($AA232:$AE232)-SUM($CV$9:CY$9)*$AG232</f>
        <v>0</v>
      </c>
      <c r="CZ232" s="39">
        <f>SUM($BE232,$BF232:BI232)-SUM($CV$1:CZ$1)*SUM($P232:$Q232,$W232)-SUM($CV$2:CZ$2)*SUM($R232:$V232)-SUM($CV$3:CZ$3)*$X232-SUM($CV$4:CZ$4)*SUM($K232:$L232)-SUM($CV$5:CZ$5)*SUM($M232:$N232)-SUM($CV$6:CZ$6)*$O232-SUM($CV$7:CZ$7)*SUM($Y232:$Z232,$AF232)-SUM($CV$8:CZ$8)*SUM($AA232:$AE232)-SUM($CV$9:CZ$9)*$AG232</f>
        <v>80000</v>
      </c>
      <c r="DA232" s="39">
        <f>SUM($BE232,$BF232:BJ232)-SUM($CV$1:DA$1)*SUM($P232:$Q232,$W232)-SUM($CV$2:DA$2)*SUM($R232:$V232)-SUM($CV$3:DA$3)*$X232-SUM($CV$4:DA$4)*SUM($K232:$L232)-SUM($CV$5:DA$5)*SUM($M232:$N232)-SUM($CV$6:DA$6)*$O232-SUM($CV$7:DA$7)*SUM($Y232:$Z232,$AF232)-SUM($CV$8:DA$8)*SUM($AA232:$AE232)-SUM($CV$9:DA$9)*$AG232</f>
        <v>80000</v>
      </c>
      <c r="DB232" s="39">
        <f>SUM($BE232,$BF232:BK232)-SUM($CV$1:DB$1)*SUM($P232:$Q232,$W232)-SUM($CV$2:DB$2)*SUM($R232:$V232)-SUM($CV$3:DB$3)*$X232-SUM($CV$4:DB$4)*SUM($K232:$L232)-SUM($CV$5:DB$5)*SUM($M232:$N232)-SUM($CV$6:DB$6)*$O232-SUM($CV$7:DB$7)*SUM($Y232:$Z232,$AF232)-SUM($CV$8:DB$8)*SUM($AA232:$AE232)-SUM($CV$9:DB$9)*$AG232</f>
        <v>79600</v>
      </c>
      <c r="DC232" s="39">
        <f>SUM($BE232,$BF232:BL232)-SUM($CV$1:DC$1)*SUM($P232:$Q232,$W232)-SUM($CV$2:DC$2)*SUM($R232:$V232)-SUM($CV$3:DC$3)*$X232-SUM($CV$4:DC$4)*SUM($K232:$L232)-SUM($CV$5:DC$5)*SUM($M232:$N232)-SUM($CV$6:DC$6)*$O232-SUM($CV$7:DC$7)*SUM($Y232:$Z232,$AF232)-SUM($CV$8:DC$8)*SUM($AA232:$AE232)-SUM($CV$9:DC$9)*$AG232</f>
        <v>78800</v>
      </c>
      <c r="DD232" s="39">
        <f>SUM($BE232,$BF232:BM232)-SUM($CV$1:DD$1)*SUM($P232:$Q232,$W232)-SUM($CV$2:DD$2)*SUM($R232:$V232)-SUM($CV$3:DD$3)*$X232-SUM($CV$4:DD$4)*SUM($K232:$L232)-SUM($CV$5:DD$5)*SUM($M232:$N232)-SUM($CV$6:DD$6)*$O232-SUM($CV$7:DD$7)*SUM($Y232:$Z232,$AF232)-SUM($CV$8:DD$8)*SUM($AA232:$AE232)-SUM($CV$9:DD$9)*$AG232</f>
        <v>77538</v>
      </c>
      <c r="DE232" s="39">
        <f>SUM($BE232,$BF232:BN232)-SUM($CV$1:DE$1)*SUM($P232:$Q232,$W232)-SUM($CV$2:DE$2)*SUM($R232:$V232)-SUM($CV$3:DE$3)*$X232-SUM($CV$4:DE$4)*SUM($K232:$L232)-SUM($CV$5:DE$5)*SUM($M232:$N232)-SUM($CV$6:DE$6)*$O232-SUM($CV$7:DE$7)*SUM($Y232:$Z232,$AF232)-SUM($CV$8:DE$8)*SUM($AA232:$AE232)-SUM($CV$9:DE$9)*$AG232</f>
        <v>76438</v>
      </c>
      <c r="DF232" s="39">
        <f>SUM($BE232,$BF232:BO232)-SUM($CV$1:DF$1)*SUM($P232:$Q232,$W232)-SUM($CV$2:DF$2)*SUM($R232:$V232)-SUM($CV$3:DF$3)*$X232-SUM($CV$4:DF$4)*SUM($K232:$L232)-SUM($CV$5:DF$5)*SUM($M232:$N232)-SUM($CV$6:DF$6)*$O232-SUM($CV$7:DF$7)*SUM($Y232:$Z232,$AF232)-SUM($CV$8:DF$8)*SUM($AA232:$AE232)-SUM($CV$9:DF$9)*$AG232</f>
        <v>75038</v>
      </c>
      <c r="DG232" s="39">
        <f>SUM($BE232,$BF232:BP232)-SUM($CV$1:DG$1)*SUM($P232:$Q232,$W232)-SUM($CV$2:DG$2)*SUM($R232:$V232)-SUM($CV$3:DG$3)*$X232-SUM($CV$4:DG$4)*SUM($K232:$L232)-SUM($CV$5:DG$5)*SUM($M232:$N232)-SUM($CV$6:DG$6)*$O232-SUM($CV$7:DG$7)*SUM($Y232:$Z232,$AF232)-SUM($CV$8:DG$8)*SUM($AA232:$AE232)-SUM($CV$9:DG$9)*$AG232</f>
        <v>73538</v>
      </c>
      <c r="DH232" s="39">
        <f>SUM($BE232,$BF232:BQ232)-SUM($CV$1:DH$1)*SUM($P232:$Q232,$W232)-SUM($CV$2:DH$2)*SUM($R232:$V232)-SUM($CV$3:DH$3)*$X232-SUM($CV$4:DH$4)*SUM($K232:$L232)-SUM($CV$5:DH$5)*SUM($M232:$N232)-SUM($CV$6:DH$6)*$O232-SUM($CV$7:DH$7)*SUM($Y232:$Z232,$AF232)-SUM($CV$8:DH$8)*SUM($AA232:$AE232)-SUM($CV$9:DH$9)*$AG232</f>
        <v>72038</v>
      </c>
      <c r="DI232" s="39">
        <f>SUM($BE232,$BF232:BR232)-SUM($CV$1:DI$1)*SUM($P232:$Q232,$W232)-SUM($CV$2:DI$2)*SUM($R232:$V232)-SUM($CV$3:DI$3)*$X232-SUM($CV$4:DI$4)*SUM($K232:$L232)-SUM($CV$5:DI$5)*SUM($M232:$N232)-SUM($CV$6:DI$6)*$O232-SUM($CV$7:DI$7)*SUM($Y232:$Z232,$AF232)-SUM($CV$8:DI$8)*SUM($AA232:$AE232)-SUM($CV$9:DI$9)*$AG232</f>
        <v>70538</v>
      </c>
      <c r="DJ232" s="39">
        <f>SUM($BE232,$BF232:BS232)-SUM($CV$1:DJ$1)*SUM($P232:$Q232,$W232)-SUM($CV$2:DJ$2)*SUM($R232:$V232)-SUM($CV$3:DJ$3)*$X232-SUM($CV$4:DJ$4)*SUM($K232:$L232)-SUM($CV$5:DJ$5)*SUM($M232:$N232)-SUM($CV$6:DJ$6)*$O232-SUM($CV$7:DJ$7)*SUM($Y232:$Z232,$AF232)-SUM($CV$8:DJ$8)*SUM($AA232:$AE232)-SUM($CV$9:DJ$9)*$AG232</f>
        <v>69038</v>
      </c>
      <c r="DK232" s="39">
        <f>SUM($BE232,$BF232:BT232)-SUM($CV$1:DK$1)*SUM($P232:$Q232,$W232)-SUM($CV$2:DK$2)*SUM($R232:$V232)-SUM($CV$3:DK$3)*$X232-SUM($CV$4:DK$4)*SUM($K232:$L232)-SUM($CV$5:DK$5)*SUM($M232:$N232)-SUM($CV$6:DK$6)*$O232-SUM($CV$7:DK$7)*SUM($Y232:$Z232,$AF232)-SUM($CV$8:DK$8)*SUM($AA232:$AE232)-SUM($CV$9:DK$9)*$AG232</f>
        <v>67538</v>
      </c>
      <c r="DL232" s="39">
        <f>SUM($BE232,$BF232:BU232)-SUM($CV$1:DL$1)*SUM($P232:$Q232,$W232)-SUM($CV$2:DL$2)*SUM($R232:$V232)-SUM($CV$3:DL$3)*$X232-SUM($CV$4:DL$4)*SUM($K232:$L232)-SUM($CV$5:DL$5)*SUM($M232:$N232)-SUM($CV$6:DL$6)*$O232-SUM($CV$7:DL$7)*SUM($Y232:$Z232,$AF232)-SUM($CV$8:DL$8)*SUM($AA232:$AE232)-SUM($CV$9:DL$9)*$AG232</f>
        <v>66038</v>
      </c>
      <c r="DM232" s="39">
        <f>SUM($BE232,$BF232:BV232)-SUM($CV$1:DM$1)*SUM($P232:$Q232,$W232)-SUM($CV$2:DM$2)*SUM($R232:$V232)-SUM($CV$3:DM$3)*$X232-SUM($CV$4:DM$4)*SUM($K232:$L232)-SUM($CV$5:DM$5)*SUM($M232:$N232)-SUM($CV$6:DM$6)*$O232-SUM($CV$7:DM$7)*SUM($Y232:$Z232,$AF232)-SUM($CV$8:DM$8)*SUM($AA232:$AE232)-SUM($CV$9:DM$9)*$AG232</f>
        <v>64038</v>
      </c>
      <c r="DN232" s="39">
        <f>SUM($BE232,$BF232:BW232)-SUM($CV$1:DN$1)*SUM($P232:$Q232,$W232)-SUM($CV$2:DN$2)*SUM($R232:$V232)-SUM($CV$3:DN$3)*$X232-SUM($CV$4:DN$4)*SUM($K232:$L232)-SUM($CV$5:DN$5)*SUM($M232:$N232)-SUM($CV$6:DN$6)*$O232-SUM($CV$7:DN$7)*SUM($Y232:$Z232,$AF232)-SUM($CV$8:DN$8)*SUM($AA232:$AE232)-SUM($CV$9:DN$9)*$AG232</f>
        <v>62038</v>
      </c>
      <c r="DO232" s="39">
        <f>SUM($BE232,$BF232:BX232)-SUM($CV$1:DO$1)*SUM($P232:$Q232,$W232)-SUM($CV$2:DO$2)*SUM($R232:$V232)-SUM($CV$3:DO$3)*$X232-SUM($CV$4:DO$4)*SUM($K232:$L232)-SUM($CV$5:DO$5)*SUM($M232:$N232)-SUM($CV$6:DO$6)*$O232-SUM($CV$7:DO$7)*SUM($Y232:$Z232,$AF232)-SUM($CV$8:DO$8)*SUM($AA232:$AE232)-SUM($CV$9:DO$9)*$AG232</f>
        <v>60038</v>
      </c>
      <c r="DP232" s="39">
        <f>SUM($BE232,$BF232:BY232)-SUM($CV$1:DP$1)*SUM($P232:$Q232,$W232)-SUM($CV$2:DP$2)*SUM($R232:$V232)-SUM($CV$3:DP$3)*$X232-SUM($CV$4:DP$4)*SUM($K232:$L232)-SUM($CV$5:DP$5)*SUM($M232:$N232)-SUM($CV$6:DP$6)*$O232-SUM($CV$7:DP$7)*SUM($Y232:$Z232,$AF232)-SUM($CV$8:DP$8)*SUM($AA232:$AE232)-SUM($CV$9:DP$9)*$AG232</f>
        <v>58038</v>
      </c>
      <c r="DQ232" s="39">
        <f>SUM($BE232,$BF232:BZ232)-SUM($CV$1:DQ$1)*SUM($P232:$Q232,$W232)-SUM($CV$2:DQ$2)*SUM($R232:$V232)-SUM($CV$3:DQ$3)*$X232-SUM($CV$4:DQ$4)*SUM($K232:$L232)-SUM($CV$5:DQ$5)*SUM($M232:$N232)-SUM($CV$6:DQ$6)*$O232-SUM($CV$7:DQ$7)*SUM($Y232:$Z232,$AF232)-SUM($CV$8:DQ$8)*SUM($AA232:$AE232)-SUM($CV$9:DQ$9)*$AG232</f>
        <v>56038</v>
      </c>
      <c r="DR232" s="39">
        <f>SUM($BE232,$BF232:CA232)-SUM($CV$1:DR$1)*SUM($P232:$Q232,$W232)-SUM($CV$2:DR$2)*SUM($R232:$V232)-SUM($CV$3:DR$3)*$X232-SUM($CV$4:DR$4)*SUM($K232:$L232)-SUM($CV$5:DR$5)*SUM($M232:$N232)-SUM($CV$6:DR$6)*$O232-SUM($CV$7:DR$7)*SUM($Y232:$Z232,$AF232)-SUM($CV$8:DR$8)*SUM($AA232:$AE232)-SUM($CV$9:DR$9)*$AG232</f>
        <v>54038</v>
      </c>
      <c r="DS232" s="39">
        <f>SUM($BE232,$BF232:CB232)-SUM($CV$1:DS$1)*SUM($P232:$Q232,$W232)-SUM($CV$2:DS$2)*SUM($R232:$V232)-SUM($CV$3:DS$3)*$X232-SUM($CV$4:DS$4)*SUM($K232:$L232)-SUM($CV$5:DS$5)*SUM($M232:$N232)-SUM($CV$6:DS$6)*$O232-SUM($CV$7:DS$7)*SUM($Y232:$Z232,$AF232)-SUM($CV$8:DS$8)*SUM($AA232:$AE232)-SUM($CV$9:DS$9)*$AG232</f>
        <v>52038</v>
      </c>
      <c r="DT232" s="39">
        <f>SUM($BE232,$BF232:CC232)-SUM($CV$1:DT$1)*SUM($P232:$Q232,$W232)-SUM($CV$2:DT$2)*SUM($R232:$V232)-SUM($CV$3:DT$3)*$X232-SUM($CV$4:DT$4)*SUM($K232:$L232)-SUM($CV$5:DT$5)*SUM($M232:$N232)-SUM($CV$6:DT$6)*$O232-SUM($CV$7:DT$7)*SUM($Y232:$Z232,$AF232)-SUM($CV$8:DT$8)*SUM($AA232:$AE232)-SUM($CV$9:DT$9)*$AG232</f>
        <v>50038</v>
      </c>
      <c r="DU232" s="39">
        <f>SUM($BE232,$BF232:CD232)-SUM($CV$1:DU$1)*SUM($P232:$Q232,$W232)-SUM($CV$2:DU$2)*SUM($R232:$V232)-SUM($CV$3:DU$3)*$X232-SUM($CV$4:DU$4)*SUM($K232:$L232)-SUM($CV$5:DU$5)*SUM($M232:$N232)-SUM($CV$6:DU$6)*$O232-SUM($CV$7:DU$7)*SUM($Y232:$Z232,$AF232)-SUM($CV$8:DU$8)*SUM($AA232:$AE232)-SUM($CV$9:DU$9)*$AG232</f>
        <v>48038</v>
      </c>
      <c r="DV232" s="39">
        <f>SUM($BE232,$BF232:CE232)-SUM($CV$1:DV$1)*SUM($P232:$Q232,$W232)-SUM($CV$2:DV$2)*SUM($R232:$V232)-SUM($CV$3:DV$3)*$X232-SUM($CV$4:DV$4)*SUM($K232:$L232)-SUM($CV$5:DV$5)*SUM($M232:$N232)-SUM($CV$6:DV$6)*$O232-SUM($CV$7:DV$7)*SUM($Y232:$Z232,$AF232)-SUM($CV$8:DV$8)*SUM($AA232:$AE232)-SUM($CV$9:DV$9)*$AG232</f>
        <v>46038</v>
      </c>
      <c r="DW232" s="39">
        <f>SUM($BE232,$BF232:CF232)-SUM($CV$1:DW$1)*SUM($P232:$Q232,$W232)-SUM($CV$2:DW$2)*SUM($R232:$V232)-SUM($CV$3:DW$3)*$X232-SUM($CV$4:DW$4)*SUM($K232:$L232)-SUM($CV$5:DW$5)*SUM($M232:$N232)-SUM($CV$6:DW$6)*$O232-SUM($CV$7:DW$7)*SUM($Y232:$Z232,$AF232)-SUM($CV$8:DW$8)*SUM($AA232:$AE232)-SUM($CV$9:DW$9)*$AG232</f>
        <v>44038</v>
      </c>
      <c r="DX232" s="39">
        <f>SUM($BE232,$BF232:CG232)-SUM($CV$1:DX$1)*SUM($P232:$Q232,$W232)-SUM($CV$2:DX$2)*SUM($R232:$V232)-SUM($CV$3:DX$3)*$X232-SUM($CV$4:DX$4)*SUM($K232:$L232)-SUM($CV$5:DX$5)*SUM($M232:$N232)-SUM($CV$6:DX$6)*$O232-SUM($CV$7:DX$7)*SUM($Y232:$Z232,$AF232)-SUM($CV$8:DX$8)*SUM($AA232:$AE232)-SUM($CV$9:DX$9)*$AG232</f>
        <v>42038</v>
      </c>
      <c r="DY232" s="39">
        <f>SUM($BE232,$BF232:CH232)-SUM($CV$1:DY$1)*SUM($P232:$Q232,$W232)-SUM($CV$2:DY$2)*SUM($R232:$V232)-SUM($CV$3:DY$3)*$X232-SUM($CV$4:DY$4)*SUM($K232:$L232)-SUM($CV$5:DY$5)*SUM($M232:$N232)-SUM($CV$6:DY$6)*$O232-SUM($CV$7:DY$7)*SUM($Y232:$Z232,$AF232)-SUM($CV$8:DY$8)*SUM($AA232:$AE232)-SUM($CV$9:DY$9)*$AG232</f>
        <v>40038</v>
      </c>
      <c r="DZ232" s="39">
        <f>SUM($BE232,$BF232:CI232)-SUM($CV$1:DZ$1)*SUM($P232:$Q232,$W232)-SUM($CV$2:DZ$2)*SUM($R232:$V232)-SUM($CV$3:DZ$3)*$X232-SUM($CV$4:DZ$4)*SUM($K232:$L232)-SUM($CV$5:DZ$5)*SUM($M232:$N232)-SUM($CV$6:DZ$6)*$O232-SUM($CV$7:DZ$7)*SUM($Y232:$Z232,$AF232)-SUM($CV$8:DZ$8)*SUM($AA232:$AE232)-SUM($CV$9:DZ$9)*$AG232</f>
        <v>38038</v>
      </c>
      <c r="EA232" s="39">
        <f>SUM($BE232,$BF232:CJ232)-SUM($CV$1:EA$1)*SUM($P232:$Q232,$W232)-SUM($CV$2:EA$2)*SUM($R232:$V232)-SUM($CV$3:EA$3)*$X232-SUM($CV$4:EA$4)*SUM($K232:$L232)-SUM($CV$5:EA$5)*SUM($M232:$N232)-SUM($CV$6:EA$6)*$O232-SUM($CV$7:EA$7)*SUM($Y232:$Z232,$AF232)-SUM($CV$8:EA$8)*SUM($AA232:$AE232)-SUM($CV$9:EA$9)*$AG232</f>
        <v>36038</v>
      </c>
      <c r="EB232" s="39">
        <f>SUM($BE232,$BF232:CK232)-SUM($CV$1:EB$1)*SUM($P232:$Q232,$W232)-SUM($CV$2:EB$2)*SUM($R232:$V232)-SUM($CV$3:EB$3)*$X232-SUM($CV$4:EB$4)*SUM($K232:$L232)-SUM($CV$5:EB$5)*SUM($M232:$N232)-SUM($CV$6:EB$6)*$O232-SUM($CV$7:EB$7)*SUM($Y232:$Z232,$AF232)-SUM($CV$8:EB$8)*SUM($AA232:$AE232)-SUM($CV$9:EB$9)*$AG232</f>
        <v>34038</v>
      </c>
      <c r="EC232" s="39">
        <f>SUM($BE232,$BF232:CL232)-SUM($CV$1:EC$1)*SUM($P232:$Q232,$W232)-SUM($CV$2:EC$2)*SUM($R232:$V232)-SUM($CV$3:EC$3)*$X232-SUM($CV$4:EC$4)*SUM($K232:$L232)-SUM($CV$5:EC$5)*SUM($M232:$N232)-SUM($CV$6:EC$6)*$O232-SUM($CV$7:EC$7)*SUM($Y232:$Z232,$AF232)-SUM($CV$8:EC$8)*SUM($AA232:$AE232)-SUM($CV$9:EC$9)*$AG232</f>
        <v>32038</v>
      </c>
      <c r="ED232" s="39">
        <f>SUM($BE232,$BF232:CM232)-SUM($CV$1:ED$1)*SUM($P232:$Q232,$W232)-SUM($CV$2:ED$2)*SUM($R232:$V232)-SUM($CV$3:ED$3)*$X232-SUM($CV$4:ED$4)*SUM($K232:$L232)-SUM($CV$5:ED$5)*SUM($M232:$N232)-SUM($CV$6:ED$6)*$O232-SUM($CV$7:ED$7)*SUM($Y232:$Z232,$AF232)-SUM($CV$8:ED$8)*SUM($AA232:$AE232)-SUM($CV$9:ED$9)*$AG232</f>
        <v>30038</v>
      </c>
      <c r="EE232" s="39">
        <f>SUM($BE232,$BF232:CN232)-SUM($CV$1:EE$1)*SUM($P232:$Q232,$W232)-SUM($CV$2:EE$2)*SUM($R232:$V232)-SUM($CV$3:EE$3)*$X232-SUM($CV$4:EE$4)*SUM($K232:$L232)-SUM($CV$5:EE$5)*SUM($M232:$N232)-SUM($CV$6:EE$6)*$O232-SUM($CV$7:EE$7)*SUM($Y232:$Z232,$AF232)-SUM($CV$8:EE$8)*SUM($AA232:$AE232)-SUM($CV$9:EE$9)*$AG232</f>
        <v>28038</v>
      </c>
      <c r="EF232" s="39">
        <f>SUM($BE232,$BF232:CO232)-SUM($CV$1:EF$1)*SUM($P232:$Q232,$W232)-SUM($CV$2:EF$2)*SUM($R232:$V232)-SUM($CV$3:EF$3)*$X232-SUM($CV$4:EF$4)*SUM($K232:$L232)-SUM($CV$5:EF$5)*SUM($M232:$N232)-SUM($CV$6:EF$6)*$O232-SUM($CV$7:EF$7)*SUM($Y232:$Z232,$AF232)-SUM($CV$8:EF$8)*SUM($AA232:$AE232)-SUM($CV$9:EF$9)*$AG232</f>
        <v>26038</v>
      </c>
      <c r="EG232" s="39">
        <f>SUM($BE232,$BF232:CP232)-SUM($CV$1:EG$1)*SUM($P232:$Q232,$W232)-SUM($CV$2:EG$2)*SUM($R232:$V232)-SUM($CV$3:EG$3)*$X232-SUM($CV$4:EG$4)*SUM($K232:$L232)-SUM($CV$5:EG$5)*SUM($M232:$N232)-SUM($CV$6:EG$6)*$O232-SUM($CV$7:EG$7)*SUM($Y232:$Z232,$AF232)-SUM($CV$8:EG$8)*SUM($AA232:$AE232)-SUM($CV$9:EG$9)*$AG232</f>
        <v>24038</v>
      </c>
      <c r="EH232" s="39">
        <f>SUM($BE232,$BF232:CQ232)-SUM($CV$1:EH$1)*SUM($P232:$Q232,$W232)-SUM($CV$2:EH$2)*SUM($R232:$V232)-SUM($CV$3:EH$3)*$X232-SUM($CV$4:EH$4)*SUM($K232:$L232)-SUM($CV$5:EH$5)*SUM($M232:$N232)-SUM($CV$6:EH$6)*$O232-SUM($CV$7:EH$7)*SUM($Y232:$Z232,$AF232)-SUM($CV$8:EH$8)*SUM($AA232:$AE232)-SUM($CV$9:EH$9)*$AG232</f>
        <v>22038</v>
      </c>
      <c r="EI232" s="39">
        <f>SUM($BE232,$BF232:CR232)-SUM($CV$1:EI$1)*SUM($P232:$Q232,$W232)-SUM($CV$2:EI$2)*SUM($R232:$V232)-SUM($CV$3:EI$3)*$X232-SUM($CV$4:EI$4)*SUM($K232:$L232)-SUM($CV$5:EI$5)*SUM($M232:$N232)-SUM($CV$6:EI$6)*$O232-SUM($CV$7:EI$7)*SUM($Y232:$Z232,$AF232)-SUM($CV$8:EI$8)*SUM($AA232:$AE232)-SUM($CV$9:EI$9)*$AG232</f>
        <v>20038</v>
      </c>
      <c r="EJ232" s="39">
        <f>SUM($BE232,$BF232:CS232)-SUM($CV$1:EJ$1)*SUM($P232:$Q232,$W232)-SUM($CV$2:EJ$2)*SUM($R232:$V232)-SUM($CV$3:EJ$3)*$X232-SUM($CV$4:EJ$4)*SUM($K232:$L232)-SUM($CV$5:EJ$5)*SUM($M232:$N232)-SUM($CV$6:EJ$6)*$O232-SUM($CV$7:EJ$7)*SUM($Y232:$Z232,$AF232)-SUM($CV$8:EJ$8)*SUM($AA232:$AE232)-SUM($CV$9:EJ$9)*$AG232</f>
        <v>18038</v>
      </c>
      <c r="EK232" s="39">
        <f>SUM($BE232,$BF232:CT232)-SUM($CV$1:EK$1)*SUM($P232:$Q232,$W232)-SUM($CV$2:EK$2)*SUM($R232:$V232)-SUM($CV$3:EK$3)*$X232-SUM($CV$4:EK$4)*SUM($K232:$L232)-SUM($CV$5:EK$5)*SUM($M232:$N232)-SUM($CV$6:EK$6)*$O232-SUM($CV$7:EK$7)*SUM($Y232:$Z232,$AF232)-SUM($CV$8:EK$8)*SUM($AA232:$AE232)-SUM($CV$9:EK$9)*$AG232</f>
        <v>16038</v>
      </c>
      <c r="EL232" s="39">
        <f>SUM($BE232,$BF232:CU232)-SUM($CV$1:EL$1)*SUM($P232:$Q232,$W232)-SUM($CV$2:EL$2)*SUM($R232:$V232)-SUM($CV$3:EL$3)*$X232-SUM($CV$4:EL$4)*SUM($K232:$L232)-SUM($CV$5:EL$5)*SUM($M232:$N232)-SUM($CV$6:EL$6)*$O232-SUM($CV$7:EL$7)*SUM($Y232:$Z232,$AF232)-SUM($CV$8:EL$8)*SUM($AA232:$AE232)-SUM($CV$9:EL$9)*$AG232</f>
        <v>14038</v>
      </c>
      <c r="EM232" s="39">
        <f>SUM($BE232,$BF232:CV232)-SUM($CV$1:EM$1)*SUM($P232:$Q232,$W232)-SUM($CV$2:EM$2)*SUM($R232:$V232)-SUM($CV$3:EM$3)*$X232-SUM($CV$4:EM$4)*SUM($K232:$L232)-SUM($CV$5:EM$5)*SUM($M232:$N232)-SUM($CV$6:EM$6)*$O232-SUM($CV$7:EM$7)*SUM($Y232:$Z232,$AF232)-SUM($CV$8:EM$8)*SUM($AA232:$AE232)-SUM($CV$9:EM$9)*$AG232</f>
        <v>12038</v>
      </c>
      <c r="EN232" s="39">
        <f>SUM($BE232,$BF232:CW232)-SUM($CV$1:EN$1)*SUM($P232:$Q232,$W232)-SUM($CV$2:EN$2)*SUM($R232:$V232)-SUM($CV$3:EN$3)*$X232-SUM($CV$4:EN$4)*SUM($K232:$L232)-SUM($CV$5:EN$5)*SUM($M232:$N232)-SUM($CV$6:EN$6)*$O232-SUM($CV$7:EN$7)*SUM($Y232:$Z232,$AF232)-SUM($CV$8:EN$8)*SUM($AA232:$AE232)-SUM($CV$9:EN$9)*$AG232</f>
        <v>10038</v>
      </c>
      <c r="EO232" s="39">
        <f>SUM($BE232,$BF232:CX232)-SUM($CV$1:EO$1)*SUM($P232:$Q232,$W232)-SUM($CV$2:EO$2)*SUM($R232:$V232)-SUM($CV$3:EO$3)*$X232-SUM($CV$4:EO$4)*SUM($K232:$L232)-SUM($CV$5:EO$5)*SUM($M232:$N232)-SUM($CV$6:EO$6)*$O232-SUM($CV$7:EO$7)*SUM($Y232:$Z232,$AF232)-SUM($CV$8:EO$8)*SUM($AA232:$AE232)-SUM($CV$9:EO$9)*$AG232</f>
        <v>8378</v>
      </c>
      <c r="EP232" s="96" t="str">
        <f>AR232</f>
        <v>STG</v>
      </c>
      <c r="EQ232" s="103" t="str">
        <f t="shared" si="234"/>
        <v>LQW15AN15NG80D</v>
      </c>
      <c r="ER232" s="96" t="str">
        <f t="shared" si="283"/>
        <v>MURATA MANUFACTURING CO. LTD</v>
      </c>
      <c r="ES232" s="115">
        <f t="shared" si="292"/>
        <v>3.1E-2</v>
      </c>
      <c r="ET232" s="116" t="str">
        <f t="shared" si="300"/>
        <v>USD</v>
      </c>
      <c r="EU232" s="107" t="e">
        <f t="shared" ca="1" si="245"/>
        <v>#NAME?</v>
      </c>
      <c r="EV232" s="107" t="e">
        <f t="shared" ca="1" si="246"/>
        <v>#NAME?</v>
      </c>
      <c r="EW232" s="117">
        <f t="shared" si="295"/>
        <v>10000</v>
      </c>
      <c r="EX232" s="117">
        <f t="shared" si="296"/>
        <v>10000</v>
      </c>
      <c r="EY232" s="103"/>
      <c r="EZ232" s="117">
        <f t="shared" si="247"/>
        <v>80000</v>
      </c>
      <c r="FA232" s="118" t="e">
        <f t="shared" ca="1" si="248"/>
        <v>#NAME?</v>
      </c>
      <c r="FB232" s="117">
        <f t="shared" si="249"/>
        <v>9094</v>
      </c>
      <c r="FC232" s="118" t="e">
        <f t="shared" ca="1" si="250"/>
        <v>#NAME?</v>
      </c>
      <c r="FD232" s="119">
        <v>45523</v>
      </c>
      <c r="FE232" s="118" t="s">
        <v>130</v>
      </c>
      <c r="FF232" s="118" t="s">
        <v>26</v>
      </c>
      <c r="FG232" s="103" t="s">
        <v>144</v>
      </c>
      <c r="FH232" s="103" t="s">
        <v>145</v>
      </c>
      <c r="FI232" s="105">
        <f t="array" ref="FI232">SUMPRODUCT($AI232:$AL232,TRANSPOSE(FI$1:FI$4))</f>
        <v>6130</v>
      </c>
      <c r="FJ232" s="105">
        <f t="array" ref="FJ232">SUMPRODUCT($AI232:$AL232,TRANSPOSE(FJ$1:FJ$4))</f>
        <v>6130</v>
      </c>
      <c r="FK232" s="105">
        <f t="array" ref="FK232">SUMPRODUCT($AI232:$AL232,TRANSPOSE(FK$1:FK$4))</f>
        <v>6130</v>
      </c>
      <c r="FL232" s="105">
        <f t="array" ref="FL232">SUMPRODUCT($AI232:$AL232,TRANSPOSE(FL$1:FL$4))</f>
        <v>6130</v>
      </c>
      <c r="FM232" s="105">
        <f t="array" ref="FM232">SUMPRODUCT($AI232:$AL232,TRANSPOSE(FM$1:FM$4))</f>
        <v>6130</v>
      </c>
      <c r="FN232" s="105">
        <f t="array" ref="FN232">SUMPRODUCT($AI232:$AL232,TRANSPOSE(FN$1:FN$4))</f>
        <v>6130</v>
      </c>
      <c r="FO232" s="105">
        <f t="array" ref="FO232">SUMPRODUCT($AI232:$AL232,TRANSPOSE(FO$1:FO$4))</f>
        <v>6130</v>
      </c>
      <c r="FP232" s="105">
        <f t="array" ref="FP232">SUMPRODUCT($AI232:$AL232,TRANSPOSE(FP$1:FP$4))</f>
        <v>6130</v>
      </c>
      <c r="FQ232" s="105">
        <f t="array" ref="FQ232">SUMPRODUCT($AI232:$AL232,TRANSPOSE(FQ$1:FQ$4))</f>
        <v>6130</v>
      </c>
      <c r="FR232" s="105">
        <f t="array" ref="FR232">SUMPRODUCT($AI232:$AL232,TRANSPOSE(FR$1:FR$4))</f>
        <v>6100</v>
      </c>
      <c r="FS232" s="105">
        <f t="array" ref="FS232">SUMPRODUCT($AI232:$AL232,TRANSPOSE(FS$1:FS$4))</f>
        <v>6000</v>
      </c>
      <c r="FT232" s="105">
        <f t="array" ref="FT232">SUMPRODUCT($AI232:$AL232,TRANSPOSE(FT$1:FT$4))</f>
        <v>3636</v>
      </c>
      <c r="FU232" s="105">
        <f t="array" ref="FU232">SUMPRODUCT($AI232:$AL232,TRANSPOSE(FU$1:FU$4))</f>
        <v>0</v>
      </c>
      <c r="FV232" s="120"/>
      <c r="FW232" s="105">
        <f t="shared" si="251"/>
        <v>10000</v>
      </c>
      <c r="FX232" s="121">
        <f>CEILING(SUM($FI232:FJ232)-SUM($FW232:FW232),$EW232)</f>
        <v>10000</v>
      </c>
      <c r="FY232" s="121">
        <f>CEILING(SUM($FI232:FK232)-SUM($FW232:FX232),$EW232)</f>
        <v>0</v>
      </c>
      <c r="FZ232" s="121">
        <f>CEILING(SUM($FI232:FL232)-SUM($FW232:FY232),$EW232)</f>
        <v>10000</v>
      </c>
      <c r="GA232" s="121">
        <f>CEILING(SUM($FI232:FM232)-SUM($FW232:FZ232),$EW232)</f>
        <v>10000</v>
      </c>
      <c r="GB232" s="121">
        <f>CEILING(SUM($FI232:FN232)-SUM($FW232:GA232),$EW232)</f>
        <v>0</v>
      </c>
      <c r="GC232" s="121">
        <f>CEILING(SUM($FI232:FO232)-SUM($FW232:GB232),$EW232)</f>
        <v>10000</v>
      </c>
      <c r="GD232" s="121">
        <f>CEILING(SUM($FI232:FP232)-SUM($FW232:GC232),$EW232)</f>
        <v>0</v>
      </c>
      <c r="GE232" s="121">
        <f>CEILING(SUM($FI232:FQ232)-SUM($FW232:GD232),$EW232)</f>
        <v>10000</v>
      </c>
      <c r="GF232" s="121">
        <f>CEILING(SUM($FI232:FR232)-SUM($FW232:GE232),$EW232)</f>
        <v>10000</v>
      </c>
      <c r="GG232" s="121">
        <f>CEILING(SUM($FI232:FS232)-SUM($FW232:GF232),$EW232)</f>
        <v>0</v>
      </c>
      <c r="GH232" s="121">
        <f t="shared" si="252"/>
        <v>10000</v>
      </c>
      <c r="GI232" s="121">
        <f t="shared" si="253"/>
        <v>0</v>
      </c>
      <c r="GJ232" s="120"/>
      <c r="GK232" s="123" t="e">
        <f t="shared" ca="1" si="254"/>
        <v>#NAME?</v>
      </c>
      <c r="GL232" s="123" t="e">
        <f t="shared" ca="1" si="255"/>
        <v>#NAME?</v>
      </c>
      <c r="GM232" s="123" t="e">
        <f t="shared" ca="1" si="256"/>
        <v>#NAME?</v>
      </c>
      <c r="GN232" s="123" t="e">
        <f t="shared" ca="1" si="257"/>
        <v>#NAME?</v>
      </c>
      <c r="GO232" s="123" t="e">
        <f t="shared" ca="1" si="258"/>
        <v>#NAME?</v>
      </c>
      <c r="GP232" s="123" t="e">
        <f t="shared" ca="1" si="259"/>
        <v>#NAME?</v>
      </c>
      <c r="GQ232" s="123" t="e">
        <f t="shared" ca="1" si="260"/>
        <v>#NAME?</v>
      </c>
      <c r="GR232" s="123" t="e">
        <f t="shared" ca="1" si="261"/>
        <v>#NAME?</v>
      </c>
      <c r="GS232" s="123" t="e">
        <f t="shared" ca="1" si="262"/>
        <v>#NAME?</v>
      </c>
      <c r="GT232" s="123" t="e">
        <f t="shared" ca="1" si="263"/>
        <v>#NAME?</v>
      </c>
      <c r="GU232" s="123" t="e">
        <f t="shared" ca="1" si="264"/>
        <v>#NAME?</v>
      </c>
      <c r="GV232" s="123" t="e">
        <f t="shared" ca="1" si="265"/>
        <v>#NAME?</v>
      </c>
      <c r="GW232" s="123" t="e">
        <f t="shared" ca="1" si="266"/>
        <v>#NAME?</v>
      </c>
      <c r="GX232" s="123" t="e">
        <f t="shared" ca="1" si="267"/>
        <v>#NAME?</v>
      </c>
      <c r="GY232" s="120">
        <v>1</v>
      </c>
      <c r="GZ232" s="105">
        <f>SUM(FW232:GI232)</f>
        <v>80000</v>
      </c>
      <c r="HA232" s="105"/>
      <c r="HB232" s="105"/>
      <c r="HC232" s="105"/>
      <c r="HD232" s="105"/>
      <c r="HE232" s="105"/>
      <c r="HF232" s="105"/>
      <c r="HG232" s="105"/>
      <c r="HH232" s="105"/>
      <c r="HI232" s="105"/>
      <c r="HJ232" s="105"/>
      <c r="HK232" s="105"/>
      <c r="HL232" s="105">
        <f t="shared" si="299"/>
        <v>0</v>
      </c>
      <c r="HM232" s="105"/>
      <c r="HN232" s="123" t="e">
        <f t="shared" ca="1" si="268"/>
        <v>#NAME?</v>
      </c>
      <c r="HO232" s="123" t="e">
        <f t="shared" ca="1" si="269"/>
        <v>#NAME?</v>
      </c>
      <c r="HP232" s="123" t="e">
        <f t="shared" ca="1" si="270"/>
        <v>#NAME?</v>
      </c>
      <c r="HQ232" s="123" t="e">
        <f t="shared" ca="1" si="271"/>
        <v>#NAME?</v>
      </c>
      <c r="HR232" s="123" t="e">
        <f t="shared" ca="1" si="272"/>
        <v>#NAME?</v>
      </c>
      <c r="HS232" s="123" t="e">
        <f t="shared" ca="1" si="273"/>
        <v>#NAME?</v>
      </c>
      <c r="HT232" s="123" t="e">
        <f t="shared" ca="1" si="274"/>
        <v>#NAME?</v>
      </c>
      <c r="HU232" s="123" t="e">
        <f t="shared" ca="1" si="275"/>
        <v>#NAME?</v>
      </c>
      <c r="HV232" s="123" t="e">
        <f t="shared" ca="1" si="276"/>
        <v>#NAME?</v>
      </c>
      <c r="HW232" s="123" t="e">
        <f t="shared" ca="1" si="277"/>
        <v>#NAME?</v>
      </c>
      <c r="HX232" s="123" t="e">
        <f t="shared" ca="1" si="278"/>
        <v>#NAME?</v>
      </c>
      <c r="HY232" s="123" t="e">
        <f t="shared" ca="1" si="279"/>
        <v>#NAME?</v>
      </c>
      <c r="HZ232" s="123" t="e">
        <f t="shared" ca="1" si="280"/>
        <v>#NAME?</v>
      </c>
      <c r="IA232" s="123" t="e">
        <f t="shared" ca="1" si="281"/>
        <v>#NAME?</v>
      </c>
      <c r="IB232" s="124" t="s">
        <v>1085</v>
      </c>
      <c r="IC232" s="103" t="s">
        <v>630</v>
      </c>
      <c r="ID232" s="125">
        <v>45525</v>
      </c>
      <c r="IE232" s="103" t="s">
        <v>147</v>
      </c>
      <c r="IF232" s="103"/>
      <c r="IG232" s="103" t="s">
        <v>147</v>
      </c>
      <c r="IH232" s="103"/>
      <c r="II232" s="103" t="s">
        <v>181</v>
      </c>
    </row>
    <row r="233" spans="1:243" ht="14.25" x14ac:dyDescent="0.2">
      <c r="A233" s="39">
        <v>253</v>
      </c>
      <c r="B233" s="39" t="s">
        <v>1089</v>
      </c>
      <c r="C233" s="56" t="s">
        <v>1090</v>
      </c>
      <c r="D233" s="39" t="s">
        <v>612</v>
      </c>
      <c r="E233" s="39">
        <v>401196672</v>
      </c>
      <c r="F233" s="102" t="s">
        <v>1091</v>
      </c>
      <c r="G233" s="39">
        <v>400510825</v>
      </c>
      <c r="H233" s="39" t="s">
        <v>128</v>
      </c>
      <c r="I233" s="39">
        <v>2</v>
      </c>
      <c r="J233" s="39">
        <v>12</v>
      </c>
      <c r="K233" s="39">
        <v>0</v>
      </c>
      <c r="L233" s="39">
        <v>0</v>
      </c>
      <c r="M233" s="39">
        <v>0</v>
      </c>
      <c r="N233" s="39">
        <v>0</v>
      </c>
      <c r="O233" s="39">
        <v>4</v>
      </c>
      <c r="P233" s="39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0</v>
      </c>
      <c r="X233" s="39">
        <v>4</v>
      </c>
      <c r="Y233" s="39">
        <v>0</v>
      </c>
      <c r="Z233" s="39">
        <v>0</v>
      </c>
      <c r="AA233" s="39">
        <v>0</v>
      </c>
      <c r="AB233" s="39">
        <v>0</v>
      </c>
      <c r="AC233" s="39">
        <v>0</v>
      </c>
      <c r="AD233" s="39">
        <v>0</v>
      </c>
      <c r="AE233" s="39">
        <v>0</v>
      </c>
      <c r="AF233" s="39">
        <v>0</v>
      </c>
      <c r="AG233" s="39">
        <v>4</v>
      </c>
      <c r="AH233" s="39">
        <f t="shared" si="235"/>
        <v>8</v>
      </c>
      <c r="AI233" s="39">
        <f t="shared" si="236"/>
        <v>4</v>
      </c>
      <c r="AJ233" s="39">
        <f t="shared" si="237"/>
        <v>4</v>
      </c>
      <c r="AK233" s="39">
        <f t="shared" si="238"/>
        <v>4</v>
      </c>
      <c r="AL233" s="39">
        <f t="shared" si="239"/>
        <v>8</v>
      </c>
      <c r="AM233" s="57">
        <f t="shared" si="240"/>
        <v>282724</v>
      </c>
      <c r="AN233" s="57">
        <v>750</v>
      </c>
      <c r="AO233" s="57">
        <f t="shared" si="241"/>
        <v>282750</v>
      </c>
      <c r="AP233" s="39"/>
      <c r="AQ233" s="39" t="s">
        <v>560</v>
      </c>
      <c r="AR233" s="39" t="s">
        <v>527</v>
      </c>
      <c r="AS233" s="39"/>
      <c r="AT233" s="39"/>
      <c r="AU233" s="58">
        <v>3.605</v>
      </c>
      <c r="AV233" s="58" t="s">
        <v>11</v>
      </c>
      <c r="AW233" s="39" t="s">
        <v>528</v>
      </c>
      <c r="AX233" s="39" t="s">
        <v>529</v>
      </c>
      <c r="AY233" s="39"/>
      <c r="AZ233" s="39" t="s">
        <v>530</v>
      </c>
      <c r="BA233" s="39" t="str">
        <f t="shared" si="242"/>
        <v>P0028</v>
      </c>
      <c r="BB233" s="78" t="e">
        <f t="shared" ca="1" si="243"/>
        <v>#NAME?</v>
      </c>
      <c r="BC233" s="39"/>
      <c r="BD233" s="75">
        <f t="shared" si="244"/>
        <v>282750</v>
      </c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>
        <v>7500</v>
      </c>
      <c r="BR233" s="39"/>
      <c r="BS233" s="39"/>
      <c r="BT233" s="39"/>
      <c r="BU233" s="39"/>
      <c r="BV233" s="39"/>
      <c r="BW233" s="39">
        <v>5000</v>
      </c>
      <c r="BX233" s="39"/>
      <c r="BY233" s="39"/>
      <c r="BZ233" s="39"/>
      <c r="CA233" s="39"/>
      <c r="CB233" s="39"/>
      <c r="CC233" s="39">
        <v>12500</v>
      </c>
      <c r="CD233" s="39"/>
      <c r="CE233" s="39"/>
      <c r="CF233" s="39"/>
      <c r="CG233" s="39"/>
      <c r="CH233" s="39"/>
      <c r="CI233" s="39">
        <v>7500</v>
      </c>
      <c r="CJ233" s="39"/>
      <c r="CK233" s="39"/>
      <c r="CL233" s="39"/>
      <c r="CM233" s="39"/>
      <c r="CN233" s="39"/>
      <c r="CO233" s="39">
        <v>5000</v>
      </c>
      <c r="CP233" s="39"/>
      <c r="CQ233" s="39"/>
      <c r="CR233" s="39"/>
      <c r="CS233" s="39"/>
      <c r="CT233" s="39"/>
      <c r="CU233" s="39"/>
      <c r="CV233" s="39"/>
      <c r="CW233" s="39">
        <f>SUM($BE233,$BF233:BF233)-SUM($CV$1:CW$1)*SUM($P233:$Q233,$W233)-SUM($CV$2:CW$2)*SUM($R233:$V233)-SUM($CV$3:CW$3)*$X233-SUM($CV$4:CW$4)*SUM($K233:$L233)-SUM($CV$5:CW$5)*SUM($M233:$N233)-SUM($CV$6:CW$6)*$O233-SUM($CV$7:CW$7)*SUM($Y233:$Z233,$AF233)-SUM($CV$8:CW$8)*SUM($AA233:$AE233)-SUM($CV$9:CW$9)*$AG233</f>
        <v>0</v>
      </c>
      <c r="CX233" s="39">
        <f>SUM($BE233,$BF233:BG233)-SUM($CV$1:CX$1)*SUM($P233:$Q233,$W233)-SUM($CV$2:CX$2)*SUM($R233:$V233)-SUM($CV$3:CX$3)*$X233-SUM($CV$4:CX$4)*SUM($K233:$L233)-SUM($CV$5:CX$5)*SUM($M233:$N233)-SUM($CV$6:CX$6)*$O233-SUM($CV$7:CX$7)*SUM($Y233:$Z233,$AF233)-SUM($CV$8:CX$8)*SUM($AA233:$AE233)-SUM($CV$9:CX$9)*$AG233</f>
        <v>0</v>
      </c>
      <c r="CY233" s="39">
        <f>SUM($BE233,$BF233:BH233)-SUM($CV$1:CY$1)*SUM($P233:$Q233,$W233)-SUM($CV$2:CY$2)*SUM($R233:$V233)-SUM($CV$3:CY$3)*$X233-SUM($CV$4:CY$4)*SUM($K233:$L233)-SUM($CV$5:CY$5)*SUM($M233:$N233)-SUM($CV$6:CY$6)*$O233-SUM($CV$7:CY$7)*SUM($Y233:$Z233,$AF233)-SUM($CV$8:CY$8)*SUM($AA233:$AE233)-SUM($CV$9:CY$9)*$AG233</f>
        <v>0</v>
      </c>
      <c r="CZ233" s="39">
        <f>SUM($BE233,$BF233:BI233)-SUM($CV$1:CZ$1)*SUM($P233:$Q233,$W233)-SUM($CV$2:CZ$2)*SUM($R233:$V233)-SUM($CV$3:CZ$3)*$X233-SUM($CV$4:CZ$4)*SUM($K233:$L233)-SUM($CV$5:CZ$5)*SUM($M233:$N233)-SUM($CV$6:CZ$6)*$O233-SUM($CV$7:CZ$7)*SUM($Y233:$Z233,$AF233)-SUM($CV$8:CZ$8)*SUM($AA233:$AE233)-SUM($CV$9:CZ$9)*$AG233</f>
        <v>0</v>
      </c>
      <c r="DA233" s="39">
        <f>SUM($BE233,$BF233:BJ233)-SUM($CV$1:DA$1)*SUM($P233:$Q233,$W233)-SUM($CV$2:DA$2)*SUM($R233:$V233)-SUM($CV$3:DA$3)*$X233-SUM($CV$4:DA$4)*SUM($K233:$L233)-SUM($CV$5:DA$5)*SUM($M233:$N233)-SUM($CV$6:DA$6)*$O233-SUM($CV$7:DA$7)*SUM($Y233:$Z233,$AF233)-SUM($CV$8:DA$8)*SUM($AA233:$AE233)-SUM($CV$9:DA$9)*$AG233</f>
        <v>0</v>
      </c>
      <c r="DB233" s="39">
        <f>SUM($BE233,$BF233:BK233)-SUM($CV$1:DB$1)*SUM($P233:$Q233,$W233)-SUM($CV$2:DB$2)*SUM($R233:$V233)-SUM($CV$3:DB$3)*$X233-SUM($CV$4:DB$4)*SUM($K233:$L233)-SUM($CV$5:DB$5)*SUM($M233:$N233)-SUM($CV$6:DB$6)*$O233-SUM($CV$7:DB$7)*SUM($Y233:$Z233,$AF233)-SUM($CV$8:DB$8)*SUM($AA233:$AE233)-SUM($CV$9:DB$9)*$AG233</f>
        <v>-1200</v>
      </c>
      <c r="DC233" s="39">
        <f>SUM($BE233,$BF233:BL233)-SUM($CV$1:DC$1)*SUM($P233:$Q233,$W233)-SUM($CV$2:DC$2)*SUM($R233:$V233)-SUM($CV$3:DC$3)*$X233-SUM($CV$4:DC$4)*SUM($K233:$L233)-SUM($CV$5:DC$5)*SUM($M233:$N233)-SUM($CV$6:DC$6)*$O233-SUM($CV$7:DC$7)*SUM($Y233:$Z233,$AF233)-SUM($CV$8:DC$8)*SUM($AA233:$AE233)-SUM($CV$9:DC$9)*$AG233</f>
        <v>-3600</v>
      </c>
      <c r="DD233" s="39">
        <f>SUM($BE233,$BF233:BM233)-SUM($CV$1:DD$1)*SUM($P233:$Q233,$W233)-SUM($CV$2:DD$2)*SUM($R233:$V233)-SUM($CV$3:DD$3)*$X233-SUM($CV$4:DD$4)*SUM($K233:$L233)-SUM($CV$5:DD$5)*SUM($M233:$N233)-SUM($CV$6:DD$6)*$O233-SUM($CV$7:DD$7)*SUM($Y233:$Z233,$AF233)-SUM($CV$8:DD$8)*SUM($AA233:$AE233)-SUM($CV$9:DD$9)*$AG233</f>
        <v>-7324</v>
      </c>
      <c r="DE233" s="39">
        <f>SUM($BE233,$BF233:BN233)-SUM($CV$1:DE$1)*SUM($P233:$Q233,$W233)-SUM($CV$2:DE$2)*SUM($R233:$V233)-SUM($CV$3:DE$3)*$X233-SUM($CV$4:DE$4)*SUM($K233:$L233)-SUM($CV$5:DE$5)*SUM($M233:$N233)-SUM($CV$6:DE$6)*$O233-SUM($CV$7:DE$7)*SUM($Y233:$Z233,$AF233)-SUM($CV$8:DE$8)*SUM($AA233:$AE233)-SUM($CV$9:DE$9)*$AG233</f>
        <v>-11724</v>
      </c>
      <c r="DF233" s="39">
        <f>SUM($BE233,$BF233:BO233)-SUM($CV$1:DF$1)*SUM($P233:$Q233,$W233)-SUM($CV$2:DF$2)*SUM($R233:$V233)-SUM($CV$3:DF$3)*$X233-SUM($CV$4:DF$4)*SUM($K233:$L233)-SUM($CV$5:DF$5)*SUM($M233:$N233)-SUM($CV$6:DF$6)*$O233-SUM($CV$7:DF$7)*SUM($Y233:$Z233,$AF233)-SUM($CV$8:DF$8)*SUM($AA233:$AE233)-SUM($CV$9:DF$9)*$AG233</f>
        <v>-17324</v>
      </c>
      <c r="DG233" s="39">
        <f>SUM($BE233,$BF233:BP233)-SUM($CV$1:DG$1)*SUM($P233:$Q233,$W233)-SUM($CV$2:DG$2)*SUM($R233:$V233)-SUM($CV$3:DG$3)*$X233-SUM($CV$4:DG$4)*SUM($K233:$L233)-SUM($CV$5:DG$5)*SUM($M233:$N233)-SUM($CV$6:DG$6)*$O233-SUM($CV$7:DG$7)*SUM($Y233:$Z233,$AF233)-SUM($CV$8:DG$8)*SUM($AA233:$AE233)-SUM($CV$9:DG$9)*$AG233</f>
        <v>-23324</v>
      </c>
      <c r="DH233" s="39">
        <f>SUM($BE233,$BF233:BQ233)-SUM($CV$1:DH$1)*SUM($P233:$Q233,$W233)-SUM($CV$2:DH$2)*SUM($R233:$V233)-SUM($CV$3:DH$3)*$X233-SUM($CV$4:DH$4)*SUM($K233:$L233)-SUM($CV$5:DH$5)*SUM($M233:$N233)-SUM($CV$6:DH$6)*$O233-SUM($CV$7:DH$7)*SUM($Y233:$Z233,$AF233)-SUM($CV$8:DH$8)*SUM($AA233:$AE233)-SUM($CV$9:DH$9)*$AG233</f>
        <v>-21824</v>
      </c>
      <c r="DI233" s="39">
        <f>SUM($BE233,$BF233:BR233)-SUM($CV$1:DI$1)*SUM($P233:$Q233,$W233)-SUM($CV$2:DI$2)*SUM($R233:$V233)-SUM($CV$3:DI$3)*$X233-SUM($CV$4:DI$4)*SUM($K233:$L233)-SUM($CV$5:DI$5)*SUM($M233:$N233)-SUM($CV$6:DI$6)*$O233-SUM($CV$7:DI$7)*SUM($Y233:$Z233,$AF233)-SUM($CV$8:DI$8)*SUM($AA233:$AE233)-SUM($CV$9:DI$9)*$AG233</f>
        <v>-27824</v>
      </c>
      <c r="DJ233" s="39">
        <f>SUM($BE233,$BF233:BS233)-SUM($CV$1:DJ$1)*SUM($P233:$Q233,$W233)-SUM($CV$2:DJ$2)*SUM($R233:$V233)-SUM($CV$3:DJ$3)*$X233-SUM($CV$4:DJ$4)*SUM($K233:$L233)-SUM($CV$5:DJ$5)*SUM($M233:$N233)-SUM($CV$6:DJ$6)*$O233-SUM($CV$7:DJ$7)*SUM($Y233:$Z233,$AF233)-SUM($CV$8:DJ$8)*SUM($AA233:$AE233)-SUM($CV$9:DJ$9)*$AG233</f>
        <v>-33824</v>
      </c>
      <c r="DK233" s="39">
        <f>SUM($BE233,$BF233:BT233)-SUM($CV$1:DK$1)*SUM($P233:$Q233,$W233)-SUM($CV$2:DK$2)*SUM($R233:$V233)-SUM($CV$3:DK$3)*$X233-SUM($CV$4:DK$4)*SUM($K233:$L233)-SUM($CV$5:DK$5)*SUM($M233:$N233)-SUM($CV$6:DK$6)*$O233-SUM($CV$7:DK$7)*SUM($Y233:$Z233,$AF233)-SUM($CV$8:DK$8)*SUM($AA233:$AE233)-SUM($CV$9:DK$9)*$AG233</f>
        <v>-39824</v>
      </c>
      <c r="DL233" s="39">
        <f>SUM($BE233,$BF233:BU233)-SUM($CV$1:DL$1)*SUM($P233:$Q233,$W233)-SUM($CV$2:DL$2)*SUM($R233:$V233)-SUM($CV$3:DL$3)*$X233-SUM($CV$4:DL$4)*SUM($K233:$L233)-SUM($CV$5:DL$5)*SUM($M233:$N233)-SUM($CV$6:DL$6)*$O233-SUM($CV$7:DL$7)*SUM($Y233:$Z233,$AF233)-SUM($CV$8:DL$8)*SUM($AA233:$AE233)-SUM($CV$9:DL$9)*$AG233</f>
        <v>-45824</v>
      </c>
      <c r="DM233" s="39">
        <f>SUM($BE233,$BF233:BV233)-SUM($CV$1:DM$1)*SUM($P233:$Q233,$W233)-SUM($CV$2:DM$2)*SUM($R233:$V233)-SUM($CV$3:DM$3)*$X233-SUM($CV$4:DM$4)*SUM($K233:$L233)-SUM($CV$5:DM$5)*SUM($M233:$N233)-SUM($CV$6:DM$6)*$O233-SUM($CV$7:DM$7)*SUM($Y233:$Z233,$AF233)-SUM($CV$8:DM$8)*SUM($AA233:$AE233)-SUM($CV$9:DM$9)*$AG233</f>
        <v>-53824</v>
      </c>
      <c r="DN233" s="39">
        <f>SUM($BE233,$BF233:BW233)-SUM($CV$1:DN$1)*SUM($P233:$Q233,$W233)-SUM($CV$2:DN$2)*SUM($R233:$V233)-SUM($CV$3:DN$3)*$X233-SUM($CV$4:DN$4)*SUM($K233:$L233)-SUM($CV$5:DN$5)*SUM($M233:$N233)-SUM($CV$6:DN$6)*$O233-SUM($CV$7:DN$7)*SUM($Y233:$Z233,$AF233)-SUM($CV$8:DN$8)*SUM($AA233:$AE233)-SUM($CV$9:DN$9)*$AG233</f>
        <v>-56824</v>
      </c>
      <c r="DO233" s="39">
        <f>SUM($BE233,$BF233:BX233)-SUM($CV$1:DO$1)*SUM($P233:$Q233,$W233)-SUM($CV$2:DO$2)*SUM($R233:$V233)-SUM($CV$3:DO$3)*$X233-SUM($CV$4:DO$4)*SUM($K233:$L233)-SUM($CV$5:DO$5)*SUM($M233:$N233)-SUM($CV$6:DO$6)*$O233-SUM($CV$7:DO$7)*SUM($Y233:$Z233,$AF233)-SUM($CV$8:DO$8)*SUM($AA233:$AE233)-SUM($CV$9:DO$9)*$AG233</f>
        <v>-64824</v>
      </c>
      <c r="DP233" s="39">
        <f>SUM($BE233,$BF233:BY233)-SUM($CV$1:DP$1)*SUM($P233:$Q233,$W233)-SUM($CV$2:DP$2)*SUM($R233:$V233)-SUM($CV$3:DP$3)*$X233-SUM($CV$4:DP$4)*SUM($K233:$L233)-SUM($CV$5:DP$5)*SUM($M233:$N233)-SUM($CV$6:DP$6)*$O233-SUM($CV$7:DP$7)*SUM($Y233:$Z233,$AF233)-SUM($CV$8:DP$8)*SUM($AA233:$AE233)-SUM($CV$9:DP$9)*$AG233</f>
        <v>-72824</v>
      </c>
      <c r="DQ233" s="39">
        <f>SUM($BE233,$BF233:BZ233)-SUM($CV$1:DQ$1)*SUM($P233:$Q233,$W233)-SUM($CV$2:DQ$2)*SUM($R233:$V233)-SUM($CV$3:DQ$3)*$X233-SUM($CV$4:DQ$4)*SUM($K233:$L233)-SUM($CV$5:DQ$5)*SUM($M233:$N233)-SUM($CV$6:DQ$6)*$O233-SUM($CV$7:DQ$7)*SUM($Y233:$Z233,$AF233)-SUM($CV$8:DQ$8)*SUM($AA233:$AE233)-SUM($CV$9:DQ$9)*$AG233</f>
        <v>-80824</v>
      </c>
      <c r="DR233" s="39">
        <f>SUM($BE233,$BF233:CA233)-SUM($CV$1:DR$1)*SUM($P233:$Q233,$W233)-SUM($CV$2:DR$2)*SUM($R233:$V233)-SUM($CV$3:DR$3)*$X233-SUM($CV$4:DR$4)*SUM($K233:$L233)-SUM($CV$5:DR$5)*SUM($M233:$N233)-SUM($CV$6:DR$6)*$O233-SUM($CV$7:DR$7)*SUM($Y233:$Z233,$AF233)-SUM($CV$8:DR$8)*SUM($AA233:$AE233)-SUM($CV$9:DR$9)*$AG233</f>
        <v>-88824</v>
      </c>
      <c r="DS233" s="39">
        <f>SUM($BE233,$BF233:CB233)-SUM($CV$1:DS$1)*SUM($P233:$Q233,$W233)-SUM($CV$2:DS$2)*SUM($R233:$V233)-SUM($CV$3:DS$3)*$X233-SUM($CV$4:DS$4)*SUM($K233:$L233)-SUM($CV$5:DS$5)*SUM($M233:$N233)-SUM($CV$6:DS$6)*$O233-SUM($CV$7:DS$7)*SUM($Y233:$Z233,$AF233)-SUM($CV$8:DS$8)*SUM($AA233:$AE233)-SUM($CV$9:DS$9)*$AG233</f>
        <v>-96824</v>
      </c>
      <c r="DT233" s="39">
        <f>SUM($BE233,$BF233:CC233)-SUM($CV$1:DT$1)*SUM($P233:$Q233,$W233)-SUM($CV$2:DT$2)*SUM($R233:$V233)-SUM($CV$3:DT$3)*$X233-SUM($CV$4:DT$4)*SUM($K233:$L233)-SUM($CV$5:DT$5)*SUM($M233:$N233)-SUM($CV$6:DT$6)*$O233-SUM($CV$7:DT$7)*SUM($Y233:$Z233,$AF233)-SUM($CV$8:DT$8)*SUM($AA233:$AE233)-SUM($CV$9:DT$9)*$AG233</f>
        <v>-92324</v>
      </c>
      <c r="DU233" s="39">
        <f>SUM($BE233,$BF233:CD233)-SUM($CV$1:DU$1)*SUM($P233:$Q233,$W233)-SUM($CV$2:DU$2)*SUM($R233:$V233)-SUM($CV$3:DU$3)*$X233-SUM($CV$4:DU$4)*SUM($K233:$L233)-SUM($CV$5:DU$5)*SUM($M233:$N233)-SUM($CV$6:DU$6)*$O233-SUM($CV$7:DU$7)*SUM($Y233:$Z233,$AF233)-SUM($CV$8:DU$8)*SUM($AA233:$AE233)-SUM($CV$9:DU$9)*$AG233</f>
        <v>-100324</v>
      </c>
      <c r="DV233" s="39">
        <f>SUM($BE233,$BF233:CE233)-SUM($CV$1:DV$1)*SUM($P233:$Q233,$W233)-SUM($CV$2:DV$2)*SUM($R233:$V233)-SUM($CV$3:DV$3)*$X233-SUM($CV$4:DV$4)*SUM($K233:$L233)-SUM($CV$5:DV$5)*SUM($M233:$N233)-SUM($CV$6:DV$6)*$O233-SUM($CV$7:DV$7)*SUM($Y233:$Z233,$AF233)-SUM($CV$8:DV$8)*SUM($AA233:$AE233)-SUM($CV$9:DV$9)*$AG233</f>
        <v>-108324</v>
      </c>
      <c r="DW233" s="39">
        <f>SUM($BE233,$BF233:CF233)-SUM($CV$1:DW$1)*SUM($P233:$Q233,$W233)-SUM($CV$2:DW$2)*SUM($R233:$V233)-SUM($CV$3:DW$3)*$X233-SUM($CV$4:DW$4)*SUM($K233:$L233)-SUM($CV$5:DW$5)*SUM($M233:$N233)-SUM($CV$6:DW$6)*$O233-SUM($CV$7:DW$7)*SUM($Y233:$Z233,$AF233)-SUM($CV$8:DW$8)*SUM($AA233:$AE233)-SUM($CV$9:DW$9)*$AG233</f>
        <v>-116324</v>
      </c>
      <c r="DX233" s="39">
        <f>SUM($BE233,$BF233:CG233)-SUM($CV$1:DX$1)*SUM($P233:$Q233,$W233)-SUM($CV$2:DX$2)*SUM($R233:$V233)-SUM($CV$3:DX$3)*$X233-SUM($CV$4:DX$4)*SUM($K233:$L233)-SUM($CV$5:DX$5)*SUM($M233:$N233)-SUM($CV$6:DX$6)*$O233-SUM($CV$7:DX$7)*SUM($Y233:$Z233,$AF233)-SUM($CV$8:DX$8)*SUM($AA233:$AE233)-SUM($CV$9:DX$9)*$AG233</f>
        <v>-124324</v>
      </c>
      <c r="DY233" s="39">
        <f>SUM($BE233,$BF233:CH233)-SUM($CV$1:DY$1)*SUM($P233:$Q233,$W233)-SUM($CV$2:DY$2)*SUM($R233:$V233)-SUM($CV$3:DY$3)*$X233-SUM($CV$4:DY$4)*SUM($K233:$L233)-SUM($CV$5:DY$5)*SUM($M233:$N233)-SUM($CV$6:DY$6)*$O233-SUM($CV$7:DY$7)*SUM($Y233:$Z233,$AF233)-SUM($CV$8:DY$8)*SUM($AA233:$AE233)-SUM($CV$9:DY$9)*$AG233</f>
        <v>-132324</v>
      </c>
      <c r="DZ233" s="39">
        <f>SUM($BE233,$BF233:CI233)-SUM($CV$1:DZ$1)*SUM($P233:$Q233,$W233)-SUM($CV$2:DZ$2)*SUM($R233:$V233)-SUM($CV$3:DZ$3)*$X233-SUM($CV$4:DZ$4)*SUM($K233:$L233)-SUM($CV$5:DZ$5)*SUM($M233:$N233)-SUM($CV$6:DZ$6)*$O233-SUM($CV$7:DZ$7)*SUM($Y233:$Z233,$AF233)-SUM($CV$8:DZ$8)*SUM($AA233:$AE233)-SUM($CV$9:DZ$9)*$AG233</f>
        <v>-132824</v>
      </c>
      <c r="EA233" s="39">
        <f>SUM($BE233,$BF233:CJ233)-SUM($CV$1:EA$1)*SUM($P233:$Q233,$W233)-SUM($CV$2:EA$2)*SUM($R233:$V233)-SUM($CV$3:EA$3)*$X233-SUM($CV$4:EA$4)*SUM($K233:$L233)-SUM($CV$5:EA$5)*SUM($M233:$N233)-SUM($CV$6:EA$6)*$O233-SUM($CV$7:EA$7)*SUM($Y233:$Z233,$AF233)-SUM($CV$8:EA$8)*SUM($AA233:$AE233)-SUM($CV$9:EA$9)*$AG233</f>
        <v>-140824</v>
      </c>
      <c r="EB233" s="39">
        <f>SUM($BE233,$BF233:CK233)-SUM($CV$1:EB$1)*SUM($P233:$Q233,$W233)-SUM($CV$2:EB$2)*SUM($R233:$V233)-SUM($CV$3:EB$3)*$X233-SUM($CV$4:EB$4)*SUM($K233:$L233)-SUM($CV$5:EB$5)*SUM($M233:$N233)-SUM($CV$6:EB$6)*$O233-SUM($CV$7:EB$7)*SUM($Y233:$Z233,$AF233)-SUM($CV$8:EB$8)*SUM($AA233:$AE233)-SUM($CV$9:EB$9)*$AG233</f>
        <v>-148824</v>
      </c>
      <c r="EC233" s="39">
        <f>SUM($BE233,$BF233:CL233)-SUM($CV$1:EC$1)*SUM($P233:$Q233,$W233)-SUM($CV$2:EC$2)*SUM($R233:$V233)-SUM($CV$3:EC$3)*$X233-SUM($CV$4:EC$4)*SUM($K233:$L233)-SUM($CV$5:EC$5)*SUM($M233:$N233)-SUM($CV$6:EC$6)*$O233-SUM($CV$7:EC$7)*SUM($Y233:$Z233,$AF233)-SUM($CV$8:EC$8)*SUM($AA233:$AE233)-SUM($CV$9:EC$9)*$AG233</f>
        <v>-156824</v>
      </c>
      <c r="ED233" s="39">
        <f>SUM($BE233,$BF233:CM233)-SUM($CV$1:ED$1)*SUM($P233:$Q233,$W233)-SUM($CV$2:ED$2)*SUM($R233:$V233)-SUM($CV$3:ED$3)*$X233-SUM($CV$4:ED$4)*SUM($K233:$L233)-SUM($CV$5:ED$5)*SUM($M233:$N233)-SUM($CV$6:ED$6)*$O233-SUM($CV$7:ED$7)*SUM($Y233:$Z233,$AF233)-SUM($CV$8:ED$8)*SUM($AA233:$AE233)-SUM($CV$9:ED$9)*$AG233</f>
        <v>-164824</v>
      </c>
      <c r="EE233" s="39">
        <f>SUM($BE233,$BF233:CN233)-SUM($CV$1:EE$1)*SUM($P233:$Q233,$W233)-SUM($CV$2:EE$2)*SUM($R233:$V233)-SUM($CV$3:EE$3)*$X233-SUM($CV$4:EE$4)*SUM($K233:$L233)-SUM($CV$5:EE$5)*SUM($M233:$N233)-SUM($CV$6:EE$6)*$O233-SUM($CV$7:EE$7)*SUM($Y233:$Z233,$AF233)-SUM($CV$8:EE$8)*SUM($AA233:$AE233)-SUM($CV$9:EE$9)*$AG233</f>
        <v>-172824</v>
      </c>
      <c r="EF233" s="39">
        <f>SUM($BE233,$BF233:CO233)-SUM($CV$1:EF$1)*SUM($P233:$Q233,$W233)-SUM($CV$2:EF$2)*SUM($R233:$V233)-SUM($CV$3:EF$3)*$X233-SUM($CV$4:EF$4)*SUM($K233:$L233)-SUM($CV$5:EF$5)*SUM($M233:$N233)-SUM($CV$6:EF$6)*$O233-SUM($CV$7:EF$7)*SUM($Y233:$Z233,$AF233)-SUM($CV$8:EF$8)*SUM($AA233:$AE233)-SUM($CV$9:EF$9)*$AG233</f>
        <v>-175824</v>
      </c>
      <c r="EG233" s="39">
        <f>SUM($BE233,$BF233:CP233)-SUM($CV$1:EG$1)*SUM($P233:$Q233,$W233)-SUM($CV$2:EG$2)*SUM($R233:$V233)-SUM($CV$3:EG$3)*$X233-SUM($CV$4:EG$4)*SUM($K233:$L233)-SUM($CV$5:EG$5)*SUM($M233:$N233)-SUM($CV$6:EG$6)*$O233-SUM($CV$7:EG$7)*SUM($Y233:$Z233,$AF233)-SUM($CV$8:EG$8)*SUM($AA233:$AE233)-SUM($CV$9:EG$9)*$AG233</f>
        <v>-183824</v>
      </c>
      <c r="EH233" s="39">
        <f>SUM($BE233,$BF233:CQ233)-SUM($CV$1:EH$1)*SUM($P233:$Q233,$W233)-SUM($CV$2:EH$2)*SUM($R233:$V233)-SUM($CV$3:EH$3)*$X233-SUM($CV$4:EH$4)*SUM($K233:$L233)-SUM($CV$5:EH$5)*SUM($M233:$N233)-SUM($CV$6:EH$6)*$O233-SUM($CV$7:EH$7)*SUM($Y233:$Z233,$AF233)-SUM($CV$8:EH$8)*SUM($AA233:$AE233)-SUM($CV$9:EH$9)*$AG233</f>
        <v>-191824</v>
      </c>
      <c r="EI233" s="39">
        <f>SUM($BE233,$BF233:CR233)-SUM($CV$1:EI$1)*SUM($P233:$Q233,$W233)-SUM($CV$2:EI$2)*SUM($R233:$V233)-SUM($CV$3:EI$3)*$X233-SUM($CV$4:EI$4)*SUM($K233:$L233)-SUM($CV$5:EI$5)*SUM($M233:$N233)-SUM($CV$6:EI$6)*$O233-SUM($CV$7:EI$7)*SUM($Y233:$Z233,$AF233)-SUM($CV$8:EI$8)*SUM($AA233:$AE233)-SUM($CV$9:EI$9)*$AG233</f>
        <v>-199824</v>
      </c>
      <c r="EJ233" s="39">
        <f>SUM($BE233,$BF233:CS233)-SUM($CV$1:EJ$1)*SUM($P233:$Q233,$W233)-SUM($CV$2:EJ$2)*SUM($R233:$V233)-SUM($CV$3:EJ$3)*$X233-SUM($CV$4:EJ$4)*SUM($K233:$L233)-SUM($CV$5:EJ$5)*SUM($M233:$N233)-SUM($CV$6:EJ$6)*$O233-SUM($CV$7:EJ$7)*SUM($Y233:$Z233,$AF233)-SUM($CV$8:EJ$8)*SUM($AA233:$AE233)-SUM($CV$9:EJ$9)*$AG233</f>
        <v>-207824</v>
      </c>
      <c r="EK233" s="39">
        <f>SUM($BE233,$BF233:CT233)-SUM($CV$1:EK$1)*SUM($P233:$Q233,$W233)-SUM($CV$2:EK$2)*SUM($R233:$V233)-SUM($CV$3:EK$3)*$X233-SUM($CV$4:EK$4)*SUM($K233:$L233)-SUM($CV$5:EK$5)*SUM($M233:$N233)-SUM($CV$6:EK$6)*$O233-SUM($CV$7:EK$7)*SUM($Y233:$Z233,$AF233)-SUM($CV$8:EK$8)*SUM($AA233:$AE233)-SUM($CV$9:EK$9)*$AG233</f>
        <v>-215824</v>
      </c>
      <c r="EL233" s="39">
        <f>SUM($BE233,$BF233:CU233)-SUM($CV$1:EL$1)*SUM($P233:$Q233,$W233)-SUM($CV$2:EL$2)*SUM($R233:$V233)-SUM($CV$3:EL$3)*$X233-SUM($CV$4:EL$4)*SUM($K233:$L233)-SUM($CV$5:EL$5)*SUM($M233:$N233)-SUM($CV$6:EL$6)*$O233-SUM($CV$7:EL$7)*SUM($Y233:$Z233,$AF233)-SUM($CV$8:EL$8)*SUM($AA233:$AE233)-SUM($CV$9:EL$9)*$AG233</f>
        <v>-223824</v>
      </c>
      <c r="EM233" s="39">
        <f>SUM($BE233,$BF233:CV233)-SUM($CV$1:EM$1)*SUM($P233:$Q233,$W233)-SUM($CV$2:EM$2)*SUM($R233:$V233)-SUM($CV$3:EM$3)*$X233-SUM($CV$4:EM$4)*SUM($K233:$L233)-SUM($CV$5:EM$5)*SUM($M233:$N233)-SUM($CV$6:EM$6)*$O233-SUM($CV$7:EM$7)*SUM($Y233:$Z233,$AF233)-SUM($CV$8:EM$8)*SUM($AA233:$AE233)-SUM($CV$9:EM$9)*$AG233</f>
        <v>-231824</v>
      </c>
      <c r="EN233" s="39">
        <f>SUM($BE233,$BF233:CW233)-SUM($CV$1:EN$1)*SUM($P233:$Q233,$W233)-SUM($CV$2:EN$2)*SUM($R233:$V233)-SUM($CV$3:EN$3)*$X233-SUM($CV$4:EN$4)*SUM($K233:$L233)-SUM($CV$5:EN$5)*SUM($M233:$N233)-SUM($CV$6:EN$6)*$O233-SUM($CV$7:EN$7)*SUM($Y233:$Z233,$AF233)-SUM($CV$8:EN$8)*SUM($AA233:$AE233)-SUM($CV$9:EN$9)*$AG233</f>
        <v>-239824</v>
      </c>
      <c r="EO233" s="39">
        <f>SUM($BE233,$BF233:CX233)-SUM($CV$1:EO$1)*SUM($P233:$Q233,$W233)-SUM($CV$2:EO$2)*SUM($R233:$V233)-SUM($CV$3:EO$3)*$X233-SUM($CV$4:EO$4)*SUM($K233:$L233)-SUM($CV$5:EO$5)*SUM($M233:$N233)-SUM($CV$6:EO$6)*$O233-SUM($CV$7:EO$7)*SUM($Y233:$Z233,$AF233)-SUM($CV$8:EO$8)*SUM($AA233:$AE233)-SUM($CV$9:EO$9)*$AG233</f>
        <v>-244856</v>
      </c>
      <c r="EP233" s="96" t="str">
        <f>AR233</f>
        <v>ELBATECH</v>
      </c>
      <c r="EQ233" s="103" t="s">
        <v>1092</v>
      </c>
      <c r="ER233" s="96" t="str">
        <f t="shared" si="283"/>
        <v>ANALOG DEVICES</v>
      </c>
      <c r="ES233" s="115">
        <f t="shared" si="292"/>
        <v>3.605</v>
      </c>
      <c r="ET233" s="116" t="str">
        <f t="shared" si="300"/>
        <v>USD</v>
      </c>
      <c r="EU233" s="107" t="e">
        <f t="shared" ca="1" si="245"/>
        <v>#NAME?</v>
      </c>
      <c r="EV233" s="107" t="e">
        <f t="shared" ca="1" si="246"/>
        <v>#NAME?</v>
      </c>
      <c r="EW233" s="117">
        <f t="shared" si="295"/>
        <v>750</v>
      </c>
      <c r="EX233" s="117">
        <f t="shared" si="296"/>
        <v>750</v>
      </c>
      <c r="EY233" s="103"/>
      <c r="EZ233" s="117">
        <f t="shared" si="247"/>
        <v>282750</v>
      </c>
      <c r="FA233" s="118" t="e">
        <f t="shared" ca="1" si="248"/>
        <v>#NAME?</v>
      </c>
      <c r="FB233" s="117">
        <f t="shared" si="249"/>
        <v>26</v>
      </c>
      <c r="FC233" s="118" t="e">
        <f t="shared" ca="1" si="250"/>
        <v>#NAME?</v>
      </c>
      <c r="FD233" s="119">
        <v>45523</v>
      </c>
      <c r="FE233" s="118" t="s">
        <v>130</v>
      </c>
      <c r="FF233" s="118" t="s">
        <v>26</v>
      </c>
      <c r="FG233" s="103" t="s">
        <v>144</v>
      </c>
      <c r="FH233" s="103" t="s">
        <v>145</v>
      </c>
      <c r="FI233" s="105">
        <f t="array" ref="FI233">SUMPRODUCT($AI233:$AL233,TRANSPOSE(FI$1:FI$4))</f>
        <v>24260</v>
      </c>
      <c r="FJ233" s="105">
        <f t="array" ref="FJ233">SUMPRODUCT($AI233:$AL233,TRANSPOSE(FJ$1:FJ$4))</f>
        <v>24260</v>
      </c>
      <c r="FK233" s="105">
        <f t="array" ref="FK233">SUMPRODUCT($AI233:$AL233,TRANSPOSE(FK$1:FK$4))</f>
        <v>24260</v>
      </c>
      <c r="FL233" s="105">
        <f t="array" ref="FL233">SUMPRODUCT($AI233:$AL233,TRANSPOSE(FL$1:FL$4))</f>
        <v>24260</v>
      </c>
      <c r="FM233" s="105">
        <f t="array" ref="FM233">SUMPRODUCT($AI233:$AL233,TRANSPOSE(FM$1:FM$4))</f>
        <v>24260</v>
      </c>
      <c r="FN233" s="105">
        <f t="array" ref="FN233">SUMPRODUCT($AI233:$AL233,TRANSPOSE(FN$1:FN$4))</f>
        <v>24260</v>
      </c>
      <c r="FO233" s="105">
        <f t="array" ref="FO233">SUMPRODUCT($AI233:$AL233,TRANSPOSE(FO$1:FO$4))</f>
        <v>24260</v>
      </c>
      <c r="FP233" s="105">
        <f t="array" ref="FP233">SUMPRODUCT($AI233:$AL233,TRANSPOSE(FP$1:FP$4))</f>
        <v>24260</v>
      </c>
      <c r="FQ233" s="105">
        <f t="array" ref="FQ233">SUMPRODUCT($AI233:$AL233,TRANSPOSE(FQ$1:FQ$4))</f>
        <v>24260</v>
      </c>
      <c r="FR233" s="105">
        <f t="array" ref="FR233">SUMPRODUCT($AI233:$AL233,TRANSPOSE(FR$1:FR$4))</f>
        <v>24200</v>
      </c>
      <c r="FS233" s="105">
        <f t="array" ref="FS233">SUMPRODUCT($AI233:$AL233,TRANSPOSE(FS$1:FS$4))</f>
        <v>24000</v>
      </c>
      <c r="FT233" s="105">
        <f t="array" ref="FT233">SUMPRODUCT($AI233:$AL233,TRANSPOSE(FT$1:FT$4))</f>
        <v>16184</v>
      </c>
      <c r="FU233" s="105">
        <f t="array" ref="FU233">SUMPRODUCT($AI233:$AL233,TRANSPOSE(FU$1:FU$4))</f>
        <v>0</v>
      </c>
      <c r="FV233" s="120"/>
      <c r="FW233" s="105">
        <f t="shared" si="251"/>
        <v>24750</v>
      </c>
      <c r="FX233" s="121">
        <f>CEILING(SUM($FI233:FJ233)-SUM($FW233:FW233),$EW233)</f>
        <v>24000</v>
      </c>
      <c r="FY233" s="121">
        <f>CEILING(SUM($FI233:FK233)-SUM($FW233:FX233),$EW233)</f>
        <v>24750</v>
      </c>
      <c r="FZ233" s="121">
        <f>CEILING(SUM($FI233:FL233)-SUM($FW233:FY233),$EW233)</f>
        <v>24000</v>
      </c>
      <c r="GA233" s="121">
        <f>CEILING(SUM($FI233:FM233)-SUM($FW233:FZ233),$EW233)</f>
        <v>24000</v>
      </c>
      <c r="GB233" s="121">
        <f>CEILING(SUM($FI233:FN233)-SUM($FW233:GA233),$EW233)</f>
        <v>24750</v>
      </c>
      <c r="GC233" s="121">
        <f>CEILING(SUM($FI233:FO233)-SUM($FW233:GB233),$EW233)</f>
        <v>24000</v>
      </c>
      <c r="GD233" s="121">
        <f>CEILING(SUM($FI233:FP233)-SUM($FW233:GC233),$EW233)</f>
        <v>24000</v>
      </c>
      <c r="GE233" s="121">
        <f>CEILING(SUM($FI233:FQ233)-SUM($FW233:GD233),$EW233)</f>
        <v>24750</v>
      </c>
      <c r="GF233" s="121">
        <f>CEILING(SUM($FI233:FR233)-SUM($FW233:GE233),$EW233)</f>
        <v>24000</v>
      </c>
      <c r="GG233" s="121">
        <f>CEILING(SUM($FI233:FS233)-SUM($FW233:GF233),$EW233)</f>
        <v>24000</v>
      </c>
      <c r="GH233" s="121">
        <f t="shared" si="252"/>
        <v>15750</v>
      </c>
      <c r="GI233" s="121">
        <f t="shared" si="253"/>
        <v>0</v>
      </c>
      <c r="GJ233" s="120"/>
      <c r="GK233" s="123" t="e">
        <f t="shared" ca="1" si="254"/>
        <v>#NAME?</v>
      </c>
      <c r="GL233" s="123" t="e">
        <f t="shared" ca="1" si="255"/>
        <v>#NAME?</v>
      </c>
      <c r="GM233" s="123" t="e">
        <f t="shared" ca="1" si="256"/>
        <v>#NAME?</v>
      </c>
      <c r="GN233" s="123" t="e">
        <f t="shared" ca="1" si="257"/>
        <v>#NAME?</v>
      </c>
      <c r="GO233" s="123" t="e">
        <f t="shared" ca="1" si="258"/>
        <v>#NAME?</v>
      </c>
      <c r="GP233" s="123" t="e">
        <f t="shared" ca="1" si="259"/>
        <v>#NAME?</v>
      </c>
      <c r="GQ233" s="123" t="e">
        <f t="shared" ca="1" si="260"/>
        <v>#NAME?</v>
      </c>
      <c r="GR233" s="123" t="e">
        <f t="shared" ca="1" si="261"/>
        <v>#NAME?</v>
      </c>
      <c r="GS233" s="123" t="e">
        <f t="shared" ca="1" si="262"/>
        <v>#NAME?</v>
      </c>
      <c r="GT233" s="123" t="e">
        <f t="shared" ca="1" si="263"/>
        <v>#NAME?</v>
      </c>
      <c r="GU233" s="123" t="e">
        <f t="shared" ca="1" si="264"/>
        <v>#NAME?</v>
      </c>
      <c r="GV233" s="123" t="e">
        <f t="shared" ca="1" si="265"/>
        <v>#NAME?</v>
      </c>
      <c r="GW233" s="123" t="e">
        <f t="shared" ca="1" si="266"/>
        <v>#NAME?</v>
      </c>
      <c r="GX233" s="123" t="e">
        <f t="shared" ca="1" si="267"/>
        <v>#NAME?</v>
      </c>
      <c r="GY233" s="120">
        <v>12</v>
      </c>
      <c r="GZ233" s="105">
        <f t="shared" ref="GZ233:HL233" si="301">FW233</f>
        <v>24750</v>
      </c>
      <c r="HA233" s="105">
        <f t="shared" si="301"/>
        <v>24000</v>
      </c>
      <c r="HB233" s="105">
        <f t="shared" si="301"/>
        <v>24750</v>
      </c>
      <c r="HC233" s="105">
        <f t="shared" si="301"/>
        <v>24000</v>
      </c>
      <c r="HD233" s="105">
        <f t="shared" si="301"/>
        <v>24000</v>
      </c>
      <c r="HE233" s="105">
        <f t="shared" si="301"/>
        <v>24750</v>
      </c>
      <c r="HF233" s="105">
        <f t="shared" si="301"/>
        <v>24000</v>
      </c>
      <c r="HG233" s="105">
        <f t="shared" si="301"/>
        <v>24000</v>
      </c>
      <c r="HH233" s="105">
        <f t="shared" si="301"/>
        <v>24750</v>
      </c>
      <c r="HI233" s="105">
        <f t="shared" si="301"/>
        <v>24000</v>
      </c>
      <c r="HJ233" s="105">
        <f t="shared" si="301"/>
        <v>24000</v>
      </c>
      <c r="HK233" s="105">
        <f t="shared" si="301"/>
        <v>15750</v>
      </c>
      <c r="HL233" s="105">
        <f t="shared" si="301"/>
        <v>0</v>
      </c>
      <c r="HM233" s="105"/>
      <c r="HN233" s="123" t="e">
        <f t="shared" ca="1" si="268"/>
        <v>#NAME?</v>
      </c>
      <c r="HO233" s="123" t="e">
        <f t="shared" ca="1" si="269"/>
        <v>#NAME?</v>
      </c>
      <c r="HP233" s="123" t="e">
        <f t="shared" ca="1" si="270"/>
        <v>#NAME?</v>
      </c>
      <c r="HQ233" s="123" t="e">
        <f t="shared" ca="1" si="271"/>
        <v>#NAME?</v>
      </c>
      <c r="HR233" s="123" t="e">
        <f t="shared" ca="1" si="272"/>
        <v>#NAME?</v>
      </c>
      <c r="HS233" s="123" t="e">
        <f t="shared" ca="1" si="273"/>
        <v>#NAME?</v>
      </c>
      <c r="HT233" s="123" t="e">
        <f t="shared" ca="1" si="274"/>
        <v>#NAME?</v>
      </c>
      <c r="HU233" s="123" t="e">
        <f t="shared" ca="1" si="275"/>
        <v>#NAME?</v>
      </c>
      <c r="HV233" s="123" t="e">
        <f t="shared" ca="1" si="276"/>
        <v>#NAME?</v>
      </c>
      <c r="HW233" s="123" t="e">
        <f t="shared" ca="1" si="277"/>
        <v>#NAME?</v>
      </c>
      <c r="HX233" s="123" t="e">
        <f t="shared" ca="1" si="278"/>
        <v>#NAME?</v>
      </c>
      <c r="HY233" s="123" t="e">
        <f t="shared" ca="1" si="279"/>
        <v>#NAME?</v>
      </c>
      <c r="HZ233" s="123" t="e">
        <f t="shared" ca="1" si="280"/>
        <v>#NAME?</v>
      </c>
      <c r="IA233" s="123" t="e">
        <f t="shared" ca="1" si="281"/>
        <v>#NAME?</v>
      </c>
      <c r="IB233" s="124" t="s">
        <v>1089</v>
      </c>
      <c r="IC233" s="103" t="s">
        <v>531</v>
      </c>
      <c r="ID233" s="125">
        <v>45526</v>
      </c>
      <c r="IE233" s="103" t="s">
        <v>147</v>
      </c>
      <c r="IF233" s="103"/>
      <c r="IG233" s="103" t="s">
        <v>147</v>
      </c>
      <c r="IH233" s="103"/>
      <c r="II233" s="103" t="s">
        <v>532</v>
      </c>
    </row>
    <row r="234" spans="1:243" ht="14.25" x14ac:dyDescent="0.2">
      <c r="A234" s="39">
        <v>254</v>
      </c>
      <c r="B234" s="39" t="s">
        <v>1093</v>
      </c>
      <c r="C234" s="56" t="s">
        <v>1094</v>
      </c>
      <c r="D234" s="39" t="s">
        <v>612</v>
      </c>
      <c r="E234" s="39">
        <v>400319690</v>
      </c>
      <c r="F234" s="102" t="s">
        <v>1095</v>
      </c>
      <c r="G234" s="39"/>
      <c r="H234" s="39" t="s">
        <v>128</v>
      </c>
      <c r="I234" s="39">
        <v>2</v>
      </c>
      <c r="J234" s="39">
        <v>2</v>
      </c>
      <c r="K234" s="39">
        <v>0</v>
      </c>
      <c r="L234" s="39">
        <v>0</v>
      </c>
      <c r="M234" s="39">
        <v>0</v>
      </c>
      <c r="N234" s="39">
        <v>0</v>
      </c>
      <c r="O234" s="39">
        <v>0</v>
      </c>
      <c r="P234" s="39">
        <v>0</v>
      </c>
      <c r="Q234" s="39">
        <v>0</v>
      </c>
      <c r="R234" s="39">
        <v>0</v>
      </c>
      <c r="S234" s="39">
        <v>1</v>
      </c>
      <c r="T234" s="39">
        <v>0</v>
      </c>
      <c r="U234" s="39">
        <v>0</v>
      </c>
      <c r="V234" s="39">
        <v>0</v>
      </c>
      <c r="W234" s="39">
        <v>0</v>
      </c>
      <c r="X234" s="39">
        <v>0</v>
      </c>
      <c r="Y234" s="39">
        <v>0</v>
      </c>
      <c r="Z234" s="39">
        <v>0</v>
      </c>
      <c r="AA234" s="39">
        <v>0</v>
      </c>
      <c r="AB234" s="39">
        <v>1</v>
      </c>
      <c r="AC234" s="39">
        <v>0</v>
      </c>
      <c r="AD234" s="39">
        <v>0</v>
      </c>
      <c r="AE234" s="39">
        <v>0</v>
      </c>
      <c r="AF234" s="39">
        <v>0</v>
      </c>
      <c r="AG234" s="39">
        <v>0</v>
      </c>
      <c r="AH234" s="39">
        <f t="shared" si="235"/>
        <v>2</v>
      </c>
      <c r="AI234" s="39">
        <f t="shared" si="236"/>
        <v>0</v>
      </c>
      <c r="AJ234" s="39">
        <f t="shared" si="237"/>
        <v>1</v>
      </c>
      <c r="AK234" s="39">
        <f t="shared" si="238"/>
        <v>1</v>
      </c>
      <c r="AL234" s="39">
        <f t="shared" si="239"/>
        <v>1</v>
      </c>
      <c r="AM234" s="57">
        <f t="shared" si="240"/>
        <v>35453</v>
      </c>
      <c r="AN234" s="57">
        <v>50</v>
      </c>
      <c r="AO234" s="57">
        <f t="shared" si="241"/>
        <v>35500</v>
      </c>
      <c r="AP234" s="39"/>
      <c r="AQ234" s="39" t="s">
        <v>560</v>
      </c>
      <c r="AR234" s="39" t="s">
        <v>527</v>
      </c>
      <c r="AS234" s="39"/>
      <c r="AT234" s="39"/>
      <c r="AU234" s="58">
        <v>6.0358000000000001</v>
      </c>
      <c r="AV234" s="58" t="s">
        <v>11</v>
      </c>
      <c r="AW234" s="39" t="s">
        <v>528</v>
      </c>
      <c r="AX234" s="39" t="s">
        <v>529</v>
      </c>
      <c r="AY234" s="39"/>
      <c r="AZ234" s="39" t="s">
        <v>530</v>
      </c>
      <c r="BA234" s="39" t="str">
        <f t="shared" si="242"/>
        <v>P0028</v>
      </c>
      <c r="BB234" s="78" t="e">
        <f t="shared" ca="1" si="243"/>
        <v>#NAME?</v>
      </c>
      <c r="BC234" s="39"/>
      <c r="BD234" s="75">
        <f t="shared" si="244"/>
        <v>37500</v>
      </c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>
        <v>6550</v>
      </c>
      <c r="BR234" s="39"/>
      <c r="BS234" s="39"/>
      <c r="BT234" s="39"/>
      <c r="BU234" s="39"/>
      <c r="BV234" s="39"/>
      <c r="BW234" s="39">
        <v>5000</v>
      </c>
      <c r="BX234" s="39"/>
      <c r="BY234" s="39"/>
      <c r="BZ234" s="39"/>
      <c r="CA234" s="39"/>
      <c r="CB234" s="39"/>
      <c r="CC234" s="39">
        <v>12500</v>
      </c>
      <c r="CD234" s="39"/>
      <c r="CE234" s="39"/>
      <c r="CF234" s="39"/>
      <c r="CG234" s="39"/>
      <c r="CH234" s="39"/>
      <c r="CI234" s="39">
        <v>7500</v>
      </c>
      <c r="CJ234" s="39"/>
      <c r="CK234" s="39"/>
      <c r="CL234" s="39"/>
      <c r="CM234" s="39"/>
      <c r="CN234" s="39"/>
      <c r="CO234" s="39">
        <v>5000</v>
      </c>
      <c r="CP234" s="39"/>
      <c r="CQ234" s="39"/>
      <c r="CR234" s="39"/>
      <c r="CS234" s="39"/>
      <c r="CT234" s="39"/>
      <c r="CU234" s="39"/>
      <c r="CV234" s="39"/>
      <c r="CW234" s="39">
        <f>SUM($BE234,$BF234:BF234)-SUM($CV$1:CW$1)*SUM($P234:$Q234,$W234)-SUM($CV$2:CW$2)*SUM($R234:$V234)-SUM($CV$3:CW$3)*$X234-SUM($CV$4:CW$4)*SUM($K234:$L234)-SUM($CV$5:CW$5)*SUM($M234:$N234)-SUM($CV$6:CW$6)*$O234-SUM($CV$7:CW$7)*SUM($Y234:$Z234,$AF234)-SUM($CV$8:CW$8)*SUM($AA234:$AE234)-SUM($CV$9:CW$9)*$AG234</f>
        <v>0</v>
      </c>
      <c r="CX234" s="39">
        <f>SUM($BE234,$BF234:BG234)-SUM($CV$1:CX$1)*SUM($P234:$Q234,$W234)-SUM($CV$2:CX$2)*SUM($R234:$V234)-SUM($CV$3:CX$3)*$X234-SUM($CV$4:CX$4)*SUM($K234:$L234)-SUM($CV$5:CX$5)*SUM($M234:$N234)-SUM($CV$6:CX$6)*$O234-SUM($CV$7:CX$7)*SUM($Y234:$Z234,$AF234)-SUM($CV$8:CX$8)*SUM($AA234:$AE234)-SUM($CV$9:CX$9)*$AG234</f>
        <v>0</v>
      </c>
      <c r="CY234" s="39">
        <f>SUM($BE234,$BF234:BH234)-SUM($CV$1:CY$1)*SUM($P234:$Q234,$W234)-SUM($CV$2:CY$2)*SUM($R234:$V234)-SUM($CV$3:CY$3)*$X234-SUM($CV$4:CY$4)*SUM($K234:$L234)-SUM($CV$5:CY$5)*SUM($M234:$N234)-SUM($CV$6:CY$6)*$O234-SUM($CV$7:CY$7)*SUM($Y234:$Z234,$AF234)-SUM($CV$8:CY$8)*SUM($AA234:$AE234)-SUM($CV$9:CY$9)*$AG234</f>
        <v>0</v>
      </c>
      <c r="CZ234" s="39">
        <f>SUM($BE234,$BF234:BI234)-SUM($CV$1:CZ$1)*SUM($P234:$Q234,$W234)-SUM($CV$2:CZ$2)*SUM($R234:$V234)-SUM($CV$3:CZ$3)*$X234-SUM($CV$4:CZ$4)*SUM($K234:$L234)-SUM($CV$5:CZ$5)*SUM($M234:$N234)-SUM($CV$6:CZ$6)*$O234-SUM($CV$7:CZ$7)*SUM($Y234:$Z234,$AF234)-SUM($CV$8:CZ$8)*SUM($AA234:$AE234)-SUM($CV$9:CZ$9)*$AG234</f>
        <v>0</v>
      </c>
      <c r="DA234" s="39">
        <f>SUM($BE234,$BF234:BJ234)-SUM($CV$1:DA$1)*SUM($P234:$Q234,$W234)-SUM($CV$2:DA$2)*SUM($R234:$V234)-SUM($CV$3:DA$3)*$X234-SUM($CV$4:DA$4)*SUM($K234:$L234)-SUM($CV$5:DA$5)*SUM($M234:$N234)-SUM($CV$6:DA$6)*$O234-SUM($CV$7:DA$7)*SUM($Y234:$Z234,$AF234)-SUM($CV$8:DA$8)*SUM($AA234:$AE234)-SUM($CV$9:DA$9)*$AG234</f>
        <v>0</v>
      </c>
      <c r="DB234" s="39">
        <f>SUM($BE234,$BF234:BK234)-SUM($CV$1:DB$1)*SUM($P234:$Q234,$W234)-SUM($CV$2:DB$2)*SUM($R234:$V234)-SUM($CV$3:DB$3)*$X234-SUM($CV$4:DB$4)*SUM($K234:$L234)-SUM($CV$5:DB$5)*SUM($M234:$N234)-SUM($CV$6:DB$6)*$O234-SUM($CV$7:DB$7)*SUM($Y234:$Z234,$AF234)-SUM($CV$8:DB$8)*SUM($AA234:$AE234)-SUM($CV$9:DB$9)*$AG234</f>
        <v>-200</v>
      </c>
      <c r="DC234" s="39">
        <f>SUM($BE234,$BF234:BL234)-SUM($CV$1:DC$1)*SUM($P234:$Q234,$W234)-SUM($CV$2:DC$2)*SUM($R234:$V234)-SUM($CV$3:DC$3)*$X234-SUM($CV$4:DC$4)*SUM($K234:$L234)-SUM($CV$5:DC$5)*SUM($M234:$N234)-SUM($CV$6:DC$6)*$O234-SUM($CV$7:DC$7)*SUM($Y234:$Z234,$AF234)-SUM($CV$8:DC$8)*SUM($AA234:$AE234)-SUM($CV$9:DC$9)*$AG234</f>
        <v>-600</v>
      </c>
      <c r="DD234" s="39">
        <f>SUM($BE234,$BF234:BM234)-SUM($CV$1:DD$1)*SUM($P234:$Q234,$W234)-SUM($CV$2:DD$2)*SUM($R234:$V234)-SUM($CV$3:DD$3)*$X234-SUM($CV$4:DD$4)*SUM($K234:$L234)-SUM($CV$5:DD$5)*SUM($M234:$N234)-SUM($CV$6:DD$6)*$O234-SUM($CV$7:DD$7)*SUM($Y234:$Z234,$AF234)-SUM($CV$8:DD$8)*SUM($AA234:$AE234)-SUM($CV$9:DD$9)*$AG234</f>
        <v>-1231</v>
      </c>
      <c r="DE234" s="39">
        <f>SUM($BE234,$BF234:BN234)-SUM($CV$1:DE$1)*SUM($P234:$Q234,$W234)-SUM($CV$2:DE$2)*SUM($R234:$V234)-SUM($CV$3:DE$3)*$X234-SUM($CV$4:DE$4)*SUM($K234:$L234)-SUM($CV$5:DE$5)*SUM($M234:$N234)-SUM($CV$6:DE$6)*$O234-SUM($CV$7:DE$7)*SUM($Y234:$Z234,$AF234)-SUM($CV$8:DE$8)*SUM($AA234:$AE234)-SUM($CV$9:DE$9)*$AG234</f>
        <v>-1781</v>
      </c>
      <c r="DF234" s="39">
        <f>SUM($BE234,$BF234:BO234)-SUM($CV$1:DF$1)*SUM($P234:$Q234,$W234)-SUM($CV$2:DF$2)*SUM($R234:$V234)-SUM($CV$3:DF$3)*$X234-SUM($CV$4:DF$4)*SUM($K234:$L234)-SUM($CV$5:DF$5)*SUM($M234:$N234)-SUM($CV$6:DF$6)*$O234-SUM($CV$7:DF$7)*SUM($Y234:$Z234,$AF234)-SUM($CV$8:DF$8)*SUM($AA234:$AE234)-SUM($CV$9:DF$9)*$AG234</f>
        <v>-2481</v>
      </c>
      <c r="DG234" s="39">
        <f>SUM($BE234,$BF234:BP234)-SUM($CV$1:DG$1)*SUM($P234:$Q234,$W234)-SUM($CV$2:DG$2)*SUM($R234:$V234)-SUM($CV$3:DG$3)*$X234-SUM($CV$4:DG$4)*SUM($K234:$L234)-SUM($CV$5:DG$5)*SUM($M234:$N234)-SUM($CV$6:DG$6)*$O234-SUM($CV$7:DG$7)*SUM($Y234:$Z234,$AF234)-SUM($CV$8:DG$8)*SUM($AA234:$AE234)-SUM($CV$9:DG$9)*$AG234</f>
        <v>-3231</v>
      </c>
      <c r="DH234" s="39">
        <f>SUM($BE234,$BF234:BQ234)-SUM($CV$1:DH$1)*SUM($P234:$Q234,$W234)-SUM($CV$2:DH$2)*SUM($R234:$V234)-SUM($CV$3:DH$3)*$X234-SUM($CV$4:DH$4)*SUM($K234:$L234)-SUM($CV$5:DH$5)*SUM($M234:$N234)-SUM($CV$6:DH$6)*$O234-SUM($CV$7:DH$7)*SUM($Y234:$Z234,$AF234)-SUM($CV$8:DH$8)*SUM($AA234:$AE234)-SUM($CV$9:DH$9)*$AG234</f>
        <v>2569</v>
      </c>
      <c r="DI234" s="39">
        <f>SUM($BE234,$BF234:BR234)-SUM($CV$1:DI$1)*SUM($P234:$Q234,$W234)-SUM($CV$2:DI$2)*SUM($R234:$V234)-SUM($CV$3:DI$3)*$X234-SUM($CV$4:DI$4)*SUM($K234:$L234)-SUM($CV$5:DI$5)*SUM($M234:$N234)-SUM($CV$6:DI$6)*$O234-SUM($CV$7:DI$7)*SUM($Y234:$Z234,$AF234)-SUM($CV$8:DI$8)*SUM($AA234:$AE234)-SUM($CV$9:DI$9)*$AG234</f>
        <v>1819</v>
      </c>
      <c r="DJ234" s="39">
        <f>SUM($BE234,$BF234:BS234)-SUM($CV$1:DJ$1)*SUM($P234:$Q234,$W234)-SUM($CV$2:DJ$2)*SUM($R234:$V234)-SUM($CV$3:DJ$3)*$X234-SUM($CV$4:DJ$4)*SUM($K234:$L234)-SUM($CV$5:DJ$5)*SUM($M234:$N234)-SUM($CV$6:DJ$6)*$O234-SUM($CV$7:DJ$7)*SUM($Y234:$Z234,$AF234)-SUM($CV$8:DJ$8)*SUM($AA234:$AE234)-SUM($CV$9:DJ$9)*$AG234</f>
        <v>1069</v>
      </c>
      <c r="DK234" s="39">
        <f>SUM($BE234,$BF234:BT234)-SUM($CV$1:DK$1)*SUM($P234:$Q234,$W234)-SUM($CV$2:DK$2)*SUM($R234:$V234)-SUM($CV$3:DK$3)*$X234-SUM($CV$4:DK$4)*SUM($K234:$L234)-SUM($CV$5:DK$5)*SUM($M234:$N234)-SUM($CV$6:DK$6)*$O234-SUM($CV$7:DK$7)*SUM($Y234:$Z234,$AF234)-SUM($CV$8:DK$8)*SUM($AA234:$AE234)-SUM($CV$9:DK$9)*$AG234</f>
        <v>319</v>
      </c>
      <c r="DL234" s="39">
        <f>SUM($BE234,$BF234:BU234)-SUM($CV$1:DL$1)*SUM($P234:$Q234,$W234)-SUM($CV$2:DL$2)*SUM($R234:$V234)-SUM($CV$3:DL$3)*$X234-SUM($CV$4:DL$4)*SUM($K234:$L234)-SUM($CV$5:DL$5)*SUM($M234:$N234)-SUM($CV$6:DL$6)*$O234-SUM($CV$7:DL$7)*SUM($Y234:$Z234,$AF234)-SUM($CV$8:DL$8)*SUM($AA234:$AE234)-SUM($CV$9:DL$9)*$AG234</f>
        <v>-431</v>
      </c>
      <c r="DM234" s="39">
        <f>SUM($BE234,$BF234:BV234)-SUM($CV$1:DM$1)*SUM($P234:$Q234,$W234)-SUM($CV$2:DM$2)*SUM($R234:$V234)-SUM($CV$3:DM$3)*$X234-SUM($CV$4:DM$4)*SUM($K234:$L234)-SUM($CV$5:DM$5)*SUM($M234:$N234)-SUM($CV$6:DM$6)*$O234-SUM($CV$7:DM$7)*SUM($Y234:$Z234,$AF234)-SUM($CV$8:DM$8)*SUM($AA234:$AE234)-SUM($CV$9:DM$9)*$AG234</f>
        <v>-1431</v>
      </c>
      <c r="DN234" s="39">
        <f>SUM($BE234,$BF234:BW234)-SUM($CV$1:DN$1)*SUM($P234:$Q234,$W234)-SUM($CV$2:DN$2)*SUM($R234:$V234)-SUM($CV$3:DN$3)*$X234-SUM($CV$4:DN$4)*SUM($K234:$L234)-SUM($CV$5:DN$5)*SUM($M234:$N234)-SUM($CV$6:DN$6)*$O234-SUM($CV$7:DN$7)*SUM($Y234:$Z234,$AF234)-SUM($CV$8:DN$8)*SUM($AA234:$AE234)-SUM($CV$9:DN$9)*$AG234</f>
        <v>2569</v>
      </c>
      <c r="DO234" s="39">
        <f>SUM($BE234,$BF234:BX234)-SUM($CV$1:DO$1)*SUM($P234:$Q234,$W234)-SUM($CV$2:DO$2)*SUM($R234:$V234)-SUM($CV$3:DO$3)*$X234-SUM($CV$4:DO$4)*SUM($K234:$L234)-SUM($CV$5:DO$5)*SUM($M234:$N234)-SUM($CV$6:DO$6)*$O234-SUM($CV$7:DO$7)*SUM($Y234:$Z234,$AF234)-SUM($CV$8:DO$8)*SUM($AA234:$AE234)-SUM($CV$9:DO$9)*$AG234</f>
        <v>1569</v>
      </c>
      <c r="DP234" s="39">
        <f>SUM($BE234,$BF234:BY234)-SUM($CV$1:DP$1)*SUM($P234:$Q234,$W234)-SUM($CV$2:DP$2)*SUM($R234:$V234)-SUM($CV$3:DP$3)*$X234-SUM($CV$4:DP$4)*SUM($K234:$L234)-SUM($CV$5:DP$5)*SUM($M234:$N234)-SUM($CV$6:DP$6)*$O234-SUM($CV$7:DP$7)*SUM($Y234:$Z234,$AF234)-SUM($CV$8:DP$8)*SUM($AA234:$AE234)-SUM($CV$9:DP$9)*$AG234</f>
        <v>569</v>
      </c>
      <c r="DQ234" s="39">
        <f>SUM($BE234,$BF234:BZ234)-SUM($CV$1:DQ$1)*SUM($P234:$Q234,$W234)-SUM($CV$2:DQ$2)*SUM($R234:$V234)-SUM($CV$3:DQ$3)*$X234-SUM($CV$4:DQ$4)*SUM($K234:$L234)-SUM($CV$5:DQ$5)*SUM($M234:$N234)-SUM($CV$6:DQ$6)*$O234-SUM($CV$7:DQ$7)*SUM($Y234:$Z234,$AF234)-SUM($CV$8:DQ$8)*SUM($AA234:$AE234)-SUM($CV$9:DQ$9)*$AG234</f>
        <v>-431</v>
      </c>
      <c r="DR234" s="39">
        <f>SUM($BE234,$BF234:CA234)-SUM($CV$1:DR$1)*SUM($P234:$Q234,$W234)-SUM($CV$2:DR$2)*SUM($R234:$V234)-SUM($CV$3:DR$3)*$X234-SUM($CV$4:DR$4)*SUM($K234:$L234)-SUM($CV$5:DR$5)*SUM($M234:$N234)-SUM($CV$6:DR$6)*$O234-SUM($CV$7:DR$7)*SUM($Y234:$Z234,$AF234)-SUM($CV$8:DR$8)*SUM($AA234:$AE234)-SUM($CV$9:DR$9)*$AG234</f>
        <v>-1431</v>
      </c>
      <c r="DS234" s="39">
        <f>SUM($BE234,$BF234:CB234)-SUM($CV$1:DS$1)*SUM($P234:$Q234,$W234)-SUM($CV$2:DS$2)*SUM($R234:$V234)-SUM($CV$3:DS$3)*$X234-SUM($CV$4:DS$4)*SUM($K234:$L234)-SUM($CV$5:DS$5)*SUM($M234:$N234)-SUM($CV$6:DS$6)*$O234-SUM($CV$7:DS$7)*SUM($Y234:$Z234,$AF234)-SUM($CV$8:DS$8)*SUM($AA234:$AE234)-SUM($CV$9:DS$9)*$AG234</f>
        <v>-2431</v>
      </c>
      <c r="DT234" s="39">
        <f>SUM($BE234,$BF234:CC234)-SUM($CV$1:DT$1)*SUM($P234:$Q234,$W234)-SUM($CV$2:DT$2)*SUM($R234:$V234)-SUM($CV$3:DT$3)*$X234-SUM($CV$4:DT$4)*SUM($K234:$L234)-SUM($CV$5:DT$5)*SUM($M234:$N234)-SUM($CV$6:DT$6)*$O234-SUM($CV$7:DT$7)*SUM($Y234:$Z234,$AF234)-SUM($CV$8:DT$8)*SUM($AA234:$AE234)-SUM($CV$9:DT$9)*$AG234</f>
        <v>9069</v>
      </c>
      <c r="DU234" s="39">
        <f>SUM($BE234,$BF234:CD234)-SUM($CV$1:DU$1)*SUM($P234:$Q234,$W234)-SUM($CV$2:DU$2)*SUM($R234:$V234)-SUM($CV$3:DU$3)*$X234-SUM($CV$4:DU$4)*SUM($K234:$L234)-SUM($CV$5:DU$5)*SUM($M234:$N234)-SUM($CV$6:DU$6)*$O234-SUM($CV$7:DU$7)*SUM($Y234:$Z234,$AF234)-SUM($CV$8:DU$8)*SUM($AA234:$AE234)-SUM($CV$9:DU$9)*$AG234</f>
        <v>8069</v>
      </c>
      <c r="DV234" s="39">
        <f>SUM($BE234,$BF234:CE234)-SUM($CV$1:DV$1)*SUM($P234:$Q234,$W234)-SUM($CV$2:DV$2)*SUM($R234:$V234)-SUM($CV$3:DV$3)*$X234-SUM($CV$4:DV$4)*SUM($K234:$L234)-SUM($CV$5:DV$5)*SUM($M234:$N234)-SUM($CV$6:DV$6)*$O234-SUM($CV$7:DV$7)*SUM($Y234:$Z234,$AF234)-SUM($CV$8:DV$8)*SUM($AA234:$AE234)-SUM($CV$9:DV$9)*$AG234</f>
        <v>7069</v>
      </c>
      <c r="DW234" s="39">
        <f>SUM($BE234,$BF234:CF234)-SUM($CV$1:DW$1)*SUM($P234:$Q234,$W234)-SUM($CV$2:DW$2)*SUM($R234:$V234)-SUM($CV$3:DW$3)*$X234-SUM($CV$4:DW$4)*SUM($K234:$L234)-SUM($CV$5:DW$5)*SUM($M234:$N234)-SUM($CV$6:DW$6)*$O234-SUM($CV$7:DW$7)*SUM($Y234:$Z234,$AF234)-SUM($CV$8:DW$8)*SUM($AA234:$AE234)-SUM($CV$9:DW$9)*$AG234</f>
        <v>6069</v>
      </c>
      <c r="DX234" s="39">
        <f>SUM($BE234,$BF234:CG234)-SUM($CV$1:DX$1)*SUM($P234:$Q234,$W234)-SUM($CV$2:DX$2)*SUM($R234:$V234)-SUM($CV$3:DX$3)*$X234-SUM($CV$4:DX$4)*SUM($K234:$L234)-SUM($CV$5:DX$5)*SUM($M234:$N234)-SUM($CV$6:DX$6)*$O234-SUM($CV$7:DX$7)*SUM($Y234:$Z234,$AF234)-SUM($CV$8:DX$8)*SUM($AA234:$AE234)-SUM($CV$9:DX$9)*$AG234</f>
        <v>5069</v>
      </c>
      <c r="DY234" s="39">
        <f>SUM($BE234,$BF234:CH234)-SUM($CV$1:DY$1)*SUM($P234:$Q234,$W234)-SUM($CV$2:DY$2)*SUM($R234:$V234)-SUM($CV$3:DY$3)*$X234-SUM($CV$4:DY$4)*SUM($K234:$L234)-SUM($CV$5:DY$5)*SUM($M234:$N234)-SUM($CV$6:DY$6)*$O234-SUM($CV$7:DY$7)*SUM($Y234:$Z234,$AF234)-SUM($CV$8:DY$8)*SUM($AA234:$AE234)-SUM($CV$9:DY$9)*$AG234</f>
        <v>4069</v>
      </c>
      <c r="DZ234" s="39">
        <f>SUM($BE234,$BF234:CI234)-SUM($CV$1:DZ$1)*SUM($P234:$Q234,$W234)-SUM($CV$2:DZ$2)*SUM($R234:$V234)-SUM($CV$3:DZ$3)*$X234-SUM($CV$4:DZ$4)*SUM($K234:$L234)-SUM($CV$5:DZ$5)*SUM($M234:$N234)-SUM($CV$6:DZ$6)*$O234-SUM($CV$7:DZ$7)*SUM($Y234:$Z234,$AF234)-SUM($CV$8:DZ$8)*SUM($AA234:$AE234)-SUM($CV$9:DZ$9)*$AG234</f>
        <v>10569</v>
      </c>
      <c r="EA234" s="39">
        <f>SUM($BE234,$BF234:CJ234)-SUM($CV$1:EA$1)*SUM($P234:$Q234,$W234)-SUM($CV$2:EA$2)*SUM($R234:$V234)-SUM($CV$3:EA$3)*$X234-SUM($CV$4:EA$4)*SUM($K234:$L234)-SUM($CV$5:EA$5)*SUM($M234:$N234)-SUM($CV$6:EA$6)*$O234-SUM($CV$7:EA$7)*SUM($Y234:$Z234,$AF234)-SUM($CV$8:EA$8)*SUM($AA234:$AE234)-SUM($CV$9:EA$9)*$AG234</f>
        <v>9569</v>
      </c>
      <c r="EB234" s="39">
        <f>SUM($BE234,$BF234:CK234)-SUM($CV$1:EB$1)*SUM($P234:$Q234,$W234)-SUM($CV$2:EB$2)*SUM($R234:$V234)-SUM($CV$3:EB$3)*$X234-SUM($CV$4:EB$4)*SUM($K234:$L234)-SUM($CV$5:EB$5)*SUM($M234:$N234)-SUM($CV$6:EB$6)*$O234-SUM($CV$7:EB$7)*SUM($Y234:$Z234,$AF234)-SUM($CV$8:EB$8)*SUM($AA234:$AE234)-SUM($CV$9:EB$9)*$AG234</f>
        <v>8569</v>
      </c>
      <c r="EC234" s="39">
        <f>SUM($BE234,$BF234:CL234)-SUM($CV$1:EC$1)*SUM($P234:$Q234,$W234)-SUM($CV$2:EC$2)*SUM($R234:$V234)-SUM($CV$3:EC$3)*$X234-SUM($CV$4:EC$4)*SUM($K234:$L234)-SUM($CV$5:EC$5)*SUM($M234:$N234)-SUM($CV$6:EC$6)*$O234-SUM($CV$7:EC$7)*SUM($Y234:$Z234,$AF234)-SUM($CV$8:EC$8)*SUM($AA234:$AE234)-SUM($CV$9:EC$9)*$AG234</f>
        <v>7569</v>
      </c>
      <c r="ED234" s="39">
        <f>SUM($BE234,$BF234:CM234)-SUM($CV$1:ED$1)*SUM($P234:$Q234,$W234)-SUM($CV$2:ED$2)*SUM($R234:$V234)-SUM($CV$3:ED$3)*$X234-SUM($CV$4:ED$4)*SUM($K234:$L234)-SUM($CV$5:ED$5)*SUM($M234:$N234)-SUM($CV$6:ED$6)*$O234-SUM($CV$7:ED$7)*SUM($Y234:$Z234,$AF234)-SUM($CV$8:ED$8)*SUM($AA234:$AE234)-SUM($CV$9:ED$9)*$AG234</f>
        <v>6569</v>
      </c>
      <c r="EE234" s="39">
        <f>SUM($BE234,$BF234:CN234)-SUM($CV$1:EE$1)*SUM($P234:$Q234,$W234)-SUM($CV$2:EE$2)*SUM($R234:$V234)-SUM($CV$3:EE$3)*$X234-SUM($CV$4:EE$4)*SUM($K234:$L234)-SUM($CV$5:EE$5)*SUM($M234:$N234)-SUM($CV$6:EE$6)*$O234-SUM($CV$7:EE$7)*SUM($Y234:$Z234,$AF234)-SUM($CV$8:EE$8)*SUM($AA234:$AE234)-SUM($CV$9:EE$9)*$AG234</f>
        <v>5569</v>
      </c>
      <c r="EF234" s="39">
        <f>SUM($BE234,$BF234:CO234)-SUM($CV$1:EF$1)*SUM($P234:$Q234,$W234)-SUM($CV$2:EF$2)*SUM($R234:$V234)-SUM($CV$3:EF$3)*$X234-SUM($CV$4:EF$4)*SUM($K234:$L234)-SUM($CV$5:EF$5)*SUM($M234:$N234)-SUM($CV$6:EF$6)*$O234-SUM($CV$7:EF$7)*SUM($Y234:$Z234,$AF234)-SUM($CV$8:EF$8)*SUM($AA234:$AE234)-SUM($CV$9:EF$9)*$AG234</f>
        <v>9569</v>
      </c>
      <c r="EG234" s="39">
        <f>SUM($BE234,$BF234:CP234)-SUM($CV$1:EG$1)*SUM($P234:$Q234,$W234)-SUM($CV$2:EG$2)*SUM($R234:$V234)-SUM($CV$3:EG$3)*$X234-SUM($CV$4:EG$4)*SUM($K234:$L234)-SUM($CV$5:EG$5)*SUM($M234:$N234)-SUM($CV$6:EG$6)*$O234-SUM($CV$7:EG$7)*SUM($Y234:$Z234,$AF234)-SUM($CV$8:EG$8)*SUM($AA234:$AE234)-SUM($CV$9:EG$9)*$AG234</f>
        <v>8569</v>
      </c>
      <c r="EH234" s="39">
        <f>SUM($BE234,$BF234:CQ234)-SUM($CV$1:EH$1)*SUM($P234:$Q234,$W234)-SUM($CV$2:EH$2)*SUM($R234:$V234)-SUM($CV$3:EH$3)*$X234-SUM($CV$4:EH$4)*SUM($K234:$L234)-SUM($CV$5:EH$5)*SUM($M234:$N234)-SUM($CV$6:EH$6)*$O234-SUM($CV$7:EH$7)*SUM($Y234:$Z234,$AF234)-SUM($CV$8:EH$8)*SUM($AA234:$AE234)-SUM($CV$9:EH$9)*$AG234</f>
        <v>7569</v>
      </c>
      <c r="EI234" s="39">
        <f>SUM($BE234,$BF234:CR234)-SUM($CV$1:EI$1)*SUM($P234:$Q234,$W234)-SUM($CV$2:EI$2)*SUM($R234:$V234)-SUM($CV$3:EI$3)*$X234-SUM($CV$4:EI$4)*SUM($K234:$L234)-SUM($CV$5:EI$5)*SUM($M234:$N234)-SUM($CV$6:EI$6)*$O234-SUM($CV$7:EI$7)*SUM($Y234:$Z234,$AF234)-SUM($CV$8:EI$8)*SUM($AA234:$AE234)-SUM($CV$9:EI$9)*$AG234</f>
        <v>6569</v>
      </c>
      <c r="EJ234" s="39">
        <f>SUM($BE234,$BF234:CS234)-SUM($CV$1:EJ$1)*SUM($P234:$Q234,$W234)-SUM($CV$2:EJ$2)*SUM($R234:$V234)-SUM($CV$3:EJ$3)*$X234-SUM($CV$4:EJ$4)*SUM($K234:$L234)-SUM($CV$5:EJ$5)*SUM($M234:$N234)-SUM($CV$6:EJ$6)*$O234-SUM($CV$7:EJ$7)*SUM($Y234:$Z234,$AF234)-SUM($CV$8:EJ$8)*SUM($AA234:$AE234)-SUM($CV$9:EJ$9)*$AG234</f>
        <v>5569</v>
      </c>
      <c r="EK234" s="39">
        <f>SUM($BE234,$BF234:CT234)-SUM($CV$1:EK$1)*SUM($P234:$Q234,$W234)-SUM($CV$2:EK$2)*SUM($R234:$V234)-SUM($CV$3:EK$3)*$X234-SUM($CV$4:EK$4)*SUM($K234:$L234)-SUM($CV$5:EK$5)*SUM($M234:$N234)-SUM($CV$6:EK$6)*$O234-SUM($CV$7:EK$7)*SUM($Y234:$Z234,$AF234)-SUM($CV$8:EK$8)*SUM($AA234:$AE234)-SUM($CV$9:EK$9)*$AG234</f>
        <v>4569</v>
      </c>
      <c r="EL234" s="39">
        <f>SUM($BE234,$BF234:CU234)-SUM($CV$1:EL$1)*SUM($P234:$Q234,$W234)-SUM($CV$2:EL$2)*SUM($R234:$V234)-SUM($CV$3:EL$3)*$X234-SUM($CV$4:EL$4)*SUM($K234:$L234)-SUM($CV$5:EL$5)*SUM($M234:$N234)-SUM($CV$6:EL$6)*$O234-SUM($CV$7:EL$7)*SUM($Y234:$Z234,$AF234)-SUM($CV$8:EL$8)*SUM($AA234:$AE234)-SUM($CV$9:EL$9)*$AG234</f>
        <v>3569</v>
      </c>
      <c r="EM234" s="39">
        <f>SUM($BE234,$BF234:CV234)-SUM($CV$1:EM$1)*SUM($P234:$Q234,$W234)-SUM($CV$2:EM$2)*SUM($R234:$V234)-SUM($CV$3:EM$3)*$X234-SUM($CV$4:EM$4)*SUM($K234:$L234)-SUM($CV$5:EM$5)*SUM($M234:$N234)-SUM($CV$6:EM$6)*$O234-SUM($CV$7:EM$7)*SUM($Y234:$Z234,$AF234)-SUM($CV$8:EM$8)*SUM($AA234:$AE234)-SUM($CV$9:EM$9)*$AG234</f>
        <v>2569</v>
      </c>
      <c r="EN234" s="39">
        <f>SUM($BE234,$BF234:CW234)-SUM($CV$1:EN$1)*SUM($P234:$Q234,$W234)-SUM($CV$2:EN$2)*SUM($R234:$V234)-SUM($CV$3:EN$3)*$X234-SUM($CV$4:EN$4)*SUM($K234:$L234)-SUM($CV$5:EN$5)*SUM($M234:$N234)-SUM($CV$6:EN$6)*$O234-SUM($CV$7:EN$7)*SUM($Y234:$Z234,$AF234)-SUM($CV$8:EN$8)*SUM($AA234:$AE234)-SUM($CV$9:EN$9)*$AG234</f>
        <v>1569</v>
      </c>
      <c r="EO234" s="39">
        <f>SUM($BE234,$BF234:CX234)-SUM($CV$1:EO$1)*SUM($P234:$Q234,$W234)-SUM($CV$2:EO$2)*SUM($R234:$V234)-SUM($CV$3:EO$3)*$X234-SUM($CV$4:EO$4)*SUM($K234:$L234)-SUM($CV$5:EO$5)*SUM($M234:$N234)-SUM($CV$6:EO$6)*$O234-SUM($CV$7:EO$7)*SUM($Y234:$Z234,$AF234)-SUM($CV$8:EO$8)*SUM($AA234:$AE234)-SUM($CV$9:EO$9)*$AG234</f>
        <v>739</v>
      </c>
      <c r="EP234" s="96" t="str">
        <f>AR234</f>
        <v>ELBATECH</v>
      </c>
      <c r="EQ234" s="103" t="str">
        <f t="shared" ref="EQ234:EQ263" si="302">C234</f>
        <v>LT4363MPS-2#PBF</v>
      </c>
      <c r="ER234" s="96" t="str">
        <f t="shared" si="283"/>
        <v>ANALOG DEVICES</v>
      </c>
      <c r="ES234" s="115">
        <f t="shared" si="292"/>
        <v>6.0358000000000001</v>
      </c>
      <c r="ET234" s="116" t="str">
        <f t="shared" si="300"/>
        <v>USD</v>
      </c>
      <c r="EU234" s="107" t="e">
        <f t="shared" ca="1" si="245"/>
        <v>#NAME?</v>
      </c>
      <c r="EV234" s="107" t="e">
        <f t="shared" ca="1" si="246"/>
        <v>#NAME?</v>
      </c>
      <c r="EW234" s="117">
        <v>2500</v>
      </c>
      <c r="EX234" s="117">
        <v>2500</v>
      </c>
      <c r="EY234" s="103"/>
      <c r="EZ234" s="117">
        <f t="shared" si="247"/>
        <v>37500</v>
      </c>
      <c r="FA234" s="118" t="e">
        <f t="shared" ca="1" si="248"/>
        <v>#NAME?</v>
      </c>
      <c r="FB234" s="117">
        <f t="shared" si="249"/>
        <v>2047</v>
      </c>
      <c r="FC234" s="118" t="e">
        <f t="shared" ca="1" si="250"/>
        <v>#NAME?</v>
      </c>
      <c r="FD234" s="119">
        <v>45523</v>
      </c>
      <c r="FE234" s="118" t="s">
        <v>130</v>
      </c>
      <c r="FF234" s="118" t="s">
        <v>26</v>
      </c>
      <c r="FG234" s="103" t="s">
        <v>144</v>
      </c>
      <c r="FH234" s="103" t="s">
        <v>145</v>
      </c>
      <c r="FI234" s="105">
        <f t="array" ref="FI234">SUMPRODUCT($AI234:$AL234,TRANSPOSE(FI$1:FI$4))</f>
        <v>3065</v>
      </c>
      <c r="FJ234" s="105">
        <f t="array" ref="FJ234">SUMPRODUCT($AI234:$AL234,TRANSPOSE(FJ$1:FJ$4))</f>
        <v>3065</v>
      </c>
      <c r="FK234" s="105">
        <f t="array" ref="FK234">SUMPRODUCT($AI234:$AL234,TRANSPOSE(FK$1:FK$4))</f>
        <v>3065</v>
      </c>
      <c r="FL234" s="105">
        <f t="array" ref="FL234">SUMPRODUCT($AI234:$AL234,TRANSPOSE(FL$1:FL$4))</f>
        <v>3065</v>
      </c>
      <c r="FM234" s="105">
        <f t="array" ref="FM234">SUMPRODUCT($AI234:$AL234,TRANSPOSE(FM$1:FM$4))</f>
        <v>3065</v>
      </c>
      <c r="FN234" s="105">
        <f t="array" ref="FN234">SUMPRODUCT($AI234:$AL234,TRANSPOSE(FN$1:FN$4))</f>
        <v>3065</v>
      </c>
      <c r="FO234" s="105">
        <f t="array" ref="FO234">SUMPRODUCT($AI234:$AL234,TRANSPOSE(FO$1:FO$4))</f>
        <v>3065</v>
      </c>
      <c r="FP234" s="105">
        <f t="array" ref="FP234">SUMPRODUCT($AI234:$AL234,TRANSPOSE(FP$1:FP$4))</f>
        <v>3065</v>
      </c>
      <c r="FQ234" s="105">
        <f t="array" ref="FQ234">SUMPRODUCT($AI234:$AL234,TRANSPOSE(FQ$1:FQ$4))</f>
        <v>3065</v>
      </c>
      <c r="FR234" s="105">
        <f t="array" ref="FR234">SUMPRODUCT($AI234:$AL234,TRANSPOSE(FR$1:FR$4))</f>
        <v>3050</v>
      </c>
      <c r="FS234" s="105">
        <f t="array" ref="FS234">SUMPRODUCT($AI234:$AL234,TRANSPOSE(FS$1:FS$4))</f>
        <v>3000</v>
      </c>
      <c r="FT234" s="105">
        <f t="array" ref="FT234">SUMPRODUCT($AI234:$AL234,TRANSPOSE(FT$1:FT$4))</f>
        <v>1818</v>
      </c>
      <c r="FU234" s="105">
        <f t="array" ref="FU234">SUMPRODUCT($AI234:$AL234,TRANSPOSE(FU$1:FU$4))</f>
        <v>0</v>
      </c>
      <c r="FV234" s="120"/>
      <c r="FW234" s="105">
        <f t="shared" si="251"/>
        <v>5000</v>
      </c>
      <c r="FX234" s="121">
        <f>CEILING(SUM($FI234:FJ234)-SUM($FW234:FW234),$EW234)</f>
        <v>2500</v>
      </c>
      <c r="FY234" s="121">
        <f>CEILING(SUM($FI234:FK234)-SUM($FW234:FX234),$EW234)</f>
        <v>2500</v>
      </c>
      <c r="FZ234" s="121">
        <f>CEILING(SUM($FI234:FL234)-SUM($FW234:FY234),$EW234)</f>
        <v>2500</v>
      </c>
      <c r="GA234" s="121">
        <f>CEILING(SUM($FI234:FM234)-SUM($FW234:FZ234),$EW234)</f>
        <v>5000</v>
      </c>
      <c r="GB234" s="121">
        <f>CEILING(SUM($FI234:FN234)-SUM($FW234:GA234),$EW234)</f>
        <v>2500</v>
      </c>
      <c r="GC234" s="121">
        <f>CEILING(SUM($FI234:FO234)-SUM($FW234:GB234),$EW234)</f>
        <v>2500</v>
      </c>
      <c r="GD234" s="121">
        <f>CEILING(SUM($FI234:FP234)-SUM($FW234:GC234),$EW234)</f>
        <v>2500</v>
      </c>
      <c r="GE234" s="121">
        <f>CEILING(SUM($FI234:FQ234)-SUM($FW234:GD234),$EW234)</f>
        <v>5000</v>
      </c>
      <c r="GF234" s="121">
        <f>CEILING(SUM($FI234:FR234)-SUM($FW234:GE234),$EW234)</f>
        <v>2500</v>
      </c>
      <c r="GG234" s="121">
        <f>CEILING(SUM($FI234:FS234)-SUM($FW234:GF234),$EW234)</f>
        <v>2500</v>
      </c>
      <c r="GH234" s="121">
        <f t="shared" si="252"/>
        <v>2500</v>
      </c>
      <c r="GI234" s="121">
        <f t="shared" si="253"/>
        <v>0</v>
      </c>
      <c r="GJ234" s="120"/>
      <c r="GK234" s="123" t="e">
        <f t="shared" ca="1" si="254"/>
        <v>#NAME?</v>
      </c>
      <c r="GL234" s="123" t="e">
        <f t="shared" ca="1" si="255"/>
        <v>#NAME?</v>
      </c>
      <c r="GM234" s="123" t="e">
        <f t="shared" ca="1" si="256"/>
        <v>#NAME?</v>
      </c>
      <c r="GN234" s="123" t="e">
        <f t="shared" ca="1" si="257"/>
        <v>#NAME?</v>
      </c>
      <c r="GO234" s="123" t="e">
        <f t="shared" ca="1" si="258"/>
        <v>#NAME?</v>
      </c>
      <c r="GP234" s="123" t="e">
        <f t="shared" ca="1" si="259"/>
        <v>#NAME?</v>
      </c>
      <c r="GQ234" s="123" t="e">
        <f t="shared" ca="1" si="260"/>
        <v>#NAME?</v>
      </c>
      <c r="GR234" s="123" t="e">
        <f t="shared" ca="1" si="261"/>
        <v>#NAME?</v>
      </c>
      <c r="GS234" s="123" t="e">
        <f t="shared" ca="1" si="262"/>
        <v>#NAME?</v>
      </c>
      <c r="GT234" s="123" t="e">
        <f t="shared" ca="1" si="263"/>
        <v>#NAME?</v>
      </c>
      <c r="GU234" s="123" t="e">
        <f t="shared" ca="1" si="264"/>
        <v>#NAME?</v>
      </c>
      <c r="GV234" s="123" t="e">
        <f t="shared" ca="1" si="265"/>
        <v>#NAME?</v>
      </c>
      <c r="GW234" s="123" t="e">
        <f t="shared" ca="1" si="266"/>
        <v>#NAME?</v>
      </c>
      <c r="GX234" s="123" t="e">
        <f t="shared" ca="1" si="267"/>
        <v>#NAME?</v>
      </c>
      <c r="GY234" s="120">
        <v>6</v>
      </c>
      <c r="GZ234" s="105">
        <f>SUM(FW234:FX234)</f>
        <v>7500</v>
      </c>
      <c r="HA234" s="105"/>
      <c r="HB234" s="105">
        <f>SUM(FY234:FZ234)</f>
        <v>5000</v>
      </c>
      <c r="HC234" s="105"/>
      <c r="HD234" s="105">
        <f>SUM(GA234:GB234)</f>
        <v>7500</v>
      </c>
      <c r="HE234" s="105"/>
      <c r="HF234" s="105">
        <f>SUM(GC234:GD234)</f>
        <v>5000</v>
      </c>
      <c r="HG234" s="105"/>
      <c r="HH234" s="105">
        <f>SUM(GE234:GF234)</f>
        <v>7500</v>
      </c>
      <c r="HI234" s="105"/>
      <c r="HJ234" s="105">
        <f>SUM(GG234:GI234)</f>
        <v>5000</v>
      </c>
      <c r="HK234" s="105"/>
      <c r="HL234" s="105">
        <f>GI234</f>
        <v>0</v>
      </c>
      <c r="HM234" s="105"/>
      <c r="HN234" s="123" t="e">
        <f t="shared" ca="1" si="268"/>
        <v>#NAME?</v>
      </c>
      <c r="HO234" s="123" t="e">
        <f t="shared" ca="1" si="269"/>
        <v>#NAME?</v>
      </c>
      <c r="HP234" s="123" t="e">
        <f t="shared" ca="1" si="270"/>
        <v>#NAME?</v>
      </c>
      <c r="HQ234" s="123" t="e">
        <f t="shared" ca="1" si="271"/>
        <v>#NAME?</v>
      </c>
      <c r="HR234" s="123" t="e">
        <f t="shared" ca="1" si="272"/>
        <v>#NAME?</v>
      </c>
      <c r="HS234" s="123" t="e">
        <f t="shared" ca="1" si="273"/>
        <v>#NAME?</v>
      </c>
      <c r="HT234" s="123" t="e">
        <f t="shared" ca="1" si="274"/>
        <v>#NAME?</v>
      </c>
      <c r="HU234" s="123" t="e">
        <f t="shared" ca="1" si="275"/>
        <v>#NAME?</v>
      </c>
      <c r="HV234" s="123" t="e">
        <f t="shared" ca="1" si="276"/>
        <v>#NAME?</v>
      </c>
      <c r="HW234" s="123" t="e">
        <f t="shared" ca="1" si="277"/>
        <v>#NAME?</v>
      </c>
      <c r="HX234" s="123" t="e">
        <f t="shared" ca="1" si="278"/>
        <v>#NAME?</v>
      </c>
      <c r="HY234" s="123" t="e">
        <f t="shared" ca="1" si="279"/>
        <v>#NAME?</v>
      </c>
      <c r="HZ234" s="123" t="e">
        <f t="shared" ca="1" si="280"/>
        <v>#NAME?</v>
      </c>
      <c r="IA234" s="123" t="e">
        <f t="shared" ca="1" si="281"/>
        <v>#NAME?</v>
      </c>
      <c r="IB234" s="124" t="s">
        <v>1093</v>
      </c>
      <c r="IC234" s="103" t="s">
        <v>531</v>
      </c>
      <c r="ID234" s="125">
        <v>45526</v>
      </c>
      <c r="IE234" s="103" t="s">
        <v>147</v>
      </c>
      <c r="IF234" s="103"/>
      <c r="IG234" s="103" t="s">
        <v>147</v>
      </c>
      <c r="IH234" s="103"/>
      <c r="II234" s="103" t="s">
        <v>532</v>
      </c>
    </row>
    <row r="235" spans="1:243" ht="14.25" x14ac:dyDescent="0.2">
      <c r="A235" s="39">
        <v>255</v>
      </c>
      <c r="B235" s="39" t="s">
        <v>1096</v>
      </c>
      <c r="C235" s="56" t="s">
        <v>1097</v>
      </c>
      <c r="D235" s="39" t="s">
        <v>137</v>
      </c>
      <c r="E235" s="39">
        <v>404580094</v>
      </c>
      <c r="F235" s="102" t="s">
        <v>1098</v>
      </c>
      <c r="G235" s="39"/>
      <c r="H235" s="39" t="s">
        <v>128</v>
      </c>
      <c r="I235" s="39">
        <v>1</v>
      </c>
      <c r="J235" s="39">
        <v>4</v>
      </c>
      <c r="K235" s="39">
        <v>0</v>
      </c>
      <c r="L235" s="39">
        <v>0</v>
      </c>
      <c r="M235" s="39">
        <v>0</v>
      </c>
      <c r="N235" s="39">
        <v>0</v>
      </c>
      <c r="O235" s="39">
        <v>0</v>
      </c>
      <c r="P235" s="39">
        <v>0</v>
      </c>
      <c r="Q235" s="39">
        <v>0</v>
      </c>
      <c r="R235" s="39">
        <v>0</v>
      </c>
      <c r="S235" s="39">
        <v>2</v>
      </c>
      <c r="T235" s="39">
        <v>0</v>
      </c>
      <c r="U235" s="39">
        <v>0</v>
      </c>
      <c r="V235" s="39">
        <v>0</v>
      </c>
      <c r="W235" s="39">
        <v>0</v>
      </c>
      <c r="X235" s="39">
        <v>0</v>
      </c>
      <c r="Y235" s="39">
        <v>0</v>
      </c>
      <c r="Z235" s="39">
        <v>0</v>
      </c>
      <c r="AA235" s="39">
        <v>0</v>
      </c>
      <c r="AB235" s="39">
        <v>2</v>
      </c>
      <c r="AC235" s="39">
        <v>0</v>
      </c>
      <c r="AD235" s="39">
        <v>0</v>
      </c>
      <c r="AE235" s="39">
        <v>0</v>
      </c>
      <c r="AF235" s="39">
        <v>0</v>
      </c>
      <c r="AG235" s="39">
        <v>0</v>
      </c>
      <c r="AH235" s="39">
        <f t="shared" si="235"/>
        <v>4</v>
      </c>
      <c r="AI235" s="39">
        <f t="shared" si="236"/>
        <v>0</v>
      </c>
      <c r="AJ235" s="39">
        <f t="shared" si="237"/>
        <v>2</v>
      </c>
      <c r="AK235" s="39">
        <f t="shared" si="238"/>
        <v>2</v>
      </c>
      <c r="AL235" s="39">
        <f t="shared" si="239"/>
        <v>2</v>
      </c>
      <c r="AM235" s="57">
        <f t="shared" si="240"/>
        <v>70906</v>
      </c>
      <c r="AN235" s="57">
        <v>3000</v>
      </c>
      <c r="AO235" s="57">
        <f t="shared" si="241"/>
        <v>72000</v>
      </c>
      <c r="AP235" s="39"/>
      <c r="AQ235" s="39" t="s">
        <v>1099</v>
      </c>
      <c r="AR235" s="39" t="s">
        <v>752</v>
      </c>
      <c r="AS235" s="39" t="s">
        <v>26</v>
      </c>
      <c r="AT235" s="39"/>
      <c r="AU235" s="58">
        <v>2.85</v>
      </c>
      <c r="AV235" s="58" t="s">
        <v>11</v>
      </c>
      <c r="AW235" s="39" t="s">
        <v>753</v>
      </c>
      <c r="AX235" s="61" t="s">
        <v>754</v>
      </c>
      <c r="AY235" s="39"/>
      <c r="AZ235" s="39" t="s">
        <v>755</v>
      </c>
      <c r="BA235" s="39" t="str">
        <f t="shared" si="242"/>
        <v>P0005</v>
      </c>
      <c r="BB235" s="78">
        <f t="shared" si="243"/>
        <v>2.19</v>
      </c>
      <c r="BC235" s="39">
        <v>12</v>
      </c>
      <c r="BD235" s="75">
        <f t="shared" si="244"/>
        <v>72000</v>
      </c>
      <c r="BE235" s="39"/>
      <c r="BF235" s="39"/>
      <c r="BG235" s="39"/>
      <c r="BH235" s="39"/>
      <c r="BI235" s="39"/>
      <c r="BJ235" s="39"/>
      <c r="BK235" s="39">
        <v>15000</v>
      </c>
      <c r="BL235" s="39"/>
      <c r="BM235" s="39"/>
      <c r="BN235" s="39"/>
      <c r="BO235" s="39"/>
      <c r="BP235" s="39">
        <v>12000</v>
      </c>
      <c r="BQ235" s="39"/>
      <c r="BR235" s="39"/>
      <c r="BS235" s="39"/>
      <c r="BT235" s="39"/>
      <c r="BU235" s="39"/>
      <c r="BV235" s="39">
        <v>12000</v>
      </c>
      <c r="BW235" s="39"/>
      <c r="BX235" s="39"/>
      <c r="BY235" s="39"/>
      <c r="BZ235" s="39"/>
      <c r="CA235" s="39"/>
      <c r="CB235" s="39">
        <v>12000</v>
      </c>
      <c r="CC235" s="39"/>
      <c r="CD235" s="39"/>
      <c r="CE235" s="39"/>
      <c r="CF235" s="39"/>
      <c r="CG235" s="39"/>
      <c r="CH235" s="39">
        <v>12000</v>
      </c>
      <c r="CI235" s="39"/>
      <c r="CJ235" s="39"/>
      <c r="CK235" s="39"/>
      <c r="CL235" s="39"/>
      <c r="CM235" s="39"/>
      <c r="CN235" s="39">
        <v>9000</v>
      </c>
      <c r="CO235" s="39"/>
      <c r="CP235" s="39"/>
      <c r="CQ235" s="39"/>
      <c r="CR235" s="39"/>
      <c r="CS235" s="39"/>
      <c r="CT235" s="39"/>
      <c r="CU235" s="39"/>
      <c r="CV235" s="39"/>
      <c r="CW235" s="39">
        <f>SUM($BE235,$BF235:BF235)-SUM($CV$1:CW$1)*SUM($P235:$Q235,$W235)-SUM($CV$2:CW$2)*SUM($R235:$V235)-SUM($CV$3:CW$3)*$X235-SUM($CV$4:CW$4)*SUM($K235:$L235)-SUM($CV$5:CW$5)*SUM($M235:$N235)-SUM($CV$6:CW$6)*$O235-SUM($CV$7:CW$7)*SUM($Y235:$Z235,$AF235)-SUM($CV$8:CW$8)*SUM($AA235:$AE235)-SUM($CV$9:CW$9)*$AG235</f>
        <v>0</v>
      </c>
      <c r="CX235" s="39">
        <f>SUM($BE235,$BF235:BG235)-SUM($CV$1:CX$1)*SUM($P235:$Q235,$W235)-SUM($CV$2:CX$2)*SUM($R235:$V235)-SUM($CV$3:CX$3)*$X235-SUM($CV$4:CX$4)*SUM($K235:$L235)-SUM($CV$5:CX$5)*SUM($M235:$N235)-SUM($CV$6:CX$6)*$O235-SUM($CV$7:CX$7)*SUM($Y235:$Z235,$AF235)-SUM($CV$8:CX$8)*SUM($AA235:$AE235)-SUM($CV$9:CX$9)*$AG235</f>
        <v>0</v>
      </c>
      <c r="CY235" s="39">
        <f>SUM($BE235,$BF235:BH235)-SUM($CV$1:CY$1)*SUM($P235:$Q235,$W235)-SUM($CV$2:CY$2)*SUM($R235:$V235)-SUM($CV$3:CY$3)*$X235-SUM($CV$4:CY$4)*SUM($K235:$L235)-SUM($CV$5:CY$5)*SUM($M235:$N235)-SUM($CV$6:CY$6)*$O235-SUM($CV$7:CY$7)*SUM($Y235:$Z235,$AF235)-SUM($CV$8:CY$8)*SUM($AA235:$AE235)-SUM($CV$9:CY$9)*$AG235</f>
        <v>0</v>
      </c>
      <c r="CZ235" s="39">
        <f>SUM($BE235,$BF235:BI235)-SUM($CV$1:CZ$1)*SUM($P235:$Q235,$W235)-SUM($CV$2:CZ$2)*SUM($R235:$V235)-SUM($CV$3:CZ$3)*$X235-SUM($CV$4:CZ$4)*SUM($K235:$L235)-SUM($CV$5:CZ$5)*SUM($M235:$N235)-SUM($CV$6:CZ$6)*$O235-SUM($CV$7:CZ$7)*SUM($Y235:$Z235,$AF235)-SUM($CV$8:CZ$8)*SUM($AA235:$AE235)-SUM($CV$9:CZ$9)*$AG235</f>
        <v>0</v>
      </c>
      <c r="DA235" s="39">
        <f>SUM($BE235,$BF235:BJ235)-SUM($CV$1:DA$1)*SUM($P235:$Q235,$W235)-SUM($CV$2:DA$2)*SUM($R235:$V235)-SUM($CV$3:DA$3)*$X235-SUM($CV$4:DA$4)*SUM($K235:$L235)-SUM($CV$5:DA$5)*SUM($M235:$N235)-SUM($CV$6:DA$6)*$O235-SUM($CV$7:DA$7)*SUM($Y235:$Z235,$AF235)-SUM($CV$8:DA$8)*SUM($AA235:$AE235)-SUM($CV$9:DA$9)*$AG235</f>
        <v>0</v>
      </c>
      <c r="DB235" s="39">
        <f>SUM($BE235,$BF235:BK235)-SUM($CV$1:DB$1)*SUM($P235:$Q235,$W235)-SUM($CV$2:DB$2)*SUM($R235:$V235)-SUM($CV$3:DB$3)*$X235-SUM($CV$4:DB$4)*SUM($K235:$L235)-SUM($CV$5:DB$5)*SUM($M235:$N235)-SUM($CV$6:DB$6)*$O235-SUM($CV$7:DB$7)*SUM($Y235:$Z235,$AF235)-SUM($CV$8:DB$8)*SUM($AA235:$AE235)-SUM($CV$9:DB$9)*$AG235</f>
        <v>14600</v>
      </c>
      <c r="DC235" s="39">
        <f>SUM($BE235,$BF235:BL235)-SUM($CV$1:DC$1)*SUM($P235:$Q235,$W235)-SUM($CV$2:DC$2)*SUM($R235:$V235)-SUM($CV$3:DC$3)*$X235-SUM($CV$4:DC$4)*SUM($K235:$L235)-SUM($CV$5:DC$5)*SUM($M235:$N235)-SUM($CV$6:DC$6)*$O235-SUM($CV$7:DC$7)*SUM($Y235:$Z235,$AF235)-SUM($CV$8:DC$8)*SUM($AA235:$AE235)-SUM($CV$9:DC$9)*$AG235</f>
        <v>13800</v>
      </c>
      <c r="DD235" s="39">
        <f>SUM($BE235,$BF235:BM235)-SUM($CV$1:DD$1)*SUM($P235:$Q235,$W235)-SUM($CV$2:DD$2)*SUM($R235:$V235)-SUM($CV$3:DD$3)*$X235-SUM($CV$4:DD$4)*SUM($K235:$L235)-SUM($CV$5:DD$5)*SUM($M235:$N235)-SUM($CV$6:DD$6)*$O235-SUM($CV$7:DD$7)*SUM($Y235:$Z235,$AF235)-SUM($CV$8:DD$8)*SUM($AA235:$AE235)-SUM($CV$9:DD$9)*$AG235</f>
        <v>12538</v>
      </c>
      <c r="DE235" s="39">
        <f>SUM($BE235,$BF235:BN235)-SUM($CV$1:DE$1)*SUM($P235:$Q235,$W235)-SUM($CV$2:DE$2)*SUM($R235:$V235)-SUM($CV$3:DE$3)*$X235-SUM($CV$4:DE$4)*SUM($K235:$L235)-SUM($CV$5:DE$5)*SUM($M235:$N235)-SUM($CV$6:DE$6)*$O235-SUM($CV$7:DE$7)*SUM($Y235:$Z235,$AF235)-SUM($CV$8:DE$8)*SUM($AA235:$AE235)-SUM($CV$9:DE$9)*$AG235</f>
        <v>11438</v>
      </c>
      <c r="DF235" s="39">
        <f>SUM($BE235,$BF235:BO235)-SUM($CV$1:DF$1)*SUM($P235:$Q235,$W235)-SUM($CV$2:DF$2)*SUM($R235:$V235)-SUM($CV$3:DF$3)*$X235-SUM($CV$4:DF$4)*SUM($K235:$L235)-SUM($CV$5:DF$5)*SUM($M235:$N235)-SUM($CV$6:DF$6)*$O235-SUM($CV$7:DF$7)*SUM($Y235:$Z235,$AF235)-SUM($CV$8:DF$8)*SUM($AA235:$AE235)-SUM($CV$9:DF$9)*$AG235</f>
        <v>10038</v>
      </c>
      <c r="DG235" s="39">
        <f>SUM($BE235,$BF235:BP235)-SUM($CV$1:DG$1)*SUM($P235:$Q235,$W235)-SUM($CV$2:DG$2)*SUM($R235:$V235)-SUM($CV$3:DG$3)*$X235-SUM($CV$4:DG$4)*SUM($K235:$L235)-SUM($CV$5:DG$5)*SUM($M235:$N235)-SUM($CV$6:DG$6)*$O235-SUM($CV$7:DG$7)*SUM($Y235:$Z235,$AF235)-SUM($CV$8:DG$8)*SUM($AA235:$AE235)-SUM($CV$9:DG$9)*$AG235</f>
        <v>20538</v>
      </c>
      <c r="DH235" s="39">
        <f>SUM($BE235,$BF235:BQ235)-SUM($CV$1:DH$1)*SUM($P235:$Q235,$W235)-SUM($CV$2:DH$2)*SUM($R235:$V235)-SUM($CV$3:DH$3)*$X235-SUM($CV$4:DH$4)*SUM($K235:$L235)-SUM($CV$5:DH$5)*SUM($M235:$N235)-SUM($CV$6:DH$6)*$O235-SUM($CV$7:DH$7)*SUM($Y235:$Z235,$AF235)-SUM($CV$8:DH$8)*SUM($AA235:$AE235)-SUM($CV$9:DH$9)*$AG235</f>
        <v>19038</v>
      </c>
      <c r="DI235" s="39">
        <f>SUM($BE235,$BF235:BR235)-SUM($CV$1:DI$1)*SUM($P235:$Q235,$W235)-SUM($CV$2:DI$2)*SUM($R235:$V235)-SUM($CV$3:DI$3)*$X235-SUM($CV$4:DI$4)*SUM($K235:$L235)-SUM($CV$5:DI$5)*SUM($M235:$N235)-SUM($CV$6:DI$6)*$O235-SUM($CV$7:DI$7)*SUM($Y235:$Z235,$AF235)-SUM($CV$8:DI$8)*SUM($AA235:$AE235)-SUM($CV$9:DI$9)*$AG235</f>
        <v>17538</v>
      </c>
      <c r="DJ235" s="39">
        <f>SUM($BE235,$BF235:BS235)-SUM($CV$1:DJ$1)*SUM($P235:$Q235,$W235)-SUM($CV$2:DJ$2)*SUM($R235:$V235)-SUM($CV$3:DJ$3)*$X235-SUM($CV$4:DJ$4)*SUM($K235:$L235)-SUM($CV$5:DJ$5)*SUM($M235:$N235)-SUM($CV$6:DJ$6)*$O235-SUM($CV$7:DJ$7)*SUM($Y235:$Z235,$AF235)-SUM($CV$8:DJ$8)*SUM($AA235:$AE235)-SUM($CV$9:DJ$9)*$AG235</f>
        <v>16038</v>
      </c>
      <c r="DK235" s="39">
        <f>SUM($BE235,$BF235:BT235)-SUM($CV$1:DK$1)*SUM($P235:$Q235,$W235)-SUM($CV$2:DK$2)*SUM($R235:$V235)-SUM($CV$3:DK$3)*$X235-SUM($CV$4:DK$4)*SUM($K235:$L235)-SUM($CV$5:DK$5)*SUM($M235:$N235)-SUM($CV$6:DK$6)*$O235-SUM($CV$7:DK$7)*SUM($Y235:$Z235,$AF235)-SUM($CV$8:DK$8)*SUM($AA235:$AE235)-SUM($CV$9:DK$9)*$AG235</f>
        <v>14538</v>
      </c>
      <c r="DL235" s="39">
        <f>SUM($BE235,$BF235:BU235)-SUM($CV$1:DL$1)*SUM($P235:$Q235,$W235)-SUM($CV$2:DL$2)*SUM($R235:$V235)-SUM($CV$3:DL$3)*$X235-SUM($CV$4:DL$4)*SUM($K235:$L235)-SUM($CV$5:DL$5)*SUM($M235:$N235)-SUM($CV$6:DL$6)*$O235-SUM($CV$7:DL$7)*SUM($Y235:$Z235,$AF235)-SUM($CV$8:DL$8)*SUM($AA235:$AE235)-SUM($CV$9:DL$9)*$AG235</f>
        <v>13038</v>
      </c>
      <c r="DM235" s="39">
        <f>SUM($BE235,$BF235:BV235)-SUM($CV$1:DM$1)*SUM($P235:$Q235,$W235)-SUM($CV$2:DM$2)*SUM($R235:$V235)-SUM($CV$3:DM$3)*$X235-SUM($CV$4:DM$4)*SUM($K235:$L235)-SUM($CV$5:DM$5)*SUM($M235:$N235)-SUM($CV$6:DM$6)*$O235-SUM($CV$7:DM$7)*SUM($Y235:$Z235,$AF235)-SUM($CV$8:DM$8)*SUM($AA235:$AE235)-SUM($CV$9:DM$9)*$AG235</f>
        <v>23038</v>
      </c>
      <c r="DN235" s="39">
        <f>SUM($BE235,$BF235:BW235)-SUM($CV$1:DN$1)*SUM($P235:$Q235,$W235)-SUM($CV$2:DN$2)*SUM($R235:$V235)-SUM($CV$3:DN$3)*$X235-SUM($CV$4:DN$4)*SUM($K235:$L235)-SUM($CV$5:DN$5)*SUM($M235:$N235)-SUM($CV$6:DN$6)*$O235-SUM($CV$7:DN$7)*SUM($Y235:$Z235,$AF235)-SUM($CV$8:DN$8)*SUM($AA235:$AE235)-SUM($CV$9:DN$9)*$AG235</f>
        <v>21038</v>
      </c>
      <c r="DO235" s="39">
        <f>SUM($BE235,$BF235:BX235)-SUM($CV$1:DO$1)*SUM($P235:$Q235,$W235)-SUM($CV$2:DO$2)*SUM($R235:$V235)-SUM($CV$3:DO$3)*$X235-SUM($CV$4:DO$4)*SUM($K235:$L235)-SUM($CV$5:DO$5)*SUM($M235:$N235)-SUM($CV$6:DO$6)*$O235-SUM($CV$7:DO$7)*SUM($Y235:$Z235,$AF235)-SUM($CV$8:DO$8)*SUM($AA235:$AE235)-SUM($CV$9:DO$9)*$AG235</f>
        <v>19038</v>
      </c>
      <c r="DP235" s="39">
        <f>SUM($BE235,$BF235:BY235)-SUM($CV$1:DP$1)*SUM($P235:$Q235,$W235)-SUM($CV$2:DP$2)*SUM($R235:$V235)-SUM($CV$3:DP$3)*$X235-SUM($CV$4:DP$4)*SUM($K235:$L235)-SUM($CV$5:DP$5)*SUM($M235:$N235)-SUM($CV$6:DP$6)*$O235-SUM($CV$7:DP$7)*SUM($Y235:$Z235,$AF235)-SUM($CV$8:DP$8)*SUM($AA235:$AE235)-SUM($CV$9:DP$9)*$AG235</f>
        <v>17038</v>
      </c>
      <c r="DQ235" s="39">
        <f>SUM($BE235,$BF235:BZ235)-SUM($CV$1:DQ$1)*SUM($P235:$Q235,$W235)-SUM($CV$2:DQ$2)*SUM($R235:$V235)-SUM($CV$3:DQ$3)*$X235-SUM($CV$4:DQ$4)*SUM($K235:$L235)-SUM($CV$5:DQ$5)*SUM($M235:$N235)-SUM($CV$6:DQ$6)*$O235-SUM($CV$7:DQ$7)*SUM($Y235:$Z235,$AF235)-SUM($CV$8:DQ$8)*SUM($AA235:$AE235)-SUM($CV$9:DQ$9)*$AG235</f>
        <v>15038</v>
      </c>
      <c r="DR235" s="39">
        <f>SUM($BE235,$BF235:CA235)-SUM($CV$1:DR$1)*SUM($P235:$Q235,$W235)-SUM($CV$2:DR$2)*SUM($R235:$V235)-SUM($CV$3:DR$3)*$X235-SUM($CV$4:DR$4)*SUM($K235:$L235)-SUM($CV$5:DR$5)*SUM($M235:$N235)-SUM($CV$6:DR$6)*$O235-SUM($CV$7:DR$7)*SUM($Y235:$Z235,$AF235)-SUM($CV$8:DR$8)*SUM($AA235:$AE235)-SUM($CV$9:DR$9)*$AG235</f>
        <v>13038</v>
      </c>
      <c r="DS235" s="39">
        <f>SUM($BE235,$BF235:CB235)-SUM($CV$1:DS$1)*SUM($P235:$Q235,$W235)-SUM($CV$2:DS$2)*SUM($R235:$V235)-SUM($CV$3:DS$3)*$X235-SUM($CV$4:DS$4)*SUM($K235:$L235)-SUM($CV$5:DS$5)*SUM($M235:$N235)-SUM($CV$6:DS$6)*$O235-SUM($CV$7:DS$7)*SUM($Y235:$Z235,$AF235)-SUM($CV$8:DS$8)*SUM($AA235:$AE235)-SUM($CV$9:DS$9)*$AG235</f>
        <v>23038</v>
      </c>
      <c r="DT235" s="39">
        <f>SUM($BE235,$BF235:CC235)-SUM($CV$1:DT$1)*SUM($P235:$Q235,$W235)-SUM($CV$2:DT$2)*SUM($R235:$V235)-SUM($CV$3:DT$3)*$X235-SUM($CV$4:DT$4)*SUM($K235:$L235)-SUM($CV$5:DT$5)*SUM($M235:$N235)-SUM($CV$6:DT$6)*$O235-SUM($CV$7:DT$7)*SUM($Y235:$Z235,$AF235)-SUM($CV$8:DT$8)*SUM($AA235:$AE235)-SUM($CV$9:DT$9)*$AG235</f>
        <v>21038</v>
      </c>
      <c r="DU235" s="39">
        <f>SUM($BE235,$BF235:CD235)-SUM($CV$1:DU$1)*SUM($P235:$Q235,$W235)-SUM($CV$2:DU$2)*SUM($R235:$V235)-SUM($CV$3:DU$3)*$X235-SUM($CV$4:DU$4)*SUM($K235:$L235)-SUM($CV$5:DU$5)*SUM($M235:$N235)-SUM($CV$6:DU$6)*$O235-SUM($CV$7:DU$7)*SUM($Y235:$Z235,$AF235)-SUM($CV$8:DU$8)*SUM($AA235:$AE235)-SUM($CV$9:DU$9)*$AG235</f>
        <v>19038</v>
      </c>
      <c r="DV235" s="39">
        <f>SUM($BE235,$BF235:CE235)-SUM($CV$1:DV$1)*SUM($P235:$Q235,$W235)-SUM($CV$2:DV$2)*SUM($R235:$V235)-SUM($CV$3:DV$3)*$X235-SUM($CV$4:DV$4)*SUM($K235:$L235)-SUM($CV$5:DV$5)*SUM($M235:$N235)-SUM($CV$6:DV$6)*$O235-SUM($CV$7:DV$7)*SUM($Y235:$Z235,$AF235)-SUM($CV$8:DV$8)*SUM($AA235:$AE235)-SUM($CV$9:DV$9)*$AG235</f>
        <v>17038</v>
      </c>
      <c r="DW235" s="39">
        <f>SUM($BE235,$BF235:CF235)-SUM($CV$1:DW$1)*SUM($P235:$Q235,$W235)-SUM($CV$2:DW$2)*SUM($R235:$V235)-SUM($CV$3:DW$3)*$X235-SUM($CV$4:DW$4)*SUM($K235:$L235)-SUM($CV$5:DW$5)*SUM($M235:$N235)-SUM($CV$6:DW$6)*$O235-SUM($CV$7:DW$7)*SUM($Y235:$Z235,$AF235)-SUM($CV$8:DW$8)*SUM($AA235:$AE235)-SUM($CV$9:DW$9)*$AG235</f>
        <v>15038</v>
      </c>
      <c r="DX235" s="39">
        <f>SUM($BE235,$BF235:CG235)-SUM($CV$1:DX$1)*SUM($P235:$Q235,$W235)-SUM($CV$2:DX$2)*SUM($R235:$V235)-SUM($CV$3:DX$3)*$X235-SUM($CV$4:DX$4)*SUM($K235:$L235)-SUM($CV$5:DX$5)*SUM($M235:$N235)-SUM($CV$6:DX$6)*$O235-SUM($CV$7:DX$7)*SUM($Y235:$Z235,$AF235)-SUM($CV$8:DX$8)*SUM($AA235:$AE235)-SUM($CV$9:DX$9)*$AG235</f>
        <v>13038</v>
      </c>
      <c r="DY235" s="39">
        <f>SUM($BE235,$BF235:CH235)-SUM($CV$1:DY$1)*SUM($P235:$Q235,$W235)-SUM($CV$2:DY$2)*SUM($R235:$V235)-SUM($CV$3:DY$3)*$X235-SUM($CV$4:DY$4)*SUM($K235:$L235)-SUM($CV$5:DY$5)*SUM($M235:$N235)-SUM($CV$6:DY$6)*$O235-SUM($CV$7:DY$7)*SUM($Y235:$Z235,$AF235)-SUM($CV$8:DY$8)*SUM($AA235:$AE235)-SUM($CV$9:DY$9)*$AG235</f>
        <v>23038</v>
      </c>
      <c r="DZ235" s="39">
        <f>SUM($BE235,$BF235:CI235)-SUM($CV$1:DZ$1)*SUM($P235:$Q235,$W235)-SUM($CV$2:DZ$2)*SUM($R235:$V235)-SUM($CV$3:DZ$3)*$X235-SUM($CV$4:DZ$4)*SUM($K235:$L235)-SUM($CV$5:DZ$5)*SUM($M235:$N235)-SUM($CV$6:DZ$6)*$O235-SUM($CV$7:DZ$7)*SUM($Y235:$Z235,$AF235)-SUM($CV$8:DZ$8)*SUM($AA235:$AE235)-SUM($CV$9:DZ$9)*$AG235</f>
        <v>21038</v>
      </c>
      <c r="EA235" s="39">
        <f>SUM($BE235,$BF235:CJ235)-SUM($CV$1:EA$1)*SUM($P235:$Q235,$W235)-SUM($CV$2:EA$2)*SUM($R235:$V235)-SUM($CV$3:EA$3)*$X235-SUM($CV$4:EA$4)*SUM($K235:$L235)-SUM($CV$5:EA$5)*SUM($M235:$N235)-SUM($CV$6:EA$6)*$O235-SUM($CV$7:EA$7)*SUM($Y235:$Z235,$AF235)-SUM($CV$8:EA$8)*SUM($AA235:$AE235)-SUM($CV$9:EA$9)*$AG235</f>
        <v>19038</v>
      </c>
      <c r="EB235" s="39">
        <f>SUM($BE235,$BF235:CK235)-SUM($CV$1:EB$1)*SUM($P235:$Q235,$W235)-SUM($CV$2:EB$2)*SUM($R235:$V235)-SUM($CV$3:EB$3)*$X235-SUM($CV$4:EB$4)*SUM($K235:$L235)-SUM($CV$5:EB$5)*SUM($M235:$N235)-SUM($CV$6:EB$6)*$O235-SUM($CV$7:EB$7)*SUM($Y235:$Z235,$AF235)-SUM($CV$8:EB$8)*SUM($AA235:$AE235)-SUM($CV$9:EB$9)*$AG235</f>
        <v>17038</v>
      </c>
      <c r="EC235" s="39">
        <f>SUM($BE235,$BF235:CL235)-SUM($CV$1:EC$1)*SUM($P235:$Q235,$W235)-SUM($CV$2:EC$2)*SUM($R235:$V235)-SUM($CV$3:EC$3)*$X235-SUM($CV$4:EC$4)*SUM($K235:$L235)-SUM($CV$5:EC$5)*SUM($M235:$N235)-SUM($CV$6:EC$6)*$O235-SUM($CV$7:EC$7)*SUM($Y235:$Z235,$AF235)-SUM($CV$8:EC$8)*SUM($AA235:$AE235)-SUM($CV$9:EC$9)*$AG235</f>
        <v>15038</v>
      </c>
      <c r="ED235" s="39">
        <f>SUM($BE235,$BF235:CM235)-SUM($CV$1:ED$1)*SUM($P235:$Q235,$W235)-SUM($CV$2:ED$2)*SUM($R235:$V235)-SUM($CV$3:ED$3)*$X235-SUM($CV$4:ED$4)*SUM($K235:$L235)-SUM($CV$5:ED$5)*SUM($M235:$N235)-SUM($CV$6:ED$6)*$O235-SUM($CV$7:ED$7)*SUM($Y235:$Z235,$AF235)-SUM($CV$8:ED$8)*SUM($AA235:$AE235)-SUM($CV$9:ED$9)*$AG235</f>
        <v>13038</v>
      </c>
      <c r="EE235" s="39">
        <f>SUM($BE235,$BF235:CN235)-SUM($CV$1:EE$1)*SUM($P235:$Q235,$W235)-SUM($CV$2:EE$2)*SUM($R235:$V235)-SUM($CV$3:EE$3)*$X235-SUM($CV$4:EE$4)*SUM($K235:$L235)-SUM($CV$5:EE$5)*SUM($M235:$N235)-SUM($CV$6:EE$6)*$O235-SUM($CV$7:EE$7)*SUM($Y235:$Z235,$AF235)-SUM($CV$8:EE$8)*SUM($AA235:$AE235)-SUM($CV$9:EE$9)*$AG235</f>
        <v>20038</v>
      </c>
      <c r="EF235" s="39">
        <f>SUM($BE235,$BF235:CO235)-SUM($CV$1:EF$1)*SUM($P235:$Q235,$W235)-SUM($CV$2:EF$2)*SUM($R235:$V235)-SUM($CV$3:EF$3)*$X235-SUM($CV$4:EF$4)*SUM($K235:$L235)-SUM($CV$5:EF$5)*SUM($M235:$N235)-SUM($CV$6:EF$6)*$O235-SUM($CV$7:EF$7)*SUM($Y235:$Z235,$AF235)-SUM($CV$8:EF$8)*SUM($AA235:$AE235)-SUM($CV$9:EF$9)*$AG235</f>
        <v>18038</v>
      </c>
      <c r="EG235" s="39">
        <f>SUM($BE235,$BF235:CP235)-SUM($CV$1:EG$1)*SUM($P235:$Q235,$W235)-SUM($CV$2:EG$2)*SUM($R235:$V235)-SUM($CV$3:EG$3)*$X235-SUM($CV$4:EG$4)*SUM($K235:$L235)-SUM($CV$5:EG$5)*SUM($M235:$N235)-SUM($CV$6:EG$6)*$O235-SUM($CV$7:EG$7)*SUM($Y235:$Z235,$AF235)-SUM($CV$8:EG$8)*SUM($AA235:$AE235)-SUM($CV$9:EG$9)*$AG235</f>
        <v>16038</v>
      </c>
      <c r="EH235" s="39">
        <f>SUM($BE235,$BF235:CQ235)-SUM($CV$1:EH$1)*SUM($P235:$Q235,$W235)-SUM($CV$2:EH$2)*SUM($R235:$V235)-SUM($CV$3:EH$3)*$X235-SUM($CV$4:EH$4)*SUM($K235:$L235)-SUM($CV$5:EH$5)*SUM($M235:$N235)-SUM($CV$6:EH$6)*$O235-SUM($CV$7:EH$7)*SUM($Y235:$Z235,$AF235)-SUM($CV$8:EH$8)*SUM($AA235:$AE235)-SUM($CV$9:EH$9)*$AG235</f>
        <v>14038</v>
      </c>
      <c r="EI235" s="39">
        <f>SUM($BE235,$BF235:CR235)-SUM($CV$1:EI$1)*SUM($P235:$Q235,$W235)-SUM($CV$2:EI$2)*SUM($R235:$V235)-SUM($CV$3:EI$3)*$X235-SUM($CV$4:EI$4)*SUM($K235:$L235)-SUM($CV$5:EI$5)*SUM($M235:$N235)-SUM($CV$6:EI$6)*$O235-SUM($CV$7:EI$7)*SUM($Y235:$Z235,$AF235)-SUM($CV$8:EI$8)*SUM($AA235:$AE235)-SUM($CV$9:EI$9)*$AG235</f>
        <v>12038</v>
      </c>
      <c r="EJ235" s="39">
        <f>SUM($BE235,$BF235:CS235)-SUM($CV$1:EJ$1)*SUM($P235:$Q235,$W235)-SUM($CV$2:EJ$2)*SUM($R235:$V235)-SUM($CV$3:EJ$3)*$X235-SUM($CV$4:EJ$4)*SUM($K235:$L235)-SUM($CV$5:EJ$5)*SUM($M235:$N235)-SUM($CV$6:EJ$6)*$O235-SUM($CV$7:EJ$7)*SUM($Y235:$Z235,$AF235)-SUM($CV$8:EJ$8)*SUM($AA235:$AE235)-SUM($CV$9:EJ$9)*$AG235</f>
        <v>10038</v>
      </c>
      <c r="EK235" s="39">
        <f>SUM($BE235,$BF235:CT235)-SUM($CV$1:EK$1)*SUM($P235:$Q235,$W235)-SUM($CV$2:EK$2)*SUM($R235:$V235)-SUM($CV$3:EK$3)*$X235-SUM($CV$4:EK$4)*SUM($K235:$L235)-SUM($CV$5:EK$5)*SUM($M235:$N235)-SUM($CV$6:EK$6)*$O235-SUM($CV$7:EK$7)*SUM($Y235:$Z235,$AF235)-SUM($CV$8:EK$8)*SUM($AA235:$AE235)-SUM($CV$9:EK$9)*$AG235</f>
        <v>8038</v>
      </c>
      <c r="EL235" s="39">
        <f>SUM($BE235,$BF235:CU235)-SUM($CV$1:EL$1)*SUM($P235:$Q235,$W235)-SUM($CV$2:EL$2)*SUM($R235:$V235)-SUM($CV$3:EL$3)*$X235-SUM($CV$4:EL$4)*SUM($K235:$L235)-SUM($CV$5:EL$5)*SUM($M235:$N235)-SUM($CV$6:EL$6)*$O235-SUM($CV$7:EL$7)*SUM($Y235:$Z235,$AF235)-SUM($CV$8:EL$8)*SUM($AA235:$AE235)-SUM($CV$9:EL$9)*$AG235</f>
        <v>6038</v>
      </c>
      <c r="EM235" s="39">
        <f>SUM($BE235,$BF235:CV235)-SUM($CV$1:EM$1)*SUM($P235:$Q235,$W235)-SUM($CV$2:EM$2)*SUM($R235:$V235)-SUM($CV$3:EM$3)*$X235-SUM($CV$4:EM$4)*SUM($K235:$L235)-SUM($CV$5:EM$5)*SUM($M235:$N235)-SUM($CV$6:EM$6)*$O235-SUM($CV$7:EM$7)*SUM($Y235:$Z235,$AF235)-SUM($CV$8:EM$8)*SUM($AA235:$AE235)-SUM($CV$9:EM$9)*$AG235</f>
        <v>4038</v>
      </c>
      <c r="EN235" s="39">
        <f>SUM($BE235,$BF235:CW235)-SUM($CV$1:EN$1)*SUM($P235:$Q235,$W235)-SUM($CV$2:EN$2)*SUM($R235:$V235)-SUM($CV$3:EN$3)*$X235-SUM($CV$4:EN$4)*SUM($K235:$L235)-SUM($CV$5:EN$5)*SUM($M235:$N235)-SUM($CV$6:EN$6)*$O235-SUM($CV$7:EN$7)*SUM($Y235:$Z235,$AF235)-SUM($CV$8:EN$8)*SUM($AA235:$AE235)-SUM($CV$9:EN$9)*$AG235</f>
        <v>2038</v>
      </c>
      <c r="EO235" s="39">
        <f>SUM($BE235,$BF235:CX235)-SUM($CV$1:EO$1)*SUM($P235:$Q235,$W235)-SUM($CV$2:EO$2)*SUM($R235:$V235)-SUM($CV$3:EO$3)*$X235-SUM($CV$4:EO$4)*SUM($K235:$L235)-SUM($CV$5:EO$5)*SUM($M235:$N235)-SUM($CV$6:EO$6)*$O235-SUM($CV$7:EO$7)*SUM($Y235:$Z235,$AF235)-SUM($CV$8:EO$8)*SUM($AA235:$AE235)-SUM($CV$9:EO$9)*$AG235</f>
        <v>378</v>
      </c>
      <c r="EP235" s="96" t="s">
        <v>752</v>
      </c>
      <c r="EQ235" s="103" t="str">
        <f t="shared" si="302"/>
        <v>LTB-2520-3G3H6-A3-AS</v>
      </c>
      <c r="ER235" s="96" t="str">
        <f t="shared" si="283"/>
        <v>MAG.LAYERS SCIENTIFIC TECHNIC</v>
      </c>
      <c r="ES235" s="115">
        <v>2.75</v>
      </c>
      <c r="ET235" s="116" t="str">
        <f t="shared" si="300"/>
        <v>USD</v>
      </c>
      <c r="EU235" s="107" t="e">
        <f t="shared" ca="1" si="245"/>
        <v>#NAME?</v>
      </c>
      <c r="EV235" s="107">
        <v>2.19</v>
      </c>
      <c r="EW235" s="117">
        <f t="shared" ref="EW235:EW242" si="303">AN235</f>
        <v>3000</v>
      </c>
      <c r="EX235" s="117">
        <f t="shared" ref="EX235:EX242" si="304">AN235</f>
        <v>3000</v>
      </c>
      <c r="EY235" s="103"/>
      <c r="EZ235" s="117">
        <f t="shared" si="247"/>
        <v>72000</v>
      </c>
      <c r="FA235" s="118">
        <f t="shared" si="248"/>
        <v>157680</v>
      </c>
      <c r="FB235" s="117">
        <f t="shared" si="249"/>
        <v>1094</v>
      </c>
      <c r="FC235" s="118">
        <f t="shared" si="250"/>
        <v>2395.86</v>
      </c>
      <c r="FD235" s="119">
        <v>45523</v>
      </c>
      <c r="FE235" s="118" t="s">
        <v>130</v>
      </c>
      <c r="FF235" s="118" t="s">
        <v>26</v>
      </c>
      <c r="FG235" s="103" t="s">
        <v>144</v>
      </c>
      <c r="FH235" s="103" t="s">
        <v>145</v>
      </c>
      <c r="FI235" s="105">
        <f t="array" ref="FI235">SUMPRODUCT($AI235:$AL235,TRANSPOSE(FI$1:FI$4))</f>
        <v>6130</v>
      </c>
      <c r="FJ235" s="105">
        <f t="array" ref="FJ235">SUMPRODUCT($AI235:$AL235,TRANSPOSE(FJ$1:FJ$4))</f>
        <v>6130</v>
      </c>
      <c r="FK235" s="105">
        <f t="array" ref="FK235">SUMPRODUCT($AI235:$AL235,TRANSPOSE(FK$1:FK$4))</f>
        <v>6130</v>
      </c>
      <c r="FL235" s="105">
        <f t="array" ref="FL235">SUMPRODUCT($AI235:$AL235,TRANSPOSE(FL$1:FL$4))</f>
        <v>6130</v>
      </c>
      <c r="FM235" s="105">
        <f t="array" ref="FM235">SUMPRODUCT($AI235:$AL235,TRANSPOSE(FM$1:FM$4))</f>
        <v>6130</v>
      </c>
      <c r="FN235" s="105">
        <f t="array" ref="FN235">SUMPRODUCT($AI235:$AL235,TRANSPOSE(FN$1:FN$4))</f>
        <v>6130</v>
      </c>
      <c r="FO235" s="105">
        <f t="array" ref="FO235">SUMPRODUCT($AI235:$AL235,TRANSPOSE(FO$1:FO$4))</f>
        <v>6130</v>
      </c>
      <c r="FP235" s="105">
        <f t="array" ref="FP235">SUMPRODUCT($AI235:$AL235,TRANSPOSE(FP$1:FP$4))</f>
        <v>6130</v>
      </c>
      <c r="FQ235" s="105">
        <f t="array" ref="FQ235">SUMPRODUCT($AI235:$AL235,TRANSPOSE(FQ$1:FQ$4))</f>
        <v>6130</v>
      </c>
      <c r="FR235" s="105">
        <f t="array" ref="FR235">SUMPRODUCT($AI235:$AL235,TRANSPOSE(FR$1:FR$4))</f>
        <v>6100</v>
      </c>
      <c r="FS235" s="105">
        <f t="array" ref="FS235">SUMPRODUCT($AI235:$AL235,TRANSPOSE(FS$1:FS$4))</f>
        <v>6000</v>
      </c>
      <c r="FT235" s="105">
        <f t="array" ref="FT235">SUMPRODUCT($AI235:$AL235,TRANSPOSE(FT$1:FT$4))</f>
        <v>3636</v>
      </c>
      <c r="FU235" s="105">
        <f t="array" ref="FU235">SUMPRODUCT($AI235:$AL235,TRANSPOSE(FU$1:FU$4))</f>
        <v>0</v>
      </c>
      <c r="FV235" s="120"/>
      <c r="FW235" s="105">
        <f t="shared" si="251"/>
        <v>9000</v>
      </c>
      <c r="FX235" s="121">
        <f>CEILING(SUM($FI235:FJ235)-SUM($FW235:FW235),$EW235)</f>
        <v>6000</v>
      </c>
      <c r="FY235" s="121">
        <f>CEILING(SUM($FI235:FK235)-SUM($FW235:FX235),$EW235)</f>
        <v>6000</v>
      </c>
      <c r="FZ235" s="121">
        <f>CEILING(SUM($FI235:FL235)-SUM($FW235:FY235),$EW235)</f>
        <v>6000</v>
      </c>
      <c r="GA235" s="121">
        <f>CEILING(SUM($FI235:FM235)-SUM($FW235:FZ235),$EW235)</f>
        <v>6000</v>
      </c>
      <c r="GB235" s="121">
        <f>CEILING(SUM($FI235:FN235)-SUM($FW235:GA235),$EW235)</f>
        <v>6000</v>
      </c>
      <c r="GC235" s="121">
        <f>CEILING(SUM($FI235:FO235)-SUM($FW235:GB235),$EW235)</f>
        <v>6000</v>
      </c>
      <c r="GD235" s="121">
        <f>CEILING(SUM($FI235:FP235)-SUM($FW235:GC235),$EW235)</f>
        <v>6000</v>
      </c>
      <c r="GE235" s="121">
        <f>CEILING(SUM($FI235:FQ235)-SUM($FW235:GD235),$EW235)</f>
        <v>6000</v>
      </c>
      <c r="GF235" s="121">
        <f>CEILING(SUM($FI235:FR235)-SUM($FW235:GE235),$EW235)</f>
        <v>6000</v>
      </c>
      <c r="GG235" s="121">
        <f>CEILING(SUM($FI235:FS235)-SUM($FW235:GF235),$EW235)</f>
        <v>6000</v>
      </c>
      <c r="GH235" s="121">
        <f t="shared" si="252"/>
        <v>3000</v>
      </c>
      <c r="GI235" s="121">
        <f t="shared" si="253"/>
        <v>0</v>
      </c>
      <c r="GJ235" s="120"/>
      <c r="GK235" s="123">
        <f t="shared" si="254"/>
        <v>19710</v>
      </c>
      <c r="GL235" s="123">
        <f t="shared" si="255"/>
        <v>13140</v>
      </c>
      <c r="GM235" s="123">
        <f t="shared" si="256"/>
        <v>13140</v>
      </c>
      <c r="GN235" s="123">
        <f t="shared" si="257"/>
        <v>13140</v>
      </c>
      <c r="GO235" s="123">
        <f t="shared" si="258"/>
        <v>13140</v>
      </c>
      <c r="GP235" s="123">
        <f t="shared" si="259"/>
        <v>13140</v>
      </c>
      <c r="GQ235" s="123">
        <f t="shared" si="260"/>
        <v>13140</v>
      </c>
      <c r="GR235" s="123">
        <f t="shared" si="261"/>
        <v>13140</v>
      </c>
      <c r="GS235" s="123">
        <f t="shared" si="262"/>
        <v>13140</v>
      </c>
      <c r="GT235" s="123">
        <f t="shared" si="263"/>
        <v>13140</v>
      </c>
      <c r="GU235" s="123">
        <f t="shared" si="264"/>
        <v>13140</v>
      </c>
      <c r="GV235" s="123">
        <f t="shared" si="265"/>
        <v>6570</v>
      </c>
      <c r="GW235" s="123">
        <f t="shared" si="266"/>
        <v>0</v>
      </c>
      <c r="GX235" s="123">
        <f t="shared" si="267"/>
        <v>157680</v>
      </c>
      <c r="GY235" s="120">
        <v>6</v>
      </c>
      <c r="GZ235" s="105">
        <f>SUM(FW235:FX235)</f>
        <v>15000</v>
      </c>
      <c r="HA235" s="105"/>
      <c r="HB235" s="105">
        <f>SUM(FY235:FZ235)</f>
        <v>12000</v>
      </c>
      <c r="HC235" s="105"/>
      <c r="HD235" s="105">
        <f>SUM(GA235:GB235)</f>
        <v>12000</v>
      </c>
      <c r="HE235" s="105"/>
      <c r="HF235" s="105">
        <f>SUM(GC235:GD235)</f>
        <v>12000</v>
      </c>
      <c r="HG235" s="105"/>
      <c r="HH235" s="105">
        <f>SUM(GE235:GF235)</f>
        <v>12000</v>
      </c>
      <c r="HI235" s="105"/>
      <c r="HJ235" s="105">
        <f>SUM(GG235:GI235)</f>
        <v>9000</v>
      </c>
      <c r="HK235" s="105"/>
      <c r="HL235" s="105">
        <f>GI235</f>
        <v>0</v>
      </c>
      <c r="HM235" s="105"/>
      <c r="HN235" s="123">
        <f t="shared" si="268"/>
        <v>32850</v>
      </c>
      <c r="HO235" s="123">
        <f t="shared" si="269"/>
        <v>0</v>
      </c>
      <c r="HP235" s="123">
        <f t="shared" si="270"/>
        <v>26280</v>
      </c>
      <c r="HQ235" s="123">
        <f t="shared" si="271"/>
        <v>0</v>
      </c>
      <c r="HR235" s="123">
        <f t="shared" si="272"/>
        <v>26280</v>
      </c>
      <c r="HS235" s="123">
        <f t="shared" si="273"/>
        <v>0</v>
      </c>
      <c r="HT235" s="123">
        <f t="shared" si="274"/>
        <v>26280</v>
      </c>
      <c r="HU235" s="123">
        <f t="shared" si="275"/>
        <v>0</v>
      </c>
      <c r="HV235" s="123">
        <f t="shared" si="276"/>
        <v>26280</v>
      </c>
      <c r="HW235" s="123">
        <f t="shared" si="277"/>
        <v>0</v>
      </c>
      <c r="HX235" s="123">
        <f t="shared" si="278"/>
        <v>19710</v>
      </c>
      <c r="HY235" s="123">
        <f t="shared" si="279"/>
        <v>0</v>
      </c>
      <c r="HZ235" s="123">
        <f t="shared" si="280"/>
        <v>0</v>
      </c>
      <c r="IA235" s="123">
        <f t="shared" si="281"/>
        <v>157680</v>
      </c>
      <c r="IB235" s="124" t="s">
        <v>1096</v>
      </c>
      <c r="IC235" s="103" t="s">
        <v>756</v>
      </c>
      <c r="ID235" s="125">
        <v>45518</v>
      </c>
      <c r="IE235" s="103" t="s">
        <v>147</v>
      </c>
      <c r="IF235" s="103"/>
      <c r="IG235" s="103" t="s">
        <v>147</v>
      </c>
      <c r="IH235" s="103"/>
      <c r="II235" s="103" t="s">
        <v>337</v>
      </c>
    </row>
    <row r="236" spans="1:243" ht="14.25" x14ac:dyDescent="0.2">
      <c r="A236" s="39">
        <v>256</v>
      </c>
      <c r="B236" s="39" t="s">
        <v>1100</v>
      </c>
      <c r="C236" s="56" t="s">
        <v>1101</v>
      </c>
      <c r="D236" s="39" t="s">
        <v>137</v>
      </c>
      <c r="E236" s="39">
        <v>401681605</v>
      </c>
      <c r="F236" s="102" t="s">
        <v>1102</v>
      </c>
      <c r="G236" s="39"/>
      <c r="H236" s="39" t="s">
        <v>128</v>
      </c>
      <c r="I236" s="39">
        <v>2</v>
      </c>
      <c r="J236" s="39">
        <v>8</v>
      </c>
      <c r="K236" s="39">
        <v>0</v>
      </c>
      <c r="L236" s="39">
        <v>0</v>
      </c>
      <c r="M236" s="39">
        <v>0</v>
      </c>
      <c r="N236" s="39">
        <v>0</v>
      </c>
      <c r="O236" s="39">
        <v>0</v>
      </c>
      <c r="P236" s="39">
        <v>0</v>
      </c>
      <c r="Q236" s="39">
        <v>0</v>
      </c>
      <c r="R236" s="39">
        <v>0</v>
      </c>
      <c r="S236" s="39">
        <v>4</v>
      </c>
      <c r="T236" s="39">
        <v>0</v>
      </c>
      <c r="U236" s="39">
        <v>0</v>
      </c>
      <c r="V236" s="39">
        <v>0</v>
      </c>
      <c r="W236" s="39">
        <v>0</v>
      </c>
      <c r="X236" s="39">
        <v>0</v>
      </c>
      <c r="Y236" s="39">
        <v>0</v>
      </c>
      <c r="Z236" s="39">
        <v>0</v>
      </c>
      <c r="AA236" s="39">
        <v>0</v>
      </c>
      <c r="AB236" s="39">
        <v>4</v>
      </c>
      <c r="AC236" s="39">
        <v>0</v>
      </c>
      <c r="AD236" s="39">
        <v>0</v>
      </c>
      <c r="AE236" s="39">
        <v>0</v>
      </c>
      <c r="AF236" s="39">
        <v>0</v>
      </c>
      <c r="AG236" s="39">
        <v>0</v>
      </c>
      <c r="AH236" s="39">
        <f t="shared" si="235"/>
        <v>8</v>
      </c>
      <c r="AI236" s="39">
        <f t="shared" si="236"/>
        <v>0</v>
      </c>
      <c r="AJ236" s="39">
        <f t="shared" si="237"/>
        <v>4</v>
      </c>
      <c r="AK236" s="39">
        <f t="shared" si="238"/>
        <v>4</v>
      </c>
      <c r="AL236" s="39">
        <f t="shared" si="239"/>
        <v>4</v>
      </c>
      <c r="AM236" s="57">
        <f t="shared" si="240"/>
        <v>141812</v>
      </c>
      <c r="AN236" s="57">
        <v>2500</v>
      </c>
      <c r="AO236" s="57">
        <f t="shared" si="241"/>
        <v>142500</v>
      </c>
      <c r="AP236" s="39"/>
      <c r="AQ236" s="39" t="s">
        <v>560</v>
      </c>
      <c r="AR236" s="39" t="s">
        <v>527</v>
      </c>
      <c r="AS236" s="39"/>
      <c r="AT236" s="39"/>
      <c r="AU236" s="58">
        <v>1.7922</v>
      </c>
      <c r="AV236" s="58" t="s">
        <v>11</v>
      </c>
      <c r="AW236" s="39" t="s">
        <v>528</v>
      </c>
      <c r="AX236" s="39" t="s">
        <v>529</v>
      </c>
      <c r="AY236" s="39"/>
      <c r="AZ236" s="39" t="s">
        <v>530</v>
      </c>
      <c r="BA236" s="39" t="str">
        <f t="shared" si="242"/>
        <v>P0028</v>
      </c>
      <c r="BB236" s="78" t="e">
        <f t="shared" ca="1" si="243"/>
        <v>#NAME?</v>
      </c>
      <c r="BC236" s="39"/>
      <c r="BD236" s="75">
        <f t="shared" si="244"/>
        <v>142500</v>
      </c>
      <c r="BE236" s="39"/>
      <c r="BF236" s="39"/>
      <c r="BG236" s="39"/>
      <c r="BH236" s="39"/>
      <c r="BI236" s="39">
        <v>25000</v>
      </c>
      <c r="BJ236" s="39"/>
      <c r="BK236" s="39"/>
      <c r="BL236" s="39"/>
      <c r="BM236" s="39"/>
      <c r="BN236" s="39"/>
      <c r="BO236" s="39"/>
      <c r="BP236" s="39"/>
      <c r="BQ236" s="39">
        <v>25000</v>
      </c>
      <c r="BR236" s="39"/>
      <c r="BS236" s="39"/>
      <c r="BT236" s="39"/>
      <c r="BU236" s="39"/>
      <c r="BV236" s="39"/>
      <c r="BW236" s="39">
        <v>25000</v>
      </c>
      <c r="BX236" s="39"/>
      <c r="BY236" s="39"/>
      <c r="BZ236" s="39"/>
      <c r="CA236" s="39"/>
      <c r="CB236" s="39"/>
      <c r="CC236" s="39">
        <v>25000</v>
      </c>
      <c r="CD236" s="39"/>
      <c r="CE236" s="39"/>
      <c r="CF236" s="39"/>
      <c r="CG236" s="39"/>
      <c r="CH236" s="39"/>
      <c r="CI236" s="39">
        <v>25000</v>
      </c>
      <c r="CJ236" s="39"/>
      <c r="CK236" s="39"/>
      <c r="CL236" s="39"/>
      <c r="CM236" s="39"/>
      <c r="CN236" s="39"/>
      <c r="CO236" s="39">
        <v>17500</v>
      </c>
      <c r="CP236" s="39"/>
      <c r="CQ236" s="39"/>
      <c r="CR236" s="39"/>
      <c r="CS236" s="39"/>
      <c r="CT236" s="39"/>
      <c r="CU236" s="39"/>
      <c r="CV236" s="39"/>
      <c r="CW236" s="39">
        <f>SUM($BE236,$BF236:BF236)-SUM($CV$1:CW$1)*SUM($P236:$Q236,$W236)-SUM($CV$2:CW$2)*SUM($R236:$V236)-SUM($CV$3:CW$3)*$X236-SUM($CV$4:CW$4)*SUM($K236:$L236)-SUM($CV$5:CW$5)*SUM($M236:$N236)-SUM($CV$6:CW$6)*$O236-SUM($CV$7:CW$7)*SUM($Y236:$Z236,$AF236)-SUM($CV$8:CW$8)*SUM($AA236:$AE236)-SUM($CV$9:CW$9)*$AG236</f>
        <v>0</v>
      </c>
      <c r="CX236" s="39">
        <f>SUM($BE236,$BF236:BG236)-SUM($CV$1:CX$1)*SUM($P236:$Q236,$W236)-SUM($CV$2:CX$2)*SUM($R236:$V236)-SUM($CV$3:CX$3)*$X236-SUM($CV$4:CX$4)*SUM($K236:$L236)-SUM($CV$5:CX$5)*SUM($M236:$N236)-SUM($CV$6:CX$6)*$O236-SUM($CV$7:CX$7)*SUM($Y236:$Z236,$AF236)-SUM($CV$8:CX$8)*SUM($AA236:$AE236)-SUM($CV$9:CX$9)*$AG236</f>
        <v>0</v>
      </c>
      <c r="CY236" s="39">
        <f>SUM($BE236,$BF236:BH236)-SUM($CV$1:CY$1)*SUM($P236:$Q236,$W236)-SUM($CV$2:CY$2)*SUM($R236:$V236)-SUM($CV$3:CY$3)*$X236-SUM($CV$4:CY$4)*SUM($K236:$L236)-SUM($CV$5:CY$5)*SUM($M236:$N236)-SUM($CV$6:CY$6)*$O236-SUM($CV$7:CY$7)*SUM($Y236:$Z236,$AF236)-SUM($CV$8:CY$8)*SUM($AA236:$AE236)-SUM($CV$9:CY$9)*$AG236</f>
        <v>0</v>
      </c>
      <c r="CZ236" s="39">
        <f>SUM($BE236,$BF236:BI236)-SUM($CV$1:CZ$1)*SUM($P236:$Q236,$W236)-SUM($CV$2:CZ$2)*SUM($R236:$V236)-SUM($CV$3:CZ$3)*$X236-SUM($CV$4:CZ$4)*SUM($K236:$L236)-SUM($CV$5:CZ$5)*SUM($M236:$N236)-SUM($CV$6:CZ$6)*$O236-SUM($CV$7:CZ$7)*SUM($Y236:$Z236,$AF236)-SUM($CV$8:CZ$8)*SUM($AA236:$AE236)-SUM($CV$9:CZ$9)*$AG236</f>
        <v>25000</v>
      </c>
      <c r="DA236" s="39">
        <f>SUM($BE236,$BF236:BJ236)-SUM($CV$1:DA$1)*SUM($P236:$Q236,$W236)-SUM($CV$2:DA$2)*SUM($R236:$V236)-SUM($CV$3:DA$3)*$X236-SUM($CV$4:DA$4)*SUM($K236:$L236)-SUM($CV$5:DA$5)*SUM($M236:$N236)-SUM($CV$6:DA$6)*$O236-SUM($CV$7:DA$7)*SUM($Y236:$Z236,$AF236)-SUM($CV$8:DA$8)*SUM($AA236:$AE236)-SUM($CV$9:DA$9)*$AG236</f>
        <v>25000</v>
      </c>
      <c r="DB236" s="39">
        <f>SUM($BE236,$BF236:BK236)-SUM($CV$1:DB$1)*SUM($P236:$Q236,$W236)-SUM($CV$2:DB$2)*SUM($R236:$V236)-SUM($CV$3:DB$3)*$X236-SUM($CV$4:DB$4)*SUM($K236:$L236)-SUM($CV$5:DB$5)*SUM($M236:$N236)-SUM($CV$6:DB$6)*$O236-SUM($CV$7:DB$7)*SUM($Y236:$Z236,$AF236)-SUM($CV$8:DB$8)*SUM($AA236:$AE236)-SUM($CV$9:DB$9)*$AG236</f>
        <v>24200</v>
      </c>
      <c r="DC236" s="39">
        <f>SUM($BE236,$BF236:BL236)-SUM($CV$1:DC$1)*SUM($P236:$Q236,$W236)-SUM($CV$2:DC$2)*SUM($R236:$V236)-SUM($CV$3:DC$3)*$X236-SUM($CV$4:DC$4)*SUM($K236:$L236)-SUM($CV$5:DC$5)*SUM($M236:$N236)-SUM($CV$6:DC$6)*$O236-SUM($CV$7:DC$7)*SUM($Y236:$Z236,$AF236)-SUM($CV$8:DC$8)*SUM($AA236:$AE236)-SUM($CV$9:DC$9)*$AG236</f>
        <v>22600</v>
      </c>
      <c r="DD236" s="39">
        <f>SUM($BE236,$BF236:BM236)-SUM($CV$1:DD$1)*SUM($P236:$Q236,$W236)-SUM($CV$2:DD$2)*SUM($R236:$V236)-SUM($CV$3:DD$3)*$X236-SUM($CV$4:DD$4)*SUM($K236:$L236)-SUM($CV$5:DD$5)*SUM($M236:$N236)-SUM($CV$6:DD$6)*$O236-SUM($CV$7:DD$7)*SUM($Y236:$Z236,$AF236)-SUM($CV$8:DD$8)*SUM($AA236:$AE236)-SUM($CV$9:DD$9)*$AG236</f>
        <v>20076</v>
      </c>
      <c r="DE236" s="39">
        <f>SUM($BE236,$BF236:BN236)-SUM($CV$1:DE$1)*SUM($P236:$Q236,$W236)-SUM($CV$2:DE$2)*SUM($R236:$V236)-SUM($CV$3:DE$3)*$X236-SUM($CV$4:DE$4)*SUM($K236:$L236)-SUM($CV$5:DE$5)*SUM($M236:$N236)-SUM($CV$6:DE$6)*$O236-SUM($CV$7:DE$7)*SUM($Y236:$Z236,$AF236)-SUM($CV$8:DE$8)*SUM($AA236:$AE236)-SUM($CV$9:DE$9)*$AG236</f>
        <v>17876</v>
      </c>
      <c r="DF236" s="39">
        <f>SUM($BE236,$BF236:BO236)-SUM($CV$1:DF$1)*SUM($P236:$Q236,$W236)-SUM($CV$2:DF$2)*SUM($R236:$V236)-SUM($CV$3:DF$3)*$X236-SUM($CV$4:DF$4)*SUM($K236:$L236)-SUM($CV$5:DF$5)*SUM($M236:$N236)-SUM($CV$6:DF$6)*$O236-SUM($CV$7:DF$7)*SUM($Y236:$Z236,$AF236)-SUM($CV$8:DF$8)*SUM($AA236:$AE236)-SUM($CV$9:DF$9)*$AG236</f>
        <v>15076</v>
      </c>
      <c r="DG236" s="39">
        <f>SUM($BE236,$BF236:BP236)-SUM($CV$1:DG$1)*SUM($P236:$Q236,$W236)-SUM($CV$2:DG$2)*SUM($R236:$V236)-SUM($CV$3:DG$3)*$X236-SUM($CV$4:DG$4)*SUM($K236:$L236)-SUM($CV$5:DG$5)*SUM($M236:$N236)-SUM($CV$6:DG$6)*$O236-SUM($CV$7:DG$7)*SUM($Y236:$Z236,$AF236)-SUM($CV$8:DG$8)*SUM($AA236:$AE236)-SUM($CV$9:DG$9)*$AG236</f>
        <v>12076</v>
      </c>
      <c r="DH236" s="39">
        <f>SUM($BE236,$BF236:BQ236)-SUM($CV$1:DH$1)*SUM($P236:$Q236,$W236)-SUM($CV$2:DH$2)*SUM($R236:$V236)-SUM($CV$3:DH$3)*$X236-SUM($CV$4:DH$4)*SUM($K236:$L236)-SUM($CV$5:DH$5)*SUM($M236:$N236)-SUM($CV$6:DH$6)*$O236-SUM($CV$7:DH$7)*SUM($Y236:$Z236,$AF236)-SUM($CV$8:DH$8)*SUM($AA236:$AE236)-SUM($CV$9:DH$9)*$AG236</f>
        <v>34076</v>
      </c>
      <c r="DI236" s="39">
        <f>SUM($BE236,$BF236:BR236)-SUM($CV$1:DI$1)*SUM($P236:$Q236,$W236)-SUM($CV$2:DI$2)*SUM($R236:$V236)-SUM($CV$3:DI$3)*$X236-SUM($CV$4:DI$4)*SUM($K236:$L236)-SUM($CV$5:DI$5)*SUM($M236:$N236)-SUM($CV$6:DI$6)*$O236-SUM($CV$7:DI$7)*SUM($Y236:$Z236,$AF236)-SUM($CV$8:DI$8)*SUM($AA236:$AE236)-SUM($CV$9:DI$9)*$AG236</f>
        <v>31076</v>
      </c>
      <c r="DJ236" s="39">
        <f>SUM($BE236,$BF236:BS236)-SUM($CV$1:DJ$1)*SUM($P236:$Q236,$W236)-SUM($CV$2:DJ$2)*SUM($R236:$V236)-SUM($CV$3:DJ$3)*$X236-SUM($CV$4:DJ$4)*SUM($K236:$L236)-SUM($CV$5:DJ$5)*SUM($M236:$N236)-SUM($CV$6:DJ$6)*$O236-SUM($CV$7:DJ$7)*SUM($Y236:$Z236,$AF236)-SUM($CV$8:DJ$8)*SUM($AA236:$AE236)-SUM($CV$9:DJ$9)*$AG236</f>
        <v>28076</v>
      </c>
      <c r="DK236" s="39">
        <f>SUM($BE236,$BF236:BT236)-SUM($CV$1:DK$1)*SUM($P236:$Q236,$W236)-SUM($CV$2:DK$2)*SUM($R236:$V236)-SUM($CV$3:DK$3)*$X236-SUM($CV$4:DK$4)*SUM($K236:$L236)-SUM($CV$5:DK$5)*SUM($M236:$N236)-SUM($CV$6:DK$6)*$O236-SUM($CV$7:DK$7)*SUM($Y236:$Z236,$AF236)-SUM($CV$8:DK$8)*SUM($AA236:$AE236)-SUM($CV$9:DK$9)*$AG236</f>
        <v>25076</v>
      </c>
      <c r="DL236" s="39">
        <f>SUM($BE236,$BF236:BU236)-SUM($CV$1:DL$1)*SUM($P236:$Q236,$W236)-SUM($CV$2:DL$2)*SUM($R236:$V236)-SUM($CV$3:DL$3)*$X236-SUM($CV$4:DL$4)*SUM($K236:$L236)-SUM($CV$5:DL$5)*SUM($M236:$N236)-SUM($CV$6:DL$6)*$O236-SUM($CV$7:DL$7)*SUM($Y236:$Z236,$AF236)-SUM($CV$8:DL$8)*SUM($AA236:$AE236)-SUM($CV$9:DL$9)*$AG236</f>
        <v>22076</v>
      </c>
      <c r="DM236" s="39">
        <f>SUM($BE236,$BF236:BV236)-SUM($CV$1:DM$1)*SUM($P236:$Q236,$W236)-SUM($CV$2:DM$2)*SUM($R236:$V236)-SUM($CV$3:DM$3)*$X236-SUM($CV$4:DM$4)*SUM($K236:$L236)-SUM($CV$5:DM$5)*SUM($M236:$N236)-SUM($CV$6:DM$6)*$O236-SUM($CV$7:DM$7)*SUM($Y236:$Z236,$AF236)-SUM($CV$8:DM$8)*SUM($AA236:$AE236)-SUM($CV$9:DM$9)*$AG236</f>
        <v>18076</v>
      </c>
      <c r="DN236" s="39">
        <f>SUM($BE236,$BF236:BW236)-SUM($CV$1:DN$1)*SUM($P236:$Q236,$W236)-SUM($CV$2:DN$2)*SUM($R236:$V236)-SUM($CV$3:DN$3)*$X236-SUM($CV$4:DN$4)*SUM($K236:$L236)-SUM($CV$5:DN$5)*SUM($M236:$N236)-SUM($CV$6:DN$6)*$O236-SUM($CV$7:DN$7)*SUM($Y236:$Z236,$AF236)-SUM($CV$8:DN$8)*SUM($AA236:$AE236)-SUM($CV$9:DN$9)*$AG236</f>
        <v>39076</v>
      </c>
      <c r="DO236" s="39">
        <f>SUM($BE236,$BF236:BX236)-SUM($CV$1:DO$1)*SUM($P236:$Q236,$W236)-SUM($CV$2:DO$2)*SUM($R236:$V236)-SUM($CV$3:DO$3)*$X236-SUM($CV$4:DO$4)*SUM($K236:$L236)-SUM($CV$5:DO$5)*SUM($M236:$N236)-SUM($CV$6:DO$6)*$O236-SUM($CV$7:DO$7)*SUM($Y236:$Z236,$AF236)-SUM($CV$8:DO$8)*SUM($AA236:$AE236)-SUM($CV$9:DO$9)*$AG236</f>
        <v>35076</v>
      </c>
      <c r="DP236" s="39">
        <f>SUM($BE236,$BF236:BY236)-SUM($CV$1:DP$1)*SUM($P236:$Q236,$W236)-SUM($CV$2:DP$2)*SUM($R236:$V236)-SUM($CV$3:DP$3)*$X236-SUM($CV$4:DP$4)*SUM($K236:$L236)-SUM($CV$5:DP$5)*SUM($M236:$N236)-SUM($CV$6:DP$6)*$O236-SUM($CV$7:DP$7)*SUM($Y236:$Z236,$AF236)-SUM($CV$8:DP$8)*SUM($AA236:$AE236)-SUM($CV$9:DP$9)*$AG236</f>
        <v>31076</v>
      </c>
      <c r="DQ236" s="39">
        <f>SUM($BE236,$BF236:BZ236)-SUM($CV$1:DQ$1)*SUM($P236:$Q236,$W236)-SUM($CV$2:DQ$2)*SUM($R236:$V236)-SUM($CV$3:DQ$3)*$X236-SUM($CV$4:DQ$4)*SUM($K236:$L236)-SUM($CV$5:DQ$5)*SUM($M236:$N236)-SUM($CV$6:DQ$6)*$O236-SUM($CV$7:DQ$7)*SUM($Y236:$Z236,$AF236)-SUM($CV$8:DQ$8)*SUM($AA236:$AE236)-SUM($CV$9:DQ$9)*$AG236</f>
        <v>27076</v>
      </c>
      <c r="DR236" s="39">
        <f>SUM($BE236,$BF236:CA236)-SUM($CV$1:DR$1)*SUM($P236:$Q236,$W236)-SUM($CV$2:DR$2)*SUM($R236:$V236)-SUM($CV$3:DR$3)*$X236-SUM($CV$4:DR$4)*SUM($K236:$L236)-SUM($CV$5:DR$5)*SUM($M236:$N236)-SUM($CV$6:DR$6)*$O236-SUM($CV$7:DR$7)*SUM($Y236:$Z236,$AF236)-SUM($CV$8:DR$8)*SUM($AA236:$AE236)-SUM($CV$9:DR$9)*$AG236</f>
        <v>23076</v>
      </c>
      <c r="DS236" s="39">
        <f>SUM($BE236,$BF236:CB236)-SUM($CV$1:DS$1)*SUM($P236:$Q236,$W236)-SUM($CV$2:DS$2)*SUM($R236:$V236)-SUM($CV$3:DS$3)*$X236-SUM($CV$4:DS$4)*SUM($K236:$L236)-SUM($CV$5:DS$5)*SUM($M236:$N236)-SUM($CV$6:DS$6)*$O236-SUM($CV$7:DS$7)*SUM($Y236:$Z236,$AF236)-SUM($CV$8:DS$8)*SUM($AA236:$AE236)-SUM($CV$9:DS$9)*$AG236</f>
        <v>19076</v>
      </c>
      <c r="DT236" s="39">
        <f>SUM($BE236,$BF236:CC236)-SUM($CV$1:DT$1)*SUM($P236:$Q236,$W236)-SUM($CV$2:DT$2)*SUM($R236:$V236)-SUM($CV$3:DT$3)*$X236-SUM($CV$4:DT$4)*SUM($K236:$L236)-SUM($CV$5:DT$5)*SUM($M236:$N236)-SUM($CV$6:DT$6)*$O236-SUM($CV$7:DT$7)*SUM($Y236:$Z236,$AF236)-SUM($CV$8:DT$8)*SUM($AA236:$AE236)-SUM($CV$9:DT$9)*$AG236</f>
        <v>40076</v>
      </c>
      <c r="DU236" s="39">
        <f>SUM($BE236,$BF236:CD236)-SUM($CV$1:DU$1)*SUM($P236:$Q236,$W236)-SUM($CV$2:DU$2)*SUM($R236:$V236)-SUM($CV$3:DU$3)*$X236-SUM($CV$4:DU$4)*SUM($K236:$L236)-SUM($CV$5:DU$5)*SUM($M236:$N236)-SUM($CV$6:DU$6)*$O236-SUM($CV$7:DU$7)*SUM($Y236:$Z236,$AF236)-SUM($CV$8:DU$8)*SUM($AA236:$AE236)-SUM($CV$9:DU$9)*$AG236</f>
        <v>36076</v>
      </c>
      <c r="DV236" s="39">
        <f>SUM($BE236,$BF236:CE236)-SUM($CV$1:DV$1)*SUM($P236:$Q236,$W236)-SUM($CV$2:DV$2)*SUM($R236:$V236)-SUM($CV$3:DV$3)*$X236-SUM($CV$4:DV$4)*SUM($K236:$L236)-SUM($CV$5:DV$5)*SUM($M236:$N236)-SUM($CV$6:DV$6)*$O236-SUM($CV$7:DV$7)*SUM($Y236:$Z236,$AF236)-SUM($CV$8:DV$8)*SUM($AA236:$AE236)-SUM($CV$9:DV$9)*$AG236</f>
        <v>32076</v>
      </c>
      <c r="DW236" s="39">
        <f>SUM($BE236,$BF236:CF236)-SUM($CV$1:DW$1)*SUM($P236:$Q236,$W236)-SUM($CV$2:DW$2)*SUM($R236:$V236)-SUM($CV$3:DW$3)*$X236-SUM($CV$4:DW$4)*SUM($K236:$L236)-SUM($CV$5:DW$5)*SUM($M236:$N236)-SUM($CV$6:DW$6)*$O236-SUM($CV$7:DW$7)*SUM($Y236:$Z236,$AF236)-SUM($CV$8:DW$8)*SUM($AA236:$AE236)-SUM($CV$9:DW$9)*$AG236</f>
        <v>28076</v>
      </c>
      <c r="DX236" s="39">
        <f>SUM($BE236,$BF236:CG236)-SUM($CV$1:DX$1)*SUM($P236:$Q236,$W236)-SUM($CV$2:DX$2)*SUM($R236:$V236)-SUM($CV$3:DX$3)*$X236-SUM($CV$4:DX$4)*SUM($K236:$L236)-SUM($CV$5:DX$5)*SUM($M236:$N236)-SUM($CV$6:DX$6)*$O236-SUM($CV$7:DX$7)*SUM($Y236:$Z236,$AF236)-SUM($CV$8:DX$8)*SUM($AA236:$AE236)-SUM($CV$9:DX$9)*$AG236</f>
        <v>24076</v>
      </c>
      <c r="DY236" s="39">
        <f>SUM($BE236,$BF236:CH236)-SUM($CV$1:DY$1)*SUM($P236:$Q236,$W236)-SUM($CV$2:DY$2)*SUM($R236:$V236)-SUM($CV$3:DY$3)*$X236-SUM($CV$4:DY$4)*SUM($K236:$L236)-SUM($CV$5:DY$5)*SUM($M236:$N236)-SUM($CV$6:DY$6)*$O236-SUM($CV$7:DY$7)*SUM($Y236:$Z236,$AF236)-SUM($CV$8:DY$8)*SUM($AA236:$AE236)-SUM($CV$9:DY$9)*$AG236</f>
        <v>20076</v>
      </c>
      <c r="DZ236" s="39">
        <f>SUM($BE236,$BF236:CI236)-SUM($CV$1:DZ$1)*SUM($P236:$Q236,$W236)-SUM($CV$2:DZ$2)*SUM($R236:$V236)-SUM($CV$3:DZ$3)*$X236-SUM($CV$4:DZ$4)*SUM($K236:$L236)-SUM($CV$5:DZ$5)*SUM($M236:$N236)-SUM($CV$6:DZ$6)*$O236-SUM($CV$7:DZ$7)*SUM($Y236:$Z236,$AF236)-SUM($CV$8:DZ$8)*SUM($AA236:$AE236)-SUM($CV$9:DZ$9)*$AG236</f>
        <v>41076</v>
      </c>
      <c r="EA236" s="39">
        <f>SUM($BE236,$BF236:CJ236)-SUM($CV$1:EA$1)*SUM($P236:$Q236,$W236)-SUM($CV$2:EA$2)*SUM($R236:$V236)-SUM($CV$3:EA$3)*$X236-SUM($CV$4:EA$4)*SUM($K236:$L236)-SUM($CV$5:EA$5)*SUM($M236:$N236)-SUM($CV$6:EA$6)*$O236-SUM($CV$7:EA$7)*SUM($Y236:$Z236,$AF236)-SUM($CV$8:EA$8)*SUM($AA236:$AE236)-SUM($CV$9:EA$9)*$AG236</f>
        <v>37076</v>
      </c>
      <c r="EB236" s="39">
        <f>SUM($BE236,$BF236:CK236)-SUM($CV$1:EB$1)*SUM($P236:$Q236,$W236)-SUM($CV$2:EB$2)*SUM($R236:$V236)-SUM($CV$3:EB$3)*$X236-SUM($CV$4:EB$4)*SUM($K236:$L236)-SUM($CV$5:EB$5)*SUM($M236:$N236)-SUM($CV$6:EB$6)*$O236-SUM($CV$7:EB$7)*SUM($Y236:$Z236,$AF236)-SUM($CV$8:EB$8)*SUM($AA236:$AE236)-SUM($CV$9:EB$9)*$AG236</f>
        <v>33076</v>
      </c>
      <c r="EC236" s="39">
        <f>SUM($BE236,$BF236:CL236)-SUM($CV$1:EC$1)*SUM($P236:$Q236,$W236)-SUM($CV$2:EC$2)*SUM($R236:$V236)-SUM($CV$3:EC$3)*$X236-SUM($CV$4:EC$4)*SUM($K236:$L236)-SUM($CV$5:EC$5)*SUM($M236:$N236)-SUM($CV$6:EC$6)*$O236-SUM($CV$7:EC$7)*SUM($Y236:$Z236,$AF236)-SUM($CV$8:EC$8)*SUM($AA236:$AE236)-SUM($CV$9:EC$9)*$AG236</f>
        <v>29076</v>
      </c>
      <c r="ED236" s="39">
        <f>SUM($BE236,$BF236:CM236)-SUM($CV$1:ED$1)*SUM($P236:$Q236,$W236)-SUM($CV$2:ED$2)*SUM($R236:$V236)-SUM($CV$3:ED$3)*$X236-SUM($CV$4:ED$4)*SUM($K236:$L236)-SUM($CV$5:ED$5)*SUM($M236:$N236)-SUM($CV$6:ED$6)*$O236-SUM($CV$7:ED$7)*SUM($Y236:$Z236,$AF236)-SUM($CV$8:ED$8)*SUM($AA236:$AE236)-SUM($CV$9:ED$9)*$AG236</f>
        <v>25076</v>
      </c>
      <c r="EE236" s="39">
        <f>SUM($BE236,$BF236:CN236)-SUM($CV$1:EE$1)*SUM($P236:$Q236,$W236)-SUM($CV$2:EE$2)*SUM($R236:$V236)-SUM($CV$3:EE$3)*$X236-SUM($CV$4:EE$4)*SUM($K236:$L236)-SUM($CV$5:EE$5)*SUM($M236:$N236)-SUM($CV$6:EE$6)*$O236-SUM($CV$7:EE$7)*SUM($Y236:$Z236,$AF236)-SUM($CV$8:EE$8)*SUM($AA236:$AE236)-SUM($CV$9:EE$9)*$AG236</f>
        <v>21076</v>
      </c>
      <c r="EF236" s="39">
        <f>SUM($BE236,$BF236:CO236)-SUM($CV$1:EF$1)*SUM($P236:$Q236,$W236)-SUM($CV$2:EF$2)*SUM($R236:$V236)-SUM($CV$3:EF$3)*$X236-SUM($CV$4:EF$4)*SUM($K236:$L236)-SUM($CV$5:EF$5)*SUM($M236:$N236)-SUM($CV$6:EF$6)*$O236-SUM($CV$7:EF$7)*SUM($Y236:$Z236,$AF236)-SUM($CV$8:EF$8)*SUM($AA236:$AE236)-SUM($CV$9:EF$9)*$AG236</f>
        <v>34576</v>
      </c>
      <c r="EG236" s="39">
        <f>SUM($BE236,$BF236:CP236)-SUM($CV$1:EG$1)*SUM($P236:$Q236,$W236)-SUM($CV$2:EG$2)*SUM($R236:$V236)-SUM($CV$3:EG$3)*$X236-SUM($CV$4:EG$4)*SUM($K236:$L236)-SUM($CV$5:EG$5)*SUM($M236:$N236)-SUM($CV$6:EG$6)*$O236-SUM($CV$7:EG$7)*SUM($Y236:$Z236,$AF236)-SUM($CV$8:EG$8)*SUM($AA236:$AE236)-SUM($CV$9:EG$9)*$AG236</f>
        <v>30576</v>
      </c>
      <c r="EH236" s="39">
        <f>SUM($BE236,$BF236:CQ236)-SUM($CV$1:EH$1)*SUM($P236:$Q236,$W236)-SUM($CV$2:EH$2)*SUM($R236:$V236)-SUM($CV$3:EH$3)*$X236-SUM($CV$4:EH$4)*SUM($K236:$L236)-SUM($CV$5:EH$5)*SUM($M236:$N236)-SUM($CV$6:EH$6)*$O236-SUM($CV$7:EH$7)*SUM($Y236:$Z236,$AF236)-SUM($CV$8:EH$8)*SUM($AA236:$AE236)-SUM($CV$9:EH$9)*$AG236</f>
        <v>26576</v>
      </c>
      <c r="EI236" s="39">
        <f>SUM($BE236,$BF236:CR236)-SUM($CV$1:EI$1)*SUM($P236:$Q236,$W236)-SUM($CV$2:EI$2)*SUM($R236:$V236)-SUM($CV$3:EI$3)*$X236-SUM($CV$4:EI$4)*SUM($K236:$L236)-SUM($CV$5:EI$5)*SUM($M236:$N236)-SUM($CV$6:EI$6)*$O236-SUM($CV$7:EI$7)*SUM($Y236:$Z236,$AF236)-SUM($CV$8:EI$8)*SUM($AA236:$AE236)-SUM($CV$9:EI$9)*$AG236</f>
        <v>22576</v>
      </c>
      <c r="EJ236" s="39">
        <f>SUM($BE236,$BF236:CS236)-SUM($CV$1:EJ$1)*SUM($P236:$Q236,$W236)-SUM($CV$2:EJ$2)*SUM($R236:$V236)-SUM($CV$3:EJ$3)*$X236-SUM($CV$4:EJ$4)*SUM($K236:$L236)-SUM($CV$5:EJ$5)*SUM($M236:$N236)-SUM($CV$6:EJ$6)*$O236-SUM($CV$7:EJ$7)*SUM($Y236:$Z236,$AF236)-SUM($CV$8:EJ$8)*SUM($AA236:$AE236)-SUM($CV$9:EJ$9)*$AG236</f>
        <v>18576</v>
      </c>
      <c r="EK236" s="39">
        <f>SUM($BE236,$BF236:CT236)-SUM($CV$1:EK$1)*SUM($P236:$Q236,$W236)-SUM($CV$2:EK$2)*SUM($R236:$V236)-SUM($CV$3:EK$3)*$X236-SUM($CV$4:EK$4)*SUM($K236:$L236)-SUM($CV$5:EK$5)*SUM($M236:$N236)-SUM($CV$6:EK$6)*$O236-SUM($CV$7:EK$7)*SUM($Y236:$Z236,$AF236)-SUM($CV$8:EK$8)*SUM($AA236:$AE236)-SUM($CV$9:EK$9)*$AG236</f>
        <v>14576</v>
      </c>
      <c r="EL236" s="39">
        <f>SUM($BE236,$BF236:CU236)-SUM($CV$1:EL$1)*SUM($P236:$Q236,$W236)-SUM($CV$2:EL$2)*SUM($R236:$V236)-SUM($CV$3:EL$3)*$X236-SUM($CV$4:EL$4)*SUM($K236:$L236)-SUM($CV$5:EL$5)*SUM($M236:$N236)-SUM($CV$6:EL$6)*$O236-SUM($CV$7:EL$7)*SUM($Y236:$Z236,$AF236)-SUM($CV$8:EL$8)*SUM($AA236:$AE236)-SUM($CV$9:EL$9)*$AG236</f>
        <v>10576</v>
      </c>
      <c r="EM236" s="39">
        <f>SUM($BE236,$BF236:CV236)-SUM($CV$1:EM$1)*SUM($P236:$Q236,$W236)-SUM($CV$2:EM$2)*SUM($R236:$V236)-SUM($CV$3:EM$3)*$X236-SUM($CV$4:EM$4)*SUM($K236:$L236)-SUM($CV$5:EM$5)*SUM($M236:$N236)-SUM($CV$6:EM$6)*$O236-SUM($CV$7:EM$7)*SUM($Y236:$Z236,$AF236)-SUM($CV$8:EM$8)*SUM($AA236:$AE236)-SUM($CV$9:EM$9)*$AG236</f>
        <v>6576</v>
      </c>
      <c r="EN236" s="39">
        <f>SUM($BE236,$BF236:CW236)-SUM($CV$1:EN$1)*SUM($P236:$Q236,$W236)-SUM($CV$2:EN$2)*SUM($R236:$V236)-SUM($CV$3:EN$3)*$X236-SUM($CV$4:EN$4)*SUM($K236:$L236)-SUM($CV$5:EN$5)*SUM($M236:$N236)-SUM($CV$6:EN$6)*$O236-SUM($CV$7:EN$7)*SUM($Y236:$Z236,$AF236)-SUM($CV$8:EN$8)*SUM($AA236:$AE236)-SUM($CV$9:EN$9)*$AG236</f>
        <v>2576</v>
      </c>
      <c r="EO236" s="39">
        <f>SUM($BE236,$BF236:CX236)-SUM($CV$1:EO$1)*SUM($P236:$Q236,$W236)-SUM($CV$2:EO$2)*SUM($R236:$V236)-SUM($CV$3:EO$3)*$X236-SUM($CV$4:EO$4)*SUM($K236:$L236)-SUM($CV$5:EO$5)*SUM($M236:$N236)-SUM($CV$6:EO$6)*$O236-SUM($CV$7:EO$7)*SUM($Y236:$Z236,$AF236)-SUM($CV$8:EO$8)*SUM($AA236:$AE236)-SUM($CV$9:EO$9)*$AG236</f>
        <v>-744</v>
      </c>
      <c r="EP236" s="96" t="str">
        <f t="shared" ref="EP236:EP241" si="305">AR236</f>
        <v>ELBATECH</v>
      </c>
      <c r="EQ236" s="103" t="str">
        <f t="shared" si="302"/>
        <v>LTC4444HMS8E-5#TRPBF</v>
      </c>
      <c r="ER236" s="96" t="str">
        <f t="shared" si="283"/>
        <v>ANALOG DEVICES</v>
      </c>
      <c r="ES236" s="115">
        <f>AU236</f>
        <v>1.7922</v>
      </c>
      <c r="ET236" s="116" t="str">
        <f t="shared" si="300"/>
        <v>USD</v>
      </c>
      <c r="EU236" s="107" t="e">
        <f t="shared" ca="1" si="245"/>
        <v>#NAME?</v>
      </c>
      <c r="EV236" s="107" t="e">
        <f t="shared" ca="1" si="246"/>
        <v>#NAME?</v>
      </c>
      <c r="EW236" s="117">
        <f t="shared" si="303"/>
        <v>2500</v>
      </c>
      <c r="EX236" s="117">
        <f t="shared" si="304"/>
        <v>2500</v>
      </c>
      <c r="EY236" s="103"/>
      <c r="EZ236" s="117">
        <f t="shared" si="247"/>
        <v>142500</v>
      </c>
      <c r="FA236" s="118" t="e">
        <f t="shared" ca="1" si="248"/>
        <v>#NAME?</v>
      </c>
      <c r="FB236" s="117">
        <f t="shared" si="249"/>
        <v>688</v>
      </c>
      <c r="FC236" s="118" t="e">
        <f t="shared" ca="1" si="250"/>
        <v>#NAME?</v>
      </c>
      <c r="FD236" s="119">
        <v>45523</v>
      </c>
      <c r="FE236" s="118" t="s">
        <v>130</v>
      </c>
      <c r="FF236" s="118" t="s">
        <v>26</v>
      </c>
      <c r="FG236" s="103" t="s">
        <v>144</v>
      </c>
      <c r="FH236" s="103" t="s">
        <v>145</v>
      </c>
      <c r="FI236" s="105">
        <f t="array" ref="FI236">SUMPRODUCT($AI236:$AL236,TRANSPOSE(FI$1:FI$4))</f>
        <v>12260</v>
      </c>
      <c r="FJ236" s="105">
        <f t="array" ref="FJ236">SUMPRODUCT($AI236:$AL236,TRANSPOSE(FJ$1:FJ$4))</f>
        <v>12260</v>
      </c>
      <c r="FK236" s="105">
        <f t="array" ref="FK236">SUMPRODUCT($AI236:$AL236,TRANSPOSE(FK$1:FK$4))</f>
        <v>12260</v>
      </c>
      <c r="FL236" s="105">
        <f t="array" ref="FL236">SUMPRODUCT($AI236:$AL236,TRANSPOSE(FL$1:FL$4))</f>
        <v>12260</v>
      </c>
      <c r="FM236" s="105">
        <f t="array" ref="FM236">SUMPRODUCT($AI236:$AL236,TRANSPOSE(FM$1:FM$4))</f>
        <v>12260</v>
      </c>
      <c r="FN236" s="105">
        <f t="array" ref="FN236">SUMPRODUCT($AI236:$AL236,TRANSPOSE(FN$1:FN$4))</f>
        <v>12260</v>
      </c>
      <c r="FO236" s="105">
        <f t="array" ref="FO236">SUMPRODUCT($AI236:$AL236,TRANSPOSE(FO$1:FO$4))</f>
        <v>12260</v>
      </c>
      <c r="FP236" s="105">
        <f t="array" ref="FP236">SUMPRODUCT($AI236:$AL236,TRANSPOSE(FP$1:FP$4))</f>
        <v>12260</v>
      </c>
      <c r="FQ236" s="105">
        <f t="array" ref="FQ236">SUMPRODUCT($AI236:$AL236,TRANSPOSE(FQ$1:FQ$4))</f>
        <v>12260</v>
      </c>
      <c r="FR236" s="105">
        <f t="array" ref="FR236">SUMPRODUCT($AI236:$AL236,TRANSPOSE(FR$1:FR$4))</f>
        <v>12200</v>
      </c>
      <c r="FS236" s="105">
        <f t="array" ref="FS236">SUMPRODUCT($AI236:$AL236,TRANSPOSE(FS$1:FS$4))</f>
        <v>12000</v>
      </c>
      <c r="FT236" s="105">
        <f t="array" ref="FT236">SUMPRODUCT($AI236:$AL236,TRANSPOSE(FT$1:FT$4))</f>
        <v>7272</v>
      </c>
      <c r="FU236" s="105">
        <f t="array" ref="FU236">SUMPRODUCT($AI236:$AL236,TRANSPOSE(FU$1:FU$4))</f>
        <v>0</v>
      </c>
      <c r="FV236" s="120"/>
      <c r="FW236" s="105">
        <f t="shared" si="251"/>
        <v>12500</v>
      </c>
      <c r="FX236" s="121">
        <f>CEILING(SUM($FI236:FJ236)-SUM($FW236:FW236),$EW236)</f>
        <v>12500</v>
      </c>
      <c r="FY236" s="121">
        <f>CEILING(SUM($FI236:FK236)-SUM($FW236:FX236),$EW236)</f>
        <v>12500</v>
      </c>
      <c r="FZ236" s="121">
        <f>CEILING(SUM($FI236:FL236)-SUM($FW236:FY236),$EW236)</f>
        <v>12500</v>
      </c>
      <c r="GA236" s="121">
        <f>CEILING(SUM($FI236:FM236)-SUM($FW236:FZ236),$EW236)</f>
        <v>12500</v>
      </c>
      <c r="GB236" s="121">
        <f>CEILING(SUM($FI236:FN236)-SUM($FW236:GA236),$EW236)</f>
        <v>12500</v>
      </c>
      <c r="GC236" s="121">
        <f>CEILING(SUM($FI236:FO236)-SUM($FW236:GB236),$EW236)</f>
        <v>12500</v>
      </c>
      <c r="GD236" s="121">
        <f>CEILING(SUM($FI236:FP236)-SUM($FW236:GC236),$EW236)</f>
        <v>12500</v>
      </c>
      <c r="GE236" s="121">
        <f>CEILING(SUM($FI236:FQ236)-SUM($FW236:GD236),$EW236)</f>
        <v>12500</v>
      </c>
      <c r="GF236" s="121">
        <f>CEILING(SUM($FI236:FR236)-SUM($FW236:GE236),$EW236)</f>
        <v>12500</v>
      </c>
      <c r="GG236" s="121">
        <f>CEILING(SUM($FI236:FS236)-SUM($FW236:GF236),$EW236)</f>
        <v>10000</v>
      </c>
      <c r="GH236" s="121">
        <f t="shared" si="252"/>
        <v>7500</v>
      </c>
      <c r="GI236" s="121">
        <f t="shared" si="253"/>
        <v>0</v>
      </c>
      <c r="GJ236" s="120"/>
      <c r="GK236" s="123" t="e">
        <f t="shared" ca="1" si="254"/>
        <v>#NAME?</v>
      </c>
      <c r="GL236" s="123" t="e">
        <f t="shared" ca="1" si="255"/>
        <v>#NAME?</v>
      </c>
      <c r="GM236" s="123" t="e">
        <f t="shared" ca="1" si="256"/>
        <v>#NAME?</v>
      </c>
      <c r="GN236" s="123" t="e">
        <f t="shared" ca="1" si="257"/>
        <v>#NAME?</v>
      </c>
      <c r="GO236" s="123" t="e">
        <f t="shared" ca="1" si="258"/>
        <v>#NAME?</v>
      </c>
      <c r="GP236" s="123" t="e">
        <f t="shared" ca="1" si="259"/>
        <v>#NAME?</v>
      </c>
      <c r="GQ236" s="123" t="e">
        <f t="shared" ca="1" si="260"/>
        <v>#NAME?</v>
      </c>
      <c r="GR236" s="123" t="e">
        <f t="shared" ca="1" si="261"/>
        <v>#NAME?</v>
      </c>
      <c r="GS236" s="123" t="e">
        <f t="shared" ca="1" si="262"/>
        <v>#NAME?</v>
      </c>
      <c r="GT236" s="123" t="e">
        <f t="shared" ca="1" si="263"/>
        <v>#NAME?</v>
      </c>
      <c r="GU236" s="123" t="e">
        <f t="shared" ca="1" si="264"/>
        <v>#NAME?</v>
      </c>
      <c r="GV236" s="123" t="e">
        <f t="shared" ca="1" si="265"/>
        <v>#NAME?</v>
      </c>
      <c r="GW236" s="123" t="e">
        <f t="shared" ca="1" si="266"/>
        <v>#NAME?</v>
      </c>
      <c r="GX236" s="123" t="e">
        <f t="shared" ca="1" si="267"/>
        <v>#NAME?</v>
      </c>
      <c r="GY236" s="120">
        <v>6</v>
      </c>
      <c r="GZ236" s="105">
        <f>SUM(FW236:FX236)</f>
        <v>25000</v>
      </c>
      <c r="HA236" s="105"/>
      <c r="HB236" s="105">
        <f>SUM(FY236:FZ236)</f>
        <v>25000</v>
      </c>
      <c r="HC236" s="105"/>
      <c r="HD236" s="105">
        <f>SUM(GA236:GB236)</f>
        <v>25000</v>
      </c>
      <c r="HE236" s="105"/>
      <c r="HF236" s="105">
        <f>SUM(GC236:GD236)</f>
        <v>25000</v>
      </c>
      <c r="HG236" s="105"/>
      <c r="HH236" s="105">
        <f>SUM(GE236:GF236)</f>
        <v>25000</v>
      </c>
      <c r="HI236" s="105"/>
      <c r="HJ236" s="105">
        <f>SUM(GG236:GI236)</f>
        <v>17500</v>
      </c>
      <c r="HK236" s="105"/>
      <c r="HL236" s="105">
        <f>GI236</f>
        <v>0</v>
      </c>
      <c r="HM236" s="105"/>
      <c r="HN236" s="123" t="e">
        <f t="shared" ca="1" si="268"/>
        <v>#NAME?</v>
      </c>
      <c r="HO236" s="123" t="e">
        <f t="shared" ca="1" si="269"/>
        <v>#NAME?</v>
      </c>
      <c r="HP236" s="123" t="e">
        <f t="shared" ca="1" si="270"/>
        <v>#NAME?</v>
      </c>
      <c r="HQ236" s="123" t="e">
        <f t="shared" ca="1" si="271"/>
        <v>#NAME?</v>
      </c>
      <c r="HR236" s="123" t="e">
        <f t="shared" ca="1" si="272"/>
        <v>#NAME?</v>
      </c>
      <c r="HS236" s="123" t="e">
        <f t="shared" ca="1" si="273"/>
        <v>#NAME?</v>
      </c>
      <c r="HT236" s="123" t="e">
        <f t="shared" ca="1" si="274"/>
        <v>#NAME?</v>
      </c>
      <c r="HU236" s="123" t="e">
        <f t="shared" ca="1" si="275"/>
        <v>#NAME?</v>
      </c>
      <c r="HV236" s="123" t="e">
        <f t="shared" ca="1" si="276"/>
        <v>#NAME?</v>
      </c>
      <c r="HW236" s="123" t="e">
        <f t="shared" ca="1" si="277"/>
        <v>#NAME?</v>
      </c>
      <c r="HX236" s="123" t="e">
        <f t="shared" ca="1" si="278"/>
        <v>#NAME?</v>
      </c>
      <c r="HY236" s="123" t="e">
        <f t="shared" ca="1" si="279"/>
        <v>#NAME?</v>
      </c>
      <c r="HZ236" s="123" t="e">
        <f t="shared" ca="1" si="280"/>
        <v>#NAME?</v>
      </c>
      <c r="IA236" s="123" t="e">
        <f t="shared" ca="1" si="281"/>
        <v>#NAME?</v>
      </c>
      <c r="IB236" s="124" t="s">
        <v>1100</v>
      </c>
      <c r="IC236" s="103" t="s">
        <v>531</v>
      </c>
      <c r="ID236" s="125">
        <v>45526</v>
      </c>
      <c r="IE236" s="103" t="s">
        <v>147</v>
      </c>
      <c r="IF236" s="103"/>
      <c r="IG236" s="103" t="s">
        <v>1103</v>
      </c>
      <c r="IH236" s="103"/>
      <c r="II236" s="103" t="s">
        <v>532</v>
      </c>
    </row>
    <row r="237" spans="1:243" ht="14.25" x14ac:dyDescent="0.2">
      <c r="A237" s="39">
        <v>257</v>
      </c>
      <c r="B237" s="39" t="s">
        <v>1104</v>
      </c>
      <c r="C237" s="56" t="s">
        <v>1105</v>
      </c>
      <c r="D237" s="39" t="s">
        <v>137</v>
      </c>
      <c r="E237" s="39">
        <v>417221752</v>
      </c>
      <c r="F237" s="102" t="s">
        <v>1106</v>
      </c>
      <c r="G237" s="39"/>
      <c r="H237" s="39" t="s">
        <v>128</v>
      </c>
      <c r="I237" s="39">
        <v>2</v>
      </c>
      <c r="J237" s="39">
        <v>3</v>
      </c>
      <c r="K237" s="39">
        <v>0</v>
      </c>
      <c r="L237" s="39">
        <v>0</v>
      </c>
      <c r="M237" s="39">
        <v>0</v>
      </c>
      <c r="N237" s="39">
        <v>0</v>
      </c>
      <c r="O237" s="39">
        <v>1</v>
      </c>
      <c r="P237" s="39">
        <v>0</v>
      </c>
      <c r="Q237" s="39">
        <v>0</v>
      </c>
      <c r="R237" s="39">
        <v>0</v>
      </c>
      <c r="S237" s="39">
        <v>0</v>
      </c>
      <c r="T237" s="39">
        <v>0</v>
      </c>
      <c r="U237" s="39">
        <v>0</v>
      </c>
      <c r="V237" s="39">
        <v>0</v>
      </c>
      <c r="W237" s="39">
        <v>0</v>
      </c>
      <c r="X237" s="39">
        <v>1</v>
      </c>
      <c r="Y237" s="39">
        <v>0</v>
      </c>
      <c r="Z237" s="39">
        <v>0</v>
      </c>
      <c r="AA237" s="39">
        <v>0</v>
      </c>
      <c r="AB237" s="39">
        <v>0</v>
      </c>
      <c r="AC237" s="39">
        <v>0</v>
      </c>
      <c r="AD237" s="39">
        <v>0</v>
      </c>
      <c r="AE237" s="39">
        <v>0</v>
      </c>
      <c r="AF237" s="39">
        <v>0</v>
      </c>
      <c r="AG237" s="39">
        <v>1</v>
      </c>
      <c r="AH237" s="39">
        <f t="shared" si="235"/>
        <v>2</v>
      </c>
      <c r="AI237" s="39">
        <f t="shared" si="236"/>
        <v>1</v>
      </c>
      <c r="AJ237" s="39">
        <f t="shared" si="237"/>
        <v>1</v>
      </c>
      <c r="AK237" s="39">
        <f t="shared" si="238"/>
        <v>1</v>
      </c>
      <c r="AL237" s="39">
        <f t="shared" si="239"/>
        <v>2</v>
      </c>
      <c r="AM237" s="57">
        <f t="shared" si="240"/>
        <v>70681</v>
      </c>
      <c r="AN237" s="57">
        <v>170</v>
      </c>
      <c r="AO237" s="57">
        <f t="shared" si="241"/>
        <v>70720</v>
      </c>
      <c r="AP237" s="39"/>
      <c r="AQ237" s="39" t="s">
        <v>560</v>
      </c>
      <c r="AR237" s="39" t="s">
        <v>527</v>
      </c>
      <c r="AS237" s="39"/>
      <c r="AT237" s="39"/>
      <c r="AU237" s="58">
        <v>22.7836</v>
      </c>
      <c r="AV237" s="58" t="s">
        <v>11</v>
      </c>
      <c r="AW237" s="39" t="s">
        <v>528</v>
      </c>
      <c r="AX237" s="39" t="s">
        <v>529</v>
      </c>
      <c r="AY237" s="39"/>
      <c r="AZ237" s="39" t="s">
        <v>530</v>
      </c>
      <c r="BA237" s="39" t="str">
        <f t="shared" si="242"/>
        <v>P0028</v>
      </c>
      <c r="BB237" s="78" t="e">
        <f t="shared" ca="1" si="243"/>
        <v>#NAME?</v>
      </c>
      <c r="BC237" s="39"/>
      <c r="BD237" s="75">
        <f t="shared" si="244"/>
        <v>70720</v>
      </c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>
        <v>6120</v>
      </c>
      <c r="BP237" s="39"/>
      <c r="BQ237" s="39"/>
      <c r="BR237" s="39"/>
      <c r="BS237" s="39"/>
      <c r="BT237" s="39"/>
      <c r="BU237" s="39">
        <f>6120+6120+5950</f>
        <v>18190</v>
      </c>
      <c r="BV237" s="39"/>
      <c r="BW237" s="39">
        <v>6120</v>
      </c>
      <c r="BX237" s="39"/>
      <c r="BY237" s="39"/>
      <c r="BZ237" s="39">
        <v>6120</v>
      </c>
      <c r="CA237" s="39"/>
      <c r="CB237" s="39"/>
      <c r="CC237" s="39">
        <v>5950</v>
      </c>
      <c r="CD237" s="39"/>
      <c r="CE237" s="39"/>
      <c r="CF237" s="39">
        <v>6120</v>
      </c>
      <c r="CG237" s="39"/>
      <c r="CH237" s="39"/>
      <c r="CI237" s="39">
        <v>6120</v>
      </c>
      <c r="CJ237" s="39"/>
      <c r="CK237" s="39"/>
      <c r="CL237" s="39">
        <v>5950</v>
      </c>
      <c r="CM237" s="39"/>
      <c r="CN237" s="39"/>
      <c r="CO237" s="39">
        <v>5950</v>
      </c>
      <c r="CP237" s="39"/>
      <c r="CQ237" s="39"/>
      <c r="CR237" s="39">
        <v>4080</v>
      </c>
      <c r="CS237" s="39"/>
      <c r="CT237" s="39"/>
      <c r="CU237" s="39"/>
      <c r="CV237" s="39"/>
      <c r="CW237" s="39">
        <f>SUM($BE237,$BF237:BF237)-SUM($CV$1:CW$1)*SUM($P237:$Q237,$W237)-SUM($CV$2:CW$2)*SUM($R237:$V237)-SUM($CV$3:CW$3)*$X237-SUM($CV$4:CW$4)*SUM($K237:$L237)-SUM($CV$5:CW$5)*SUM($M237:$N237)-SUM($CV$6:CW$6)*$O237-SUM($CV$7:CW$7)*SUM($Y237:$Z237,$AF237)-SUM($CV$8:CW$8)*SUM($AA237:$AE237)-SUM($CV$9:CW$9)*$AG237</f>
        <v>0</v>
      </c>
      <c r="CX237" s="39">
        <f>SUM($BE237,$BF237:BG237)-SUM($CV$1:CX$1)*SUM($P237:$Q237,$W237)-SUM($CV$2:CX$2)*SUM($R237:$V237)-SUM($CV$3:CX$3)*$X237-SUM($CV$4:CX$4)*SUM($K237:$L237)-SUM($CV$5:CX$5)*SUM($M237:$N237)-SUM($CV$6:CX$6)*$O237-SUM($CV$7:CX$7)*SUM($Y237:$Z237,$AF237)-SUM($CV$8:CX$8)*SUM($AA237:$AE237)-SUM($CV$9:CX$9)*$AG237</f>
        <v>0</v>
      </c>
      <c r="CY237" s="39">
        <f>SUM($BE237,$BF237:BH237)-SUM($CV$1:CY$1)*SUM($P237:$Q237,$W237)-SUM($CV$2:CY$2)*SUM($R237:$V237)-SUM($CV$3:CY$3)*$X237-SUM($CV$4:CY$4)*SUM($K237:$L237)-SUM($CV$5:CY$5)*SUM($M237:$N237)-SUM($CV$6:CY$6)*$O237-SUM($CV$7:CY$7)*SUM($Y237:$Z237,$AF237)-SUM($CV$8:CY$8)*SUM($AA237:$AE237)-SUM($CV$9:CY$9)*$AG237</f>
        <v>0</v>
      </c>
      <c r="CZ237" s="39">
        <f>SUM($BE237,$BF237:BI237)-SUM($CV$1:CZ$1)*SUM($P237:$Q237,$W237)-SUM($CV$2:CZ$2)*SUM($R237:$V237)-SUM($CV$3:CZ$3)*$X237-SUM($CV$4:CZ$4)*SUM($K237:$L237)-SUM($CV$5:CZ$5)*SUM($M237:$N237)-SUM($CV$6:CZ$6)*$O237-SUM($CV$7:CZ$7)*SUM($Y237:$Z237,$AF237)-SUM($CV$8:CZ$8)*SUM($AA237:$AE237)-SUM($CV$9:CZ$9)*$AG237</f>
        <v>0</v>
      </c>
      <c r="DA237" s="39">
        <f>SUM($BE237,$BF237:BJ237)-SUM($CV$1:DA$1)*SUM($P237:$Q237,$W237)-SUM($CV$2:DA$2)*SUM($R237:$V237)-SUM($CV$3:DA$3)*$X237-SUM($CV$4:DA$4)*SUM($K237:$L237)-SUM($CV$5:DA$5)*SUM($M237:$N237)-SUM($CV$6:DA$6)*$O237-SUM($CV$7:DA$7)*SUM($Y237:$Z237,$AF237)-SUM($CV$8:DA$8)*SUM($AA237:$AE237)-SUM($CV$9:DA$9)*$AG237</f>
        <v>0</v>
      </c>
      <c r="DB237" s="39">
        <f>SUM($BE237,$BF237:BK237)-SUM($CV$1:DB$1)*SUM($P237:$Q237,$W237)-SUM($CV$2:DB$2)*SUM($R237:$V237)-SUM($CV$3:DB$3)*$X237-SUM($CV$4:DB$4)*SUM($K237:$L237)-SUM($CV$5:DB$5)*SUM($M237:$N237)-SUM($CV$6:DB$6)*$O237-SUM($CV$7:DB$7)*SUM($Y237:$Z237,$AF237)-SUM($CV$8:DB$8)*SUM($AA237:$AE237)-SUM($CV$9:DB$9)*$AG237</f>
        <v>-300</v>
      </c>
      <c r="DC237" s="39">
        <f>SUM($BE237,$BF237:BL237)-SUM($CV$1:DC$1)*SUM($P237:$Q237,$W237)-SUM($CV$2:DC$2)*SUM($R237:$V237)-SUM($CV$3:DC$3)*$X237-SUM($CV$4:DC$4)*SUM($K237:$L237)-SUM($CV$5:DC$5)*SUM($M237:$N237)-SUM($CV$6:DC$6)*$O237-SUM($CV$7:DC$7)*SUM($Y237:$Z237,$AF237)-SUM($CV$8:DC$8)*SUM($AA237:$AE237)-SUM($CV$9:DC$9)*$AG237</f>
        <v>-900</v>
      </c>
      <c r="DD237" s="39">
        <f>SUM($BE237,$BF237:BM237)-SUM($CV$1:DD$1)*SUM($P237:$Q237,$W237)-SUM($CV$2:DD$2)*SUM($R237:$V237)-SUM($CV$3:DD$3)*$X237-SUM($CV$4:DD$4)*SUM($K237:$L237)-SUM($CV$5:DD$5)*SUM($M237:$N237)-SUM($CV$6:DD$6)*$O237-SUM($CV$7:DD$7)*SUM($Y237:$Z237,$AF237)-SUM($CV$8:DD$8)*SUM($AA237:$AE237)-SUM($CV$9:DD$9)*$AG237</f>
        <v>-1831</v>
      </c>
      <c r="DE237" s="39">
        <f>SUM($BE237,$BF237:BN237)-SUM($CV$1:DE$1)*SUM($P237:$Q237,$W237)-SUM($CV$2:DE$2)*SUM($R237:$V237)-SUM($CV$3:DE$3)*$X237-SUM($CV$4:DE$4)*SUM($K237:$L237)-SUM($CV$5:DE$5)*SUM($M237:$N237)-SUM($CV$6:DE$6)*$O237-SUM($CV$7:DE$7)*SUM($Y237:$Z237,$AF237)-SUM($CV$8:DE$8)*SUM($AA237:$AE237)-SUM($CV$9:DE$9)*$AG237</f>
        <v>-2931</v>
      </c>
      <c r="DF237" s="39">
        <f>SUM($BE237,$BF237:BO237)-SUM($CV$1:DF$1)*SUM($P237:$Q237,$W237)-SUM($CV$2:DF$2)*SUM($R237:$V237)-SUM($CV$3:DF$3)*$X237-SUM($CV$4:DF$4)*SUM($K237:$L237)-SUM($CV$5:DF$5)*SUM($M237:$N237)-SUM($CV$6:DF$6)*$O237-SUM($CV$7:DF$7)*SUM($Y237:$Z237,$AF237)-SUM($CV$8:DF$8)*SUM($AA237:$AE237)-SUM($CV$9:DF$9)*$AG237</f>
        <v>1789</v>
      </c>
      <c r="DG237" s="39">
        <f>SUM($BE237,$BF237:BP237)-SUM($CV$1:DG$1)*SUM($P237:$Q237,$W237)-SUM($CV$2:DG$2)*SUM($R237:$V237)-SUM($CV$3:DG$3)*$X237-SUM($CV$4:DG$4)*SUM($K237:$L237)-SUM($CV$5:DG$5)*SUM($M237:$N237)-SUM($CV$6:DG$6)*$O237-SUM($CV$7:DG$7)*SUM($Y237:$Z237,$AF237)-SUM($CV$8:DG$8)*SUM($AA237:$AE237)-SUM($CV$9:DG$9)*$AG237</f>
        <v>289</v>
      </c>
      <c r="DH237" s="39">
        <f>SUM($BE237,$BF237:BQ237)-SUM($CV$1:DH$1)*SUM($P237:$Q237,$W237)-SUM($CV$2:DH$2)*SUM($R237:$V237)-SUM($CV$3:DH$3)*$X237-SUM($CV$4:DH$4)*SUM($K237:$L237)-SUM($CV$5:DH$5)*SUM($M237:$N237)-SUM($CV$6:DH$6)*$O237-SUM($CV$7:DH$7)*SUM($Y237:$Z237,$AF237)-SUM($CV$8:DH$8)*SUM($AA237:$AE237)-SUM($CV$9:DH$9)*$AG237</f>
        <v>-1211</v>
      </c>
      <c r="DI237" s="39">
        <f>SUM($BE237,$BF237:BR237)-SUM($CV$1:DI$1)*SUM($P237:$Q237,$W237)-SUM($CV$2:DI$2)*SUM($R237:$V237)-SUM($CV$3:DI$3)*$X237-SUM($CV$4:DI$4)*SUM($K237:$L237)-SUM($CV$5:DI$5)*SUM($M237:$N237)-SUM($CV$6:DI$6)*$O237-SUM($CV$7:DI$7)*SUM($Y237:$Z237,$AF237)-SUM($CV$8:DI$8)*SUM($AA237:$AE237)-SUM($CV$9:DI$9)*$AG237</f>
        <v>-2711</v>
      </c>
      <c r="DJ237" s="39">
        <f>SUM($BE237,$BF237:BS237)-SUM($CV$1:DJ$1)*SUM($P237:$Q237,$W237)-SUM($CV$2:DJ$2)*SUM($R237:$V237)-SUM($CV$3:DJ$3)*$X237-SUM($CV$4:DJ$4)*SUM($K237:$L237)-SUM($CV$5:DJ$5)*SUM($M237:$N237)-SUM($CV$6:DJ$6)*$O237-SUM($CV$7:DJ$7)*SUM($Y237:$Z237,$AF237)-SUM($CV$8:DJ$8)*SUM($AA237:$AE237)-SUM($CV$9:DJ$9)*$AG237</f>
        <v>-4211</v>
      </c>
      <c r="DK237" s="39">
        <f>SUM($BE237,$BF237:BT237)-SUM($CV$1:DK$1)*SUM($P237:$Q237,$W237)-SUM($CV$2:DK$2)*SUM($R237:$V237)-SUM($CV$3:DK$3)*$X237-SUM($CV$4:DK$4)*SUM($K237:$L237)-SUM($CV$5:DK$5)*SUM($M237:$N237)-SUM($CV$6:DK$6)*$O237-SUM($CV$7:DK$7)*SUM($Y237:$Z237,$AF237)-SUM($CV$8:DK$8)*SUM($AA237:$AE237)-SUM($CV$9:DK$9)*$AG237</f>
        <v>-5711</v>
      </c>
      <c r="DL237" s="39">
        <f>SUM($BE237,$BF237:BU237)-SUM($CV$1:DL$1)*SUM($P237:$Q237,$W237)-SUM($CV$2:DL$2)*SUM($R237:$V237)-SUM($CV$3:DL$3)*$X237-SUM($CV$4:DL$4)*SUM($K237:$L237)-SUM($CV$5:DL$5)*SUM($M237:$N237)-SUM($CV$6:DL$6)*$O237-SUM($CV$7:DL$7)*SUM($Y237:$Z237,$AF237)-SUM($CV$8:DL$8)*SUM($AA237:$AE237)-SUM($CV$9:DL$9)*$AG237</f>
        <v>10979</v>
      </c>
      <c r="DM237" s="39">
        <f>SUM($BE237,$BF237:BV237)-SUM($CV$1:DM$1)*SUM($P237:$Q237,$W237)-SUM($CV$2:DM$2)*SUM($R237:$V237)-SUM($CV$3:DM$3)*$X237-SUM($CV$4:DM$4)*SUM($K237:$L237)-SUM($CV$5:DM$5)*SUM($M237:$N237)-SUM($CV$6:DM$6)*$O237-SUM($CV$7:DM$7)*SUM($Y237:$Z237,$AF237)-SUM($CV$8:DM$8)*SUM($AA237:$AE237)-SUM($CV$9:DM$9)*$AG237</f>
        <v>8979</v>
      </c>
      <c r="DN237" s="39">
        <f>SUM($BE237,$BF237:BW237)-SUM($CV$1:DN$1)*SUM($P237:$Q237,$W237)-SUM($CV$2:DN$2)*SUM($R237:$V237)-SUM($CV$3:DN$3)*$X237-SUM($CV$4:DN$4)*SUM($K237:$L237)-SUM($CV$5:DN$5)*SUM($M237:$N237)-SUM($CV$6:DN$6)*$O237-SUM($CV$7:DN$7)*SUM($Y237:$Z237,$AF237)-SUM($CV$8:DN$8)*SUM($AA237:$AE237)-SUM($CV$9:DN$9)*$AG237</f>
        <v>13099</v>
      </c>
      <c r="DO237" s="39">
        <f>SUM($BE237,$BF237:BX237)-SUM($CV$1:DO$1)*SUM($P237:$Q237,$W237)-SUM($CV$2:DO$2)*SUM($R237:$V237)-SUM($CV$3:DO$3)*$X237-SUM($CV$4:DO$4)*SUM($K237:$L237)-SUM($CV$5:DO$5)*SUM($M237:$N237)-SUM($CV$6:DO$6)*$O237-SUM($CV$7:DO$7)*SUM($Y237:$Z237,$AF237)-SUM($CV$8:DO$8)*SUM($AA237:$AE237)-SUM($CV$9:DO$9)*$AG237</f>
        <v>11099</v>
      </c>
      <c r="DP237" s="39">
        <f>SUM($BE237,$BF237:BY237)-SUM($CV$1:DP$1)*SUM($P237:$Q237,$W237)-SUM($CV$2:DP$2)*SUM($R237:$V237)-SUM($CV$3:DP$3)*$X237-SUM($CV$4:DP$4)*SUM($K237:$L237)-SUM($CV$5:DP$5)*SUM($M237:$N237)-SUM($CV$6:DP$6)*$O237-SUM($CV$7:DP$7)*SUM($Y237:$Z237,$AF237)-SUM($CV$8:DP$8)*SUM($AA237:$AE237)-SUM($CV$9:DP$9)*$AG237</f>
        <v>9099</v>
      </c>
      <c r="DQ237" s="39">
        <f>SUM($BE237,$BF237:BZ237)-SUM($CV$1:DQ$1)*SUM($P237:$Q237,$W237)-SUM($CV$2:DQ$2)*SUM($R237:$V237)-SUM($CV$3:DQ$3)*$X237-SUM($CV$4:DQ$4)*SUM($K237:$L237)-SUM($CV$5:DQ$5)*SUM($M237:$N237)-SUM($CV$6:DQ$6)*$O237-SUM($CV$7:DQ$7)*SUM($Y237:$Z237,$AF237)-SUM($CV$8:DQ$8)*SUM($AA237:$AE237)-SUM($CV$9:DQ$9)*$AG237</f>
        <v>13219</v>
      </c>
      <c r="DR237" s="39">
        <f>SUM($BE237,$BF237:CA237)-SUM($CV$1:DR$1)*SUM($P237:$Q237,$W237)-SUM($CV$2:DR$2)*SUM($R237:$V237)-SUM($CV$3:DR$3)*$X237-SUM($CV$4:DR$4)*SUM($K237:$L237)-SUM($CV$5:DR$5)*SUM($M237:$N237)-SUM($CV$6:DR$6)*$O237-SUM($CV$7:DR$7)*SUM($Y237:$Z237,$AF237)-SUM($CV$8:DR$8)*SUM($AA237:$AE237)-SUM($CV$9:DR$9)*$AG237</f>
        <v>11219</v>
      </c>
      <c r="DS237" s="39">
        <f>SUM($BE237,$BF237:CB237)-SUM($CV$1:DS$1)*SUM($P237:$Q237,$W237)-SUM($CV$2:DS$2)*SUM($R237:$V237)-SUM($CV$3:DS$3)*$X237-SUM($CV$4:DS$4)*SUM($K237:$L237)-SUM($CV$5:DS$5)*SUM($M237:$N237)-SUM($CV$6:DS$6)*$O237-SUM($CV$7:DS$7)*SUM($Y237:$Z237,$AF237)-SUM($CV$8:DS$8)*SUM($AA237:$AE237)-SUM($CV$9:DS$9)*$AG237</f>
        <v>9219</v>
      </c>
      <c r="DT237" s="39">
        <f>SUM($BE237,$BF237:CC237)-SUM($CV$1:DT$1)*SUM($P237:$Q237,$W237)-SUM($CV$2:DT$2)*SUM($R237:$V237)-SUM($CV$3:DT$3)*$X237-SUM($CV$4:DT$4)*SUM($K237:$L237)-SUM($CV$5:DT$5)*SUM($M237:$N237)-SUM($CV$6:DT$6)*$O237-SUM($CV$7:DT$7)*SUM($Y237:$Z237,$AF237)-SUM($CV$8:DT$8)*SUM($AA237:$AE237)-SUM($CV$9:DT$9)*$AG237</f>
        <v>13169</v>
      </c>
      <c r="DU237" s="39">
        <f>SUM($BE237,$BF237:CD237)-SUM($CV$1:DU$1)*SUM($P237:$Q237,$W237)-SUM($CV$2:DU$2)*SUM($R237:$V237)-SUM($CV$3:DU$3)*$X237-SUM($CV$4:DU$4)*SUM($K237:$L237)-SUM($CV$5:DU$5)*SUM($M237:$N237)-SUM($CV$6:DU$6)*$O237-SUM($CV$7:DU$7)*SUM($Y237:$Z237,$AF237)-SUM($CV$8:DU$8)*SUM($AA237:$AE237)-SUM($CV$9:DU$9)*$AG237</f>
        <v>11169</v>
      </c>
      <c r="DV237" s="39">
        <f>SUM($BE237,$BF237:CE237)-SUM($CV$1:DV$1)*SUM($P237:$Q237,$W237)-SUM($CV$2:DV$2)*SUM($R237:$V237)-SUM($CV$3:DV$3)*$X237-SUM($CV$4:DV$4)*SUM($K237:$L237)-SUM($CV$5:DV$5)*SUM($M237:$N237)-SUM($CV$6:DV$6)*$O237-SUM($CV$7:DV$7)*SUM($Y237:$Z237,$AF237)-SUM($CV$8:DV$8)*SUM($AA237:$AE237)-SUM($CV$9:DV$9)*$AG237</f>
        <v>9169</v>
      </c>
      <c r="DW237" s="39">
        <f>SUM($BE237,$BF237:CF237)-SUM($CV$1:DW$1)*SUM($P237:$Q237,$W237)-SUM($CV$2:DW$2)*SUM($R237:$V237)-SUM($CV$3:DW$3)*$X237-SUM($CV$4:DW$4)*SUM($K237:$L237)-SUM($CV$5:DW$5)*SUM($M237:$N237)-SUM($CV$6:DW$6)*$O237-SUM($CV$7:DW$7)*SUM($Y237:$Z237,$AF237)-SUM($CV$8:DW$8)*SUM($AA237:$AE237)-SUM($CV$9:DW$9)*$AG237</f>
        <v>13289</v>
      </c>
      <c r="DX237" s="39">
        <f>SUM($BE237,$BF237:CG237)-SUM($CV$1:DX$1)*SUM($P237:$Q237,$W237)-SUM($CV$2:DX$2)*SUM($R237:$V237)-SUM($CV$3:DX$3)*$X237-SUM($CV$4:DX$4)*SUM($K237:$L237)-SUM($CV$5:DX$5)*SUM($M237:$N237)-SUM($CV$6:DX$6)*$O237-SUM($CV$7:DX$7)*SUM($Y237:$Z237,$AF237)-SUM($CV$8:DX$8)*SUM($AA237:$AE237)-SUM($CV$9:DX$9)*$AG237</f>
        <v>11289</v>
      </c>
      <c r="DY237" s="39">
        <f>SUM($BE237,$BF237:CH237)-SUM($CV$1:DY$1)*SUM($P237:$Q237,$W237)-SUM($CV$2:DY$2)*SUM($R237:$V237)-SUM($CV$3:DY$3)*$X237-SUM($CV$4:DY$4)*SUM($K237:$L237)-SUM($CV$5:DY$5)*SUM($M237:$N237)-SUM($CV$6:DY$6)*$O237-SUM($CV$7:DY$7)*SUM($Y237:$Z237,$AF237)-SUM($CV$8:DY$8)*SUM($AA237:$AE237)-SUM($CV$9:DY$9)*$AG237</f>
        <v>9289</v>
      </c>
      <c r="DZ237" s="39">
        <f>SUM($BE237,$BF237:CI237)-SUM($CV$1:DZ$1)*SUM($P237:$Q237,$W237)-SUM($CV$2:DZ$2)*SUM($R237:$V237)-SUM($CV$3:DZ$3)*$X237-SUM($CV$4:DZ$4)*SUM($K237:$L237)-SUM($CV$5:DZ$5)*SUM($M237:$N237)-SUM($CV$6:DZ$6)*$O237-SUM($CV$7:DZ$7)*SUM($Y237:$Z237,$AF237)-SUM($CV$8:DZ$8)*SUM($AA237:$AE237)-SUM($CV$9:DZ$9)*$AG237</f>
        <v>13409</v>
      </c>
      <c r="EA237" s="39">
        <f>SUM($BE237,$BF237:CJ237)-SUM($CV$1:EA$1)*SUM($P237:$Q237,$W237)-SUM($CV$2:EA$2)*SUM($R237:$V237)-SUM($CV$3:EA$3)*$X237-SUM($CV$4:EA$4)*SUM($K237:$L237)-SUM($CV$5:EA$5)*SUM($M237:$N237)-SUM($CV$6:EA$6)*$O237-SUM($CV$7:EA$7)*SUM($Y237:$Z237,$AF237)-SUM($CV$8:EA$8)*SUM($AA237:$AE237)-SUM($CV$9:EA$9)*$AG237</f>
        <v>11409</v>
      </c>
      <c r="EB237" s="39">
        <f>SUM($BE237,$BF237:CK237)-SUM($CV$1:EB$1)*SUM($P237:$Q237,$W237)-SUM($CV$2:EB$2)*SUM($R237:$V237)-SUM($CV$3:EB$3)*$X237-SUM($CV$4:EB$4)*SUM($K237:$L237)-SUM($CV$5:EB$5)*SUM($M237:$N237)-SUM($CV$6:EB$6)*$O237-SUM($CV$7:EB$7)*SUM($Y237:$Z237,$AF237)-SUM($CV$8:EB$8)*SUM($AA237:$AE237)-SUM($CV$9:EB$9)*$AG237</f>
        <v>9409</v>
      </c>
      <c r="EC237" s="39">
        <f>SUM($BE237,$BF237:CL237)-SUM($CV$1:EC$1)*SUM($P237:$Q237,$W237)-SUM($CV$2:EC$2)*SUM($R237:$V237)-SUM($CV$3:EC$3)*$X237-SUM($CV$4:EC$4)*SUM($K237:$L237)-SUM($CV$5:EC$5)*SUM($M237:$N237)-SUM($CV$6:EC$6)*$O237-SUM($CV$7:EC$7)*SUM($Y237:$Z237,$AF237)-SUM($CV$8:EC$8)*SUM($AA237:$AE237)-SUM($CV$9:EC$9)*$AG237</f>
        <v>13359</v>
      </c>
      <c r="ED237" s="39">
        <f>SUM($BE237,$BF237:CM237)-SUM($CV$1:ED$1)*SUM($P237:$Q237,$W237)-SUM($CV$2:ED$2)*SUM($R237:$V237)-SUM($CV$3:ED$3)*$X237-SUM($CV$4:ED$4)*SUM($K237:$L237)-SUM($CV$5:ED$5)*SUM($M237:$N237)-SUM($CV$6:ED$6)*$O237-SUM($CV$7:ED$7)*SUM($Y237:$Z237,$AF237)-SUM($CV$8:ED$8)*SUM($AA237:$AE237)-SUM($CV$9:ED$9)*$AG237</f>
        <v>11359</v>
      </c>
      <c r="EE237" s="39">
        <f>SUM($BE237,$BF237:CN237)-SUM($CV$1:EE$1)*SUM($P237:$Q237,$W237)-SUM($CV$2:EE$2)*SUM($R237:$V237)-SUM($CV$3:EE$3)*$X237-SUM($CV$4:EE$4)*SUM($K237:$L237)-SUM($CV$5:EE$5)*SUM($M237:$N237)-SUM($CV$6:EE$6)*$O237-SUM($CV$7:EE$7)*SUM($Y237:$Z237,$AF237)-SUM($CV$8:EE$8)*SUM($AA237:$AE237)-SUM($CV$9:EE$9)*$AG237</f>
        <v>9359</v>
      </c>
      <c r="EF237" s="39">
        <f>SUM($BE237,$BF237:CO237)-SUM($CV$1:EF$1)*SUM($P237:$Q237,$W237)-SUM($CV$2:EF$2)*SUM($R237:$V237)-SUM($CV$3:EF$3)*$X237-SUM($CV$4:EF$4)*SUM($K237:$L237)-SUM($CV$5:EF$5)*SUM($M237:$N237)-SUM($CV$6:EF$6)*$O237-SUM($CV$7:EF$7)*SUM($Y237:$Z237,$AF237)-SUM($CV$8:EF$8)*SUM($AA237:$AE237)-SUM($CV$9:EF$9)*$AG237</f>
        <v>13309</v>
      </c>
      <c r="EG237" s="39">
        <f>SUM($BE237,$BF237:CP237)-SUM($CV$1:EG$1)*SUM($P237:$Q237,$W237)-SUM($CV$2:EG$2)*SUM($R237:$V237)-SUM($CV$3:EG$3)*$X237-SUM($CV$4:EG$4)*SUM($K237:$L237)-SUM($CV$5:EG$5)*SUM($M237:$N237)-SUM($CV$6:EG$6)*$O237-SUM($CV$7:EG$7)*SUM($Y237:$Z237,$AF237)-SUM($CV$8:EG$8)*SUM($AA237:$AE237)-SUM($CV$9:EG$9)*$AG237</f>
        <v>11309</v>
      </c>
      <c r="EH237" s="39">
        <f>SUM($BE237,$BF237:CQ237)-SUM($CV$1:EH$1)*SUM($P237:$Q237,$W237)-SUM($CV$2:EH$2)*SUM($R237:$V237)-SUM($CV$3:EH$3)*$X237-SUM($CV$4:EH$4)*SUM($K237:$L237)-SUM($CV$5:EH$5)*SUM($M237:$N237)-SUM($CV$6:EH$6)*$O237-SUM($CV$7:EH$7)*SUM($Y237:$Z237,$AF237)-SUM($CV$8:EH$8)*SUM($AA237:$AE237)-SUM($CV$9:EH$9)*$AG237</f>
        <v>9309</v>
      </c>
      <c r="EI237" s="39">
        <f>SUM($BE237,$BF237:CR237)-SUM($CV$1:EI$1)*SUM($P237:$Q237,$W237)-SUM($CV$2:EI$2)*SUM($R237:$V237)-SUM($CV$3:EI$3)*$X237-SUM($CV$4:EI$4)*SUM($K237:$L237)-SUM($CV$5:EI$5)*SUM($M237:$N237)-SUM($CV$6:EI$6)*$O237-SUM($CV$7:EI$7)*SUM($Y237:$Z237,$AF237)-SUM($CV$8:EI$8)*SUM($AA237:$AE237)-SUM($CV$9:EI$9)*$AG237</f>
        <v>11389</v>
      </c>
      <c r="EJ237" s="39">
        <f>SUM($BE237,$BF237:CS237)-SUM($CV$1:EJ$1)*SUM($P237:$Q237,$W237)-SUM($CV$2:EJ$2)*SUM($R237:$V237)-SUM($CV$3:EJ$3)*$X237-SUM($CV$4:EJ$4)*SUM($K237:$L237)-SUM($CV$5:EJ$5)*SUM($M237:$N237)-SUM($CV$6:EJ$6)*$O237-SUM($CV$7:EJ$7)*SUM($Y237:$Z237,$AF237)-SUM($CV$8:EJ$8)*SUM($AA237:$AE237)-SUM($CV$9:EJ$9)*$AG237</f>
        <v>9389</v>
      </c>
      <c r="EK237" s="39">
        <f>SUM($BE237,$BF237:CT237)-SUM($CV$1:EK$1)*SUM($P237:$Q237,$W237)-SUM($CV$2:EK$2)*SUM($R237:$V237)-SUM($CV$3:EK$3)*$X237-SUM($CV$4:EK$4)*SUM($K237:$L237)-SUM($CV$5:EK$5)*SUM($M237:$N237)-SUM($CV$6:EK$6)*$O237-SUM($CV$7:EK$7)*SUM($Y237:$Z237,$AF237)-SUM($CV$8:EK$8)*SUM($AA237:$AE237)-SUM($CV$9:EK$9)*$AG237</f>
        <v>7389</v>
      </c>
      <c r="EL237" s="39">
        <f>SUM($BE237,$BF237:CU237)-SUM($CV$1:EL$1)*SUM($P237:$Q237,$W237)-SUM($CV$2:EL$2)*SUM($R237:$V237)-SUM($CV$3:EL$3)*$X237-SUM($CV$4:EL$4)*SUM($K237:$L237)-SUM($CV$5:EL$5)*SUM($M237:$N237)-SUM($CV$6:EL$6)*$O237-SUM($CV$7:EL$7)*SUM($Y237:$Z237,$AF237)-SUM($CV$8:EL$8)*SUM($AA237:$AE237)-SUM($CV$9:EL$9)*$AG237</f>
        <v>5389</v>
      </c>
      <c r="EM237" s="39">
        <f>SUM($BE237,$BF237:CV237)-SUM($CV$1:EM$1)*SUM($P237:$Q237,$W237)-SUM($CV$2:EM$2)*SUM($R237:$V237)-SUM($CV$3:EM$3)*$X237-SUM($CV$4:EM$4)*SUM($K237:$L237)-SUM($CV$5:EM$5)*SUM($M237:$N237)-SUM($CV$6:EM$6)*$O237-SUM($CV$7:EM$7)*SUM($Y237:$Z237,$AF237)-SUM($CV$8:EM$8)*SUM($AA237:$AE237)-SUM($CV$9:EM$9)*$AG237</f>
        <v>3389</v>
      </c>
      <c r="EN237" s="39">
        <f>SUM($BE237,$BF237:CW237)-SUM($CV$1:EN$1)*SUM($P237:$Q237,$W237)-SUM($CV$2:EN$2)*SUM($R237:$V237)-SUM($CV$3:EN$3)*$X237-SUM($CV$4:EN$4)*SUM($K237:$L237)-SUM($CV$5:EN$5)*SUM($M237:$N237)-SUM($CV$6:EN$6)*$O237-SUM($CV$7:EN$7)*SUM($Y237:$Z237,$AF237)-SUM($CV$8:EN$8)*SUM($AA237:$AE237)-SUM($CV$9:EN$9)*$AG237</f>
        <v>1389</v>
      </c>
      <c r="EO237" s="39">
        <f>SUM($BE237,$BF237:CX237)-SUM($CV$1:EO$1)*SUM($P237:$Q237,$W237)-SUM($CV$2:EO$2)*SUM($R237:$V237)-SUM($CV$3:EO$3)*$X237-SUM($CV$4:EO$4)*SUM($K237:$L237)-SUM($CV$5:EO$5)*SUM($M237:$N237)-SUM($CV$6:EO$6)*$O237-SUM($CV$7:EO$7)*SUM($Y237:$Z237,$AF237)-SUM($CV$8:EO$8)*SUM($AA237:$AE237)-SUM($CV$9:EO$9)*$AG237</f>
        <v>131</v>
      </c>
      <c r="EP237" s="96" t="str">
        <f t="shared" si="305"/>
        <v>ELBATECH</v>
      </c>
      <c r="EQ237" s="103" t="str">
        <f t="shared" si="302"/>
        <v>LTM8049IY</v>
      </c>
      <c r="ER237" s="96" t="str">
        <f t="shared" ref="ER237:ER268" si="306">AQ237</f>
        <v>ANALOG DEVICES</v>
      </c>
      <c r="ES237" s="115">
        <f>AU237</f>
        <v>22.7836</v>
      </c>
      <c r="ET237" s="116" t="str">
        <f t="shared" si="300"/>
        <v>USD</v>
      </c>
      <c r="EU237" s="107" t="e">
        <f t="shared" ca="1" si="245"/>
        <v>#NAME?</v>
      </c>
      <c r="EV237" s="107" t="e">
        <f t="shared" ca="1" si="246"/>
        <v>#NAME?</v>
      </c>
      <c r="EW237" s="117">
        <f t="shared" si="303"/>
        <v>170</v>
      </c>
      <c r="EX237" s="117">
        <f t="shared" si="304"/>
        <v>170</v>
      </c>
      <c r="EY237" s="103"/>
      <c r="EZ237" s="117">
        <f t="shared" si="247"/>
        <v>70720</v>
      </c>
      <c r="FA237" s="118" t="e">
        <f t="shared" ca="1" si="248"/>
        <v>#NAME?</v>
      </c>
      <c r="FB237" s="117">
        <f t="shared" si="249"/>
        <v>39</v>
      </c>
      <c r="FC237" s="118" t="e">
        <f t="shared" ca="1" si="250"/>
        <v>#NAME?</v>
      </c>
      <c r="FD237" s="119">
        <v>45523</v>
      </c>
      <c r="FE237" s="118" t="s">
        <v>130</v>
      </c>
      <c r="FF237" s="118" t="s">
        <v>26</v>
      </c>
      <c r="FG237" s="103" t="s">
        <v>144</v>
      </c>
      <c r="FH237" s="103" t="s">
        <v>145</v>
      </c>
      <c r="FI237" s="105">
        <f t="array" ref="FI237">SUMPRODUCT($AI237:$AL237,TRANSPOSE(FI$1:FI$4))</f>
        <v>6065</v>
      </c>
      <c r="FJ237" s="105">
        <f t="array" ref="FJ237">SUMPRODUCT($AI237:$AL237,TRANSPOSE(FJ$1:FJ$4))</f>
        <v>6065</v>
      </c>
      <c r="FK237" s="105">
        <f t="array" ref="FK237">SUMPRODUCT($AI237:$AL237,TRANSPOSE(FK$1:FK$4))</f>
        <v>6065</v>
      </c>
      <c r="FL237" s="105">
        <f t="array" ref="FL237">SUMPRODUCT($AI237:$AL237,TRANSPOSE(FL$1:FL$4))</f>
        <v>6065</v>
      </c>
      <c r="FM237" s="105">
        <f t="array" ref="FM237">SUMPRODUCT($AI237:$AL237,TRANSPOSE(FM$1:FM$4))</f>
        <v>6065</v>
      </c>
      <c r="FN237" s="105">
        <f t="array" ref="FN237">SUMPRODUCT($AI237:$AL237,TRANSPOSE(FN$1:FN$4))</f>
        <v>6065</v>
      </c>
      <c r="FO237" s="105">
        <f t="array" ref="FO237">SUMPRODUCT($AI237:$AL237,TRANSPOSE(FO$1:FO$4))</f>
        <v>6065</v>
      </c>
      <c r="FP237" s="105">
        <f t="array" ref="FP237">SUMPRODUCT($AI237:$AL237,TRANSPOSE(FP$1:FP$4))</f>
        <v>6065</v>
      </c>
      <c r="FQ237" s="105">
        <f t="array" ref="FQ237">SUMPRODUCT($AI237:$AL237,TRANSPOSE(FQ$1:FQ$4))</f>
        <v>6065</v>
      </c>
      <c r="FR237" s="105">
        <f t="array" ref="FR237">SUMPRODUCT($AI237:$AL237,TRANSPOSE(FR$1:FR$4))</f>
        <v>6050</v>
      </c>
      <c r="FS237" s="105">
        <f t="array" ref="FS237">SUMPRODUCT($AI237:$AL237,TRANSPOSE(FS$1:FS$4))</f>
        <v>6000</v>
      </c>
      <c r="FT237" s="105">
        <f t="array" ref="FT237">SUMPRODUCT($AI237:$AL237,TRANSPOSE(FT$1:FT$4))</f>
        <v>4046</v>
      </c>
      <c r="FU237" s="105">
        <f t="array" ref="FU237">SUMPRODUCT($AI237:$AL237,TRANSPOSE(FU$1:FU$4))</f>
        <v>0</v>
      </c>
      <c r="FV237" s="120"/>
      <c r="FW237" s="105">
        <f t="shared" si="251"/>
        <v>6120</v>
      </c>
      <c r="FX237" s="121">
        <f>CEILING(SUM($FI237:FJ237)-SUM($FW237:FW237),$EW237)</f>
        <v>6120</v>
      </c>
      <c r="FY237" s="121">
        <f>CEILING(SUM($FI237:FK237)-SUM($FW237:FX237),$EW237)</f>
        <v>6120</v>
      </c>
      <c r="FZ237" s="121">
        <f>CEILING(SUM($FI237:FL237)-SUM($FW237:FY237),$EW237)</f>
        <v>5950</v>
      </c>
      <c r="GA237" s="121">
        <f>CEILING(SUM($FI237:FM237)-SUM($FW237:FZ237),$EW237)</f>
        <v>6120</v>
      </c>
      <c r="GB237" s="121">
        <f>CEILING(SUM($FI237:FN237)-SUM($FW237:GA237),$EW237)</f>
        <v>6120</v>
      </c>
      <c r="GC237" s="121">
        <f>CEILING(SUM($FI237:FO237)-SUM($FW237:GB237),$EW237)</f>
        <v>5950</v>
      </c>
      <c r="GD237" s="121">
        <f>CEILING(SUM($FI237:FP237)-SUM($FW237:GC237),$EW237)</f>
        <v>6120</v>
      </c>
      <c r="GE237" s="121">
        <f>CEILING(SUM($FI237:FQ237)-SUM($FW237:GD237),$EW237)</f>
        <v>6120</v>
      </c>
      <c r="GF237" s="121">
        <f>CEILING(SUM($FI237:FR237)-SUM($FW237:GE237),$EW237)</f>
        <v>5950</v>
      </c>
      <c r="GG237" s="121">
        <f>CEILING(SUM($FI237:FS237)-SUM($FW237:GF237),$EW237)</f>
        <v>5950</v>
      </c>
      <c r="GH237" s="121">
        <f t="shared" si="252"/>
        <v>4080</v>
      </c>
      <c r="GI237" s="121">
        <f t="shared" si="253"/>
        <v>0</v>
      </c>
      <c r="GJ237" s="120"/>
      <c r="GK237" s="123" t="e">
        <f t="shared" ca="1" si="254"/>
        <v>#NAME?</v>
      </c>
      <c r="GL237" s="123" t="e">
        <f t="shared" ca="1" si="255"/>
        <v>#NAME?</v>
      </c>
      <c r="GM237" s="123" t="e">
        <f t="shared" ca="1" si="256"/>
        <v>#NAME?</v>
      </c>
      <c r="GN237" s="123" t="e">
        <f t="shared" ca="1" si="257"/>
        <v>#NAME?</v>
      </c>
      <c r="GO237" s="123" t="e">
        <f t="shared" ca="1" si="258"/>
        <v>#NAME?</v>
      </c>
      <c r="GP237" s="123" t="e">
        <f t="shared" ca="1" si="259"/>
        <v>#NAME?</v>
      </c>
      <c r="GQ237" s="123" t="e">
        <f t="shared" ca="1" si="260"/>
        <v>#NAME?</v>
      </c>
      <c r="GR237" s="123" t="e">
        <f t="shared" ca="1" si="261"/>
        <v>#NAME?</v>
      </c>
      <c r="GS237" s="123" t="e">
        <f t="shared" ca="1" si="262"/>
        <v>#NAME?</v>
      </c>
      <c r="GT237" s="123" t="e">
        <f t="shared" ca="1" si="263"/>
        <v>#NAME?</v>
      </c>
      <c r="GU237" s="123" t="e">
        <f t="shared" ca="1" si="264"/>
        <v>#NAME?</v>
      </c>
      <c r="GV237" s="123" t="e">
        <f t="shared" ca="1" si="265"/>
        <v>#NAME?</v>
      </c>
      <c r="GW237" s="123" t="e">
        <f t="shared" ca="1" si="266"/>
        <v>#NAME?</v>
      </c>
      <c r="GX237" s="123" t="e">
        <f t="shared" ca="1" si="267"/>
        <v>#NAME?</v>
      </c>
      <c r="GY237" s="120">
        <v>12</v>
      </c>
      <c r="GZ237" s="105">
        <f t="shared" ref="GZ237:HK237" si="307">FW237</f>
        <v>6120</v>
      </c>
      <c r="HA237" s="105">
        <f t="shared" si="307"/>
        <v>6120</v>
      </c>
      <c r="HB237" s="105">
        <f t="shared" si="307"/>
        <v>6120</v>
      </c>
      <c r="HC237" s="105">
        <f t="shared" si="307"/>
        <v>5950</v>
      </c>
      <c r="HD237" s="105">
        <f t="shared" si="307"/>
        <v>6120</v>
      </c>
      <c r="HE237" s="105">
        <f t="shared" si="307"/>
        <v>6120</v>
      </c>
      <c r="HF237" s="105">
        <f t="shared" si="307"/>
        <v>5950</v>
      </c>
      <c r="HG237" s="105">
        <f t="shared" si="307"/>
        <v>6120</v>
      </c>
      <c r="HH237" s="105">
        <f t="shared" si="307"/>
        <v>6120</v>
      </c>
      <c r="HI237" s="105">
        <f t="shared" si="307"/>
        <v>5950</v>
      </c>
      <c r="HJ237" s="105">
        <f t="shared" si="307"/>
        <v>5950</v>
      </c>
      <c r="HK237" s="105">
        <f t="shared" si="307"/>
        <v>4080</v>
      </c>
      <c r="HL237" s="105">
        <f t="shared" ref="HL237:HL240" si="308">GI237</f>
        <v>0</v>
      </c>
      <c r="HM237" s="105"/>
      <c r="HN237" s="123" t="e">
        <f t="shared" ca="1" si="268"/>
        <v>#NAME?</v>
      </c>
      <c r="HO237" s="123" t="e">
        <f t="shared" ca="1" si="269"/>
        <v>#NAME?</v>
      </c>
      <c r="HP237" s="123" t="e">
        <f t="shared" ca="1" si="270"/>
        <v>#NAME?</v>
      </c>
      <c r="HQ237" s="123" t="e">
        <f t="shared" ca="1" si="271"/>
        <v>#NAME?</v>
      </c>
      <c r="HR237" s="123" t="e">
        <f t="shared" ca="1" si="272"/>
        <v>#NAME?</v>
      </c>
      <c r="HS237" s="123" t="e">
        <f t="shared" ca="1" si="273"/>
        <v>#NAME?</v>
      </c>
      <c r="HT237" s="123" t="e">
        <f t="shared" ca="1" si="274"/>
        <v>#NAME?</v>
      </c>
      <c r="HU237" s="123" t="e">
        <f t="shared" ca="1" si="275"/>
        <v>#NAME?</v>
      </c>
      <c r="HV237" s="123" t="e">
        <f t="shared" ca="1" si="276"/>
        <v>#NAME?</v>
      </c>
      <c r="HW237" s="123" t="e">
        <f t="shared" ca="1" si="277"/>
        <v>#NAME?</v>
      </c>
      <c r="HX237" s="123" t="e">
        <f t="shared" ca="1" si="278"/>
        <v>#NAME?</v>
      </c>
      <c r="HY237" s="123" t="e">
        <f t="shared" ca="1" si="279"/>
        <v>#NAME?</v>
      </c>
      <c r="HZ237" s="123" t="e">
        <f t="shared" ca="1" si="280"/>
        <v>#NAME?</v>
      </c>
      <c r="IA237" s="123" t="e">
        <f t="shared" ca="1" si="281"/>
        <v>#NAME?</v>
      </c>
      <c r="IB237" s="124" t="s">
        <v>1104</v>
      </c>
      <c r="IC237" s="103" t="s">
        <v>531</v>
      </c>
      <c r="ID237" s="125">
        <v>45526</v>
      </c>
      <c r="IE237" s="103" t="s">
        <v>147</v>
      </c>
      <c r="IF237" s="103"/>
      <c r="IG237" s="103" t="s">
        <v>1103</v>
      </c>
      <c r="IH237" s="103"/>
      <c r="II237" s="103" t="s">
        <v>532</v>
      </c>
    </row>
    <row r="238" spans="1:243" ht="14.25" x14ac:dyDescent="0.2">
      <c r="A238" s="39">
        <v>258</v>
      </c>
      <c r="B238" s="39" t="s">
        <v>1107</v>
      </c>
      <c r="C238" s="56" t="s">
        <v>1108</v>
      </c>
      <c r="D238" s="39" t="s">
        <v>137</v>
      </c>
      <c r="E238" s="39">
        <v>405670656</v>
      </c>
      <c r="F238" s="102" t="s">
        <v>1109</v>
      </c>
      <c r="G238" s="39"/>
      <c r="H238" s="39" t="s">
        <v>128</v>
      </c>
      <c r="I238" s="39">
        <v>2</v>
      </c>
      <c r="J238" s="39">
        <v>4</v>
      </c>
      <c r="K238" s="39">
        <v>0</v>
      </c>
      <c r="L238" s="39">
        <v>0</v>
      </c>
      <c r="M238" s="39">
        <v>0</v>
      </c>
      <c r="N238" s="39">
        <v>0</v>
      </c>
      <c r="O238" s="39">
        <v>0</v>
      </c>
      <c r="P238" s="39">
        <v>0</v>
      </c>
      <c r="Q238" s="39">
        <v>0</v>
      </c>
      <c r="R238" s="39">
        <v>0</v>
      </c>
      <c r="S238" s="39">
        <v>2</v>
      </c>
      <c r="T238" s="39">
        <v>0</v>
      </c>
      <c r="U238" s="39">
        <v>0</v>
      </c>
      <c r="V238" s="39">
        <v>0</v>
      </c>
      <c r="W238" s="39">
        <v>0</v>
      </c>
      <c r="X238" s="39">
        <v>0</v>
      </c>
      <c r="Y238" s="39">
        <v>0</v>
      </c>
      <c r="Z238" s="39">
        <v>0</v>
      </c>
      <c r="AA238" s="39">
        <v>0</v>
      </c>
      <c r="AB238" s="39">
        <v>2</v>
      </c>
      <c r="AC238" s="39">
        <v>0</v>
      </c>
      <c r="AD238" s="39">
        <v>0</v>
      </c>
      <c r="AE238" s="39">
        <v>0</v>
      </c>
      <c r="AF238" s="39">
        <v>0</v>
      </c>
      <c r="AG238" s="39">
        <v>0</v>
      </c>
      <c r="AH238" s="39">
        <f t="shared" si="235"/>
        <v>4</v>
      </c>
      <c r="AI238" s="39">
        <f t="shared" si="236"/>
        <v>0</v>
      </c>
      <c r="AJ238" s="39">
        <f t="shared" si="237"/>
        <v>2</v>
      </c>
      <c r="AK238" s="39">
        <f t="shared" si="238"/>
        <v>2</v>
      </c>
      <c r="AL238" s="39">
        <f t="shared" si="239"/>
        <v>2</v>
      </c>
      <c r="AM238" s="57">
        <f t="shared" si="240"/>
        <v>70906</v>
      </c>
      <c r="AN238" s="57">
        <v>125</v>
      </c>
      <c r="AO238" s="57">
        <f t="shared" si="241"/>
        <v>71000</v>
      </c>
      <c r="AP238" s="39"/>
      <c r="AQ238" s="39" t="s">
        <v>1110</v>
      </c>
      <c r="AR238" s="39" t="s">
        <v>152</v>
      </c>
      <c r="AS238" s="39"/>
      <c r="AT238" s="39"/>
      <c r="AU238" s="58">
        <v>2.36</v>
      </c>
      <c r="AV238" s="58" t="s">
        <v>16</v>
      </c>
      <c r="AW238" s="39" t="s">
        <v>153</v>
      </c>
      <c r="AX238" s="61" t="s">
        <v>154</v>
      </c>
      <c r="AY238" s="39"/>
      <c r="AZ238" s="39" t="s">
        <v>1111</v>
      </c>
      <c r="BA238" s="39" t="str">
        <f t="shared" si="242"/>
        <v>P0024</v>
      </c>
      <c r="BB238" s="78" t="e">
        <f t="shared" ca="1" si="243"/>
        <v>#NAME?</v>
      </c>
      <c r="BC238" s="39">
        <v>17</v>
      </c>
      <c r="BD238" s="75">
        <f t="shared" si="244"/>
        <v>71000</v>
      </c>
      <c r="BE238" s="39"/>
      <c r="BF238" s="39"/>
      <c r="BG238" s="39"/>
      <c r="BH238" s="39"/>
      <c r="BI238" s="39">
        <v>9860</v>
      </c>
      <c r="BJ238" s="39">
        <v>27010</v>
      </c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>
        <v>34130</v>
      </c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>
        <f>SUM($BE238,$BF238:BF238)-SUM($CV$1:CW$1)*SUM($P238:$Q238,$W238)-SUM($CV$2:CW$2)*SUM($R238:$V238)-SUM($CV$3:CW$3)*$X238-SUM($CV$4:CW$4)*SUM($K238:$L238)-SUM($CV$5:CW$5)*SUM($M238:$N238)-SUM($CV$6:CW$6)*$O238-SUM($CV$7:CW$7)*SUM($Y238:$Z238,$AF238)-SUM($CV$8:CW$8)*SUM($AA238:$AE238)-SUM($CV$9:CW$9)*$AG238</f>
        <v>0</v>
      </c>
      <c r="CX238" s="39">
        <f>SUM($BE238,$BF238:BG238)-SUM($CV$1:CX$1)*SUM($P238:$Q238,$W238)-SUM($CV$2:CX$2)*SUM($R238:$V238)-SUM($CV$3:CX$3)*$X238-SUM($CV$4:CX$4)*SUM($K238:$L238)-SUM($CV$5:CX$5)*SUM($M238:$N238)-SUM($CV$6:CX$6)*$O238-SUM($CV$7:CX$7)*SUM($Y238:$Z238,$AF238)-SUM($CV$8:CX$8)*SUM($AA238:$AE238)-SUM($CV$9:CX$9)*$AG238</f>
        <v>0</v>
      </c>
      <c r="CY238" s="39">
        <f>SUM($BE238,$BF238:BH238)-SUM($CV$1:CY$1)*SUM($P238:$Q238,$W238)-SUM($CV$2:CY$2)*SUM($R238:$V238)-SUM($CV$3:CY$3)*$X238-SUM($CV$4:CY$4)*SUM($K238:$L238)-SUM($CV$5:CY$5)*SUM($M238:$N238)-SUM($CV$6:CY$6)*$O238-SUM($CV$7:CY$7)*SUM($Y238:$Z238,$AF238)-SUM($CV$8:CY$8)*SUM($AA238:$AE238)-SUM($CV$9:CY$9)*$AG238</f>
        <v>0</v>
      </c>
      <c r="CZ238" s="39">
        <f>SUM($BE238,$BF238:BI238)-SUM($CV$1:CZ$1)*SUM($P238:$Q238,$W238)-SUM($CV$2:CZ$2)*SUM($R238:$V238)-SUM($CV$3:CZ$3)*$X238-SUM($CV$4:CZ$4)*SUM($K238:$L238)-SUM($CV$5:CZ$5)*SUM($M238:$N238)-SUM($CV$6:CZ$6)*$O238-SUM($CV$7:CZ$7)*SUM($Y238:$Z238,$AF238)-SUM($CV$8:CZ$8)*SUM($AA238:$AE238)-SUM($CV$9:CZ$9)*$AG238</f>
        <v>9860</v>
      </c>
      <c r="DA238" s="39">
        <f>SUM($BE238,$BF238:BJ238)-SUM($CV$1:DA$1)*SUM($P238:$Q238,$W238)-SUM($CV$2:DA$2)*SUM($R238:$V238)-SUM($CV$3:DA$3)*$X238-SUM($CV$4:DA$4)*SUM($K238:$L238)-SUM($CV$5:DA$5)*SUM($M238:$N238)-SUM($CV$6:DA$6)*$O238-SUM($CV$7:DA$7)*SUM($Y238:$Z238,$AF238)-SUM($CV$8:DA$8)*SUM($AA238:$AE238)-SUM($CV$9:DA$9)*$AG238</f>
        <v>36870</v>
      </c>
      <c r="DB238" s="39">
        <f>SUM($BE238,$BF238:BK238)-SUM($CV$1:DB$1)*SUM($P238:$Q238,$W238)-SUM($CV$2:DB$2)*SUM($R238:$V238)-SUM($CV$3:DB$3)*$X238-SUM($CV$4:DB$4)*SUM($K238:$L238)-SUM($CV$5:DB$5)*SUM($M238:$N238)-SUM($CV$6:DB$6)*$O238-SUM($CV$7:DB$7)*SUM($Y238:$Z238,$AF238)-SUM($CV$8:DB$8)*SUM($AA238:$AE238)-SUM($CV$9:DB$9)*$AG238</f>
        <v>36470</v>
      </c>
      <c r="DC238" s="39">
        <f>SUM($BE238,$BF238:BL238)-SUM($CV$1:DC$1)*SUM($P238:$Q238,$W238)-SUM($CV$2:DC$2)*SUM($R238:$V238)-SUM($CV$3:DC$3)*$X238-SUM($CV$4:DC$4)*SUM($K238:$L238)-SUM($CV$5:DC$5)*SUM($M238:$N238)-SUM($CV$6:DC$6)*$O238-SUM($CV$7:DC$7)*SUM($Y238:$Z238,$AF238)-SUM($CV$8:DC$8)*SUM($AA238:$AE238)-SUM($CV$9:DC$9)*$AG238</f>
        <v>35670</v>
      </c>
      <c r="DD238" s="39">
        <f>SUM($BE238,$BF238:BM238)-SUM($CV$1:DD$1)*SUM($P238:$Q238,$W238)-SUM($CV$2:DD$2)*SUM($R238:$V238)-SUM($CV$3:DD$3)*$X238-SUM($CV$4:DD$4)*SUM($K238:$L238)-SUM($CV$5:DD$5)*SUM($M238:$N238)-SUM($CV$6:DD$6)*$O238-SUM($CV$7:DD$7)*SUM($Y238:$Z238,$AF238)-SUM($CV$8:DD$8)*SUM($AA238:$AE238)-SUM($CV$9:DD$9)*$AG238</f>
        <v>34408</v>
      </c>
      <c r="DE238" s="39">
        <f>SUM($BE238,$BF238:BN238)-SUM($CV$1:DE$1)*SUM($P238:$Q238,$W238)-SUM($CV$2:DE$2)*SUM($R238:$V238)-SUM($CV$3:DE$3)*$X238-SUM($CV$4:DE$4)*SUM($K238:$L238)-SUM($CV$5:DE$5)*SUM($M238:$N238)-SUM($CV$6:DE$6)*$O238-SUM($CV$7:DE$7)*SUM($Y238:$Z238,$AF238)-SUM($CV$8:DE$8)*SUM($AA238:$AE238)-SUM($CV$9:DE$9)*$AG238</f>
        <v>33308</v>
      </c>
      <c r="DF238" s="39">
        <f>SUM($BE238,$BF238:BO238)-SUM($CV$1:DF$1)*SUM($P238:$Q238,$W238)-SUM($CV$2:DF$2)*SUM($R238:$V238)-SUM($CV$3:DF$3)*$X238-SUM($CV$4:DF$4)*SUM($K238:$L238)-SUM($CV$5:DF$5)*SUM($M238:$N238)-SUM($CV$6:DF$6)*$O238-SUM($CV$7:DF$7)*SUM($Y238:$Z238,$AF238)-SUM($CV$8:DF$8)*SUM($AA238:$AE238)-SUM($CV$9:DF$9)*$AG238</f>
        <v>31908</v>
      </c>
      <c r="DG238" s="39">
        <f>SUM($BE238,$BF238:BP238)-SUM($CV$1:DG$1)*SUM($P238:$Q238,$W238)-SUM($CV$2:DG$2)*SUM($R238:$V238)-SUM($CV$3:DG$3)*$X238-SUM($CV$4:DG$4)*SUM($K238:$L238)-SUM($CV$5:DG$5)*SUM($M238:$N238)-SUM($CV$6:DG$6)*$O238-SUM($CV$7:DG$7)*SUM($Y238:$Z238,$AF238)-SUM($CV$8:DG$8)*SUM($AA238:$AE238)-SUM($CV$9:DG$9)*$AG238</f>
        <v>30408</v>
      </c>
      <c r="DH238" s="39">
        <f>SUM($BE238,$BF238:BQ238)-SUM($CV$1:DH$1)*SUM($P238:$Q238,$W238)-SUM($CV$2:DH$2)*SUM($R238:$V238)-SUM($CV$3:DH$3)*$X238-SUM($CV$4:DH$4)*SUM($K238:$L238)-SUM($CV$5:DH$5)*SUM($M238:$N238)-SUM($CV$6:DH$6)*$O238-SUM($CV$7:DH$7)*SUM($Y238:$Z238,$AF238)-SUM($CV$8:DH$8)*SUM($AA238:$AE238)-SUM($CV$9:DH$9)*$AG238</f>
        <v>28908</v>
      </c>
      <c r="DI238" s="39">
        <f>SUM($BE238,$BF238:BR238)-SUM($CV$1:DI$1)*SUM($P238:$Q238,$W238)-SUM($CV$2:DI$2)*SUM($R238:$V238)-SUM($CV$3:DI$3)*$X238-SUM($CV$4:DI$4)*SUM($K238:$L238)-SUM($CV$5:DI$5)*SUM($M238:$N238)-SUM($CV$6:DI$6)*$O238-SUM($CV$7:DI$7)*SUM($Y238:$Z238,$AF238)-SUM($CV$8:DI$8)*SUM($AA238:$AE238)-SUM($CV$9:DI$9)*$AG238</f>
        <v>27408</v>
      </c>
      <c r="DJ238" s="39">
        <f>SUM($BE238,$BF238:BS238)-SUM($CV$1:DJ$1)*SUM($P238:$Q238,$W238)-SUM($CV$2:DJ$2)*SUM($R238:$V238)-SUM($CV$3:DJ$3)*$X238-SUM($CV$4:DJ$4)*SUM($K238:$L238)-SUM($CV$5:DJ$5)*SUM($M238:$N238)-SUM($CV$6:DJ$6)*$O238-SUM($CV$7:DJ$7)*SUM($Y238:$Z238,$AF238)-SUM($CV$8:DJ$8)*SUM($AA238:$AE238)-SUM($CV$9:DJ$9)*$AG238</f>
        <v>25908</v>
      </c>
      <c r="DK238" s="39">
        <f>SUM($BE238,$BF238:BT238)-SUM($CV$1:DK$1)*SUM($P238:$Q238,$W238)-SUM($CV$2:DK$2)*SUM($R238:$V238)-SUM($CV$3:DK$3)*$X238-SUM($CV$4:DK$4)*SUM($K238:$L238)-SUM($CV$5:DK$5)*SUM($M238:$N238)-SUM($CV$6:DK$6)*$O238-SUM($CV$7:DK$7)*SUM($Y238:$Z238,$AF238)-SUM($CV$8:DK$8)*SUM($AA238:$AE238)-SUM($CV$9:DK$9)*$AG238</f>
        <v>24408</v>
      </c>
      <c r="DL238" s="39">
        <f>SUM($BE238,$BF238:BU238)-SUM($CV$1:DL$1)*SUM($P238:$Q238,$W238)-SUM($CV$2:DL$2)*SUM($R238:$V238)-SUM($CV$3:DL$3)*$X238-SUM($CV$4:DL$4)*SUM($K238:$L238)-SUM($CV$5:DL$5)*SUM($M238:$N238)-SUM($CV$6:DL$6)*$O238-SUM($CV$7:DL$7)*SUM($Y238:$Z238,$AF238)-SUM($CV$8:DL$8)*SUM($AA238:$AE238)-SUM($CV$9:DL$9)*$AG238</f>
        <v>22908</v>
      </c>
      <c r="DM238" s="39">
        <f>SUM($BE238,$BF238:BV238)-SUM($CV$1:DM$1)*SUM($P238:$Q238,$W238)-SUM($CV$2:DM$2)*SUM($R238:$V238)-SUM($CV$3:DM$3)*$X238-SUM($CV$4:DM$4)*SUM($K238:$L238)-SUM($CV$5:DM$5)*SUM($M238:$N238)-SUM($CV$6:DM$6)*$O238-SUM($CV$7:DM$7)*SUM($Y238:$Z238,$AF238)-SUM($CV$8:DM$8)*SUM($AA238:$AE238)-SUM($CV$9:DM$9)*$AG238</f>
        <v>55038</v>
      </c>
      <c r="DN238" s="39">
        <f>SUM($BE238,$BF238:BW238)-SUM($CV$1:DN$1)*SUM($P238:$Q238,$W238)-SUM($CV$2:DN$2)*SUM($R238:$V238)-SUM($CV$3:DN$3)*$X238-SUM($CV$4:DN$4)*SUM($K238:$L238)-SUM($CV$5:DN$5)*SUM($M238:$N238)-SUM($CV$6:DN$6)*$O238-SUM($CV$7:DN$7)*SUM($Y238:$Z238,$AF238)-SUM($CV$8:DN$8)*SUM($AA238:$AE238)-SUM($CV$9:DN$9)*$AG238</f>
        <v>53038</v>
      </c>
      <c r="DO238" s="39">
        <f>SUM($BE238,$BF238:BX238)-SUM($CV$1:DO$1)*SUM($P238:$Q238,$W238)-SUM($CV$2:DO$2)*SUM($R238:$V238)-SUM($CV$3:DO$3)*$X238-SUM($CV$4:DO$4)*SUM($K238:$L238)-SUM($CV$5:DO$5)*SUM($M238:$N238)-SUM($CV$6:DO$6)*$O238-SUM($CV$7:DO$7)*SUM($Y238:$Z238,$AF238)-SUM($CV$8:DO$8)*SUM($AA238:$AE238)-SUM($CV$9:DO$9)*$AG238</f>
        <v>51038</v>
      </c>
      <c r="DP238" s="39">
        <f>SUM($BE238,$BF238:BY238)-SUM($CV$1:DP$1)*SUM($P238:$Q238,$W238)-SUM($CV$2:DP$2)*SUM($R238:$V238)-SUM($CV$3:DP$3)*$X238-SUM($CV$4:DP$4)*SUM($K238:$L238)-SUM($CV$5:DP$5)*SUM($M238:$N238)-SUM($CV$6:DP$6)*$O238-SUM($CV$7:DP$7)*SUM($Y238:$Z238,$AF238)-SUM($CV$8:DP$8)*SUM($AA238:$AE238)-SUM($CV$9:DP$9)*$AG238</f>
        <v>49038</v>
      </c>
      <c r="DQ238" s="39">
        <f>SUM($BE238,$BF238:BZ238)-SUM($CV$1:DQ$1)*SUM($P238:$Q238,$W238)-SUM($CV$2:DQ$2)*SUM($R238:$V238)-SUM($CV$3:DQ$3)*$X238-SUM($CV$4:DQ$4)*SUM($K238:$L238)-SUM($CV$5:DQ$5)*SUM($M238:$N238)-SUM($CV$6:DQ$6)*$O238-SUM($CV$7:DQ$7)*SUM($Y238:$Z238,$AF238)-SUM($CV$8:DQ$8)*SUM($AA238:$AE238)-SUM($CV$9:DQ$9)*$AG238</f>
        <v>47038</v>
      </c>
      <c r="DR238" s="39">
        <f>SUM($BE238,$BF238:CA238)-SUM($CV$1:DR$1)*SUM($P238:$Q238,$W238)-SUM($CV$2:DR$2)*SUM($R238:$V238)-SUM($CV$3:DR$3)*$X238-SUM($CV$4:DR$4)*SUM($K238:$L238)-SUM($CV$5:DR$5)*SUM($M238:$N238)-SUM($CV$6:DR$6)*$O238-SUM($CV$7:DR$7)*SUM($Y238:$Z238,$AF238)-SUM($CV$8:DR$8)*SUM($AA238:$AE238)-SUM($CV$9:DR$9)*$AG238</f>
        <v>45038</v>
      </c>
      <c r="DS238" s="39">
        <f>SUM($BE238,$BF238:CB238)-SUM($CV$1:DS$1)*SUM($P238:$Q238,$W238)-SUM($CV$2:DS$2)*SUM($R238:$V238)-SUM($CV$3:DS$3)*$X238-SUM($CV$4:DS$4)*SUM($K238:$L238)-SUM($CV$5:DS$5)*SUM($M238:$N238)-SUM($CV$6:DS$6)*$O238-SUM($CV$7:DS$7)*SUM($Y238:$Z238,$AF238)-SUM($CV$8:DS$8)*SUM($AA238:$AE238)-SUM($CV$9:DS$9)*$AG238</f>
        <v>43038</v>
      </c>
      <c r="DT238" s="39">
        <f>SUM($BE238,$BF238:CC238)-SUM($CV$1:DT$1)*SUM($P238:$Q238,$W238)-SUM($CV$2:DT$2)*SUM($R238:$V238)-SUM($CV$3:DT$3)*$X238-SUM($CV$4:DT$4)*SUM($K238:$L238)-SUM($CV$5:DT$5)*SUM($M238:$N238)-SUM($CV$6:DT$6)*$O238-SUM($CV$7:DT$7)*SUM($Y238:$Z238,$AF238)-SUM($CV$8:DT$8)*SUM($AA238:$AE238)-SUM($CV$9:DT$9)*$AG238</f>
        <v>41038</v>
      </c>
      <c r="DU238" s="39">
        <f>SUM($BE238,$BF238:CD238)-SUM($CV$1:DU$1)*SUM($P238:$Q238,$W238)-SUM($CV$2:DU$2)*SUM($R238:$V238)-SUM($CV$3:DU$3)*$X238-SUM($CV$4:DU$4)*SUM($K238:$L238)-SUM($CV$5:DU$5)*SUM($M238:$N238)-SUM($CV$6:DU$6)*$O238-SUM($CV$7:DU$7)*SUM($Y238:$Z238,$AF238)-SUM($CV$8:DU$8)*SUM($AA238:$AE238)-SUM($CV$9:DU$9)*$AG238</f>
        <v>39038</v>
      </c>
      <c r="DV238" s="39">
        <f>SUM($BE238,$BF238:CE238)-SUM($CV$1:DV$1)*SUM($P238:$Q238,$W238)-SUM($CV$2:DV$2)*SUM($R238:$V238)-SUM($CV$3:DV$3)*$X238-SUM($CV$4:DV$4)*SUM($K238:$L238)-SUM($CV$5:DV$5)*SUM($M238:$N238)-SUM($CV$6:DV$6)*$O238-SUM($CV$7:DV$7)*SUM($Y238:$Z238,$AF238)-SUM($CV$8:DV$8)*SUM($AA238:$AE238)-SUM($CV$9:DV$9)*$AG238</f>
        <v>37038</v>
      </c>
      <c r="DW238" s="39">
        <f>SUM($BE238,$BF238:CF238)-SUM($CV$1:DW$1)*SUM($P238:$Q238,$W238)-SUM($CV$2:DW$2)*SUM($R238:$V238)-SUM($CV$3:DW$3)*$X238-SUM($CV$4:DW$4)*SUM($K238:$L238)-SUM($CV$5:DW$5)*SUM($M238:$N238)-SUM($CV$6:DW$6)*$O238-SUM($CV$7:DW$7)*SUM($Y238:$Z238,$AF238)-SUM($CV$8:DW$8)*SUM($AA238:$AE238)-SUM($CV$9:DW$9)*$AG238</f>
        <v>35038</v>
      </c>
      <c r="DX238" s="39">
        <f>SUM($BE238,$BF238:CG238)-SUM($CV$1:DX$1)*SUM($P238:$Q238,$W238)-SUM($CV$2:DX$2)*SUM($R238:$V238)-SUM($CV$3:DX$3)*$X238-SUM($CV$4:DX$4)*SUM($K238:$L238)-SUM($CV$5:DX$5)*SUM($M238:$N238)-SUM($CV$6:DX$6)*$O238-SUM($CV$7:DX$7)*SUM($Y238:$Z238,$AF238)-SUM($CV$8:DX$8)*SUM($AA238:$AE238)-SUM($CV$9:DX$9)*$AG238</f>
        <v>33038</v>
      </c>
      <c r="DY238" s="39">
        <f>SUM($BE238,$BF238:CH238)-SUM($CV$1:DY$1)*SUM($P238:$Q238,$W238)-SUM($CV$2:DY$2)*SUM($R238:$V238)-SUM($CV$3:DY$3)*$X238-SUM($CV$4:DY$4)*SUM($K238:$L238)-SUM($CV$5:DY$5)*SUM($M238:$N238)-SUM($CV$6:DY$6)*$O238-SUM($CV$7:DY$7)*SUM($Y238:$Z238,$AF238)-SUM($CV$8:DY$8)*SUM($AA238:$AE238)-SUM($CV$9:DY$9)*$AG238</f>
        <v>31038</v>
      </c>
      <c r="DZ238" s="39">
        <f>SUM($BE238,$BF238:CI238)-SUM($CV$1:DZ$1)*SUM($P238:$Q238,$W238)-SUM($CV$2:DZ$2)*SUM($R238:$V238)-SUM($CV$3:DZ$3)*$X238-SUM($CV$4:DZ$4)*SUM($K238:$L238)-SUM($CV$5:DZ$5)*SUM($M238:$N238)-SUM($CV$6:DZ$6)*$O238-SUM($CV$7:DZ$7)*SUM($Y238:$Z238,$AF238)-SUM($CV$8:DZ$8)*SUM($AA238:$AE238)-SUM($CV$9:DZ$9)*$AG238</f>
        <v>29038</v>
      </c>
      <c r="EA238" s="39">
        <f>SUM($BE238,$BF238:CJ238)-SUM($CV$1:EA$1)*SUM($P238:$Q238,$W238)-SUM($CV$2:EA$2)*SUM($R238:$V238)-SUM($CV$3:EA$3)*$X238-SUM($CV$4:EA$4)*SUM($K238:$L238)-SUM($CV$5:EA$5)*SUM($M238:$N238)-SUM($CV$6:EA$6)*$O238-SUM($CV$7:EA$7)*SUM($Y238:$Z238,$AF238)-SUM($CV$8:EA$8)*SUM($AA238:$AE238)-SUM($CV$9:EA$9)*$AG238</f>
        <v>27038</v>
      </c>
      <c r="EB238" s="39">
        <f>SUM($BE238,$BF238:CK238)-SUM($CV$1:EB$1)*SUM($P238:$Q238,$W238)-SUM($CV$2:EB$2)*SUM($R238:$V238)-SUM($CV$3:EB$3)*$X238-SUM($CV$4:EB$4)*SUM($K238:$L238)-SUM($CV$5:EB$5)*SUM($M238:$N238)-SUM($CV$6:EB$6)*$O238-SUM($CV$7:EB$7)*SUM($Y238:$Z238,$AF238)-SUM($CV$8:EB$8)*SUM($AA238:$AE238)-SUM($CV$9:EB$9)*$AG238</f>
        <v>25038</v>
      </c>
      <c r="EC238" s="39">
        <f>SUM($BE238,$BF238:CL238)-SUM($CV$1:EC$1)*SUM($P238:$Q238,$W238)-SUM($CV$2:EC$2)*SUM($R238:$V238)-SUM($CV$3:EC$3)*$X238-SUM($CV$4:EC$4)*SUM($K238:$L238)-SUM($CV$5:EC$5)*SUM($M238:$N238)-SUM($CV$6:EC$6)*$O238-SUM($CV$7:EC$7)*SUM($Y238:$Z238,$AF238)-SUM($CV$8:EC$8)*SUM($AA238:$AE238)-SUM($CV$9:EC$9)*$AG238</f>
        <v>23038</v>
      </c>
      <c r="ED238" s="39">
        <f>SUM($BE238,$BF238:CM238)-SUM($CV$1:ED$1)*SUM($P238:$Q238,$W238)-SUM($CV$2:ED$2)*SUM($R238:$V238)-SUM($CV$3:ED$3)*$X238-SUM($CV$4:ED$4)*SUM($K238:$L238)-SUM($CV$5:ED$5)*SUM($M238:$N238)-SUM($CV$6:ED$6)*$O238-SUM($CV$7:ED$7)*SUM($Y238:$Z238,$AF238)-SUM($CV$8:ED$8)*SUM($AA238:$AE238)-SUM($CV$9:ED$9)*$AG238</f>
        <v>21038</v>
      </c>
      <c r="EE238" s="39">
        <f>SUM($BE238,$BF238:CN238)-SUM($CV$1:EE$1)*SUM($P238:$Q238,$W238)-SUM($CV$2:EE$2)*SUM($R238:$V238)-SUM($CV$3:EE$3)*$X238-SUM($CV$4:EE$4)*SUM($K238:$L238)-SUM($CV$5:EE$5)*SUM($M238:$N238)-SUM($CV$6:EE$6)*$O238-SUM($CV$7:EE$7)*SUM($Y238:$Z238,$AF238)-SUM($CV$8:EE$8)*SUM($AA238:$AE238)-SUM($CV$9:EE$9)*$AG238</f>
        <v>19038</v>
      </c>
      <c r="EF238" s="39">
        <f>SUM($BE238,$BF238:CO238)-SUM($CV$1:EF$1)*SUM($P238:$Q238,$W238)-SUM($CV$2:EF$2)*SUM($R238:$V238)-SUM($CV$3:EF$3)*$X238-SUM($CV$4:EF$4)*SUM($K238:$L238)-SUM($CV$5:EF$5)*SUM($M238:$N238)-SUM($CV$6:EF$6)*$O238-SUM($CV$7:EF$7)*SUM($Y238:$Z238,$AF238)-SUM($CV$8:EF$8)*SUM($AA238:$AE238)-SUM($CV$9:EF$9)*$AG238</f>
        <v>17038</v>
      </c>
      <c r="EG238" s="39">
        <f>SUM($BE238,$BF238:CP238)-SUM($CV$1:EG$1)*SUM($P238:$Q238,$W238)-SUM($CV$2:EG$2)*SUM($R238:$V238)-SUM($CV$3:EG$3)*$X238-SUM($CV$4:EG$4)*SUM($K238:$L238)-SUM($CV$5:EG$5)*SUM($M238:$N238)-SUM($CV$6:EG$6)*$O238-SUM($CV$7:EG$7)*SUM($Y238:$Z238,$AF238)-SUM($CV$8:EG$8)*SUM($AA238:$AE238)-SUM($CV$9:EG$9)*$AG238</f>
        <v>15038</v>
      </c>
      <c r="EH238" s="39">
        <f>SUM($BE238,$BF238:CQ238)-SUM($CV$1:EH$1)*SUM($P238:$Q238,$W238)-SUM($CV$2:EH$2)*SUM($R238:$V238)-SUM($CV$3:EH$3)*$X238-SUM($CV$4:EH$4)*SUM($K238:$L238)-SUM($CV$5:EH$5)*SUM($M238:$N238)-SUM($CV$6:EH$6)*$O238-SUM($CV$7:EH$7)*SUM($Y238:$Z238,$AF238)-SUM($CV$8:EH$8)*SUM($AA238:$AE238)-SUM($CV$9:EH$9)*$AG238</f>
        <v>13038</v>
      </c>
      <c r="EI238" s="39">
        <f>SUM($BE238,$BF238:CR238)-SUM($CV$1:EI$1)*SUM($P238:$Q238,$W238)-SUM($CV$2:EI$2)*SUM($R238:$V238)-SUM($CV$3:EI$3)*$X238-SUM($CV$4:EI$4)*SUM($K238:$L238)-SUM($CV$5:EI$5)*SUM($M238:$N238)-SUM($CV$6:EI$6)*$O238-SUM($CV$7:EI$7)*SUM($Y238:$Z238,$AF238)-SUM($CV$8:EI$8)*SUM($AA238:$AE238)-SUM($CV$9:EI$9)*$AG238</f>
        <v>11038</v>
      </c>
      <c r="EJ238" s="39">
        <f>SUM($BE238,$BF238:CS238)-SUM($CV$1:EJ$1)*SUM($P238:$Q238,$W238)-SUM($CV$2:EJ$2)*SUM($R238:$V238)-SUM($CV$3:EJ$3)*$X238-SUM($CV$4:EJ$4)*SUM($K238:$L238)-SUM($CV$5:EJ$5)*SUM($M238:$N238)-SUM($CV$6:EJ$6)*$O238-SUM($CV$7:EJ$7)*SUM($Y238:$Z238,$AF238)-SUM($CV$8:EJ$8)*SUM($AA238:$AE238)-SUM($CV$9:EJ$9)*$AG238</f>
        <v>9038</v>
      </c>
      <c r="EK238" s="39">
        <f>SUM($BE238,$BF238:CT238)-SUM($CV$1:EK$1)*SUM($P238:$Q238,$W238)-SUM($CV$2:EK$2)*SUM($R238:$V238)-SUM($CV$3:EK$3)*$X238-SUM($CV$4:EK$4)*SUM($K238:$L238)-SUM($CV$5:EK$5)*SUM($M238:$N238)-SUM($CV$6:EK$6)*$O238-SUM($CV$7:EK$7)*SUM($Y238:$Z238,$AF238)-SUM($CV$8:EK$8)*SUM($AA238:$AE238)-SUM($CV$9:EK$9)*$AG238</f>
        <v>7038</v>
      </c>
      <c r="EL238" s="39">
        <f>SUM($BE238,$BF238:CU238)-SUM($CV$1:EL$1)*SUM($P238:$Q238,$W238)-SUM($CV$2:EL$2)*SUM($R238:$V238)-SUM($CV$3:EL$3)*$X238-SUM($CV$4:EL$4)*SUM($K238:$L238)-SUM($CV$5:EL$5)*SUM($M238:$N238)-SUM($CV$6:EL$6)*$O238-SUM($CV$7:EL$7)*SUM($Y238:$Z238,$AF238)-SUM($CV$8:EL$8)*SUM($AA238:$AE238)-SUM($CV$9:EL$9)*$AG238</f>
        <v>5038</v>
      </c>
      <c r="EM238" s="39">
        <f>SUM($BE238,$BF238:CV238)-SUM($CV$1:EM$1)*SUM($P238:$Q238,$W238)-SUM($CV$2:EM$2)*SUM($R238:$V238)-SUM($CV$3:EM$3)*$X238-SUM($CV$4:EM$4)*SUM($K238:$L238)-SUM($CV$5:EM$5)*SUM($M238:$N238)-SUM($CV$6:EM$6)*$O238-SUM($CV$7:EM$7)*SUM($Y238:$Z238,$AF238)-SUM($CV$8:EM$8)*SUM($AA238:$AE238)-SUM($CV$9:EM$9)*$AG238</f>
        <v>3038</v>
      </c>
      <c r="EN238" s="39">
        <f>SUM($BE238,$BF238:CW238)-SUM($CV$1:EN$1)*SUM($P238:$Q238,$W238)-SUM($CV$2:EN$2)*SUM($R238:$V238)-SUM($CV$3:EN$3)*$X238-SUM($CV$4:EN$4)*SUM($K238:$L238)-SUM($CV$5:EN$5)*SUM($M238:$N238)-SUM($CV$6:EN$6)*$O238-SUM($CV$7:EN$7)*SUM($Y238:$Z238,$AF238)-SUM($CV$8:EN$8)*SUM($AA238:$AE238)-SUM($CV$9:EN$9)*$AG238</f>
        <v>1038</v>
      </c>
      <c r="EO238" s="39">
        <f>SUM($BE238,$BF238:CX238)-SUM($CV$1:EO$1)*SUM($P238:$Q238,$W238)-SUM($CV$2:EO$2)*SUM($R238:$V238)-SUM($CV$3:EO$3)*$X238-SUM($CV$4:EO$4)*SUM($K238:$L238)-SUM($CV$5:EO$5)*SUM($M238:$N238)-SUM($CV$6:EO$6)*$O238-SUM($CV$7:EO$7)*SUM($Y238:$Z238,$AF238)-SUM($CV$8:EO$8)*SUM($AA238:$AE238)-SUM($CV$9:EO$9)*$AG238</f>
        <v>-622</v>
      </c>
      <c r="EP238" s="96" t="str">
        <f t="shared" si="305"/>
        <v>SHIRTECH</v>
      </c>
      <c r="EQ238" s="103" t="str">
        <f t="shared" si="302"/>
        <v>M80-331</v>
      </c>
      <c r="ER238" s="96" t="str">
        <f t="shared" si="306"/>
        <v>HARWIN PIC</v>
      </c>
      <c r="ES238" s="115">
        <f>AU238</f>
        <v>2.36</v>
      </c>
      <c r="ET238" s="116" t="str">
        <f t="shared" si="300"/>
        <v>GBP</v>
      </c>
      <c r="EU238" s="107" t="e">
        <f t="shared" ca="1" si="245"/>
        <v>#NAME?</v>
      </c>
      <c r="EV238" s="107" t="e">
        <f t="shared" ca="1" si="246"/>
        <v>#NAME?</v>
      </c>
      <c r="EW238" s="117">
        <f t="shared" si="303"/>
        <v>125</v>
      </c>
      <c r="EX238" s="117">
        <f t="shared" si="304"/>
        <v>125</v>
      </c>
      <c r="EY238" s="103"/>
      <c r="EZ238" s="117">
        <f t="shared" si="247"/>
        <v>71000</v>
      </c>
      <c r="FA238" s="118" t="e">
        <f t="shared" ca="1" si="248"/>
        <v>#NAME?</v>
      </c>
      <c r="FB238" s="117">
        <f t="shared" si="249"/>
        <v>94</v>
      </c>
      <c r="FC238" s="118" t="e">
        <f t="shared" ca="1" si="250"/>
        <v>#NAME?</v>
      </c>
      <c r="FD238" s="119">
        <v>45523</v>
      </c>
      <c r="FE238" s="118" t="s">
        <v>130</v>
      </c>
      <c r="FF238" s="118" t="s">
        <v>26</v>
      </c>
      <c r="FG238" s="103" t="s">
        <v>144</v>
      </c>
      <c r="FH238" s="103" t="s">
        <v>145</v>
      </c>
      <c r="FI238" s="105">
        <f t="array" ref="FI238">SUMPRODUCT($AI238:$AL238,TRANSPOSE(FI$1:FI$4))</f>
        <v>6130</v>
      </c>
      <c r="FJ238" s="105">
        <f t="array" ref="FJ238">SUMPRODUCT($AI238:$AL238,TRANSPOSE(FJ$1:FJ$4))</f>
        <v>6130</v>
      </c>
      <c r="FK238" s="105">
        <f t="array" ref="FK238">SUMPRODUCT($AI238:$AL238,TRANSPOSE(FK$1:FK$4))</f>
        <v>6130</v>
      </c>
      <c r="FL238" s="105">
        <f t="array" ref="FL238">SUMPRODUCT($AI238:$AL238,TRANSPOSE(FL$1:FL$4))</f>
        <v>6130</v>
      </c>
      <c r="FM238" s="105">
        <f t="array" ref="FM238">SUMPRODUCT($AI238:$AL238,TRANSPOSE(FM$1:FM$4))</f>
        <v>6130</v>
      </c>
      <c r="FN238" s="105">
        <f t="array" ref="FN238">SUMPRODUCT($AI238:$AL238,TRANSPOSE(FN$1:FN$4))</f>
        <v>6130</v>
      </c>
      <c r="FO238" s="105">
        <f t="array" ref="FO238">SUMPRODUCT($AI238:$AL238,TRANSPOSE(FO$1:FO$4))</f>
        <v>6130</v>
      </c>
      <c r="FP238" s="105">
        <f t="array" ref="FP238">SUMPRODUCT($AI238:$AL238,TRANSPOSE(FP$1:FP$4))</f>
        <v>6130</v>
      </c>
      <c r="FQ238" s="105">
        <f t="array" ref="FQ238">SUMPRODUCT($AI238:$AL238,TRANSPOSE(FQ$1:FQ$4))</f>
        <v>6130</v>
      </c>
      <c r="FR238" s="105">
        <f t="array" ref="FR238">SUMPRODUCT($AI238:$AL238,TRANSPOSE(FR$1:FR$4))</f>
        <v>6100</v>
      </c>
      <c r="FS238" s="105">
        <f t="array" ref="FS238">SUMPRODUCT($AI238:$AL238,TRANSPOSE(FS$1:FS$4))</f>
        <v>6000</v>
      </c>
      <c r="FT238" s="105">
        <f t="array" ref="FT238">SUMPRODUCT($AI238:$AL238,TRANSPOSE(FT$1:FT$4))</f>
        <v>3636</v>
      </c>
      <c r="FU238" s="105">
        <f t="array" ref="FU238">SUMPRODUCT($AI238:$AL238,TRANSPOSE(FU$1:FU$4))</f>
        <v>0</v>
      </c>
      <c r="FV238" s="120"/>
      <c r="FW238" s="105">
        <f t="shared" si="251"/>
        <v>6250</v>
      </c>
      <c r="FX238" s="121">
        <f>CEILING(SUM($FI238:FJ238)-SUM($FW238:FW238),$EW238)</f>
        <v>6125</v>
      </c>
      <c r="FY238" s="121">
        <f>CEILING(SUM($FI238:FK238)-SUM($FW238:FX238),$EW238)</f>
        <v>6125</v>
      </c>
      <c r="FZ238" s="121">
        <f>CEILING(SUM($FI238:FL238)-SUM($FW238:FY238),$EW238)</f>
        <v>6125</v>
      </c>
      <c r="GA238" s="121">
        <f>CEILING(SUM($FI238:FM238)-SUM($FW238:FZ238),$EW238)</f>
        <v>6125</v>
      </c>
      <c r="GB238" s="121">
        <f>CEILING(SUM($FI238:FN238)-SUM($FW238:GA238),$EW238)</f>
        <v>6125</v>
      </c>
      <c r="GC238" s="121">
        <f>CEILING(SUM($FI238:FO238)-SUM($FW238:GB238),$EW238)</f>
        <v>6125</v>
      </c>
      <c r="GD238" s="121">
        <f>CEILING(SUM($FI238:FP238)-SUM($FW238:GC238),$EW238)</f>
        <v>6125</v>
      </c>
      <c r="GE238" s="121">
        <f>CEILING(SUM($FI238:FQ238)-SUM($FW238:GD238),$EW238)</f>
        <v>6125</v>
      </c>
      <c r="GF238" s="121">
        <f>CEILING(SUM($FI238:FR238)-SUM($FW238:GE238),$EW238)</f>
        <v>6125</v>
      </c>
      <c r="GG238" s="121">
        <f>CEILING(SUM($FI238:FS238)-SUM($FW238:GF238),$EW238)</f>
        <v>6000</v>
      </c>
      <c r="GH238" s="121">
        <f t="shared" si="252"/>
        <v>3625</v>
      </c>
      <c r="GI238" s="121">
        <f t="shared" si="253"/>
        <v>0</v>
      </c>
      <c r="GJ238" s="120"/>
      <c r="GK238" s="123" t="e">
        <f t="shared" ca="1" si="254"/>
        <v>#NAME?</v>
      </c>
      <c r="GL238" s="123" t="e">
        <f t="shared" ca="1" si="255"/>
        <v>#NAME?</v>
      </c>
      <c r="GM238" s="123" t="e">
        <f t="shared" ca="1" si="256"/>
        <v>#NAME?</v>
      </c>
      <c r="GN238" s="123" t="e">
        <f t="shared" ca="1" si="257"/>
        <v>#NAME?</v>
      </c>
      <c r="GO238" s="123" t="e">
        <f t="shared" ca="1" si="258"/>
        <v>#NAME?</v>
      </c>
      <c r="GP238" s="123" t="e">
        <f t="shared" ca="1" si="259"/>
        <v>#NAME?</v>
      </c>
      <c r="GQ238" s="123" t="e">
        <f t="shared" ca="1" si="260"/>
        <v>#NAME?</v>
      </c>
      <c r="GR238" s="123" t="e">
        <f t="shared" ca="1" si="261"/>
        <v>#NAME?</v>
      </c>
      <c r="GS238" s="123" t="e">
        <f t="shared" ca="1" si="262"/>
        <v>#NAME?</v>
      </c>
      <c r="GT238" s="123" t="e">
        <f t="shared" ca="1" si="263"/>
        <v>#NAME?</v>
      </c>
      <c r="GU238" s="123" t="e">
        <f t="shared" ca="1" si="264"/>
        <v>#NAME?</v>
      </c>
      <c r="GV238" s="123" t="e">
        <f t="shared" ca="1" si="265"/>
        <v>#NAME?</v>
      </c>
      <c r="GW238" s="123" t="e">
        <f t="shared" ca="1" si="266"/>
        <v>#NAME?</v>
      </c>
      <c r="GX238" s="123" t="e">
        <f t="shared" ca="1" si="267"/>
        <v>#NAME?</v>
      </c>
      <c r="GY238" s="120">
        <v>6</v>
      </c>
      <c r="GZ238" s="105">
        <f>SUM(FW238:FX238)</f>
        <v>12375</v>
      </c>
      <c r="HA238" s="105"/>
      <c r="HB238" s="105">
        <f>SUM(FY238:FZ238)</f>
        <v>12250</v>
      </c>
      <c r="HC238" s="105"/>
      <c r="HD238" s="105">
        <f>SUM(GA238:GB238)</f>
        <v>12250</v>
      </c>
      <c r="HE238" s="105"/>
      <c r="HF238" s="105">
        <f>SUM(GC238:GD238)</f>
        <v>12250</v>
      </c>
      <c r="HG238" s="105"/>
      <c r="HH238" s="105">
        <f>SUM(GE238:GF238)</f>
        <v>12250</v>
      </c>
      <c r="HI238" s="105"/>
      <c r="HJ238" s="105">
        <f>SUM(GG238:GI238)</f>
        <v>9625</v>
      </c>
      <c r="HK238" s="105"/>
      <c r="HL238" s="105">
        <f>GI238</f>
        <v>0</v>
      </c>
      <c r="HM238" s="105"/>
      <c r="HN238" s="123" t="e">
        <f t="shared" ca="1" si="268"/>
        <v>#NAME?</v>
      </c>
      <c r="HO238" s="123" t="e">
        <f t="shared" ca="1" si="269"/>
        <v>#NAME?</v>
      </c>
      <c r="HP238" s="123" t="e">
        <f t="shared" ca="1" si="270"/>
        <v>#NAME?</v>
      </c>
      <c r="HQ238" s="123" t="e">
        <f t="shared" ca="1" si="271"/>
        <v>#NAME?</v>
      </c>
      <c r="HR238" s="123" t="e">
        <f t="shared" ca="1" si="272"/>
        <v>#NAME?</v>
      </c>
      <c r="HS238" s="123" t="e">
        <f t="shared" ca="1" si="273"/>
        <v>#NAME?</v>
      </c>
      <c r="HT238" s="123" t="e">
        <f t="shared" ca="1" si="274"/>
        <v>#NAME?</v>
      </c>
      <c r="HU238" s="123" t="e">
        <f t="shared" ca="1" si="275"/>
        <v>#NAME?</v>
      </c>
      <c r="HV238" s="123" t="e">
        <f t="shared" ca="1" si="276"/>
        <v>#NAME?</v>
      </c>
      <c r="HW238" s="123" t="e">
        <f t="shared" ca="1" si="277"/>
        <v>#NAME?</v>
      </c>
      <c r="HX238" s="123" t="e">
        <f t="shared" ca="1" si="278"/>
        <v>#NAME?</v>
      </c>
      <c r="HY238" s="123" t="e">
        <f t="shared" ca="1" si="279"/>
        <v>#NAME?</v>
      </c>
      <c r="HZ238" s="123" t="e">
        <f t="shared" ca="1" si="280"/>
        <v>#NAME?</v>
      </c>
      <c r="IA238" s="123" t="e">
        <f t="shared" ca="1" si="281"/>
        <v>#NAME?</v>
      </c>
      <c r="IB238" s="124" t="s">
        <v>1107</v>
      </c>
      <c r="IC238" s="103" t="s">
        <v>1112</v>
      </c>
      <c r="ID238" s="125">
        <v>45526</v>
      </c>
      <c r="IE238" s="103" t="s">
        <v>147</v>
      </c>
      <c r="IF238" s="103"/>
      <c r="IG238" s="103" t="s">
        <v>147</v>
      </c>
      <c r="IH238" s="103"/>
      <c r="II238" s="103" t="s">
        <v>1113</v>
      </c>
    </row>
    <row r="239" spans="1:243" ht="14.25" x14ac:dyDescent="0.2">
      <c r="A239" s="39">
        <v>259</v>
      </c>
      <c r="B239" s="39" t="s">
        <v>1114</v>
      </c>
      <c r="C239" s="56" t="s">
        <v>1115</v>
      </c>
      <c r="D239" s="39" t="s">
        <v>137</v>
      </c>
      <c r="E239" s="39">
        <v>413047332</v>
      </c>
      <c r="F239" s="102" t="s">
        <v>1116</v>
      </c>
      <c r="G239" s="39">
        <v>413064801</v>
      </c>
      <c r="H239" s="39" t="s">
        <v>128</v>
      </c>
      <c r="I239" s="39">
        <v>1</v>
      </c>
      <c r="J239" s="39">
        <v>4</v>
      </c>
      <c r="K239" s="39">
        <v>0</v>
      </c>
      <c r="L239" s="39">
        <v>0</v>
      </c>
      <c r="M239" s="39">
        <v>0</v>
      </c>
      <c r="N239" s="39">
        <v>4</v>
      </c>
      <c r="O239" s="39">
        <v>0</v>
      </c>
      <c r="P239" s="39">
        <v>0</v>
      </c>
      <c r="Q239" s="39">
        <v>0</v>
      </c>
      <c r="R239" s="39">
        <v>0</v>
      </c>
      <c r="S239" s="39">
        <v>4</v>
      </c>
      <c r="T239" s="39">
        <v>0</v>
      </c>
      <c r="U239" s="39">
        <v>0</v>
      </c>
      <c r="V239" s="39">
        <v>0</v>
      </c>
      <c r="W239" s="39">
        <v>0</v>
      </c>
      <c r="X239" s="39">
        <v>0</v>
      </c>
      <c r="Y239" s="39">
        <v>0</v>
      </c>
      <c r="Z239" s="39">
        <v>0</v>
      </c>
      <c r="AA239" s="39">
        <v>0</v>
      </c>
      <c r="AB239" s="39">
        <v>4</v>
      </c>
      <c r="AC239" s="39">
        <v>0</v>
      </c>
      <c r="AD239" s="39">
        <v>0</v>
      </c>
      <c r="AE239" s="39">
        <v>0</v>
      </c>
      <c r="AF239" s="39">
        <v>0</v>
      </c>
      <c r="AG239" s="39">
        <v>0</v>
      </c>
      <c r="AH239" s="39">
        <f t="shared" si="235"/>
        <v>12</v>
      </c>
      <c r="AI239" s="39">
        <f t="shared" si="236"/>
        <v>4</v>
      </c>
      <c r="AJ239" s="39">
        <f t="shared" si="237"/>
        <v>4</v>
      </c>
      <c r="AK239" s="39">
        <f t="shared" si="238"/>
        <v>4</v>
      </c>
      <c r="AL239" s="39">
        <f t="shared" si="239"/>
        <v>8</v>
      </c>
      <c r="AM239" s="57">
        <f t="shared" si="240"/>
        <v>282724</v>
      </c>
      <c r="AN239" s="57">
        <v>500</v>
      </c>
      <c r="AO239" s="57">
        <f t="shared" si="241"/>
        <v>283000</v>
      </c>
      <c r="AP239" s="39"/>
      <c r="AQ239" s="39" t="s">
        <v>1117</v>
      </c>
      <c r="AR239" s="39" t="s">
        <v>152</v>
      </c>
      <c r="AS239" s="39"/>
      <c r="AT239" s="39"/>
      <c r="AU239" s="58">
        <v>6</v>
      </c>
      <c r="AV239" s="58" t="s">
        <v>11</v>
      </c>
      <c r="AW239" s="39" t="s">
        <v>153</v>
      </c>
      <c r="AX239" s="39" t="s">
        <v>154</v>
      </c>
      <c r="AY239" s="39"/>
      <c r="AZ239" s="39" t="s">
        <v>155</v>
      </c>
      <c r="BA239" s="39" t="str">
        <f t="shared" si="242"/>
        <v>P0023</v>
      </c>
      <c r="BB239" s="78" t="e">
        <f t="shared" ca="1" si="243"/>
        <v>#NAME?</v>
      </c>
      <c r="BC239" s="39">
        <v>17</v>
      </c>
      <c r="BD239" s="75">
        <f t="shared" si="244"/>
        <v>283000</v>
      </c>
      <c r="BE239" s="39"/>
      <c r="BF239" s="39"/>
      <c r="BG239" s="39"/>
      <c r="BH239" s="39">
        <v>24500</v>
      </c>
      <c r="BI239" s="39"/>
      <c r="BJ239" s="39"/>
      <c r="BK239" s="39"/>
      <c r="BL239" s="39"/>
      <c r="BM239" s="39"/>
      <c r="BN239" s="39">
        <v>24500</v>
      </c>
      <c r="BO239" s="39"/>
      <c r="BP239" s="39"/>
      <c r="BQ239" s="39">
        <v>24000</v>
      </c>
      <c r="BR239" s="39"/>
      <c r="BS239" s="39"/>
      <c r="BT239" s="39">
        <v>24500</v>
      </c>
      <c r="BU239" s="39"/>
      <c r="BV239" s="39"/>
      <c r="BW239" s="39">
        <v>24000</v>
      </c>
      <c r="BX239" s="39"/>
      <c r="BY239" s="39"/>
      <c r="BZ239" s="39">
        <v>24500</v>
      </c>
      <c r="CA239" s="39"/>
      <c r="CB239" s="39"/>
      <c r="CC239" s="39">
        <v>24000</v>
      </c>
      <c r="CD239" s="39"/>
      <c r="CE239" s="39"/>
      <c r="CF239" s="39">
        <v>24500</v>
      </c>
      <c r="CG239" s="39"/>
      <c r="CH239" s="39"/>
      <c r="CI239" s="39">
        <v>24000</v>
      </c>
      <c r="CJ239" s="39"/>
      <c r="CK239" s="39"/>
      <c r="CL239" s="39">
        <v>24500</v>
      </c>
      <c r="CM239" s="39"/>
      <c r="CN239" s="39"/>
      <c r="CO239" s="39">
        <v>24000</v>
      </c>
      <c r="CP239" s="39"/>
      <c r="CQ239" s="39"/>
      <c r="CR239" s="39">
        <v>16000</v>
      </c>
      <c r="CS239" s="39"/>
      <c r="CT239" s="39"/>
      <c r="CU239" s="39"/>
      <c r="CV239" s="39"/>
      <c r="CW239" s="39">
        <f>SUM($BE239,$BF239:BF239)-SUM($CV$1:CW$1)*SUM($P239:$Q239,$W239)-SUM($CV$2:CW$2)*SUM($R239:$V239)-SUM($CV$3:CW$3)*$X239-SUM($CV$4:CW$4)*SUM($K239:$L239)-SUM($CV$5:CW$5)*SUM($M239:$N239)-SUM($CV$6:CW$6)*$O239-SUM($CV$7:CW$7)*SUM($Y239:$Z239,$AF239)-SUM($CV$8:CW$8)*SUM($AA239:$AE239)-SUM($CV$9:CW$9)*$AG239</f>
        <v>0</v>
      </c>
      <c r="CX239" s="39">
        <f>SUM($BE239,$BF239:BG239)-SUM($CV$1:CX$1)*SUM($P239:$Q239,$W239)-SUM($CV$2:CX$2)*SUM($R239:$V239)-SUM($CV$3:CX$3)*$X239-SUM($CV$4:CX$4)*SUM($K239:$L239)-SUM($CV$5:CX$5)*SUM($M239:$N239)-SUM($CV$6:CX$6)*$O239-SUM($CV$7:CX$7)*SUM($Y239:$Z239,$AF239)-SUM($CV$8:CX$8)*SUM($AA239:$AE239)-SUM($CV$9:CX$9)*$AG239</f>
        <v>0</v>
      </c>
      <c r="CY239" s="39">
        <f>SUM($BE239,$BF239:BH239)-SUM($CV$1:CY$1)*SUM($P239:$Q239,$W239)-SUM($CV$2:CY$2)*SUM($R239:$V239)-SUM($CV$3:CY$3)*$X239-SUM($CV$4:CY$4)*SUM($K239:$L239)-SUM($CV$5:CY$5)*SUM($M239:$N239)-SUM($CV$6:CY$6)*$O239-SUM($CV$7:CY$7)*SUM($Y239:$Z239,$AF239)-SUM($CV$8:CY$8)*SUM($AA239:$AE239)-SUM($CV$9:CY$9)*$AG239</f>
        <v>24500</v>
      </c>
      <c r="CZ239" s="39">
        <f>SUM($BE239,$BF239:BI239)-SUM($CV$1:CZ$1)*SUM($P239:$Q239,$W239)-SUM($CV$2:CZ$2)*SUM($R239:$V239)-SUM($CV$3:CZ$3)*$X239-SUM($CV$4:CZ$4)*SUM($K239:$L239)-SUM($CV$5:CZ$5)*SUM($M239:$N239)-SUM($CV$6:CZ$6)*$O239-SUM($CV$7:CZ$7)*SUM($Y239:$Z239,$AF239)-SUM($CV$8:CZ$8)*SUM($AA239:$AE239)-SUM($CV$9:CZ$9)*$AG239</f>
        <v>24500</v>
      </c>
      <c r="DA239" s="39">
        <f>SUM($BE239,$BF239:BJ239)-SUM($CV$1:DA$1)*SUM($P239:$Q239,$W239)-SUM($CV$2:DA$2)*SUM($R239:$V239)-SUM($CV$3:DA$3)*$X239-SUM($CV$4:DA$4)*SUM($K239:$L239)-SUM($CV$5:DA$5)*SUM($M239:$N239)-SUM($CV$6:DA$6)*$O239-SUM($CV$7:DA$7)*SUM($Y239:$Z239,$AF239)-SUM($CV$8:DA$8)*SUM($AA239:$AE239)-SUM($CV$9:DA$9)*$AG239</f>
        <v>24500</v>
      </c>
      <c r="DB239" s="39">
        <f>SUM($BE239,$BF239:BK239)-SUM($CV$1:DB$1)*SUM($P239:$Q239,$W239)-SUM($CV$2:DB$2)*SUM($R239:$V239)-SUM($CV$3:DB$3)*$X239-SUM($CV$4:DB$4)*SUM($K239:$L239)-SUM($CV$5:DB$5)*SUM($M239:$N239)-SUM($CV$6:DB$6)*$O239-SUM($CV$7:DB$7)*SUM($Y239:$Z239,$AF239)-SUM($CV$8:DB$8)*SUM($AA239:$AE239)-SUM($CV$9:DB$9)*$AG239</f>
        <v>23300</v>
      </c>
      <c r="DC239" s="39">
        <f>SUM($BE239,$BF239:BL239)-SUM($CV$1:DC$1)*SUM($P239:$Q239,$W239)-SUM($CV$2:DC$2)*SUM($R239:$V239)-SUM($CV$3:DC$3)*$X239-SUM($CV$4:DC$4)*SUM($K239:$L239)-SUM($CV$5:DC$5)*SUM($M239:$N239)-SUM($CV$6:DC$6)*$O239-SUM($CV$7:DC$7)*SUM($Y239:$Z239,$AF239)-SUM($CV$8:DC$8)*SUM($AA239:$AE239)-SUM($CV$9:DC$9)*$AG239</f>
        <v>20900</v>
      </c>
      <c r="DD239" s="39">
        <f>SUM($BE239,$BF239:BM239)-SUM($CV$1:DD$1)*SUM($P239:$Q239,$W239)-SUM($CV$2:DD$2)*SUM($R239:$V239)-SUM($CV$3:DD$3)*$X239-SUM($CV$4:DD$4)*SUM($K239:$L239)-SUM($CV$5:DD$5)*SUM($M239:$N239)-SUM($CV$6:DD$6)*$O239-SUM($CV$7:DD$7)*SUM($Y239:$Z239,$AF239)-SUM($CV$8:DD$8)*SUM($AA239:$AE239)-SUM($CV$9:DD$9)*$AG239</f>
        <v>17176</v>
      </c>
      <c r="DE239" s="39">
        <f>SUM($BE239,$BF239:BN239)-SUM($CV$1:DE$1)*SUM($P239:$Q239,$W239)-SUM($CV$2:DE$2)*SUM($R239:$V239)-SUM($CV$3:DE$3)*$X239-SUM($CV$4:DE$4)*SUM($K239:$L239)-SUM($CV$5:DE$5)*SUM($M239:$N239)-SUM($CV$6:DE$6)*$O239-SUM($CV$7:DE$7)*SUM($Y239:$Z239,$AF239)-SUM($CV$8:DE$8)*SUM($AA239:$AE239)-SUM($CV$9:DE$9)*$AG239</f>
        <v>37276</v>
      </c>
      <c r="DF239" s="39">
        <f>SUM($BE239,$BF239:BO239)-SUM($CV$1:DF$1)*SUM($P239:$Q239,$W239)-SUM($CV$2:DF$2)*SUM($R239:$V239)-SUM($CV$3:DF$3)*$X239-SUM($CV$4:DF$4)*SUM($K239:$L239)-SUM($CV$5:DF$5)*SUM($M239:$N239)-SUM($CV$6:DF$6)*$O239-SUM($CV$7:DF$7)*SUM($Y239:$Z239,$AF239)-SUM($CV$8:DF$8)*SUM($AA239:$AE239)-SUM($CV$9:DF$9)*$AG239</f>
        <v>31676</v>
      </c>
      <c r="DG239" s="39">
        <f>SUM($BE239,$BF239:BP239)-SUM($CV$1:DG$1)*SUM($P239:$Q239,$W239)-SUM($CV$2:DG$2)*SUM($R239:$V239)-SUM($CV$3:DG$3)*$X239-SUM($CV$4:DG$4)*SUM($K239:$L239)-SUM($CV$5:DG$5)*SUM($M239:$N239)-SUM($CV$6:DG$6)*$O239-SUM($CV$7:DG$7)*SUM($Y239:$Z239,$AF239)-SUM($CV$8:DG$8)*SUM($AA239:$AE239)-SUM($CV$9:DG$9)*$AG239</f>
        <v>25676</v>
      </c>
      <c r="DH239" s="39">
        <f>SUM($BE239,$BF239:BQ239)-SUM($CV$1:DH$1)*SUM($P239:$Q239,$W239)-SUM($CV$2:DH$2)*SUM($R239:$V239)-SUM($CV$3:DH$3)*$X239-SUM($CV$4:DH$4)*SUM($K239:$L239)-SUM($CV$5:DH$5)*SUM($M239:$N239)-SUM($CV$6:DH$6)*$O239-SUM($CV$7:DH$7)*SUM($Y239:$Z239,$AF239)-SUM($CV$8:DH$8)*SUM($AA239:$AE239)-SUM($CV$9:DH$9)*$AG239</f>
        <v>43676</v>
      </c>
      <c r="DI239" s="39">
        <f>SUM($BE239,$BF239:BR239)-SUM($CV$1:DI$1)*SUM($P239:$Q239,$W239)-SUM($CV$2:DI$2)*SUM($R239:$V239)-SUM($CV$3:DI$3)*$X239-SUM($CV$4:DI$4)*SUM($K239:$L239)-SUM($CV$5:DI$5)*SUM($M239:$N239)-SUM($CV$6:DI$6)*$O239-SUM($CV$7:DI$7)*SUM($Y239:$Z239,$AF239)-SUM($CV$8:DI$8)*SUM($AA239:$AE239)-SUM($CV$9:DI$9)*$AG239</f>
        <v>37676</v>
      </c>
      <c r="DJ239" s="39">
        <f>SUM($BE239,$BF239:BS239)-SUM($CV$1:DJ$1)*SUM($P239:$Q239,$W239)-SUM($CV$2:DJ$2)*SUM($R239:$V239)-SUM($CV$3:DJ$3)*$X239-SUM($CV$4:DJ$4)*SUM($K239:$L239)-SUM($CV$5:DJ$5)*SUM($M239:$N239)-SUM($CV$6:DJ$6)*$O239-SUM($CV$7:DJ$7)*SUM($Y239:$Z239,$AF239)-SUM($CV$8:DJ$8)*SUM($AA239:$AE239)-SUM($CV$9:DJ$9)*$AG239</f>
        <v>31676</v>
      </c>
      <c r="DK239" s="39">
        <f>SUM($BE239,$BF239:BT239)-SUM($CV$1:DK$1)*SUM($P239:$Q239,$W239)-SUM($CV$2:DK$2)*SUM($R239:$V239)-SUM($CV$3:DK$3)*$X239-SUM($CV$4:DK$4)*SUM($K239:$L239)-SUM($CV$5:DK$5)*SUM($M239:$N239)-SUM($CV$6:DK$6)*$O239-SUM($CV$7:DK$7)*SUM($Y239:$Z239,$AF239)-SUM($CV$8:DK$8)*SUM($AA239:$AE239)-SUM($CV$9:DK$9)*$AG239</f>
        <v>50176</v>
      </c>
      <c r="DL239" s="39">
        <f>SUM($BE239,$BF239:BU239)-SUM($CV$1:DL$1)*SUM($P239:$Q239,$W239)-SUM($CV$2:DL$2)*SUM($R239:$V239)-SUM($CV$3:DL$3)*$X239-SUM($CV$4:DL$4)*SUM($K239:$L239)-SUM($CV$5:DL$5)*SUM($M239:$N239)-SUM($CV$6:DL$6)*$O239-SUM($CV$7:DL$7)*SUM($Y239:$Z239,$AF239)-SUM($CV$8:DL$8)*SUM($AA239:$AE239)-SUM($CV$9:DL$9)*$AG239</f>
        <v>44176</v>
      </c>
      <c r="DM239" s="39">
        <f>SUM($BE239,$BF239:BV239)-SUM($CV$1:DM$1)*SUM($P239:$Q239,$W239)-SUM($CV$2:DM$2)*SUM($R239:$V239)-SUM($CV$3:DM$3)*$X239-SUM($CV$4:DM$4)*SUM($K239:$L239)-SUM($CV$5:DM$5)*SUM($M239:$N239)-SUM($CV$6:DM$6)*$O239-SUM($CV$7:DM$7)*SUM($Y239:$Z239,$AF239)-SUM($CV$8:DM$8)*SUM($AA239:$AE239)-SUM($CV$9:DM$9)*$AG239</f>
        <v>36176</v>
      </c>
      <c r="DN239" s="39">
        <f>SUM($BE239,$BF239:BW239)-SUM($CV$1:DN$1)*SUM($P239:$Q239,$W239)-SUM($CV$2:DN$2)*SUM($R239:$V239)-SUM($CV$3:DN$3)*$X239-SUM($CV$4:DN$4)*SUM($K239:$L239)-SUM($CV$5:DN$5)*SUM($M239:$N239)-SUM($CV$6:DN$6)*$O239-SUM($CV$7:DN$7)*SUM($Y239:$Z239,$AF239)-SUM($CV$8:DN$8)*SUM($AA239:$AE239)-SUM($CV$9:DN$9)*$AG239</f>
        <v>52176</v>
      </c>
      <c r="DO239" s="39">
        <f>SUM($BE239,$BF239:BX239)-SUM($CV$1:DO$1)*SUM($P239:$Q239,$W239)-SUM($CV$2:DO$2)*SUM($R239:$V239)-SUM($CV$3:DO$3)*$X239-SUM($CV$4:DO$4)*SUM($K239:$L239)-SUM($CV$5:DO$5)*SUM($M239:$N239)-SUM($CV$6:DO$6)*$O239-SUM($CV$7:DO$7)*SUM($Y239:$Z239,$AF239)-SUM($CV$8:DO$8)*SUM($AA239:$AE239)-SUM($CV$9:DO$9)*$AG239</f>
        <v>44176</v>
      </c>
      <c r="DP239" s="39">
        <f>SUM($BE239,$BF239:BY239)-SUM($CV$1:DP$1)*SUM($P239:$Q239,$W239)-SUM($CV$2:DP$2)*SUM($R239:$V239)-SUM($CV$3:DP$3)*$X239-SUM($CV$4:DP$4)*SUM($K239:$L239)-SUM($CV$5:DP$5)*SUM($M239:$N239)-SUM($CV$6:DP$6)*$O239-SUM($CV$7:DP$7)*SUM($Y239:$Z239,$AF239)-SUM($CV$8:DP$8)*SUM($AA239:$AE239)-SUM($CV$9:DP$9)*$AG239</f>
        <v>36176</v>
      </c>
      <c r="DQ239" s="39">
        <f>SUM($BE239,$BF239:BZ239)-SUM($CV$1:DQ$1)*SUM($P239:$Q239,$W239)-SUM($CV$2:DQ$2)*SUM($R239:$V239)-SUM($CV$3:DQ$3)*$X239-SUM($CV$4:DQ$4)*SUM($K239:$L239)-SUM($CV$5:DQ$5)*SUM($M239:$N239)-SUM($CV$6:DQ$6)*$O239-SUM($CV$7:DQ$7)*SUM($Y239:$Z239,$AF239)-SUM($CV$8:DQ$8)*SUM($AA239:$AE239)-SUM($CV$9:DQ$9)*$AG239</f>
        <v>52676</v>
      </c>
      <c r="DR239" s="39">
        <f>SUM($BE239,$BF239:CA239)-SUM($CV$1:DR$1)*SUM($P239:$Q239,$W239)-SUM($CV$2:DR$2)*SUM($R239:$V239)-SUM($CV$3:DR$3)*$X239-SUM($CV$4:DR$4)*SUM($K239:$L239)-SUM($CV$5:DR$5)*SUM($M239:$N239)-SUM($CV$6:DR$6)*$O239-SUM($CV$7:DR$7)*SUM($Y239:$Z239,$AF239)-SUM($CV$8:DR$8)*SUM($AA239:$AE239)-SUM($CV$9:DR$9)*$AG239</f>
        <v>44676</v>
      </c>
      <c r="DS239" s="39">
        <f>SUM($BE239,$BF239:CB239)-SUM($CV$1:DS$1)*SUM($P239:$Q239,$W239)-SUM($CV$2:DS$2)*SUM($R239:$V239)-SUM($CV$3:DS$3)*$X239-SUM($CV$4:DS$4)*SUM($K239:$L239)-SUM($CV$5:DS$5)*SUM($M239:$N239)-SUM($CV$6:DS$6)*$O239-SUM($CV$7:DS$7)*SUM($Y239:$Z239,$AF239)-SUM($CV$8:DS$8)*SUM($AA239:$AE239)-SUM($CV$9:DS$9)*$AG239</f>
        <v>36676</v>
      </c>
      <c r="DT239" s="39">
        <f>SUM($BE239,$BF239:CC239)-SUM($CV$1:DT$1)*SUM($P239:$Q239,$W239)-SUM($CV$2:DT$2)*SUM($R239:$V239)-SUM($CV$3:DT$3)*$X239-SUM($CV$4:DT$4)*SUM($K239:$L239)-SUM($CV$5:DT$5)*SUM($M239:$N239)-SUM($CV$6:DT$6)*$O239-SUM($CV$7:DT$7)*SUM($Y239:$Z239,$AF239)-SUM($CV$8:DT$8)*SUM($AA239:$AE239)-SUM($CV$9:DT$9)*$AG239</f>
        <v>52676</v>
      </c>
      <c r="DU239" s="39">
        <f>SUM($BE239,$BF239:CD239)-SUM($CV$1:DU$1)*SUM($P239:$Q239,$W239)-SUM($CV$2:DU$2)*SUM($R239:$V239)-SUM($CV$3:DU$3)*$X239-SUM($CV$4:DU$4)*SUM($K239:$L239)-SUM($CV$5:DU$5)*SUM($M239:$N239)-SUM($CV$6:DU$6)*$O239-SUM($CV$7:DU$7)*SUM($Y239:$Z239,$AF239)-SUM($CV$8:DU$8)*SUM($AA239:$AE239)-SUM($CV$9:DU$9)*$AG239</f>
        <v>44676</v>
      </c>
      <c r="DV239" s="39">
        <f>SUM($BE239,$BF239:CE239)-SUM($CV$1:DV$1)*SUM($P239:$Q239,$W239)-SUM($CV$2:DV$2)*SUM($R239:$V239)-SUM($CV$3:DV$3)*$X239-SUM($CV$4:DV$4)*SUM($K239:$L239)-SUM($CV$5:DV$5)*SUM($M239:$N239)-SUM($CV$6:DV$6)*$O239-SUM($CV$7:DV$7)*SUM($Y239:$Z239,$AF239)-SUM($CV$8:DV$8)*SUM($AA239:$AE239)-SUM($CV$9:DV$9)*$AG239</f>
        <v>36676</v>
      </c>
      <c r="DW239" s="39">
        <f>SUM($BE239,$BF239:CF239)-SUM($CV$1:DW$1)*SUM($P239:$Q239,$W239)-SUM($CV$2:DW$2)*SUM($R239:$V239)-SUM($CV$3:DW$3)*$X239-SUM($CV$4:DW$4)*SUM($K239:$L239)-SUM($CV$5:DW$5)*SUM($M239:$N239)-SUM($CV$6:DW$6)*$O239-SUM($CV$7:DW$7)*SUM($Y239:$Z239,$AF239)-SUM($CV$8:DW$8)*SUM($AA239:$AE239)-SUM($CV$9:DW$9)*$AG239</f>
        <v>53176</v>
      </c>
      <c r="DX239" s="39">
        <f>SUM($BE239,$BF239:CG239)-SUM($CV$1:DX$1)*SUM($P239:$Q239,$W239)-SUM($CV$2:DX$2)*SUM($R239:$V239)-SUM($CV$3:DX$3)*$X239-SUM($CV$4:DX$4)*SUM($K239:$L239)-SUM($CV$5:DX$5)*SUM($M239:$N239)-SUM($CV$6:DX$6)*$O239-SUM($CV$7:DX$7)*SUM($Y239:$Z239,$AF239)-SUM($CV$8:DX$8)*SUM($AA239:$AE239)-SUM($CV$9:DX$9)*$AG239</f>
        <v>45176</v>
      </c>
      <c r="DY239" s="39">
        <f>SUM($BE239,$BF239:CH239)-SUM($CV$1:DY$1)*SUM($P239:$Q239,$W239)-SUM($CV$2:DY$2)*SUM($R239:$V239)-SUM($CV$3:DY$3)*$X239-SUM($CV$4:DY$4)*SUM($K239:$L239)-SUM($CV$5:DY$5)*SUM($M239:$N239)-SUM($CV$6:DY$6)*$O239-SUM($CV$7:DY$7)*SUM($Y239:$Z239,$AF239)-SUM($CV$8:DY$8)*SUM($AA239:$AE239)-SUM($CV$9:DY$9)*$AG239</f>
        <v>37176</v>
      </c>
      <c r="DZ239" s="39">
        <f>SUM($BE239,$BF239:CI239)-SUM($CV$1:DZ$1)*SUM($P239:$Q239,$W239)-SUM($CV$2:DZ$2)*SUM($R239:$V239)-SUM($CV$3:DZ$3)*$X239-SUM($CV$4:DZ$4)*SUM($K239:$L239)-SUM($CV$5:DZ$5)*SUM($M239:$N239)-SUM($CV$6:DZ$6)*$O239-SUM($CV$7:DZ$7)*SUM($Y239:$Z239,$AF239)-SUM($CV$8:DZ$8)*SUM($AA239:$AE239)-SUM($CV$9:DZ$9)*$AG239</f>
        <v>53176</v>
      </c>
      <c r="EA239" s="39">
        <f>SUM($BE239,$BF239:CJ239)-SUM($CV$1:EA$1)*SUM($P239:$Q239,$W239)-SUM($CV$2:EA$2)*SUM($R239:$V239)-SUM($CV$3:EA$3)*$X239-SUM($CV$4:EA$4)*SUM($K239:$L239)-SUM($CV$5:EA$5)*SUM($M239:$N239)-SUM($CV$6:EA$6)*$O239-SUM($CV$7:EA$7)*SUM($Y239:$Z239,$AF239)-SUM($CV$8:EA$8)*SUM($AA239:$AE239)-SUM($CV$9:EA$9)*$AG239</f>
        <v>45176</v>
      </c>
      <c r="EB239" s="39">
        <f>SUM($BE239,$BF239:CK239)-SUM($CV$1:EB$1)*SUM($P239:$Q239,$W239)-SUM($CV$2:EB$2)*SUM($R239:$V239)-SUM($CV$3:EB$3)*$X239-SUM($CV$4:EB$4)*SUM($K239:$L239)-SUM($CV$5:EB$5)*SUM($M239:$N239)-SUM($CV$6:EB$6)*$O239-SUM($CV$7:EB$7)*SUM($Y239:$Z239,$AF239)-SUM($CV$8:EB$8)*SUM($AA239:$AE239)-SUM($CV$9:EB$9)*$AG239</f>
        <v>37176</v>
      </c>
      <c r="EC239" s="39">
        <f>SUM($BE239,$BF239:CL239)-SUM($CV$1:EC$1)*SUM($P239:$Q239,$W239)-SUM($CV$2:EC$2)*SUM($R239:$V239)-SUM($CV$3:EC$3)*$X239-SUM($CV$4:EC$4)*SUM($K239:$L239)-SUM($CV$5:EC$5)*SUM($M239:$N239)-SUM($CV$6:EC$6)*$O239-SUM($CV$7:EC$7)*SUM($Y239:$Z239,$AF239)-SUM($CV$8:EC$8)*SUM($AA239:$AE239)-SUM($CV$9:EC$9)*$AG239</f>
        <v>53676</v>
      </c>
      <c r="ED239" s="39">
        <f>SUM($BE239,$BF239:CM239)-SUM($CV$1:ED$1)*SUM($P239:$Q239,$W239)-SUM($CV$2:ED$2)*SUM($R239:$V239)-SUM($CV$3:ED$3)*$X239-SUM($CV$4:ED$4)*SUM($K239:$L239)-SUM($CV$5:ED$5)*SUM($M239:$N239)-SUM($CV$6:ED$6)*$O239-SUM($CV$7:ED$7)*SUM($Y239:$Z239,$AF239)-SUM($CV$8:ED$8)*SUM($AA239:$AE239)-SUM($CV$9:ED$9)*$AG239</f>
        <v>45676</v>
      </c>
      <c r="EE239" s="39">
        <f>SUM($BE239,$BF239:CN239)-SUM($CV$1:EE$1)*SUM($P239:$Q239,$W239)-SUM($CV$2:EE$2)*SUM($R239:$V239)-SUM($CV$3:EE$3)*$X239-SUM($CV$4:EE$4)*SUM($K239:$L239)-SUM($CV$5:EE$5)*SUM($M239:$N239)-SUM($CV$6:EE$6)*$O239-SUM($CV$7:EE$7)*SUM($Y239:$Z239,$AF239)-SUM($CV$8:EE$8)*SUM($AA239:$AE239)-SUM($CV$9:EE$9)*$AG239</f>
        <v>37676</v>
      </c>
      <c r="EF239" s="39">
        <f>SUM($BE239,$BF239:CO239)-SUM($CV$1:EF$1)*SUM($P239:$Q239,$W239)-SUM($CV$2:EF$2)*SUM($R239:$V239)-SUM($CV$3:EF$3)*$X239-SUM($CV$4:EF$4)*SUM($K239:$L239)-SUM($CV$5:EF$5)*SUM($M239:$N239)-SUM($CV$6:EF$6)*$O239-SUM($CV$7:EF$7)*SUM($Y239:$Z239,$AF239)-SUM($CV$8:EF$8)*SUM($AA239:$AE239)-SUM($CV$9:EF$9)*$AG239</f>
        <v>53676</v>
      </c>
      <c r="EG239" s="39">
        <f>SUM($BE239,$BF239:CP239)-SUM($CV$1:EG$1)*SUM($P239:$Q239,$W239)-SUM($CV$2:EG$2)*SUM($R239:$V239)-SUM($CV$3:EG$3)*$X239-SUM($CV$4:EG$4)*SUM($K239:$L239)-SUM($CV$5:EG$5)*SUM($M239:$N239)-SUM($CV$6:EG$6)*$O239-SUM($CV$7:EG$7)*SUM($Y239:$Z239,$AF239)-SUM($CV$8:EG$8)*SUM($AA239:$AE239)-SUM($CV$9:EG$9)*$AG239</f>
        <v>45676</v>
      </c>
      <c r="EH239" s="39">
        <f>SUM($BE239,$BF239:CQ239)-SUM($CV$1:EH$1)*SUM($P239:$Q239,$W239)-SUM($CV$2:EH$2)*SUM($R239:$V239)-SUM($CV$3:EH$3)*$X239-SUM($CV$4:EH$4)*SUM($K239:$L239)-SUM($CV$5:EH$5)*SUM($M239:$N239)-SUM($CV$6:EH$6)*$O239-SUM($CV$7:EH$7)*SUM($Y239:$Z239,$AF239)-SUM($CV$8:EH$8)*SUM($AA239:$AE239)-SUM($CV$9:EH$9)*$AG239</f>
        <v>37676</v>
      </c>
      <c r="EI239" s="39">
        <f>SUM($BE239,$BF239:CR239)-SUM($CV$1:EI$1)*SUM($P239:$Q239,$W239)-SUM($CV$2:EI$2)*SUM($R239:$V239)-SUM($CV$3:EI$3)*$X239-SUM($CV$4:EI$4)*SUM($K239:$L239)-SUM($CV$5:EI$5)*SUM($M239:$N239)-SUM($CV$6:EI$6)*$O239-SUM($CV$7:EI$7)*SUM($Y239:$Z239,$AF239)-SUM($CV$8:EI$8)*SUM($AA239:$AE239)-SUM($CV$9:EI$9)*$AG239</f>
        <v>45676</v>
      </c>
      <c r="EJ239" s="39">
        <f>SUM($BE239,$BF239:CS239)-SUM($CV$1:EJ$1)*SUM($P239:$Q239,$W239)-SUM($CV$2:EJ$2)*SUM($R239:$V239)-SUM($CV$3:EJ$3)*$X239-SUM($CV$4:EJ$4)*SUM($K239:$L239)-SUM($CV$5:EJ$5)*SUM($M239:$N239)-SUM($CV$6:EJ$6)*$O239-SUM($CV$7:EJ$7)*SUM($Y239:$Z239,$AF239)-SUM($CV$8:EJ$8)*SUM($AA239:$AE239)-SUM($CV$9:EJ$9)*$AG239</f>
        <v>37676</v>
      </c>
      <c r="EK239" s="39">
        <f>SUM($BE239,$BF239:CT239)-SUM($CV$1:EK$1)*SUM($P239:$Q239,$W239)-SUM($CV$2:EK$2)*SUM($R239:$V239)-SUM($CV$3:EK$3)*$X239-SUM($CV$4:EK$4)*SUM($K239:$L239)-SUM($CV$5:EK$5)*SUM($M239:$N239)-SUM($CV$6:EK$6)*$O239-SUM($CV$7:EK$7)*SUM($Y239:$Z239,$AF239)-SUM($CV$8:EK$8)*SUM($AA239:$AE239)-SUM($CV$9:EK$9)*$AG239</f>
        <v>29676</v>
      </c>
      <c r="EL239" s="39">
        <f>SUM($BE239,$BF239:CU239)-SUM($CV$1:EL$1)*SUM($P239:$Q239,$W239)-SUM($CV$2:EL$2)*SUM($R239:$V239)-SUM($CV$3:EL$3)*$X239-SUM($CV$4:EL$4)*SUM($K239:$L239)-SUM($CV$5:EL$5)*SUM($M239:$N239)-SUM($CV$6:EL$6)*$O239-SUM($CV$7:EL$7)*SUM($Y239:$Z239,$AF239)-SUM($CV$8:EL$8)*SUM($AA239:$AE239)-SUM($CV$9:EL$9)*$AG239</f>
        <v>21676</v>
      </c>
      <c r="EM239" s="39">
        <f>SUM($BE239,$BF239:CV239)-SUM($CV$1:EM$1)*SUM($P239:$Q239,$W239)-SUM($CV$2:EM$2)*SUM($R239:$V239)-SUM($CV$3:EM$3)*$X239-SUM($CV$4:EM$4)*SUM($K239:$L239)-SUM($CV$5:EM$5)*SUM($M239:$N239)-SUM($CV$6:EM$6)*$O239-SUM($CV$7:EM$7)*SUM($Y239:$Z239,$AF239)-SUM($CV$8:EM$8)*SUM($AA239:$AE239)-SUM($CV$9:EM$9)*$AG239</f>
        <v>13676</v>
      </c>
      <c r="EN239" s="39">
        <f>SUM($BE239,$BF239:CW239)-SUM($CV$1:EN$1)*SUM($P239:$Q239,$W239)-SUM($CV$2:EN$2)*SUM($R239:$V239)-SUM($CV$3:EN$3)*$X239-SUM($CV$4:EN$4)*SUM($K239:$L239)-SUM($CV$5:EN$5)*SUM($M239:$N239)-SUM($CV$6:EN$6)*$O239-SUM($CV$7:EN$7)*SUM($Y239:$Z239,$AF239)-SUM($CV$8:EN$8)*SUM($AA239:$AE239)-SUM($CV$9:EN$9)*$AG239</f>
        <v>5676</v>
      </c>
      <c r="EO239" s="39">
        <f>SUM($BE239,$BF239:CX239)-SUM($CV$1:EO$1)*SUM($P239:$Q239,$W239)-SUM($CV$2:EO$2)*SUM($R239:$V239)-SUM($CV$3:EO$3)*$X239-SUM($CV$4:EO$4)*SUM($K239:$L239)-SUM($CV$5:EO$5)*SUM($M239:$N239)-SUM($CV$6:EO$6)*$O239-SUM($CV$7:EO$7)*SUM($Y239:$Z239,$AF239)-SUM($CV$8:EO$8)*SUM($AA239:$AE239)-SUM($CV$9:EO$9)*$AG239</f>
        <v>644</v>
      </c>
      <c r="EP239" s="96" t="str">
        <f t="shared" si="305"/>
        <v>SHIRTECH</v>
      </c>
      <c r="EQ239" s="103" t="str">
        <f t="shared" si="302"/>
        <v>MADP-011104-TR0500</v>
      </c>
      <c r="ER239" s="96" t="str">
        <f t="shared" si="306"/>
        <v>M/A-COM TECHNOLOGY SOLUTIONS</v>
      </c>
      <c r="ES239" s="115">
        <f>AU239</f>
        <v>6</v>
      </c>
      <c r="ET239" s="116" t="str">
        <f t="shared" si="300"/>
        <v>USD</v>
      </c>
      <c r="EU239" s="107" t="e">
        <f t="shared" ca="1" si="245"/>
        <v>#NAME?</v>
      </c>
      <c r="EV239" s="107" t="e">
        <f t="shared" ca="1" si="246"/>
        <v>#NAME?</v>
      </c>
      <c r="EW239" s="117">
        <f t="shared" si="303"/>
        <v>500</v>
      </c>
      <c r="EX239" s="117">
        <f t="shared" si="304"/>
        <v>500</v>
      </c>
      <c r="EY239" s="103"/>
      <c r="EZ239" s="117">
        <f t="shared" si="247"/>
        <v>283000</v>
      </c>
      <c r="FA239" s="118" t="e">
        <f t="shared" ca="1" si="248"/>
        <v>#NAME?</v>
      </c>
      <c r="FB239" s="117">
        <f t="shared" si="249"/>
        <v>276</v>
      </c>
      <c r="FC239" s="118" t="e">
        <f t="shared" ca="1" si="250"/>
        <v>#NAME?</v>
      </c>
      <c r="FD239" s="119">
        <v>45523</v>
      </c>
      <c r="FE239" s="118" t="s">
        <v>130</v>
      </c>
      <c r="FF239" s="118" t="s">
        <v>26</v>
      </c>
      <c r="FG239" s="103" t="s">
        <v>144</v>
      </c>
      <c r="FH239" s="103" t="s">
        <v>145</v>
      </c>
      <c r="FI239" s="105">
        <f t="array" ref="FI239">SUMPRODUCT($AI239:$AL239,TRANSPOSE(FI$1:FI$4))</f>
        <v>24260</v>
      </c>
      <c r="FJ239" s="105">
        <f t="array" ref="FJ239">SUMPRODUCT($AI239:$AL239,TRANSPOSE(FJ$1:FJ$4))</f>
        <v>24260</v>
      </c>
      <c r="FK239" s="105">
        <f t="array" ref="FK239">SUMPRODUCT($AI239:$AL239,TRANSPOSE(FK$1:FK$4))</f>
        <v>24260</v>
      </c>
      <c r="FL239" s="105">
        <f t="array" ref="FL239">SUMPRODUCT($AI239:$AL239,TRANSPOSE(FL$1:FL$4))</f>
        <v>24260</v>
      </c>
      <c r="FM239" s="105">
        <f t="array" ref="FM239">SUMPRODUCT($AI239:$AL239,TRANSPOSE(FM$1:FM$4))</f>
        <v>24260</v>
      </c>
      <c r="FN239" s="105">
        <f t="array" ref="FN239">SUMPRODUCT($AI239:$AL239,TRANSPOSE(FN$1:FN$4))</f>
        <v>24260</v>
      </c>
      <c r="FO239" s="105">
        <f t="array" ref="FO239">SUMPRODUCT($AI239:$AL239,TRANSPOSE(FO$1:FO$4))</f>
        <v>24260</v>
      </c>
      <c r="FP239" s="105">
        <f t="array" ref="FP239">SUMPRODUCT($AI239:$AL239,TRANSPOSE(FP$1:FP$4))</f>
        <v>24260</v>
      </c>
      <c r="FQ239" s="105">
        <f t="array" ref="FQ239">SUMPRODUCT($AI239:$AL239,TRANSPOSE(FQ$1:FQ$4))</f>
        <v>24260</v>
      </c>
      <c r="FR239" s="105">
        <f t="array" ref="FR239">SUMPRODUCT($AI239:$AL239,TRANSPOSE(FR$1:FR$4))</f>
        <v>24200</v>
      </c>
      <c r="FS239" s="105">
        <f t="array" ref="FS239">SUMPRODUCT($AI239:$AL239,TRANSPOSE(FS$1:FS$4))</f>
        <v>24000</v>
      </c>
      <c r="FT239" s="105">
        <f t="array" ref="FT239">SUMPRODUCT($AI239:$AL239,TRANSPOSE(FT$1:FT$4))</f>
        <v>16184</v>
      </c>
      <c r="FU239" s="105">
        <f t="array" ref="FU239">SUMPRODUCT($AI239:$AL239,TRANSPOSE(FU$1:FU$4))</f>
        <v>0</v>
      </c>
      <c r="FV239" s="120"/>
      <c r="FW239" s="105">
        <f t="shared" si="251"/>
        <v>24500</v>
      </c>
      <c r="FX239" s="121">
        <f>CEILING(SUM($FI239:FJ239)-SUM($FW239:FW239),$EW239)</f>
        <v>24500</v>
      </c>
      <c r="FY239" s="121">
        <f>CEILING(SUM($FI239:FK239)-SUM($FW239:FX239),$EW239)</f>
        <v>24000</v>
      </c>
      <c r="FZ239" s="121">
        <f>CEILING(SUM($FI239:FL239)-SUM($FW239:FY239),$EW239)</f>
        <v>24500</v>
      </c>
      <c r="GA239" s="121">
        <f>CEILING(SUM($FI239:FM239)-SUM($FW239:FZ239),$EW239)</f>
        <v>24000</v>
      </c>
      <c r="GB239" s="121">
        <f>CEILING(SUM($FI239:FN239)-SUM($FW239:GA239),$EW239)</f>
        <v>24500</v>
      </c>
      <c r="GC239" s="121">
        <f>CEILING(SUM($FI239:FO239)-SUM($FW239:GB239),$EW239)</f>
        <v>24000</v>
      </c>
      <c r="GD239" s="121">
        <f>CEILING(SUM($FI239:FP239)-SUM($FW239:GC239),$EW239)</f>
        <v>24500</v>
      </c>
      <c r="GE239" s="121">
        <f>CEILING(SUM($FI239:FQ239)-SUM($FW239:GD239),$EW239)</f>
        <v>24000</v>
      </c>
      <c r="GF239" s="121">
        <f>CEILING(SUM($FI239:FR239)-SUM($FW239:GE239),$EW239)</f>
        <v>24500</v>
      </c>
      <c r="GG239" s="121">
        <f>CEILING(SUM($FI239:FS239)-SUM($FW239:GF239),$EW239)</f>
        <v>24000</v>
      </c>
      <c r="GH239" s="121">
        <f t="shared" si="252"/>
        <v>16000</v>
      </c>
      <c r="GI239" s="121">
        <f t="shared" si="253"/>
        <v>0</v>
      </c>
      <c r="GJ239" s="120"/>
      <c r="GK239" s="123" t="e">
        <f t="shared" ca="1" si="254"/>
        <v>#NAME?</v>
      </c>
      <c r="GL239" s="123" t="e">
        <f t="shared" ca="1" si="255"/>
        <v>#NAME?</v>
      </c>
      <c r="GM239" s="123" t="e">
        <f t="shared" ca="1" si="256"/>
        <v>#NAME?</v>
      </c>
      <c r="GN239" s="123" t="e">
        <f t="shared" ca="1" si="257"/>
        <v>#NAME?</v>
      </c>
      <c r="GO239" s="123" t="e">
        <f t="shared" ca="1" si="258"/>
        <v>#NAME?</v>
      </c>
      <c r="GP239" s="123" t="e">
        <f t="shared" ca="1" si="259"/>
        <v>#NAME?</v>
      </c>
      <c r="GQ239" s="123" t="e">
        <f t="shared" ca="1" si="260"/>
        <v>#NAME?</v>
      </c>
      <c r="GR239" s="123" t="e">
        <f t="shared" ca="1" si="261"/>
        <v>#NAME?</v>
      </c>
      <c r="GS239" s="123" t="e">
        <f t="shared" ca="1" si="262"/>
        <v>#NAME?</v>
      </c>
      <c r="GT239" s="123" t="e">
        <f t="shared" ca="1" si="263"/>
        <v>#NAME?</v>
      </c>
      <c r="GU239" s="123" t="e">
        <f t="shared" ca="1" si="264"/>
        <v>#NAME?</v>
      </c>
      <c r="GV239" s="123" t="e">
        <f t="shared" ca="1" si="265"/>
        <v>#NAME?</v>
      </c>
      <c r="GW239" s="123" t="e">
        <f t="shared" ca="1" si="266"/>
        <v>#NAME?</v>
      </c>
      <c r="GX239" s="123" t="e">
        <f t="shared" ca="1" si="267"/>
        <v>#NAME?</v>
      </c>
      <c r="GY239" s="120">
        <v>12</v>
      </c>
      <c r="GZ239" s="105">
        <f t="shared" ref="GZ239:HK240" si="309">FW239</f>
        <v>24500</v>
      </c>
      <c r="HA239" s="105">
        <f t="shared" si="309"/>
        <v>24500</v>
      </c>
      <c r="HB239" s="105">
        <f t="shared" si="309"/>
        <v>24000</v>
      </c>
      <c r="HC239" s="105">
        <f t="shared" si="309"/>
        <v>24500</v>
      </c>
      <c r="HD239" s="105">
        <f t="shared" si="309"/>
        <v>24000</v>
      </c>
      <c r="HE239" s="105">
        <f t="shared" si="309"/>
        <v>24500</v>
      </c>
      <c r="HF239" s="105">
        <f t="shared" si="309"/>
        <v>24000</v>
      </c>
      <c r="HG239" s="105">
        <f t="shared" si="309"/>
        <v>24500</v>
      </c>
      <c r="HH239" s="105">
        <f t="shared" si="309"/>
        <v>24000</v>
      </c>
      <c r="HI239" s="105">
        <f t="shared" si="309"/>
        <v>24500</v>
      </c>
      <c r="HJ239" s="105">
        <f t="shared" si="309"/>
        <v>24000</v>
      </c>
      <c r="HK239" s="105">
        <f t="shared" si="309"/>
        <v>16000</v>
      </c>
      <c r="HL239" s="105">
        <f t="shared" si="308"/>
        <v>0</v>
      </c>
      <c r="HM239" s="105"/>
      <c r="HN239" s="123" t="e">
        <f t="shared" ca="1" si="268"/>
        <v>#NAME?</v>
      </c>
      <c r="HO239" s="123" t="e">
        <f t="shared" ca="1" si="269"/>
        <v>#NAME?</v>
      </c>
      <c r="HP239" s="123" t="e">
        <f t="shared" ca="1" si="270"/>
        <v>#NAME?</v>
      </c>
      <c r="HQ239" s="123" t="e">
        <f t="shared" ca="1" si="271"/>
        <v>#NAME?</v>
      </c>
      <c r="HR239" s="123" t="e">
        <f t="shared" ca="1" si="272"/>
        <v>#NAME?</v>
      </c>
      <c r="HS239" s="123" t="e">
        <f t="shared" ca="1" si="273"/>
        <v>#NAME?</v>
      </c>
      <c r="HT239" s="123" t="e">
        <f t="shared" ca="1" si="274"/>
        <v>#NAME?</v>
      </c>
      <c r="HU239" s="123" t="e">
        <f t="shared" ca="1" si="275"/>
        <v>#NAME?</v>
      </c>
      <c r="HV239" s="123" t="e">
        <f t="shared" ca="1" si="276"/>
        <v>#NAME?</v>
      </c>
      <c r="HW239" s="123" t="e">
        <f t="shared" ca="1" si="277"/>
        <v>#NAME?</v>
      </c>
      <c r="HX239" s="123" t="e">
        <f t="shared" ca="1" si="278"/>
        <v>#NAME?</v>
      </c>
      <c r="HY239" s="123" t="e">
        <f t="shared" ca="1" si="279"/>
        <v>#NAME?</v>
      </c>
      <c r="HZ239" s="123" t="e">
        <f t="shared" ca="1" si="280"/>
        <v>#NAME?</v>
      </c>
      <c r="IA239" s="123" t="e">
        <f t="shared" ca="1" si="281"/>
        <v>#NAME?</v>
      </c>
      <c r="IB239" s="124" t="s">
        <v>1114</v>
      </c>
      <c r="IC239" s="103" t="s">
        <v>189</v>
      </c>
      <c r="ID239" s="125">
        <v>45526</v>
      </c>
      <c r="IE239" s="103" t="s">
        <v>147</v>
      </c>
      <c r="IF239" s="103"/>
      <c r="IG239" s="103" t="s">
        <v>147</v>
      </c>
      <c r="IH239" s="103"/>
      <c r="II239" s="103" t="s">
        <v>191</v>
      </c>
    </row>
    <row r="240" spans="1:243" ht="14.25" x14ac:dyDescent="0.2">
      <c r="A240" s="39">
        <v>260</v>
      </c>
      <c r="B240" s="39" t="s">
        <v>1118</v>
      </c>
      <c r="C240" s="56" t="s">
        <v>1119</v>
      </c>
      <c r="D240" s="39" t="s">
        <v>612</v>
      </c>
      <c r="E240" s="39">
        <v>400330009</v>
      </c>
      <c r="F240" s="102" t="s">
        <v>1120</v>
      </c>
      <c r="G240" s="39"/>
      <c r="H240" s="39" t="s">
        <v>128</v>
      </c>
      <c r="I240" s="39">
        <v>1</v>
      </c>
      <c r="J240" s="39">
        <v>9</v>
      </c>
      <c r="K240" s="39">
        <v>0</v>
      </c>
      <c r="L240" s="39">
        <v>0</v>
      </c>
      <c r="M240" s="39">
        <v>0</v>
      </c>
      <c r="N240" s="39">
        <v>0</v>
      </c>
      <c r="O240" s="39">
        <v>3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39">
        <v>0</v>
      </c>
      <c r="W240" s="39">
        <v>0</v>
      </c>
      <c r="X240" s="39">
        <v>3</v>
      </c>
      <c r="Y240" s="39">
        <v>0</v>
      </c>
      <c r="Z240" s="39">
        <v>0</v>
      </c>
      <c r="AA240" s="39">
        <v>0</v>
      </c>
      <c r="AB240" s="39">
        <v>0</v>
      </c>
      <c r="AC240" s="39">
        <v>0</v>
      </c>
      <c r="AD240" s="39">
        <v>0</v>
      </c>
      <c r="AE240" s="39">
        <v>0</v>
      </c>
      <c r="AF240" s="39">
        <v>0</v>
      </c>
      <c r="AG240" s="39">
        <v>3</v>
      </c>
      <c r="AH240" s="39">
        <f t="shared" si="235"/>
        <v>6</v>
      </c>
      <c r="AI240" s="39">
        <f t="shared" si="236"/>
        <v>3</v>
      </c>
      <c r="AJ240" s="39">
        <f t="shared" si="237"/>
        <v>3</v>
      </c>
      <c r="AK240" s="39">
        <f t="shared" si="238"/>
        <v>3</v>
      </c>
      <c r="AL240" s="39">
        <f t="shared" si="239"/>
        <v>6</v>
      </c>
      <c r="AM240" s="57">
        <f t="shared" si="240"/>
        <v>212043</v>
      </c>
      <c r="AN240" s="57">
        <v>2500</v>
      </c>
      <c r="AO240" s="57">
        <f t="shared" si="241"/>
        <v>212500</v>
      </c>
      <c r="AP240" s="39"/>
      <c r="AQ240" s="39" t="s">
        <v>975</v>
      </c>
      <c r="AR240" s="39" t="s">
        <v>13</v>
      </c>
      <c r="AS240" s="39" t="s">
        <v>26</v>
      </c>
      <c r="AT240" s="39"/>
      <c r="AU240" s="58">
        <v>2.36</v>
      </c>
      <c r="AV240" s="58" t="s">
        <v>11</v>
      </c>
      <c r="AW240" s="39" t="s">
        <v>976</v>
      </c>
      <c r="AX240" s="39" t="s">
        <v>977</v>
      </c>
      <c r="AY240" s="39"/>
      <c r="AZ240" s="39" t="s">
        <v>978</v>
      </c>
      <c r="BA240" s="39" t="str">
        <f t="shared" si="242"/>
        <v>P0015</v>
      </c>
      <c r="BB240" s="78" t="e">
        <f t="shared" ca="1" si="243"/>
        <v>#NAME?</v>
      </c>
      <c r="BC240" s="39" t="s">
        <v>277</v>
      </c>
      <c r="BD240" s="75">
        <f t="shared" si="244"/>
        <v>212500</v>
      </c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>
        <f>SUM($BE240,$BF240:BF240)-SUM($CV$1:CW$1)*SUM($P240:$Q240,$W240)-SUM($CV$2:CW$2)*SUM($R240:$V240)-SUM($CV$3:CW$3)*$X240-SUM($CV$4:CW$4)*SUM($K240:$L240)-SUM($CV$5:CW$5)*SUM($M240:$N240)-SUM($CV$6:CW$6)*$O240-SUM($CV$7:CW$7)*SUM($Y240:$Z240,$AF240)-SUM($CV$8:CW$8)*SUM($AA240:$AE240)-SUM($CV$9:CW$9)*$AG240</f>
        <v>0</v>
      </c>
      <c r="CX240" s="39">
        <f>SUM($BE240,$BF240:BG240)-SUM($CV$1:CX$1)*SUM($P240:$Q240,$W240)-SUM($CV$2:CX$2)*SUM($R240:$V240)-SUM($CV$3:CX$3)*$X240-SUM($CV$4:CX$4)*SUM($K240:$L240)-SUM($CV$5:CX$5)*SUM($M240:$N240)-SUM($CV$6:CX$6)*$O240-SUM($CV$7:CX$7)*SUM($Y240:$Z240,$AF240)-SUM($CV$8:CX$8)*SUM($AA240:$AE240)-SUM($CV$9:CX$9)*$AG240</f>
        <v>0</v>
      </c>
      <c r="CY240" s="39">
        <f>SUM($BE240,$BF240:BH240)-SUM($CV$1:CY$1)*SUM($P240:$Q240,$W240)-SUM($CV$2:CY$2)*SUM($R240:$V240)-SUM($CV$3:CY$3)*$X240-SUM($CV$4:CY$4)*SUM($K240:$L240)-SUM($CV$5:CY$5)*SUM($M240:$N240)-SUM($CV$6:CY$6)*$O240-SUM($CV$7:CY$7)*SUM($Y240:$Z240,$AF240)-SUM($CV$8:CY$8)*SUM($AA240:$AE240)-SUM($CV$9:CY$9)*$AG240</f>
        <v>0</v>
      </c>
      <c r="CZ240" s="39">
        <f>SUM($BE240,$BF240:BI240)-SUM($CV$1:CZ$1)*SUM($P240:$Q240,$W240)-SUM($CV$2:CZ$2)*SUM($R240:$V240)-SUM($CV$3:CZ$3)*$X240-SUM($CV$4:CZ$4)*SUM($K240:$L240)-SUM($CV$5:CZ$5)*SUM($M240:$N240)-SUM($CV$6:CZ$6)*$O240-SUM($CV$7:CZ$7)*SUM($Y240:$Z240,$AF240)-SUM($CV$8:CZ$8)*SUM($AA240:$AE240)-SUM($CV$9:CZ$9)*$AG240</f>
        <v>0</v>
      </c>
      <c r="DA240" s="39">
        <f>SUM($BE240,$BF240:BJ240)-SUM($CV$1:DA$1)*SUM($P240:$Q240,$W240)-SUM($CV$2:DA$2)*SUM($R240:$V240)-SUM($CV$3:DA$3)*$X240-SUM($CV$4:DA$4)*SUM($K240:$L240)-SUM($CV$5:DA$5)*SUM($M240:$N240)-SUM($CV$6:DA$6)*$O240-SUM($CV$7:DA$7)*SUM($Y240:$Z240,$AF240)-SUM($CV$8:DA$8)*SUM($AA240:$AE240)-SUM($CV$9:DA$9)*$AG240</f>
        <v>0</v>
      </c>
      <c r="DB240" s="39">
        <f>SUM($BE240,$BF240:BK240)-SUM($CV$1:DB$1)*SUM($P240:$Q240,$W240)-SUM($CV$2:DB$2)*SUM($R240:$V240)-SUM($CV$3:DB$3)*$X240-SUM($CV$4:DB$4)*SUM($K240:$L240)-SUM($CV$5:DB$5)*SUM($M240:$N240)-SUM($CV$6:DB$6)*$O240-SUM($CV$7:DB$7)*SUM($Y240:$Z240,$AF240)-SUM($CV$8:DB$8)*SUM($AA240:$AE240)-SUM($CV$9:DB$9)*$AG240</f>
        <v>-900</v>
      </c>
      <c r="DC240" s="39">
        <f>SUM($BE240,$BF240:BL240)-SUM($CV$1:DC$1)*SUM($P240:$Q240,$W240)-SUM($CV$2:DC$2)*SUM($R240:$V240)-SUM($CV$3:DC$3)*$X240-SUM($CV$4:DC$4)*SUM($K240:$L240)-SUM($CV$5:DC$5)*SUM($M240:$N240)-SUM($CV$6:DC$6)*$O240-SUM($CV$7:DC$7)*SUM($Y240:$Z240,$AF240)-SUM($CV$8:DC$8)*SUM($AA240:$AE240)-SUM($CV$9:DC$9)*$AG240</f>
        <v>-2700</v>
      </c>
      <c r="DD240" s="39">
        <f>SUM($BE240,$BF240:BM240)-SUM($CV$1:DD$1)*SUM($P240:$Q240,$W240)-SUM($CV$2:DD$2)*SUM($R240:$V240)-SUM($CV$3:DD$3)*$X240-SUM($CV$4:DD$4)*SUM($K240:$L240)-SUM($CV$5:DD$5)*SUM($M240:$N240)-SUM($CV$6:DD$6)*$O240-SUM($CV$7:DD$7)*SUM($Y240:$Z240,$AF240)-SUM($CV$8:DD$8)*SUM($AA240:$AE240)-SUM($CV$9:DD$9)*$AG240</f>
        <v>-5493</v>
      </c>
      <c r="DE240" s="39">
        <f>SUM($BE240,$BF240:BN240)-SUM($CV$1:DE$1)*SUM($P240:$Q240,$W240)-SUM($CV$2:DE$2)*SUM($R240:$V240)-SUM($CV$3:DE$3)*$X240-SUM($CV$4:DE$4)*SUM($K240:$L240)-SUM($CV$5:DE$5)*SUM($M240:$N240)-SUM($CV$6:DE$6)*$O240-SUM($CV$7:DE$7)*SUM($Y240:$Z240,$AF240)-SUM($CV$8:DE$8)*SUM($AA240:$AE240)-SUM($CV$9:DE$9)*$AG240</f>
        <v>-8793</v>
      </c>
      <c r="DF240" s="39">
        <f>SUM($BE240,$BF240:BO240)-SUM($CV$1:DF$1)*SUM($P240:$Q240,$W240)-SUM($CV$2:DF$2)*SUM($R240:$V240)-SUM($CV$3:DF$3)*$X240-SUM($CV$4:DF$4)*SUM($K240:$L240)-SUM($CV$5:DF$5)*SUM($M240:$N240)-SUM($CV$6:DF$6)*$O240-SUM($CV$7:DF$7)*SUM($Y240:$Z240,$AF240)-SUM($CV$8:DF$8)*SUM($AA240:$AE240)-SUM($CV$9:DF$9)*$AG240</f>
        <v>-12993</v>
      </c>
      <c r="DG240" s="39">
        <f>SUM($BE240,$BF240:BP240)-SUM($CV$1:DG$1)*SUM($P240:$Q240,$W240)-SUM($CV$2:DG$2)*SUM($R240:$V240)-SUM($CV$3:DG$3)*$X240-SUM($CV$4:DG$4)*SUM($K240:$L240)-SUM($CV$5:DG$5)*SUM($M240:$N240)-SUM($CV$6:DG$6)*$O240-SUM($CV$7:DG$7)*SUM($Y240:$Z240,$AF240)-SUM($CV$8:DG$8)*SUM($AA240:$AE240)-SUM($CV$9:DG$9)*$AG240</f>
        <v>-17493</v>
      </c>
      <c r="DH240" s="39">
        <f>SUM($BE240,$BF240:BQ240)-SUM($CV$1:DH$1)*SUM($P240:$Q240,$W240)-SUM($CV$2:DH$2)*SUM($R240:$V240)-SUM($CV$3:DH$3)*$X240-SUM($CV$4:DH$4)*SUM($K240:$L240)-SUM($CV$5:DH$5)*SUM($M240:$N240)-SUM($CV$6:DH$6)*$O240-SUM($CV$7:DH$7)*SUM($Y240:$Z240,$AF240)-SUM($CV$8:DH$8)*SUM($AA240:$AE240)-SUM($CV$9:DH$9)*$AG240</f>
        <v>-21993</v>
      </c>
      <c r="DI240" s="39">
        <f>SUM($BE240,$BF240:BR240)-SUM($CV$1:DI$1)*SUM($P240:$Q240,$W240)-SUM($CV$2:DI$2)*SUM($R240:$V240)-SUM($CV$3:DI$3)*$X240-SUM($CV$4:DI$4)*SUM($K240:$L240)-SUM($CV$5:DI$5)*SUM($M240:$N240)-SUM($CV$6:DI$6)*$O240-SUM($CV$7:DI$7)*SUM($Y240:$Z240,$AF240)-SUM($CV$8:DI$8)*SUM($AA240:$AE240)-SUM($CV$9:DI$9)*$AG240</f>
        <v>-26493</v>
      </c>
      <c r="DJ240" s="39">
        <f>SUM($BE240,$BF240:BS240)-SUM($CV$1:DJ$1)*SUM($P240:$Q240,$W240)-SUM($CV$2:DJ$2)*SUM($R240:$V240)-SUM($CV$3:DJ$3)*$X240-SUM($CV$4:DJ$4)*SUM($K240:$L240)-SUM($CV$5:DJ$5)*SUM($M240:$N240)-SUM($CV$6:DJ$6)*$O240-SUM($CV$7:DJ$7)*SUM($Y240:$Z240,$AF240)-SUM($CV$8:DJ$8)*SUM($AA240:$AE240)-SUM($CV$9:DJ$9)*$AG240</f>
        <v>-30993</v>
      </c>
      <c r="DK240" s="39">
        <f>SUM($BE240,$BF240:BT240)-SUM($CV$1:DK$1)*SUM($P240:$Q240,$W240)-SUM($CV$2:DK$2)*SUM($R240:$V240)-SUM($CV$3:DK$3)*$X240-SUM($CV$4:DK$4)*SUM($K240:$L240)-SUM($CV$5:DK$5)*SUM($M240:$N240)-SUM($CV$6:DK$6)*$O240-SUM($CV$7:DK$7)*SUM($Y240:$Z240,$AF240)-SUM($CV$8:DK$8)*SUM($AA240:$AE240)-SUM($CV$9:DK$9)*$AG240</f>
        <v>-35493</v>
      </c>
      <c r="DL240" s="39">
        <f>SUM($BE240,$BF240:BU240)-SUM($CV$1:DL$1)*SUM($P240:$Q240,$W240)-SUM($CV$2:DL$2)*SUM($R240:$V240)-SUM($CV$3:DL$3)*$X240-SUM($CV$4:DL$4)*SUM($K240:$L240)-SUM($CV$5:DL$5)*SUM($M240:$N240)-SUM($CV$6:DL$6)*$O240-SUM($CV$7:DL$7)*SUM($Y240:$Z240,$AF240)-SUM($CV$8:DL$8)*SUM($AA240:$AE240)-SUM($CV$9:DL$9)*$AG240</f>
        <v>-39993</v>
      </c>
      <c r="DM240" s="39">
        <f>SUM($BE240,$BF240:BV240)-SUM($CV$1:DM$1)*SUM($P240:$Q240,$W240)-SUM($CV$2:DM$2)*SUM($R240:$V240)-SUM($CV$3:DM$3)*$X240-SUM($CV$4:DM$4)*SUM($K240:$L240)-SUM($CV$5:DM$5)*SUM($M240:$N240)-SUM($CV$6:DM$6)*$O240-SUM($CV$7:DM$7)*SUM($Y240:$Z240,$AF240)-SUM($CV$8:DM$8)*SUM($AA240:$AE240)-SUM($CV$9:DM$9)*$AG240</f>
        <v>-45993</v>
      </c>
      <c r="DN240" s="39">
        <f>SUM($BE240,$BF240:BW240)-SUM($CV$1:DN$1)*SUM($P240:$Q240,$W240)-SUM($CV$2:DN$2)*SUM($R240:$V240)-SUM($CV$3:DN$3)*$X240-SUM($CV$4:DN$4)*SUM($K240:$L240)-SUM($CV$5:DN$5)*SUM($M240:$N240)-SUM($CV$6:DN$6)*$O240-SUM($CV$7:DN$7)*SUM($Y240:$Z240,$AF240)-SUM($CV$8:DN$8)*SUM($AA240:$AE240)-SUM($CV$9:DN$9)*$AG240</f>
        <v>-51993</v>
      </c>
      <c r="DO240" s="39">
        <f>SUM($BE240,$BF240:BX240)-SUM($CV$1:DO$1)*SUM($P240:$Q240,$W240)-SUM($CV$2:DO$2)*SUM($R240:$V240)-SUM($CV$3:DO$3)*$X240-SUM($CV$4:DO$4)*SUM($K240:$L240)-SUM($CV$5:DO$5)*SUM($M240:$N240)-SUM($CV$6:DO$6)*$O240-SUM($CV$7:DO$7)*SUM($Y240:$Z240,$AF240)-SUM($CV$8:DO$8)*SUM($AA240:$AE240)-SUM($CV$9:DO$9)*$AG240</f>
        <v>-57993</v>
      </c>
      <c r="DP240" s="39">
        <f>SUM($BE240,$BF240:BY240)-SUM($CV$1:DP$1)*SUM($P240:$Q240,$W240)-SUM($CV$2:DP$2)*SUM($R240:$V240)-SUM($CV$3:DP$3)*$X240-SUM($CV$4:DP$4)*SUM($K240:$L240)-SUM($CV$5:DP$5)*SUM($M240:$N240)-SUM($CV$6:DP$6)*$O240-SUM($CV$7:DP$7)*SUM($Y240:$Z240,$AF240)-SUM($CV$8:DP$8)*SUM($AA240:$AE240)-SUM($CV$9:DP$9)*$AG240</f>
        <v>-63993</v>
      </c>
      <c r="DQ240" s="39">
        <f>SUM($BE240,$BF240:BZ240)-SUM($CV$1:DQ$1)*SUM($P240:$Q240,$W240)-SUM($CV$2:DQ$2)*SUM($R240:$V240)-SUM($CV$3:DQ$3)*$X240-SUM($CV$4:DQ$4)*SUM($K240:$L240)-SUM($CV$5:DQ$5)*SUM($M240:$N240)-SUM($CV$6:DQ$6)*$O240-SUM($CV$7:DQ$7)*SUM($Y240:$Z240,$AF240)-SUM($CV$8:DQ$8)*SUM($AA240:$AE240)-SUM($CV$9:DQ$9)*$AG240</f>
        <v>-69993</v>
      </c>
      <c r="DR240" s="39">
        <f>SUM($BE240,$BF240:CA240)-SUM($CV$1:DR$1)*SUM($P240:$Q240,$W240)-SUM($CV$2:DR$2)*SUM($R240:$V240)-SUM($CV$3:DR$3)*$X240-SUM($CV$4:DR$4)*SUM($K240:$L240)-SUM($CV$5:DR$5)*SUM($M240:$N240)-SUM($CV$6:DR$6)*$O240-SUM($CV$7:DR$7)*SUM($Y240:$Z240,$AF240)-SUM($CV$8:DR$8)*SUM($AA240:$AE240)-SUM($CV$9:DR$9)*$AG240</f>
        <v>-75993</v>
      </c>
      <c r="DS240" s="39">
        <f>SUM($BE240,$BF240:CB240)-SUM($CV$1:DS$1)*SUM($P240:$Q240,$W240)-SUM($CV$2:DS$2)*SUM($R240:$V240)-SUM($CV$3:DS$3)*$X240-SUM($CV$4:DS$4)*SUM($K240:$L240)-SUM($CV$5:DS$5)*SUM($M240:$N240)-SUM($CV$6:DS$6)*$O240-SUM($CV$7:DS$7)*SUM($Y240:$Z240,$AF240)-SUM($CV$8:DS$8)*SUM($AA240:$AE240)-SUM($CV$9:DS$9)*$AG240</f>
        <v>-81993</v>
      </c>
      <c r="DT240" s="39">
        <f>SUM($BE240,$BF240:CC240)-SUM($CV$1:DT$1)*SUM($P240:$Q240,$W240)-SUM($CV$2:DT$2)*SUM($R240:$V240)-SUM($CV$3:DT$3)*$X240-SUM($CV$4:DT$4)*SUM($K240:$L240)-SUM($CV$5:DT$5)*SUM($M240:$N240)-SUM($CV$6:DT$6)*$O240-SUM($CV$7:DT$7)*SUM($Y240:$Z240,$AF240)-SUM($CV$8:DT$8)*SUM($AA240:$AE240)-SUM($CV$9:DT$9)*$AG240</f>
        <v>-87993</v>
      </c>
      <c r="DU240" s="39">
        <f>SUM($BE240,$BF240:CD240)-SUM($CV$1:DU$1)*SUM($P240:$Q240,$W240)-SUM($CV$2:DU$2)*SUM($R240:$V240)-SUM($CV$3:DU$3)*$X240-SUM($CV$4:DU$4)*SUM($K240:$L240)-SUM($CV$5:DU$5)*SUM($M240:$N240)-SUM($CV$6:DU$6)*$O240-SUM($CV$7:DU$7)*SUM($Y240:$Z240,$AF240)-SUM($CV$8:DU$8)*SUM($AA240:$AE240)-SUM($CV$9:DU$9)*$AG240</f>
        <v>-93993</v>
      </c>
      <c r="DV240" s="39">
        <f>SUM($BE240,$BF240:CE240)-SUM($CV$1:DV$1)*SUM($P240:$Q240,$W240)-SUM($CV$2:DV$2)*SUM($R240:$V240)-SUM($CV$3:DV$3)*$X240-SUM($CV$4:DV$4)*SUM($K240:$L240)-SUM($CV$5:DV$5)*SUM($M240:$N240)-SUM($CV$6:DV$6)*$O240-SUM($CV$7:DV$7)*SUM($Y240:$Z240,$AF240)-SUM($CV$8:DV$8)*SUM($AA240:$AE240)-SUM($CV$9:DV$9)*$AG240</f>
        <v>-99993</v>
      </c>
      <c r="DW240" s="39">
        <f>SUM($BE240,$BF240:CF240)-SUM($CV$1:DW$1)*SUM($P240:$Q240,$W240)-SUM($CV$2:DW$2)*SUM($R240:$V240)-SUM($CV$3:DW$3)*$X240-SUM($CV$4:DW$4)*SUM($K240:$L240)-SUM($CV$5:DW$5)*SUM($M240:$N240)-SUM($CV$6:DW$6)*$O240-SUM($CV$7:DW$7)*SUM($Y240:$Z240,$AF240)-SUM($CV$8:DW$8)*SUM($AA240:$AE240)-SUM($CV$9:DW$9)*$AG240</f>
        <v>-105993</v>
      </c>
      <c r="DX240" s="39">
        <f>SUM($BE240,$BF240:CG240)-SUM($CV$1:DX$1)*SUM($P240:$Q240,$W240)-SUM($CV$2:DX$2)*SUM($R240:$V240)-SUM($CV$3:DX$3)*$X240-SUM($CV$4:DX$4)*SUM($K240:$L240)-SUM($CV$5:DX$5)*SUM($M240:$N240)-SUM($CV$6:DX$6)*$O240-SUM($CV$7:DX$7)*SUM($Y240:$Z240,$AF240)-SUM($CV$8:DX$8)*SUM($AA240:$AE240)-SUM($CV$9:DX$9)*$AG240</f>
        <v>-111993</v>
      </c>
      <c r="DY240" s="39">
        <f>SUM($BE240,$BF240:CH240)-SUM($CV$1:DY$1)*SUM($P240:$Q240,$W240)-SUM($CV$2:DY$2)*SUM($R240:$V240)-SUM($CV$3:DY$3)*$X240-SUM($CV$4:DY$4)*SUM($K240:$L240)-SUM($CV$5:DY$5)*SUM($M240:$N240)-SUM($CV$6:DY$6)*$O240-SUM($CV$7:DY$7)*SUM($Y240:$Z240,$AF240)-SUM($CV$8:DY$8)*SUM($AA240:$AE240)-SUM($CV$9:DY$9)*$AG240</f>
        <v>-117993</v>
      </c>
      <c r="DZ240" s="39">
        <f>SUM($BE240,$BF240:CI240)-SUM($CV$1:DZ$1)*SUM($P240:$Q240,$W240)-SUM($CV$2:DZ$2)*SUM($R240:$V240)-SUM($CV$3:DZ$3)*$X240-SUM($CV$4:DZ$4)*SUM($K240:$L240)-SUM($CV$5:DZ$5)*SUM($M240:$N240)-SUM($CV$6:DZ$6)*$O240-SUM($CV$7:DZ$7)*SUM($Y240:$Z240,$AF240)-SUM($CV$8:DZ$8)*SUM($AA240:$AE240)-SUM($CV$9:DZ$9)*$AG240</f>
        <v>-123993</v>
      </c>
      <c r="EA240" s="39">
        <f>SUM($BE240,$BF240:CJ240)-SUM($CV$1:EA$1)*SUM($P240:$Q240,$W240)-SUM($CV$2:EA$2)*SUM($R240:$V240)-SUM($CV$3:EA$3)*$X240-SUM($CV$4:EA$4)*SUM($K240:$L240)-SUM($CV$5:EA$5)*SUM($M240:$N240)-SUM($CV$6:EA$6)*$O240-SUM($CV$7:EA$7)*SUM($Y240:$Z240,$AF240)-SUM($CV$8:EA$8)*SUM($AA240:$AE240)-SUM($CV$9:EA$9)*$AG240</f>
        <v>-129993</v>
      </c>
      <c r="EB240" s="39">
        <f>SUM($BE240,$BF240:CK240)-SUM($CV$1:EB$1)*SUM($P240:$Q240,$W240)-SUM($CV$2:EB$2)*SUM($R240:$V240)-SUM($CV$3:EB$3)*$X240-SUM($CV$4:EB$4)*SUM($K240:$L240)-SUM($CV$5:EB$5)*SUM($M240:$N240)-SUM($CV$6:EB$6)*$O240-SUM($CV$7:EB$7)*SUM($Y240:$Z240,$AF240)-SUM($CV$8:EB$8)*SUM($AA240:$AE240)-SUM($CV$9:EB$9)*$AG240</f>
        <v>-135993</v>
      </c>
      <c r="EC240" s="39">
        <f>SUM($BE240,$BF240:CL240)-SUM($CV$1:EC$1)*SUM($P240:$Q240,$W240)-SUM($CV$2:EC$2)*SUM($R240:$V240)-SUM($CV$3:EC$3)*$X240-SUM($CV$4:EC$4)*SUM($K240:$L240)-SUM($CV$5:EC$5)*SUM($M240:$N240)-SUM($CV$6:EC$6)*$O240-SUM($CV$7:EC$7)*SUM($Y240:$Z240,$AF240)-SUM($CV$8:EC$8)*SUM($AA240:$AE240)-SUM($CV$9:EC$9)*$AG240</f>
        <v>-141993</v>
      </c>
      <c r="ED240" s="39">
        <f>SUM($BE240,$BF240:CM240)-SUM($CV$1:ED$1)*SUM($P240:$Q240,$W240)-SUM($CV$2:ED$2)*SUM($R240:$V240)-SUM($CV$3:ED$3)*$X240-SUM($CV$4:ED$4)*SUM($K240:$L240)-SUM($CV$5:ED$5)*SUM($M240:$N240)-SUM($CV$6:ED$6)*$O240-SUM($CV$7:ED$7)*SUM($Y240:$Z240,$AF240)-SUM($CV$8:ED$8)*SUM($AA240:$AE240)-SUM($CV$9:ED$9)*$AG240</f>
        <v>-147993</v>
      </c>
      <c r="EE240" s="39">
        <f>SUM($BE240,$BF240:CN240)-SUM($CV$1:EE$1)*SUM($P240:$Q240,$W240)-SUM($CV$2:EE$2)*SUM($R240:$V240)-SUM($CV$3:EE$3)*$X240-SUM($CV$4:EE$4)*SUM($K240:$L240)-SUM($CV$5:EE$5)*SUM($M240:$N240)-SUM($CV$6:EE$6)*$O240-SUM($CV$7:EE$7)*SUM($Y240:$Z240,$AF240)-SUM($CV$8:EE$8)*SUM($AA240:$AE240)-SUM($CV$9:EE$9)*$AG240</f>
        <v>-153993</v>
      </c>
      <c r="EF240" s="39">
        <f>SUM($BE240,$BF240:CO240)-SUM($CV$1:EF$1)*SUM($P240:$Q240,$W240)-SUM($CV$2:EF$2)*SUM($R240:$V240)-SUM($CV$3:EF$3)*$X240-SUM($CV$4:EF$4)*SUM($K240:$L240)-SUM($CV$5:EF$5)*SUM($M240:$N240)-SUM($CV$6:EF$6)*$O240-SUM($CV$7:EF$7)*SUM($Y240:$Z240,$AF240)-SUM($CV$8:EF$8)*SUM($AA240:$AE240)-SUM($CV$9:EF$9)*$AG240</f>
        <v>-159993</v>
      </c>
      <c r="EG240" s="39">
        <f>SUM($BE240,$BF240:CP240)-SUM($CV$1:EG$1)*SUM($P240:$Q240,$W240)-SUM($CV$2:EG$2)*SUM($R240:$V240)-SUM($CV$3:EG$3)*$X240-SUM($CV$4:EG$4)*SUM($K240:$L240)-SUM($CV$5:EG$5)*SUM($M240:$N240)-SUM($CV$6:EG$6)*$O240-SUM($CV$7:EG$7)*SUM($Y240:$Z240,$AF240)-SUM($CV$8:EG$8)*SUM($AA240:$AE240)-SUM($CV$9:EG$9)*$AG240</f>
        <v>-165993</v>
      </c>
      <c r="EH240" s="39">
        <f>SUM($BE240,$BF240:CQ240)-SUM($CV$1:EH$1)*SUM($P240:$Q240,$W240)-SUM($CV$2:EH$2)*SUM($R240:$V240)-SUM($CV$3:EH$3)*$X240-SUM($CV$4:EH$4)*SUM($K240:$L240)-SUM($CV$5:EH$5)*SUM($M240:$N240)-SUM($CV$6:EH$6)*$O240-SUM($CV$7:EH$7)*SUM($Y240:$Z240,$AF240)-SUM($CV$8:EH$8)*SUM($AA240:$AE240)-SUM($CV$9:EH$9)*$AG240</f>
        <v>-171993</v>
      </c>
      <c r="EI240" s="39">
        <f>SUM($BE240,$BF240:CR240)-SUM($CV$1:EI$1)*SUM($P240:$Q240,$W240)-SUM($CV$2:EI$2)*SUM($R240:$V240)-SUM($CV$3:EI$3)*$X240-SUM($CV$4:EI$4)*SUM($K240:$L240)-SUM($CV$5:EI$5)*SUM($M240:$N240)-SUM($CV$6:EI$6)*$O240-SUM($CV$7:EI$7)*SUM($Y240:$Z240,$AF240)-SUM($CV$8:EI$8)*SUM($AA240:$AE240)-SUM($CV$9:EI$9)*$AG240</f>
        <v>-177993</v>
      </c>
      <c r="EJ240" s="39">
        <f>SUM($BE240,$BF240:CS240)-SUM($CV$1:EJ$1)*SUM($P240:$Q240,$W240)-SUM($CV$2:EJ$2)*SUM($R240:$V240)-SUM($CV$3:EJ$3)*$X240-SUM($CV$4:EJ$4)*SUM($K240:$L240)-SUM($CV$5:EJ$5)*SUM($M240:$N240)-SUM($CV$6:EJ$6)*$O240-SUM($CV$7:EJ$7)*SUM($Y240:$Z240,$AF240)-SUM($CV$8:EJ$8)*SUM($AA240:$AE240)-SUM($CV$9:EJ$9)*$AG240</f>
        <v>-183993</v>
      </c>
      <c r="EK240" s="39">
        <f>SUM($BE240,$BF240:CT240)-SUM($CV$1:EK$1)*SUM($P240:$Q240,$W240)-SUM($CV$2:EK$2)*SUM($R240:$V240)-SUM($CV$3:EK$3)*$X240-SUM($CV$4:EK$4)*SUM($K240:$L240)-SUM($CV$5:EK$5)*SUM($M240:$N240)-SUM($CV$6:EK$6)*$O240-SUM($CV$7:EK$7)*SUM($Y240:$Z240,$AF240)-SUM($CV$8:EK$8)*SUM($AA240:$AE240)-SUM($CV$9:EK$9)*$AG240</f>
        <v>-189993</v>
      </c>
      <c r="EL240" s="39">
        <f>SUM($BE240,$BF240:CU240)-SUM($CV$1:EL$1)*SUM($P240:$Q240,$W240)-SUM($CV$2:EL$2)*SUM($R240:$V240)-SUM($CV$3:EL$3)*$X240-SUM($CV$4:EL$4)*SUM($K240:$L240)-SUM($CV$5:EL$5)*SUM($M240:$N240)-SUM($CV$6:EL$6)*$O240-SUM($CV$7:EL$7)*SUM($Y240:$Z240,$AF240)-SUM($CV$8:EL$8)*SUM($AA240:$AE240)-SUM($CV$9:EL$9)*$AG240</f>
        <v>-195993</v>
      </c>
      <c r="EM240" s="39">
        <f>SUM($BE240,$BF240:CV240)-SUM($CV$1:EM$1)*SUM($P240:$Q240,$W240)-SUM($CV$2:EM$2)*SUM($R240:$V240)-SUM($CV$3:EM$3)*$X240-SUM($CV$4:EM$4)*SUM($K240:$L240)-SUM($CV$5:EM$5)*SUM($M240:$N240)-SUM($CV$6:EM$6)*$O240-SUM($CV$7:EM$7)*SUM($Y240:$Z240,$AF240)-SUM($CV$8:EM$8)*SUM($AA240:$AE240)-SUM($CV$9:EM$9)*$AG240</f>
        <v>-201993</v>
      </c>
      <c r="EN240" s="39">
        <f>SUM($BE240,$BF240:CW240)-SUM($CV$1:EN$1)*SUM($P240:$Q240,$W240)-SUM($CV$2:EN$2)*SUM($R240:$V240)-SUM($CV$3:EN$3)*$X240-SUM($CV$4:EN$4)*SUM($K240:$L240)-SUM($CV$5:EN$5)*SUM($M240:$N240)-SUM($CV$6:EN$6)*$O240-SUM($CV$7:EN$7)*SUM($Y240:$Z240,$AF240)-SUM($CV$8:EN$8)*SUM($AA240:$AE240)-SUM($CV$9:EN$9)*$AG240</f>
        <v>-207993</v>
      </c>
      <c r="EO240" s="39">
        <f>SUM($BE240,$BF240:CX240)-SUM($CV$1:EO$1)*SUM($P240:$Q240,$W240)-SUM($CV$2:EO$2)*SUM($R240:$V240)-SUM($CV$3:EO$3)*$X240-SUM($CV$4:EO$4)*SUM($K240:$L240)-SUM($CV$5:EO$5)*SUM($M240:$N240)-SUM($CV$6:EO$6)*$O240-SUM($CV$7:EO$7)*SUM($Y240:$Z240,$AF240)-SUM($CV$8:EO$8)*SUM($AA240:$AE240)-SUM($CV$9:EO$9)*$AG240</f>
        <v>-211767</v>
      </c>
      <c r="EP240" s="96" t="str">
        <f t="shared" si="305"/>
        <v>ARROW RAPAC</v>
      </c>
      <c r="EQ240" s="103" t="str">
        <f t="shared" si="302"/>
        <v>MAX8557ETE+T</v>
      </c>
      <c r="ER240" s="96" t="str">
        <f t="shared" si="306"/>
        <v>MAXIM INTEGRATED PRODUCTS, INC</v>
      </c>
      <c r="ES240" s="126">
        <v>2.17</v>
      </c>
      <c r="ET240" s="116" t="str">
        <f t="shared" si="300"/>
        <v>USD</v>
      </c>
      <c r="EU240" s="107" t="e">
        <f t="shared" ca="1" si="245"/>
        <v>#NAME?</v>
      </c>
      <c r="EV240" s="107" t="e">
        <f t="shared" ca="1" si="246"/>
        <v>#NAME?</v>
      </c>
      <c r="EW240" s="117">
        <f t="shared" si="303"/>
        <v>2500</v>
      </c>
      <c r="EX240" s="117">
        <f t="shared" si="304"/>
        <v>2500</v>
      </c>
      <c r="EY240" s="103"/>
      <c r="EZ240" s="117">
        <f t="shared" si="247"/>
        <v>212500</v>
      </c>
      <c r="FA240" s="118" t="e">
        <f t="shared" ca="1" si="248"/>
        <v>#NAME?</v>
      </c>
      <c r="FB240" s="117">
        <f t="shared" si="249"/>
        <v>457</v>
      </c>
      <c r="FC240" s="118" t="e">
        <f t="shared" ca="1" si="250"/>
        <v>#NAME?</v>
      </c>
      <c r="FD240" s="119">
        <v>45523</v>
      </c>
      <c r="FE240" s="118" t="s">
        <v>130</v>
      </c>
      <c r="FF240" s="127" t="s">
        <v>26</v>
      </c>
      <c r="FG240" s="103" t="s">
        <v>144</v>
      </c>
      <c r="FH240" s="103" t="s">
        <v>145</v>
      </c>
      <c r="FI240" s="105">
        <f t="array" ref="FI240">SUMPRODUCT($AI240:$AL240,TRANSPOSE(FI$1:FI$4))</f>
        <v>18195</v>
      </c>
      <c r="FJ240" s="105">
        <f t="array" ref="FJ240">SUMPRODUCT($AI240:$AL240,TRANSPOSE(FJ$1:FJ$4))</f>
        <v>18195</v>
      </c>
      <c r="FK240" s="105">
        <f t="array" ref="FK240">SUMPRODUCT($AI240:$AL240,TRANSPOSE(FK$1:FK$4))</f>
        <v>18195</v>
      </c>
      <c r="FL240" s="105">
        <f t="array" ref="FL240">SUMPRODUCT($AI240:$AL240,TRANSPOSE(FL$1:FL$4))</f>
        <v>18195</v>
      </c>
      <c r="FM240" s="105">
        <f t="array" ref="FM240">SUMPRODUCT($AI240:$AL240,TRANSPOSE(FM$1:FM$4))</f>
        <v>18195</v>
      </c>
      <c r="FN240" s="105">
        <f t="array" ref="FN240">SUMPRODUCT($AI240:$AL240,TRANSPOSE(FN$1:FN$4))</f>
        <v>18195</v>
      </c>
      <c r="FO240" s="105">
        <f t="array" ref="FO240">SUMPRODUCT($AI240:$AL240,TRANSPOSE(FO$1:FO$4))</f>
        <v>18195</v>
      </c>
      <c r="FP240" s="105">
        <f t="array" ref="FP240">SUMPRODUCT($AI240:$AL240,TRANSPOSE(FP$1:FP$4))</f>
        <v>18195</v>
      </c>
      <c r="FQ240" s="105">
        <f t="array" ref="FQ240">SUMPRODUCT($AI240:$AL240,TRANSPOSE(FQ$1:FQ$4))</f>
        <v>18195</v>
      </c>
      <c r="FR240" s="105">
        <f t="array" ref="FR240">SUMPRODUCT($AI240:$AL240,TRANSPOSE(FR$1:FR$4))</f>
        <v>18150</v>
      </c>
      <c r="FS240" s="105">
        <f t="array" ref="FS240">SUMPRODUCT($AI240:$AL240,TRANSPOSE(FS$1:FS$4))</f>
        <v>18000</v>
      </c>
      <c r="FT240" s="105">
        <f t="array" ref="FT240">SUMPRODUCT($AI240:$AL240,TRANSPOSE(FT$1:FT$4))</f>
        <v>12138</v>
      </c>
      <c r="FU240" s="105">
        <f t="array" ref="FU240">SUMPRODUCT($AI240:$AL240,TRANSPOSE(FU$1:FU$4))</f>
        <v>0</v>
      </c>
      <c r="FV240" s="120"/>
      <c r="FW240" s="105">
        <f t="shared" si="251"/>
        <v>20000</v>
      </c>
      <c r="FX240" s="121">
        <f>CEILING(SUM($FI240:FJ240)-SUM($FW240:FW240),$EW240)</f>
        <v>17500</v>
      </c>
      <c r="FY240" s="121">
        <f>CEILING(SUM($FI240:FK240)-SUM($FW240:FX240),$EW240)</f>
        <v>17500</v>
      </c>
      <c r="FZ240" s="121">
        <f>CEILING(SUM($FI240:FL240)-SUM($FW240:FY240),$EW240)</f>
        <v>20000</v>
      </c>
      <c r="GA240" s="121">
        <f>CEILING(SUM($FI240:FM240)-SUM($FW240:FZ240),$EW240)</f>
        <v>17500</v>
      </c>
      <c r="GB240" s="121">
        <f>CEILING(SUM($FI240:FN240)-SUM($FW240:GA240),$EW240)</f>
        <v>17500</v>
      </c>
      <c r="GC240" s="121">
        <f>CEILING(SUM($FI240:FO240)-SUM($FW240:GB240),$EW240)</f>
        <v>17500</v>
      </c>
      <c r="GD240" s="121">
        <f>CEILING(SUM($FI240:FP240)-SUM($FW240:GC240),$EW240)</f>
        <v>20000</v>
      </c>
      <c r="GE240" s="121">
        <f>CEILING(SUM($FI240:FQ240)-SUM($FW240:GD240),$EW240)</f>
        <v>17500</v>
      </c>
      <c r="GF240" s="121">
        <f>CEILING(SUM($FI240:FR240)-SUM($FW240:GE240),$EW240)</f>
        <v>17500</v>
      </c>
      <c r="GG240" s="121">
        <f>CEILING(SUM($FI240:FS240)-SUM($FW240:GF240),$EW240)</f>
        <v>17500</v>
      </c>
      <c r="GH240" s="121">
        <f t="shared" si="252"/>
        <v>12500</v>
      </c>
      <c r="GI240" s="121">
        <f t="shared" si="253"/>
        <v>0</v>
      </c>
      <c r="GJ240" s="120"/>
      <c r="GK240" s="123" t="e">
        <f t="shared" ca="1" si="254"/>
        <v>#NAME?</v>
      </c>
      <c r="GL240" s="123" t="e">
        <f t="shared" ca="1" si="255"/>
        <v>#NAME?</v>
      </c>
      <c r="GM240" s="123" t="e">
        <f t="shared" ca="1" si="256"/>
        <v>#NAME?</v>
      </c>
      <c r="GN240" s="123" t="e">
        <f t="shared" ca="1" si="257"/>
        <v>#NAME?</v>
      </c>
      <c r="GO240" s="123" t="e">
        <f t="shared" ca="1" si="258"/>
        <v>#NAME?</v>
      </c>
      <c r="GP240" s="123" t="e">
        <f t="shared" ca="1" si="259"/>
        <v>#NAME?</v>
      </c>
      <c r="GQ240" s="123" t="e">
        <f t="shared" ca="1" si="260"/>
        <v>#NAME?</v>
      </c>
      <c r="GR240" s="123" t="e">
        <f t="shared" ca="1" si="261"/>
        <v>#NAME?</v>
      </c>
      <c r="GS240" s="123" t="e">
        <f t="shared" ca="1" si="262"/>
        <v>#NAME?</v>
      </c>
      <c r="GT240" s="123" t="e">
        <f t="shared" ca="1" si="263"/>
        <v>#NAME?</v>
      </c>
      <c r="GU240" s="123" t="e">
        <f t="shared" ca="1" si="264"/>
        <v>#NAME?</v>
      </c>
      <c r="GV240" s="123" t="e">
        <f t="shared" ca="1" si="265"/>
        <v>#NAME?</v>
      </c>
      <c r="GW240" s="123" t="e">
        <f t="shared" ca="1" si="266"/>
        <v>#NAME?</v>
      </c>
      <c r="GX240" s="123" t="e">
        <f t="shared" ca="1" si="267"/>
        <v>#NAME?</v>
      </c>
      <c r="GY240" s="120">
        <v>12</v>
      </c>
      <c r="GZ240" s="105">
        <f t="shared" si="309"/>
        <v>20000</v>
      </c>
      <c r="HA240" s="105">
        <f t="shared" si="309"/>
        <v>17500</v>
      </c>
      <c r="HB240" s="105">
        <f t="shared" si="309"/>
        <v>17500</v>
      </c>
      <c r="HC240" s="105">
        <f t="shared" si="309"/>
        <v>20000</v>
      </c>
      <c r="HD240" s="105">
        <f t="shared" si="309"/>
        <v>17500</v>
      </c>
      <c r="HE240" s="105">
        <f t="shared" si="309"/>
        <v>17500</v>
      </c>
      <c r="HF240" s="105">
        <f t="shared" si="309"/>
        <v>17500</v>
      </c>
      <c r="HG240" s="105">
        <f t="shared" si="309"/>
        <v>20000</v>
      </c>
      <c r="HH240" s="105">
        <f t="shared" si="309"/>
        <v>17500</v>
      </c>
      <c r="HI240" s="105">
        <f t="shared" si="309"/>
        <v>17500</v>
      </c>
      <c r="HJ240" s="105">
        <f t="shared" si="309"/>
        <v>17500</v>
      </c>
      <c r="HK240" s="105">
        <f t="shared" si="309"/>
        <v>12500</v>
      </c>
      <c r="HL240" s="105">
        <f t="shared" si="308"/>
        <v>0</v>
      </c>
      <c r="HM240" s="105"/>
      <c r="HN240" s="123" t="e">
        <f t="shared" ca="1" si="268"/>
        <v>#NAME?</v>
      </c>
      <c r="HO240" s="123" t="e">
        <f t="shared" ca="1" si="269"/>
        <v>#NAME?</v>
      </c>
      <c r="HP240" s="123" t="e">
        <f t="shared" ca="1" si="270"/>
        <v>#NAME?</v>
      </c>
      <c r="HQ240" s="123" t="e">
        <f t="shared" ca="1" si="271"/>
        <v>#NAME?</v>
      </c>
      <c r="HR240" s="123" t="e">
        <f t="shared" ca="1" si="272"/>
        <v>#NAME?</v>
      </c>
      <c r="HS240" s="123" t="e">
        <f t="shared" ca="1" si="273"/>
        <v>#NAME?</v>
      </c>
      <c r="HT240" s="123" t="e">
        <f t="shared" ca="1" si="274"/>
        <v>#NAME?</v>
      </c>
      <c r="HU240" s="123" t="e">
        <f t="shared" ca="1" si="275"/>
        <v>#NAME?</v>
      </c>
      <c r="HV240" s="123" t="e">
        <f t="shared" ca="1" si="276"/>
        <v>#NAME?</v>
      </c>
      <c r="HW240" s="123" t="e">
        <f t="shared" ca="1" si="277"/>
        <v>#NAME?</v>
      </c>
      <c r="HX240" s="123" t="e">
        <f t="shared" ca="1" si="278"/>
        <v>#NAME?</v>
      </c>
      <c r="HY240" s="123" t="e">
        <f t="shared" ca="1" si="279"/>
        <v>#NAME?</v>
      </c>
      <c r="HZ240" s="123" t="e">
        <f t="shared" ca="1" si="280"/>
        <v>#NAME?</v>
      </c>
      <c r="IA240" s="123" t="e">
        <f t="shared" ca="1" si="281"/>
        <v>#NAME?</v>
      </c>
      <c r="IB240" s="124" t="s">
        <v>1118</v>
      </c>
      <c r="IC240" s="103" t="s">
        <v>979</v>
      </c>
      <c r="ID240" s="125">
        <v>45524</v>
      </c>
      <c r="IE240" s="103" t="s">
        <v>205</v>
      </c>
      <c r="IF240" s="103"/>
      <c r="IG240" s="103" t="s">
        <v>205</v>
      </c>
      <c r="IH240" s="103"/>
      <c r="II240" s="103" t="s">
        <v>337</v>
      </c>
    </row>
    <row r="241" spans="1:243" ht="14.25" x14ac:dyDescent="0.2">
      <c r="A241" s="39">
        <v>262</v>
      </c>
      <c r="B241" s="39" t="s">
        <v>1121</v>
      </c>
      <c r="C241" s="56" t="s">
        <v>1122</v>
      </c>
      <c r="D241" s="39" t="s">
        <v>137</v>
      </c>
      <c r="E241" s="39">
        <v>400149265</v>
      </c>
      <c r="F241" s="102" t="s">
        <v>1123</v>
      </c>
      <c r="G241" s="39"/>
      <c r="H241" s="39" t="s">
        <v>128</v>
      </c>
      <c r="I241" s="39">
        <v>2</v>
      </c>
      <c r="J241" s="39">
        <v>72</v>
      </c>
      <c r="K241" s="39">
        <v>0</v>
      </c>
      <c r="L241" s="39">
        <v>0</v>
      </c>
      <c r="M241" s="39">
        <v>0</v>
      </c>
      <c r="N241" s="39">
        <v>0</v>
      </c>
      <c r="O241" s="39">
        <v>24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>
        <v>0</v>
      </c>
      <c r="W241" s="39">
        <v>0</v>
      </c>
      <c r="X241" s="39">
        <v>24</v>
      </c>
      <c r="Y241" s="39">
        <v>0</v>
      </c>
      <c r="Z241" s="39">
        <v>0</v>
      </c>
      <c r="AA241" s="39">
        <v>0</v>
      </c>
      <c r="AB241" s="39">
        <v>0</v>
      </c>
      <c r="AC241" s="39">
        <v>0</v>
      </c>
      <c r="AD241" s="39">
        <v>0</v>
      </c>
      <c r="AE241" s="39">
        <v>0</v>
      </c>
      <c r="AF241" s="39">
        <v>0</v>
      </c>
      <c r="AG241" s="39">
        <v>24</v>
      </c>
      <c r="AH241" s="39">
        <f t="shared" si="235"/>
        <v>48</v>
      </c>
      <c r="AI241" s="39">
        <f t="shared" si="236"/>
        <v>24</v>
      </c>
      <c r="AJ241" s="39">
        <f t="shared" si="237"/>
        <v>24</v>
      </c>
      <c r="AK241" s="39">
        <f t="shared" si="238"/>
        <v>24</v>
      </c>
      <c r="AL241" s="39">
        <f t="shared" si="239"/>
        <v>48</v>
      </c>
      <c r="AM241" s="57">
        <f t="shared" si="240"/>
        <v>1696344</v>
      </c>
      <c r="AN241" s="57">
        <v>4000</v>
      </c>
      <c r="AO241" s="57">
        <f t="shared" si="241"/>
        <v>1700000</v>
      </c>
      <c r="AP241" s="39"/>
      <c r="AQ241" s="40" t="s">
        <v>1124</v>
      </c>
      <c r="AR241" s="39" t="s">
        <v>639</v>
      </c>
      <c r="AS241" s="39"/>
      <c r="AT241" s="39" t="s">
        <v>179</v>
      </c>
      <c r="AU241" s="58">
        <v>1.35E-2</v>
      </c>
      <c r="AV241" s="58" t="s">
        <v>25</v>
      </c>
      <c r="AW241" s="39"/>
      <c r="AX241" s="39"/>
      <c r="AY241" s="59" t="s">
        <v>639</v>
      </c>
      <c r="AZ241" s="39"/>
      <c r="BA241" s="39" t="str">
        <f t="shared" si="242"/>
        <v>P0034</v>
      </c>
      <c r="BB241" s="78" t="e">
        <f t="shared" ca="1" si="243"/>
        <v>#NAME?</v>
      </c>
      <c r="BC241" s="39">
        <v>13</v>
      </c>
      <c r="BD241" s="75">
        <f t="shared" si="244"/>
        <v>1700000</v>
      </c>
      <c r="BE241" s="39"/>
      <c r="BF241" s="39"/>
      <c r="BG241" s="39"/>
      <c r="BH241" s="39"/>
      <c r="BI241" s="39">
        <v>876000</v>
      </c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>
        <v>824000</v>
      </c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>
        <f>SUM($BE241,$BF241:BF241)-SUM($CV$1:CW$1)*SUM($P241:$Q241,$W241)-SUM($CV$2:CW$2)*SUM($R241:$V241)-SUM($CV$3:CW$3)*$X241-SUM($CV$4:CW$4)*SUM($K241:$L241)-SUM($CV$5:CW$5)*SUM($M241:$N241)-SUM($CV$6:CW$6)*$O241-SUM($CV$7:CW$7)*SUM($Y241:$Z241,$AF241)-SUM($CV$8:CW$8)*SUM($AA241:$AE241)-SUM($CV$9:CW$9)*$AG241</f>
        <v>0</v>
      </c>
      <c r="CX241" s="39">
        <f>SUM($BE241,$BF241:BG241)-SUM($CV$1:CX$1)*SUM($P241:$Q241,$W241)-SUM($CV$2:CX$2)*SUM($R241:$V241)-SUM($CV$3:CX$3)*$X241-SUM($CV$4:CX$4)*SUM($K241:$L241)-SUM($CV$5:CX$5)*SUM($M241:$N241)-SUM($CV$6:CX$6)*$O241-SUM($CV$7:CX$7)*SUM($Y241:$Z241,$AF241)-SUM($CV$8:CX$8)*SUM($AA241:$AE241)-SUM($CV$9:CX$9)*$AG241</f>
        <v>0</v>
      </c>
      <c r="CY241" s="39">
        <f>SUM($BE241,$BF241:BH241)-SUM($CV$1:CY$1)*SUM($P241:$Q241,$W241)-SUM($CV$2:CY$2)*SUM($R241:$V241)-SUM($CV$3:CY$3)*$X241-SUM($CV$4:CY$4)*SUM($K241:$L241)-SUM($CV$5:CY$5)*SUM($M241:$N241)-SUM($CV$6:CY$6)*$O241-SUM($CV$7:CY$7)*SUM($Y241:$Z241,$AF241)-SUM($CV$8:CY$8)*SUM($AA241:$AE241)-SUM($CV$9:CY$9)*$AG241</f>
        <v>0</v>
      </c>
      <c r="CZ241" s="39">
        <f>SUM($BE241,$BF241:BI241)-SUM($CV$1:CZ$1)*SUM($P241:$Q241,$W241)-SUM($CV$2:CZ$2)*SUM($R241:$V241)-SUM($CV$3:CZ$3)*$X241-SUM($CV$4:CZ$4)*SUM($K241:$L241)-SUM($CV$5:CZ$5)*SUM($M241:$N241)-SUM($CV$6:CZ$6)*$O241-SUM($CV$7:CZ$7)*SUM($Y241:$Z241,$AF241)-SUM($CV$8:CZ$8)*SUM($AA241:$AE241)-SUM($CV$9:CZ$9)*$AG241</f>
        <v>876000</v>
      </c>
      <c r="DA241" s="39">
        <f>SUM($BE241,$BF241:BJ241)-SUM($CV$1:DA$1)*SUM($P241:$Q241,$W241)-SUM($CV$2:DA$2)*SUM($R241:$V241)-SUM($CV$3:DA$3)*$X241-SUM($CV$4:DA$4)*SUM($K241:$L241)-SUM($CV$5:DA$5)*SUM($M241:$N241)-SUM($CV$6:DA$6)*$O241-SUM($CV$7:DA$7)*SUM($Y241:$Z241,$AF241)-SUM($CV$8:DA$8)*SUM($AA241:$AE241)-SUM($CV$9:DA$9)*$AG241</f>
        <v>876000</v>
      </c>
      <c r="DB241" s="39">
        <f>SUM($BE241,$BF241:BK241)-SUM($CV$1:DB$1)*SUM($P241:$Q241,$W241)-SUM($CV$2:DB$2)*SUM($R241:$V241)-SUM($CV$3:DB$3)*$X241-SUM($CV$4:DB$4)*SUM($K241:$L241)-SUM($CV$5:DB$5)*SUM($M241:$N241)-SUM($CV$6:DB$6)*$O241-SUM($CV$7:DB$7)*SUM($Y241:$Z241,$AF241)-SUM($CV$8:DB$8)*SUM($AA241:$AE241)-SUM($CV$9:DB$9)*$AG241</f>
        <v>868800</v>
      </c>
      <c r="DC241" s="39">
        <f>SUM($BE241,$BF241:BL241)-SUM($CV$1:DC$1)*SUM($P241:$Q241,$W241)-SUM($CV$2:DC$2)*SUM($R241:$V241)-SUM($CV$3:DC$3)*$X241-SUM($CV$4:DC$4)*SUM($K241:$L241)-SUM($CV$5:DC$5)*SUM($M241:$N241)-SUM($CV$6:DC$6)*$O241-SUM($CV$7:DC$7)*SUM($Y241:$Z241,$AF241)-SUM($CV$8:DC$8)*SUM($AA241:$AE241)-SUM($CV$9:DC$9)*$AG241</f>
        <v>854400</v>
      </c>
      <c r="DD241" s="39">
        <f>SUM($BE241,$BF241:BM241)-SUM($CV$1:DD$1)*SUM($P241:$Q241,$W241)-SUM($CV$2:DD$2)*SUM($R241:$V241)-SUM($CV$3:DD$3)*$X241-SUM($CV$4:DD$4)*SUM($K241:$L241)-SUM($CV$5:DD$5)*SUM($M241:$N241)-SUM($CV$6:DD$6)*$O241-SUM($CV$7:DD$7)*SUM($Y241:$Z241,$AF241)-SUM($CV$8:DD$8)*SUM($AA241:$AE241)-SUM($CV$9:DD$9)*$AG241</f>
        <v>832056</v>
      </c>
      <c r="DE241" s="39">
        <f>SUM($BE241,$BF241:BN241)-SUM($CV$1:DE$1)*SUM($P241:$Q241,$W241)-SUM($CV$2:DE$2)*SUM($R241:$V241)-SUM($CV$3:DE$3)*$X241-SUM($CV$4:DE$4)*SUM($K241:$L241)-SUM($CV$5:DE$5)*SUM($M241:$N241)-SUM($CV$6:DE$6)*$O241-SUM($CV$7:DE$7)*SUM($Y241:$Z241,$AF241)-SUM($CV$8:DE$8)*SUM($AA241:$AE241)-SUM($CV$9:DE$9)*$AG241</f>
        <v>805656</v>
      </c>
      <c r="DF241" s="39">
        <f>SUM($BE241,$BF241:BO241)-SUM($CV$1:DF$1)*SUM($P241:$Q241,$W241)-SUM($CV$2:DF$2)*SUM($R241:$V241)-SUM($CV$3:DF$3)*$X241-SUM($CV$4:DF$4)*SUM($K241:$L241)-SUM($CV$5:DF$5)*SUM($M241:$N241)-SUM($CV$6:DF$6)*$O241-SUM($CV$7:DF$7)*SUM($Y241:$Z241,$AF241)-SUM($CV$8:DF$8)*SUM($AA241:$AE241)-SUM($CV$9:DF$9)*$AG241</f>
        <v>772056</v>
      </c>
      <c r="DG241" s="39">
        <f>SUM($BE241,$BF241:BP241)-SUM($CV$1:DG$1)*SUM($P241:$Q241,$W241)-SUM($CV$2:DG$2)*SUM($R241:$V241)-SUM($CV$3:DG$3)*$X241-SUM($CV$4:DG$4)*SUM($K241:$L241)-SUM($CV$5:DG$5)*SUM($M241:$N241)-SUM($CV$6:DG$6)*$O241-SUM($CV$7:DG$7)*SUM($Y241:$Z241,$AF241)-SUM($CV$8:DG$8)*SUM($AA241:$AE241)-SUM($CV$9:DG$9)*$AG241</f>
        <v>736056</v>
      </c>
      <c r="DH241" s="39">
        <f>SUM($BE241,$BF241:BQ241)-SUM($CV$1:DH$1)*SUM($P241:$Q241,$W241)-SUM($CV$2:DH$2)*SUM($R241:$V241)-SUM($CV$3:DH$3)*$X241-SUM($CV$4:DH$4)*SUM($K241:$L241)-SUM($CV$5:DH$5)*SUM($M241:$N241)-SUM($CV$6:DH$6)*$O241-SUM($CV$7:DH$7)*SUM($Y241:$Z241,$AF241)-SUM($CV$8:DH$8)*SUM($AA241:$AE241)-SUM($CV$9:DH$9)*$AG241</f>
        <v>700056</v>
      </c>
      <c r="DI241" s="39">
        <f>SUM($BE241,$BF241:BR241)-SUM($CV$1:DI$1)*SUM($P241:$Q241,$W241)-SUM($CV$2:DI$2)*SUM($R241:$V241)-SUM($CV$3:DI$3)*$X241-SUM($CV$4:DI$4)*SUM($K241:$L241)-SUM($CV$5:DI$5)*SUM($M241:$N241)-SUM($CV$6:DI$6)*$O241-SUM($CV$7:DI$7)*SUM($Y241:$Z241,$AF241)-SUM($CV$8:DI$8)*SUM($AA241:$AE241)-SUM($CV$9:DI$9)*$AG241</f>
        <v>664056</v>
      </c>
      <c r="DJ241" s="39">
        <f>SUM($BE241,$BF241:BS241)-SUM($CV$1:DJ$1)*SUM($P241:$Q241,$W241)-SUM($CV$2:DJ$2)*SUM($R241:$V241)-SUM($CV$3:DJ$3)*$X241-SUM($CV$4:DJ$4)*SUM($K241:$L241)-SUM($CV$5:DJ$5)*SUM($M241:$N241)-SUM($CV$6:DJ$6)*$O241-SUM($CV$7:DJ$7)*SUM($Y241:$Z241,$AF241)-SUM($CV$8:DJ$8)*SUM($AA241:$AE241)-SUM($CV$9:DJ$9)*$AG241</f>
        <v>628056</v>
      </c>
      <c r="DK241" s="39">
        <f>SUM($BE241,$BF241:BT241)-SUM($CV$1:DK$1)*SUM($P241:$Q241,$W241)-SUM($CV$2:DK$2)*SUM($R241:$V241)-SUM($CV$3:DK$3)*$X241-SUM($CV$4:DK$4)*SUM($K241:$L241)-SUM($CV$5:DK$5)*SUM($M241:$N241)-SUM($CV$6:DK$6)*$O241-SUM($CV$7:DK$7)*SUM($Y241:$Z241,$AF241)-SUM($CV$8:DK$8)*SUM($AA241:$AE241)-SUM($CV$9:DK$9)*$AG241</f>
        <v>592056</v>
      </c>
      <c r="DL241" s="39">
        <f>SUM($BE241,$BF241:BU241)-SUM($CV$1:DL$1)*SUM($P241:$Q241,$W241)-SUM($CV$2:DL$2)*SUM($R241:$V241)-SUM($CV$3:DL$3)*$X241-SUM($CV$4:DL$4)*SUM($K241:$L241)-SUM($CV$5:DL$5)*SUM($M241:$N241)-SUM($CV$6:DL$6)*$O241-SUM($CV$7:DL$7)*SUM($Y241:$Z241,$AF241)-SUM($CV$8:DL$8)*SUM($AA241:$AE241)-SUM($CV$9:DL$9)*$AG241</f>
        <v>556056</v>
      </c>
      <c r="DM241" s="39">
        <f>SUM($BE241,$BF241:BV241)-SUM($CV$1:DM$1)*SUM($P241:$Q241,$W241)-SUM($CV$2:DM$2)*SUM($R241:$V241)-SUM($CV$3:DM$3)*$X241-SUM($CV$4:DM$4)*SUM($K241:$L241)-SUM($CV$5:DM$5)*SUM($M241:$N241)-SUM($CV$6:DM$6)*$O241-SUM($CV$7:DM$7)*SUM($Y241:$Z241,$AF241)-SUM($CV$8:DM$8)*SUM($AA241:$AE241)-SUM($CV$9:DM$9)*$AG241</f>
        <v>508056</v>
      </c>
      <c r="DN241" s="39">
        <f>SUM($BE241,$BF241:BW241)-SUM($CV$1:DN$1)*SUM($P241:$Q241,$W241)-SUM($CV$2:DN$2)*SUM($R241:$V241)-SUM($CV$3:DN$3)*$X241-SUM($CV$4:DN$4)*SUM($K241:$L241)-SUM($CV$5:DN$5)*SUM($M241:$N241)-SUM($CV$6:DN$6)*$O241-SUM($CV$7:DN$7)*SUM($Y241:$Z241,$AF241)-SUM($CV$8:DN$8)*SUM($AA241:$AE241)-SUM($CV$9:DN$9)*$AG241</f>
        <v>460056</v>
      </c>
      <c r="DO241" s="39">
        <f>SUM($BE241,$BF241:BX241)-SUM($CV$1:DO$1)*SUM($P241:$Q241,$W241)-SUM($CV$2:DO$2)*SUM($R241:$V241)-SUM($CV$3:DO$3)*$X241-SUM($CV$4:DO$4)*SUM($K241:$L241)-SUM($CV$5:DO$5)*SUM($M241:$N241)-SUM($CV$6:DO$6)*$O241-SUM($CV$7:DO$7)*SUM($Y241:$Z241,$AF241)-SUM($CV$8:DO$8)*SUM($AA241:$AE241)-SUM($CV$9:DO$9)*$AG241</f>
        <v>412056</v>
      </c>
      <c r="DP241" s="39">
        <f>SUM($BE241,$BF241:BY241)-SUM($CV$1:DP$1)*SUM($P241:$Q241,$W241)-SUM($CV$2:DP$2)*SUM($R241:$V241)-SUM($CV$3:DP$3)*$X241-SUM($CV$4:DP$4)*SUM($K241:$L241)-SUM($CV$5:DP$5)*SUM($M241:$N241)-SUM($CV$6:DP$6)*$O241-SUM($CV$7:DP$7)*SUM($Y241:$Z241,$AF241)-SUM($CV$8:DP$8)*SUM($AA241:$AE241)-SUM($CV$9:DP$9)*$AG241</f>
        <v>364056</v>
      </c>
      <c r="DQ241" s="39">
        <f>SUM($BE241,$BF241:BZ241)-SUM($CV$1:DQ$1)*SUM($P241:$Q241,$W241)-SUM($CV$2:DQ$2)*SUM($R241:$V241)-SUM($CV$3:DQ$3)*$X241-SUM($CV$4:DQ$4)*SUM($K241:$L241)-SUM($CV$5:DQ$5)*SUM($M241:$N241)-SUM($CV$6:DQ$6)*$O241-SUM($CV$7:DQ$7)*SUM($Y241:$Z241,$AF241)-SUM($CV$8:DQ$8)*SUM($AA241:$AE241)-SUM($CV$9:DQ$9)*$AG241</f>
        <v>316056</v>
      </c>
      <c r="DR241" s="39">
        <f>SUM($BE241,$BF241:CA241)-SUM($CV$1:DR$1)*SUM($P241:$Q241,$W241)-SUM($CV$2:DR$2)*SUM($R241:$V241)-SUM($CV$3:DR$3)*$X241-SUM($CV$4:DR$4)*SUM($K241:$L241)-SUM($CV$5:DR$5)*SUM($M241:$N241)-SUM($CV$6:DR$6)*$O241-SUM($CV$7:DR$7)*SUM($Y241:$Z241,$AF241)-SUM($CV$8:DR$8)*SUM($AA241:$AE241)-SUM($CV$9:DR$9)*$AG241</f>
        <v>268056</v>
      </c>
      <c r="DS241" s="39">
        <f>SUM($BE241,$BF241:CB241)-SUM($CV$1:DS$1)*SUM($P241:$Q241,$W241)-SUM($CV$2:DS$2)*SUM($R241:$V241)-SUM($CV$3:DS$3)*$X241-SUM($CV$4:DS$4)*SUM($K241:$L241)-SUM($CV$5:DS$5)*SUM($M241:$N241)-SUM($CV$6:DS$6)*$O241-SUM($CV$7:DS$7)*SUM($Y241:$Z241,$AF241)-SUM($CV$8:DS$8)*SUM($AA241:$AE241)-SUM($CV$9:DS$9)*$AG241</f>
        <v>220056</v>
      </c>
      <c r="DT241" s="39">
        <f>SUM($BE241,$BF241:CC241)-SUM($CV$1:DT$1)*SUM($P241:$Q241,$W241)-SUM($CV$2:DT$2)*SUM($R241:$V241)-SUM($CV$3:DT$3)*$X241-SUM($CV$4:DT$4)*SUM($K241:$L241)-SUM($CV$5:DT$5)*SUM($M241:$N241)-SUM($CV$6:DT$6)*$O241-SUM($CV$7:DT$7)*SUM($Y241:$Z241,$AF241)-SUM($CV$8:DT$8)*SUM($AA241:$AE241)-SUM($CV$9:DT$9)*$AG241</f>
        <v>996056</v>
      </c>
      <c r="DU241" s="39">
        <f>SUM($BE241,$BF241:CD241)-SUM($CV$1:DU$1)*SUM($P241:$Q241,$W241)-SUM($CV$2:DU$2)*SUM($R241:$V241)-SUM($CV$3:DU$3)*$X241-SUM($CV$4:DU$4)*SUM($K241:$L241)-SUM($CV$5:DU$5)*SUM($M241:$N241)-SUM($CV$6:DU$6)*$O241-SUM($CV$7:DU$7)*SUM($Y241:$Z241,$AF241)-SUM($CV$8:DU$8)*SUM($AA241:$AE241)-SUM($CV$9:DU$9)*$AG241</f>
        <v>948056</v>
      </c>
      <c r="DV241" s="39">
        <f>SUM($BE241,$BF241:CE241)-SUM($CV$1:DV$1)*SUM($P241:$Q241,$W241)-SUM($CV$2:DV$2)*SUM($R241:$V241)-SUM($CV$3:DV$3)*$X241-SUM($CV$4:DV$4)*SUM($K241:$L241)-SUM($CV$5:DV$5)*SUM($M241:$N241)-SUM($CV$6:DV$6)*$O241-SUM($CV$7:DV$7)*SUM($Y241:$Z241,$AF241)-SUM($CV$8:DV$8)*SUM($AA241:$AE241)-SUM($CV$9:DV$9)*$AG241</f>
        <v>900056</v>
      </c>
      <c r="DW241" s="39">
        <f>SUM($BE241,$BF241:CF241)-SUM($CV$1:DW$1)*SUM($P241:$Q241,$W241)-SUM($CV$2:DW$2)*SUM($R241:$V241)-SUM($CV$3:DW$3)*$X241-SUM($CV$4:DW$4)*SUM($K241:$L241)-SUM($CV$5:DW$5)*SUM($M241:$N241)-SUM($CV$6:DW$6)*$O241-SUM($CV$7:DW$7)*SUM($Y241:$Z241,$AF241)-SUM($CV$8:DW$8)*SUM($AA241:$AE241)-SUM($CV$9:DW$9)*$AG241</f>
        <v>852056</v>
      </c>
      <c r="DX241" s="39">
        <f>SUM($BE241,$BF241:CG241)-SUM($CV$1:DX$1)*SUM($P241:$Q241,$W241)-SUM($CV$2:DX$2)*SUM($R241:$V241)-SUM($CV$3:DX$3)*$X241-SUM($CV$4:DX$4)*SUM($K241:$L241)-SUM($CV$5:DX$5)*SUM($M241:$N241)-SUM($CV$6:DX$6)*$O241-SUM($CV$7:DX$7)*SUM($Y241:$Z241,$AF241)-SUM($CV$8:DX$8)*SUM($AA241:$AE241)-SUM($CV$9:DX$9)*$AG241</f>
        <v>804056</v>
      </c>
      <c r="DY241" s="39">
        <f>SUM($BE241,$BF241:CH241)-SUM($CV$1:DY$1)*SUM($P241:$Q241,$W241)-SUM($CV$2:DY$2)*SUM($R241:$V241)-SUM($CV$3:DY$3)*$X241-SUM($CV$4:DY$4)*SUM($K241:$L241)-SUM($CV$5:DY$5)*SUM($M241:$N241)-SUM($CV$6:DY$6)*$O241-SUM($CV$7:DY$7)*SUM($Y241:$Z241,$AF241)-SUM($CV$8:DY$8)*SUM($AA241:$AE241)-SUM($CV$9:DY$9)*$AG241</f>
        <v>756056</v>
      </c>
      <c r="DZ241" s="39">
        <f>SUM($BE241,$BF241:CI241)-SUM($CV$1:DZ$1)*SUM($P241:$Q241,$W241)-SUM($CV$2:DZ$2)*SUM($R241:$V241)-SUM($CV$3:DZ$3)*$X241-SUM($CV$4:DZ$4)*SUM($K241:$L241)-SUM($CV$5:DZ$5)*SUM($M241:$N241)-SUM($CV$6:DZ$6)*$O241-SUM($CV$7:DZ$7)*SUM($Y241:$Z241,$AF241)-SUM($CV$8:DZ$8)*SUM($AA241:$AE241)-SUM($CV$9:DZ$9)*$AG241</f>
        <v>708056</v>
      </c>
      <c r="EA241" s="39">
        <f>SUM($BE241,$BF241:CJ241)-SUM($CV$1:EA$1)*SUM($P241:$Q241,$W241)-SUM($CV$2:EA$2)*SUM($R241:$V241)-SUM($CV$3:EA$3)*$X241-SUM($CV$4:EA$4)*SUM($K241:$L241)-SUM($CV$5:EA$5)*SUM($M241:$N241)-SUM($CV$6:EA$6)*$O241-SUM($CV$7:EA$7)*SUM($Y241:$Z241,$AF241)-SUM($CV$8:EA$8)*SUM($AA241:$AE241)-SUM($CV$9:EA$9)*$AG241</f>
        <v>660056</v>
      </c>
      <c r="EB241" s="39">
        <f>SUM($BE241,$BF241:CK241)-SUM($CV$1:EB$1)*SUM($P241:$Q241,$W241)-SUM($CV$2:EB$2)*SUM($R241:$V241)-SUM($CV$3:EB$3)*$X241-SUM($CV$4:EB$4)*SUM($K241:$L241)-SUM($CV$5:EB$5)*SUM($M241:$N241)-SUM($CV$6:EB$6)*$O241-SUM($CV$7:EB$7)*SUM($Y241:$Z241,$AF241)-SUM($CV$8:EB$8)*SUM($AA241:$AE241)-SUM($CV$9:EB$9)*$AG241</f>
        <v>612056</v>
      </c>
      <c r="EC241" s="39">
        <f>SUM($BE241,$BF241:CL241)-SUM($CV$1:EC$1)*SUM($P241:$Q241,$W241)-SUM($CV$2:EC$2)*SUM($R241:$V241)-SUM($CV$3:EC$3)*$X241-SUM($CV$4:EC$4)*SUM($K241:$L241)-SUM($CV$5:EC$5)*SUM($M241:$N241)-SUM($CV$6:EC$6)*$O241-SUM($CV$7:EC$7)*SUM($Y241:$Z241,$AF241)-SUM($CV$8:EC$8)*SUM($AA241:$AE241)-SUM($CV$9:EC$9)*$AG241</f>
        <v>564056</v>
      </c>
      <c r="ED241" s="39">
        <f>SUM($BE241,$BF241:CM241)-SUM($CV$1:ED$1)*SUM($P241:$Q241,$W241)-SUM($CV$2:ED$2)*SUM($R241:$V241)-SUM($CV$3:ED$3)*$X241-SUM($CV$4:ED$4)*SUM($K241:$L241)-SUM($CV$5:ED$5)*SUM($M241:$N241)-SUM($CV$6:ED$6)*$O241-SUM($CV$7:ED$7)*SUM($Y241:$Z241,$AF241)-SUM($CV$8:ED$8)*SUM($AA241:$AE241)-SUM($CV$9:ED$9)*$AG241</f>
        <v>516056</v>
      </c>
      <c r="EE241" s="39">
        <f>SUM($BE241,$BF241:CN241)-SUM($CV$1:EE$1)*SUM($P241:$Q241,$W241)-SUM($CV$2:EE$2)*SUM($R241:$V241)-SUM($CV$3:EE$3)*$X241-SUM($CV$4:EE$4)*SUM($K241:$L241)-SUM($CV$5:EE$5)*SUM($M241:$N241)-SUM($CV$6:EE$6)*$O241-SUM($CV$7:EE$7)*SUM($Y241:$Z241,$AF241)-SUM($CV$8:EE$8)*SUM($AA241:$AE241)-SUM($CV$9:EE$9)*$AG241</f>
        <v>468056</v>
      </c>
      <c r="EF241" s="39">
        <f>SUM($BE241,$BF241:CO241)-SUM($CV$1:EF$1)*SUM($P241:$Q241,$W241)-SUM($CV$2:EF$2)*SUM($R241:$V241)-SUM($CV$3:EF$3)*$X241-SUM($CV$4:EF$4)*SUM($K241:$L241)-SUM($CV$5:EF$5)*SUM($M241:$N241)-SUM($CV$6:EF$6)*$O241-SUM($CV$7:EF$7)*SUM($Y241:$Z241,$AF241)-SUM($CV$8:EF$8)*SUM($AA241:$AE241)-SUM($CV$9:EF$9)*$AG241</f>
        <v>420056</v>
      </c>
      <c r="EG241" s="39">
        <f>SUM($BE241,$BF241:CP241)-SUM($CV$1:EG$1)*SUM($P241:$Q241,$W241)-SUM($CV$2:EG$2)*SUM($R241:$V241)-SUM($CV$3:EG$3)*$X241-SUM($CV$4:EG$4)*SUM($K241:$L241)-SUM($CV$5:EG$5)*SUM($M241:$N241)-SUM($CV$6:EG$6)*$O241-SUM($CV$7:EG$7)*SUM($Y241:$Z241,$AF241)-SUM($CV$8:EG$8)*SUM($AA241:$AE241)-SUM($CV$9:EG$9)*$AG241</f>
        <v>372056</v>
      </c>
      <c r="EH241" s="39">
        <f>SUM($BE241,$BF241:CQ241)-SUM($CV$1:EH$1)*SUM($P241:$Q241,$W241)-SUM($CV$2:EH$2)*SUM($R241:$V241)-SUM($CV$3:EH$3)*$X241-SUM($CV$4:EH$4)*SUM($K241:$L241)-SUM($CV$5:EH$5)*SUM($M241:$N241)-SUM($CV$6:EH$6)*$O241-SUM($CV$7:EH$7)*SUM($Y241:$Z241,$AF241)-SUM($CV$8:EH$8)*SUM($AA241:$AE241)-SUM($CV$9:EH$9)*$AG241</f>
        <v>324056</v>
      </c>
      <c r="EI241" s="39">
        <f>SUM($BE241,$BF241:CR241)-SUM($CV$1:EI$1)*SUM($P241:$Q241,$W241)-SUM($CV$2:EI$2)*SUM($R241:$V241)-SUM($CV$3:EI$3)*$X241-SUM($CV$4:EI$4)*SUM($K241:$L241)-SUM($CV$5:EI$5)*SUM($M241:$N241)-SUM($CV$6:EI$6)*$O241-SUM($CV$7:EI$7)*SUM($Y241:$Z241,$AF241)-SUM($CV$8:EI$8)*SUM($AA241:$AE241)-SUM($CV$9:EI$9)*$AG241</f>
        <v>276056</v>
      </c>
      <c r="EJ241" s="39">
        <f>SUM($BE241,$BF241:CS241)-SUM($CV$1:EJ$1)*SUM($P241:$Q241,$W241)-SUM($CV$2:EJ$2)*SUM($R241:$V241)-SUM($CV$3:EJ$3)*$X241-SUM($CV$4:EJ$4)*SUM($K241:$L241)-SUM($CV$5:EJ$5)*SUM($M241:$N241)-SUM($CV$6:EJ$6)*$O241-SUM($CV$7:EJ$7)*SUM($Y241:$Z241,$AF241)-SUM($CV$8:EJ$8)*SUM($AA241:$AE241)-SUM($CV$9:EJ$9)*$AG241</f>
        <v>228056</v>
      </c>
      <c r="EK241" s="39">
        <f>SUM($BE241,$BF241:CT241)-SUM($CV$1:EK$1)*SUM($P241:$Q241,$W241)-SUM($CV$2:EK$2)*SUM($R241:$V241)-SUM($CV$3:EK$3)*$X241-SUM($CV$4:EK$4)*SUM($K241:$L241)-SUM($CV$5:EK$5)*SUM($M241:$N241)-SUM($CV$6:EK$6)*$O241-SUM($CV$7:EK$7)*SUM($Y241:$Z241,$AF241)-SUM($CV$8:EK$8)*SUM($AA241:$AE241)-SUM($CV$9:EK$9)*$AG241</f>
        <v>180056</v>
      </c>
      <c r="EL241" s="39">
        <f>SUM($BE241,$BF241:CU241)-SUM($CV$1:EL$1)*SUM($P241:$Q241,$W241)-SUM($CV$2:EL$2)*SUM($R241:$V241)-SUM($CV$3:EL$3)*$X241-SUM($CV$4:EL$4)*SUM($K241:$L241)-SUM($CV$5:EL$5)*SUM($M241:$N241)-SUM($CV$6:EL$6)*$O241-SUM($CV$7:EL$7)*SUM($Y241:$Z241,$AF241)-SUM($CV$8:EL$8)*SUM($AA241:$AE241)-SUM($CV$9:EL$9)*$AG241</f>
        <v>132056</v>
      </c>
      <c r="EM241" s="39">
        <f>SUM($BE241,$BF241:CV241)-SUM($CV$1:EM$1)*SUM($P241:$Q241,$W241)-SUM($CV$2:EM$2)*SUM($R241:$V241)-SUM($CV$3:EM$3)*$X241-SUM($CV$4:EM$4)*SUM($K241:$L241)-SUM($CV$5:EM$5)*SUM($M241:$N241)-SUM($CV$6:EM$6)*$O241-SUM($CV$7:EM$7)*SUM($Y241:$Z241,$AF241)-SUM($CV$8:EM$8)*SUM($AA241:$AE241)-SUM($CV$9:EM$9)*$AG241</f>
        <v>84056</v>
      </c>
      <c r="EN241" s="39">
        <f>SUM($BE241,$BF241:CW241)-SUM($CV$1:EN$1)*SUM($P241:$Q241,$W241)-SUM($CV$2:EN$2)*SUM($R241:$V241)-SUM($CV$3:EN$3)*$X241-SUM($CV$4:EN$4)*SUM($K241:$L241)-SUM($CV$5:EN$5)*SUM($M241:$N241)-SUM($CV$6:EN$6)*$O241-SUM($CV$7:EN$7)*SUM($Y241:$Z241,$AF241)-SUM($CV$8:EN$8)*SUM($AA241:$AE241)-SUM($CV$9:EN$9)*$AG241</f>
        <v>36056</v>
      </c>
      <c r="EO241" s="39">
        <f>SUM($BE241,$BF241:CX241)-SUM($CV$1:EO$1)*SUM($P241:$Q241,$W241)-SUM($CV$2:EO$2)*SUM($R241:$V241)-SUM($CV$3:EO$3)*$X241-SUM($CV$4:EO$4)*SUM($K241:$L241)-SUM($CV$5:EO$5)*SUM($M241:$N241)-SUM($CV$6:EO$6)*$O241-SUM($CV$7:EO$7)*SUM($Y241:$Z241,$AF241)-SUM($CV$8:EO$8)*SUM($AA241:$AE241)-SUM($CV$9:EO$9)*$AG241</f>
        <v>5864</v>
      </c>
      <c r="EP241" s="96" t="str">
        <f t="shared" si="305"/>
        <v>Avnet Abacus</v>
      </c>
      <c r="EQ241" s="103" t="str">
        <f t="shared" si="302"/>
        <v>MI0603J601R-10</v>
      </c>
      <c r="ER241" s="96" t="str">
        <f t="shared" si="306"/>
        <v>LAIRD TECHNOLOGIES SRO</v>
      </c>
      <c r="ES241" s="115">
        <v>1.11E-2</v>
      </c>
      <c r="ET241" s="116" t="str">
        <f t="shared" si="300"/>
        <v>EUR</v>
      </c>
      <c r="EU241" s="107" t="e">
        <f t="shared" ca="1" si="245"/>
        <v>#NAME?</v>
      </c>
      <c r="EV241" s="107" t="e">
        <f t="shared" ca="1" si="246"/>
        <v>#NAME?</v>
      </c>
      <c r="EW241" s="117">
        <f t="shared" si="303"/>
        <v>4000</v>
      </c>
      <c r="EX241" s="117">
        <f t="shared" si="304"/>
        <v>4000</v>
      </c>
      <c r="EY241" s="103"/>
      <c r="EZ241" s="117">
        <f t="shared" si="247"/>
        <v>1700000</v>
      </c>
      <c r="FA241" s="118" t="e">
        <f t="shared" ca="1" si="248"/>
        <v>#NAME?</v>
      </c>
      <c r="FB241" s="117">
        <f t="shared" si="249"/>
        <v>3656</v>
      </c>
      <c r="FC241" s="118" t="e">
        <f t="shared" ca="1" si="250"/>
        <v>#NAME?</v>
      </c>
      <c r="FD241" s="119">
        <v>45523</v>
      </c>
      <c r="FE241" s="118" t="s">
        <v>130</v>
      </c>
      <c r="FF241" s="118" t="s">
        <v>26</v>
      </c>
      <c r="FG241" s="103" t="s">
        <v>144</v>
      </c>
      <c r="FH241" s="103" t="s">
        <v>145</v>
      </c>
      <c r="FI241" s="105">
        <f t="array" ref="FI241">SUMPRODUCT($AI241:$AL241,TRANSPOSE(FI$1:FI$4))</f>
        <v>145560</v>
      </c>
      <c r="FJ241" s="105">
        <f t="array" ref="FJ241">SUMPRODUCT($AI241:$AL241,TRANSPOSE(FJ$1:FJ$4))</f>
        <v>145560</v>
      </c>
      <c r="FK241" s="105">
        <f t="array" ref="FK241">SUMPRODUCT($AI241:$AL241,TRANSPOSE(FK$1:FK$4))</f>
        <v>145560</v>
      </c>
      <c r="FL241" s="105">
        <f t="array" ref="FL241">SUMPRODUCT($AI241:$AL241,TRANSPOSE(FL$1:FL$4))</f>
        <v>145560</v>
      </c>
      <c r="FM241" s="105">
        <f t="array" ref="FM241">SUMPRODUCT($AI241:$AL241,TRANSPOSE(FM$1:FM$4))</f>
        <v>145560</v>
      </c>
      <c r="FN241" s="105">
        <f t="array" ref="FN241">SUMPRODUCT($AI241:$AL241,TRANSPOSE(FN$1:FN$4))</f>
        <v>145560</v>
      </c>
      <c r="FO241" s="105">
        <f t="array" ref="FO241">SUMPRODUCT($AI241:$AL241,TRANSPOSE(FO$1:FO$4))</f>
        <v>145560</v>
      </c>
      <c r="FP241" s="105">
        <f t="array" ref="FP241">SUMPRODUCT($AI241:$AL241,TRANSPOSE(FP$1:FP$4))</f>
        <v>145560</v>
      </c>
      <c r="FQ241" s="105">
        <f t="array" ref="FQ241">SUMPRODUCT($AI241:$AL241,TRANSPOSE(FQ$1:FQ$4))</f>
        <v>145560</v>
      </c>
      <c r="FR241" s="105">
        <f t="array" ref="FR241">SUMPRODUCT($AI241:$AL241,TRANSPOSE(FR$1:FR$4))</f>
        <v>145200</v>
      </c>
      <c r="FS241" s="105">
        <f t="array" ref="FS241">SUMPRODUCT($AI241:$AL241,TRANSPOSE(FS$1:FS$4))</f>
        <v>144000</v>
      </c>
      <c r="FT241" s="105">
        <f t="array" ref="FT241">SUMPRODUCT($AI241:$AL241,TRANSPOSE(FT$1:FT$4))</f>
        <v>97104</v>
      </c>
      <c r="FU241" s="105">
        <f t="array" ref="FU241">SUMPRODUCT($AI241:$AL241,TRANSPOSE(FU$1:FU$4))</f>
        <v>0</v>
      </c>
      <c r="FV241" s="120"/>
      <c r="FW241" s="105">
        <f t="shared" si="251"/>
        <v>148000</v>
      </c>
      <c r="FX241" s="121">
        <f>CEILING(SUM($FI241:FJ241)-SUM($FW241:FW241),$EW241)</f>
        <v>144000</v>
      </c>
      <c r="FY241" s="121">
        <f>CEILING(SUM($FI241:FK241)-SUM($FW241:FX241),$EW241)</f>
        <v>148000</v>
      </c>
      <c r="FZ241" s="121">
        <f>CEILING(SUM($FI241:FL241)-SUM($FW241:FY241),$EW241)</f>
        <v>144000</v>
      </c>
      <c r="GA241" s="121">
        <f>CEILING(SUM($FI241:FM241)-SUM($FW241:FZ241),$EW241)</f>
        <v>144000</v>
      </c>
      <c r="GB241" s="121">
        <f>CEILING(SUM($FI241:FN241)-SUM($FW241:GA241),$EW241)</f>
        <v>148000</v>
      </c>
      <c r="GC241" s="121">
        <f>CEILING(SUM($FI241:FO241)-SUM($FW241:GB241),$EW241)</f>
        <v>144000</v>
      </c>
      <c r="GD241" s="121">
        <f>CEILING(SUM($FI241:FP241)-SUM($FW241:GC241),$EW241)</f>
        <v>148000</v>
      </c>
      <c r="GE241" s="121">
        <f>CEILING(SUM($FI241:FQ241)-SUM($FW241:GD241),$EW241)</f>
        <v>144000</v>
      </c>
      <c r="GF241" s="121">
        <f>CEILING(SUM($FI241:FR241)-SUM($FW241:GE241),$EW241)</f>
        <v>144000</v>
      </c>
      <c r="GG241" s="121">
        <f>CEILING(SUM($FI241:FS241)-SUM($FW241:GF241),$EW241)</f>
        <v>144000</v>
      </c>
      <c r="GH241" s="121">
        <f t="shared" si="252"/>
        <v>100000</v>
      </c>
      <c r="GI241" s="121">
        <f t="shared" si="253"/>
        <v>0</v>
      </c>
      <c r="GJ241" s="120"/>
      <c r="GK241" s="123" t="e">
        <f t="shared" ca="1" si="254"/>
        <v>#NAME?</v>
      </c>
      <c r="GL241" s="123" t="e">
        <f t="shared" ca="1" si="255"/>
        <v>#NAME?</v>
      </c>
      <c r="GM241" s="123" t="e">
        <f t="shared" ca="1" si="256"/>
        <v>#NAME?</v>
      </c>
      <c r="GN241" s="123" t="e">
        <f t="shared" ca="1" si="257"/>
        <v>#NAME?</v>
      </c>
      <c r="GO241" s="123" t="e">
        <f t="shared" ca="1" si="258"/>
        <v>#NAME?</v>
      </c>
      <c r="GP241" s="123" t="e">
        <f t="shared" ca="1" si="259"/>
        <v>#NAME?</v>
      </c>
      <c r="GQ241" s="123" t="e">
        <f t="shared" ca="1" si="260"/>
        <v>#NAME?</v>
      </c>
      <c r="GR241" s="123" t="e">
        <f t="shared" ca="1" si="261"/>
        <v>#NAME?</v>
      </c>
      <c r="GS241" s="123" t="e">
        <f t="shared" ca="1" si="262"/>
        <v>#NAME?</v>
      </c>
      <c r="GT241" s="123" t="e">
        <f t="shared" ca="1" si="263"/>
        <v>#NAME?</v>
      </c>
      <c r="GU241" s="123" t="e">
        <f t="shared" ca="1" si="264"/>
        <v>#NAME?</v>
      </c>
      <c r="GV241" s="123" t="e">
        <f t="shared" ca="1" si="265"/>
        <v>#NAME?</v>
      </c>
      <c r="GW241" s="123" t="e">
        <f t="shared" ca="1" si="266"/>
        <v>#NAME?</v>
      </c>
      <c r="GX241" s="123" t="e">
        <f t="shared" ca="1" si="267"/>
        <v>#NAME?</v>
      </c>
      <c r="GY241" s="120">
        <v>2</v>
      </c>
      <c r="GZ241" s="105">
        <f t="shared" ref="GZ241:GZ242" si="310">SUM(FW241:GB241)</f>
        <v>876000</v>
      </c>
      <c r="HA241" s="105"/>
      <c r="HB241" s="105"/>
      <c r="HC241" s="105"/>
      <c r="HD241" s="105"/>
      <c r="HE241" s="105"/>
      <c r="HF241" s="105">
        <f t="shared" ref="HF241:HF242" si="311">SUM(GC241:GI241)</f>
        <v>824000</v>
      </c>
      <c r="HG241" s="105"/>
      <c r="HH241" s="105"/>
      <c r="HI241" s="105"/>
      <c r="HJ241" s="105"/>
      <c r="HK241" s="105"/>
      <c r="HL241" s="105"/>
      <c r="HM241" s="105"/>
      <c r="HN241" s="123" t="e">
        <f t="shared" ca="1" si="268"/>
        <v>#NAME?</v>
      </c>
      <c r="HO241" s="123" t="e">
        <f t="shared" ca="1" si="269"/>
        <v>#NAME?</v>
      </c>
      <c r="HP241" s="123" t="e">
        <f t="shared" ca="1" si="270"/>
        <v>#NAME?</v>
      </c>
      <c r="HQ241" s="123" t="e">
        <f t="shared" ca="1" si="271"/>
        <v>#NAME?</v>
      </c>
      <c r="HR241" s="123" t="e">
        <f t="shared" ca="1" si="272"/>
        <v>#NAME?</v>
      </c>
      <c r="HS241" s="123" t="e">
        <f t="shared" ca="1" si="273"/>
        <v>#NAME?</v>
      </c>
      <c r="HT241" s="123" t="e">
        <f t="shared" ca="1" si="274"/>
        <v>#NAME?</v>
      </c>
      <c r="HU241" s="123" t="e">
        <f t="shared" ca="1" si="275"/>
        <v>#NAME?</v>
      </c>
      <c r="HV241" s="123" t="e">
        <f t="shared" ca="1" si="276"/>
        <v>#NAME?</v>
      </c>
      <c r="HW241" s="123" t="e">
        <f t="shared" ca="1" si="277"/>
        <v>#NAME?</v>
      </c>
      <c r="HX241" s="123" t="e">
        <f t="shared" ca="1" si="278"/>
        <v>#NAME?</v>
      </c>
      <c r="HY241" s="123" t="e">
        <f t="shared" ca="1" si="279"/>
        <v>#NAME?</v>
      </c>
      <c r="HZ241" s="123" t="e">
        <f t="shared" ca="1" si="280"/>
        <v>#NAME?</v>
      </c>
      <c r="IA241" s="123" t="e">
        <f t="shared" ca="1" si="281"/>
        <v>#NAME?</v>
      </c>
      <c r="IB241" s="124" t="s">
        <v>1121</v>
      </c>
      <c r="IC241" s="103" t="s">
        <v>656</v>
      </c>
      <c r="ID241" s="125">
        <v>45532</v>
      </c>
      <c r="IE241" s="103" t="s">
        <v>147</v>
      </c>
      <c r="IF241" s="103" t="s">
        <v>147</v>
      </c>
      <c r="IG241" s="103" t="s">
        <v>147</v>
      </c>
      <c r="IH241" s="103"/>
      <c r="II241" s="103" t="s">
        <v>337</v>
      </c>
    </row>
    <row r="242" spans="1:243" ht="14.25" x14ac:dyDescent="0.2">
      <c r="A242" s="39">
        <v>263</v>
      </c>
      <c r="B242" s="39" t="s">
        <v>1125</v>
      </c>
      <c r="C242" s="56" t="s">
        <v>1126</v>
      </c>
      <c r="D242" s="39" t="s">
        <v>137</v>
      </c>
      <c r="E242" s="39">
        <v>401348252</v>
      </c>
      <c r="F242" s="102" t="s">
        <v>1127</v>
      </c>
      <c r="G242" s="39">
        <v>40134939</v>
      </c>
      <c r="H242" s="39" t="s">
        <v>128</v>
      </c>
      <c r="I242" s="39">
        <v>2</v>
      </c>
      <c r="J242" s="39">
        <v>3</v>
      </c>
      <c r="K242" s="39">
        <v>0</v>
      </c>
      <c r="L242" s="39">
        <v>0</v>
      </c>
      <c r="M242" s="39">
        <v>0</v>
      </c>
      <c r="N242" s="39">
        <v>0</v>
      </c>
      <c r="O242" s="39">
        <v>1</v>
      </c>
      <c r="P242" s="39">
        <v>0</v>
      </c>
      <c r="Q242" s="39">
        <v>0</v>
      </c>
      <c r="R242" s="39">
        <v>0</v>
      </c>
      <c r="S242" s="39">
        <v>0</v>
      </c>
      <c r="T242" s="39">
        <v>0</v>
      </c>
      <c r="U242" s="39">
        <v>0</v>
      </c>
      <c r="V242" s="39">
        <v>0</v>
      </c>
      <c r="W242" s="39">
        <v>0</v>
      </c>
      <c r="X242" s="39">
        <v>1</v>
      </c>
      <c r="Y242" s="39">
        <v>0</v>
      </c>
      <c r="Z242" s="39">
        <v>0</v>
      </c>
      <c r="AA242" s="39">
        <v>0</v>
      </c>
      <c r="AB242" s="39">
        <v>0</v>
      </c>
      <c r="AC242" s="39">
        <v>0</v>
      </c>
      <c r="AD242" s="39">
        <v>0</v>
      </c>
      <c r="AE242" s="39">
        <v>0</v>
      </c>
      <c r="AF242" s="39">
        <v>0</v>
      </c>
      <c r="AG242" s="39">
        <v>1</v>
      </c>
      <c r="AH242" s="39">
        <f t="shared" si="235"/>
        <v>2</v>
      </c>
      <c r="AI242" s="39">
        <f t="shared" si="236"/>
        <v>1</v>
      </c>
      <c r="AJ242" s="39">
        <f t="shared" si="237"/>
        <v>1</v>
      </c>
      <c r="AK242" s="39">
        <f t="shared" si="238"/>
        <v>1</v>
      </c>
      <c r="AL242" s="39">
        <f t="shared" si="239"/>
        <v>2</v>
      </c>
      <c r="AM242" s="57">
        <f t="shared" si="240"/>
        <v>70681</v>
      </c>
      <c r="AN242" s="57">
        <v>2500</v>
      </c>
      <c r="AO242" s="57">
        <f t="shared" si="241"/>
        <v>72500</v>
      </c>
      <c r="AP242" s="39"/>
      <c r="AQ242" s="39" t="s">
        <v>1128</v>
      </c>
      <c r="AR242" s="39" t="s">
        <v>1129</v>
      </c>
      <c r="AS242" s="39"/>
      <c r="AT242" s="39" t="s">
        <v>179</v>
      </c>
      <c r="AU242" s="58">
        <v>0.56999999999999995</v>
      </c>
      <c r="AV242" s="58" t="s">
        <v>11</v>
      </c>
      <c r="AW242" s="39"/>
      <c r="AX242" s="39"/>
      <c r="AY242" s="59" t="s">
        <v>1129</v>
      </c>
      <c r="AZ242" s="39"/>
      <c r="BA242" s="39" t="str">
        <f t="shared" si="242"/>
        <v>P0032</v>
      </c>
      <c r="BB242" s="78" t="e">
        <f t="shared" ca="1" si="243"/>
        <v>#NAME?</v>
      </c>
      <c r="BC242" s="75">
        <v>16</v>
      </c>
      <c r="BD242" s="75">
        <f t="shared" si="244"/>
        <v>72500</v>
      </c>
      <c r="BE242" s="39"/>
      <c r="BF242" s="39"/>
      <c r="BG242" s="39"/>
      <c r="BH242" s="39"/>
      <c r="BI242" s="39"/>
      <c r="BJ242" s="39"/>
      <c r="BK242" s="39"/>
      <c r="BL242" s="39"/>
      <c r="BM242" s="39"/>
      <c r="BN242" s="39">
        <v>72500</v>
      </c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>
        <f>SUM($BE242,$BF242:BF242)-SUM($CV$1:CW$1)*SUM($P242:$Q242,$W242)-SUM($CV$2:CW$2)*SUM($R242:$V242)-SUM($CV$3:CW$3)*$X242-SUM($CV$4:CW$4)*SUM($K242:$L242)-SUM($CV$5:CW$5)*SUM($M242:$N242)-SUM($CV$6:CW$6)*$O242-SUM($CV$7:CW$7)*SUM($Y242:$Z242,$AF242)-SUM($CV$8:CW$8)*SUM($AA242:$AE242)-SUM($CV$9:CW$9)*$AG242</f>
        <v>0</v>
      </c>
      <c r="CX242" s="39">
        <f>SUM($BE242,$BF242:BG242)-SUM($CV$1:CX$1)*SUM($P242:$Q242,$W242)-SUM($CV$2:CX$2)*SUM($R242:$V242)-SUM($CV$3:CX$3)*$X242-SUM($CV$4:CX$4)*SUM($K242:$L242)-SUM($CV$5:CX$5)*SUM($M242:$N242)-SUM($CV$6:CX$6)*$O242-SUM($CV$7:CX$7)*SUM($Y242:$Z242,$AF242)-SUM($CV$8:CX$8)*SUM($AA242:$AE242)-SUM($CV$9:CX$9)*$AG242</f>
        <v>0</v>
      </c>
      <c r="CY242" s="39">
        <f>SUM($BE242,$BF242:BH242)-SUM($CV$1:CY$1)*SUM($P242:$Q242,$W242)-SUM($CV$2:CY$2)*SUM($R242:$V242)-SUM($CV$3:CY$3)*$X242-SUM($CV$4:CY$4)*SUM($K242:$L242)-SUM($CV$5:CY$5)*SUM($M242:$N242)-SUM($CV$6:CY$6)*$O242-SUM($CV$7:CY$7)*SUM($Y242:$Z242,$AF242)-SUM($CV$8:CY$8)*SUM($AA242:$AE242)-SUM($CV$9:CY$9)*$AG242</f>
        <v>0</v>
      </c>
      <c r="CZ242" s="39">
        <f>SUM($BE242,$BF242:BI242)-SUM($CV$1:CZ$1)*SUM($P242:$Q242,$W242)-SUM($CV$2:CZ$2)*SUM($R242:$V242)-SUM($CV$3:CZ$3)*$X242-SUM($CV$4:CZ$4)*SUM($K242:$L242)-SUM($CV$5:CZ$5)*SUM($M242:$N242)-SUM($CV$6:CZ$6)*$O242-SUM($CV$7:CZ$7)*SUM($Y242:$Z242,$AF242)-SUM($CV$8:CZ$8)*SUM($AA242:$AE242)-SUM($CV$9:CZ$9)*$AG242</f>
        <v>0</v>
      </c>
      <c r="DA242" s="39">
        <f>SUM($BE242,$BF242:BJ242)-SUM($CV$1:DA$1)*SUM($P242:$Q242,$W242)-SUM($CV$2:DA$2)*SUM($R242:$V242)-SUM($CV$3:DA$3)*$X242-SUM($CV$4:DA$4)*SUM($K242:$L242)-SUM($CV$5:DA$5)*SUM($M242:$N242)-SUM($CV$6:DA$6)*$O242-SUM($CV$7:DA$7)*SUM($Y242:$Z242,$AF242)-SUM($CV$8:DA$8)*SUM($AA242:$AE242)-SUM($CV$9:DA$9)*$AG242</f>
        <v>0</v>
      </c>
      <c r="DB242" s="39">
        <f>SUM($BE242,$BF242:BK242)-SUM($CV$1:DB$1)*SUM($P242:$Q242,$W242)-SUM($CV$2:DB$2)*SUM($R242:$V242)-SUM($CV$3:DB$3)*$X242-SUM($CV$4:DB$4)*SUM($K242:$L242)-SUM($CV$5:DB$5)*SUM($M242:$N242)-SUM($CV$6:DB$6)*$O242-SUM($CV$7:DB$7)*SUM($Y242:$Z242,$AF242)-SUM($CV$8:DB$8)*SUM($AA242:$AE242)-SUM($CV$9:DB$9)*$AG242</f>
        <v>-300</v>
      </c>
      <c r="DC242" s="39">
        <f>SUM($BE242,$BF242:BL242)-SUM($CV$1:DC$1)*SUM($P242:$Q242,$W242)-SUM($CV$2:DC$2)*SUM($R242:$V242)-SUM($CV$3:DC$3)*$X242-SUM($CV$4:DC$4)*SUM($K242:$L242)-SUM($CV$5:DC$5)*SUM($M242:$N242)-SUM($CV$6:DC$6)*$O242-SUM($CV$7:DC$7)*SUM($Y242:$Z242,$AF242)-SUM($CV$8:DC$8)*SUM($AA242:$AE242)-SUM($CV$9:DC$9)*$AG242</f>
        <v>-900</v>
      </c>
      <c r="DD242" s="39">
        <f>SUM($BE242,$BF242:BM242)-SUM($CV$1:DD$1)*SUM($P242:$Q242,$W242)-SUM($CV$2:DD$2)*SUM($R242:$V242)-SUM($CV$3:DD$3)*$X242-SUM($CV$4:DD$4)*SUM($K242:$L242)-SUM($CV$5:DD$5)*SUM($M242:$N242)-SUM($CV$6:DD$6)*$O242-SUM($CV$7:DD$7)*SUM($Y242:$Z242,$AF242)-SUM($CV$8:DD$8)*SUM($AA242:$AE242)-SUM($CV$9:DD$9)*$AG242</f>
        <v>-1831</v>
      </c>
      <c r="DE242" s="39">
        <f>SUM($BE242,$BF242:BN242)-SUM($CV$1:DE$1)*SUM($P242:$Q242,$W242)-SUM($CV$2:DE$2)*SUM($R242:$V242)-SUM($CV$3:DE$3)*$X242-SUM($CV$4:DE$4)*SUM($K242:$L242)-SUM($CV$5:DE$5)*SUM($M242:$N242)-SUM($CV$6:DE$6)*$O242-SUM($CV$7:DE$7)*SUM($Y242:$Z242,$AF242)-SUM($CV$8:DE$8)*SUM($AA242:$AE242)-SUM($CV$9:DE$9)*$AG242</f>
        <v>69569</v>
      </c>
      <c r="DF242" s="39">
        <f>SUM($BE242,$BF242:BO242)-SUM($CV$1:DF$1)*SUM($P242:$Q242,$W242)-SUM($CV$2:DF$2)*SUM($R242:$V242)-SUM($CV$3:DF$3)*$X242-SUM($CV$4:DF$4)*SUM($K242:$L242)-SUM($CV$5:DF$5)*SUM($M242:$N242)-SUM($CV$6:DF$6)*$O242-SUM($CV$7:DF$7)*SUM($Y242:$Z242,$AF242)-SUM($CV$8:DF$8)*SUM($AA242:$AE242)-SUM($CV$9:DF$9)*$AG242</f>
        <v>68169</v>
      </c>
      <c r="DG242" s="39">
        <f>SUM($BE242,$BF242:BP242)-SUM($CV$1:DG$1)*SUM($P242:$Q242,$W242)-SUM($CV$2:DG$2)*SUM($R242:$V242)-SUM($CV$3:DG$3)*$X242-SUM($CV$4:DG$4)*SUM($K242:$L242)-SUM($CV$5:DG$5)*SUM($M242:$N242)-SUM($CV$6:DG$6)*$O242-SUM($CV$7:DG$7)*SUM($Y242:$Z242,$AF242)-SUM($CV$8:DG$8)*SUM($AA242:$AE242)-SUM($CV$9:DG$9)*$AG242</f>
        <v>66669</v>
      </c>
      <c r="DH242" s="39">
        <f>SUM($BE242,$BF242:BQ242)-SUM($CV$1:DH$1)*SUM($P242:$Q242,$W242)-SUM($CV$2:DH$2)*SUM($R242:$V242)-SUM($CV$3:DH$3)*$X242-SUM($CV$4:DH$4)*SUM($K242:$L242)-SUM($CV$5:DH$5)*SUM($M242:$N242)-SUM($CV$6:DH$6)*$O242-SUM($CV$7:DH$7)*SUM($Y242:$Z242,$AF242)-SUM($CV$8:DH$8)*SUM($AA242:$AE242)-SUM($CV$9:DH$9)*$AG242</f>
        <v>65169</v>
      </c>
      <c r="DI242" s="39">
        <f>SUM($BE242,$BF242:BR242)-SUM($CV$1:DI$1)*SUM($P242:$Q242,$W242)-SUM($CV$2:DI$2)*SUM($R242:$V242)-SUM($CV$3:DI$3)*$X242-SUM($CV$4:DI$4)*SUM($K242:$L242)-SUM($CV$5:DI$5)*SUM($M242:$N242)-SUM($CV$6:DI$6)*$O242-SUM($CV$7:DI$7)*SUM($Y242:$Z242,$AF242)-SUM($CV$8:DI$8)*SUM($AA242:$AE242)-SUM($CV$9:DI$9)*$AG242</f>
        <v>63669</v>
      </c>
      <c r="DJ242" s="39">
        <f>SUM($BE242,$BF242:BS242)-SUM($CV$1:DJ$1)*SUM($P242:$Q242,$W242)-SUM($CV$2:DJ$2)*SUM($R242:$V242)-SUM($CV$3:DJ$3)*$X242-SUM($CV$4:DJ$4)*SUM($K242:$L242)-SUM($CV$5:DJ$5)*SUM($M242:$N242)-SUM($CV$6:DJ$6)*$O242-SUM($CV$7:DJ$7)*SUM($Y242:$Z242,$AF242)-SUM($CV$8:DJ$8)*SUM($AA242:$AE242)-SUM($CV$9:DJ$9)*$AG242</f>
        <v>62169</v>
      </c>
      <c r="DK242" s="39">
        <f>SUM($BE242,$BF242:BT242)-SUM($CV$1:DK$1)*SUM($P242:$Q242,$W242)-SUM($CV$2:DK$2)*SUM($R242:$V242)-SUM($CV$3:DK$3)*$X242-SUM($CV$4:DK$4)*SUM($K242:$L242)-SUM($CV$5:DK$5)*SUM($M242:$N242)-SUM($CV$6:DK$6)*$O242-SUM($CV$7:DK$7)*SUM($Y242:$Z242,$AF242)-SUM($CV$8:DK$8)*SUM($AA242:$AE242)-SUM($CV$9:DK$9)*$AG242</f>
        <v>60669</v>
      </c>
      <c r="DL242" s="39">
        <f>SUM($BE242,$BF242:BU242)-SUM($CV$1:DL$1)*SUM($P242:$Q242,$W242)-SUM($CV$2:DL$2)*SUM($R242:$V242)-SUM($CV$3:DL$3)*$X242-SUM($CV$4:DL$4)*SUM($K242:$L242)-SUM($CV$5:DL$5)*SUM($M242:$N242)-SUM($CV$6:DL$6)*$O242-SUM($CV$7:DL$7)*SUM($Y242:$Z242,$AF242)-SUM($CV$8:DL$8)*SUM($AA242:$AE242)-SUM($CV$9:DL$9)*$AG242</f>
        <v>59169</v>
      </c>
      <c r="DM242" s="39">
        <f>SUM($BE242,$BF242:BV242)-SUM($CV$1:DM$1)*SUM($P242:$Q242,$W242)-SUM($CV$2:DM$2)*SUM($R242:$V242)-SUM($CV$3:DM$3)*$X242-SUM($CV$4:DM$4)*SUM($K242:$L242)-SUM($CV$5:DM$5)*SUM($M242:$N242)-SUM($CV$6:DM$6)*$O242-SUM($CV$7:DM$7)*SUM($Y242:$Z242,$AF242)-SUM($CV$8:DM$8)*SUM($AA242:$AE242)-SUM($CV$9:DM$9)*$AG242</f>
        <v>57169</v>
      </c>
      <c r="DN242" s="39">
        <f>SUM($BE242,$BF242:BW242)-SUM($CV$1:DN$1)*SUM($P242:$Q242,$W242)-SUM($CV$2:DN$2)*SUM($R242:$V242)-SUM($CV$3:DN$3)*$X242-SUM($CV$4:DN$4)*SUM($K242:$L242)-SUM($CV$5:DN$5)*SUM($M242:$N242)-SUM($CV$6:DN$6)*$O242-SUM($CV$7:DN$7)*SUM($Y242:$Z242,$AF242)-SUM($CV$8:DN$8)*SUM($AA242:$AE242)-SUM($CV$9:DN$9)*$AG242</f>
        <v>55169</v>
      </c>
      <c r="DO242" s="39">
        <f>SUM($BE242,$BF242:BX242)-SUM($CV$1:DO$1)*SUM($P242:$Q242,$W242)-SUM($CV$2:DO$2)*SUM($R242:$V242)-SUM($CV$3:DO$3)*$X242-SUM($CV$4:DO$4)*SUM($K242:$L242)-SUM($CV$5:DO$5)*SUM($M242:$N242)-SUM($CV$6:DO$6)*$O242-SUM($CV$7:DO$7)*SUM($Y242:$Z242,$AF242)-SUM($CV$8:DO$8)*SUM($AA242:$AE242)-SUM($CV$9:DO$9)*$AG242</f>
        <v>53169</v>
      </c>
      <c r="DP242" s="39">
        <f>SUM($BE242,$BF242:BY242)-SUM($CV$1:DP$1)*SUM($P242:$Q242,$W242)-SUM($CV$2:DP$2)*SUM($R242:$V242)-SUM($CV$3:DP$3)*$X242-SUM($CV$4:DP$4)*SUM($K242:$L242)-SUM($CV$5:DP$5)*SUM($M242:$N242)-SUM($CV$6:DP$6)*$O242-SUM($CV$7:DP$7)*SUM($Y242:$Z242,$AF242)-SUM($CV$8:DP$8)*SUM($AA242:$AE242)-SUM($CV$9:DP$9)*$AG242</f>
        <v>51169</v>
      </c>
      <c r="DQ242" s="39">
        <f>SUM($BE242,$BF242:BZ242)-SUM($CV$1:DQ$1)*SUM($P242:$Q242,$W242)-SUM($CV$2:DQ$2)*SUM($R242:$V242)-SUM($CV$3:DQ$3)*$X242-SUM($CV$4:DQ$4)*SUM($K242:$L242)-SUM($CV$5:DQ$5)*SUM($M242:$N242)-SUM($CV$6:DQ$6)*$O242-SUM($CV$7:DQ$7)*SUM($Y242:$Z242,$AF242)-SUM($CV$8:DQ$8)*SUM($AA242:$AE242)-SUM($CV$9:DQ$9)*$AG242</f>
        <v>49169</v>
      </c>
      <c r="DR242" s="39">
        <f>SUM($BE242,$BF242:CA242)-SUM($CV$1:DR$1)*SUM($P242:$Q242,$W242)-SUM($CV$2:DR$2)*SUM($R242:$V242)-SUM($CV$3:DR$3)*$X242-SUM($CV$4:DR$4)*SUM($K242:$L242)-SUM($CV$5:DR$5)*SUM($M242:$N242)-SUM($CV$6:DR$6)*$O242-SUM($CV$7:DR$7)*SUM($Y242:$Z242,$AF242)-SUM($CV$8:DR$8)*SUM($AA242:$AE242)-SUM($CV$9:DR$9)*$AG242</f>
        <v>47169</v>
      </c>
      <c r="DS242" s="39">
        <f>SUM($BE242,$BF242:CB242)-SUM($CV$1:DS$1)*SUM($P242:$Q242,$W242)-SUM($CV$2:DS$2)*SUM($R242:$V242)-SUM($CV$3:DS$3)*$X242-SUM($CV$4:DS$4)*SUM($K242:$L242)-SUM($CV$5:DS$5)*SUM($M242:$N242)-SUM($CV$6:DS$6)*$O242-SUM($CV$7:DS$7)*SUM($Y242:$Z242,$AF242)-SUM($CV$8:DS$8)*SUM($AA242:$AE242)-SUM($CV$9:DS$9)*$AG242</f>
        <v>45169</v>
      </c>
      <c r="DT242" s="39">
        <f>SUM($BE242,$BF242:CC242)-SUM($CV$1:DT$1)*SUM($P242:$Q242,$W242)-SUM($CV$2:DT$2)*SUM($R242:$V242)-SUM($CV$3:DT$3)*$X242-SUM($CV$4:DT$4)*SUM($K242:$L242)-SUM($CV$5:DT$5)*SUM($M242:$N242)-SUM($CV$6:DT$6)*$O242-SUM($CV$7:DT$7)*SUM($Y242:$Z242,$AF242)-SUM($CV$8:DT$8)*SUM($AA242:$AE242)-SUM($CV$9:DT$9)*$AG242</f>
        <v>43169</v>
      </c>
      <c r="DU242" s="39">
        <f>SUM($BE242,$BF242:CD242)-SUM($CV$1:DU$1)*SUM($P242:$Q242,$W242)-SUM($CV$2:DU$2)*SUM($R242:$V242)-SUM($CV$3:DU$3)*$X242-SUM($CV$4:DU$4)*SUM($K242:$L242)-SUM($CV$5:DU$5)*SUM($M242:$N242)-SUM($CV$6:DU$6)*$O242-SUM($CV$7:DU$7)*SUM($Y242:$Z242,$AF242)-SUM($CV$8:DU$8)*SUM($AA242:$AE242)-SUM($CV$9:DU$9)*$AG242</f>
        <v>41169</v>
      </c>
      <c r="DV242" s="39">
        <f>SUM($BE242,$BF242:CE242)-SUM($CV$1:DV$1)*SUM($P242:$Q242,$W242)-SUM($CV$2:DV$2)*SUM($R242:$V242)-SUM($CV$3:DV$3)*$X242-SUM($CV$4:DV$4)*SUM($K242:$L242)-SUM($CV$5:DV$5)*SUM($M242:$N242)-SUM($CV$6:DV$6)*$O242-SUM($CV$7:DV$7)*SUM($Y242:$Z242,$AF242)-SUM($CV$8:DV$8)*SUM($AA242:$AE242)-SUM($CV$9:DV$9)*$AG242</f>
        <v>39169</v>
      </c>
      <c r="DW242" s="39">
        <f>SUM($BE242,$BF242:CF242)-SUM($CV$1:DW$1)*SUM($P242:$Q242,$W242)-SUM($CV$2:DW$2)*SUM($R242:$V242)-SUM($CV$3:DW$3)*$X242-SUM($CV$4:DW$4)*SUM($K242:$L242)-SUM($CV$5:DW$5)*SUM($M242:$N242)-SUM($CV$6:DW$6)*$O242-SUM($CV$7:DW$7)*SUM($Y242:$Z242,$AF242)-SUM($CV$8:DW$8)*SUM($AA242:$AE242)-SUM($CV$9:DW$9)*$AG242</f>
        <v>37169</v>
      </c>
      <c r="DX242" s="39">
        <f>SUM($BE242,$BF242:CG242)-SUM($CV$1:DX$1)*SUM($P242:$Q242,$W242)-SUM($CV$2:DX$2)*SUM($R242:$V242)-SUM($CV$3:DX$3)*$X242-SUM($CV$4:DX$4)*SUM($K242:$L242)-SUM($CV$5:DX$5)*SUM($M242:$N242)-SUM($CV$6:DX$6)*$O242-SUM($CV$7:DX$7)*SUM($Y242:$Z242,$AF242)-SUM($CV$8:DX$8)*SUM($AA242:$AE242)-SUM($CV$9:DX$9)*$AG242</f>
        <v>35169</v>
      </c>
      <c r="DY242" s="39">
        <f>SUM($BE242,$BF242:CH242)-SUM($CV$1:DY$1)*SUM($P242:$Q242,$W242)-SUM($CV$2:DY$2)*SUM($R242:$V242)-SUM($CV$3:DY$3)*$X242-SUM($CV$4:DY$4)*SUM($K242:$L242)-SUM($CV$5:DY$5)*SUM($M242:$N242)-SUM($CV$6:DY$6)*$O242-SUM($CV$7:DY$7)*SUM($Y242:$Z242,$AF242)-SUM($CV$8:DY$8)*SUM($AA242:$AE242)-SUM($CV$9:DY$9)*$AG242</f>
        <v>33169</v>
      </c>
      <c r="DZ242" s="39">
        <f>SUM($BE242,$BF242:CI242)-SUM($CV$1:DZ$1)*SUM($P242:$Q242,$W242)-SUM($CV$2:DZ$2)*SUM($R242:$V242)-SUM($CV$3:DZ$3)*$X242-SUM($CV$4:DZ$4)*SUM($K242:$L242)-SUM($CV$5:DZ$5)*SUM($M242:$N242)-SUM($CV$6:DZ$6)*$O242-SUM($CV$7:DZ$7)*SUM($Y242:$Z242,$AF242)-SUM($CV$8:DZ$8)*SUM($AA242:$AE242)-SUM($CV$9:DZ$9)*$AG242</f>
        <v>31169</v>
      </c>
      <c r="EA242" s="39">
        <f>SUM($BE242,$BF242:CJ242)-SUM($CV$1:EA$1)*SUM($P242:$Q242,$W242)-SUM($CV$2:EA$2)*SUM($R242:$V242)-SUM($CV$3:EA$3)*$X242-SUM($CV$4:EA$4)*SUM($K242:$L242)-SUM($CV$5:EA$5)*SUM($M242:$N242)-SUM($CV$6:EA$6)*$O242-SUM($CV$7:EA$7)*SUM($Y242:$Z242,$AF242)-SUM($CV$8:EA$8)*SUM($AA242:$AE242)-SUM($CV$9:EA$9)*$AG242</f>
        <v>29169</v>
      </c>
      <c r="EB242" s="39">
        <f>SUM($BE242,$BF242:CK242)-SUM($CV$1:EB$1)*SUM($P242:$Q242,$W242)-SUM($CV$2:EB$2)*SUM($R242:$V242)-SUM($CV$3:EB$3)*$X242-SUM($CV$4:EB$4)*SUM($K242:$L242)-SUM($CV$5:EB$5)*SUM($M242:$N242)-SUM($CV$6:EB$6)*$O242-SUM($CV$7:EB$7)*SUM($Y242:$Z242,$AF242)-SUM($CV$8:EB$8)*SUM($AA242:$AE242)-SUM($CV$9:EB$9)*$AG242</f>
        <v>27169</v>
      </c>
      <c r="EC242" s="39">
        <f>SUM($BE242,$BF242:CL242)-SUM($CV$1:EC$1)*SUM($P242:$Q242,$W242)-SUM($CV$2:EC$2)*SUM($R242:$V242)-SUM($CV$3:EC$3)*$X242-SUM($CV$4:EC$4)*SUM($K242:$L242)-SUM($CV$5:EC$5)*SUM($M242:$N242)-SUM($CV$6:EC$6)*$O242-SUM($CV$7:EC$7)*SUM($Y242:$Z242,$AF242)-SUM($CV$8:EC$8)*SUM($AA242:$AE242)-SUM($CV$9:EC$9)*$AG242</f>
        <v>25169</v>
      </c>
      <c r="ED242" s="39">
        <f>SUM($BE242,$BF242:CM242)-SUM($CV$1:ED$1)*SUM($P242:$Q242,$W242)-SUM($CV$2:ED$2)*SUM($R242:$V242)-SUM($CV$3:ED$3)*$X242-SUM($CV$4:ED$4)*SUM($K242:$L242)-SUM($CV$5:ED$5)*SUM($M242:$N242)-SUM($CV$6:ED$6)*$O242-SUM($CV$7:ED$7)*SUM($Y242:$Z242,$AF242)-SUM($CV$8:ED$8)*SUM($AA242:$AE242)-SUM($CV$9:ED$9)*$AG242</f>
        <v>23169</v>
      </c>
      <c r="EE242" s="39">
        <f>SUM($BE242,$BF242:CN242)-SUM($CV$1:EE$1)*SUM($P242:$Q242,$W242)-SUM($CV$2:EE$2)*SUM($R242:$V242)-SUM($CV$3:EE$3)*$X242-SUM($CV$4:EE$4)*SUM($K242:$L242)-SUM($CV$5:EE$5)*SUM($M242:$N242)-SUM($CV$6:EE$6)*$O242-SUM($CV$7:EE$7)*SUM($Y242:$Z242,$AF242)-SUM($CV$8:EE$8)*SUM($AA242:$AE242)-SUM($CV$9:EE$9)*$AG242</f>
        <v>21169</v>
      </c>
      <c r="EF242" s="39">
        <f>SUM($BE242,$BF242:CO242)-SUM($CV$1:EF$1)*SUM($P242:$Q242,$W242)-SUM($CV$2:EF$2)*SUM($R242:$V242)-SUM($CV$3:EF$3)*$X242-SUM($CV$4:EF$4)*SUM($K242:$L242)-SUM($CV$5:EF$5)*SUM($M242:$N242)-SUM($CV$6:EF$6)*$O242-SUM($CV$7:EF$7)*SUM($Y242:$Z242,$AF242)-SUM($CV$8:EF$8)*SUM($AA242:$AE242)-SUM($CV$9:EF$9)*$AG242</f>
        <v>19169</v>
      </c>
      <c r="EG242" s="39">
        <f>SUM($BE242,$BF242:CP242)-SUM($CV$1:EG$1)*SUM($P242:$Q242,$W242)-SUM($CV$2:EG$2)*SUM($R242:$V242)-SUM($CV$3:EG$3)*$X242-SUM($CV$4:EG$4)*SUM($K242:$L242)-SUM($CV$5:EG$5)*SUM($M242:$N242)-SUM($CV$6:EG$6)*$O242-SUM($CV$7:EG$7)*SUM($Y242:$Z242,$AF242)-SUM($CV$8:EG$8)*SUM($AA242:$AE242)-SUM($CV$9:EG$9)*$AG242</f>
        <v>17169</v>
      </c>
      <c r="EH242" s="39">
        <f>SUM($BE242,$BF242:CQ242)-SUM($CV$1:EH$1)*SUM($P242:$Q242,$W242)-SUM($CV$2:EH$2)*SUM($R242:$V242)-SUM($CV$3:EH$3)*$X242-SUM($CV$4:EH$4)*SUM($K242:$L242)-SUM($CV$5:EH$5)*SUM($M242:$N242)-SUM($CV$6:EH$6)*$O242-SUM($CV$7:EH$7)*SUM($Y242:$Z242,$AF242)-SUM($CV$8:EH$8)*SUM($AA242:$AE242)-SUM($CV$9:EH$9)*$AG242</f>
        <v>15169</v>
      </c>
      <c r="EI242" s="39">
        <f>SUM($BE242,$BF242:CR242)-SUM($CV$1:EI$1)*SUM($P242:$Q242,$W242)-SUM($CV$2:EI$2)*SUM($R242:$V242)-SUM($CV$3:EI$3)*$X242-SUM($CV$4:EI$4)*SUM($K242:$L242)-SUM($CV$5:EI$5)*SUM($M242:$N242)-SUM($CV$6:EI$6)*$O242-SUM($CV$7:EI$7)*SUM($Y242:$Z242,$AF242)-SUM($CV$8:EI$8)*SUM($AA242:$AE242)-SUM($CV$9:EI$9)*$AG242</f>
        <v>13169</v>
      </c>
      <c r="EJ242" s="39">
        <f>SUM($BE242,$BF242:CS242)-SUM($CV$1:EJ$1)*SUM($P242:$Q242,$W242)-SUM($CV$2:EJ$2)*SUM($R242:$V242)-SUM($CV$3:EJ$3)*$X242-SUM($CV$4:EJ$4)*SUM($K242:$L242)-SUM($CV$5:EJ$5)*SUM($M242:$N242)-SUM($CV$6:EJ$6)*$O242-SUM($CV$7:EJ$7)*SUM($Y242:$Z242,$AF242)-SUM($CV$8:EJ$8)*SUM($AA242:$AE242)-SUM($CV$9:EJ$9)*$AG242</f>
        <v>11169</v>
      </c>
      <c r="EK242" s="39">
        <f>SUM($BE242,$BF242:CT242)-SUM($CV$1:EK$1)*SUM($P242:$Q242,$W242)-SUM($CV$2:EK$2)*SUM($R242:$V242)-SUM($CV$3:EK$3)*$X242-SUM($CV$4:EK$4)*SUM($K242:$L242)-SUM($CV$5:EK$5)*SUM($M242:$N242)-SUM($CV$6:EK$6)*$O242-SUM($CV$7:EK$7)*SUM($Y242:$Z242,$AF242)-SUM($CV$8:EK$8)*SUM($AA242:$AE242)-SUM($CV$9:EK$9)*$AG242</f>
        <v>9169</v>
      </c>
      <c r="EL242" s="39">
        <f>SUM($BE242,$BF242:CU242)-SUM($CV$1:EL$1)*SUM($P242:$Q242,$W242)-SUM($CV$2:EL$2)*SUM($R242:$V242)-SUM($CV$3:EL$3)*$X242-SUM($CV$4:EL$4)*SUM($K242:$L242)-SUM($CV$5:EL$5)*SUM($M242:$N242)-SUM($CV$6:EL$6)*$O242-SUM($CV$7:EL$7)*SUM($Y242:$Z242,$AF242)-SUM($CV$8:EL$8)*SUM($AA242:$AE242)-SUM($CV$9:EL$9)*$AG242</f>
        <v>7169</v>
      </c>
      <c r="EM242" s="39">
        <f>SUM($BE242,$BF242:CV242)-SUM($CV$1:EM$1)*SUM($P242:$Q242,$W242)-SUM($CV$2:EM$2)*SUM($R242:$V242)-SUM($CV$3:EM$3)*$X242-SUM($CV$4:EM$4)*SUM($K242:$L242)-SUM($CV$5:EM$5)*SUM($M242:$N242)-SUM($CV$6:EM$6)*$O242-SUM($CV$7:EM$7)*SUM($Y242:$Z242,$AF242)-SUM($CV$8:EM$8)*SUM($AA242:$AE242)-SUM($CV$9:EM$9)*$AG242</f>
        <v>5169</v>
      </c>
      <c r="EN242" s="39">
        <f>SUM($BE242,$BF242:CW242)-SUM($CV$1:EN$1)*SUM($P242:$Q242,$W242)-SUM($CV$2:EN$2)*SUM($R242:$V242)-SUM($CV$3:EN$3)*$X242-SUM($CV$4:EN$4)*SUM($K242:$L242)-SUM($CV$5:EN$5)*SUM($M242:$N242)-SUM($CV$6:EN$6)*$O242-SUM($CV$7:EN$7)*SUM($Y242:$Z242,$AF242)-SUM($CV$8:EN$8)*SUM($AA242:$AE242)-SUM($CV$9:EN$9)*$AG242</f>
        <v>3169</v>
      </c>
      <c r="EO242" s="39">
        <f>SUM($BE242,$BF242:CX242)-SUM($CV$1:EO$1)*SUM($P242:$Q242,$W242)-SUM($CV$2:EO$2)*SUM($R242:$V242)-SUM($CV$3:EO$3)*$X242-SUM($CV$4:EO$4)*SUM($K242:$L242)-SUM($CV$5:EO$5)*SUM($M242:$N242)-SUM($CV$6:EO$6)*$O242-SUM($CV$7:EO$7)*SUM($Y242:$Z242,$AF242)-SUM($CV$8:EO$8)*SUM($AA242:$AE242)-SUM($CV$9:EO$9)*$AG242</f>
        <v>1911</v>
      </c>
      <c r="EP242" s="96" t="s">
        <v>705</v>
      </c>
      <c r="EQ242" s="103" t="str">
        <f t="shared" si="302"/>
        <v>MIC4427YM TR</v>
      </c>
      <c r="ER242" s="96" t="str">
        <f t="shared" si="306"/>
        <v>MICROCHIP TECHNOLOGY INC</v>
      </c>
      <c r="ES242" s="115">
        <v>0.26600000000000001</v>
      </c>
      <c r="ET242" s="116" t="str">
        <f t="shared" si="300"/>
        <v>USD</v>
      </c>
      <c r="EU242" s="107" t="e">
        <f t="shared" ca="1" si="245"/>
        <v>#NAME?</v>
      </c>
      <c r="EV242" s="107" t="e">
        <f t="shared" ca="1" si="246"/>
        <v>#NAME?</v>
      </c>
      <c r="EW242" s="117">
        <f t="shared" si="303"/>
        <v>2500</v>
      </c>
      <c r="EX242" s="117">
        <f t="shared" si="304"/>
        <v>2500</v>
      </c>
      <c r="EY242" s="103"/>
      <c r="EZ242" s="117">
        <f t="shared" si="247"/>
        <v>72500</v>
      </c>
      <c r="FA242" s="118" t="e">
        <f t="shared" ca="1" si="248"/>
        <v>#NAME?</v>
      </c>
      <c r="FB242" s="117">
        <f t="shared" si="249"/>
        <v>1819</v>
      </c>
      <c r="FC242" s="118" t="e">
        <f t="shared" ca="1" si="250"/>
        <v>#NAME?</v>
      </c>
      <c r="FD242" s="119">
        <v>45523</v>
      </c>
      <c r="FE242" s="118" t="s">
        <v>130</v>
      </c>
      <c r="FF242" s="118" t="s">
        <v>26</v>
      </c>
      <c r="FG242" s="103" t="s">
        <v>144</v>
      </c>
      <c r="FH242" s="103" t="s">
        <v>145</v>
      </c>
      <c r="FI242" s="105">
        <f t="array" ref="FI242">SUMPRODUCT($AI242:$AL242,TRANSPOSE(FI$1:FI$4))</f>
        <v>6065</v>
      </c>
      <c r="FJ242" s="105">
        <f t="array" ref="FJ242">SUMPRODUCT($AI242:$AL242,TRANSPOSE(FJ$1:FJ$4))</f>
        <v>6065</v>
      </c>
      <c r="FK242" s="105">
        <f t="array" ref="FK242">SUMPRODUCT($AI242:$AL242,TRANSPOSE(FK$1:FK$4))</f>
        <v>6065</v>
      </c>
      <c r="FL242" s="105">
        <f t="array" ref="FL242">SUMPRODUCT($AI242:$AL242,TRANSPOSE(FL$1:FL$4))</f>
        <v>6065</v>
      </c>
      <c r="FM242" s="105">
        <f t="array" ref="FM242">SUMPRODUCT($AI242:$AL242,TRANSPOSE(FM$1:FM$4))</f>
        <v>6065</v>
      </c>
      <c r="FN242" s="105">
        <f t="array" ref="FN242">SUMPRODUCT($AI242:$AL242,TRANSPOSE(FN$1:FN$4))</f>
        <v>6065</v>
      </c>
      <c r="FO242" s="105">
        <f t="array" ref="FO242">SUMPRODUCT($AI242:$AL242,TRANSPOSE(FO$1:FO$4))</f>
        <v>6065</v>
      </c>
      <c r="FP242" s="105">
        <f t="array" ref="FP242">SUMPRODUCT($AI242:$AL242,TRANSPOSE(FP$1:FP$4))</f>
        <v>6065</v>
      </c>
      <c r="FQ242" s="105">
        <f t="array" ref="FQ242">SUMPRODUCT($AI242:$AL242,TRANSPOSE(FQ$1:FQ$4))</f>
        <v>6065</v>
      </c>
      <c r="FR242" s="105">
        <f t="array" ref="FR242">SUMPRODUCT($AI242:$AL242,TRANSPOSE(FR$1:FR$4))</f>
        <v>6050</v>
      </c>
      <c r="FS242" s="105">
        <f t="array" ref="FS242">SUMPRODUCT($AI242:$AL242,TRANSPOSE(FS$1:FS$4))</f>
        <v>6000</v>
      </c>
      <c r="FT242" s="105">
        <f t="array" ref="FT242">SUMPRODUCT($AI242:$AL242,TRANSPOSE(FT$1:FT$4))</f>
        <v>4046</v>
      </c>
      <c r="FU242" s="105">
        <f t="array" ref="FU242">SUMPRODUCT($AI242:$AL242,TRANSPOSE(FU$1:FU$4))</f>
        <v>0</v>
      </c>
      <c r="FV242" s="120"/>
      <c r="FW242" s="105">
        <f t="shared" si="251"/>
        <v>7500</v>
      </c>
      <c r="FX242" s="121">
        <f>CEILING(SUM($FI242:FJ242)-SUM($FW242:FW242),$EW242)</f>
        <v>5000</v>
      </c>
      <c r="FY242" s="121">
        <f>CEILING(SUM($FI242:FK242)-SUM($FW242:FX242),$EW242)</f>
        <v>7500</v>
      </c>
      <c r="FZ242" s="121">
        <f>CEILING(SUM($FI242:FL242)-SUM($FW242:FY242),$EW242)</f>
        <v>5000</v>
      </c>
      <c r="GA242" s="121">
        <f>CEILING(SUM($FI242:FM242)-SUM($FW242:FZ242),$EW242)</f>
        <v>7500</v>
      </c>
      <c r="GB242" s="121">
        <f>CEILING(SUM($FI242:FN242)-SUM($FW242:GA242),$EW242)</f>
        <v>5000</v>
      </c>
      <c r="GC242" s="121">
        <f>CEILING(SUM($FI242:FO242)-SUM($FW242:GB242),$EW242)</f>
        <v>5000</v>
      </c>
      <c r="GD242" s="121">
        <f>CEILING(SUM($FI242:FP242)-SUM($FW242:GC242),$EW242)</f>
        <v>7500</v>
      </c>
      <c r="GE242" s="121">
        <f>CEILING(SUM($FI242:FQ242)-SUM($FW242:GD242),$EW242)</f>
        <v>5000</v>
      </c>
      <c r="GF242" s="121">
        <f>CEILING(SUM($FI242:FR242)-SUM($FW242:GE242),$EW242)</f>
        <v>7500</v>
      </c>
      <c r="GG242" s="121">
        <f>CEILING(SUM($FI242:FS242)-SUM($FW242:GF242),$EW242)</f>
        <v>5000</v>
      </c>
      <c r="GH242" s="121">
        <f t="shared" si="252"/>
        <v>5000</v>
      </c>
      <c r="GI242" s="121">
        <f t="shared" si="253"/>
        <v>0</v>
      </c>
      <c r="GJ242" s="120"/>
      <c r="GK242" s="123" t="e">
        <f t="shared" ca="1" si="254"/>
        <v>#NAME?</v>
      </c>
      <c r="GL242" s="123" t="e">
        <f t="shared" ca="1" si="255"/>
        <v>#NAME?</v>
      </c>
      <c r="GM242" s="123" t="e">
        <f t="shared" ca="1" si="256"/>
        <v>#NAME?</v>
      </c>
      <c r="GN242" s="123" t="e">
        <f t="shared" ca="1" si="257"/>
        <v>#NAME?</v>
      </c>
      <c r="GO242" s="123" t="e">
        <f t="shared" ca="1" si="258"/>
        <v>#NAME?</v>
      </c>
      <c r="GP242" s="123" t="e">
        <f t="shared" ca="1" si="259"/>
        <v>#NAME?</v>
      </c>
      <c r="GQ242" s="123" t="e">
        <f t="shared" ca="1" si="260"/>
        <v>#NAME?</v>
      </c>
      <c r="GR242" s="123" t="e">
        <f t="shared" ca="1" si="261"/>
        <v>#NAME?</v>
      </c>
      <c r="GS242" s="123" t="e">
        <f t="shared" ca="1" si="262"/>
        <v>#NAME?</v>
      </c>
      <c r="GT242" s="123" t="e">
        <f t="shared" ca="1" si="263"/>
        <v>#NAME?</v>
      </c>
      <c r="GU242" s="123" t="e">
        <f t="shared" ca="1" si="264"/>
        <v>#NAME?</v>
      </c>
      <c r="GV242" s="123" t="e">
        <f t="shared" ca="1" si="265"/>
        <v>#NAME?</v>
      </c>
      <c r="GW242" s="123" t="e">
        <f t="shared" ca="1" si="266"/>
        <v>#NAME?</v>
      </c>
      <c r="GX242" s="123" t="e">
        <f t="shared" ca="1" si="267"/>
        <v>#NAME?</v>
      </c>
      <c r="GY242" s="120">
        <v>2</v>
      </c>
      <c r="GZ242" s="105">
        <f t="shared" si="310"/>
        <v>37500</v>
      </c>
      <c r="HA242" s="105"/>
      <c r="HB242" s="105"/>
      <c r="HC242" s="105"/>
      <c r="HD242" s="105"/>
      <c r="HE242" s="105"/>
      <c r="HF242" s="105">
        <f t="shared" si="311"/>
        <v>35000</v>
      </c>
      <c r="HG242" s="105"/>
      <c r="HH242" s="105"/>
      <c r="HI242" s="105"/>
      <c r="HJ242" s="105"/>
      <c r="HK242" s="105"/>
      <c r="HL242" s="105"/>
      <c r="HM242" s="105"/>
      <c r="HN242" s="123" t="e">
        <f t="shared" ca="1" si="268"/>
        <v>#NAME?</v>
      </c>
      <c r="HO242" s="123" t="e">
        <f t="shared" ca="1" si="269"/>
        <v>#NAME?</v>
      </c>
      <c r="HP242" s="123" t="e">
        <f t="shared" ca="1" si="270"/>
        <v>#NAME?</v>
      </c>
      <c r="HQ242" s="123" t="e">
        <f t="shared" ca="1" si="271"/>
        <v>#NAME?</v>
      </c>
      <c r="HR242" s="123" t="e">
        <f t="shared" ca="1" si="272"/>
        <v>#NAME?</v>
      </c>
      <c r="HS242" s="123" t="e">
        <f t="shared" ca="1" si="273"/>
        <v>#NAME?</v>
      </c>
      <c r="HT242" s="123" t="e">
        <f t="shared" ca="1" si="274"/>
        <v>#NAME?</v>
      </c>
      <c r="HU242" s="123" t="e">
        <f t="shared" ca="1" si="275"/>
        <v>#NAME?</v>
      </c>
      <c r="HV242" s="123" t="e">
        <f t="shared" ca="1" si="276"/>
        <v>#NAME?</v>
      </c>
      <c r="HW242" s="123" t="e">
        <f t="shared" ca="1" si="277"/>
        <v>#NAME?</v>
      </c>
      <c r="HX242" s="123" t="e">
        <f t="shared" ca="1" si="278"/>
        <v>#NAME?</v>
      </c>
      <c r="HY242" s="123" t="e">
        <f t="shared" ca="1" si="279"/>
        <v>#NAME?</v>
      </c>
      <c r="HZ242" s="123" t="e">
        <f t="shared" ca="1" si="280"/>
        <v>#NAME?</v>
      </c>
      <c r="IA242" s="123" t="e">
        <f t="shared" ca="1" si="281"/>
        <v>#NAME?</v>
      </c>
      <c r="IB242" s="124" t="s">
        <v>1125</v>
      </c>
      <c r="IC242" s="103" t="s">
        <v>484</v>
      </c>
      <c r="ID242" s="125">
        <v>45535</v>
      </c>
      <c r="IE242" s="103" t="s">
        <v>147</v>
      </c>
      <c r="IF242" s="103" t="s">
        <v>147</v>
      </c>
      <c r="IG242" s="103" t="s">
        <v>147</v>
      </c>
      <c r="IH242" s="103"/>
      <c r="II242" s="103" t="s">
        <v>191</v>
      </c>
    </row>
    <row r="243" spans="1:243" ht="14.25" x14ac:dyDescent="0.2">
      <c r="A243" s="39">
        <v>264</v>
      </c>
      <c r="B243" s="39" t="s">
        <v>1130</v>
      </c>
      <c r="C243" s="56" t="s">
        <v>1131</v>
      </c>
      <c r="D243" s="39" t="s">
        <v>137</v>
      </c>
      <c r="E243" s="39">
        <v>400068581</v>
      </c>
      <c r="F243" s="102" t="s">
        <v>1132</v>
      </c>
      <c r="G243" s="39">
        <v>400856511</v>
      </c>
      <c r="H243" s="39" t="s">
        <v>128</v>
      </c>
      <c r="I243" s="39">
        <v>2</v>
      </c>
      <c r="J243" s="39">
        <v>10</v>
      </c>
      <c r="K243" s="39">
        <v>0</v>
      </c>
      <c r="L243" s="39">
        <v>0</v>
      </c>
      <c r="M243" s="39">
        <v>0</v>
      </c>
      <c r="N243" s="39">
        <v>0</v>
      </c>
      <c r="O243" s="39">
        <v>2</v>
      </c>
      <c r="P243" s="39">
        <v>0</v>
      </c>
      <c r="Q243" s="39">
        <v>0</v>
      </c>
      <c r="R243" s="39">
        <v>0</v>
      </c>
      <c r="S243" s="39">
        <v>2</v>
      </c>
      <c r="T243" s="39">
        <v>0</v>
      </c>
      <c r="U243" s="39">
        <v>0</v>
      </c>
      <c r="V243" s="39">
        <v>0</v>
      </c>
      <c r="W243" s="39">
        <v>0</v>
      </c>
      <c r="X243" s="39">
        <v>2</v>
      </c>
      <c r="Y243" s="39">
        <v>0</v>
      </c>
      <c r="Z243" s="39">
        <v>0</v>
      </c>
      <c r="AA243" s="39">
        <v>0</v>
      </c>
      <c r="AB243" s="39">
        <v>2</v>
      </c>
      <c r="AC243" s="39">
        <v>0</v>
      </c>
      <c r="AD243" s="39">
        <v>0</v>
      </c>
      <c r="AE243" s="39">
        <v>0</v>
      </c>
      <c r="AF243" s="39">
        <v>0</v>
      </c>
      <c r="AG243" s="39">
        <v>2</v>
      </c>
      <c r="AH243" s="39">
        <f t="shared" si="235"/>
        <v>8</v>
      </c>
      <c r="AI243" s="39">
        <f t="shared" si="236"/>
        <v>2</v>
      </c>
      <c r="AJ243" s="39">
        <f t="shared" si="237"/>
        <v>4</v>
      </c>
      <c r="AK243" s="39">
        <f t="shared" si="238"/>
        <v>4</v>
      </c>
      <c r="AL243" s="39">
        <f t="shared" si="239"/>
        <v>6</v>
      </c>
      <c r="AM243" s="57">
        <f t="shared" si="240"/>
        <v>212268</v>
      </c>
      <c r="AN243" s="57">
        <v>3000</v>
      </c>
      <c r="AO243" s="57">
        <f t="shared" si="241"/>
        <v>213000</v>
      </c>
      <c r="AP243" s="39"/>
      <c r="AQ243" s="39" t="s">
        <v>1133</v>
      </c>
      <c r="AR243" s="39" t="s">
        <v>988</v>
      </c>
      <c r="AS243" s="39"/>
      <c r="AT243" s="39" t="s">
        <v>179</v>
      </c>
      <c r="AU243" s="58">
        <v>1.0800000000000001E-2</v>
      </c>
      <c r="AV243" s="58" t="s">
        <v>25</v>
      </c>
      <c r="AW243" s="39"/>
      <c r="AX243" s="39"/>
      <c r="AY243" s="59" t="s">
        <v>1134</v>
      </c>
      <c r="AZ243" s="39"/>
      <c r="BA243" s="39" t="str">
        <f t="shared" si="242"/>
        <v>P0052</v>
      </c>
      <c r="BB243" s="78" t="e">
        <f t="shared" ca="1" si="243"/>
        <v>#NAME?</v>
      </c>
      <c r="BC243" s="39">
        <v>22</v>
      </c>
      <c r="BD243" s="75">
        <f t="shared" si="244"/>
        <v>240000</v>
      </c>
      <c r="BE243" s="39"/>
      <c r="BF243" s="39"/>
      <c r="BG243" s="39"/>
      <c r="BH243" s="39"/>
      <c r="BI243" s="39"/>
      <c r="BJ243" s="39">
        <v>210000</v>
      </c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>
        <f>SUM($BE243,$BF243:BF243)-SUM($CV$1:CW$1)*SUM($P243:$Q243,$W243)-SUM($CV$2:CW$2)*SUM($R243:$V243)-SUM($CV$3:CW$3)*$X243-SUM($CV$4:CW$4)*SUM($K243:$L243)-SUM($CV$5:CW$5)*SUM($M243:$N243)-SUM($CV$6:CW$6)*$O243-SUM($CV$7:CW$7)*SUM($Y243:$Z243,$AF243)-SUM($CV$8:CW$8)*SUM($AA243:$AE243)-SUM($CV$9:CW$9)*$AG243</f>
        <v>0</v>
      </c>
      <c r="CX243" s="39">
        <f>SUM($BE243,$BF243:BG243)-SUM($CV$1:CX$1)*SUM($P243:$Q243,$W243)-SUM($CV$2:CX$2)*SUM($R243:$V243)-SUM($CV$3:CX$3)*$X243-SUM($CV$4:CX$4)*SUM($K243:$L243)-SUM($CV$5:CX$5)*SUM($M243:$N243)-SUM($CV$6:CX$6)*$O243-SUM($CV$7:CX$7)*SUM($Y243:$Z243,$AF243)-SUM($CV$8:CX$8)*SUM($AA243:$AE243)-SUM($CV$9:CX$9)*$AG243</f>
        <v>0</v>
      </c>
      <c r="CY243" s="39">
        <f>SUM($BE243,$BF243:BH243)-SUM($CV$1:CY$1)*SUM($P243:$Q243,$W243)-SUM($CV$2:CY$2)*SUM($R243:$V243)-SUM($CV$3:CY$3)*$X243-SUM($CV$4:CY$4)*SUM($K243:$L243)-SUM($CV$5:CY$5)*SUM($M243:$N243)-SUM($CV$6:CY$6)*$O243-SUM($CV$7:CY$7)*SUM($Y243:$Z243,$AF243)-SUM($CV$8:CY$8)*SUM($AA243:$AE243)-SUM($CV$9:CY$9)*$AG243</f>
        <v>0</v>
      </c>
      <c r="CZ243" s="39">
        <f>SUM($BE243,$BF243:BI243)-SUM($CV$1:CZ$1)*SUM($P243:$Q243,$W243)-SUM($CV$2:CZ$2)*SUM($R243:$V243)-SUM($CV$3:CZ$3)*$X243-SUM($CV$4:CZ$4)*SUM($K243:$L243)-SUM($CV$5:CZ$5)*SUM($M243:$N243)-SUM($CV$6:CZ$6)*$O243-SUM($CV$7:CZ$7)*SUM($Y243:$Z243,$AF243)-SUM($CV$8:CZ$8)*SUM($AA243:$AE243)-SUM($CV$9:CZ$9)*$AG243</f>
        <v>0</v>
      </c>
      <c r="DA243" s="39">
        <f>SUM($BE243,$BF243:BJ243)-SUM($CV$1:DA$1)*SUM($P243:$Q243,$W243)-SUM($CV$2:DA$2)*SUM($R243:$V243)-SUM($CV$3:DA$3)*$X243-SUM($CV$4:DA$4)*SUM($K243:$L243)-SUM($CV$5:DA$5)*SUM($M243:$N243)-SUM($CV$6:DA$6)*$O243-SUM($CV$7:DA$7)*SUM($Y243:$Z243,$AF243)-SUM($CV$8:DA$8)*SUM($AA243:$AE243)-SUM($CV$9:DA$9)*$AG243</f>
        <v>210000</v>
      </c>
      <c r="DB243" s="39">
        <f>SUM($BE243,$BF243:BK243)-SUM($CV$1:DB$1)*SUM($P243:$Q243,$W243)-SUM($CV$2:DB$2)*SUM($R243:$V243)-SUM($CV$3:DB$3)*$X243-SUM($CV$4:DB$4)*SUM($K243:$L243)-SUM($CV$5:DB$5)*SUM($M243:$N243)-SUM($CV$6:DB$6)*$O243-SUM($CV$7:DB$7)*SUM($Y243:$Z243,$AF243)-SUM($CV$8:DB$8)*SUM($AA243:$AE243)-SUM($CV$9:DB$9)*$AG243</f>
        <v>209000</v>
      </c>
      <c r="DC243" s="39">
        <f>SUM($BE243,$BF243:BL243)-SUM($CV$1:DC$1)*SUM($P243:$Q243,$W243)-SUM($CV$2:DC$2)*SUM($R243:$V243)-SUM($CV$3:DC$3)*$X243-SUM($CV$4:DC$4)*SUM($K243:$L243)-SUM($CV$5:DC$5)*SUM($M243:$N243)-SUM($CV$6:DC$6)*$O243-SUM($CV$7:DC$7)*SUM($Y243:$Z243,$AF243)-SUM($CV$8:DC$8)*SUM($AA243:$AE243)-SUM($CV$9:DC$9)*$AG243</f>
        <v>207000</v>
      </c>
      <c r="DD243" s="39">
        <f>SUM($BE243,$BF243:BM243)-SUM($CV$1:DD$1)*SUM($P243:$Q243,$W243)-SUM($CV$2:DD$2)*SUM($R243:$V243)-SUM($CV$3:DD$3)*$X243-SUM($CV$4:DD$4)*SUM($K243:$L243)-SUM($CV$5:DD$5)*SUM($M243:$N243)-SUM($CV$6:DD$6)*$O243-SUM($CV$7:DD$7)*SUM($Y243:$Z243,$AF243)-SUM($CV$8:DD$8)*SUM($AA243:$AE243)-SUM($CV$9:DD$9)*$AG243</f>
        <v>203876</v>
      </c>
      <c r="DE243" s="39">
        <f>SUM($BE243,$BF243:BN243)-SUM($CV$1:DE$1)*SUM($P243:$Q243,$W243)-SUM($CV$2:DE$2)*SUM($R243:$V243)-SUM($CV$3:DE$3)*$X243-SUM($CV$4:DE$4)*SUM($K243:$L243)-SUM($CV$5:DE$5)*SUM($M243:$N243)-SUM($CV$6:DE$6)*$O243-SUM($CV$7:DE$7)*SUM($Y243:$Z243,$AF243)-SUM($CV$8:DE$8)*SUM($AA243:$AE243)-SUM($CV$9:DE$9)*$AG243</f>
        <v>200576</v>
      </c>
      <c r="DF243" s="39">
        <f>SUM($BE243,$BF243:BO243)-SUM($CV$1:DF$1)*SUM($P243:$Q243,$W243)-SUM($CV$2:DF$2)*SUM($R243:$V243)-SUM($CV$3:DF$3)*$X243-SUM($CV$4:DF$4)*SUM($K243:$L243)-SUM($CV$5:DF$5)*SUM($M243:$N243)-SUM($CV$6:DF$6)*$O243-SUM($CV$7:DF$7)*SUM($Y243:$Z243,$AF243)-SUM($CV$8:DF$8)*SUM($AA243:$AE243)-SUM($CV$9:DF$9)*$AG243</f>
        <v>196376</v>
      </c>
      <c r="DG243" s="39">
        <f>SUM($BE243,$BF243:BP243)-SUM($CV$1:DG$1)*SUM($P243:$Q243,$W243)-SUM($CV$2:DG$2)*SUM($R243:$V243)-SUM($CV$3:DG$3)*$X243-SUM($CV$4:DG$4)*SUM($K243:$L243)-SUM($CV$5:DG$5)*SUM($M243:$N243)-SUM($CV$6:DG$6)*$O243-SUM($CV$7:DG$7)*SUM($Y243:$Z243,$AF243)-SUM($CV$8:DG$8)*SUM($AA243:$AE243)-SUM($CV$9:DG$9)*$AG243</f>
        <v>191876</v>
      </c>
      <c r="DH243" s="39">
        <f>SUM($BE243,$BF243:BQ243)-SUM($CV$1:DH$1)*SUM($P243:$Q243,$W243)-SUM($CV$2:DH$2)*SUM($R243:$V243)-SUM($CV$3:DH$3)*$X243-SUM($CV$4:DH$4)*SUM($K243:$L243)-SUM($CV$5:DH$5)*SUM($M243:$N243)-SUM($CV$6:DH$6)*$O243-SUM($CV$7:DH$7)*SUM($Y243:$Z243,$AF243)-SUM($CV$8:DH$8)*SUM($AA243:$AE243)-SUM($CV$9:DH$9)*$AG243</f>
        <v>187376</v>
      </c>
      <c r="DI243" s="39">
        <f>SUM($BE243,$BF243:BR243)-SUM($CV$1:DI$1)*SUM($P243:$Q243,$W243)-SUM($CV$2:DI$2)*SUM($R243:$V243)-SUM($CV$3:DI$3)*$X243-SUM($CV$4:DI$4)*SUM($K243:$L243)-SUM($CV$5:DI$5)*SUM($M243:$N243)-SUM($CV$6:DI$6)*$O243-SUM($CV$7:DI$7)*SUM($Y243:$Z243,$AF243)-SUM($CV$8:DI$8)*SUM($AA243:$AE243)-SUM($CV$9:DI$9)*$AG243</f>
        <v>182876</v>
      </c>
      <c r="DJ243" s="39">
        <f>SUM($BE243,$BF243:BS243)-SUM($CV$1:DJ$1)*SUM($P243:$Q243,$W243)-SUM($CV$2:DJ$2)*SUM($R243:$V243)-SUM($CV$3:DJ$3)*$X243-SUM($CV$4:DJ$4)*SUM($K243:$L243)-SUM($CV$5:DJ$5)*SUM($M243:$N243)-SUM($CV$6:DJ$6)*$O243-SUM($CV$7:DJ$7)*SUM($Y243:$Z243,$AF243)-SUM($CV$8:DJ$8)*SUM($AA243:$AE243)-SUM($CV$9:DJ$9)*$AG243</f>
        <v>178376</v>
      </c>
      <c r="DK243" s="39">
        <f>SUM($BE243,$BF243:BT243)-SUM($CV$1:DK$1)*SUM($P243:$Q243,$W243)-SUM($CV$2:DK$2)*SUM($R243:$V243)-SUM($CV$3:DK$3)*$X243-SUM($CV$4:DK$4)*SUM($K243:$L243)-SUM($CV$5:DK$5)*SUM($M243:$N243)-SUM($CV$6:DK$6)*$O243-SUM($CV$7:DK$7)*SUM($Y243:$Z243,$AF243)-SUM($CV$8:DK$8)*SUM($AA243:$AE243)-SUM($CV$9:DK$9)*$AG243</f>
        <v>173876</v>
      </c>
      <c r="DL243" s="39">
        <f>SUM($BE243,$BF243:BU243)-SUM($CV$1:DL$1)*SUM($P243:$Q243,$W243)-SUM($CV$2:DL$2)*SUM($R243:$V243)-SUM($CV$3:DL$3)*$X243-SUM($CV$4:DL$4)*SUM($K243:$L243)-SUM($CV$5:DL$5)*SUM($M243:$N243)-SUM($CV$6:DL$6)*$O243-SUM($CV$7:DL$7)*SUM($Y243:$Z243,$AF243)-SUM($CV$8:DL$8)*SUM($AA243:$AE243)-SUM($CV$9:DL$9)*$AG243</f>
        <v>169376</v>
      </c>
      <c r="DM243" s="39">
        <f>SUM($BE243,$BF243:BV243)-SUM($CV$1:DM$1)*SUM($P243:$Q243,$W243)-SUM($CV$2:DM$2)*SUM($R243:$V243)-SUM($CV$3:DM$3)*$X243-SUM($CV$4:DM$4)*SUM($K243:$L243)-SUM($CV$5:DM$5)*SUM($M243:$N243)-SUM($CV$6:DM$6)*$O243-SUM($CV$7:DM$7)*SUM($Y243:$Z243,$AF243)-SUM($CV$8:DM$8)*SUM($AA243:$AE243)-SUM($CV$9:DM$9)*$AG243</f>
        <v>163376</v>
      </c>
      <c r="DN243" s="39">
        <f>SUM($BE243,$BF243:BW243)-SUM($CV$1:DN$1)*SUM($P243:$Q243,$W243)-SUM($CV$2:DN$2)*SUM($R243:$V243)-SUM($CV$3:DN$3)*$X243-SUM($CV$4:DN$4)*SUM($K243:$L243)-SUM($CV$5:DN$5)*SUM($M243:$N243)-SUM($CV$6:DN$6)*$O243-SUM($CV$7:DN$7)*SUM($Y243:$Z243,$AF243)-SUM($CV$8:DN$8)*SUM($AA243:$AE243)-SUM($CV$9:DN$9)*$AG243</f>
        <v>157376</v>
      </c>
      <c r="DO243" s="39">
        <f>SUM($BE243,$BF243:BX243)-SUM($CV$1:DO$1)*SUM($P243:$Q243,$W243)-SUM($CV$2:DO$2)*SUM($R243:$V243)-SUM($CV$3:DO$3)*$X243-SUM($CV$4:DO$4)*SUM($K243:$L243)-SUM($CV$5:DO$5)*SUM($M243:$N243)-SUM($CV$6:DO$6)*$O243-SUM($CV$7:DO$7)*SUM($Y243:$Z243,$AF243)-SUM($CV$8:DO$8)*SUM($AA243:$AE243)-SUM($CV$9:DO$9)*$AG243</f>
        <v>151376</v>
      </c>
      <c r="DP243" s="39">
        <f>SUM($BE243,$BF243:BY243)-SUM($CV$1:DP$1)*SUM($P243:$Q243,$W243)-SUM($CV$2:DP$2)*SUM($R243:$V243)-SUM($CV$3:DP$3)*$X243-SUM($CV$4:DP$4)*SUM($K243:$L243)-SUM($CV$5:DP$5)*SUM($M243:$N243)-SUM($CV$6:DP$6)*$O243-SUM($CV$7:DP$7)*SUM($Y243:$Z243,$AF243)-SUM($CV$8:DP$8)*SUM($AA243:$AE243)-SUM($CV$9:DP$9)*$AG243</f>
        <v>145376</v>
      </c>
      <c r="DQ243" s="39">
        <f>SUM($BE243,$BF243:BZ243)-SUM($CV$1:DQ$1)*SUM($P243:$Q243,$W243)-SUM($CV$2:DQ$2)*SUM($R243:$V243)-SUM($CV$3:DQ$3)*$X243-SUM($CV$4:DQ$4)*SUM($K243:$L243)-SUM($CV$5:DQ$5)*SUM($M243:$N243)-SUM($CV$6:DQ$6)*$O243-SUM($CV$7:DQ$7)*SUM($Y243:$Z243,$AF243)-SUM($CV$8:DQ$8)*SUM($AA243:$AE243)-SUM($CV$9:DQ$9)*$AG243</f>
        <v>139376</v>
      </c>
      <c r="DR243" s="39">
        <f>SUM($BE243,$BF243:CA243)-SUM($CV$1:DR$1)*SUM($P243:$Q243,$W243)-SUM($CV$2:DR$2)*SUM($R243:$V243)-SUM($CV$3:DR$3)*$X243-SUM($CV$4:DR$4)*SUM($K243:$L243)-SUM($CV$5:DR$5)*SUM($M243:$N243)-SUM($CV$6:DR$6)*$O243-SUM($CV$7:DR$7)*SUM($Y243:$Z243,$AF243)-SUM($CV$8:DR$8)*SUM($AA243:$AE243)-SUM($CV$9:DR$9)*$AG243</f>
        <v>133376</v>
      </c>
      <c r="DS243" s="39">
        <f>SUM($BE243,$BF243:CB243)-SUM($CV$1:DS$1)*SUM($P243:$Q243,$W243)-SUM($CV$2:DS$2)*SUM($R243:$V243)-SUM($CV$3:DS$3)*$X243-SUM($CV$4:DS$4)*SUM($K243:$L243)-SUM($CV$5:DS$5)*SUM($M243:$N243)-SUM($CV$6:DS$6)*$O243-SUM($CV$7:DS$7)*SUM($Y243:$Z243,$AF243)-SUM($CV$8:DS$8)*SUM($AA243:$AE243)-SUM($CV$9:DS$9)*$AG243</f>
        <v>127376</v>
      </c>
      <c r="DT243" s="39">
        <f>SUM($BE243,$BF243:CC243)-SUM($CV$1:DT$1)*SUM($P243:$Q243,$W243)-SUM($CV$2:DT$2)*SUM($R243:$V243)-SUM($CV$3:DT$3)*$X243-SUM($CV$4:DT$4)*SUM($K243:$L243)-SUM($CV$5:DT$5)*SUM($M243:$N243)-SUM($CV$6:DT$6)*$O243-SUM($CV$7:DT$7)*SUM($Y243:$Z243,$AF243)-SUM($CV$8:DT$8)*SUM($AA243:$AE243)-SUM($CV$9:DT$9)*$AG243</f>
        <v>121376</v>
      </c>
      <c r="DU243" s="39">
        <f>SUM($BE243,$BF243:CD243)-SUM($CV$1:DU$1)*SUM($P243:$Q243,$W243)-SUM($CV$2:DU$2)*SUM($R243:$V243)-SUM($CV$3:DU$3)*$X243-SUM($CV$4:DU$4)*SUM($K243:$L243)-SUM($CV$5:DU$5)*SUM($M243:$N243)-SUM($CV$6:DU$6)*$O243-SUM($CV$7:DU$7)*SUM($Y243:$Z243,$AF243)-SUM($CV$8:DU$8)*SUM($AA243:$AE243)-SUM($CV$9:DU$9)*$AG243</f>
        <v>115376</v>
      </c>
      <c r="DV243" s="39">
        <f>SUM($BE243,$BF243:CE243)-SUM($CV$1:DV$1)*SUM($P243:$Q243,$W243)-SUM($CV$2:DV$2)*SUM($R243:$V243)-SUM($CV$3:DV$3)*$X243-SUM($CV$4:DV$4)*SUM($K243:$L243)-SUM($CV$5:DV$5)*SUM($M243:$N243)-SUM($CV$6:DV$6)*$O243-SUM($CV$7:DV$7)*SUM($Y243:$Z243,$AF243)-SUM($CV$8:DV$8)*SUM($AA243:$AE243)-SUM($CV$9:DV$9)*$AG243</f>
        <v>109376</v>
      </c>
      <c r="DW243" s="39">
        <f>SUM($BE243,$BF243:CF243)-SUM($CV$1:DW$1)*SUM($P243:$Q243,$W243)-SUM($CV$2:DW$2)*SUM($R243:$V243)-SUM($CV$3:DW$3)*$X243-SUM($CV$4:DW$4)*SUM($K243:$L243)-SUM($CV$5:DW$5)*SUM($M243:$N243)-SUM($CV$6:DW$6)*$O243-SUM($CV$7:DW$7)*SUM($Y243:$Z243,$AF243)-SUM($CV$8:DW$8)*SUM($AA243:$AE243)-SUM($CV$9:DW$9)*$AG243</f>
        <v>103376</v>
      </c>
      <c r="DX243" s="39">
        <f>SUM($BE243,$BF243:CG243)-SUM($CV$1:DX$1)*SUM($P243:$Q243,$W243)-SUM($CV$2:DX$2)*SUM($R243:$V243)-SUM($CV$3:DX$3)*$X243-SUM($CV$4:DX$4)*SUM($K243:$L243)-SUM($CV$5:DX$5)*SUM($M243:$N243)-SUM($CV$6:DX$6)*$O243-SUM($CV$7:DX$7)*SUM($Y243:$Z243,$AF243)-SUM($CV$8:DX$8)*SUM($AA243:$AE243)-SUM($CV$9:DX$9)*$AG243</f>
        <v>97376</v>
      </c>
      <c r="DY243" s="39">
        <f>SUM($BE243,$BF243:CH243)-SUM($CV$1:DY$1)*SUM($P243:$Q243,$W243)-SUM($CV$2:DY$2)*SUM($R243:$V243)-SUM($CV$3:DY$3)*$X243-SUM($CV$4:DY$4)*SUM($K243:$L243)-SUM($CV$5:DY$5)*SUM($M243:$N243)-SUM($CV$6:DY$6)*$O243-SUM($CV$7:DY$7)*SUM($Y243:$Z243,$AF243)-SUM($CV$8:DY$8)*SUM($AA243:$AE243)-SUM($CV$9:DY$9)*$AG243</f>
        <v>91376</v>
      </c>
      <c r="DZ243" s="39">
        <f>SUM($BE243,$BF243:CI243)-SUM($CV$1:DZ$1)*SUM($P243:$Q243,$W243)-SUM($CV$2:DZ$2)*SUM($R243:$V243)-SUM($CV$3:DZ$3)*$X243-SUM($CV$4:DZ$4)*SUM($K243:$L243)-SUM($CV$5:DZ$5)*SUM($M243:$N243)-SUM($CV$6:DZ$6)*$O243-SUM($CV$7:DZ$7)*SUM($Y243:$Z243,$AF243)-SUM($CV$8:DZ$8)*SUM($AA243:$AE243)-SUM($CV$9:DZ$9)*$AG243</f>
        <v>85376</v>
      </c>
      <c r="EA243" s="39">
        <f>SUM($BE243,$BF243:CJ243)-SUM($CV$1:EA$1)*SUM($P243:$Q243,$W243)-SUM($CV$2:EA$2)*SUM($R243:$V243)-SUM($CV$3:EA$3)*$X243-SUM($CV$4:EA$4)*SUM($K243:$L243)-SUM($CV$5:EA$5)*SUM($M243:$N243)-SUM($CV$6:EA$6)*$O243-SUM($CV$7:EA$7)*SUM($Y243:$Z243,$AF243)-SUM($CV$8:EA$8)*SUM($AA243:$AE243)-SUM($CV$9:EA$9)*$AG243</f>
        <v>79376</v>
      </c>
      <c r="EB243" s="39">
        <f>SUM($BE243,$BF243:CK243)-SUM($CV$1:EB$1)*SUM($P243:$Q243,$W243)-SUM($CV$2:EB$2)*SUM($R243:$V243)-SUM($CV$3:EB$3)*$X243-SUM($CV$4:EB$4)*SUM($K243:$L243)-SUM($CV$5:EB$5)*SUM($M243:$N243)-SUM($CV$6:EB$6)*$O243-SUM($CV$7:EB$7)*SUM($Y243:$Z243,$AF243)-SUM($CV$8:EB$8)*SUM($AA243:$AE243)-SUM($CV$9:EB$9)*$AG243</f>
        <v>73376</v>
      </c>
      <c r="EC243" s="39">
        <f>SUM($BE243,$BF243:CL243)-SUM($CV$1:EC$1)*SUM($P243:$Q243,$W243)-SUM($CV$2:EC$2)*SUM($R243:$V243)-SUM($CV$3:EC$3)*$X243-SUM($CV$4:EC$4)*SUM($K243:$L243)-SUM($CV$5:EC$5)*SUM($M243:$N243)-SUM($CV$6:EC$6)*$O243-SUM($CV$7:EC$7)*SUM($Y243:$Z243,$AF243)-SUM($CV$8:EC$8)*SUM($AA243:$AE243)-SUM($CV$9:EC$9)*$AG243</f>
        <v>67376</v>
      </c>
      <c r="ED243" s="39">
        <f>SUM($BE243,$BF243:CM243)-SUM($CV$1:ED$1)*SUM($P243:$Q243,$W243)-SUM($CV$2:ED$2)*SUM($R243:$V243)-SUM($CV$3:ED$3)*$X243-SUM($CV$4:ED$4)*SUM($K243:$L243)-SUM($CV$5:ED$5)*SUM($M243:$N243)-SUM($CV$6:ED$6)*$O243-SUM($CV$7:ED$7)*SUM($Y243:$Z243,$AF243)-SUM($CV$8:ED$8)*SUM($AA243:$AE243)-SUM($CV$9:ED$9)*$AG243</f>
        <v>61376</v>
      </c>
      <c r="EE243" s="39">
        <f>SUM($BE243,$BF243:CN243)-SUM($CV$1:EE$1)*SUM($P243:$Q243,$W243)-SUM($CV$2:EE$2)*SUM($R243:$V243)-SUM($CV$3:EE$3)*$X243-SUM($CV$4:EE$4)*SUM($K243:$L243)-SUM($CV$5:EE$5)*SUM($M243:$N243)-SUM($CV$6:EE$6)*$O243-SUM($CV$7:EE$7)*SUM($Y243:$Z243,$AF243)-SUM($CV$8:EE$8)*SUM($AA243:$AE243)-SUM($CV$9:EE$9)*$AG243</f>
        <v>55376</v>
      </c>
      <c r="EF243" s="39">
        <f>SUM($BE243,$BF243:CO243)-SUM($CV$1:EF$1)*SUM($P243:$Q243,$W243)-SUM($CV$2:EF$2)*SUM($R243:$V243)-SUM($CV$3:EF$3)*$X243-SUM($CV$4:EF$4)*SUM($K243:$L243)-SUM($CV$5:EF$5)*SUM($M243:$N243)-SUM($CV$6:EF$6)*$O243-SUM($CV$7:EF$7)*SUM($Y243:$Z243,$AF243)-SUM($CV$8:EF$8)*SUM($AA243:$AE243)-SUM($CV$9:EF$9)*$AG243</f>
        <v>49376</v>
      </c>
      <c r="EG243" s="39">
        <f>SUM($BE243,$BF243:CP243)-SUM($CV$1:EG$1)*SUM($P243:$Q243,$W243)-SUM($CV$2:EG$2)*SUM($R243:$V243)-SUM($CV$3:EG$3)*$X243-SUM($CV$4:EG$4)*SUM($K243:$L243)-SUM($CV$5:EG$5)*SUM($M243:$N243)-SUM($CV$6:EG$6)*$O243-SUM($CV$7:EG$7)*SUM($Y243:$Z243,$AF243)-SUM($CV$8:EG$8)*SUM($AA243:$AE243)-SUM($CV$9:EG$9)*$AG243</f>
        <v>43376</v>
      </c>
      <c r="EH243" s="39">
        <f>SUM($BE243,$BF243:CQ243)-SUM($CV$1:EH$1)*SUM($P243:$Q243,$W243)-SUM($CV$2:EH$2)*SUM($R243:$V243)-SUM($CV$3:EH$3)*$X243-SUM($CV$4:EH$4)*SUM($K243:$L243)-SUM($CV$5:EH$5)*SUM($M243:$N243)-SUM($CV$6:EH$6)*$O243-SUM($CV$7:EH$7)*SUM($Y243:$Z243,$AF243)-SUM($CV$8:EH$8)*SUM($AA243:$AE243)-SUM($CV$9:EH$9)*$AG243</f>
        <v>37376</v>
      </c>
      <c r="EI243" s="39">
        <f>SUM($BE243,$BF243:CR243)-SUM($CV$1:EI$1)*SUM($P243:$Q243,$W243)-SUM($CV$2:EI$2)*SUM($R243:$V243)-SUM($CV$3:EI$3)*$X243-SUM($CV$4:EI$4)*SUM($K243:$L243)-SUM($CV$5:EI$5)*SUM($M243:$N243)-SUM($CV$6:EI$6)*$O243-SUM($CV$7:EI$7)*SUM($Y243:$Z243,$AF243)-SUM($CV$8:EI$8)*SUM($AA243:$AE243)-SUM($CV$9:EI$9)*$AG243</f>
        <v>31376</v>
      </c>
      <c r="EJ243" s="39">
        <f>SUM($BE243,$BF243:CS243)-SUM($CV$1:EJ$1)*SUM($P243:$Q243,$W243)-SUM($CV$2:EJ$2)*SUM($R243:$V243)-SUM($CV$3:EJ$3)*$X243-SUM($CV$4:EJ$4)*SUM($K243:$L243)-SUM($CV$5:EJ$5)*SUM($M243:$N243)-SUM($CV$6:EJ$6)*$O243-SUM($CV$7:EJ$7)*SUM($Y243:$Z243,$AF243)-SUM($CV$8:EJ$8)*SUM($AA243:$AE243)-SUM($CV$9:EJ$9)*$AG243</f>
        <v>25376</v>
      </c>
      <c r="EK243" s="39">
        <f>SUM($BE243,$BF243:CT243)-SUM($CV$1:EK$1)*SUM($P243:$Q243,$W243)-SUM($CV$2:EK$2)*SUM($R243:$V243)-SUM($CV$3:EK$3)*$X243-SUM($CV$4:EK$4)*SUM($K243:$L243)-SUM($CV$5:EK$5)*SUM($M243:$N243)-SUM($CV$6:EK$6)*$O243-SUM($CV$7:EK$7)*SUM($Y243:$Z243,$AF243)-SUM($CV$8:EK$8)*SUM($AA243:$AE243)-SUM($CV$9:EK$9)*$AG243</f>
        <v>19376</v>
      </c>
      <c r="EL243" s="39">
        <f>SUM($BE243,$BF243:CU243)-SUM($CV$1:EL$1)*SUM($P243:$Q243,$W243)-SUM($CV$2:EL$2)*SUM($R243:$V243)-SUM($CV$3:EL$3)*$X243-SUM($CV$4:EL$4)*SUM($K243:$L243)-SUM($CV$5:EL$5)*SUM($M243:$N243)-SUM($CV$6:EL$6)*$O243-SUM($CV$7:EL$7)*SUM($Y243:$Z243,$AF243)-SUM($CV$8:EL$8)*SUM($AA243:$AE243)-SUM($CV$9:EL$9)*$AG243</f>
        <v>13376</v>
      </c>
      <c r="EM243" s="39">
        <f>SUM($BE243,$BF243:CV243)-SUM($CV$1:EM$1)*SUM($P243:$Q243,$W243)-SUM($CV$2:EM$2)*SUM($R243:$V243)-SUM($CV$3:EM$3)*$X243-SUM($CV$4:EM$4)*SUM($K243:$L243)-SUM($CV$5:EM$5)*SUM($M243:$N243)-SUM($CV$6:EM$6)*$O243-SUM($CV$7:EM$7)*SUM($Y243:$Z243,$AF243)-SUM($CV$8:EM$8)*SUM($AA243:$AE243)-SUM($CV$9:EM$9)*$AG243</f>
        <v>7376</v>
      </c>
      <c r="EN243" s="39">
        <f>SUM($BE243,$BF243:CW243)-SUM($CV$1:EN$1)*SUM($P243:$Q243,$W243)-SUM($CV$2:EN$2)*SUM($R243:$V243)-SUM($CV$3:EN$3)*$X243-SUM($CV$4:EN$4)*SUM($K243:$L243)-SUM($CV$5:EN$5)*SUM($M243:$N243)-SUM($CV$6:EN$6)*$O243-SUM($CV$7:EN$7)*SUM($Y243:$Z243,$AF243)-SUM($CV$8:EN$8)*SUM($AA243:$AE243)-SUM($CV$9:EN$9)*$AG243</f>
        <v>1376</v>
      </c>
      <c r="EO243" s="39">
        <f>SUM($BE243,$BF243:CX243)-SUM($CV$1:EO$1)*SUM($P243:$Q243,$W243)-SUM($CV$2:EO$2)*SUM($R243:$V243)-SUM($CV$3:EO$3)*$X243-SUM($CV$4:EO$4)*SUM($K243:$L243)-SUM($CV$5:EO$5)*SUM($M243:$N243)-SUM($CV$6:EO$6)*$O243-SUM($CV$7:EO$7)*SUM($Y243:$Z243,$AF243)-SUM($CV$8:EO$8)*SUM($AA243:$AE243)-SUM($CV$9:EO$9)*$AG243</f>
        <v>-2800</v>
      </c>
      <c r="EP243" s="96" t="s">
        <v>13</v>
      </c>
      <c r="EQ243" s="103" t="str">
        <f t="shared" si="302"/>
        <v>MM3Z5V1T1G</v>
      </c>
      <c r="ER243" s="96" t="str">
        <f t="shared" si="306"/>
        <v>ON SEMICONDUCTOR</v>
      </c>
      <c r="ES243" s="128">
        <v>1.1599999999999999E-2</v>
      </c>
      <c r="ET243" s="116" t="s">
        <v>25</v>
      </c>
      <c r="EU243" s="107" t="e">
        <f t="shared" ca="1" si="245"/>
        <v>#NAME?</v>
      </c>
      <c r="EV243" s="107" t="e">
        <f t="shared" ca="1" si="246"/>
        <v>#NAME?</v>
      </c>
      <c r="EW243" s="117">
        <v>30000</v>
      </c>
      <c r="EX243" s="117">
        <v>60000</v>
      </c>
      <c r="EY243" s="103"/>
      <c r="EZ243" s="117">
        <f t="shared" si="247"/>
        <v>240000</v>
      </c>
      <c r="FA243" s="118" t="e">
        <f t="shared" ca="1" si="248"/>
        <v>#NAME?</v>
      </c>
      <c r="FB243" s="117">
        <f t="shared" si="249"/>
        <v>27732</v>
      </c>
      <c r="FC243" s="118" t="e">
        <f t="shared" ca="1" si="250"/>
        <v>#NAME?</v>
      </c>
      <c r="FD243" s="119">
        <v>45523</v>
      </c>
      <c r="FE243" s="118" t="s">
        <v>130</v>
      </c>
      <c r="FF243" s="118" t="s">
        <v>1135</v>
      </c>
      <c r="FG243" s="103" t="s">
        <v>144</v>
      </c>
      <c r="FH243" s="103" t="s">
        <v>145</v>
      </c>
      <c r="FI243" s="105">
        <f t="array" ref="FI243">SUMPRODUCT($AI243:$AL243,TRANSPOSE(FI$1:FI$4))</f>
        <v>18260</v>
      </c>
      <c r="FJ243" s="105">
        <f t="array" ref="FJ243">SUMPRODUCT($AI243:$AL243,TRANSPOSE(FJ$1:FJ$4))</f>
        <v>18260</v>
      </c>
      <c r="FK243" s="105">
        <f t="array" ref="FK243">SUMPRODUCT($AI243:$AL243,TRANSPOSE(FK$1:FK$4))</f>
        <v>18260</v>
      </c>
      <c r="FL243" s="105">
        <f t="array" ref="FL243">SUMPRODUCT($AI243:$AL243,TRANSPOSE(FL$1:FL$4))</f>
        <v>18260</v>
      </c>
      <c r="FM243" s="105">
        <f t="array" ref="FM243">SUMPRODUCT($AI243:$AL243,TRANSPOSE(FM$1:FM$4))</f>
        <v>18260</v>
      </c>
      <c r="FN243" s="105">
        <f t="array" ref="FN243">SUMPRODUCT($AI243:$AL243,TRANSPOSE(FN$1:FN$4))</f>
        <v>18260</v>
      </c>
      <c r="FO243" s="105">
        <f t="array" ref="FO243">SUMPRODUCT($AI243:$AL243,TRANSPOSE(FO$1:FO$4))</f>
        <v>18260</v>
      </c>
      <c r="FP243" s="105">
        <f t="array" ref="FP243">SUMPRODUCT($AI243:$AL243,TRANSPOSE(FP$1:FP$4))</f>
        <v>18260</v>
      </c>
      <c r="FQ243" s="105">
        <f t="array" ref="FQ243">SUMPRODUCT($AI243:$AL243,TRANSPOSE(FQ$1:FQ$4))</f>
        <v>18260</v>
      </c>
      <c r="FR243" s="105">
        <f t="array" ref="FR243">SUMPRODUCT($AI243:$AL243,TRANSPOSE(FR$1:FR$4))</f>
        <v>18200</v>
      </c>
      <c r="FS243" s="105">
        <f t="array" ref="FS243">SUMPRODUCT($AI243:$AL243,TRANSPOSE(FS$1:FS$4))</f>
        <v>18000</v>
      </c>
      <c r="FT243" s="105">
        <f t="array" ref="FT243">SUMPRODUCT($AI243:$AL243,TRANSPOSE(FT$1:FT$4))</f>
        <v>11728</v>
      </c>
      <c r="FU243" s="105">
        <f t="array" ref="FU243">SUMPRODUCT($AI243:$AL243,TRANSPOSE(FU$1:FU$4))</f>
        <v>0</v>
      </c>
      <c r="FV243" s="120"/>
      <c r="FW243" s="105">
        <f t="shared" si="251"/>
        <v>30000</v>
      </c>
      <c r="FX243" s="121">
        <f>CEILING(SUM($FI243:FJ243)-SUM($FW243:FW243),$EW243)</f>
        <v>30000</v>
      </c>
      <c r="FY243" s="121">
        <f>CEILING(SUM($FI243:FK243)-SUM($FW243:FX243),$EW243)</f>
        <v>0</v>
      </c>
      <c r="FZ243" s="121">
        <f>CEILING(SUM($FI243:FL243)-SUM($FW243:FY243),$EW243)</f>
        <v>30000</v>
      </c>
      <c r="GA243" s="121">
        <f>CEILING(SUM($FI243:FM243)-SUM($FW243:FZ243),$EW243)</f>
        <v>30000</v>
      </c>
      <c r="GB243" s="121">
        <f>CEILING(SUM($FI243:FN243)-SUM($FW243:GA243),$EW243)</f>
        <v>0</v>
      </c>
      <c r="GC243" s="121">
        <f>CEILING(SUM($FI243:FO243)-SUM($FW243:GB243),$EW243)</f>
        <v>30000</v>
      </c>
      <c r="GD243" s="121">
        <f>CEILING(SUM($FI243:FP243)-SUM($FW243:GC243),$EW243)</f>
        <v>0</v>
      </c>
      <c r="GE243" s="121">
        <f>CEILING(SUM($FI243:FQ243)-SUM($FW243:GD243),$EW243)</f>
        <v>30000</v>
      </c>
      <c r="GF243" s="121">
        <f>CEILING(SUM($FI243:FR243)-SUM($FW243:GE243),$EW243)</f>
        <v>30000</v>
      </c>
      <c r="GG243" s="121">
        <f>CEILING(SUM($FI243:FS243)-SUM($FW243:GF243),$EW243)</f>
        <v>0</v>
      </c>
      <c r="GH243" s="121">
        <f t="shared" si="252"/>
        <v>30000</v>
      </c>
      <c r="GI243" s="121">
        <f t="shared" si="253"/>
        <v>0</v>
      </c>
      <c r="GJ243" s="120"/>
      <c r="GK243" s="123" t="e">
        <f t="shared" ca="1" si="254"/>
        <v>#NAME?</v>
      </c>
      <c r="GL243" s="123" t="e">
        <f t="shared" ca="1" si="255"/>
        <v>#NAME?</v>
      </c>
      <c r="GM243" s="123" t="e">
        <f t="shared" ca="1" si="256"/>
        <v>#NAME?</v>
      </c>
      <c r="GN243" s="123" t="e">
        <f t="shared" ca="1" si="257"/>
        <v>#NAME?</v>
      </c>
      <c r="GO243" s="123" t="e">
        <f t="shared" ca="1" si="258"/>
        <v>#NAME?</v>
      </c>
      <c r="GP243" s="123" t="e">
        <f t="shared" ca="1" si="259"/>
        <v>#NAME?</v>
      </c>
      <c r="GQ243" s="123" t="e">
        <f t="shared" ca="1" si="260"/>
        <v>#NAME?</v>
      </c>
      <c r="GR243" s="123" t="e">
        <f t="shared" ca="1" si="261"/>
        <v>#NAME?</v>
      </c>
      <c r="GS243" s="123" t="e">
        <f t="shared" ca="1" si="262"/>
        <v>#NAME?</v>
      </c>
      <c r="GT243" s="123" t="e">
        <f t="shared" ca="1" si="263"/>
        <v>#NAME?</v>
      </c>
      <c r="GU243" s="123" t="e">
        <f t="shared" ca="1" si="264"/>
        <v>#NAME?</v>
      </c>
      <c r="GV243" s="123" t="e">
        <f t="shared" ca="1" si="265"/>
        <v>#NAME?</v>
      </c>
      <c r="GW243" s="123" t="e">
        <f t="shared" ca="1" si="266"/>
        <v>#NAME?</v>
      </c>
      <c r="GX243" s="123" t="e">
        <f t="shared" ca="1" si="267"/>
        <v>#NAME?</v>
      </c>
      <c r="GY243" s="120">
        <v>1</v>
      </c>
      <c r="GZ243" s="105">
        <f>SUM(FW243:GI243)</f>
        <v>240000</v>
      </c>
      <c r="HA243" s="105"/>
      <c r="HB243" s="105"/>
      <c r="HC243" s="105"/>
      <c r="HD243" s="105"/>
      <c r="HE243" s="105"/>
      <c r="HF243" s="105"/>
      <c r="HG243" s="105"/>
      <c r="HH243" s="105"/>
      <c r="HI243" s="105"/>
      <c r="HJ243" s="105"/>
      <c r="HK243" s="105"/>
      <c r="HL243" s="105">
        <f t="shared" ref="HL243:HL245" si="312">GI243</f>
        <v>0</v>
      </c>
      <c r="HM243" s="105"/>
      <c r="HN243" s="123" t="e">
        <f t="shared" ca="1" si="268"/>
        <v>#NAME?</v>
      </c>
      <c r="HO243" s="123" t="e">
        <f t="shared" ca="1" si="269"/>
        <v>#NAME?</v>
      </c>
      <c r="HP243" s="123" t="e">
        <f t="shared" ca="1" si="270"/>
        <v>#NAME?</v>
      </c>
      <c r="HQ243" s="123" t="e">
        <f t="shared" ca="1" si="271"/>
        <v>#NAME?</v>
      </c>
      <c r="HR243" s="123" t="e">
        <f t="shared" ca="1" si="272"/>
        <v>#NAME?</v>
      </c>
      <c r="HS243" s="123" t="e">
        <f t="shared" ca="1" si="273"/>
        <v>#NAME?</v>
      </c>
      <c r="HT243" s="123" t="e">
        <f t="shared" ca="1" si="274"/>
        <v>#NAME?</v>
      </c>
      <c r="HU243" s="123" t="e">
        <f t="shared" ca="1" si="275"/>
        <v>#NAME?</v>
      </c>
      <c r="HV243" s="123" t="e">
        <f t="shared" ca="1" si="276"/>
        <v>#NAME?</v>
      </c>
      <c r="HW243" s="123" t="e">
        <f t="shared" ca="1" si="277"/>
        <v>#NAME?</v>
      </c>
      <c r="HX243" s="123" t="e">
        <f t="shared" ca="1" si="278"/>
        <v>#NAME?</v>
      </c>
      <c r="HY243" s="123" t="e">
        <f t="shared" ca="1" si="279"/>
        <v>#NAME?</v>
      </c>
      <c r="HZ243" s="123" t="e">
        <f t="shared" ca="1" si="280"/>
        <v>#NAME?</v>
      </c>
      <c r="IA243" s="123" t="e">
        <f t="shared" ca="1" si="281"/>
        <v>#NAME?</v>
      </c>
      <c r="IB243" s="124" t="s">
        <v>1130</v>
      </c>
      <c r="IC243" s="103" t="s">
        <v>1045</v>
      </c>
      <c r="ID243" s="125">
        <v>45581</v>
      </c>
      <c r="IE243" s="103" t="s">
        <v>205</v>
      </c>
      <c r="IF243" s="103"/>
      <c r="IG243" s="103" t="s">
        <v>206</v>
      </c>
      <c r="IH243" s="103" t="s">
        <v>1136</v>
      </c>
      <c r="II243" s="103" t="s">
        <v>1137</v>
      </c>
    </row>
    <row r="244" spans="1:243" ht="14.25" x14ac:dyDescent="0.2">
      <c r="A244" s="39">
        <v>265</v>
      </c>
      <c r="B244" s="39" t="s">
        <v>1138</v>
      </c>
      <c r="C244" s="56" t="s">
        <v>1139</v>
      </c>
      <c r="D244" s="39" t="s">
        <v>137</v>
      </c>
      <c r="E244" s="39">
        <v>400280614</v>
      </c>
      <c r="F244" s="102" t="s">
        <v>1140</v>
      </c>
      <c r="G244" s="39">
        <v>400481611</v>
      </c>
      <c r="H244" s="39" t="s">
        <v>128</v>
      </c>
      <c r="I244" s="39">
        <v>2</v>
      </c>
      <c r="J244" s="39">
        <v>10</v>
      </c>
      <c r="K244" s="39">
        <v>0</v>
      </c>
      <c r="L244" s="39">
        <v>0</v>
      </c>
      <c r="M244" s="39">
        <v>0</v>
      </c>
      <c r="N244" s="39">
        <v>0</v>
      </c>
      <c r="O244" s="39">
        <v>2</v>
      </c>
      <c r="P244" s="39">
        <v>0</v>
      </c>
      <c r="Q244" s="39">
        <v>0</v>
      </c>
      <c r="R244" s="39">
        <v>0</v>
      </c>
      <c r="S244" s="39">
        <v>2</v>
      </c>
      <c r="T244" s="39">
        <v>0</v>
      </c>
      <c r="U244" s="39">
        <v>0</v>
      </c>
      <c r="V244" s="39">
        <v>0</v>
      </c>
      <c r="W244" s="39">
        <v>0</v>
      </c>
      <c r="X244" s="39">
        <v>2</v>
      </c>
      <c r="Y244" s="39">
        <v>0</v>
      </c>
      <c r="Z244" s="39">
        <v>0</v>
      </c>
      <c r="AA244" s="39">
        <v>0</v>
      </c>
      <c r="AB244" s="39">
        <v>2</v>
      </c>
      <c r="AC244" s="39">
        <v>0</v>
      </c>
      <c r="AD244" s="39">
        <v>0</v>
      </c>
      <c r="AE244" s="39">
        <v>0</v>
      </c>
      <c r="AF244" s="39">
        <v>0</v>
      </c>
      <c r="AG244" s="39">
        <v>2</v>
      </c>
      <c r="AH244" s="39">
        <f t="shared" si="235"/>
        <v>8</v>
      </c>
      <c r="AI244" s="39">
        <f t="shared" si="236"/>
        <v>2</v>
      </c>
      <c r="AJ244" s="39">
        <f t="shared" si="237"/>
        <v>4</v>
      </c>
      <c r="AK244" s="39">
        <f t="shared" si="238"/>
        <v>4</v>
      </c>
      <c r="AL244" s="39">
        <f t="shared" si="239"/>
        <v>6</v>
      </c>
      <c r="AM244" s="57">
        <f t="shared" si="240"/>
        <v>212268</v>
      </c>
      <c r="AN244" s="57">
        <v>3000</v>
      </c>
      <c r="AO244" s="57">
        <f t="shared" si="241"/>
        <v>213000</v>
      </c>
      <c r="AP244" s="39"/>
      <c r="AQ244" s="39" t="s">
        <v>1133</v>
      </c>
      <c r="AR244" s="40" t="s">
        <v>13</v>
      </c>
      <c r="AS244" s="39" t="s">
        <v>1044</v>
      </c>
      <c r="AT244" s="39"/>
      <c r="AU244" s="58">
        <v>7.7000000000000002E-3</v>
      </c>
      <c r="AV244" s="58" t="s">
        <v>25</v>
      </c>
      <c r="AW244" s="39" t="s">
        <v>976</v>
      </c>
      <c r="AX244" s="39" t="s">
        <v>977</v>
      </c>
      <c r="AY244" s="39"/>
      <c r="AZ244" s="39" t="s">
        <v>978</v>
      </c>
      <c r="BA244" s="39" t="str">
        <f t="shared" si="242"/>
        <v>P0052</v>
      </c>
      <c r="BB244" s="78" t="e">
        <f t="shared" ca="1" si="243"/>
        <v>#NAME?</v>
      </c>
      <c r="BC244" s="39">
        <v>14</v>
      </c>
      <c r="BD244" s="75">
        <f t="shared" si="244"/>
        <v>213000</v>
      </c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>
        <f>SUM($BE244,$BF244:BF244)-SUM($CV$1:CW$1)*SUM($P244:$Q244,$W244)-SUM($CV$2:CW$2)*SUM($R244:$V244)-SUM($CV$3:CW$3)*$X244-SUM($CV$4:CW$4)*SUM($K244:$L244)-SUM($CV$5:CW$5)*SUM($M244:$N244)-SUM($CV$6:CW$6)*$O244-SUM($CV$7:CW$7)*SUM($Y244:$Z244,$AF244)-SUM($CV$8:CW$8)*SUM($AA244:$AE244)-SUM($CV$9:CW$9)*$AG244</f>
        <v>0</v>
      </c>
      <c r="CX244" s="39">
        <f>SUM($BE244,$BF244:BG244)-SUM($CV$1:CX$1)*SUM($P244:$Q244,$W244)-SUM($CV$2:CX$2)*SUM($R244:$V244)-SUM($CV$3:CX$3)*$X244-SUM($CV$4:CX$4)*SUM($K244:$L244)-SUM($CV$5:CX$5)*SUM($M244:$N244)-SUM($CV$6:CX$6)*$O244-SUM($CV$7:CX$7)*SUM($Y244:$Z244,$AF244)-SUM($CV$8:CX$8)*SUM($AA244:$AE244)-SUM($CV$9:CX$9)*$AG244</f>
        <v>0</v>
      </c>
      <c r="CY244" s="39">
        <f>SUM($BE244,$BF244:BH244)-SUM($CV$1:CY$1)*SUM($P244:$Q244,$W244)-SUM($CV$2:CY$2)*SUM($R244:$V244)-SUM($CV$3:CY$3)*$X244-SUM($CV$4:CY$4)*SUM($K244:$L244)-SUM($CV$5:CY$5)*SUM($M244:$N244)-SUM($CV$6:CY$6)*$O244-SUM($CV$7:CY$7)*SUM($Y244:$Z244,$AF244)-SUM($CV$8:CY$8)*SUM($AA244:$AE244)-SUM($CV$9:CY$9)*$AG244</f>
        <v>0</v>
      </c>
      <c r="CZ244" s="39">
        <f>SUM($BE244,$BF244:BI244)-SUM($CV$1:CZ$1)*SUM($P244:$Q244,$W244)-SUM($CV$2:CZ$2)*SUM($R244:$V244)-SUM($CV$3:CZ$3)*$X244-SUM($CV$4:CZ$4)*SUM($K244:$L244)-SUM($CV$5:CZ$5)*SUM($M244:$N244)-SUM($CV$6:CZ$6)*$O244-SUM($CV$7:CZ$7)*SUM($Y244:$Z244,$AF244)-SUM($CV$8:CZ$8)*SUM($AA244:$AE244)-SUM($CV$9:CZ$9)*$AG244</f>
        <v>0</v>
      </c>
      <c r="DA244" s="39">
        <f>SUM($BE244,$BF244:BJ244)-SUM($CV$1:DA$1)*SUM($P244:$Q244,$W244)-SUM($CV$2:DA$2)*SUM($R244:$V244)-SUM($CV$3:DA$3)*$X244-SUM($CV$4:DA$4)*SUM($K244:$L244)-SUM($CV$5:DA$5)*SUM($M244:$N244)-SUM($CV$6:DA$6)*$O244-SUM($CV$7:DA$7)*SUM($Y244:$Z244,$AF244)-SUM($CV$8:DA$8)*SUM($AA244:$AE244)-SUM($CV$9:DA$9)*$AG244</f>
        <v>0</v>
      </c>
      <c r="DB244" s="39">
        <f>SUM($BE244,$BF244:BK244)-SUM($CV$1:DB$1)*SUM($P244:$Q244,$W244)-SUM($CV$2:DB$2)*SUM($R244:$V244)-SUM($CV$3:DB$3)*$X244-SUM($CV$4:DB$4)*SUM($K244:$L244)-SUM($CV$5:DB$5)*SUM($M244:$N244)-SUM($CV$6:DB$6)*$O244-SUM($CV$7:DB$7)*SUM($Y244:$Z244,$AF244)-SUM($CV$8:DB$8)*SUM($AA244:$AE244)-SUM($CV$9:DB$9)*$AG244</f>
        <v>-1000</v>
      </c>
      <c r="DC244" s="39">
        <f>SUM($BE244,$BF244:BL244)-SUM($CV$1:DC$1)*SUM($P244:$Q244,$W244)-SUM($CV$2:DC$2)*SUM($R244:$V244)-SUM($CV$3:DC$3)*$X244-SUM($CV$4:DC$4)*SUM($K244:$L244)-SUM($CV$5:DC$5)*SUM($M244:$N244)-SUM($CV$6:DC$6)*$O244-SUM($CV$7:DC$7)*SUM($Y244:$Z244,$AF244)-SUM($CV$8:DC$8)*SUM($AA244:$AE244)-SUM($CV$9:DC$9)*$AG244</f>
        <v>-3000</v>
      </c>
      <c r="DD244" s="39">
        <f>SUM($BE244,$BF244:BM244)-SUM($CV$1:DD$1)*SUM($P244:$Q244,$W244)-SUM($CV$2:DD$2)*SUM($R244:$V244)-SUM($CV$3:DD$3)*$X244-SUM($CV$4:DD$4)*SUM($K244:$L244)-SUM($CV$5:DD$5)*SUM($M244:$N244)-SUM($CV$6:DD$6)*$O244-SUM($CV$7:DD$7)*SUM($Y244:$Z244,$AF244)-SUM($CV$8:DD$8)*SUM($AA244:$AE244)-SUM($CV$9:DD$9)*$AG244</f>
        <v>-6124</v>
      </c>
      <c r="DE244" s="39">
        <f>SUM($BE244,$BF244:BN244)-SUM($CV$1:DE$1)*SUM($P244:$Q244,$W244)-SUM($CV$2:DE$2)*SUM($R244:$V244)-SUM($CV$3:DE$3)*$X244-SUM($CV$4:DE$4)*SUM($K244:$L244)-SUM($CV$5:DE$5)*SUM($M244:$N244)-SUM($CV$6:DE$6)*$O244-SUM($CV$7:DE$7)*SUM($Y244:$Z244,$AF244)-SUM($CV$8:DE$8)*SUM($AA244:$AE244)-SUM($CV$9:DE$9)*$AG244</f>
        <v>-9424</v>
      </c>
      <c r="DF244" s="39">
        <f>SUM($BE244,$BF244:BO244)-SUM($CV$1:DF$1)*SUM($P244:$Q244,$W244)-SUM($CV$2:DF$2)*SUM($R244:$V244)-SUM($CV$3:DF$3)*$X244-SUM($CV$4:DF$4)*SUM($K244:$L244)-SUM($CV$5:DF$5)*SUM($M244:$N244)-SUM($CV$6:DF$6)*$O244-SUM($CV$7:DF$7)*SUM($Y244:$Z244,$AF244)-SUM($CV$8:DF$8)*SUM($AA244:$AE244)-SUM($CV$9:DF$9)*$AG244</f>
        <v>-13624</v>
      </c>
      <c r="DG244" s="39">
        <f>SUM($BE244,$BF244:BP244)-SUM($CV$1:DG$1)*SUM($P244:$Q244,$W244)-SUM($CV$2:DG$2)*SUM($R244:$V244)-SUM($CV$3:DG$3)*$X244-SUM($CV$4:DG$4)*SUM($K244:$L244)-SUM($CV$5:DG$5)*SUM($M244:$N244)-SUM($CV$6:DG$6)*$O244-SUM($CV$7:DG$7)*SUM($Y244:$Z244,$AF244)-SUM($CV$8:DG$8)*SUM($AA244:$AE244)-SUM($CV$9:DG$9)*$AG244</f>
        <v>-18124</v>
      </c>
      <c r="DH244" s="39">
        <f>SUM($BE244,$BF244:BQ244)-SUM($CV$1:DH$1)*SUM($P244:$Q244,$W244)-SUM($CV$2:DH$2)*SUM($R244:$V244)-SUM($CV$3:DH$3)*$X244-SUM($CV$4:DH$4)*SUM($K244:$L244)-SUM($CV$5:DH$5)*SUM($M244:$N244)-SUM($CV$6:DH$6)*$O244-SUM($CV$7:DH$7)*SUM($Y244:$Z244,$AF244)-SUM($CV$8:DH$8)*SUM($AA244:$AE244)-SUM($CV$9:DH$9)*$AG244</f>
        <v>-22624</v>
      </c>
      <c r="DI244" s="39">
        <f>SUM($BE244,$BF244:BR244)-SUM($CV$1:DI$1)*SUM($P244:$Q244,$W244)-SUM($CV$2:DI$2)*SUM($R244:$V244)-SUM($CV$3:DI$3)*$X244-SUM($CV$4:DI$4)*SUM($K244:$L244)-SUM($CV$5:DI$5)*SUM($M244:$N244)-SUM($CV$6:DI$6)*$O244-SUM($CV$7:DI$7)*SUM($Y244:$Z244,$AF244)-SUM($CV$8:DI$8)*SUM($AA244:$AE244)-SUM($CV$9:DI$9)*$AG244</f>
        <v>-27124</v>
      </c>
      <c r="DJ244" s="39">
        <f>SUM($BE244,$BF244:BS244)-SUM($CV$1:DJ$1)*SUM($P244:$Q244,$W244)-SUM($CV$2:DJ$2)*SUM($R244:$V244)-SUM($CV$3:DJ$3)*$X244-SUM($CV$4:DJ$4)*SUM($K244:$L244)-SUM($CV$5:DJ$5)*SUM($M244:$N244)-SUM($CV$6:DJ$6)*$O244-SUM($CV$7:DJ$7)*SUM($Y244:$Z244,$AF244)-SUM($CV$8:DJ$8)*SUM($AA244:$AE244)-SUM($CV$9:DJ$9)*$AG244</f>
        <v>-31624</v>
      </c>
      <c r="DK244" s="39">
        <f>SUM($BE244,$BF244:BT244)-SUM($CV$1:DK$1)*SUM($P244:$Q244,$W244)-SUM($CV$2:DK$2)*SUM($R244:$V244)-SUM($CV$3:DK$3)*$X244-SUM($CV$4:DK$4)*SUM($K244:$L244)-SUM($CV$5:DK$5)*SUM($M244:$N244)-SUM($CV$6:DK$6)*$O244-SUM($CV$7:DK$7)*SUM($Y244:$Z244,$AF244)-SUM($CV$8:DK$8)*SUM($AA244:$AE244)-SUM($CV$9:DK$9)*$AG244</f>
        <v>-36124</v>
      </c>
      <c r="DL244" s="39">
        <f>SUM($BE244,$BF244:BU244)-SUM($CV$1:DL$1)*SUM($P244:$Q244,$W244)-SUM($CV$2:DL$2)*SUM($R244:$V244)-SUM($CV$3:DL$3)*$X244-SUM($CV$4:DL$4)*SUM($K244:$L244)-SUM($CV$5:DL$5)*SUM($M244:$N244)-SUM($CV$6:DL$6)*$O244-SUM($CV$7:DL$7)*SUM($Y244:$Z244,$AF244)-SUM($CV$8:DL$8)*SUM($AA244:$AE244)-SUM($CV$9:DL$9)*$AG244</f>
        <v>-40624</v>
      </c>
      <c r="DM244" s="39">
        <f>SUM($BE244,$BF244:BV244)-SUM($CV$1:DM$1)*SUM($P244:$Q244,$W244)-SUM($CV$2:DM$2)*SUM($R244:$V244)-SUM($CV$3:DM$3)*$X244-SUM($CV$4:DM$4)*SUM($K244:$L244)-SUM($CV$5:DM$5)*SUM($M244:$N244)-SUM($CV$6:DM$6)*$O244-SUM($CV$7:DM$7)*SUM($Y244:$Z244,$AF244)-SUM($CV$8:DM$8)*SUM($AA244:$AE244)-SUM($CV$9:DM$9)*$AG244</f>
        <v>-46624</v>
      </c>
      <c r="DN244" s="39">
        <f>SUM($BE244,$BF244:BW244)-SUM($CV$1:DN$1)*SUM($P244:$Q244,$W244)-SUM($CV$2:DN$2)*SUM($R244:$V244)-SUM($CV$3:DN$3)*$X244-SUM($CV$4:DN$4)*SUM($K244:$L244)-SUM($CV$5:DN$5)*SUM($M244:$N244)-SUM($CV$6:DN$6)*$O244-SUM($CV$7:DN$7)*SUM($Y244:$Z244,$AF244)-SUM($CV$8:DN$8)*SUM($AA244:$AE244)-SUM($CV$9:DN$9)*$AG244</f>
        <v>-52624</v>
      </c>
      <c r="DO244" s="39">
        <f>SUM($BE244,$BF244:BX244)-SUM($CV$1:DO$1)*SUM($P244:$Q244,$W244)-SUM($CV$2:DO$2)*SUM($R244:$V244)-SUM($CV$3:DO$3)*$X244-SUM($CV$4:DO$4)*SUM($K244:$L244)-SUM($CV$5:DO$5)*SUM($M244:$N244)-SUM($CV$6:DO$6)*$O244-SUM($CV$7:DO$7)*SUM($Y244:$Z244,$AF244)-SUM($CV$8:DO$8)*SUM($AA244:$AE244)-SUM($CV$9:DO$9)*$AG244</f>
        <v>-58624</v>
      </c>
      <c r="DP244" s="39">
        <f>SUM($BE244,$BF244:BY244)-SUM($CV$1:DP$1)*SUM($P244:$Q244,$W244)-SUM($CV$2:DP$2)*SUM($R244:$V244)-SUM($CV$3:DP$3)*$X244-SUM($CV$4:DP$4)*SUM($K244:$L244)-SUM($CV$5:DP$5)*SUM($M244:$N244)-SUM($CV$6:DP$6)*$O244-SUM($CV$7:DP$7)*SUM($Y244:$Z244,$AF244)-SUM($CV$8:DP$8)*SUM($AA244:$AE244)-SUM($CV$9:DP$9)*$AG244</f>
        <v>-64624</v>
      </c>
      <c r="DQ244" s="39">
        <f>SUM($BE244,$BF244:BZ244)-SUM($CV$1:DQ$1)*SUM($P244:$Q244,$W244)-SUM($CV$2:DQ$2)*SUM($R244:$V244)-SUM($CV$3:DQ$3)*$X244-SUM($CV$4:DQ$4)*SUM($K244:$L244)-SUM($CV$5:DQ$5)*SUM($M244:$N244)-SUM($CV$6:DQ$6)*$O244-SUM($CV$7:DQ$7)*SUM($Y244:$Z244,$AF244)-SUM($CV$8:DQ$8)*SUM($AA244:$AE244)-SUM($CV$9:DQ$9)*$AG244</f>
        <v>-70624</v>
      </c>
      <c r="DR244" s="39">
        <f>SUM($BE244,$BF244:CA244)-SUM($CV$1:DR$1)*SUM($P244:$Q244,$W244)-SUM($CV$2:DR$2)*SUM($R244:$V244)-SUM($CV$3:DR$3)*$X244-SUM($CV$4:DR$4)*SUM($K244:$L244)-SUM($CV$5:DR$5)*SUM($M244:$N244)-SUM($CV$6:DR$6)*$O244-SUM($CV$7:DR$7)*SUM($Y244:$Z244,$AF244)-SUM($CV$8:DR$8)*SUM($AA244:$AE244)-SUM($CV$9:DR$9)*$AG244</f>
        <v>-76624</v>
      </c>
      <c r="DS244" s="39">
        <f>SUM($BE244,$BF244:CB244)-SUM($CV$1:DS$1)*SUM($P244:$Q244,$W244)-SUM($CV$2:DS$2)*SUM($R244:$V244)-SUM($CV$3:DS$3)*$X244-SUM($CV$4:DS$4)*SUM($K244:$L244)-SUM($CV$5:DS$5)*SUM($M244:$N244)-SUM($CV$6:DS$6)*$O244-SUM($CV$7:DS$7)*SUM($Y244:$Z244,$AF244)-SUM($CV$8:DS$8)*SUM($AA244:$AE244)-SUM($CV$9:DS$9)*$AG244</f>
        <v>-82624</v>
      </c>
      <c r="DT244" s="39">
        <f>SUM($BE244,$BF244:CC244)-SUM($CV$1:DT$1)*SUM($P244:$Q244,$W244)-SUM($CV$2:DT$2)*SUM($R244:$V244)-SUM($CV$3:DT$3)*$X244-SUM($CV$4:DT$4)*SUM($K244:$L244)-SUM($CV$5:DT$5)*SUM($M244:$N244)-SUM($CV$6:DT$6)*$O244-SUM($CV$7:DT$7)*SUM($Y244:$Z244,$AF244)-SUM($CV$8:DT$8)*SUM($AA244:$AE244)-SUM($CV$9:DT$9)*$AG244</f>
        <v>-88624</v>
      </c>
      <c r="DU244" s="39">
        <f>SUM($BE244,$BF244:CD244)-SUM($CV$1:DU$1)*SUM($P244:$Q244,$W244)-SUM($CV$2:DU$2)*SUM($R244:$V244)-SUM($CV$3:DU$3)*$X244-SUM($CV$4:DU$4)*SUM($K244:$L244)-SUM($CV$5:DU$5)*SUM($M244:$N244)-SUM($CV$6:DU$6)*$O244-SUM($CV$7:DU$7)*SUM($Y244:$Z244,$AF244)-SUM($CV$8:DU$8)*SUM($AA244:$AE244)-SUM($CV$9:DU$9)*$AG244</f>
        <v>-94624</v>
      </c>
      <c r="DV244" s="39">
        <f>SUM($BE244,$BF244:CE244)-SUM($CV$1:DV$1)*SUM($P244:$Q244,$W244)-SUM($CV$2:DV$2)*SUM($R244:$V244)-SUM($CV$3:DV$3)*$X244-SUM($CV$4:DV$4)*SUM($K244:$L244)-SUM($CV$5:DV$5)*SUM($M244:$N244)-SUM($CV$6:DV$6)*$O244-SUM($CV$7:DV$7)*SUM($Y244:$Z244,$AF244)-SUM($CV$8:DV$8)*SUM($AA244:$AE244)-SUM($CV$9:DV$9)*$AG244</f>
        <v>-100624</v>
      </c>
      <c r="DW244" s="39">
        <f>SUM($BE244,$BF244:CF244)-SUM($CV$1:DW$1)*SUM($P244:$Q244,$W244)-SUM($CV$2:DW$2)*SUM($R244:$V244)-SUM($CV$3:DW$3)*$X244-SUM($CV$4:DW$4)*SUM($K244:$L244)-SUM($CV$5:DW$5)*SUM($M244:$N244)-SUM($CV$6:DW$6)*$O244-SUM($CV$7:DW$7)*SUM($Y244:$Z244,$AF244)-SUM($CV$8:DW$8)*SUM($AA244:$AE244)-SUM($CV$9:DW$9)*$AG244</f>
        <v>-106624</v>
      </c>
      <c r="DX244" s="39">
        <f>SUM($BE244,$BF244:CG244)-SUM($CV$1:DX$1)*SUM($P244:$Q244,$W244)-SUM($CV$2:DX$2)*SUM($R244:$V244)-SUM($CV$3:DX$3)*$X244-SUM($CV$4:DX$4)*SUM($K244:$L244)-SUM($CV$5:DX$5)*SUM($M244:$N244)-SUM($CV$6:DX$6)*$O244-SUM($CV$7:DX$7)*SUM($Y244:$Z244,$AF244)-SUM($CV$8:DX$8)*SUM($AA244:$AE244)-SUM($CV$9:DX$9)*$AG244</f>
        <v>-112624</v>
      </c>
      <c r="DY244" s="39">
        <f>SUM($BE244,$BF244:CH244)-SUM($CV$1:DY$1)*SUM($P244:$Q244,$W244)-SUM($CV$2:DY$2)*SUM($R244:$V244)-SUM($CV$3:DY$3)*$X244-SUM($CV$4:DY$4)*SUM($K244:$L244)-SUM($CV$5:DY$5)*SUM($M244:$N244)-SUM($CV$6:DY$6)*$O244-SUM($CV$7:DY$7)*SUM($Y244:$Z244,$AF244)-SUM($CV$8:DY$8)*SUM($AA244:$AE244)-SUM($CV$9:DY$9)*$AG244</f>
        <v>-118624</v>
      </c>
      <c r="DZ244" s="39">
        <f>SUM($BE244,$BF244:CI244)-SUM($CV$1:DZ$1)*SUM($P244:$Q244,$W244)-SUM($CV$2:DZ$2)*SUM($R244:$V244)-SUM($CV$3:DZ$3)*$X244-SUM($CV$4:DZ$4)*SUM($K244:$L244)-SUM($CV$5:DZ$5)*SUM($M244:$N244)-SUM($CV$6:DZ$6)*$O244-SUM($CV$7:DZ$7)*SUM($Y244:$Z244,$AF244)-SUM($CV$8:DZ$8)*SUM($AA244:$AE244)-SUM($CV$9:DZ$9)*$AG244</f>
        <v>-124624</v>
      </c>
      <c r="EA244" s="39">
        <f>SUM($BE244,$BF244:CJ244)-SUM($CV$1:EA$1)*SUM($P244:$Q244,$W244)-SUM($CV$2:EA$2)*SUM($R244:$V244)-SUM($CV$3:EA$3)*$X244-SUM($CV$4:EA$4)*SUM($K244:$L244)-SUM($CV$5:EA$5)*SUM($M244:$N244)-SUM($CV$6:EA$6)*$O244-SUM($CV$7:EA$7)*SUM($Y244:$Z244,$AF244)-SUM($CV$8:EA$8)*SUM($AA244:$AE244)-SUM($CV$9:EA$9)*$AG244</f>
        <v>-130624</v>
      </c>
      <c r="EB244" s="39">
        <f>SUM($BE244,$BF244:CK244)-SUM($CV$1:EB$1)*SUM($P244:$Q244,$W244)-SUM($CV$2:EB$2)*SUM($R244:$V244)-SUM($CV$3:EB$3)*$X244-SUM($CV$4:EB$4)*SUM($K244:$L244)-SUM($CV$5:EB$5)*SUM($M244:$N244)-SUM($CV$6:EB$6)*$O244-SUM($CV$7:EB$7)*SUM($Y244:$Z244,$AF244)-SUM($CV$8:EB$8)*SUM($AA244:$AE244)-SUM($CV$9:EB$9)*$AG244</f>
        <v>-136624</v>
      </c>
      <c r="EC244" s="39">
        <f>SUM($BE244,$BF244:CL244)-SUM($CV$1:EC$1)*SUM($P244:$Q244,$W244)-SUM($CV$2:EC$2)*SUM($R244:$V244)-SUM($CV$3:EC$3)*$X244-SUM($CV$4:EC$4)*SUM($K244:$L244)-SUM($CV$5:EC$5)*SUM($M244:$N244)-SUM($CV$6:EC$6)*$O244-SUM($CV$7:EC$7)*SUM($Y244:$Z244,$AF244)-SUM($CV$8:EC$8)*SUM($AA244:$AE244)-SUM($CV$9:EC$9)*$AG244</f>
        <v>-142624</v>
      </c>
      <c r="ED244" s="39">
        <f>SUM($BE244,$BF244:CM244)-SUM($CV$1:ED$1)*SUM($P244:$Q244,$W244)-SUM($CV$2:ED$2)*SUM($R244:$V244)-SUM($CV$3:ED$3)*$X244-SUM($CV$4:ED$4)*SUM($K244:$L244)-SUM($CV$5:ED$5)*SUM($M244:$N244)-SUM($CV$6:ED$6)*$O244-SUM($CV$7:ED$7)*SUM($Y244:$Z244,$AF244)-SUM($CV$8:ED$8)*SUM($AA244:$AE244)-SUM($CV$9:ED$9)*$AG244</f>
        <v>-148624</v>
      </c>
      <c r="EE244" s="39">
        <f>SUM($BE244,$BF244:CN244)-SUM($CV$1:EE$1)*SUM($P244:$Q244,$W244)-SUM($CV$2:EE$2)*SUM($R244:$V244)-SUM($CV$3:EE$3)*$X244-SUM($CV$4:EE$4)*SUM($K244:$L244)-SUM($CV$5:EE$5)*SUM($M244:$N244)-SUM($CV$6:EE$6)*$O244-SUM($CV$7:EE$7)*SUM($Y244:$Z244,$AF244)-SUM($CV$8:EE$8)*SUM($AA244:$AE244)-SUM($CV$9:EE$9)*$AG244</f>
        <v>-154624</v>
      </c>
      <c r="EF244" s="39">
        <f>SUM($BE244,$BF244:CO244)-SUM($CV$1:EF$1)*SUM($P244:$Q244,$W244)-SUM($CV$2:EF$2)*SUM($R244:$V244)-SUM($CV$3:EF$3)*$X244-SUM($CV$4:EF$4)*SUM($K244:$L244)-SUM($CV$5:EF$5)*SUM($M244:$N244)-SUM($CV$6:EF$6)*$O244-SUM($CV$7:EF$7)*SUM($Y244:$Z244,$AF244)-SUM($CV$8:EF$8)*SUM($AA244:$AE244)-SUM($CV$9:EF$9)*$AG244</f>
        <v>-160624</v>
      </c>
      <c r="EG244" s="39">
        <f>SUM($BE244,$BF244:CP244)-SUM($CV$1:EG$1)*SUM($P244:$Q244,$W244)-SUM($CV$2:EG$2)*SUM($R244:$V244)-SUM($CV$3:EG$3)*$X244-SUM($CV$4:EG$4)*SUM($K244:$L244)-SUM($CV$5:EG$5)*SUM($M244:$N244)-SUM($CV$6:EG$6)*$O244-SUM($CV$7:EG$7)*SUM($Y244:$Z244,$AF244)-SUM($CV$8:EG$8)*SUM($AA244:$AE244)-SUM($CV$9:EG$9)*$AG244</f>
        <v>-166624</v>
      </c>
      <c r="EH244" s="39">
        <f>SUM($BE244,$BF244:CQ244)-SUM($CV$1:EH$1)*SUM($P244:$Q244,$W244)-SUM($CV$2:EH$2)*SUM($R244:$V244)-SUM($CV$3:EH$3)*$X244-SUM($CV$4:EH$4)*SUM($K244:$L244)-SUM($CV$5:EH$5)*SUM($M244:$N244)-SUM($CV$6:EH$6)*$O244-SUM($CV$7:EH$7)*SUM($Y244:$Z244,$AF244)-SUM($CV$8:EH$8)*SUM($AA244:$AE244)-SUM($CV$9:EH$9)*$AG244</f>
        <v>-172624</v>
      </c>
      <c r="EI244" s="39">
        <f>SUM($BE244,$BF244:CR244)-SUM($CV$1:EI$1)*SUM($P244:$Q244,$W244)-SUM($CV$2:EI$2)*SUM($R244:$V244)-SUM($CV$3:EI$3)*$X244-SUM($CV$4:EI$4)*SUM($K244:$L244)-SUM($CV$5:EI$5)*SUM($M244:$N244)-SUM($CV$6:EI$6)*$O244-SUM($CV$7:EI$7)*SUM($Y244:$Z244,$AF244)-SUM($CV$8:EI$8)*SUM($AA244:$AE244)-SUM($CV$9:EI$9)*$AG244</f>
        <v>-178624</v>
      </c>
      <c r="EJ244" s="39">
        <f>SUM($BE244,$BF244:CS244)-SUM($CV$1:EJ$1)*SUM($P244:$Q244,$W244)-SUM($CV$2:EJ$2)*SUM($R244:$V244)-SUM($CV$3:EJ$3)*$X244-SUM($CV$4:EJ$4)*SUM($K244:$L244)-SUM($CV$5:EJ$5)*SUM($M244:$N244)-SUM($CV$6:EJ$6)*$O244-SUM($CV$7:EJ$7)*SUM($Y244:$Z244,$AF244)-SUM($CV$8:EJ$8)*SUM($AA244:$AE244)-SUM($CV$9:EJ$9)*$AG244</f>
        <v>-184624</v>
      </c>
      <c r="EK244" s="39">
        <f>SUM($BE244,$BF244:CT244)-SUM($CV$1:EK$1)*SUM($P244:$Q244,$W244)-SUM($CV$2:EK$2)*SUM($R244:$V244)-SUM($CV$3:EK$3)*$X244-SUM($CV$4:EK$4)*SUM($K244:$L244)-SUM($CV$5:EK$5)*SUM($M244:$N244)-SUM($CV$6:EK$6)*$O244-SUM($CV$7:EK$7)*SUM($Y244:$Z244,$AF244)-SUM($CV$8:EK$8)*SUM($AA244:$AE244)-SUM($CV$9:EK$9)*$AG244</f>
        <v>-190624</v>
      </c>
      <c r="EL244" s="39">
        <f>SUM($BE244,$BF244:CU244)-SUM($CV$1:EL$1)*SUM($P244:$Q244,$W244)-SUM($CV$2:EL$2)*SUM($R244:$V244)-SUM($CV$3:EL$3)*$X244-SUM($CV$4:EL$4)*SUM($K244:$L244)-SUM($CV$5:EL$5)*SUM($M244:$N244)-SUM($CV$6:EL$6)*$O244-SUM($CV$7:EL$7)*SUM($Y244:$Z244,$AF244)-SUM($CV$8:EL$8)*SUM($AA244:$AE244)-SUM($CV$9:EL$9)*$AG244</f>
        <v>-196624</v>
      </c>
      <c r="EM244" s="39">
        <f>SUM($BE244,$BF244:CV244)-SUM($CV$1:EM$1)*SUM($P244:$Q244,$W244)-SUM($CV$2:EM$2)*SUM($R244:$V244)-SUM($CV$3:EM$3)*$X244-SUM($CV$4:EM$4)*SUM($K244:$L244)-SUM($CV$5:EM$5)*SUM($M244:$N244)-SUM($CV$6:EM$6)*$O244-SUM($CV$7:EM$7)*SUM($Y244:$Z244,$AF244)-SUM($CV$8:EM$8)*SUM($AA244:$AE244)-SUM($CV$9:EM$9)*$AG244</f>
        <v>-202624</v>
      </c>
      <c r="EN244" s="39">
        <f>SUM($BE244,$BF244:CW244)-SUM($CV$1:EN$1)*SUM($P244:$Q244,$W244)-SUM($CV$2:EN$2)*SUM($R244:$V244)-SUM($CV$3:EN$3)*$X244-SUM($CV$4:EN$4)*SUM($K244:$L244)-SUM($CV$5:EN$5)*SUM($M244:$N244)-SUM($CV$6:EN$6)*$O244-SUM($CV$7:EN$7)*SUM($Y244:$Z244,$AF244)-SUM($CV$8:EN$8)*SUM($AA244:$AE244)-SUM($CV$9:EN$9)*$AG244</f>
        <v>-208624</v>
      </c>
      <c r="EO244" s="39">
        <f>SUM($BE244,$BF244:CX244)-SUM($CV$1:EO$1)*SUM($P244:$Q244,$W244)-SUM($CV$2:EO$2)*SUM($R244:$V244)-SUM($CV$3:EO$3)*$X244-SUM($CV$4:EO$4)*SUM($K244:$L244)-SUM($CV$5:EO$5)*SUM($M244:$N244)-SUM($CV$6:EO$6)*$O244-SUM($CV$7:EO$7)*SUM($Y244:$Z244,$AF244)-SUM($CV$8:EO$8)*SUM($AA244:$AE244)-SUM($CV$9:EO$9)*$AG244</f>
        <v>-212800</v>
      </c>
      <c r="EP244" s="96" t="s">
        <v>13</v>
      </c>
      <c r="EQ244" s="129" t="str">
        <f t="shared" si="302"/>
        <v>MMBT2222ALT1G</v>
      </c>
      <c r="ER244" s="96" t="str">
        <f t="shared" si="306"/>
        <v>ON SEMICONDUCTOR</v>
      </c>
      <c r="ES244" s="128">
        <v>8.6E-3</v>
      </c>
      <c r="ET244" s="116" t="s">
        <v>25</v>
      </c>
      <c r="EU244" s="107" t="e">
        <f t="shared" ca="1" si="245"/>
        <v>#NAME?</v>
      </c>
      <c r="EV244" s="107" t="e">
        <f t="shared" ca="1" si="246"/>
        <v>#NAME?</v>
      </c>
      <c r="EW244" s="117">
        <f t="shared" ref="EW244:EW263" si="313">AN244</f>
        <v>3000</v>
      </c>
      <c r="EX244" s="117">
        <f t="shared" ref="EX244:EX263" si="314">AN244</f>
        <v>3000</v>
      </c>
      <c r="EY244" s="103"/>
      <c r="EZ244" s="117">
        <f t="shared" si="247"/>
        <v>213000</v>
      </c>
      <c r="FA244" s="118" t="e">
        <f t="shared" ca="1" si="248"/>
        <v>#NAME?</v>
      </c>
      <c r="FB244" s="117">
        <f t="shared" si="249"/>
        <v>732</v>
      </c>
      <c r="FC244" s="118" t="e">
        <f t="shared" ca="1" si="250"/>
        <v>#NAME?</v>
      </c>
      <c r="FD244" s="119">
        <v>45523</v>
      </c>
      <c r="FE244" s="118" t="s">
        <v>130</v>
      </c>
      <c r="FF244" s="118" t="s">
        <v>1141</v>
      </c>
      <c r="FG244" s="103" t="s">
        <v>144</v>
      </c>
      <c r="FH244" s="103" t="s">
        <v>145</v>
      </c>
      <c r="FI244" s="105">
        <f t="array" ref="FI244">SUMPRODUCT($AI244:$AL244,TRANSPOSE(FI$1:FI$4))</f>
        <v>18260</v>
      </c>
      <c r="FJ244" s="105">
        <f t="array" ref="FJ244">SUMPRODUCT($AI244:$AL244,TRANSPOSE(FJ$1:FJ$4))</f>
        <v>18260</v>
      </c>
      <c r="FK244" s="105">
        <f t="array" ref="FK244">SUMPRODUCT($AI244:$AL244,TRANSPOSE(FK$1:FK$4))</f>
        <v>18260</v>
      </c>
      <c r="FL244" s="105">
        <f t="array" ref="FL244">SUMPRODUCT($AI244:$AL244,TRANSPOSE(FL$1:FL$4))</f>
        <v>18260</v>
      </c>
      <c r="FM244" s="105">
        <f t="array" ref="FM244">SUMPRODUCT($AI244:$AL244,TRANSPOSE(FM$1:FM$4))</f>
        <v>18260</v>
      </c>
      <c r="FN244" s="105">
        <f t="array" ref="FN244">SUMPRODUCT($AI244:$AL244,TRANSPOSE(FN$1:FN$4))</f>
        <v>18260</v>
      </c>
      <c r="FO244" s="105">
        <f t="array" ref="FO244">SUMPRODUCT($AI244:$AL244,TRANSPOSE(FO$1:FO$4))</f>
        <v>18260</v>
      </c>
      <c r="FP244" s="105">
        <f t="array" ref="FP244">SUMPRODUCT($AI244:$AL244,TRANSPOSE(FP$1:FP$4))</f>
        <v>18260</v>
      </c>
      <c r="FQ244" s="105">
        <f t="array" ref="FQ244">SUMPRODUCT($AI244:$AL244,TRANSPOSE(FQ$1:FQ$4))</f>
        <v>18260</v>
      </c>
      <c r="FR244" s="105">
        <f t="array" ref="FR244">SUMPRODUCT($AI244:$AL244,TRANSPOSE(FR$1:FR$4))</f>
        <v>18200</v>
      </c>
      <c r="FS244" s="105">
        <f t="array" ref="FS244">SUMPRODUCT($AI244:$AL244,TRANSPOSE(FS$1:FS$4))</f>
        <v>18000</v>
      </c>
      <c r="FT244" s="105">
        <f t="array" ref="FT244">SUMPRODUCT($AI244:$AL244,TRANSPOSE(FT$1:FT$4))</f>
        <v>11728</v>
      </c>
      <c r="FU244" s="105">
        <f t="array" ref="FU244">SUMPRODUCT($AI244:$AL244,TRANSPOSE(FU$1:FU$4))</f>
        <v>0</v>
      </c>
      <c r="FV244" s="120"/>
      <c r="FW244" s="105">
        <f t="shared" si="251"/>
        <v>21000</v>
      </c>
      <c r="FX244" s="121">
        <f>CEILING(SUM($FI244:FJ244)-SUM($FW244:FW244),$EW244)</f>
        <v>18000</v>
      </c>
      <c r="FY244" s="121">
        <f>CEILING(SUM($FI244:FK244)-SUM($FW244:FX244),$EW244)</f>
        <v>18000</v>
      </c>
      <c r="FZ244" s="121">
        <f>CEILING(SUM($FI244:FL244)-SUM($FW244:FY244),$EW244)</f>
        <v>18000</v>
      </c>
      <c r="GA244" s="121">
        <f>CEILING(SUM($FI244:FM244)-SUM($FW244:FZ244),$EW244)</f>
        <v>18000</v>
      </c>
      <c r="GB244" s="121">
        <f>CEILING(SUM($FI244:FN244)-SUM($FW244:GA244),$EW244)</f>
        <v>18000</v>
      </c>
      <c r="GC244" s="121">
        <f>CEILING(SUM($FI244:FO244)-SUM($FW244:GB244),$EW244)</f>
        <v>18000</v>
      </c>
      <c r="GD244" s="121">
        <f>CEILING(SUM($FI244:FP244)-SUM($FW244:GC244),$EW244)</f>
        <v>18000</v>
      </c>
      <c r="GE244" s="121">
        <f>CEILING(SUM($FI244:FQ244)-SUM($FW244:GD244),$EW244)</f>
        <v>18000</v>
      </c>
      <c r="GF244" s="121">
        <f>CEILING(SUM($FI244:FR244)-SUM($FW244:GE244),$EW244)</f>
        <v>18000</v>
      </c>
      <c r="GG244" s="121">
        <f>CEILING(SUM($FI244:FS244)-SUM($FW244:GF244),$EW244)</f>
        <v>18000</v>
      </c>
      <c r="GH244" s="121">
        <f t="shared" si="252"/>
        <v>12000</v>
      </c>
      <c r="GI244" s="121">
        <f t="shared" si="253"/>
        <v>0</v>
      </c>
      <c r="GJ244" s="120"/>
      <c r="GK244" s="123" t="e">
        <f t="shared" ca="1" si="254"/>
        <v>#NAME?</v>
      </c>
      <c r="GL244" s="123" t="e">
        <f t="shared" ca="1" si="255"/>
        <v>#NAME?</v>
      </c>
      <c r="GM244" s="123" t="e">
        <f t="shared" ca="1" si="256"/>
        <v>#NAME?</v>
      </c>
      <c r="GN244" s="123" t="e">
        <f t="shared" ca="1" si="257"/>
        <v>#NAME?</v>
      </c>
      <c r="GO244" s="123" t="e">
        <f t="shared" ca="1" si="258"/>
        <v>#NAME?</v>
      </c>
      <c r="GP244" s="123" t="e">
        <f t="shared" ca="1" si="259"/>
        <v>#NAME?</v>
      </c>
      <c r="GQ244" s="123" t="e">
        <f t="shared" ca="1" si="260"/>
        <v>#NAME?</v>
      </c>
      <c r="GR244" s="123" t="e">
        <f t="shared" ca="1" si="261"/>
        <v>#NAME?</v>
      </c>
      <c r="GS244" s="123" t="e">
        <f t="shared" ca="1" si="262"/>
        <v>#NAME?</v>
      </c>
      <c r="GT244" s="123" t="e">
        <f t="shared" ca="1" si="263"/>
        <v>#NAME?</v>
      </c>
      <c r="GU244" s="123" t="e">
        <f t="shared" ca="1" si="264"/>
        <v>#NAME?</v>
      </c>
      <c r="GV244" s="123" t="e">
        <f t="shared" ca="1" si="265"/>
        <v>#NAME?</v>
      </c>
      <c r="GW244" s="123" t="e">
        <f t="shared" ca="1" si="266"/>
        <v>#NAME?</v>
      </c>
      <c r="GX244" s="123" t="e">
        <f t="shared" ca="1" si="267"/>
        <v>#NAME?</v>
      </c>
      <c r="GY244" s="120">
        <v>1</v>
      </c>
      <c r="GZ244" s="105">
        <f>SUM(FW244:GI244)</f>
        <v>213000</v>
      </c>
      <c r="HA244" s="105"/>
      <c r="HB244" s="105"/>
      <c r="HC244" s="105"/>
      <c r="HD244" s="105"/>
      <c r="HE244" s="105"/>
      <c r="HF244" s="105"/>
      <c r="HG244" s="105"/>
      <c r="HH244" s="105"/>
      <c r="HI244" s="105"/>
      <c r="HJ244" s="105"/>
      <c r="HK244" s="105"/>
      <c r="HL244" s="105">
        <f t="shared" si="312"/>
        <v>0</v>
      </c>
      <c r="HM244" s="105"/>
      <c r="HN244" s="123" t="e">
        <f t="shared" ca="1" si="268"/>
        <v>#NAME?</v>
      </c>
      <c r="HO244" s="123" t="e">
        <f t="shared" ca="1" si="269"/>
        <v>#NAME?</v>
      </c>
      <c r="HP244" s="123" t="e">
        <f t="shared" ca="1" si="270"/>
        <v>#NAME?</v>
      </c>
      <c r="HQ244" s="123" t="e">
        <f t="shared" ca="1" si="271"/>
        <v>#NAME?</v>
      </c>
      <c r="HR244" s="123" t="e">
        <f t="shared" ca="1" si="272"/>
        <v>#NAME?</v>
      </c>
      <c r="HS244" s="123" t="e">
        <f t="shared" ca="1" si="273"/>
        <v>#NAME?</v>
      </c>
      <c r="HT244" s="123" t="e">
        <f t="shared" ca="1" si="274"/>
        <v>#NAME?</v>
      </c>
      <c r="HU244" s="123" t="e">
        <f t="shared" ca="1" si="275"/>
        <v>#NAME?</v>
      </c>
      <c r="HV244" s="123" t="e">
        <f t="shared" ca="1" si="276"/>
        <v>#NAME?</v>
      </c>
      <c r="HW244" s="123" t="e">
        <f t="shared" ca="1" si="277"/>
        <v>#NAME?</v>
      </c>
      <c r="HX244" s="123" t="e">
        <f t="shared" ca="1" si="278"/>
        <v>#NAME?</v>
      </c>
      <c r="HY244" s="123" t="e">
        <f t="shared" ca="1" si="279"/>
        <v>#NAME?</v>
      </c>
      <c r="HZ244" s="123" t="e">
        <f t="shared" ca="1" si="280"/>
        <v>#NAME?</v>
      </c>
      <c r="IA244" s="123" t="e">
        <f t="shared" ca="1" si="281"/>
        <v>#NAME?</v>
      </c>
      <c r="IB244" s="124" t="s">
        <v>1138</v>
      </c>
      <c r="IC244" s="103" t="s">
        <v>1045</v>
      </c>
      <c r="ID244" s="125">
        <v>45581</v>
      </c>
      <c r="IE244" s="103" t="s">
        <v>205</v>
      </c>
      <c r="IF244" s="103"/>
      <c r="IG244" s="103" t="s">
        <v>206</v>
      </c>
      <c r="IH244" s="103" t="s">
        <v>1136</v>
      </c>
      <c r="II244" s="103" t="s">
        <v>1040</v>
      </c>
    </row>
    <row r="245" spans="1:243" ht="14.25" x14ac:dyDescent="0.2">
      <c r="A245" s="39">
        <v>267</v>
      </c>
      <c r="B245" s="39" t="s">
        <v>1142</v>
      </c>
      <c r="C245" s="56" t="s">
        <v>1143</v>
      </c>
      <c r="D245" s="39" t="s">
        <v>137</v>
      </c>
      <c r="E245" s="39">
        <v>512306754</v>
      </c>
      <c r="F245" s="102" t="s">
        <v>1144</v>
      </c>
      <c r="G245" s="39"/>
      <c r="H245" s="39" t="s">
        <v>128</v>
      </c>
      <c r="I245" s="39">
        <v>2</v>
      </c>
      <c r="J245" s="39">
        <v>6</v>
      </c>
      <c r="K245" s="39">
        <v>0</v>
      </c>
      <c r="L245" s="39">
        <v>2</v>
      </c>
      <c r="M245" s="39">
        <v>0</v>
      </c>
      <c r="N245" s="39">
        <v>0</v>
      </c>
      <c r="O245" s="39">
        <v>0</v>
      </c>
      <c r="P245" s="39">
        <v>0</v>
      </c>
      <c r="Q245" s="39">
        <v>2</v>
      </c>
      <c r="R245" s="39">
        <v>0</v>
      </c>
      <c r="S245" s="39">
        <v>0</v>
      </c>
      <c r="T245" s="39">
        <v>0</v>
      </c>
      <c r="U245" s="39">
        <v>0</v>
      </c>
      <c r="V245" s="39">
        <v>0</v>
      </c>
      <c r="W245" s="39">
        <v>0</v>
      </c>
      <c r="X245" s="39">
        <v>0</v>
      </c>
      <c r="Y245" s="39">
        <v>0</v>
      </c>
      <c r="Z245" s="39">
        <v>2</v>
      </c>
      <c r="AA245" s="39">
        <v>0</v>
      </c>
      <c r="AB245" s="39">
        <v>0</v>
      </c>
      <c r="AC245" s="39">
        <v>0</v>
      </c>
      <c r="AD245" s="39">
        <v>0</v>
      </c>
      <c r="AE245" s="39">
        <v>0</v>
      </c>
      <c r="AF245" s="39">
        <v>0</v>
      </c>
      <c r="AG245" s="39">
        <v>0</v>
      </c>
      <c r="AH245" s="39">
        <f t="shared" si="235"/>
        <v>6</v>
      </c>
      <c r="AI245" s="39">
        <f t="shared" si="236"/>
        <v>2</v>
      </c>
      <c r="AJ245" s="39">
        <f t="shared" si="237"/>
        <v>2</v>
      </c>
      <c r="AK245" s="39">
        <f t="shared" si="238"/>
        <v>2</v>
      </c>
      <c r="AL245" s="39">
        <f t="shared" si="239"/>
        <v>0</v>
      </c>
      <c r="AM245" s="57">
        <f t="shared" si="240"/>
        <v>141242</v>
      </c>
      <c r="AN245" s="57">
        <v>500</v>
      </c>
      <c r="AO245" s="57">
        <f t="shared" si="241"/>
        <v>141500</v>
      </c>
      <c r="AP245" s="39"/>
      <c r="AQ245" s="39" t="s">
        <v>1145</v>
      </c>
      <c r="AR245" s="39" t="s">
        <v>1146</v>
      </c>
      <c r="AS245" s="39"/>
      <c r="AT245" s="39"/>
      <c r="AU245" s="58">
        <v>7.4999999999999997E-2</v>
      </c>
      <c r="AV245" s="58" t="s">
        <v>11</v>
      </c>
      <c r="AW245" s="39" t="s">
        <v>1147</v>
      </c>
      <c r="AX245" s="39" t="s">
        <v>1148</v>
      </c>
      <c r="AY245" s="39"/>
      <c r="AZ245" s="39">
        <v>6314677700</v>
      </c>
      <c r="BA245" s="39" t="str">
        <f t="shared" si="242"/>
        <v>P0014</v>
      </c>
      <c r="BB245" s="78" t="e">
        <f t="shared" ca="1" si="243"/>
        <v>#NAME?</v>
      </c>
      <c r="BC245" s="75">
        <v>1</v>
      </c>
      <c r="BD245" s="75">
        <f t="shared" si="244"/>
        <v>143500</v>
      </c>
      <c r="BE245" s="39"/>
      <c r="BF245" s="39"/>
      <c r="BG245" s="39"/>
      <c r="BH245" s="39"/>
      <c r="BI245" s="39">
        <v>143500</v>
      </c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>
        <f>SUM($BE245,$BF245:BF245)-SUM($CV$1:CW$1)*SUM($P245:$Q245,$W245)-SUM($CV$2:CW$2)*SUM($R245:$V245)-SUM($CV$3:CW$3)*$X245-SUM($CV$4:CW$4)*SUM($K245:$L245)-SUM($CV$5:CW$5)*SUM($M245:$N245)-SUM($CV$6:CW$6)*$O245-SUM($CV$7:CW$7)*SUM($Y245:$Z245,$AF245)-SUM($CV$8:CW$8)*SUM($AA245:$AE245)-SUM($CV$9:CW$9)*$AG245</f>
        <v>0</v>
      </c>
      <c r="CX245" s="39">
        <f>SUM($BE245,$BF245:BG245)-SUM($CV$1:CX$1)*SUM($P245:$Q245,$W245)-SUM($CV$2:CX$2)*SUM($R245:$V245)-SUM($CV$3:CX$3)*$X245-SUM($CV$4:CX$4)*SUM($K245:$L245)-SUM($CV$5:CX$5)*SUM($M245:$N245)-SUM($CV$6:CX$6)*$O245-SUM($CV$7:CX$7)*SUM($Y245:$Z245,$AF245)-SUM($CV$8:CX$8)*SUM($AA245:$AE245)-SUM($CV$9:CX$9)*$AG245</f>
        <v>0</v>
      </c>
      <c r="CY245" s="39">
        <f>SUM($BE245,$BF245:BH245)-SUM($CV$1:CY$1)*SUM($P245:$Q245,$W245)-SUM($CV$2:CY$2)*SUM($R245:$V245)-SUM($CV$3:CY$3)*$X245-SUM($CV$4:CY$4)*SUM($K245:$L245)-SUM($CV$5:CY$5)*SUM($M245:$N245)-SUM($CV$6:CY$6)*$O245-SUM($CV$7:CY$7)*SUM($Y245:$Z245,$AF245)-SUM($CV$8:CY$8)*SUM($AA245:$AE245)-SUM($CV$9:CY$9)*$AG245</f>
        <v>0</v>
      </c>
      <c r="CZ245" s="39">
        <f>SUM($BE245,$BF245:BI245)-SUM($CV$1:CZ$1)*SUM($P245:$Q245,$W245)-SUM($CV$2:CZ$2)*SUM($R245:$V245)-SUM($CV$3:CZ$3)*$X245-SUM($CV$4:CZ$4)*SUM($K245:$L245)-SUM($CV$5:CZ$5)*SUM($M245:$N245)-SUM($CV$6:CZ$6)*$O245-SUM($CV$7:CZ$7)*SUM($Y245:$Z245,$AF245)-SUM($CV$8:CZ$8)*SUM($AA245:$AE245)-SUM($CV$9:CZ$9)*$AG245</f>
        <v>143500</v>
      </c>
      <c r="DA245" s="39">
        <f>SUM($BE245,$BF245:BJ245)-SUM($CV$1:DA$1)*SUM($P245:$Q245,$W245)-SUM($CV$2:DA$2)*SUM($R245:$V245)-SUM($CV$3:DA$3)*$X245-SUM($CV$4:DA$4)*SUM($K245:$L245)-SUM($CV$5:DA$5)*SUM($M245:$N245)-SUM($CV$6:DA$6)*$O245-SUM($CV$7:DA$7)*SUM($Y245:$Z245,$AF245)-SUM($CV$8:DA$8)*SUM($AA245:$AE245)-SUM($CV$9:DA$9)*$AG245</f>
        <v>143500</v>
      </c>
      <c r="DB245" s="39">
        <f>SUM($BE245,$BF245:BK245)-SUM($CV$1:DB$1)*SUM($P245:$Q245,$W245)-SUM($CV$2:DB$2)*SUM($R245:$V245)-SUM($CV$3:DB$3)*$X245-SUM($CV$4:DB$4)*SUM($K245:$L245)-SUM($CV$5:DB$5)*SUM($M245:$N245)-SUM($CV$6:DB$6)*$O245-SUM($CV$7:DB$7)*SUM($Y245:$Z245,$AF245)-SUM($CV$8:DB$8)*SUM($AA245:$AE245)-SUM($CV$9:DB$9)*$AG245</f>
        <v>142900</v>
      </c>
      <c r="DC245" s="39">
        <f>SUM($BE245,$BF245:BL245)-SUM($CV$1:DC$1)*SUM($P245:$Q245,$W245)-SUM($CV$2:DC$2)*SUM($R245:$V245)-SUM($CV$3:DC$3)*$X245-SUM($CV$4:DC$4)*SUM($K245:$L245)-SUM($CV$5:DC$5)*SUM($M245:$N245)-SUM($CV$6:DC$6)*$O245-SUM($CV$7:DC$7)*SUM($Y245:$Z245,$AF245)-SUM($CV$8:DC$8)*SUM($AA245:$AE245)-SUM($CV$9:DC$9)*$AG245</f>
        <v>141700</v>
      </c>
      <c r="DD245" s="39">
        <f>SUM($BE245,$BF245:BM245)-SUM($CV$1:DD$1)*SUM($P245:$Q245,$W245)-SUM($CV$2:DD$2)*SUM($R245:$V245)-SUM($CV$3:DD$3)*$X245-SUM($CV$4:DD$4)*SUM($K245:$L245)-SUM($CV$5:DD$5)*SUM($M245:$N245)-SUM($CV$6:DD$6)*$O245-SUM($CV$7:DD$7)*SUM($Y245:$Z245,$AF245)-SUM($CV$8:DD$8)*SUM($AA245:$AE245)-SUM($CV$9:DD$9)*$AG245</f>
        <v>139838</v>
      </c>
      <c r="DE245" s="39">
        <f>SUM($BE245,$BF245:BN245)-SUM($CV$1:DE$1)*SUM($P245:$Q245,$W245)-SUM($CV$2:DE$2)*SUM($R245:$V245)-SUM($CV$3:DE$3)*$X245-SUM($CV$4:DE$4)*SUM($K245:$L245)-SUM($CV$5:DE$5)*SUM($M245:$N245)-SUM($CV$6:DE$6)*$O245-SUM($CV$7:DE$7)*SUM($Y245:$Z245,$AF245)-SUM($CV$8:DE$8)*SUM($AA245:$AE245)-SUM($CV$9:DE$9)*$AG245</f>
        <v>137638</v>
      </c>
      <c r="DF245" s="39">
        <f>SUM($BE245,$BF245:BO245)-SUM($CV$1:DF$1)*SUM($P245:$Q245,$W245)-SUM($CV$2:DF$2)*SUM($R245:$V245)-SUM($CV$3:DF$3)*$X245-SUM($CV$4:DF$4)*SUM($K245:$L245)-SUM($CV$5:DF$5)*SUM($M245:$N245)-SUM($CV$6:DF$6)*$O245-SUM($CV$7:DF$7)*SUM($Y245:$Z245,$AF245)-SUM($CV$8:DF$8)*SUM($AA245:$AE245)-SUM($CV$9:DF$9)*$AG245</f>
        <v>134838</v>
      </c>
      <c r="DG245" s="39">
        <f>SUM($BE245,$BF245:BP245)-SUM($CV$1:DG$1)*SUM($P245:$Q245,$W245)-SUM($CV$2:DG$2)*SUM($R245:$V245)-SUM($CV$3:DG$3)*$X245-SUM($CV$4:DG$4)*SUM($K245:$L245)-SUM($CV$5:DG$5)*SUM($M245:$N245)-SUM($CV$6:DG$6)*$O245-SUM($CV$7:DG$7)*SUM($Y245:$Z245,$AF245)-SUM($CV$8:DG$8)*SUM($AA245:$AE245)-SUM($CV$9:DG$9)*$AG245</f>
        <v>131838</v>
      </c>
      <c r="DH245" s="39">
        <f>SUM($BE245,$BF245:BQ245)-SUM($CV$1:DH$1)*SUM($P245:$Q245,$W245)-SUM($CV$2:DH$2)*SUM($R245:$V245)-SUM($CV$3:DH$3)*$X245-SUM($CV$4:DH$4)*SUM($K245:$L245)-SUM($CV$5:DH$5)*SUM($M245:$N245)-SUM($CV$6:DH$6)*$O245-SUM($CV$7:DH$7)*SUM($Y245:$Z245,$AF245)-SUM($CV$8:DH$8)*SUM($AA245:$AE245)-SUM($CV$9:DH$9)*$AG245</f>
        <v>128838</v>
      </c>
      <c r="DI245" s="39">
        <f>SUM($BE245,$BF245:BR245)-SUM($CV$1:DI$1)*SUM($P245:$Q245,$W245)-SUM($CV$2:DI$2)*SUM($R245:$V245)-SUM($CV$3:DI$3)*$X245-SUM($CV$4:DI$4)*SUM($K245:$L245)-SUM($CV$5:DI$5)*SUM($M245:$N245)-SUM($CV$6:DI$6)*$O245-SUM($CV$7:DI$7)*SUM($Y245:$Z245,$AF245)-SUM($CV$8:DI$8)*SUM($AA245:$AE245)-SUM($CV$9:DI$9)*$AG245</f>
        <v>125838</v>
      </c>
      <c r="DJ245" s="39">
        <f>SUM($BE245,$BF245:BS245)-SUM($CV$1:DJ$1)*SUM($P245:$Q245,$W245)-SUM($CV$2:DJ$2)*SUM($R245:$V245)-SUM($CV$3:DJ$3)*$X245-SUM($CV$4:DJ$4)*SUM($K245:$L245)-SUM($CV$5:DJ$5)*SUM($M245:$N245)-SUM($CV$6:DJ$6)*$O245-SUM($CV$7:DJ$7)*SUM($Y245:$Z245,$AF245)-SUM($CV$8:DJ$8)*SUM($AA245:$AE245)-SUM($CV$9:DJ$9)*$AG245</f>
        <v>122838</v>
      </c>
      <c r="DK245" s="39">
        <f>SUM($BE245,$BF245:BT245)-SUM($CV$1:DK$1)*SUM($P245:$Q245,$W245)-SUM($CV$2:DK$2)*SUM($R245:$V245)-SUM($CV$3:DK$3)*$X245-SUM($CV$4:DK$4)*SUM($K245:$L245)-SUM($CV$5:DK$5)*SUM($M245:$N245)-SUM($CV$6:DK$6)*$O245-SUM($CV$7:DK$7)*SUM($Y245:$Z245,$AF245)-SUM($CV$8:DK$8)*SUM($AA245:$AE245)-SUM($CV$9:DK$9)*$AG245</f>
        <v>119838</v>
      </c>
      <c r="DL245" s="39">
        <f>SUM($BE245,$BF245:BU245)-SUM($CV$1:DL$1)*SUM($P245:$Q245,$W245)-SUM($CV$2:DL$2)*SUM($R245:$V245)-SUM($CV$3:DL$3)*$X245-SUM($CV$4:DL$4)*SUM($K245:$L245)-SUM($CV$5:DL$5)*SUM($M245:$N245)-SUM($CV$6:DL$6)*$O245-SUM($CV$7:DL$7)*SUM($Y245:$Z245,$AF245)-SUM($CV$8:DL$8)*SUM($AA245:$AE245)-SUM($CV$9:DL$9)*$AG245</f>
        <v>116838</v>
      </c>
      <c r="DM245" s="39">
        <f>SUM($BE245,$BF245:BV245)-SUM($CV$1:DM$1)*SUM($P245:$Q245,$W245)-SUM($CV$2:DM$2)*SUM($R245:$V245)-SUM($CV$3:DM$3)*$X245-SUM($CV$4:DM$4)*SUM($K245:$L245)-SUM($CV$5:DM$5)*SUM($M245:$N245)-SUM($CV$6:DM$6)*$O245-SUM($CV$7:DM$7)*SUM($Y245:$Z245,$AF245)-SUM($CV$8:DM$8)*SUM($AA245:$AE245)-SUM($CV$9:DM$9)*$AG245</f>
        <v>112838</v>
      </c>
      <c r="DN245" s="39">
        <f>SUM($BE245,$BF245:BW245)-SUM($CV$1:DN$1)*SUM($P245:$Q245,$W245)-SUM($CV$2:DN$2)*SUM($R245:$V245)-SUM($CV$3:DN$3)*$X245-SUM($CV$4:DN$4)*SUM($K245:$L245)-SUM($CV$5:DN$5)*SUM($M245:$N245)-SUM($CV$6:DN$6)*$O245-SUM($CV$7:DN$7)*SUM($Y245:$Z245,$AF245)-SUM($CV$8:DN$8)*SUM($AA245:$AE245)-SUM($CV$9:DN$9)*$AG245</f>
        <v>108838</v>
      </c>
      <c r="DO245" s="39">
        <f>SUM($BE245,$BF245:BX245)-SUM($CV$1:DO$1)*SUM($P245:$Q245,$W245)-SUM($CV$2:DO$2)*SUM($R245:$V245)-SUM($CV$3:DO$3)*$X245-SUM($CV$4:DO$4)*SUM($K245:$L245)-SUM($CV$5:DO$5)*SUM($M245:$N245)-SUM($CV$6:DO$6)*$O245-SUM($CV$7:DO$7)*SUM($Y245:$Z245,$AF245)-SUM($CV$8:DO$8)*SUM($AA245:$AE245)-SUM($CV$9:DO$9)*$AG245</f>
        <v>104838</v>
      </c>
      <c r="DP245" s="39">
        <f>SUM($BE245,$BF245:BY245)-SUM($CV$1:DP$1)*SUM($P245:$Q245,$W245)-SUM($CV$2:DP$2)*SUM($R245:$V245)-SUM($CV$3:DP$3)*$X245-SUM($CV$4:DP$4)*SUM($K245:$L245)-SUM($CV$5:DP$5)*SUM($M245:$N245)-SUM($CV$6:DP$6)*$O245-SUM($CV$7:DP$7)*SUM($Y245:$Z245,$AF245)-SUM($CV$8:DP$8)*SUM($AA245:$AE245)-SUM($CV$9:DP$9)*$AG245</f>
        <v>100838</v>
      </c>
      <c r="DQ245" s="39">
        <f>SUM($BE245,$BF245:BZ245)-SUM($CV$1:DQ$1)*SUM($P245:$Q245,$W245)-SUM($CV$2:DQ$2)*SUM($R245:$V245)-SUM($CV$3:DQ$3)*$X245-SUM($CV$4:DQ$4)*SUM($K245:$L245)-SUM($CV$5:DQ$5)*SUM($M245:$N245)-SUM($CV$6:DQ$6)*$O245-SUM($CV$7:DQ$7)*SUM($Y245:$Z245,$AF245)-SUM($CV$8:DQ$8)*SUM($AA245:$AE245)-SUM($CV$9:DQ$9)*$AG245</f>
        <v>96838</v>
      </c>
      <c r="DR245" s="39">
        <f>SUM($BE245,$BF245:CA245)-SUM($CV$1:DR$1)*SUM($P245:$Q245,$W245)-SUM($CV$2:DR$2)*SUM($R245:$V245)-SUM($CV$3:DR$3)*$X245-SUM($CV$4:DR$4)*SUM($K245:$L245)-SUM($CV$5:DR$5)*SUM($M245:$N245)-SUM($CV$6:DR$6)*$O245-SUM($CV$7:DR$7)*SUM($Y245:$Z245,$AF245)-SUM($CV$8:DR$8)*SUM($AA245:$AE245)-SUM($CV$9:DR$9)*$AG245</f>
        <v>92838</v>
      </c>
      <c r="DS245" s="39">
        <f>SUM($BE245,$BF245:CB245)-SUM($CV$1:DS$1)*SUM($P245:$Q245,$W245)-SUM($CV$2:DS$2)*SUM($R245:$V245)-SUM($CV$3:DS$3)*$X245-SUM($CV$4:DS$4)*SUM($K245:$L245)-SUM($CV$5:DS$5)*SUM($M245:$N245)-SUM($CV$6:DS$6)*$O245-SUM($CV$7:DS$7)*SUM($Y245:$Z245,$AF245)-SUM($CV$8:DS$8)*SUM($AA245:$AE245)-SUM($CV$9:DS$9)*$AG245</f>
        <v>88838</v>
      </c>
      <c r="DT245" s="39">
        <f>SUM($BE245,$BF245:CC245)-SUM($CV$1:DT$1)*SUM($P245:$Q245,$W245)-SUM($CV$2:DT$2)*SUM($R245:$V245)-SUM($CV$3:DT$3)*$X245-SUM($CV$4:DT$4)*SUM($K245:$L245)-SUM($CV$5:DT$5)*SUM($M245:$N245)-SUM($CV$6:DT$6)*$O245-SUM($CV$7:DT$7)*SUM($Y245:$Z245,$AF245)-SUM($CV$8:DT$8)*SUM($AA245:$AE245)-SUM($CV$9:DT$9)*$AG245</f>
        <v>84838</v>
      </c>
      <c r="DU245" s="39">
        <f>SUM($BE245,$BF245:CD245)-SUM($CV$1:DU$1)*SUM($P245:$Q245,$W245)-SUM($CV$2:DU$2)*SUM($R245:$V245)-SUM($CV$3:DU$3)*$X245-SUM($CV$4:DU$4)*SUM($K245:$L245)-SUM($CV$5:DU$5)*SUM($M245:$N245)-SUM($CV$6:DU$6)*$O245-SUM($CV$7:DU$7)*SUM($Y245:$Z245,$AF245)-SUM($CV$8:DU$8)*SUM($AA245:$AE245)-SUM($CV$9:DU$9)*$AG245</f>
        <v>80838</v>
      </c>
      <c r="DV245" s="39">
        <f>SUM($BE245,$BF245:CE245)-SUM($CV$1:DV$1)*SUM($P245:$Q245,$W245)-SUM($CV$2:DV$2)*SUM($R245:$V245)-SUM($CV$3:DV$3)*$X245-SUM($CV$4:DV$4)*SUM($K245:$L245)-SUM($CV$5:DV$5)*SUM($M245:$N245)-SUM($CV$6:DV$6)*$O245-SUM($CV$7:DV$7)*SUM($Y245:$Z245,$AF245)-SUM($CV$8:DV$8)*SUM($AA245:$AE245)-SUM($CV$9:DV$9)*$AG245</f>
        <v>76838</v>
      </c>
      <c r="DW245" s="39">
        <f>SUM($BE245,$BF245:CF245)-SUM($CV$1:DW$1)*SUM($P245:$Q245,$W245)-SUM($CV$2:DW$2)*SUM($R245:$V245)-SUM($CV$3:DW$3)*$X245-SUM($CV$4:DW$4)*SUM($K245:$L245)-SUM($CV$5:DW$5)*SUM($M245:$N245)-SUM($CV$6:DW$6)*$O245-SUM($CV$7:DW$7)*SUM($Y245:$Z245,$AF245)-SUM($CV$8:DW$8)*SUM($AA245:$AE245)-SUM($CV$9:DW$9)*$AG245</f>
        <v>72838</v>
      </c>
      <c r="DX245" s="39">
        <f>SUM($BE245,$BF245:CG245)-SUM($CV$1:DX$1)*SUM($P245:$Q245,$W245)-SUM($CV$2:DX$2)*SUM($R245:$V245)-SUM($CV$3:DX$3)*$X245-SUM($CV$4:DX$4)*SUM($K245:$L245)-SUM($CV$5:DX$5)*SUM($M245:$N245)-SUM($CV$6:DX$6)*$O245-SUM($CV$7:DX$7)*SUM($Y245:$Z245,$AF245)-SUM($CV$8:DX$8)*SUM($AA245:$AE245)-SUM($CV$9:DX$9)*$AG245</f>
        <v>68838</v>
      </c>
      <c r="DY245" s="39">
        <f>SUM($BE245,$BF245:CH245)-SUM($CV$1:DY$1)*SUM($P245:$Q245,$W245)-SUM($CV$2:DY$2)*SUM($R245:$V245)-SUM($CV$3:DY$3)*$X245-SUM($CV$4:DY$4)*SUM($K245:$L245)-SUM($CV$5:DY$5)*SUM($M245:$N245)-SUM($CV$6:DY$6)*$O245-SUM($CV$7:DY$7)*SUM($Y245:$Z245,$AF245)-SUM($CV$8:DY$8)*SUM($AA245:$AE245)-SUM($CV$9:DY$9)*$AG245</f>
        <v>64838</v>
      </c>
      <c r="DZ245" s="39">
        <f>SUM($BE245,$BF245:CI245)-SUM($CV$1:DZ$1)*SUM($P245:$Q245,$W245)-SUM($CV$2:DZ$2)*SUM($R245:$V245)-SUM($CV$3:DZ$3)*$X245-SUM($CV$4:DZ$4)*SUM($K245:$L245)-SUM($CV$5:DZ$5)*SUM($M245:$N245)-SUM($CV$6:DZ$6)*$O245-SUM($CV$7:DZ$7)*SUM($Y245:$Z245,$AF245)-SUM($CV$8:DZ$8)*SUM($AA245:$AE245)-SUM($CV$9:DZ$9)*$AG245</f>
        <v>60838</v>
      </c>
      <c r="EA245" s="39">
        <f>SUM($BE245,$BF245:CJ245)-SUM($CV$1:EA$1)*SUM($P245:$Q245,$W245)-SUM($CV$2:EA$2)*SUM($R245:$V245)-SUM($CV$3:EA$3)*$X245-SUM($CV$4:EA$4)*SUM($K245:$L245)-SUM($CV$5:EA$5)*SUM($M245:$N245)-SUM($CV$6:EA$6)*$O245-SUM($CV$7:EA$7)*SUM($Y245:$Z245,$AF245)-SUM($CV$8:EA$8)*SUM($AA245:$AE245)-SUM($CV$9:EA$9)*$AG245</f>
        <v>56838</v>
      </c>
      <c r="EB245" s="39">
        <f>SUM($BE245,$BF245:CK245)-SUM($CV$1:EB$1)*SUM($P245:$Q245,$W245)-SUM($CV$2:EB$2)*SUM($R245:$V245)-SUM($CV$3:EB$3)*$X245-SUM($CV$4:EB$4)*SUM($K245:$L245)-SUM($CV$5:EB$5)*SUM($M245:$N245)-SUM($CV$6:EB$6)*$O245-SUM($CV$7:EB$7)*SUM($Y245:$Z245,$AF245)-SUM($CV$8:EB$8)*SUM($AA245:$AE245)-SUM($CV$9:EB$9)*$AG245</f>
        <v>52838</v>
      </c>
      <c r="EC245" s="39">
        <f>SUM($BE245,$BF245:CL245)-SUM($CV$1:EC$1)*SUM($P245:$Q245,$W245)-SUM($CV$2:EC$2)*SUM($R245:$V245)-SUM($CV$3:EC$3)*$X245-SUM($CV$4:EC$4)*SUM($K245:$L245)-SUM($CV$5:EC$5)*SUM($M245:$N245)-SUM($CV$6:EC$6)*$O245-SUM($CV$7:EC$7)*SUM($Y245:$Z245,$AF245)-SUM($CV$8:EC$8)*SUM($AA245:$AE245)-SUM($CV$9:EC$9)*$AG245</f>
        <v>48838</v>
      </c>
      <c r="ED245" s="39">
        <f>SUM($BE245,$BF245:CM245)-SUM($CV$1:ED$1)*SUM($P245:$Q245,$W245)-SUM($CV$2:ED$2)*SUM($R245:$V245)-SUM($CV$3:ED$3)*$X245-SUM($CV$4:ED$4)*SUM($K245:$L245)-SUM($CV$5:ED$5)*SUM($M245:$N245)-SUM($CV$6:ED$6)*$O245-SUM($CV$7:ED$7)*SUM($Y245:$Z245,$AF245)-SUM($CV$8:ED$8)*SUM($AA245:$AE245)-SUM($CV$9:ED$9)*$AG245</f>
        <v>44838</v>
      </c>
      <c r="EE245" s="39">
        <f>SUM($BE245,$BF245:CN245)-SUM($CV$1:EE$1)*SUM($P245:$Q245,$W245)-SUM($CV$2:EE$2)*SUM($R245:$V245)-SUM($CV$3:EE$3)*$X245-SUM($CV$4:EE$4)*SUM($K245:$L245)-SUM($CV$5:EE$5)*SUM($M245:$N245)-SUM($CV$6:EE$6)*$O245-SUM($CV$7:EE$7)*SUM($Y245:$Z245,$AF245)-SUM($CV$8:EE$8)*SUM($AA245:$AE245)-SUM($CV$9:EE$9)*$AG245</f>
        <v>40838</v>
      </c>
      <c r="EF245" s="39">
        <f>SUM($BE245,$BF245:CO245)-SUM($CV$1:EF$1)*SUM($P245:$Q245,$W245)-SUM($CV$2:EF$2)*SUM($R245:$V245)-SUM($CV$3:EF$3)*$X245-SUM($CV$4:EF$4)*SUM($K245:$L245)-SUM($CV$5:EF$5)*SUM($M245:$N245)-SUM($CV$6:EF$6)*$O245-SUM($CV$7:EF$7)*SUM($Y245:$Z245,$AF245)-SUM($CV$8:EF$8)*SUM($AA245:$AE245)-SUM($CV$9:EF$9)*$AG245</f>
        <v>36838</v>
      </c>
      <c r="EG245" s="39">
        <f>SUM($BE245,$BF245:CP245)-SUM($CV$1:EG$1)*SUM($P245:$Q245,$W245)-SUM($CV$2:EG$2)*SUM($R245:$V245)-SUM($CV$3:EG$3)*$X245-SUM($CV$4:EG$4)*SUM($K245:$L245)-SUM($CV$5:EG$5)*SUM($M245:$N245)-SUM($CV$6:EG$6)*$O245-SUM($CV$7:EG$7)*SUM($Y245:$Z245,$AF245)-SUM($CV$8:EG$8)*SUM($AA245:$AE245)-SUM($CV$9:EG$9)*$AG245</f>
        <v>32838</v>
      </c>
      <c r="EH245" s="39">
        <f>SUM($BE245,$BF245:CQ245)-SUM($CV$1:EH$1)*SUM($P245:$Q245,$W245)-SUM($CV$2:EH$2)*SUM($R245:$V245)-SUM($CV$3:EH$3)*$X245-SUM($CV$4:EH$4)*SUM($K245:$L245)-SUM($CV$5:EH$5)*SUM($M245:$N245)-SUM($CV$6:EH$6)*$O245-SUM($CV$7:EH$7)*SUM($Y245:$Z245,$AF245)-SUM($CV$8:EH$8)*SUM($AA245:$AE245)-SUM($CV$9:EH$9)*$AG245</f>
        <v>28838</v>
      </c>
      <c r="EI245" s="39">
        <f>SUM($BE245,$BF245:CR245)-SUM($CV$1:EI$1)*SUM($P245:$Q245,$W245)-SUM($CV$2:EI$2)*SUM($R245:$V245)-SUM($CV$3:EI$3)*$X245-SUM($CV$4:EI$4)*SUM($K245:$L245)-SUM($CV$5:EI$5)*SUM($M245:$N245)-SUM($CV$6:EI$6)*$O245-SUM($CV$7:EI$7)*SUM($Y245:$Z245,$AF245)-SUM($CV$8:EI$8)*SUM($AA245:$AE245)-SUM($CV$9:EI$9)*$AG245</f>
        <v>24838</v>
      </c>
      <c r="EJ245" s="39">
        <f>SUM($BE245,$BF245:CS245)-SUM($CV$1:EJ$1)*SUM($P245:$Q245,$W245)-SUM($CV$2:EJ$2)*SUM($R245:$V245)-SUM($CV$3:EJ$3)*$X245-SUM($CV$4:EJ$4)*SUM($K245:$L245)-SUM($CV$5:EJ$5)*SUM($M245:$N245)-SUM($CV$6:EJ$6)*$O245-SUM($CV$7:EJ$7)*SUM($Y245:$Z245,$AF245)-SUM($CV$8:EJ$8)*SUM($AA245:$AE245)-SUM($CV$9:EJ$9)*$AG245</f>
        <v>20838</v>
      </c>
      <c r="EK245" s="39">
        <f>SUM($BE245,$BF245:CT245)-SUM($CV$1:EK$1)*SUM($P245:$Q245,$W245)-SUM($CV$2:EK$2)*SUM($R245:$V245)-SUM($CV$3:EK$3)*$X245-SUM($CV$4:EK$4)*SUM($K245:$L245)-SUM($CV$5:EK$5)*SUM($M245:$N245)-SUM($CV$6:EK$6)*$O245-SUM($CV$7:EK$7)*SUM($Y245:$Z245,$AF245)-SUM($CV$8:EK$8)*SUM($AA245:$AE245)-SUM($CV$9:EK$9)*$AG245</f>
        <v>16838</v>
      </c>
      <c r="EL245" s="39">
        <f>SUM($BE245,$BF245:CU245)-SUM($CV$1:EL$1)*SUM($P245:$Q245,$W245)-SUM($CV$2:EL$2)*SUM($R245:$V245)-SUM($CV$3:EL$3)*$X245-SUM($CV$4:EL$4)*SUM($K245:$L245)-SUM($CV$5:EL$5)*SUM($M245:$N245)-SUM($CV$6:EL$6)*$O245-SUM($CV$7:EL$7)*SUM($Y245:$Z245,$AF245)-SUM($CV$8:EL$8)*SUM($AA245:$AE245)-SUM($CV$9:EL$9)*$AG245</f>
        <v>12838</v>
      </c>
      <c r="EM245" s="39">
        <f>SUM($BE245,$BF245:CV245)-SUM($CV$1:EM$1)*SUM($P245:$Q245,$W245)-SUM($CV$2:EM$2)*SUM($R245:$V245)-SUM($CV$3:EM$3)*$X245-SUM($CV$4:EM$4)*SUM($K245:$L245)-SUM($CV$5:EM$5)*SUM($M245:$N245)-SUM($CV$6:EM$6)*$O245-SUM($CV$7:EM$7)*SUM($Y245:$Z245,$AF245)-SUM($CV$8:EM$8)*SUM($AA245:$AE245)-SUM($CV$9:EM$9)*$AG245</f>
        <v>8838</v>
      </c>
      <c r="EN245" s="39">
        <f>SUM($BE245,$BF245:CW245)-SUM($CV$1:EN$1)*SUM($P245:$Q245,$W245)-SUM($CV$2:EN$2)*SUM($R245:$V245)-SUM($CV$3:EN$3)*$X245-SUM($CV$4:EN$4)*SUM($K245:$L245)-SUM($CV$5:EN$5)*SUM($M245:$N245)-SUM($CV$6:EN$6)*$O245-SUM($CV$7:EN$7)*SUM($Y245:$Z245,$AF245)-SUM($CV$8:EN$8)*SUM($AA245:$AE245)-SUM($CV$9:EN$9)*$AG245</f>
        <v>4838</v>
      </c>
      <c r="EO245" s="39">
        <f>SUM($BE245,$BF245:CX245)-SUM($CV$1:EO$1)*SUM($P245:$Q245,$W245)-SUM($CV$2:EO$2)*SUM($R245:$V245)-SUM($CV$3:EO$3)*$X245-SUM($CV$4:EO$4)*SUM($K245:$L245)-SUM($CV$5:EO$5)*SUM($M245:$N245)-SUM($CV$6:EO$6)*$O245-SUM($CV$7:EO$7)*SUM($Y245:$Z245,$AF245)-SUM($CV$8:EO$8)*SUM($AA245:$AE245)-SUM($CV$9:EO$9)*$AG245</f>
        <v>2322</v>
      </c>
      <c r="EP245" s="96" t="str">
        <f t="shared" ref="EP245:EP255" si="315">AR245</f>
        <v>KAYTECH</v>
      </c>
      <c r="EQ245" s="103" t="str">
        <f t="shared" si="302"/>
        <v>MS16995-1</v>
      </c>
      <c r="ER245" s="96" t="str">
        <f t="shared" si="306"/>
        <v>NAS/NASM NATIONAL AEROSPACE STD</v>
      </c>
      <c r="ES245" s="115">
        <f t="shared" ref="ES245:ES263" si="316">AU245</f>
        <v>7.4999999999999997E-2</v>
      </c>
      <c r="ET245" s="116" t="str">
        <f t="shared" ref="ET245:ET263" si="317">AV245</f>
        <v>USD</v>
      </c>
      <c r="EU245" s="107" t="e">
        <f t="shared" ca="1" si="245"/>
        <v>#NAME?</v>
      </c>
      <c r="EV245" s="107" t="e">
        <f t="shared" ca="1" si="246"/>
        <v>#NAME?</v>
      </c>
      <c r="EW245" s="117">
        <f t="shared" si="313"/>
        <v>500</v>
      </c>
      <c r="EX245" s="117">
        <f t="shared" si="314"/>
        <v>500</v>
      </c>
      <c r="EY245" s="103">
        <v>2000</v>
      </c>
      <c r="EZ245" s="117">
        <f t="shared" si="247"/>
        <v>143500</v>
      </c>
      <c r="FA245" s="118" t="e">
        <f t="shared" ca="1" si="248"/>
        <v>#NAME?</v>
      </c>
      <c r="FB245" s="117">
        <f t="shared" si="249"/>
        <v>2258</v>
      </c>
      <c r="FC245" s="118" t="e">
        <f t="shared" ca="1" si="250"/>
        <v>#NAME?</v>
      </c>
      <c r="FD245" s="119">
        <v>45523</v>
      </c>
      <c r="FE245" s="118" t="s">
        <v>130</v>
      </c>
      <c r="FF245" s="118" t="s">
        <v>26</v>
      </c>
      <c r="FG245" s="103" t="s">
        <v>144</v>
      </c>
      <c r="FH245" s="103" t="s">
        <v>145</v>
      </c>
      <c r="FI245" s="105">
        <f t="array" ref="FI245">SUMPRODUCT($AI245:$AL245,TRANSPOSE(FI$1:FI$4))</f>
        <v>12130</v>
      </c>
      <c r="FJ245" s="105">
        <f t="array" ref="FJ245">SUMPRODUCT($AI245:$AL245,TRANSPOSE(FJ$1:FJ$4))</f>
        <v>12130</v>
      </c>
      <c r="FK245" s="105">
        <f t="array" ref="FK245">SUMPRODUCT($AI245:$AL245,TRANSPOSE(FK$1:FK$4))</f>
        <v>12130</v>
      </c>
      <c r="FL245" s="105">
        <f t="array" ref="FL245">SUMPRODUCT($AI245:$AL245,TRANSPOSE(FL$1:FL$4))</f>
        <v>12130</v>
      </c>
      <c r="FM245" s="105">
        <f t="array" ref="FM245">SUMPRODUCT($AI245:$AL245,TRANSPOSE(FM$1:FM$4))</f>
        <v>12130</v>
      </c>
      <c r="FN245" s="105">
        <f t="array" ref="FN245">SUMPRODUCT($AI245:$AL245,TRANSPOSE(FN$1:FN$4))</f>
        <v>12130</v>
      </c>
      <c r="FO245" s="105">
        <f t="array" ref="FO245">SUMPRODUCT($AI245:$AL245,TRANSPOSE(FO$1:FO$4))</f>
        <v>12130</v>
      </c>
      <c r="FP245" s="105">
        <f t="array" ref="FP245">SUMPRODUCT($AI245:$AL245,TRANSPOSE(FP$1:FP$4))</f>
        <v>12130</v>
      </c>
      <c r="FQ245" s="105">
        <f t="array" ref="FQ245">SUMPRODUCT($AI245:$AL245,TRANSPOSE(FQ$1:FQ$4))</f>
        <v>12130</v>
      </c>
      <c r="FR245" s="105">
        <f t="array" ref="FR245">SUMPRODUCT($AI245:$AL245,TRANSPOSE(FR$1:FR$4))</f>
        <v>12100</v>
      </c>
      <c r="FS245" s="105">
        <f t="array" ref="FS245">SUMPRODUCT($AI245:$AL245,TRANSPOSE(FS$1:FS$4))</f>
        <v>12000</v>
      </c>
      <c r="FT245" s="105">
        <f t="array" ref="FT245">SUMPRODUCT($AI245:$AL245,TRANSPOSE(FT$1:FT$4))</f>
        <v>7972</v>
      </c>
      <c r="FU245" s="105">
        <f t="array" ref="FU245">SUMPRODUCT($AI245:$AL245,TRANSPOSE(FU$1:FU$4))</f>
        <v>0</v>
      </c>
      <c r="FV245" s="120"/>
      <c r="FW245" s="105">
        <f t="shared" si="251"/>
        <v>12500</v>
      </c>
      <c r="FX245" s="121">
        <f>CEILING(SUM($FI245:FJ245)-SUM($FW245:FW245),$EW245)</f>
        <v>12000</v>
      </c>
      <c r="FY245" s="121">
        <f>CEILING(SUM($FI245:FK245)-SUM($FW245:FX245),$EW245)</f>
        <v>12000</v>
      </c>
      <c r="FZ245" s="121">
        <f>CEILING(SUM($FI245:FL245)-SUM($FW245:FY245),$EW245)</f>
        <v>12500</v>
      </c>
      <c r="GA245" s="121">
        <f>CEILING(SUM($FI245:FM245)-SUM($FW245:FZ245),$EW245)</f>
        <v>12000</v>
      </c>
      <c r="GB245" s="121">
        <f>CEILING(SUM($FI245:FN245)-SUM($FW245:GA245),$EW245)</f>
        <v>12000</v>
      </c>
      <c r="GC245" s="121">
        <f>CEILING(SUM($FI245:FO245)-SUM($FW245:GB245),$EW245)</f>
        <v>12000</v>
      </c>
      <c r="GD245" s="121">
        <f>CEILING(SUM($FI245:FP245)-SUM($FW245:GC245),$EW245)</f>
        <v>12500</v>
      </c>
      <c r="GE245" s="121">
        <f>CEILING(SUM($FI245:FQ245)-SUM($FW245:GD245),$EW245)</f>
        <v>12000</v>
      </c>
      <c r="GF245" s="121">
        <f>CEILING(SUM($FI245:FR245)-SUM($FW245:GE245),$EW245)</f>
        <v>12000</v>
      </c>
      <c r="GG245" s="121">
        <f>CEILING(SUM($FI245:FS245)-SUM($FW245:GF245),$EW245)</f>
        <v>12000</v>
      </c>
      <c r="GH245" s="121">
        <f t="shared" si="252"/>
        <v>10000</v>
      </c>
      <c r="GI245" s="121">
        <f t="shared" si="253"/>
        <v>0</v>
      </c>
      <c r="GJ245" s="120"/>
      <c r="GK245" s="123" t="e">
        <f t="shared" ca="1" si="254"/>
        <v>#NAME?</v>
      </c>
      <c r="GL245" s="123" t="e">
        <f t="shared" ca="1" si="255"/>
        <v>#NAME?</v>
      </c>
      <c r="GM245" s="123" t="e">
        <f t="shared" ca="1" si="256"/>
        <v>#NAME?</v>
      </c>
      <c r="GN245" s="123" t="e">
        <f t="shared" ca="1" si="257"/>
        <v>#NAME?</v>
      </c>
      <c r="GO245" s="123" t="e">
        <f t="shared" ca="1" si="258"/>
        <v>#NAME?</v>
      </c>
      <c r="GP245" s="123" t="e">
        <f t="shared" ca="1" si="259"/>
        <v>#NAME?</v>
      </c>
      <c r="GQ245" s="123" t="e">
        <f t="shared" ca="1" si="260"/>
        <v>#NAME?</v>
      </c>
      <c r="GR245" s="123" t="e">
        <f t="shared" ca="1" si="261"/>
        <v>#NAME?</v>
      </c>
      <c r="GS245" s="123" t="e">
        <f t="shared" ca="1" si="262"/>
        <v>#NAME?</v>
      </c>
      <c r="GT245" s="123" t="e">
        <f t="shared" ca="1" si="263"/>
        <v>#NAME?</v>
      </c>
      <c r="GU245" s="123" t="e">
        <f t="shared" ca="1" si="264"/>
        <v>#NAME?</v>
      </c>
      <c r="GV245" s="123" t="e">
        <f t="shared" ca="1" si="265"/>
        <v>#NAME?</v>
      </c>
      <c r="GW245" s="123" t="e">
        <f t="shared" ca="1" si="266"/>
        <v>#NAME?</v>
      </c>
      <c r="GX245" s="123" t="e">
        <f t="shared" ca="1" si="267"/>
        <v>#NAME?</v>
      </c>
      <c r="GY245" s="120">
        <v>1</v>
      </c>
      <c r="GZ245" s="105">
        <f>SUM(FW245:GI245)</f>
        <v>143500</v>
      </c>
      <c r="HA245" s="105"/>
      <c r="HB245" s="105"/>
      <c r="HC245" s="105"/>
      <c r="HD245" s="105"/>
      <c r="HE245" s="105"/>
      <c r="HF245" s="105"/>
      <c r="HG245" s="105"/>
      <c r="HH245" s="105"/>
      <c r="HI245" s="105"/>
      <c r="HJ245" s="105"/>
      <c r="HK245" s="105"/>
      <c r="HL245" s="105">
        <f t="shared" si="312"/>
        <v>0</v>
      </c>
      <c r="HM245" s="105"/>
      <c r="HN245" s="123" t="e">
        <f t="shared" ca="1" si="268"/>
        <v>#NAME?</v>
      </c>
      <c r="HO245" s="123" t="e">
        <f t="shared" ca="1" si="269"/>
        <v>#NAME?</v>
      </c>
      <c r="HP245" s="123" t="e">
        <f t="shared" ca="1" si="270"/>
        <v>#NAME?</v>
      </c>
      <c r="HQ245" s="123" t="e">
        <f t="shared" ca="1" si="271"/>
        <v>#NAME?</v>
      </c>
      <c r="HR245" s="123" t="e">
        <f t="shared" ca="1" si="272"/>
        <v>#NAME?</v>
      </c>
      <c r="HS245" s="123" t="e">
        <f t="shared" ca="1" si="273"/>
        <v>#NAME?</v>
      </c>
      <c r="HT245" s="123" t="e">
        <f t="shared" ca="1" si="274"/>
        <v>#NAME?</v>
      </c>
      <c r="HU245" s="123" t="e">
        <f t="shared" ca="1" si="275"/>
        <v>#NAME?</v>
      </c>
      <c r="HV245" s="123" t="e">
        <f t="shared" ca="1" si="276"/>
        <v>#NAME?</v>
      </c>
      <c r="HW245" s="123" t="e">
        <f t="shared" ca="1" si="277"/>
        <v>#NAME?</v>
      </c>
      <c r="HX245" s="123" t="e">
        <f t="shared" ca="1" si="278"/>
        <v>#NAME?</v>
      </c>
      <c r="HY245" s="123" t="e">
        <f t="shared" ca="1" si="279"/>
        <v>#NAME?</v>
      </c>
      <c r="HZ245" s="123" t="e">
        <f t="shared" ca="1" si="280"/>
        <v>#NAME?</v>
      </c>
      <c r="IA245" s="123" t="e">
        <f t="shared" ca="1" si="281"/>
        <v>#NAME?</v>
      </c>
      <c r="IB245" s="124" t="s">
        <v>1142</v>
      </c>
      <c r="IC245" s="103" t="s">
        <v>1149</v>
      </c>
      <c r="ID245" s="125">
        <v>45524</v>
      </c>
      <c r="IE245" s="103" t="s">
        <v>147</v>
      </c>
      <c r="IF245" s="103" t="s">
        <v>147</v>
      </c>
      <c r="IG245" s="103" t="s">
        <v>147</v>
      </c>
      <c r="IH245" s="103"/>
      <c r="II245" s="103" t="s">
        <v>191</v>
      </c>
    </row>
    <row r="246" spans="1:243" ht="14.25" x14ac:dyDescent="0.2">
      <c r="A246" s="39">
        <v>268</v>
      </c>
      <c r="B246" s="39" t="s">
        <v>1150</v>
      </c>
      <c r="C246" s="56" t="s">
        <v>1151</v>
      </c>
      <c r="D246" s="39" t="s">
        <v>137</v>
      </c>
      <c r="E246" s="39">
        <v>512306770</v>
      </c>
      <c r="F246" s="102" t="s">
        <v>1144</v>
      </c>
      <c r="G246" s="39"/>
      <c r="H246" s="39" t="s">
        <v>128</v>
      </c>
      <c r="I246" s="39">
        <v>2</v>
      </c>
      <c r="J246" s="39">
        <v>15</v>
      </c>
      <c r="K246" s="39">
        <v>0</v>
      </c>
      <c r="L246" s="39">
        <v>0</v>
      </c>
      <c r="M246" s="39">
        <v>5</v>
      </c>
      <c r="N246" s="39">
        <v>0</v>
      </c>
      <c r="O246" s="39">
        <v>0</v>
      </c>
      <c r="P246" s="39">
        <v>0</v>
      </c>
      <c r="Q246" s="39">
        <v>0</v>
      </c>
      <c r="R246" s="39">
        <v>5</v>
      </c>
      <c r="S246" s="39">
        <v>0</v>
      </c>
      <c r="T246" s="39">
        <v>0</v>
      </c>
      <c r="U246" s="39">
        <v>0</v>
      </c>
      <c r="V246" s="39">
        <v>0</v>
      </c>
      <c r="W246" s="39">
        <v>0</v>
      </c>
      <c r="X246" s="39">
        <v>0</v>
      </c>
      <c r="Y246" s="39">
        <v>0</v>
      </c>
      <c r="Z246" s="39">
        <v>0</v>
      </c>
      <c r="AA246" s="39">
        <v>5</v>
      </c>
      <c r="AB246" s="39">
        <v>0</v>
      </c>
      <c r="AC246" s="39">
        <v>0</v>
      </c>
      <c r="AD246" s="39">
        <v>0</v>
      </c>
      <c r="AE246" s="39">
        <v>0</v>
      </c>
      <c r="AF246" s="39">
        <v>0</v>
      </c>
      <c r="AG246" s="39">
        <v>0</v>
      </c>
      <c r="AH246" s="39">
        <f t="shared" si="235"/>
        <v>15</v>
      </c>
      <c r="AI246" s="39">
        <f t="shared" si="236"/>
        <v>5</v>
      </c>
      <c r="AJ246" s="39">
        <f t="shared" si="237"/>
        <v>5</v>
      </c>
      <c r="AK246" s="39">
        <f t="shared" si="238"/>
        <v>5</v>
      </c>
      <c r="AL246" s="39">
        <f t="shared" si="239"/>
        <v>10</v>
      </c>
      <c r="AM246" s="57">
        <f t="shared" si="240"/>
        <v>353405</v>
      </c>
      <c r="AN246" s="57">
        <v>500</v>
      </c>
      <c r="AO246" s="57">
        <f t="shared" si="241"/>
        <v>353500</v>
      </c>
      <c r="AP246" s="39"/>
      <c r="AQ246" s="39" t="s">
        <v>1145</v>
      </c>
      <c r="AR246" s="39" t="s">
        <v>1146</v>
      </c>
      <c r="AS246" s="39"/>
      <c r="AT246" s="39"/>
      <c r="AU246" s="58">
        <v>7.4999999999999997E-2</v>
      </c>
      <c r="AV246" s="58" t="s">
        <v>11</v>
      </c>
      <c r="AW246" s="39" t="s">
        <v>1147</v>
      </c>
      <c r="AX246" s="39" t="s">
        <v>1148</v>
      </c>
      <c r="AY246" s="60" t="s">
        <v>1152</v>
      </c>
      <c r="AZ246" s="39">
        <v>6314677700</v>
      </c>
      <c r="BA246" s="39" t="str">
        <f t="shared" si="242"/>
        <v>P0014</v>
      </c>
      <c r="BB246" s="78" t="e">
        <f t="shared" ca="1" si="243"/>
        <v>#NAME?</v>
      </c>
      <c r="BC246" s="75" t="s">
        <v>1153</v>
      </c>
      <c r="BD246" s="75">
        <f t="shared" si="244"/>
        <v>355500</v>
      </c>
      <c r="BE246" s="39"/>
      <c r="BF246" s="39"/>
      <c r="BG246" s="39"/>
      <c r="BH246" s="39"/>
      <c r="BI246" s="39">
        <v>182000</v>
      </c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>
        <v>173500</v>
      </c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>
        <f>SUM($BE246,$BF246:BF246)-SUM($CV$1:CW$1)*SUM($P246:$Q246,$W246)-SUM($CV$2:CW$2)*SUM($R246:$V246)-SUM($CV$3:CW$3)*$X246-SUM($CV$4:CW$4)*SUM($K246:$L246)-SUM($CV$5:CW$5)*SUM($M246:$N246)-SUM($CV$6:CW$6)*$O246-SUM($CV$7:CW$7)*SUM($Y246:$Z246,$AF246)-SUM($CV$8:CW$8)*SUM($AA246:$AE246)-SUM($CV$9:CW$9)*$AG246</f>
        <v>0</v>
      </c>
      <c r="CX246" s="39">
        <f>SUM($BE246,$BF246:BG246)-SUM($CV$1:CX$1)*SUM($P246:$Q246,$W246)-SUM($CV$2:CX$2)*SUM($R246:$V246)-SUM($CV$3:CX$3)*$X246-SUM($CV$4:CX$4)*SUM($K246:$L246)-SUM($CV$5:CX$5)*SUM($M246:$N246)-SUM($CV$6:CX$6)*$O246-SUM($CV$7:CX$7)*SUM($Y246:$Z246,$AF246)-SUM($CV$8:CX$8)*SUM($AA246:$AE246)-SUM($CV$9:CX$9)*$AG246</f>
        <v>0</v>
      </c>
      <c r="CY246" s="39">
        <f>SUM($BE246,$BF246:BH246)-SUM($CV$1:CY$1)*SUM($P246:$Q246,$W246)-SUM($CV$2:CY$2)*SUM($R246:$V246)-SUM($CV$3:CY$3)*$X246-SUM($CV$4:CY$4)*SUM($K246:$L246)-SUM($CV$5:CY$5)*SUM($M246:$N246)-SUM($CV$6:CY$6)*$O246-SUM($CV$7:CY$7)*SUM($Y246:$Z246,$AF246)-SUM($CV$8:CY$8)*SUM($AA246:$AE246)-SUM($CV$9:CY$9)*$AG246</f>
        <v>0</v>
      </c>
      <c r="CZ246" s="39">
        <f>SUM($BE246,$BF246:BI246)-SUM($CV$1:CZ$1)*SUM($P246:$Q246,$W246)-SUM($CV$2:CZ$2)*SUM($R246:$V246)-SUM($CV$3:CZ$3)*$X246-SUM($CV$4:CZ$4)*SUM($K246:$L246)-SUM($CV$5:CZ$5)*SUM($M246:$N246)-SUM($CV$6:CZ$6)*$O246-SUM($CV$7:CZ$7)*SUM($Y246:$Z246,$AF246)-SUM($CV$8:CZ$8)*SUM($AA246:$AE246)-SUM($CV$9:CZ$9)*$AG246</f>
        <v>182000</v>
      </c>
      <c r="DA246" s="39">
        <f>SUM($BE246,$BF246:BJ246)-SUM($CV$1:DA$1)*SUM($P246:$Q246,$W246)-SUM($CV$2:DA$2)*SUM($R246:$V246)-SUM($CV$3:DA$3)*$X246-SUM($CV$4:DA$4)*SUM($K246:$L246)-SUM($CV$5:DA$5)*SUM($M246:$N246)-SUM($CV$6:DA$6)*$O246-SUM($CV$7:DA$7)*SUM($Y246:$Z246,$AF246)-SUM($CV$8:DA$8)*SUM($AA246:$AE246)-SUM($CV$9:DA$9)*$AG246</f>
        <v>182000</v>
      </c>
      <c r="DB246" s="39">
        <f>SUM($BE246,$BF246:BK246)-SUM($CV$1:DB$1)*SUM($P246:$Q246,$W246)-SUM($CV$2:DB$2)*SUM($R246:$V246)-SUM($CV$3:DB$3)*$X246-SUM($CV$4:DB$4)*SUM($K246:$L246)-SUM($CV$5:DB$5)*SUM($M246:$N246)-SUM($CV$6:DB$6)*$O246-SUM($CV$7:DB$7)*SUM($Y246:$Z246,$AF246)-SUM($CV$8:DB$8)*SUM($AA246:$AE246)-SUM($CV$9:DB$9)*$AG246</f>
        <v>180500</v>
      </c>
      <c r="DC246" s="39">
        <f>SUM($BE246,$BF246:BL246)-SUM($CV$1:DC$1)*SUM($P246:$Q246,$W246)-SUM($CV$2:DC$2)*SUM($R246:$V246)-SUM($CV$3:DC$3)*$X246-SUM($CV$4:DC$4)*SUM($K246:$L246)-SUM($CV$5:DC$5)*SUM($M246:$N246)-SUM($CV$6:DC$6)*$O246-SUM($CV$7:DC$7)*SUM($Y246:$Z246,$AF246)-SUM($CV$8:DC$8)*SUM($AA246:$AE246)-SUM($CV$9:DC$9)*$AG246</f>
        <v>177500</v>
      </c>
      <c r="DD246" s="39">
        <f>SUM($BE246,$BF246:BM246)-SUM($CV$1:DD$1)*SUM($P246:$Q246,$W246)-SUM($CV$2:DD$2)*SUM($R246:$V246)-SUM($CV$3:DD$3)*$X246-SUM($CV$4:DD$4)*SUM($K246:$L246)-SUM($CV$5:DD$5)*SUM($M246:$N246)-SUM($CV$6:DD$6)*$O246-SUM($CV$7:DD$7)*SUM($Y246:$Z246,$AF246)-SUM($CV$8:DD$8)*SUM($AA246:$AE246)-SUM($CV$9:DD$9)*$AG246</f>
        <v>172845</v>
      </c>
      <c r="DE246" s="39">
        <f>SUM($BE246,$BF246:BN246)-SUM($CV$1:DE$1)*SUM($P246:$Q246,$W246)-SUM($CV$2:DE$2)*SUM($R246:$V246)-SUM($CV$3:DE$3)*$X246-SUM($CV$4:DE$4)*SUM($K246:$L246)-SUM($CV$5:DE$5)*SUM($M246:$N246)-SUM($CV$6:DE$6)*$O246-SUM($CV$7:DE$7)*SUM($Y246:$Z246,$AF246)-SUM($CV$8:DE$8)*SUM($AA246:$AE246)-SUM($CV$9:DE$9)*$AG246</f>
        <v>167345</v>
      </c>
      <c r="DF246" s="39">
        <f>SUM($BE246,$BF246:BO246)-SUM($CV$1:DF$1)*SUM($P246:$Q246,$W246)-SUM($CV$2:DF$2)*SUM($R246:$V246)-SUM($CV$3:DF$3)*$X246-SUM($CV$4:DF$4)*SUM($K246:$L246)-SUM($CV$5:DF$5)*SUM($M246:$N246)-SUM($CV$6:DF$6)*$O246-SUM($CV$7:DF$7)*SUM($Y246:$Z246,$AF246)-SUM($CV$8:DF$8)*SUM($AA246:$AE246)-SUM($CV$9:DF$9)*$AG246</f>
        <v>160345</v>
      </c>
      <c r="DG246" s="39">
        <f>SUM($BE246,$BF246:BP246)-SUM($CV$1:DG$1)*SUM($P246:$Q246,$W246)-SUM($CV$2:DG$2)*SUM($R246:$V246)-SUM($CV$3:DG$3)*$X246-SUM($CV$4:DG$4)*SUM($K246:$L246)-SUM($CV$5:DG$5)*SUM($M246:$N246)-SUM($CV$6:DG$6)*$O246-SUM($CV$7:DG$7)*SUM($Y246:$Z246,$AF246)-SUM($CV$8:DG$8)*SUM($AA246:$AE246)-SUM($CV$9:DG$9)*$AG246</f>
        <v>152845</v>
      </c>
      <c r="DH246" s="39">
        <f>SUM($BE246,$BF246:BQ246)-SUM($CV$1:DH$1)*SUM($P246:$Q246,$W246)-SUM($CV$2:DH$2)*SUM($R246:$V246)-SUM($CV$3:DH$3)*$X246-SUM($CV$4:DH$4)*SUM($K246:$L246)-SUM($CV$5:DH$5)*SUM($M246:$N246)-SUM($CV$6:DH$6)*$O246-SUM($CV$7:DH$7)*SUM($Y246:$Z246,$AF246)-SUM($CV$8:DH$8)*SUM($AA246:$AE246)-SUM($CV$9:DH$9)*$AG246</f>
        <v>145345</v>
      </c>
      <c r="DI246" s="39">
        <f>SUM($BE246,$BF246:BR246)-SUM($CV$1:DI$1)*SUM($P246:$Q246,$W246)-SUM($CV$2:DI$2)*SUM($R246:$V246)-SUM($CV$3:DI$3)*$X246-SUM($CV$4:DI$4)*SUM($K246:$L246)-SUM($CV$5:DI$5)*SUM($M246:$N246)-SUM($CV$6:DI$6)*$O246-SUM($CV$7:DI$7)*SUM($Y246:$Z246,$AF246)-SUM($CV$8:DI$8)*SUM($AA246:$AE246)-SUM($CV$9:DI$9)*$AG246</f>
        <v>137845</v>
      </c>
      <c r="DJ246" s="39">
        <f>SUM($BE246,$BF246:BS246)-SUM($CV$1:DJ$1)*SUM($P246:$Q246,$W246)-SUM($CV$2:DJ$2)*SUM($R246:$V246)-SUM($CV$3:DJ$3)*$X246-SUM($CV$4:DJ$4)*SUM($K246:$L246)-SUM($CV$5:DJ$5)*SUM($M246:$N246)-SUM($CV$6:DJ$6)*$O246-SUM($CV$7:DJ$7)*SUM($Y246:$Z246,$AF246)-SUM($CV$8:DJ$8)*SUM($AA246:$AE246)-SUM($CV$9:DJ$9)*$AG246</f>
        <v>130345</v>
      </c>
      <c r="DK246" s="39">
        <f>SUM($BE246,$BF246:BT246)-SUM($CV$1:DK$1)*SUM($P246:$Q246,$W246)-SUM($CV$2:DK$2)*SUM($R246:$V246)-SUM($CV$3:DK$3)*$X246-SUM($CV$4:DK$4)*SUM($K246:$L246)-SUM($CV$5:DK$5)*SUM($M246:$N246)-SUM($CV$6:DK$6)*$O246-SUM($CV$7:DK$7)*SUM($Y246:$Z246,$AF246)-SUM($CV$8:DK$8)*SUM($AA246:$AE246)-SUM($CV$9:DK$9)*$AG246</f>
        <v>122845</v>
      </c>
      <c r="DL246" s="39">
        <f>SUM($BE246,$BF246:BU246)-SUM($CV$1:DL$1)*SUM($P246:$Q246,$W246)-SUM($CV$2:DL$2)*SUM($R246:$V246)-SUM($CV$3:DL$3)*$X246-SUM($CV$4:DL$4)*SUM($K246:$L246)-SUM($CV$5:DL$5)*SUM($M246:$N246)-SUM($CV$6:DL$6)*$O246-SUM($CV$7:DL$7)*SUM($Y246:$Z246,$AF246)-SUM($CV$8:DL$8)*SUM($AA246:$AE246)-SUM($CV$9:DL$9)*$AG246</f>
        <v>115345</v>
      </c>
      <c r="DM246" s="39">
        <f>SUM($BE246,$BF246:BV246)-SUM($CV$1:DM$1)*SUM($P246:$Q246,$W246)-SUM($CV$2:DM$2)*SUM($R246:$V246)-SUM($CV$3:DM$3)*$X246-SUM($CV$4:DM$4)*SUM($K246:$L246)-SUM($CV$5:DM$5)*SUM($M246:$N246)-SUM($CV$6:DM$6)*$O246-SUM($CV$7:DM$7)*SUM($Y246:$Z246,$AF246)-SUM($CV$8:DM$8)*SUM($AA246:$AE246)-SUM($CV$9:DM$9)*$AG246</f>
        <v>105345</v>
      </c>
      <c r="DN246" s="39">
        <f>SUM($BE246,$BF246:BW246)-SUM($CV$1:DN$1)*SUM($P246:$Q246,$W246)-SUM($CV$2:DN$2)*SUM($R246:$V246)-SUM($CV$3:DN$3)*$X246-SUM($CV$4:DN$4)*SUM($K246:$L246)-SUM($CV$5:DN$5)*SUM($M246:$N246)-SUM($CV$6:DN$6)*$O246-SUM($CV$7:DN$7)*SUM($Y246:$Z246,$AF246)-SUM($CV$8:DN$8)*SUM($AA246:$AE246)-SUM($CV$9:DN$9)*$AG246</f>
        <v>95345</v>
      </c>
      <c r="DO246" s="39">
        <f>SUM($BE246,$BF246:BX246)-SUM($CV$1:DO$1)*SUM($P246:$Q246,$W246)-SUM($CV$2:DO$2)*SUM($R246:$V246)-SUM($CV$3:DO$3)*$X246-SUM($CV$4:DO$4)*SUM($K246:$L246)-SUM($CV$5:DO$5)*SUM($M246:$N246)-SUM($CV$6:DO$6)*$O246-SUM($CV$7:DO$7)*SUM($Y246:$Z246,$AF246)-SUM($CV$8:DO$8)*SUM($AA246:$AE246)-SUM($CV$9:DO$9)*$AG246</f>
        <v>85345</v>
      </c>
      <c r="DP246" s="39">
        <f>SUM($BE246,$BF246:BY246)-SUM($CV$1:DP$1)*SUM($P246:$Q246,$W246)-SUM($CV$2:DP$2)*SUM($R246:$V246)-SUM($CV$3:DP$3)*$X246-SUM($CV$4:DP$4)*SUM($K246:$L246)-SUM($CV$5:DP$5)*SUM($M246:$N246)-SUM($CV$6:DP$6)*$O246-SUM($CV$7:DP$7)*SUM($Y246:$Z246,$AF246)-SUM($CV$8:DP$8)*SUM($AA246:$AE246)-SUM($CV$9:DP$9)*$AG246</f>
        <v>75345</v>
      </c>
      <c r="DQ246" s="39">
        <f>SUM($BE246,$BF246:BZ246)-SUM($CV$1:DQ$1)*SUM($P246:$Q246,$W246)-SUM($CV$2:DQ$2)*SUM($R246:$V246)-SUM($CV$3:DQ$3)*$X246-SUM($CV$4:DQ$4)*SUM($K246:$L246)-SUM($CV$5:DQ$5)*SUM($M246:$N246)-SUM($CV$6:DQ$6)*$O246-SUM($CV$7:DQ$7)*SUM($Y246:$Z246,$AF246)-SUM($CV$8:DQ$8)*SUM($AA246:$AE246)-SUM($CV$9:DQ$9)*$AG246</f>
        <v>65345</v>
      </c>
      <c r="DR246" s="39">
        <f>SUM($BE246,$BF246:CA246)-SUM($CV$1:DR$1)*SUM($P246:$Q246,$W246)-SUM($CV$2:DR$2)*SUM($R246:$V246)-SUM($CV$3:DR$3)*$X246-SUM($CV$4:DR$4)*SUM($K246:$L246)-SUM($CV$5:DR$5)*SUM($M246:$N246)-SUM($CV$6:DR$6)*$O246-SUM($CV$7:DR$7)*SUM($Y246:$Z246,$AF246)-SUM($CV$8:DR$8)*SUM($AA246:$AE246)-SUM($CV$9:DR$9)*$AG246</f>
        <v>55345</v>
      </c>
      <c r="DS246" s="39">
        <f>SUM($BE246,$BF246:CB246)-SUM($CV$1:DS$1)*SUM($P246:$Q246,$W246)-SUM($CV$2:DS$2)*SUM($R246:$V246)-SUM($CV$3:DS$3)*$X246-SUM($CV$4:DS$4)*SUM($K246:$L246)-SUM($CV$5:DS$5)*SUM($M246:$N246)-SUM($CV$6:DS$6)*$O246-SUM($CV$7:DS$7)*SUM($Y246:$Z246,$AF246)-SUM($CV$8:DS$8)*SUM($AA246:$AE246)-SUM($CV$9:DS$9)*$AG246</f>
        <v>45345</v>
      </c>
      <c r="DT246" s="39">
        <f>SUM($BE246,$BF246:CC246)-SUM($CV$1:DT$1)*SUM($P246:$Q246,$W246)-SUM($CV$2:DT$2)*SUM($R246:$V246)-SUM($CV$3:DT$3)*$X246-SUM($CV$4:DT$4)*SUM($K246:$L246)-SUM($CV$5:DT$5)*SUM($M246:$N246)-SUM($CV$6:DT$6)*$O246-SUM($CV$7:DT$7)*SUM($Y246:$Z246,$AF246)-SUM($CV$8:DT$8)*SUM($AA246:$AE246)-SUM($CV$9:DT$9)*$AG246</f>
        <v>208845</v>
      </c>
      <c r="DU246" s="39">
        <f>SUM($BE246,$BF246:CD246)-SUM($CV$1:DU$1)*SUM($P246:$Q246,$W246)-SUM($CV$2:DU$2)*SUM($R246:$V246)-SUM($CV$3:DU$3)*$X246-SUM($CV$4:DU$4)*SUM($K246:$L246)-SUM($CV$5:DU$5)*SUM($M246:$N246)-SUM($CV$6:DU$6)*$O246-SUM($CV$7:DU$7)*SUM($Y246:$Z246,$AF246)-SUM($CV$8:DU$8)*SUM($AA246:$AE246)-SUM($CV$9:DU$9)*$AG246</f>
        <v>198845</v>
      </c>
      <c r="DV246" s="39">
        <f>SUM($BE246,$BF246:CE246)-SUM($CV$1:DV$1)*SUM($P246:$Q246,$W246)-SUM($CV$2:DV$2)*SUM($R246:$V246)-SUM($CV$3:DV$3)*$X246-SUM($CV$4:DV$4)*SUM($K246:$L246)-SUM($CV$5:DV$5)*SUM($M246:$N246)-SUM($CV$6:DV$6)*$O246-SUM($CV$7:DV$7)*SUM($Y246:$Z246,$AF246)-SUM($CV$8:DV$8)*SUM($AA246:$AE246)-SUM($CV$9:DV$9)*$AG246</f>
        <v>188845</v>
      </c>
      <c r="DW246" s="39">
        <f>SUM($BE246,$BF246:CF246)-SUM($CV$1:DW$1)*SUM($P246:$Q246,$W246)-SUM($CV$2:DW$2)*SUM($R246:$V246)-SUM($CV$3:DW$3)*$X246-SUM($CV$4:DW$4)*SUM($K246:$L246)-SUM($CV$5:DW$5)*SUM($M246:$N246)-SUM($CV$6:DW$6)*$O246-SUM($CV$7:DW$7)*SUM($Y246:$Z246,$AF246)-SUM($CV$8:DW$8)*SUM($AA246:$AE246)-SUM($CV$9:DW$9)*$AG246</f>
        <v>178845</v>
      </c>
      <c r="DX246" s="39">
        <f>SUM($BE246,$BF246:CG246)-SUM($CV$1:DX$1)*SUM($P246:$Q246,$W246)-SUM($CV$2:DX$2)*SUM($R246:$V246)-SUM($CV$3:DX$3)*$X246-SUM($CV$4:DX$4)*SUM($K246:$L246)-SUM($CV$5:DX$5)*SUM($M246:$N246)-SUM($CV$6:DX$6)*$O246-SUM($CV$7:DX$7)*SUM($Y246:$Z246,$AF246)-SUM($CV$8:DX$8)*SUM($AA246:$AE246)-SUM($CV$9:DX$9)*$AG246</f>
        <v>168845</v>
      </c>
      <c r="DY246" s="39">
        <f>SUM($BE246,$BF246:CH246)-SUM($CV$1:DY$1)*SUM($P246:$Q246,$W246)-SUM($CV$2:DY$2)*SUM($R246:$V246)-SUM($CV$3:DY$3)*$X246-SUM($CV$4:DY$4)*SUM($K246:$L246)-SUM($CV$5:DY$5)*SUM($M246:$N246)-SUM($CV$6:DY$6)*$O246-SUM($CV$7:DY$7)*SUM($Y246:$Z246,$AF246)-SUM($CV$8:DY$8)*SUM($AA246:$AE246)-SUM($CV$9:DY$9)*$AG246</f>
        <v>158845</v>
      </c>
      <c r="DZ246" s="39">
        <f>SUM($BE246,$BF246:CI246)-SUM($CV$1:DZ$1)*SUM($P246:$Q246,$W246)-SUM($CV$2:DZ$2)*SUM($R246:$V246)-SUM($CV$3:DZ$3)*$X246-SUM($CV$4:DZ$4)*SUM($K246:$L246)-SUM($CV$5:DZ$5)*SUM($M246:$N246)-SUM($CV$6:DZ$6)*$O246-SUM($CV$7:DZ$7)*SUM($Y246:$Z246,$AF246)-SUM($CV$8:DZ$8)*SUM($AA246:$AE246)-SUM($CV$9:DZ$9)*$AG246</f>
        <v>148845</v>
      </c>
      <c r="EA246" s="39">
        <f>SUM($BE246,$BF246:CJ246)-SUM($CV$1:EA$1)*SUM($P246:$Q246,$W246)-SUM($CV$2:EA$2)*SUM($R246:$V246)-SUM($CV$3:EA$3)*$X246-SUM($CV$4:EA$4)*SUM($K246:$L246)-SUM($CV$5:EA$5)*SUM($M246:$N246)-SUM($CV$6:EA$6)*$O246-SUM($CV$7:EA$7)*SUM($Y246:$Z246,$AF246)-SUM($CV$8:EA$8)*SUM($AA246:$AE246)-SUM($CV$9:EA$9)*$AG246</f>
        <v>138845</v>
      </c>
      <c r="EB246" s="39">
        <f>SUM($BE246,$BF246:CK246)-SUM($CV$1:EB$1)*SUM($P246:$Q246,$W246)-SUM($CV$2:EB$2)*SUM($R246:$V246)-SUM($CV$3:EB$3)*$X246-SUM($CV$4:EB$4)*SUM($K246:$L246)-SUM($CV$5:EB$5)*SUM($M246:$N246)-SUM($CV$6:EB$6)*$O246-SUM($CV$7:EB$7)*SUM($Y246:$Z246,$AF246)-SUM($CV$8:EB$8)*SUM($AA246:$AE246)-SUM($CV$9:EB$9)*$AG246</f>
        <v>128845</v>
      </c>
      <c r="EC246" s="39">
        <f>SUM($BE246,$BF246:CL246)-SUM($CV$1:EC$1)*SUM($P246:$Q246,$W246)-SUM($CV$2:EC$2)*SUM($R246:$V246)-SUM($CV$3:EC$3)*$X246-SUM($CV$4:EC$4)*SUM($K246:$L246)-SUM($CV$5:EC$5)*SUM($M246:$N246)-SUM($CV$6:EC$6)*$O246-SUM($CV$7:EC$7)*SUM($Y246:$Z246,$AF246)-SUM($CV$8:EC$8)*SUM($AA246:$AE246)-SUM($CV$9:EC$9)*$AG246</f>
        <v>118845</v>
      </c>
      <c r="ED246" s="39">
        <f>SUM($BE246,$BF246:CM246)-SUM($CV$1:ED$1)*SUM($P246:$Q246,$W246)-SUM($CV$2:ED$2)*SUM($R246:$V246)-SUM($CV$3:ED$3)*$X246-SUM($CV$4:ED$4)*SUM($K246:$L246)-SUM($CV$5:ED$5)*SUM($M246:$N246)-SUM($CV$6:ED$6)*$O246-SUM($CV$7:ED$7)*SUM($Y246:$Z246,$AF246)-SUM($CV$8:ED$8)*SUM($AA246:$AE246)-SUM($CV$9:ED$9)*$AG246</f>
        <v>108845</v>
      </c>
      <c r="EE246" s="39">
        <f>SUM($BE246,$BF246:CN246)-SUM($CV$1:EE$1)*SUM($P246:$Q246,$W246)-SUM($CV$2:EE$2)*SUM($R246:$V246)-SUM($CV$3:EE$3)*$X246-SUM($CV$4:EE$4)*SUM($K246:$L246)-SUM($CV$5:EE$5)*SUM($M246:$N246)-SUM($CV$6:EE$6)*$O246-SUM($CV$7:EE$7)*SUM($Y246:$Z246,$AF246)-SUM($CV$8:EE$8)*SUM($AA246:$AE246)-SUM($CV$9:EE$9)*$AG246</f>
        <v>98845</v>
      </c>
      <c r="EF246" s="39">
        <f>SUM($BE246,$BF246:CO246)-SUM($CV$1:EF$1)*SUM($P246:$Q246,$W246)-SUM($CV$2:EF$2)*SUM($R246:$V246)-SUM($CV$3:EF$3)*$X246-SUM($CV$4:EF$4)*SUM($K246:$L246)-SUM($CV$5:EF$5)*SUM($M246:$N246)-SUM($CV$6:EF$6)*$O246-SUM($CV$7:EF$7)*SUM($Y246:$Z246,$AF246)-SUM($CV$8:EF$8)*SUM($AA246:$AE246)-SUM($CV$9:EF$9)*$AG246</f>
        <v>88845</v>
      </c>
      <c r="EG246" s="39">
        <f>SUM($BE246,$BF246:CP246)-SUM($CV$1:EG$1)*SUM($P246:$Q246,$W246)-SUM($CV$2:EG$2)*SUM($R246:$V246)-SUM($CV$3:EG$3)*$X246-SUM($CV$4:EG$4)*SUM($K246:$L246)-SUM($CV$5:EG$5)*SUM($M246:$N246)-SUM($CV$6:EG$6)*$O246-SUM($CV$7:EG$7)*SUM($Y246:$Z246,$AF246)-SUM($CV$8:EG$8)*SUM($AA246:$AE246)-SUM($CV$9:EG$9)*$AG246</f>
        <v>78845</v>
      </c>
      <c r="EH246" s="39">
        <f>SUM($BE246,$BF246:CQ246)-SUM($CV$1:EH$1)*SUM($P246:$Q246,$W246)-SUM($CV$2:EH$2)*SUM($R246:$V246)-SUM($CV$3:EH$3)*$X246-SUM($CV$4:EH$4)*SUM($K246:$L246)-SUM($CV$5:EH$5)*SUM($M246:$N246)-SUM($CV$6:EH$6)*$O246-SUM($CV$7:EH$7)*SUM($Y246:$Z246,$AF246)-SUM($CV$8:EH$8)*SUM($AA246:$AE246)-SUM($CV$9:EH$9)*$AG246</f>
        <v>68845</v>
      </c>
      <c r="EI246" s="39">
        <f>SUM($BE246,$BF246:CR246)-SUM($CV$1:EI$1)*SUM($P246:$Q246,$W246)-SUM($CV$2:EI$2)*SUM($R246:$V246)-SUM($CV$3:EI$3)*$X246-SUM($CV$4:EI$4)*SUM($K246:$L246)-SUM($CV$5:EI$5)*SUM($M246:$N246)-SUM($CV$6:EI$6)*$O246-SUM($CV$7:EI$7)*SUM($Y246:$Z246,$AF246)-SUM($CV$8:EI$8)*SUM($AA246:$AE246)-SUM($CV$9:EI$9)*$AG246</f>
        <v>58845</v>
      </c>
      <c r="EJ246" s="39">
        <f>SUM($BE246,$BF246:CS246)-SUM($CV$1:EJ$1)*SUM($P246:$Q246,$W246)-SUM($CV$2:EJ$2)*SUM($R246:$V246)-SUM($CV$3:EJ$3)*$X246-SUM($CV$4:EJ$4)*SUM($K246:$L246)-SUM($CV$5:EJ$5)*SUM($M246:$N246)-SUM($CV$6:EJ$6)*$O246-SUM($CV$7:EJ$7)*SUM($Y246:$Z246,$AF246)-SUM($CV$8:EJ$8)*SUM($AA246:$AE246)-SUM($CV$9:EJ$9)*$AG246</f>
        <v>48845</v>
      </c>
      <c r="EK246" s="39">
        <f>SUM($BE246,$BF246:CT246)-SUM($CV$1:EK$1)*SUM($P246:$Q246,$W246)-SUM($CV$2:EK$2)*SUM($R246:$V246)-SUM($CV$3:EK$3)*$X246-SUM($CV$4:EK$4)*SUM($K246:$L246)-SUM($CV$5:EK$5)*SUM($M246:$N246)-SUM($CV$6:EK$6)*$O246-SUM($CV$7:EK$7)*SUM($Y246:$Z246,$AF246)-SUM($CV$8:EK$8)*SUM($AA246:$AE246)-SUM($CV$9:EK$9)*$AG246</f>
        <v>38845</v>
      </c>
      <c r="EL246" s="39">
        <f>SUM($BE246,$BF246:CU246)-SUM($CV$1:EL$1)*SUM($P246:$Q246,$W246)-SUM($CV$2:EL$2)*SUM($R246:$V246)-SUM($CV$3:EL$3)*$X246-SUM($CV$4:EL$4)*SUM($K246:$L246)-SUM($CV$5:EL$5)*SUM($M246:$N246)-SUM($CV$6:EL$6)*$O246-SUM($CV$7:EL$7)*SUM($Y246:$Z246,$AF246)-SUM($CV$8:EL$8)*SUM($AA246:$AE246)-SUM($CV$9:EL$9)*$AG246</f>
        <v>28845</v>
      </c>
      <c r="EM246" s="39">
        <f>SUM($BE246,$BF246:CV246)-SUM($CV$1:EM$1)*SUM($P246:$Q246,$W246)-SUM($CV$2:EM$2)*SUM($R246:$V246)-SUM($CV$3:EM$3)*$X246-SUM($CV$4:EM$4)*SUM($K246:$L246)-SUM($CV$5:EM$5)*SUM($M246:$N246)-SUM($CV$6:EM$6)*$O246-SUM($CV$7:EM$7)*SUM($Y246:$Z246,$AF246)-SUM($CV$8:EM$8)*SUM($AA246:$AE246)-SUM($CV$9:EM$9)*$AG246</f>
        <v>18845</v>
      </c>
      <c r="EN246" s="39">
        <f>SUM($BE246,$BF246:CW246)-SUM($CV$1:EN$1)*SUM($P246:$Q246,$W246)-SUM($CV$2:EN$2)*SUM($R246:$V246)-SUM($CV$3:EN$3)*$X246-SUM($CV$4:EN$4)*SUM($K246:$L246)-SUM($CV$5:EN$5)*SUM($M246:$N246)-SUM($CV$6:EN$6)*$O246-SUM($CV$7:EN$7)*SUM($Y246:$Z246,$AF246)-SUM($CV$8:EN$8)*SUM($AA246:$AE246)-SUM($CV$9:EN$9)*$AG246</f>
        <v>8845</v>
      </c>
      <c r="EO246" s="39">
        <f>SUM($BE246,$BF246:CX246)-SUM($CV$1:EO$1)*SUM($P246:$Q246,$W246)-SUM($CV$2:EO$2)*SUM($R246:$V246)-SUM($CV$3:EO$3)*$X246-SUM($CV$4:EO$4)*SUM($K246:$L246)-SUM($CV$5:EO$5)*SUM($M246:$N246)-SUM($CV$6:EO$6)*$O246-SUM($CV$7:EO$7)*SUM($Y246:$Z246,$AF246)-SUM($CV$8:EO$8)*SUM($AA246:$AE246)-SUM($CV$9:EO$9)*$AG246</f>
        <v>2555</v>
      </c>
      <c r="EP246" s="96" t="str">
        <f t="shared" si="315"/>
        <v>KAYTECH</v>
      </c>
      <c r="EQ246" s="103" t="str">
        <f t="shared" si="302"/>
        <v>MS16995-3</v>
      </c>
      <c r="ER246" s="96" t="str">
        <f t="shared" si="306"/>
        <v>NAS/NASM NATIONAL AEROSPACE STD</v>
      </c>
      <c r="ES246" s="115">
        <f t="shared" si="316"/>
        <v>7.4999999999999997E-2</v>
      </c>
      <c r="ET246" s="116" t="str">
        <f t="shared" si="317"/>
        <v>USD</v>
      </c>
      <c r="EU246" s="107" t="e">
        <f t="shared" ca="1" si="245"/>
        <v>#NAME?</v>
      </c>
      <c r="EV246" s="107" t="e">
        <f t="shared" ca="1" si="246"/>
        <v>#NAME?</v>
      </c>
      <c r="EW246" s="117">
        <f t="shared" si="313"/>
        <v>500</v>
      </c>
      <c r="EX246" s="117">
        <f t="shared" si="314"/>
        <v>500</v>
      </c>
      <c r="EY246" s="103">
        <v>2000</v>
      </c>
      <c r="EZ246" s="117">
        <f t="shared" si="247"/>
        <v>355500</v>
      </c>
      <c r="FA246" s="118" t="e">
        <f t="shared" ca="1" si="248"/>
        <v>#NAME?</v>
      </c>
      <c r="FB246" s="117">
        <f t="shared" si="249"/>
        <v>2095</v>
      </c>
      <c r="FC246" s="118" t="e">
        <f t="shared" ca="1" si="250"/>
        <v>#NAME?</v>
      </c>
      <c r="FD246" s="119">
        <v>45523</v>
      </c>
      <c r="FE246" s="118" t="s">
        <v>130</v>
      </c>
      <c r="FF246" s="118" t="s">
        <v>26</v>
      </c>
      <c r="FG246" s="103" t="s">
        <v>144</v>
      </c>
      <c r="FH246" s="103" t="s">
        <v>145</v>
      </c>
      <c r="FI246" s="105">
        <f t="array" ref="FI246">SUMPRODUCT($AI246:$AL246,TRANSPOSE(FI$1:FI$4))</f>
        <v>30325</v>
      </c>
      <c r="FJ246" s="105">
        <f t="array" ref="FJ246">SUMPRODUCT($AI246:$AL246,TRANSPOSE(FJ$1:FJ$4))</f>
        <v>30325</v>
      </c>
      <c r="FK246" s="105">
        <f t="array" ref="FK246">SUMPRODUCT($AI246:$AL246,TRANSPOSE(FK$1:FK$4))</f>
        <v>30325</v>
      </c>
      <c r="FL246" s="105">
        <f t="array" ref="FL246">SUMPRODUCT($AI246:$AL246,TRANSPOSE(FL$1:FL$4))</f>
        <v>30325</v>
      </c>
      <c r="FM246" s="105">
        <f t="array" ref="FM246">SUMPRODUCT($AI246:$AL246,TRANSPOSE(FM$1:FM$4))</f>
        <v>30325</v>
      </c>
      <c r="FN246" s="105">
        <f t="array" ref="FN246">SUMPRODUCT($AI246:$AL246,TRANSPOSE(FN$1:FN$4))</f>
        <v>30325</v>
      </c>
      <c r="FO246" s="105">
        <f t="array" ref="FO246">SUMPRODUCT($AI246:$AL246,TRANSPOSE(FO$1:FO$4))</f>
        <v>30325</v>
      </c>
      <c r="FP246" s="105">
        <f t="array" ref="FP246">SUMPRODUCT($AI246:$AL246,TRANSPOSE(FP$1:FP$4))</f>
        <v>30325</v>
      </c>
      <c r="FQ246" s="105">
        <f t="array" ref="FQ246">SUMPRODUCT($AI246:$AL246,TRANSPOSE(FQ$1:FQ$4))</f>
        <v>30325</v>
      </c>
      <c r="FR246" s="105">
        <f t="array" ref="FR246">SUMPRODUCT($AI246:$AL246,TRANSPOSE(FR$1:FR$4))</f>
        <v>30250</v>
      </c>
      <c r="FS246" s="105">
        <f t="array" ref="FS246">SUMPRODUCT($AI246:$AL246,TRANSPOSE(FS$1:FS$4))</f>
        <v>30000</v>
      </c>
      <c r="FT246" s="105">
        <f t="array" ref="FT246">SUMPRODUCT($AI246:$AL246,TRANSPOSE(FT$1:FT$4))</f>
        <v>20230</v>
      </c>
      <c r="FU246" s="105">
        <f t="array" ref="FU246">SUMPRODUCT($AI246:$AL246,TRANSPOSE(FU$1:FU$4))</f>
        <v>0</v>
      </c>
      <c r="FV246" s="120"/>
      <c r="FW246" s="105">
        <f t="shared" si="251"/>
        <v>30500</v>
      </c>
      <c r="FX246" s="121">
        <f>CEILING(SUM($FI246:FJ246)-SUM($FW246:FW246),$EW246)</f>
        <v>30500</v>
      </c>
      <c r="FY246" s="121">
        <f>CEILING(SUM($FI246:FK246)-SUM($FW246:FX246),$EW246)</f>
        <v>30000</v>
      </c>
      <c r="FZ246" s="121">
        <f>CEILING(SUM($FI246:FL246)-SUM($FW246:FY246),$EW246)</f>
        <v>30500</v>
      </c>
      <c r="GA246" s="121">
        <f>CEILING(SUM($FI246:FM246)-SUM($FW246:FZ246),$EW246)</f>
        <v>30500</v>
      </c>
      <c r="GB246" s="121">
        <f>CEILING(SUM($FI246:FN246)-SUM($FW246:GA246),$EW246)</f>
        <v>30000</v>
      </c>
      <c r="GC246" s="121">
        <f>CEILING(SUM($FI246:FO246)-SUM($FW246:GB246),$EW246)</f>
        <v>30500</v>
      </c>
      <c r="GD246" s="121">
        <f>CEILING(SUM($FI246:FP246)-SUM($FW246:GC246),$EW246)</f>
        <v>30500</v>
      </c>
      <c r="GE246" s="121">
        <f>CEILING(SUM($FI246:FQ246)-SUM($FW246:GD246),$EW246)</f>
        <v>30000</v>
      </c>
      <c r="GF246" s="121">
        <f>CEILING(SUM($FI246:FR246)-SUM($FW246:GE246),$EW246)</f>
        <v>30500</v>
      </c>
      <c r="GG246" s="121">
        <f>CEILING(SUM($FI246:FS246)-SUM($FW246:GF246),$EW246)</f>
        <v>30000</v>
      </c>
      <c r="GH246" s="121">
        <f t="shared" si="252"/>
        <v>22000</v>
      </c>
      <c r="GI246" s="121">
        <f t="shared" si="253"/>
        <v>0</v>
      </c>
      <c r="GJ246" s="120"/>
      <c r="GK246" s="123" t="e">
        <f t="shared" ca="1" si="254"/>
        <v>#NAME?</v>
      </c>
      <c r="GL246" s="123" t="e">
        <f t="shared" ca="1" si="255"/>
        <v>#NAME?</v>
      </c>
      <c r="GM246" s="123" t="e">
        <f t="shared" ca="1" si="256"/>
        <v>#NAME?</v>
      </c>
      <c r="GN246" s="123" t="e">
        <f t="shared" ca="1" si="257"/>
        <v>#NAME?</v>
      </c>
      <c r="GO246" s="123" t="e">
        <f t="shared" ca="1" si="258"/>
        <v>#NAME?</v>
      </c>
      <c r="GP246" s="123" t="e">
        <f t="shared" ca="1" si="259"/>
        <v>#NAME?</v>
      </c>
      <c r="GQ246" s="123" t="e">
        <f t="shared" ca="1" si="260"/>
        <v>#NAME?</v>
      </c>
      <c r="GR246" s="123" t="e">
        <f t="shared" ca="1" si="261"/>
        <v>#NAME?</v>
      </c>
      <c r="GS246" s="123" t="e">
        <f t="shared" ca="1" si="262"/>
        <v>#NAME?</v>
      </c>
      <c r="GT246" s="123" t="e">
        <f t="shared" ca="1" si="263"/>
        <v>#NAME?</v>
      </c>
      <c r="GU246" s="123" t="e">
        <f t="shared" ca="1" si="264"/>
        <v>#NAME?</v>
      </c>
      <c r="GV246" s="123" t="e">
        <f t="shared" ca="1" si="265"/>
        <v>#NAME?</v>
      </c>
      <c r="GW246" s="123" t="e">
        <f t="shared" ca="1" si="266"/>
        <v>#NAME?</v>
      </c>
      <c r="GX246" s="123" t="e">
        <f t="shared" ca="1" si="267"/>
        <v>#NAME?</v>
      </c>
      <c r="GY246" s="120">
        <v>2</v>
      </c>
      <c r="GZ246" s="105">
        <f t="shared" ref="GZ246:GZ247" si="318">SUM(FW246:GB246)</f>
        <v>182000</v>
      </c>
      <c r="HA246" s="105"/>
      <c r="HB246" s="105"/>
      <c r="HC246" s="105"/>
      <c r="HD246" s="105"/>
      <c r="HE246" s="105"/>
      <c r="HF246" s="105">
        <f t="shared" ref="HF246:HF247" si="319">SUM(GC246:GI246)</f>
        <v>173500</v>
      </c>
      <c r="HG246" s="105"/>
      <c r="HH246" s="105"/>
      <c r="HI246" s="105"/>
      <c r="HJ246" s="105"/>
      <c r="HK246" s="105"/>
      <c r="HL246" s="105"/>
      <c r="HM246" s="105"/>
      <c r="HN246" s="123" t="e">
        <f t="shared" ca="1" si="268"/>
        <v>#NAME?</v>
      </c>
      <c r="HO246" s="123" t="e">
        <f t="shared" ca="1" si="269"/>
        <v>#NAME?</v>
      </c>
      <c r="HP246" s="123" t="e">
        <f t="shared" ca="1" si="270"/>
        <v>#NAME?</v>
      </c>
      <c r="HQ246" s="123" t="e">
        <f t="shared" ca="1" si="271"/>
        <v>#NAME?</v>
      </c>
      <c r="HR246" s="123" t="e">
        <f t="shared" ca="1" si="272"/>
        <v>#NAME?</v>
      </c>
      <c r="HS246" s="123" t="e">
        <f t="shared" ca="1" si="273"/>
        <v>#NAME?</v>
      </c>
      <c r="HT246" s="123" t="e">
        <f t="shared" ca="1" si="274"/>
        <v>#NAME?</v>
      </c>
      <c r="HU246" s="123" t="e">
        <f t="shared" ca="1" si="275"/>
        <v>#NAME?</v>
      </c>
      <c r="HV246" s="123" t="e">
        <f t="shared" ca="1" si="276"/>
        <v>#NAME?</v>
      </c>
      <c r="HW246" s="123" t="e">
        <f t="shared" ca="1" si="277"/>
        <v>#NAME?</v>
      </c>
      <c r="HX246" s="123" t="e">
        <f t="shared" ca="1" si="278"/>
        <v>#NAME?</v>
      </c>
      <c r="HY246" s="123" t="e">
        <f t="shared" ca="1" si="279"/>
        <v>#NAME?</v>
      </c>
      <c r="HZ246" s="123" t="e">
        <f t="shared" ca="1" si="280"/>
        <v>#NAME?</v>
      </c>
      <c r="IA246" s="123" t="e">
        <f t="shared" ca="1" si="281"/>
        <v>#NAME?</v>
      </c>
      <c r="IB246" s="124" t="s">
        <v>1150</v>
      </c>
      <c r="IC246" s="103" t="s">
        <v>1149</v>
      </c>
      <c r="ID246" s="125">
        <v>45524</v>
      </c>
      <c r="IE246" s="103" t="s">
        <v>147</v>
      </c>
      <c r="IF246" s="103" t="s">
        <v>147</v>
      </c>
      <c r="IG246" s="103" t="s">
        <v>147</v>
      </c>
      <c r="IH246" s="103"/>
      <c r="II246" s="103" t="s">
        <v>191</v>
      </c>
    </row>
    <row r="247" spans="1:243" ht="13.9" customHeight="1" x14ac:dyDescent="0.2">
      <c r="A247" s="39">
        <v>269</v>
      </c>
      <c r="B247" s="39" t="s">
        <v>1154</v>
      </c>
      <c r="C247" s="56" t="s">
        <v>1155</v>
      </c>
      <c r="D247" s="39" t="s">
        <v>137</v>
      </c>
      <c r="E247" s="39">
        <v>514301548</v>
      </c>
      <c r="F247" s="102" t="s">
        <v>1156</v>
      </c>
      <c r="G247" s="39"/>
      <c r="H247" s="39" t="s">
        <v>128</v>
      </c>
      <c r="I247" s="39">
        <v>2</v>
      </c>
      <c r="J247" s="39">
        <v>186</v>
      </c>
      <c r="K247" s="39">
        <v>0</v>
      </c>
      <c r="L247" s="39">
        <v>50</v>
      </c>
      <c r="M247" s="39">
        <v>2</v>
      </c>
      <c r="N247" s="39">
        <v>0</v>
      </c>
      <c r="O247" s="39">
        <v>0</v>
      </c>
      <c r="P247" s="39">
        <v>0</v>
      </c>
      <c r="Q247" s="39">
        <v>50</v>
      </c>
      <c r="R247" s="39">
        <v>17</v>
      </c>
      <c r="S247" s="39">
        <v>0</v>
      </c>
      <c r="T247" s="39">
        <v>0</v>
      </c>
      <c r="U247" s="39">
        <v>0</v>
      </c>
      <c r="V247" s="39">
        <v>0</v>
      </c>
      <c r="W247" s="39">
        <v>0</v>
      </c>
      <c r="X247" s="39">
        <v>0</v>
      </c>
      <c r="Y247" s="39">
        <v>0</v>
      </c>
      <c r="Z247" s="39">
        <v>50</v>
      </c>
      <c r="AA247" s="39">
        <v>17</v>
      </c>
      <c r="AB247" s="39">
        <v>0</v>
      </c>
      <c r="AC247" s="39">
        <v>0</v>
      </c>
      <c r="AD247" s="39">
        <v>0</v>
      </c>
      <c r="AE247" s="39">
        <v>0</v>
      </c>
      <c r="AF247" s="39">
        <v>0</v>
      </c>
      <c r="AG247" s="39">
        <v>0</v>
      </c>
      <c r="AH247" s="39">
        <f t="shared" si="235"/>
        <v>186</v>
      </c>
      <c r="AI247" s="39">
        <f t="shared" si="236"/>
        <v>52</v>
      </c>
      <c r="AJ247" s="39">
        <f t="shared" si="237"/>
        <v>67</v>
      </c>
      <c r="AK247" s="39">
        <f t="shared" si="238"/>
        <v>67</v>
      </c>
      <c r="AL247" s="39">
        <f t="shared" si="239"/>
        <v>19</v>
      </c>
      <c r="AM247" s="57">
        <f t="shared" si="240"/>
        <v>4204207</v>
      </c>
      <c r="AN247" s="57">
        <v>500</v>
      </c>
      <c r="AO247" s="57">
        <f t="shared" si="241"/>
        <v>4204500</v>
      </c>
      <c r="AP247" s="39"/>
      <c r="AQ247" s="39" t="s">
        <v>1145</v>
      </c>
      <c r="AR247" s="39" t="s">
        <v>1146</v>
      </c>
      <c r="AS247" s="39"/>
      <c r="AT247" s="39"/>
      <c r="AU247" s="58">
        <v>6.7499999999999999E-3</v>
      </c>
      <c r="AV247" s="58" t="s">
        <v>11</v>
      </c>
      <c r="AW247" s="39" t="s">
        <v>1147</v>
      </c>
      <c r="AX247" s="39" t="s">
        <v>1148</v>
      </c>
      <c r="AY247" s="60" t="s">
        <v>1152</v>
      </c>
      <c r="AZ247" s="39">
        <v>6314677700</v>
      </c>
      <c r="BA247" s="39" t="str">
        <f t="shared" si="242"/>
        <v>P0014</v>
      </c>
      <c r="BB247" s="78" t="e">
        <f t="shared" ca="1" si="243"/>
        <v>#NAME?</v>
      </c>
      <c r="BC247" s="75">
        <v>2</v>
      </c>
      <c r="BD247" s="75">
        <f t="shared" si="244"/>
        <v>4214500</v>
      </c>
      <c r="BE247" s="39"/>
      <c r="BF247" s="39"/>
      <c r="BG247" s="39"/>
      <c r="BH247" s="39"/>
      <c r="BI247" s="39">
        <v>2168500</v>
      </c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>
        <v>2046000</v>
      </c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>
        <f>SUM($BE247,$BF247:BF247)-SUM($CV$1:CW$1)*SUM($P247:$Q247,$W247)-SUM($CV$2:CW$2)*SUM($R247:$V247)-SUM($CV$3:CW$3)*$X247-SUM($CV$4:CW$4)*SUM($K247:$L247)-SUM($CV$5:CW$5)*SUM($M247:$N247)-SUM($CV$6:CW$6)*$O247-SUM($CV$7:CW$7)*SUM($Y247:$Z247,$AF247)-SUM($CV$8:CW$8)*SUM($AA247:$AE247)-SUM($CV$9:CW$9)*$AG247</f>
        <v>0</v>
      </c>
      <c r="CX247" s="39">
        <f>SUM($BE247,$BF247:BG247)-SUM($CV$1:CX$1)*SUM($P247:$Q247,$W247)-SUM($CV$2:CX$2)*SUM($R247:$V247)-SUM($CV$3:CX$3)*$X247-SUM($CV$4:CX$4)*SUM($K247:$L247)-SUM($CV$5:CX$5)*SUM($M247:$N247)-SUM($CV$6:CX$6)*$O247-SUM($CV$7:CX$7)*SUM($Y247:$Z247,$AF247)-SUM($CV$8:CX$8)*SUM($AA247:$AE247)-SUM($CV$9:CX$9)*$AG247</f>
        <v>0</v>
      </c>
      <c r="CY247" s="39">
        <f>SUM($BE247,$BF247:BH247)-SUM($CV$1:CY$1)*SUM($P247:$Q247,$W247)-SUM($CV$2:CY$2)*SUM($R247:$V247)-SUM($CV$3:CY$3)*$X247-SUM($CV$4:CY$4)*SUM($K247:$L247)-SUM($CV$5:CY$5)*SUM($M247:$N247)-SUM($CV$6:CY$6)*$O247-SUM($CV$7:CY$7)*SUM($Y247:$Z247,$AF247)-SUM($CV$8:CY$8)*SUM($AA247:$AE247)-SUM($CV$9:CY$9)*$AG247</f>
        <v>0</v>
      </c>
      <c r="CZ247" s="39">
        <f>SUM($BE247,$BF247:BI247)-SUM($CV$1:CZ$1)*SUM($P247:$Q247,$W247)-SUM($CV$2:CZ$2)*SUM($R247:$V247)-SUM($CV$3:CZ$3)*$X247-SUM($CV$4:CZ$4)*SUM($K247:$L247)-SUM($CV$5:CZ$5)*SUM($M247:$N247)-SUM($CV$6:CZ$6)*$O247-SUM($CV$7:CZ$7)*SUM($Y247:$Z247,$AF247)-SUM($CV$8:CZ$8)*SUM($AA247:$AE247)-SUM($CV$9:CZ$9)*$AG247</f>
        <v>2168500</v>
      </c>
      <c r="DA247" s="39">
        <f>SUM($BE247,$BF247:BJ247)-SUM($CV$1:DA$1)*SUM($P247:$Q247,$W247)-SUM($CV$2:DA$2)*SUM($R247:$V247)-SUM($CV$3:DA$3)*$X247-SUM($CV$4:DA$4)*SUM($K247:$L247)-SUM($CV$5:DA$5)*SUM($M247:$N247)-SUM($CV$6:DA$6)*$O247-SUM($CV$7:DA$7)*SUM($Y247:$Z247,$AF247)-SUM($CV$8:DA$8)*SUM($AA247:$AE247)-SUM($CV$9:DA$9)*$AG247</f>
        <v>2168500</v>
      </c>
      <c r="DB247" s="39">
        <f>SUM($BE247,$BF247:BK247)-SUM($CV$1:DB$1)*SUM($P247:$Q247,$W247)-SUM($CV$2:DB$2)*SUM($R247:$V247)-SUM($CV$3:DB$3)*$X247-SUM($CV$4:DB$4)*SUM($K247:$L247)-SUM($CV$5:DB$5)*SUM($M247:$N247)-SUM($CV$6:DB$6)*$O247-SUM($CV$7:DB$7)*SUM($Y247:$Z247,$AF247)-SUM($CV$8:DB$8)*SUM($AA247:$AE247)-SUM($CV$9:DB$9)*$AG247</f>
        <v>2149900</v>
      </c>
      <c r="DC247" s="39">
        <f>SUM($BE247,$BF247:BL247)-SUM($CV$1:DC$1)*SUM($P247:$Q247,$W247)-SUM($CV$2:DC$2)*SUM($R247:$V247)-SUM($CV$3:DC$3)*$X247-SUM($CV$4:DC$4)*SUM($K247:$L247)-SUM($CV$5:DC$5)*SUM($M247:$N247)-SUM($CV$6:DC$6)*$O247-SUM($CV$7:DC$7)*SUM($Y247:$Z247,$AF247)-SUM($CV$8:DC$8)*SUM($AA247:$AE247)-SUM($CV$9:DC$9)*$AG247</f>
        <v>2112700</v>
      </c>
      <c r="DD247" s="39">
        <f>SUM($BE247,$BF247:BM247)-SUM($CV$1:DD$1)*SUM($P247:$Q247,$W247)-SUM($CV$2:DD$2)*SUM($R247:$V247)-SUM($CV$3:DD$3)*$X247-SUM($CV$4:DD$4)*SUM($K247:$L247)-SUM($CV$5:DD$5)*SUM($M247:$N247)-SUM($CV$6:DD$6)*$O247-SUM($CV$7:DD$7)*SUM($Y247:$Z247,$AF247)-SUM($CV$8:DD$8)*SUM($AA247:$AE247)-SUM($CV$9:DD$9)*$AG247</f>
        <v>2054823</v>
      </c>
      <c r="DE247" s="39">
        <f>SUM($BE247,$BF247:BN247)-SUM($CV$1:DE$1)*SUM($P247:$Q247,$W247)-SUM($CV$2:DE$2)*SUM($R247:$V247)-SUM($CV$3:DE$3)*$X247-SUM($CV$4:DE$4)*SUM($K247:$L247)-SUM($CV$5:DE$5)*SUM($M247:$N247)-SUM($CV$6:DE$6)*$O247-SUM($CV$7:DE$7)*SUM($Y247:$Z247,$AF247)-SUM($CV$8:DE$8)*SUM($AA247:$AE247)-SUM($CV$9:DE$9)*$AG247</f>
        <v>1989373</v>
      </c>
      <c r="DF247" s="39">
        <f>SUM($BE247,$BF247:BO247)-SUM($CV$1:DF$1)*SUM($P247:$Q247,$W247)-SUM($CV$2:DF$2)*SUM($R247:$V247)-SUM($CV$3:DF$3)*$X247-SUM($CV$4:DF$4)*SUM($K247:$L247)-SUM($CV$5:DF$5)*SUM($M247:$N247)-SUM($CV$6:DF$6)*$O247-SUM($CV$7:DF$7)*SUM($Y247:$Z247,$AF247)-SUM($CV$8:DF$8)*SUM($AA247:$AE247)-SUM($CV$9:DF$9)*$AG247</f>
        <v>1906073</v>
      </c>
      <c r="DG247" s="39">
        <f>SUM($BE247,$BF247:BP247)-SUM($CV$1:DG$1)*SUM($P247:$Q247,$W247)-SUM($CV$2:DG$2)*SUM($R247:$V247)-SUM($CV$3:DG$3)*$X247-SUM($CV$4:DG$4)*SUM($K247:$L247)-SUM($CV$5:DG$5)*SUM($M247:$N247)-SUM($CV$6:DG$6)*$O247-SUM($CV$7:DG$7)*SUM($Y247:$Z247,$AF247)-SUM($CV$8:DG$8)*SUM($AA247:$AE247)-SUM($CV$9:DG$9)*$AG247</f>
        <v>1816823</v>
      </c>
      <c r="DH247" s="39">
        <f>SUM($BE247,$BF247:BQ247)-SUM($CV$1:DH$1)*SUM($P247:$Q247,$W247)-SUM($CV$2:DH$2)*SUM($R247:$V247)-SUM($CV$3:DH$3)*$X247-SUM($CV$4:DH$4)*SUM($K247:$L247)-SUM($CV$5:DH$5)*SUM($M247:$N247)-SUM($CV$6:DH$6)*$O247-SUM($CV$7:DH$7)*SUM($Y247:$Z247,$AF247)-SUM($CV$8:DH$8)*SUM($AA247:$AE247)-SUM($CV$9:DH$9)*$AG247</f>
        <v>1727573</v>
      </c>
      <c r="DI247" s="39">
        <f>SUM($BE247,$BF247:BR247)-SUM($CV$1:DI$1)*SUM($P247:$Q247,$W247)-SUM($CV$2:DI$2)*SUM($R247:$V247)-SUM($CV$3:DI$3)*$X247-SUM($CV$4:DI$4)*SUM($K247:$L247)-SUM($CV$5:DI$5)*SUM($M247:$N247)-SUM($CV$6:DI$6)*$O247-SUM($CV$7:DI$7)*SUM($Y247:$Z247,$AF247)-SUM($CV$8:DI$8)*SUM($AA247:$AE247)-SUM($CV$9:DI$9)*$AG247</f>
        <v>1638323</v>
      </c>
      <c r="DJ247" s="39">
        <f>SUM($BE247,$BF247:BS247)-SUM($CV$1:DJ$1)*SUM($P247:$Q247,$W247)-SUM($CV$2:DJ$2)*SUM($R247:$V247)-SUM($CV$3:DJ$3)*$X247-SUM($CV$4:DJ$4)*SUM($K247:$L247)-SUM($CV$5:DJ$5)*SUM($M247:$N247)-SUM($CV$6:DJ$6)*$O247-SUM($CV$7:DJ$7)*SUM($Y247:$Z247,$AF247)-SUM($CV$8:DJ$8)*SUM($AA247:$AE247)-SUM($CV$9:DJ$9)*$AG247</f>
        <v>1549073</v>
      </c>
      <c r="DK247" s="39">
        <f>SUM($BE247,$BF247:BT247)-SUM($CV$1:DK$1)*SUM($P247:$Q247,$W247)-SUM($CV$2:DK$2)*SUM($R247:$V247)-SUM($CV$3:DK$3)*$X247-SUM($CV$4:DK$4)*SUM($K247:$L247)-SUM($CV$5:DK$5)*SUM($M247:$N247)-SUM($CV$6:DK$6)*$O247-SUM($CV$7:DK$7)*SUM($Y247:$Z247,$AF247)-SUM($CV$8:DK$8)*SUM($AA247:$AE247)-SUM($CV$9:DK$9)*$AG247</f>
        <v>1459823</v>
      </c>
      <c r="DL247" s="39">
        <f>SUM($BE247,$BF247:BU247)-SUM($CV$1:DL$1)*SUM($P247:$Q247,$W247)-SUM($CV$2:DL$2)*SUM($R247:$V247)-SUM($CV$3:DL$3)*$X247-SUM($CV$4:DL$4)*SUM($K247:$L247)-SUM($CV$5:DL$5)*SUM($M247:$N247)-SUM($CV$6:DL$6)*$O247-SUM($CV$7:DL$7)*SUM($Y247:$Z247,$AF247)-SUM($CV$8:DL$8)*SUM($AA247:$AE247)-SUM($CV$9:DL$9)*$AG247</f>
        <v>1370573</v>
      </c>
      <c r="DM247" s="39">
        <f>SUM($BE247,$BF247:BV247)-SUM($CV$1:DM$1)*SUM($P247:$Q247,$W247)-SUM($CV$2:DM$2)*SUM($R247:$V247)-SUM($CV$3:DM$3)*$X247-SUM($CV$4:DM$4)*SUM($K247:$L247)-SUM($CV$5:DM$5)*SUM($M247:$N247)-SUM($CV$6:DM$6)*$O247-SUM($CV$7:DM$7)*SUM($Y247:$Z247,$AF247)-SUM($CV$8:DM$8)*SUM($AA247:$AE247)-SUM($CV$9:DM$9)*$AG247</f>
        <v>1251573</v>
      </c>
      <c r="DN247" s="39">
        <f>SUM($BE247,$BF247:BW247)-SUM($CV$1:DN$1)*SUM($P247:$Q247,$W247)-SUM($CV$2:DN$2)*SUM($R247:$V247)-SUM($CV$3:DN$3)*$X247-SUM($CV$4:DN$4)*SUM($K247:$L247)-SUM($CV$5:DN$5)*SUM($M247:$N247)-SUM($CV$6:DN$6)*$O247-SUM($CV$7:DN$7)*SUM($Y247:$Z247,$AF247)-SUM($CV$8:DN$8)*SUM($AA247:$AE247)-SUM($CV$9:DN$9)*$AG247</f>
        <v>1132573</v>
      </c>
      <c r="DO247" s="39">
        <f>SUM($BE247,$BF247:BX247)-SUM($CV$1:DO$1)*SUM($P247:$Q247,$W247)-SUM($CV$2:DO$2)*SUM($R247:$V247)-SUM($CV$3:DO$3)*$X247-SUM($CV$4:DO$4)*SUM($K247:$L247)-SUM($CV$5:DO$5)*SUM($M247:$N247)-SUM($CV$6:DO$6)*$O247-SUM($CV$7:DO$7)*SUM($Y247:$Z247,$AF247)-SUM($CV$8:DO$8)*SUM($AA247:$AE247)-SUM($CV$9:DO$9)*$AG247</f>
        <v>1013573</v>
      </c>
      <c r="DP247" s="39">
        <f>SUM($BE247,$BF247:BY247)-SUM($CV$1:DP$1)*SUM($P247:$Q247,$W247)-SUM($CV$2:DP$2)*SUM($R247:$V247)-SUM($CV$3:DP$3)*$X247-SUM($CV$4:DP$4)*SUM($K247:$L247)-SUM($CV$5:DP$5)*SUM($M247:$N247)-SUM($CV$6:DP$6)*$O247-SUM($CV$7:DP$7)*SUM($Y247:$Z247,$AF247)-SUM($CV$8:DP$8)*SUM($AA247:$AE247)-SUM($CV$9:DP$9)*$AG247</f>
        <v>894573</v>
      </c>
      <c r="DQ247" s="39">
        <f>SUM($BE247,$BF247:BZ247)-SUM($CV$1:DQ$1)*SUM($P247:$Q247,$W247)-SUM($CV$2:DQ$2)*SUM($R247:$V247)-SUM($CV$3:DQ$3)*$X247-SUM($CV$4:DQ$4)*SUM($K247:$L247)-SUM($CV$5:DQ$5)*SUM($M247:$N247)-SUM($CV$6:DQ$6)*$O247-SUM($CV$7:DQ$7)*SUM($Y247:$Z247,$AF247)-SUM($CV$8:DQ$8)*SUM($AA247:$AE247)-SUM($CV$9:DQ$9)*$AG247</f>
        <v>775573</v>
      </c>
      <c r="DR247" s="39">
        <f>SUM($BE247,$BF247:CA247)-SUM($CV$1:DR$1)*SUM($P247:$Q247,$W247)-SUM($CV$2:DR$2)*SUM($R247:$V247)-SUM($CV$3:DR$3)*$X247-SUM($CV$4:DR$4)*SUM($K247:$L247)-SUM($CV$5:DR$5)*SUM($M247:$N247)-SUM($CV$6:DR$6)*$O247-SUM($CV$7:DR$7)*SUM($Y247:$Z247,$AF247)-SUM($CV$8:DR$8)*SUM($AA247:$AE247)-SUM($CV$9:DR$9)*$AG247</f>
        <v>656573</v>
      </c>
      <c r="DS247" s="39">
        <f>SUM($BE247,$BF247:CB247)-SUM($CV$1:DS$1)*SUM($P247:$Q247,$W247)-SUM($CV$2:DS$2)*SUM($R247:$V247)-SUM($CV$3:DS$3)*$X247-SUM($CV$4:DS$4)*SUM($K247:$L247)-SUM($CV$5:DS$5)*SUM($M247:$N247)-SUM($CV$6:DS$6)*$O247-SUM($CV$7:DS$7)*SUM($Y247:$Z247,$AF247)-SUM($CV$8:DS$8)*SUM($AA247:$AE247)-SUM($CV$9:DS$9)*$AG247</f>
        <v>537573</v>
      </c>
      <c r="DT247" s="39">
        <f>SUM($BE247,$BF247:CC247)-SUM($CV$1:DT$1)*SUM($P247:$Q247,$W247)-SUM($CV$2:DT$2)*SUM($R247:$V247)-SUM($CV$3:DT$3)*$X247-SUM($CV$4:DT$4)*SUM($K247:$L247)-SUM($CV$5:DT$5)*SUM($M247:$N247)-SUM($CV$6:DT$6)*$O247-SUM($CV$7:DT$7)*SUM($Y247:$Z247,$AF247)-SUM($CV$8:DT$8)*SUM($AA247:$AE247)-SUM($CV$9:DT$9)*$AG247</f>
        <v>2464573</v>
      </c>
      <c r="DU247" s="39">
        <f>SUM($BE247,$BF247:CD247)-SUM($CV$1:DU$1)*SUM($P247:$Q247,$W247)-SUM($CV$2:DU$2)*SUM($R247:$V247)-SUM($CV$3:DU$3)*$X247-SUM($CV$4:DU$4)*SUM($K247:$L247)-SUM($CV$5:DU$5)*SUM($M247:$N247)-SUM($CV$6:DU$6)*$O247-SUM($CV$7:DU$7)*SUM($Y247:$Z247,$AF247)-SUM($CV$8:DU$8)*SUM($AA247:$AE247)-SUM($CV$9:DU$9)*$AG247</f>
        <v>2345573</v>
      </c>
      <c r="DV247" s="39">
        <f>SUM($BE247,$BF247:CE247)-SUM($CV$1:DV$1)*SUM($P247:$Q247,$W247)-SUM($CV$2:DV$2)*SUM($R247:$V247)-SUM($CV$3:DV$3)*$X247-SUM($CV$4:DV$4)*SUM($K247:$L247)-SUM($CV$5:DV$5)*SUM($M247:$N247)-SUM($CV$6:DV$6)*$O247-SUM($CV$7:DV$7)*SUM($Y247:$Z247,$AF247)-SUM($CV$8:DV$8)*SUM($AA247:$AE247)-SUM($CV$9:DV$9)*$AG247</f>
        <v>2226573</v>
      </c>
      <c r="DW247" s="39">
        <f>SUM($BE247,$BF247:CF247)-SUM($CV$1:DW$1)*SUM($P247:$Q247,$W247)-SUM($CV$2:DW$2)*SUM($R247:$V247)-SUM($CV$3:DW$3)*$X247-SUM($CV$4:DW$4)*SUM($K247:$L247)-SUM($CV$5:DW$5)*SUM($M247:$N247)-SUM($CV$6:DW$6)*$O247-SUM($CV$7:DW$7)*SUM($Y247:$Z247,$AF247)-SUM($CV$8:DW$8)*SUM($AA247:$AE247)-SUM($CV$9:DW$9)*$AG247</f>
        <v>2107573</v>
      </c>
      <c r="DX247" s="39">
        <f>SUM($BE247,$BF247:CG247)-SUM($CV$1:DX$1)*SUM($P247:$Q247,$W247)-SUM($CV$2:DX$2)*SUM($R247:$V247)-SUM($CV$3:DX$3)*$X247-SUM($CV$4:DX$4)*SUM($K247:$L247)-SUM($CV$5:DX$5)*SUM($M247:$N247)-SUM($CV$6:DX$6)*$O247-SUM($CV$7:DX$7)*SUM($Y247:$Z247,$AF247)-SUM($CV$8:DX$8)*SUM($AA247:$AE247)-SUM($CV$9:DX$9)*$AG247</f>
        <v>1988573</v>
      </c>
      <c r="DY247" s="39">
        <f>SUM($BE247,$BF247:CH247)-SUM($CV$1:DY$1)*SUM($P247:$Q247,$W247)-SUM($CV$2:DY$2)*SUM($R247:$V247)-SUM($CV$3:DY$3)*$X247-SUM($CV$4:DY$4)*SUM($K247:$L247)-SUM($CV$5:DY$5)*SUM($M247:$N247)-SUM($CV$6:DY$6)*$O247-SUM($CV$7:DY$7)*SUM($Y247:$Z247,$AF247)-SUM($CV$8:DY$8)*SUM($AA247:$AE247)-SUM($CV$9:DY$9)*$AG247</f>
        <v>1869573</v>
      </c>
      <c r="DZ247" s="39">
        <f>SUM($BE247,$BF247:CI247)-SUM($CV$1:DZ$1)*SUM($P247:$Q247,$W247)-SUM($CV$2:DZ$2)*SUM($R247:$V247)-SUM($CV$3:DZ$3)*$X247-SUM($CV$4:DZ$4)*SUM($K247:$L247)-SUM($CV$5:DZ$5)*SUM($M247:$N247)-SUM($CV$6:DZ$6)*$O247-SUM($CV$7:DZ$7)*SUM($Y247:$Z247,$AF247)-SUM($CV$8:DZ$8)*SUM($AA247:$AE247)-SUM($CV$9:DZ$9)*$AG247</f>
        <v>1750573</v>
      </c>
      <c r="EA247" s="39">
        <f>SUM($BE247,$BF247:CJ247)-SUM($CV$1:EA$1)*SUM($P247:$Q247,$W247)-SUM($CV$2:EA$2)*SUM($R247:$V247)-SUM($CV$3:EA$3)*$X247-SUM($CV$4:EA$4)*SUM($K247:$L247)-SUM($CV$5:EA$5)*SUM($M247:$N247)-SUM($CV$6:EA$6)*$O247-SUM($CV$7:EA$7)*SUM($Y247:$Z247,$AF247)-SUM($CV$8:EA$8)*SUM($AA247:$AE247)-SUM($CV$9:EA$9)*$AG247</f>
        <v>1631573</v>
      </c>
      <c r="EB247" s="39">
        <f>SUM($BE247,$BF247:CK247)-SUM($CV$1:EB$1)*SUM($P247:$Q247,$W247)-SUM($CV$2:EB$2)*SUM($R247:$V247)-SUM($CV$3:EB$3)*$X247-SUM($CV$4:EB$4)*SUM($K247:$L247)-SUM($CV$5:EB$5)*SUM($M247:$N247)-SUM($CV$6:EB$6)*$O247-SUM($CV$7:EB$7)*SUM($Y247:$Z247,$AF247)-SUM($CV$8:EB$8)*SUM($AA247:$AE247)-SUM($CV$9:EB$9)*$AG247</f>
        <v>1512573</v>
      </c>
      <c r="EC247" s="39">
        <f>SUM($BE247,$BF247:CL247)-SUM($CV$1:EC$1)*SUM($P247:$Q247,$W247)-SUM($CV$2:EC$2)*SUM($R247:$V247)-SUM($CV$3:EC$3)*$X247-SUM($CV$4:EC$4)*SUM($K247:$L247)-SUM($CV$5:EC$5)*SUM($M247:$N247)-SUM($CV$6:EC$6)*$O247-SUM($CV$7:EC$7)*SUM($Y247:$Z247,$AF247)-SUM($CV$8:EC$8)*SUM($AA247:$AE247)-SUM($CV$9:EC$9)*$AG247</f>
        <v>1393573</v>
      </c>
      <c r="ED247" s="39">
        <f>SUM($BE247,$BF247:CM247)-SUM($CV$1:ED$1)*SUM($P247:$Q247,$W247)-SUM($CV$2:ED$2)*SUM($R247:$V247)-SUM($CV$3:ED$3)*$X247-SUM($CV$4:ED$4)*SUM($K247:$L247)-SUM($CV$5:ED$5)*SUM($M247:$N247)-SUM($CV$6:ED$6)*$O247-SUM($CV$7:ED$7)*SUM($Y247:$Z247,$AF247)-SUM($CV$8:ED$8)*SUM($AA247:$AE247)-SUM($CV$9:ED$9)*$AG247</f>
        <v>1274573</v>
      </c>
      <c r="EE247" s="39">
        <f>SUM($BE247,$BF247:CN247)-SUM($CV$1:EE$1)*SUM($P247:$Q247,$W247)-SUM($CV$2:EE$2)*SUM($R247:$V247)-SUM($CV$3:EE$3)*$X247-SUM($CV$4:EE$4)*SUM($K247:$L247)-SUM($CV$5:EE$5)*SUM($M247:$N247)-SUM($CV$6:EE$6)*$O247-SUM($CV$7:EE$7)*SUM($Y247:$Z247,$AF247)-SUM($CV$8:EE$8)*SUM($AA247:$AE247)-SUM($CV$9:EE$9)*$AG247</f>
        <v>1155573</v>
      </c>
      <c r="EF247" s="39">
        <f>SUM($BE247,$BF247:CO247)-SUM($CV$1:EF$1)*SUM($P247:$Q247,$W247)-SUM($CV$2:EF$2)*SUM($R247:$V247)-SUM($CV$3:EF$3)*$X247-SUM($CV$4:EF$4)*SUM($K247:$L247)-SUM($CV$5:EF$5)*SUM($M247:$N247)-SUM($CV$6:EF$6)*$O247-SUM($CV$7:EF$7)*SUM($Y247:$Z247,$AF247)-SUM($CV$8:EF$8)*SUM($AA247:$AE247)-SUM($CV$9:EF$9)*$AG247</f>
        <v>1036573</v>
      </c>
      <c r="EG247" s="39">
        <f>SUM($BE247,$BF247:CP247)-SUM($CV$1:EG$1)*SUM($P247:$Q247,$W247)-SUM($CV$2:EG$2)*SUM($R247:$V247)-SUM($CV$3:EG$3)*$X247-SUM($CV$4:EG$4)*SUM($K247:$L247)-SUM($CV$5:EG$5)*SUM($M247:$N247)-SUM($CV$6:EG$6)*$O247-SUM($CV$7:EG$7)*SUM($Y247:$Z247,$AF247)-SUM($CV$8:EG$8)*SUM($AA247:$AE247)-SUM($CV$9:EG$9)*$AG247</f>
        <v>917573</v>
      </c>
      <c r="EH247" s="39">
        <f>SUM($BE247,$BF247:CQ247)-SUM($CV$1:EH$1)*SUM($P247:$Q247,$W247)-SUM($CV$2:EH$2)*SUM($R247:$V247)-SUM($CV$3:EH$3)*$X247-SUM($CV$4:EH$4)*SUM($K247:$L247)-SUM($CV$5:EH$5)*SUM($M247:$N247)-SUM($CV$6:EH$6)*$O247-SUM($CV$7:EH$7)*SUM($Y247:$Z247,$AF247)-SUM($CV$8:EH$8)*SUM($AA247:$AE247)-SUM($CV$9:EH$9)*$AG247</f>
        <v>798573</v>
      </c>
      <c r="EI247" s="39">
        <f>SUM($BE247,$BF247:CR247)-SUM($CV$1:EI$1)*SUM($P247:$Q247,$W247)-SUM($CV$2:EI$2)*SUM($R247:$V247)-SUM($CV$3:EI$3)*$X247-SUM($CV$4:EI$4)*SUM($K247:$L247)-SUM($CV$5:EI$5)*SUM($M247:$N247)-SUM($CV$6:EI$6)*$O247-SUM($CV$7:EI$7)*SUM($Y247:$Z247,$AF247)-SUM($CV$8:EI$8)*SUM($AA247:$AE247)-SUM($CV$9:EI$9)*$AG247</f>
        <v>679573</v>
      </c>
      <c r="EJ247" s="39">
        <f>SUM($BE247,$BF247:CS247)-SUM($CV$1:EJ$1)*SUM($P247:$Q247,$W247)-SUM($CV$2:EJ$2)*SUM($R247:$V247)-SUM($CV$3:EJ$3)*$X247-SUM($CV$4:EJ$4)*SUM($K247:$L247)-SUM($CV$5:EJ$5)*SUM($M247:$N247)-SUM($CV$6:EJ$6)*$O247-SUM($CV$7:EJ$7)*SUM($Y247:$Z247,$AF247)-SUM($CV$8:EJ$8)*SUM($AA247:$AE247)-SUM($CV$9:EJ$9)*$AG247</f>
        <v>560573</v>
      </c>
      <c r="EK247" s="39">
        <f>SUM($BE247,$BF247:CT247)-SUM($CV$1:EK$1)*SUM($P247:$Q247,$W247)-SUM($CV$2:EK$2)*SUM($R247:$V247)-SUM($CV$3:EK$3)*$X247-SUM($CV$4:EK$4)*SUM($K247:$L247)-SUM($CV$5:EK$5)*SUM($M247:$N247)-SUM($CV$6:EK$6)*$O247-SUM($CV$7:EK$7)*SUM($Y247:$Z247,$AF247)-SUM($CV$8:EK$8)*SUM($AA247:$AE247)-SUM($CV$9:EK$9)*$AG247</f>
        <v>441573</v>
      </c>
      <c r="EL247" s="39">
        <f>SUM($BE247,$BF247:CU247)-SUM($CV$1:EL$1)*SUM($P247:$Q247,$W247)-SUM($CV$2:EL$2)*SUM($R247:$V247)-SUM($CV$3:EL$3)*$X247-SUM($CV$4:EL$4)*SUM($K247:$L247)-SUM($CV$5:EL$5)*SUM($M247:$N247)-SUM($CV$6:EL$6)*$O247-SUM($CV$7:EL$7)*SUM($Y247:$Z247,$AF247)-SUM($CV$8:EL$8)*SUM($AA247:$AE247)-SUM($CV$9:EL$9)*$AG247</f>
        <v>322573</v>
      </c>
      <c r="EM247" s="39">
        <f>SUM($BE247,$BF247:CV247)-SUM($CV$1:EM$1)*SUM($P247:$Q247,$W247)-SUM($CV$2:EM$2)*SUM($R247:$V247)-SUM($CV$3:EM$3)*$X247-SUM($CV$4:EM$4)*SUM($K247:$L247)-SUM($CV$5:EM$5)*SUM($M247:$N247)-SUM($CV$6:EM$6)*$O247-SUM($CV$7:EM$7)*SUM($Y247:$Z247,$AF247)-SUM($CV$8:EM$8)*SUM($AA247:$AE247)-SUM($CV$9:EM$9)*$AG247</f>
        <v>203573</v>
      </c>
      <c r="EN247" s="39">
        <f>SUM($BE247,$BF247:CW247)-SUM($CV$1:EN$1)*SUM($P247:$Q247,$W247)-SUM($CV$2:EN$2)*SUM($R247:$V247)-SUM($CV$3:EN$3)*$X247-SUM($CV$4:EN$4)*SUM($K247:$L247)-SUM($CV$5:EN$5)*SUM($M247:$N247)-SUM($CV$6:EN$6)*$O247-SUM($CV$7:EN$7)*SUM($Y247:$Z247,$AF247)-SUM($CV$8:EN$8)*SUM($AA247:$AE247)-SUM($CV$9:EN$9)*$AG247</f>
        <v>84573</v>
      </c>
      <c r="EO247" s="39">
        <f>SUM($BE247,$BF247:CX247)-SUM($CV$1:EO$1)*SUM($P247:$Q247,$W247)-SUM($CV$2:EO$2)*SUM($R247:$V247)-SUM($CV$3:EO$3)*$X247-SUM($CV$4:EO$4)*SUM($K247:$L247)-SUM($CV$5:EO$5)*SUM($M247:$N247)-SUM($CV$6:EO$6)*$O247-SUM($CV$7:EO$7)*SUM($Y247:$Z247,$AF247)-SUM($CV$8:EO$8)*SUM($AA247:$AE247)-SUM($CV$9:EO$9)*$AG247</f>
        <v>6707</v>
      </c>
      <c r="EP247" s="96" t="str">
        <f t="shared" si="315"/>
        <v>KAYTECH</v>
      </c>
      <c r="EQ247" s="103" t="str">
        <f t="shared" si="302"/>
        <v>MS35338-134</v>
      </c>
      <c r="ER247" s="96" t="str">
        <f t="shared" si="306"/>
        <v>NAS/NASM NATIONAL AEROSPACE STD</v>
      </c>
      <c r="ES247" s="128">
        <v>6.7999999999999996E-3</v>
      </c>
      <c r="ET247" s="116" t="str">
        <f t="shared" si="317"/>
        <v>USD</v>
      </c>
      <c r="EU247" s="107" t="e">
        <f t="shared" ca="1" si="245"/>
        <v>#NAME?</v>
      </c>
      <c r="EV247" s="107" t="e">
        <f t="shared" ca="1" si="246"/>
        <v>#NAME?</v>
      </c>
      <c r="EW247" s="117">
        <f t="shared" si="313"/>
        <v>500</v>
      </c>
      <c r="EX247" s="117">
        <f t="shared" si="314"/>
        <v>500</v>
      </c>
      <c r="EY247" s="103">
        <v>10000</v>
      </c>
      <c r="EZ247" s="117">
        <f t="shared" si="247"/>
        <v>4214500</v>
      </c>
      <c r="FA247" s="118" t="e">
        <f t="shared" ca="1" si="248"/>
        <v>#NAME?</v>
      </c>
      <c r="FB247" s="117">
        <f t="shared" si="249"/>
        <v>10293</v>
      </c>
      <c r="FC247" s="118" t="e">
        <f t="shared" ca="1" si="250"/>
        <v>#NAME?</v>
      </c>
      <c r="FD247" s="119">
        <v>45523</v>
      </c>
      <c r="FE247" s="118" t="s">
        <v>130</v>
      </c>
      <c r="FF247" s="118" t="s">
        <v>1157</v>
      </c>
      <c r="FG247" s="103" t="s">
        <v>144</v>
      </c>
      <c r="FH247" s="103" t="s">
        <v>145</v>
      </c>
      <c r="FI247" s="105">
        <f t="array" ref="FI247">SUMPRODUCT($AI247:$AL247,TRANSPOSE(FI$1:FI$4))</f>
        <v>361355</v>
      </c>
      <c r="FJ247" s="105">
        <f t="array" ref="FJ247">SUMPRODUCT($AI247:$AL247,TRANSPOSE(FJ$1:FJ$4))</f>
        <v>361355</v>
      </c>
      <c r="FK247" s="105">
        <f t="array" ref="FK247">SUMPRODUCT($AI247:$AL247,TRANSPOSE(FK$1:FK$4))</f>
        <v>361355</v>
      </c>
      <c r="FL247" s="105">
        <f t="array" ref="FL247">SUMPRODUCT($AI247:$AL247,TRANSPOSE(FL$1:FL$4))</f>
        <v>361355</v>
      </c>
      <c r="FM247" s="105">
        <f t="array" ref="FM247">SUMPRODUCT($AI247:$AL247,TRANSPOSE(FM$1:FM$4))</f>
        <v>361355</v>
      </c>
      <c r="FN247" s="105">
        <f t="array" ref="FN247">SUMPRODUCT($AI247:$AL247,TRANSPOSE(FN$1:FN$4))</f>
        <v>361355</v>
      </c>
      <c r="FO247" s="105">
        <f t="array" ref="FO247">SUMPRODUCT($AI247:$AL247,TRANSPOSE(FO$1:FO$4))</f>
        <v>361355</v>
      </c>
      <c r="FP247" s="105">
        <f t="array" ref="FP247">SUMPRODUCT($AI247:$AL247,TRANSPOSE(FP$1:FP$4))</f>
        <v>361355</v>
      </c>
      <c r="FQ247" s="105">
        <f t="array" ref="FQ247">SUMPRODUCT($AI247:$AL247,TRANSPOSE(FQ$1:FQ$4))</f>
        <v>361355</v>
      </c>
      <c r="FR247" s="105">
        <f t="array" ref="FR247">SUMPRODUCT($AI247:$AL247,TRANSPOSE(FR$1:FR$4))</f>
        <v>360350</v>
      </c>
      <c r="FS247" s="105">
        <f t="array" ref="FS247">SUMPRODUCT($AI247:$AL247,TRANSPOSE(FS$1:FS$4))</f>
        <v>357000</v>
      </c>
      <c r="FT247" s="105">
        <f t="array" ref="FT247">SUMPRODUCT($AI247:$AL247,TRANSPOSE(FT$1:FT$4))</f>
        <v>234662</v>
      </c>
      <c r="FU247" s="105">
        <f t="array" ref="FU247">SUMPRODUCT($AI247:$AL247,TRANSPOSE(FU$1:FU$4))</f>
        <v>0</v>
      </c>
      <c r="FV247" s="120"/>
      <c r="FW247" s="105">
        <f t="shared" si="251"/>
        <v>361500</v>
      </c>
      <c r="FX247" s="121">
        <f>CEILING(SUM($FI247:FJ247)-SUM($FW247:FW247),$EW247)</f>
        <v>361500</v>
      </c>
      <c r="FY247" s="121">
        <f>CEILING(SUM($FI247:FK247)-SUM($FW247:FX247),$EW247)</f>
        <v>361500</v>
      </c>
      <c r="FZ247" s="121">
        <f>CEILING(SUM($FI247:FL247)-SUM($FW247:FY247),$EW247)</f>
        <v>361000</v>
      </c>
      <c r="GA247" s="121">
        <f>CEILING(SUM($FI247:FM247)-SUM($FW247:FZ247),$EW247)</f>
        <v>361500</v>
      </c>
      <c r="GB247" s="121">
        <f>CEILING(SUM($FI247:FN247)-SUM($FW247:GA247),$EW247)</f>
        <v>361500</v>
      </c>
      <c r="GC247" s="121">
        <f>CEILING(SUM($FI247:FO247)-SUM($FW247:GB247),$EW247)</f>
        <v>361000</v>
      </c>
      <c r="GD247" s="121">
        <f>CEILING(SUM($FI247:FP247)-SUM($FW247:GC247),$EW247)</f>
        <v>361500</v>
      </c>
      <c r="GE247" s="121">
        <f>CEILING(SUM($FI247:FQ247)-SUM($FW247:GD247),$EW247)</f>
        <v>361500</v>
      </c>
      <c r="GF247" s="121">
        <f>CEILING(SUM($FI247:FR247)-SUM($FW247:GE247),$EW247)</f>
        <v>360500</v>
      </c>
      <c r="GG247" s="121">
        <f>CEILING(SUM($FI247:FS247)-SUM($FW247:GF247),$EW247)</f>
        <v>357000</v>
      </c>
      <c r="GH247" s="121">
        <f t="shared" si="252"/>
        <v>244500</v>
      </c>
      <c r="GI247" s="121">
        <f t="shared" si="253"/>
        <v>0</v>
      </c>
      <c r="GJ247" s="120"/>
      <c r="GK247" s="123" t="e">
        <f t="shared" ca="1" si="254"/>
        <v>#NAME?</v>
      </c>
      <c r="GL247" s="123" t="e">
        <f t="shared" ca="1" si="255"/>
        <v>#NAME?</v>
      </c>
      <c r="GM247" s="123" t="e">
        <f t="shared" ca="1" si="256"/>
        <v>#NAME?</v>
      </c>
      <c r="GN247" s="123" t="e">
        <f t="shared" ca="1" si="257"/>
        <v>#NAME?</v>
      </c>
      <c r="GO247" s="123" t="e">
        <f t="shared" ca="1" si="258"/>
        <v>#NAME?</v>
      </c>
      <c r="GP247" s="123" t="e">
        <f t="shared" ca="1" si="259"/>
        <v>#NAME?</v>
      </c>
      <c r="GQ247" s="123" t="e">
        <f t="shared" ca="1" si="260"/>
        <v>#NAME?</v>
      </c>
      <c r="GR247" s="123" t="e">
        <f t="shared" ca="1" si="261"/>
        <v>#NAME?</v>
      </c>
      <c r="GS247" s="123" t="e">
        <f t="shared" ca="1" si="262"/>
        <v>#NAME?</v>
      </c>
      <c r="GT247" s="123" t="e">
        <f t="shared" ca="1" si="263"/>
        <v>#NAME?</v>
      </c>
      <c r="GU247" s="123" t="e">
        <f t="shared" ca="1" si="264"/>
        <v>#NAME?</v>
      </c>
      <c r="GV247" s="123" t="e">
        <f t="shared" ca="1" si="265"/>
        <v>#NAME?</v>
      </c>
      <c r="GW247" s="123" t="e">
        <f t="shared" ca="1" si="266"/>
        <v>#NAME?</v>
      </c>
      <c r="GX247" s="123" t="e">
        <f t="shared" ca="1" si="267"/>
        <v>#NAME?</v>
      </c>
      <c r="GY247" s="120">
        <v>2</v>
      </c>
      <c r="GZ247" s="105">
        <f t="shared" si="318"/>
        <v>2168500</v>
      </c>
      <c r="HA247" s="105"/>
      <c r="HB247" s="105"/>
      <c r="HC247" s="105"/>
      <c r="HD247" s="105"/>
      <c r="HE247" s="105"/>
      <c r="HF247" s="105">
        <f t="shared" si="319"/>
        <v>2046000</v>
      </c>
      <c r="HG247" s="105"/>
      <c r="HH247" s="105"/>
      <c r="HI247" s="105"/>
      <c r="HJ247" s="105"/>
      <c r="HK247" s="105"/>
      <c r="HL247" s="105"/>
      <c r="HM247" s="105"/>
      <c r="HN247" s="123" t="e">
        <f t="shared" ca="1" si="268"/>
        <v>#NAME?</v>
      </c>
      <c r="HO247" s="123" t="e">
        <f t="shared" ca="1" si="269"/>
        <v>#NAME?</v>
      </c>
      <c r="HP247" s="123" t="e">
        <f t="shared" ca="1" si="270"/>
        <v>#NAME?</v>
      </c>
      <c r="HQ247" s="123" t="e">
        <f t="shared" ca="1" si="271"/>
        <v>#NAME?</v>
      </c>
      <c r="HR247" s="123" t="e">
        <f t="shared" ca="1" si="272"/>
        <v>#NAME?</v>
      </c>
      <c r="HS247" s="123" t="e">
        <f t="shared" ca="1" si="273"/>
        <v>#NAME?</v>
      </c>
      <c r="HT247" s="123" t="e">
        <f t="shared" ca="1" si="274"/>
        <v>#NAME?</v>
      </c>
      <c r="HU247" s="123" t="e">
        <f t="shared" ca="1" si="275"/>
        <v>#NAME?</v>
      </c>
      <c r="HV247" s="123" t="e">
        <f t="shared" ca="1" si="276"/>
        <v>#NAME?</v>
      </c>
      <c r="HW247" s="123" t="e">
        <f t="shared" ca="1" si="277"/>
        <v>#NAME?</v>
      </c>
      <c r="HX247" s="123" t="e">
        <f t="shared" ca="1" si="278"/>
        <v>#NAME?</v>
      </c>
      <c r="HY247" s="123" t="e">
        <f t="shared" ca="1" si="279"/>
        <v>#NAME?</v>
      </c>
      <c r="HZ247" s="123" t="e">
        <f t="shared" ca="1" si="280"/>
        <v>#NAME?</v>
      </c>
      <c r="IA247" s="123" t="e">
        <f t="shared" ca="1" si="281"/>
        <v>#NAME?</v>
      </c>
      <c r="IB247" s="124" t="s">
        <v>1154</v>
      </c>
      <c r="IC247" s="103" t="s">
        <v>1149</v>
      </c>
      <c r="ID247" s="125">
        <v>45524</v>
      </c>
      <c r="IE247" s="103" t="s">
        <v>147</v>
      </c>
      <c r="IF247" s="103" t="s">
        <v>147</v>
      </c>
      <c r="IG247" s="103" t="s">
        <v>147</v>
      </c>
      <c r="IH247" s="103" t="s">
        <v>1158</v>
      </c>
      <c r="II247" s="103" t="s">
        <v>191</v>
      </c>
    </row>
    <row r="248" spans="1:243" ht="14.25" x14ac:dyDescent="0.2">
      <c r="A248" s="39">
        <v>270</v>
      </c>
      <c r="B248" s="39" t="s">
        <v>1159</v>
      </c>
      <c r="C248" s="56" t="s">
        <v>1160</v>
      </c>
      <c r="D248" s="39" t="s">
        <v>137</v>
      </c>
      <c r="E248" s="39">
        <v>514301316</v>
      </c>
      <c r="F248" s="102" t="s">
        <v>1156</v>
      </c>
      <c r="G248" s="39"/>
      <c r="H248" s="39" t="s">
        <v>128</v>
      </c>
      <c r="I248" s="39">
        <v>2</v>
      </c>
      <c r="J248" s="39">
        <v>39</v>
      </c>
      <c r="K248" s="39">
        <v>0</v>
      </c>
      <c r="L248" s="39">
        <v>13</v>
      </c>
      <c r="M248" s="39">
        <v>0</v>
      </c>
      <c r="N248" s="39">
        <v>0</v>
      </c>
      <c r="O248" s="39">
        <v>0</v>
      </c>
      <c r="P248" s="39">
        <v>0</v>
      </c>
      <c r="Q248" s="39">
        <v>13</v>
      </c>
      <c r="R248" s="39">
        <v>0</v>
      </c>
      <c r="S248" s="39">
        <v>0</v>
      </c>
      <c r="T248" s="39">
        <v>0</v>
      </c>
      <c r="U248" s="39">
        <v>0</v>
      </c>
      <c r="V248" s="39">
        <v>0</v>
      </c>
      <c r="W248" s="39">
        <v>0</v>
      </c>
      <c r="X248" s="39">
        <v>0</v>
      </c>
      <c r="Y248" s="39">
        <v>0</v>
      </c>
      <c r="Z248" s="39">
        <v>13</v>
      </c>
      <c r="AA248" s="39">
        <v>0</v>
      </c>
      <c r="AB248" s="39">
        <v>0</v>
      </c>
      <c r="AC248" s="39">
        <v>0</v>
      </c>
      <c r="AD248" s="39">
        <v>0</v>
      </c>
      <c r="AE248" s="39">
        <v>0</v>
      </c>
      <c r="AF248" s="39">
        <v>0</v>
      </c>
      <c r="AG248" s="39">
        <v>0</v>
      </c>
      <c r="AH248" s="39">
        <f t="shared" si="235"/>
        <v>39</v>
      </c>
      <c r="AI248" s="39">
        <f t="shared" si="236"/>
        <v>13</v>
      </c>
      <c r="AJ248" s="39">
        <f t="shared" si="237"/>
        <v>13</v>
      </c>
      <c r="AK248" s="39">
        <f t="shared" si="238"/>
        <v>13</v>
      </c>
      <c r="AL248" s="39">
        <f t="shared" si="239"/>
        <v>0</v>
      </c>
      <c r="AM248" s="57">
        <f t="shared" si="240"/>
        <v>918073</v>
      </c>
      <c r="AN248" s="57">
        <v>500</v>
      </c>
      <c r="AO248" s="57">
        <f t="shared" si="241"/>
        <v>918500</v>
      </c>
      <c r="AP248" s="39"/>
      <c r="AQ248" s="39" t="s">
        <v>1145</v>
      </c>
      <c r="AR248" s="39" t="s">
        <v>1146</v>
      </c>
      <c r="AS248" s="39"/>
      <c r="AT248" s="39"/>
      <c r="AU248" s="58">
        <v>6.0000000000000001E-3</v>
      </c>
      <c r="AV248" s="58" t="s">
        <v>11</v>
      </c>
      <c r="AW248" s="39" t="s">
        <v>1147</v>
      </c>
      <c r="AX248" s="39" t="s">
        <v>1148</v>
      </c>
      <c r="AY248" s="60" t="s">
        <v>1152</v>
      </c>
      <c r="AZ248" s="39">
        <v>6314677700</v>
      </c>
      <c r="BA248" s="39" t="str">
        <f t="shared" si="242"/>
        <v>P0014</v>
      </c>
      <c r="BB248" s="78" t="e">
        <f t="shared" ca="1" si="243"/>
        <v>#NAME?</v>
      </c>
      <c r="BC248" s="75">
        <v>1</v>
      </c>
      <c r="BD248" s="75">
        <f t="shared" si="244"/>
        <v>923500</v>
      </c>
      <c r="BE248" s="39"/>
      <c r="BF248" s="39"/>
      <c r="BG248" s="39"/>
      <c r="BH248" s="39"/>
      <c r="BI248" s="39">
        <v>923500</v>
      </c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>
        <f>SUM($BE248,$BF248:BF248)-SUM($CV$1:CW$1)*SUM($P248:$Q248,$W248)-SUM($CV$2:CW$2)*SUM($R248:$V248)-SUM($CV$3:CW$3)*$X248-SUM($CV$4:CW$4)*SUM($K248:$L248)-SUM($CV$5:CW$5)*SUM($M248:$N248)-SUM($CV$6:CW$6)*$O248-SUM($CV$7:CW$7)*SUM($Y248:$Z248,$AF248)-SUM($CV$8:CW$8)*SUM($AA248:$AE248)-SUM($CV$9:CW$9)*$AG248</f>
        <v>0</v>
      </c>
      <c r="CX248" s="39">
        <f>SUM($BE248,$BF248:BG248)-SUM($CV$1:CX$1)*SUM($P248:$Q248,$W248)-SUM($CV$2:CX$2)*SUM($R248:$V248)-SUM($CV$3:CX$3)*$X248-SUM($CV$4:CX$4)*SUM($K248:$L248)-SUM($CV$5:CX$5)*SUM($M248:$N248)-SUM($CV$6:CX$6)*$O248-SUM($CV$7:CX$7)*SUM($Y248:$Z248,$AF248)-SUM($CV$8:CX$8)*SUM($AA248:$AE248)-SUM($CV$9:CX$9)*$AG248</f>
        <v>0</v>
      </c>
      <c r="CY248" s="39">
        <f>SUM($BE248,$BF248:BH248)-SUM($CV$1:CY$1)*SUM($P248:$Q248,$W248)-SUM($CV$2:CY$2)*SUM($R248:$V248)-SUM($CV$3:CY$3)*$X248-SUM($CV$4:CY$4)*SUM($K248:$L248)-SUM($CV$5:CY$5)*SUM($M248:$N248)-SUM($CV$6:CY$6)*$O248-SUM($CV$7:CY$7)*SUM($Y248:$Z248,$AF248)-SUM($CV$8:CY$8)*SUM($AA248:$AE248)-SUM($CV$9:CY$9)*$AG248</f>
        <v>0</v>
      </c>
      <c r="CZ248" s="39">
        <f>SUM($BE248,$BF248:BI248)-SUM($CV$1:CZ$1)*SUM($P248:$Q248,$W248)-SUM($CV$2:CZ$2)*SUM($R248:$V248)-SUM($CV$3:CZ$3)*$X248-SUM($CV$4:CZ$4)*SUM($K248:$L248)-SUM($CV$5:CZ$5)*SUM($M248:$N248)-SUM($CV$6:CZ$6)*$O248-SUM($CV$7:CZ$7)*SUM($Y248:$Z248,$AF248)-SUM($CV$8:CZ$8)*SUM($AA248:$AE248)-SUM($CV$9:CZ$9)*$AG248</f>
        <v>923500</v>
      </c>
      <c r="DA248" s="39">
        <f>SUM($BE248,$BF248:BJ248)-SUM($CV$1:DA$1)*SUM($P248:$Q248,$W248)-SUM($CV$2:DA$2)*SUM($R248:$V248)-SUM($CV$3:DA$3)*$X248-SUM($CV$4:DA$4)*SUM($K248:$L248)-SUM($CV$5:DA$5)*SUM($M248:$N248)-SUM($CV$6:DA$6)*$O248-SUM($CV$7:DA$7)*SUM($Y248:$Z248,$AF248)-SUM($CV$8:DA$8)*SUM($AA248:$AE248)-SUM($CV$9:DA$9)*$AG248</f>
        <v>923500</v>
      </c>
      <c r="DB248" s="39">
        <f>SUM($BE248,$BF248:BK248)-SUM($CV$1:DB$1)*SUM($P248:$Q248,$W248)-SUM($CV$2:DB$2)*SUM($R248:$V248)-SUM($CV$3:DB$3)*$X248-SUM($CV$4:DB$4)*SUM($K248:$L248)-SUM($CV$5:DB$5)*SUM($M248:$N248)-SUM($CV$6:DB$6)*$O248-SUM($CV$7:DB$7)*SUM($Y248:$Z248,$AF248)-SUM($CV$8:DB$8)*SUM($AA248:$AE248)-SUM($CV$9:DB$9)*$AG248</f>
        <v>919600</v>
      </c>
      <c r="DC248" s="39">
        <f>SUM($BE248,$BF248:BL248)-SUM($CV$1:DC$1)*SUM($P248:$Q248,$W248)-SUM($CV$2:DC$2)*SUM($R248:$V248)-SUM($CV$3:DC$3)*$X248-SUM($CV$4:DC$4)*SUM($K248:$L248)-SUM($CV$5:DC$5)*SUM($M248:$N248)-SUM($CV$6:DC$6)*$O248-SUM($CV$7:DC$7)*SUM($Y248:$Z248,$AF248)-SUM($CV$8:DC$8)*SUM($AA248:$AE248)-SUM($CV$9:DC$9)*$AG248</f>
        <v>911800</v>
      </c>
      <c r="DD248" s="39">
        <f>SUM($BE248,$BF248:BM248)-SUM($CV$1:DD$1)*SUM($P248:$Q248,$W248)-SUM($CV$2:DD$2)*SUM($R248:$V248)-SUM($CV$3:DD$3)*$X248-SUM($CV$4:DD$4)*SUM($K248:$L248)-SUM($CV$5:DD$5)*SUM($M248:$N248)-SUM($CV$6:DD$6)*$O248-SUM($CV$7:DD$7)*SUM($Y248:$Z248,$AF248)-SUM($CV$8:DD$8)*SUM($AA248:$AE248)-SUM($CV$9:DD$9)*$AG248</f>
        <v>899697</v>
      </c>
      <c r="DE248" s="39">
        <f>SUM($BE248,$BF248:BN248)-SUM($CV$1:DE$1)*SUM($P248:$Q248,$W248)-SUM($CV$2:DE$2)*SUM($R248:$V248)-SUM($CV$3:DE$3)*$X248-SUM($CV$4:DE$4)*SUM($K248:$L248)-SUM($CV$5:DE$5)*SUM($M248:$N248)-SUM($CV$6:DE$6)*$O248-SUM($CV$7:DE$7)*SUM($Y248:$Z248,$AF248)-SUM($CV$8:DE$8)*SUM($AA248:$AE248)-SUM($CV$9:DE$9)*$AG248</f>
        <v>885397</v>
      </c>
      <c r="DF248" s="39">
        <f>SUM($BE248,$BF248:BO248)-SUM($CV$1:DF$1)*SUM($P248:$Q248,$W248)-SUM($CV$2:DF$2)*SUM($R248:$V248)-SUM($CV$3:DF$3)*$X248-SUM($CV$4:DF$4)*SUM($K248:$L248)-SUM($CV$5:DF$5)*SUM($M248:$N248)-SUM($CV$6:DF$6)*$O248-SUM($CV$7:DF$7)*SUM($Y248:$Z248,$AF248)-SUM($CV$8:DF$8)*SUM($AA248:$AE248)-SUM($CV$9:DF$9)*$AG248</f>
        <v>867197</v>
      </c>
      <c r="DG248" s="39">
        <f>SUM($BE248,$BF248:BP248)-SUM($CV$1:DG$1)*SUM($P248:$Q248,$W248)-SUM($CV$2:DG$2)*SUM($R248:$V248)-SUM($CV$3:DG$3)*$X248-SUM($CV$4:DG$4)*SUM($K248:$L248)-SUM($CV$5:DG$5)*SUM($M248:$N248)-SUM($CV$6:DG$6)*$O248-SUM($CV$7:DG$7)*SUM($Y248:$Z248,$AF248)-SUM($CV$8:DG$8)*SUM($AA248:$AE248)-SUM($CV$9:DG$9)*$AG248</f>
        <v>847697</v>
      </c>
      <c r="DH248" s="39">
        <f>SUM($BE248,$BF248:BQ248)-SUM($CV$1:DH$1)*SUM($P248:$Q248,$W248)-SUM($CV$2:DH$2)*SUM($R248:$V248)-SUM($CV$3:DH$3)*$X248-SUM($CV$4:DH$4)*SUM($K248:$L248)-SUM($CV$5:DH$5)*SUM($M248:$N248)-SUM($CV$6:DH$6)*$O248-SUM($CV$7:DH$7)*SUM($Y248:$Z248,$AF248)-SUM($CV$8:DH$8)*SUM($AA248:$AE248)-SUM($CV$9:DH$9)*$AG248</f>
        <v>828197</v>
      </c>
      <c r="DI248" s="39">
        <f>SUM($BE248,$BF248:BR248)-SUM($CV$1:DI$1)*SUM($P248:$Q248,$W248)-SUM($CV$2:DI$2)*SUM($R248:$V248)-SUM($CV$3:DI$3)*$X248-SUM($CV$4:DI$4)*SUM($K248:$L248)-SUM($CV$5:DI$5)*SUM($M248:$N248)-SUM($CV$6:DI$6)*$O248-SUM($CV$7:DI$7)*SUM($Y248:$Z248,$AF248)-SUM($CV$8:DI$8)*SUM($AA248:$AE248)-SUM($CV$9:DI$9)*$AG248</f>
        <v>808697</v>
      </c>
      <c r="DJ248" s="39">
        <f>SUM($BE248,$BF248:BS248)-SUM($CV$1:DJ$1)*SUM($P248:$Q248,$W248)-SUM($CV$2:DJ$2)*SUM($R248:$V248)-SUM($CV$3:DJ$3)*$X248-SUM($CV$4:DJ$4)*SUM($K248:$L248)-SUM($CV$5:DJ$5)*SUM($M248:$N248)-SUM($CV$6:DJ$6)*$O248-SUM($CV$7:DJ$7)*SUM($Y248:$Z248,$AF248)-SUM($CV$8:DJ$8)*SUM($AA248:$AE248)-SUM($CV$9:DJ$9)*$AG248</f>
        <v>789197</v>
      </c>
      <c r="DK248" s="39">
        <f>SUM($BE248,$BF248:BT248)-SUM($CV$1:DK$1)*SUM($P248:$Q248,$W248)-SUM($CV$2:DK$2)*SUM($R248:$V248)-SUM($CV$3:DK$3)*$X248-SUM($CV$4:DK$4)*SUM($K248:$L248)-SUM($CV$5:DK$5)*SUM($M248:$N248)-SUM($CV$6:DK$6)*$O248-SUM($CV$7:DK$7)*SUM($Y248:$Z248,$AF248)-SUM($CV$8:DK$8)*SUM($AA248:$AE248)-SUM($CV$9:DK$9)*$AG248</f>
        <v>769697</v>
      </c>
      <c r="DL248" s="39">
        <f>SUM($BE248,$BF248:BU248)-SUM($CV$1:DL$1)*SUM($P248:$Q248,$W248)-SUM($CV$2:DL$2)*SUM($R248:$V248)-SUM($CV$3:DL$3)*$X248-SUM($CV$4:DL$4)*SUM($K248:$L248)-SUM($CV$5:DL$5)*SUM($M248:$N248)-SUM($CV$6:DL$6)*$O248-SUM($CV$7:DL$7)*SUM($Y248:$Z248,$AF248)-SUM($CV$8:DL$8)*SUM($AA248:$AE248)-SUM($CV$9:DL$9)*$AG248</f>
        <v>750197</v>
      </c>
      <c r="DM248" s="39">
        <f>SUM($BE248,$BF248:BV248)-SUM($CV$1:DM$1)*SUM($P248:$Q248,$W248)-SUM($CV$2:DM$2)*SUM($R248:$V248)-SUM($CV$3:DM$3)*$X248-SUM($CV$4:DM$4)*SUM($K248:$L248)-SUM($CV$5:DM$5)*SUM($M248:$N248)-SUM($CV$6:DM$6)*$O248-SUM($CV$7:DM$7)*SUM($Y248:$Z248,$AF248)-SUM($CV$8:DM$8)*SUM($AA248:$AE248)-SUM($CV$9:DM$9)*$AG248</f>
        <v>724197</v>
      </c>
      <c r="DN248" s="39">
        <f>SUM($BE248,$BF248:BW248)-SUM($CV$1:DN$1)*SUM($P248:$Q248,$W248)-SUM($CV$2:DN$2)*SUM($R248:$V248)-SUM($CV$3:DN$3)*$X248-SUM($CV$4:DN$4)*SUM($K248:$L248)-SUM($CV$5:DN$5)*SUM($M248:$N248)-SUM($CV$6:DN$6)*$O248-SUM($CV$7:DN$7)*SUM($Y248:$Z248,$AF248)-SUM($CV$8:DN$8)*SUM($AA248:$AE248)-SUM($CV$9:DN$9)*$AG248</f>
        <v>698197</v>
      </c>
      <c r="DO248" s="39">
        <f>SUM($BE248,$BF248:BX248)-SUM($CV$1:DO$1)*SUM($P248:$Q248,$W248)-SUM($CV$2:DO$2)*SUM($R248:$V248)-SUM($CV$3:DO$3)*$X248-SUM($CV$4:DO$4)*SUM($K248:$L248)-SUM($CV$5:DO$5)*SUM($M248:$N248)-SUM($CV$6:DO$6)*$O248-SUM($CV$7:DO$7)*SUM($Y248:$Z248,$AF248)-SUM($CV$8:DO$8)*SUM($AA248:$AE248)-SUM($CV$9:DO$9)*$AG248</f>
        <v>672197</v>
      </c>
      <c r="DP248" s="39">
        <f>SUM($BE248,$BF248:BY248)-SUM($CV$1:DP$1)*SUM($P248:$Q248,$W248)-SUM($CV$2:DP$2)*SUM($R248:$V248)-SUM($CV$3:DP$3)*$X248-SUM($CV$4:DP$4)*SUM($K248:$L248)-SUM($CV$5:DP$5)*SUM($M248:$N248)-SUM($CV$6:DP$6)*$O248-SUM($CV$7:DP$7)*SUM($Y248:$Z248,$AF248)-SUM($CV$8:DP$8)*SUM($AA248:$AE248)-SUM($CV$9:DP$9)*$AG248</f>
        <v>646197</v>
      </c>
      <c r="DQ248" s="39">
        <f>SUM($BE248,$BF248:BZ248)-SUM($CV$1:DQ$1)*SUM($P248:$Q248,$W248)-SUM($CV$2:DQ$2)*SUM($R248:$V248)-SUM($CV$3:DQ$3)*$X248-SUM($CV$4:DQ$4)*SUM($K248:$L248)-SUM($CV$5:DQ$5)*SUM($M248:$N248)-SUM($CV$6:DQ$6)*$O248-SUM($CV$7:DQ$7)*SUM($Y248:$Z248,$AF248)-SUM($CV$8:DQ$8)*SUM($AA248:$AE248)-SUM($CV$9:DQ$9)*$AG248</f>
        <v>620197</v>
      </c>
      <c r="DR248" s="39">
        <f>SUM($BE248,$BF248:CA248)-SUM($CV$1:DR$1)*SUM($P248:$Q248,$W248)-SUM($CV$2:DR$2)*SUM($R248:$V248)-SUM($CV$3:DR$3)*$X248-SUM($CV$4:DR$4)*SUM($K248:$L248)-SUM($CV$5:DR$5)*SUM($M248:$N248)-SUM($CV$6:DR$6)*$O248-SUM($CV$7:DR$7)*SUM($Y248:$Z248,$AF248)-SUM($CV$8:DR$8)*SUM($AA248:$AE248)-SUM($CV$9:DR$9)*$AG248</f>
        <v>594197</v>
      </c>
      <c r="DS248" s="39">
        <f>SUM($BE248,$BF248:CB248)-SUM($CV$1:DS$1)*SUM($P248:$Q248,$W248)-SUM($CV$2:DS$2)*SUM($R248:$V248)-SUM($CV$3:DS$3)*$X248-SUM($CV$4:DS$4)*SUM($K248:$L248)-SUM($CV$5:DS$5)*SUM($M248:$N248)-SUM($CV$6:DS$6)*$O248-SUM($CV$7:DS$7)*SUM($Y248:$Z248,$AF248)-SUM($CV$8:DS$8)*SUM($AA248:$AE248)-SUM($CV$9:DS$9)*$AG248</f>
        <v>568197</v>
      </c>
      <c r="DT248" s="39">
        <f>SUM($BE248,$BF248:CC248)-SUM($CV$1:DT$1)*SUM($P248:$Q248,$W248)-SUM($CV$2:DT$2)*SUM($R248:$V248)-SUM($CV$3:DT$3)*$X248-SUM($CV$4:DT$4)*SUM($K248:$L248)-SUM($CV$5:DT$5)*SUM($M248:$N248)-SUM($CV$6:DT$6)*$O248-SUM($CV$7:DT$7)*SUM($Y248:$Z248,$AF248)-SUM($CV$8:DT$8)*SUM($AA248:$AE248)-SUM($CV$9:DT$9)*$AG248</f>
        <v>542197</v>
      </c>
      <c r="DU248" s="39">
        <f>SUM($BE248,$BF248:CD248)-SUM($CV$1:DU$1)*SUM($P248:$Q248,$W248)-SUM($CV$2:DU$2)*SUM($R248:$V248)-SUM($CV$3:DU$3)*$X248-SUM($CV$4:DU$4)*SUM($K248:$L248)-SUM($CV$5:DU$5)*SUM($M248:$N248)-SUM($CV$6:DU$6)*$O248-SUM($CV$7:DU$7)*SUM($Y248:$Z248,$AF248)-SUM($CV$8:DU$8)*SUM($AA248:$AE248)-SUM($CV$9:DU$9)*$AG248</f>
        <v>516197</v>
      </c>
      <c r="DV248" s="39">
        <f>SUM($BE248,$BF248:CE248)-SUM($CV$1:DV$1)*SUM($P248:$Q248,$W248)-SUM($CV$2:DV$2)*SUM($R248:$V248)-SUM($CV$3:DV$3)*$X248-SUM($CV$4:DV$4)*SUM($K248:$L248)-SUM($CV$5:DV$5)*SUM($M248:$N248)-SUM($CV$6:DV$6)*$O248-SUM($CV$7:DV$7)*SUM($Y248:$Z248,$AF248)-SUM($CV$8:DV$8)*SUM($AA248:$AE248)-SUM($CV$9:DV$9)*$AG248</f>
        <v>490197</v>
      </c>
      <c r="DW248" s="39">
        <f>SUM($BE248,$BF248:CF248)-SUM($CV$1:DW$1)*SUM($P248:$Q248,$W248)-SUM($CV$2:DW$2)*SUM($R248:$V248)-SUM($CV$3:DW$3)*$X248-SUM($CV$4:DW$4)*SUM($K248:$L248)-SUM($CV$5:DW$5)*SUM($M248:$N248)-SUM($CV$6:DW$6)*$O248-SUM($CV$7:DW$7)*SUM($Y248:$Z248,$AF248)-SUM($CV$8:DW$8)*SUM($AA248:$AE248)-SUM($CV$9:DW$9)*$AG248</f>
        <v>464197</v>
      </c>
      <c r="DX248" s="39">
        <f>SUM($BE248,$BF248:CG248)-SUM($CV$1:DX$1)*SUM($P248:$Q248,$W248)-SUM($CV$2:DX$2)*SUM($R248:$V248)-SUM($CV$3:DX$3)*$X248-SUM($CV$4:DX$4)*SUM($K248:$L248)-SUM($CV$5:DX$5)*SUM($M248:$N248)-SUM($CV$6:DX$6)*$O248-SUM($CV$7:DX$7)*SUM($Y248:$Z248,$AF248)-SUM($CV$8:DX$8)*SUM($AA248:$AE248)-SUM($CV$9:DX$9)*$AG248</f>
        <v>438197</v>
      </c>
      <c r="DY248" s="39">
        <f>SUM($BE248,$BF248:CH248)-SUM($CV$1:DY$1)*SUM($P248:$Q248,$W248)-SUM($CV$2:DY$2)*SUM($R248:$V248)-SUM($CV$3:DY$3)*$X248-SUM($CV$4:DY$4)*SUM($K248:$L248)-SUM($CV$5:DY$5)*SUM($M248:$N248)-SUM($CV$6:DY$6)*$O248-SUM($CV$7:DY$7)*SUM($Y248:$Z248,$AF248)-SUM($CV$8:DY$8)*SUM($AA248:$AE248)-SUM($CV$9:DY$9)*$AG248</f>
        <v>412197</v>
      </c>
      <c r="DZ248" s="39">
        <f>SUM($BE248,$BF248:CI248)-SUM($CV$1:DZ$1)*SUM($P248:$Q248,$W248)-SUM($CV$2:DZ$2)*SUM($R248:$V248)-SUM($CV$3:DZ$3)*$X248-SUM($CV$4:DZ$4)*SUM($K248:$L248)-SUM($CV$5:DZ$5)*SUM($M248:$N248)-SUM($CV$6:DZ$6)*$O248-SUM($CV$7:DZ$7)*SUM($Y248:$Z248,$AF248)-SUM($CV$8:DZ$8)*SUM($AA248:$AE248)-SUM($CV$9:DZ$9)*$AG248</f>
        <v>386197</v>
      </c>
      <c r="EA248" s="39">
        <f>SUM($BE248,$BF248:CJ248)-SUM($CV$1:EA$1)*SUM($P248:$Q248,$W248)-SUM($CV$2:EA$2)*SUM($R248:$V248)-SUM($CV$3:EA$3)*$X248-SUM($CV$4:EA$4)*SUM($K248:$L248)-SUM($CV$5:EA$5)*SUM($M248:$N248)-SUM($CV$6:EA$6)*$O248-SUM($CV$7:EA$7)*SUM($Y248:$Z248,$AF248)-SUM($CV$8:EA$8)*SUM($AA248:$AE248)-SUM($CV$9:EA$9)*$AG248</f>
        <v>360197</v>
      </c>
      <c r="EB248" s="39">
        <f>SUM($BE248,$BF248:CK248)-SUM($CV$1:EB$1)*SUM($P248:$Q248,$W248)-SUM($CV$2:EB$2)*SUM($R248:$V248)-SUM($CV$3:EB$3)*$X248-SUM($CV$4:EB$4)*SUM($K248:$L248)-SUM($CV$5:EB$5)*SUM($M248:$N248)-SUM($CV$6:EB$6)*$O248-SUM($CV$7:EB$7)*SUM($Y248:$Z248,$AF248)-SUM($CV$8:EB$8)*SUM($AA248:$AE248)-SUM($CV$9:EB$9)*$AG248</f>
        <v>334197</v>
      </c>
      <c r="EC248" s="39">
        <f>SUM($BE248,$BF248:CL248)-SUM($CV$1:EC$1)*SUM($P248:$Q248,$W248)-SUM($CV$2:EC$2)*SUM($R248:$V248)-SUM($CV$3:EC$3)*$X248-SUM($CV$4:EC$4)*SUM($K248:$L248)-SUM($CV$5:EC$5)*SUM($M248:$N248)-SUM($CV$6:EC$6)*$O248-SUM($CV$7:EC$7)*SUM($Y248:$Z248,$AF248)-SUM($CV$8:EC$8)*SUM($AA248:$AE248)-SUM($CV$9:EC$9)*$AG248</f>
        <v>308197</v>
      </c>
      <c r="ED248" s="39">
        <f>SUM($BE248,$BF248:CM248)-SUM($CV$1:ED$1)*SUM($P248:$Q248,$W248)-SUM($CV$2:ED$2)*SUM($R248:$V248)-SUM($CV$3:ED$3)*$X248-SUM($CV$4:ED$4)*SUM($K248:$L248)-SUM($CV$5:ED$5)*SUM($M248:$N248)-SUM($CV$6:ED$6)*$O248-SUM($CV$7:ED$7)*SUM($Y248:$Z248,$AF248)-SUM($CV$8:ED$8)*SUM($AA248:$AE248)-SUM($CV$9:ED$9)*$AG248</f>
        <v>282197</v>
      </c>
      <c r="EE248" s="39">
        <f>SUM($BE248,$BF248:CN248)-SUM($CV$1:EE$1)*SUM($P248:$Q248,$W248)-SUM($CV$2:EE$2)*SUM($R248:$V248)-SUM($CV$3:EE$3)*$X248-SUM($CV$4:EE$4)*SUM($K248:$L248)-SUM($CV$5:EE$5)*SUM($M248:$N248)-SUM($CV$6:EE$6)*$O248-SUM($CV$7:EE$7)*SUM($Y248:$Z248,$AF248)-SUM($CV$8:EE$8)*SUM($AA248:$AE248)-SUM($CV$9:EE$9)*$AG248</f>
        <v>256197</v>
      </c>
      <c r="EF248" s="39">
        <f>SUM($BE248,$BF248:CO248)-SUM($CV$1:EF$1)*SUM($P248:$Q248,$W248)-SUM($CV$2:EF$2)*SUM($R248:$V248)-SUM($CV$3:EF$3)*$X248-SUM($CV$4:EF$4)*SUM($K248:$L248)-SUM($CV$5:EF$5)*SUM($M248:$N248)-SUM($CV$6:EF$6)*$O248-SUM($CV$7:EF$7)*SUM($Y248:$Z248,$AF248)-SUM($CV$8:EF$8)*SUM($AA248:$AE248)-SUM($CV$9:EF$9)*$AG248</f>
        <v>230197</v>
      </c>
      <c r="EG248" s="39">
        <f>SUM($BE248,$BF248:CP248)-SUM($CV$1:EG$1)*SUM($P248:$Q248,$W248)-SUM($CV$2:EG$2)*SUM($R248:$V248)-SUM($CV$3:EG$3)*$X248-SUM($CV$4:EG$4)*SUM($K248:$L248)-SUM($CV$5:EG$5)*SUM($M248:$N248)-SUM($CV$6:EG$6)*$O248-SUM($CV$7:EG$7)*SUM($Y248:$Z248,$AF248)-SUM($CV$8:EG$8)*SUM($AA248:$AE248)-SUM($CV$9:EG$9)*$AG248</f>
        <v>204197</v>
      </c>
      <c r="EH248" s="39">
        <f>SUM($BE248,$BF248:CQ248)-SUM($CV$1:EH$1)*SUM($P248:$Q248,$W248)-SUM($CV$2:EH$2)*SUM($R248:$V248)-SUM($CV$3:EH$3)*$X248-SUM($CV$4:EH$4)*SUM($K248:$L248)-SUM($CV$5:EH$5)*SUM($M248:$N248)-SUM($CV$6:EH$6)*$O248-SUM($CV$7:EH$7)*SUM($Y248:$Z248,$AF248)-SUM($CV$8:EH$8)*SUM($AA248:$AE248)-SUM($CV$9:EH$9)*$AG248</f>
        <v>178197</v>
      </c>
      <c r="EI248" s="39">
        <f>SUM($BE248,$BF248:CR248)-SUM($CV$1:EI$1)*SUM($P248:$Q248,$W248)-SUM($CV$2:EI$2)*SUM($R248:$V248)-SUM($CV$3:EI$3)*$X248-SUM($CV$4:EI$4)*SUM($K248:$L248)-SUM($CV$5:EI$5)*SUM($M248:$N248)-SUM($CV$6:EI$6)*$O248-SUM($CV$7:EI$7)*SUM($Y248:$Z248,$AF248)-SUM($CV$8:EI$8)*SUM($AA248:$AE248)-SUM($CV$9:EI$9)*$AG248</f>
        <v>152197</v>
      </c>
      <c r="EJ248" s="39">
        <f>SUM($BE248,$BF248:CS248)-SUM($CV$1:EJ$1)*SUM($P248:$Q248,$W248)-SUM($CV$2:EJ$2)*SUM($R248:$V248)-SUM($CV$3:EJ$3)*$X248-SUM($CV$4:EJ$4)*SUM($K248:$L248)-SUM($CV$5:EJ$5)*SUM($M248:$N248)-SUM($CV$6:EJ$6)*$O248-SUM($CV$7:EJ$7)*SUM($Y248:$Z248,$AF248)-SUM($CV$8:EJ$8)*SUM($AA248:$AE248)-SUM($CV$9:EJ$9)*$AG248</f>
        <v>126197</v>
      </c>
      <c r="EK248" s="39">
        <f>SUM($BE248,$BF248:CT248)-SUM($CV$1:EK$1)*SUM($P248:$Q248,$W248)-SUM($CV$2:EK$2)*SUM($R248:$V248)-SUM($CV$3:EK$3)*$X248-SUM($CV$4:EK$4)*SUM($K248:$L248)-SUM($CV$5:EK$5)*SUM($M248:$N248)-SUM($CV$6:EK$6)*$O248-SUM($CV$7:EK$7)*SUM($Y248:$Z248,$AF248)-SUM($CV$8:EK$8)*SUM($AA248:$AE248)-SUM($CV$9:EK$9)*$AG248</f>
        <v>100197</v>
      </c>
      <c r="EL248" s="39">
        <f>SUM($BE248,$BF248:CU248)-SUM($CV$1:EL$1)*SUM($P248:$Q248,$W248)-SUM($CV$2:EL$2)*SUM($R248:$V248)-SUM($CV$3:EL$3)*$X248-SUM($CV$4:EL$4)*SUM($K248:$L248)-SUM($CV$5:EL$5)*SUM($M248:$N248)-SUM($CV$6:EL$6)*$O248-SUM($CV$7:EL$7)*SUM($Y248:$Z248,$AF248)-SUM($CV$8:EL$8)*SUM($AA248:$AE248)-SUM($CV$9:EL$9)*$AG248</f>
        <v>74197</v>
      </c>
      <c r="EM248" s="39">
        <f>SUM($BE248,$BF248:CV248)-SUM($CV$1:EM$1)*SUM($P248:$Q248,$W248)-SUM($CV$2:EM$2)*SUM($R248:$V248)-SUM($CV$3:EM$3)*$X248-SUM($CV$4:EM$4)*SUM($K248:$L248)-SUM($CV$5:EM$5)*SUM($M248:$N248)-SUM($CV$6:EM$6)*$O248-SUM($CV$7:EM$7)*SUM($Y248:$Z248,$AF248)-SUM($CV$8:EM$8)*SUM($AA248:$AE248)-SUM($CV$9:EM$9)*$AG248</f>
        <v>48197</v>
      </c>
      <c r="EN248" s="39">
        <f>SUM($BE248,$BF248:CW248)-SUM($CV$1:EN$1)*SUM($P248:$Q248,$W248)-SUM($CV$2:EN$2)*SUM($R248:$V248)-SUM($CV$3:EN$3)*$X248-SUM($CV$4:EN$4)*SUM($K248:$L248)-SUM($CV$5:EN$5)*SUM($M248:$N248)-SUM($CV$6:EN$6)*$O248-SUM($CV$7:EN$7)*SUM($Y248:$Z248,$AF248)-SUM($CV$8:EN$8)*SUM($AA248:$AE248)-SUM($CV$9:EN$9)*$AG248</f>
        <v>22197</v>
      </c>
      <c r="EO248" s="39">
        <f>SUM($BE248,$BF248:CX248)-SUM($CV$1:EO$1)*SUM($P248:$Q248,$W248)-SUM($CV$2:EO$2)*SUM($R248:$V248)-SUM($CV$3:EO$3)*$X248-SUM($CV$4:EO$4)*SUM($K248:$L248)-SUM($CV$5:EO$5)*SUM($M248:$N248)-SUM($CV$6:EO$6)*$O248-SUM($CV$7:EO$7)*SUM($Y248:$Z248,$AF248)-SUM($CV$8:EO$8)*SUM($AA248:$AE248)-SUM($CV$9:EO$9)*$AG248</f>
        <v>5843</v>
      </c>
      <c r="EP248" s="96" t="str">
        <f t="shared" si="315"/>
        <v>KAYTECH</v>
      </c>
      <c r="EQ248" s="103" t="str">
        <f t="shared" si="302"/>
        <v>MS35338-135</v>
      </c>
      <c r="ER248" s="96" t="str">
        <f t="shared" si="306"/>
        <v>NAS/NASM NATIONAL AEROSPACE STD</v>
      </c>
      <c r="ES248" s="128">
        <v>8.0000000000000002E-3</v>
      </c>
      <c r="ET248" s="116" t="str">
        <f t="shared" si="317"/>
        <v>USD</v>
      </c>
      <c r="EU248" s="107" t="e">
        <f t="shared" ca="1" si="245"/>
        <v>#NAME?</v>
      </c>
      <c r="EV248" s="107" t="e">
        <f t="shared" ca="1" si="246"/>
        <v>#NAME?</v>
      </c>
      <c r="EW248" s="117">
        <f t="shared" si="313"/>
        <v>500</v>
      </c>
      <c r="EX248" s="117">
        <f t="shared" si="314"/>
        <v>500</v>
      </c>
      <c r="EY248" s="103">
        <v>5000</v>
      </c>
      <c r="EZ248" s="117">
        <f t="shared" si="247"/>
        <v>923500</v>
      </c>
      <c r="FA248" s="118" t="e">
        <f t="shared" ca="1" si="248"/>
        <v>#NAME?</v>
      </c>
      <c r="FB248" s="117">
        <f t="shared" si="249"/>
        <v>5427</v>
      </c>
      <c r="FC248" s="118" t="e">
        <f t="shared" ca="1" si="250"/>
        <v>#NAME?</v>
      </c>
      <c r="FD248" s="119">
        <v>45523</v>
      </c>
      <c r="FE248" s="118" t="s">
        <v>130</v>
      </c>
      <c r="FF248" s="118" t="s">
        <v>1161</v>
      </c>
      <c r="FG248" s="103" t="s">
        <v>144</v>
      </c>
      <c r="FH248" s="103" t="s">
        <v>145</v>
      </c>
      <c r="FI248" s="105">
        <f t="array" ref="FI248">SUMPRODUCT($AI248:$AL248,TRANSPOSE(FI$1:FI$4))</f>
        <v>78845</v>
      </c>
      <c r="FJ248" s="105">
        <f t="array" ref="FJ248">SUMPRODUCT($AI248:$AL248,TRANSPOSE(FJ$1:FJ$4))</f>
        <v>78845</v>
      </c>
      <c r="FK248" s="105">
        <f t="array" ref="FK248">SUMPRODUCT($AI248:$AL248,TRANSPOSE(FK$1:FK$4))</f>
        <v>78845</v>
      </c>
      <c r="FL248" s="105">
        <f t="array" ref="FL248">SUMPRODUCT($AI248:$AL248,TRANSPOSE(FL$1:FL$4))</f>
        <v>78845</v>
      </c>
      <c r="FM248" s="105">
        <f t="array" ref="FM248">SUMPRODUCT($AI248:$AL248,TRANSPOSE(FM$1:FM$4))</f>
        <v>78845</v>
      </c>
      <c r="FN248" s="105">
        <f t="array" ref="FN248">SUMPRODUCT($AI248:$AL248,TRANSPOSE(FN$1:FN$4))</f>
        <v>78845</v>
      </c>
      <c r="FO248" s="105">
        <f t="array" ref="FO248">SUMPRODUCT($AI248:$AL248,TRANSPOSE(FO$1:FO$4))</f>
        <v>78845</v>
      </c>
      <c r="FP248" s="105">
        <f t="array" ref="FP248">SUMPRODUCT($AI248:$AL248,TRANSPOSE(FP$1:FP$4))</f>
        <v>78845</v>
      </c>
      <c r="FQ248" s="105">
        <f t="array" ref="FQ248">SUMPRODUCT($AI248:$AL248,TRANSPOSE(FQ$1:FQ$4))</f>
        <v>78845</v>
      </c>
      <c r="FR248" s="105">
        <f t="array" ref="FR248">SUMPRODUCT($AI248:$AL248,TRANSPOSE(FR$1:FR$4))</f>
        <v>78650</v>
      </c>
      <c r="FS248" s="105">
        <f t="array" ref="FS248">SUMPRODUCT($AI248:$AL248,TRANSPOSE(FS$1:FS$4))</f>
        <v>78000</v>
      </c>
      <c r="FT248" s="105">
        <f t="array" ref="FT248">SUMPRODUCT($AI248:$AL248,TRANSPOSE(FT$1:FT$4))</f>
        <v>51818</v>
      </c>
      <c r="FU248" s="105">
        <f t="array" ref="FU248">SUMPRODUCT($AI248:$AL248,TRANSPOSE(FU$1:FU$4))</f>
        <v>0</v>
      </c>
      <c r="FV248" s="120"/>
      <c r="FW248" s="105">
        <f t="shared" si="251"/>
        <v>79000</v>
      </c>
      <c r="FX248" s="121">
        <f>CEILING(SUM($FI248:FJ248)-SUM($FW248:FW248),$EW248)</f>
        <v>79000</v>
      </c>
      <c r="FY248" s="121">
        <f>CEILING(SUM($FI248:FK248)-SUM($FW248:FX248),$EW248)</f>
        <v>79000</v>
      </c>
      <c r="FZ248" s="121">
        <f>CEILING(SUM($FI248:FL248)-SUM($FW248:FY248),$EW248)</f>
        <v>78500</v>
      </c>
      <c r="GA248" s="121">
        <f>CEILING(SUM($FI248:FM248)-SUM($FW248:FZ248),$EW248)</f>
        <v>79000</v>
      </c>
      <c r="GB248" s="121">
        <f>CEILING(SUM($FI248:FN248)-SUM($FW248:GA248),$EW248)</f>
        <v>79000</v>
      </c>
      <c r="GC248" s="121">
        <f>CEILING(SUM($FI248:FO248)-SUM($FW248:GB248),$EW248)</f>
        <v>78500</v>
      </c>
      <c r="GD248" s="121">
        <f>CEILING(SUM($FI248:FP248)-SUM($FW248:GC248),$EW248)</f>
        <v>79000</v>
      </c>
      <c r="GE248" s="121">
        <f>CEILING(SUM($FI248:FQ248)-SUM($FW248:GD248),$EW248)</f>
        <v>79000</v>
      </c>
      <c r="GF248" s="121">
        <f>CEILING(SUM($FI248:FR248)-SUM($FW248:GE248),$EW248)</f>
        <v>78500</v>
      </c>
      <c r="GG248" s="121">
        <f>CEILING(SUM($FI248:FS248)-SUM($FW248:GF248),$EW248)</f>
        <v>78000</v>
      </c>
      <c r="GH248" s="121">
        <f t="shared" si="252"/>
        <v>57000</v>
      </c>
      <c r="GI248" s="121">
        <f t="shared" si="253"/>
        <v>0</v>
      </c>
      <c r="GJ248" s="120"/>
      <c r="GK248" s="123" t="e">
        <f t="shared" ca="1" si="254"/>
        <v>#NAME?</v>
      </c>
      <c r="GL248" s="123" t="e">
        <f t="shared" ca="1" si="255"/>
        <v>#NAME?</v>
      </c>
      <c r="GM248" s="123" t="e">
        <f t="shared" ca="1" si="256"/>
        <v>#NAME?</v>
      </c>
      <c r="GN248" s="123" t="e">
        <f t="shared" ca="1" si="257"/>
        <v>#NAME?</v>
      </c>
      <c r="GO248" s="123" t="e">
        <f t="shared" ca="1" si="258"/>
        <v>#NAME?</v>
      </c>
      <c r="GP248" s="123" t="e">
        <f t="shared" ca="1" si="259"/>
        <v>#NAME?</v>
      </c>
      <c r="GQ248" s="123" t="e">
        <f t="shared" ca="1" si="260"/>
        <v>#NAME?</v>
      </c>
      <c r="GR248" s="123" t="e">
        <f t="shared" ca="1" si="261"/>
        <v>#NAME?</v>
      </c>
      <c r="GS248" s="123" t="e">
        <f t="shared" ca="1" si="262"/>
        <v>#NAME?</v>
      </c>
      <c r="GT248" s="123" t="e">
        <f t="shared" ca="1" si="263"/>
        <v>#NAME?</v>
      </c>
      <c r="GU248" s="123" t="e">
        <f t="shared" ca="1" si="264"/>
        <v>#NAME?</v>
      </c>
      <c r="GV248" s="123" t="e">
        <f t="shared" ca="1" si="265"/>
        <v>#NAME?</v>
      </c>
      <c r="GW248" s="123" t="e">
        <f t="shared" ca="1" si="266"/>
        <v>#NAME?</v>
      </c>
      <c r="GX248" s="123" t="e">
        <f t="shared" ca="1" si="267"/>
        <v>#NAME?</v>
      </c>
      <c r="GY248" s="120">
        <v>1</v>
      </c>
      <c r="GZ248" s="105">
        <f>SUM(FW248:GI248)</f>
        <v>923500</v>
      </c>
      <c r="HA248" s="105"/>
      <c r="HB248" s="105"/>
      <c r="HC248" s="105"/>
      <c r="HD248" s="105"/>
      <c r="HE248" s="105"/>
      <c r="HF248" s="105"/>
      <c r="HG248" s="105"/>
      <c r="HH248" s="105"/>
      <c r="HI248" s="105"/>
      <c r="HJ248" s="105"/>
      <c r="HK248" s="105"/>
      <c r="HL248" s="105">
        <f>GI248</f>
        <v>0</v>
      </c>
      <c r="HM248" s="105"/>
      <c r="HN248" s="123" t="e">
        <f t="shared" ca="1" si="268"/>
        <v>#NAME?</v>
      </c>
      <c r="HO248" s="123" t="e">
        <f t="shared" ca="1" si="269"/>
        <v>#NAME?</v>
      </c>
      <c r="HP248" s="123" t="e">
        <f t="shared" ca="1" si="270"/>
        <v>#NAME?</v>
      </c>
      <c r="HQ248" s="123" t="e">
        <f t="shared" ca="1" si="271"/>
        <v>#NAME?</v>
      </c>
      <c r="HR248" s="123" t="e">
        <f t="shared" ca="1" si="272"/>
        <v>#NAME?</v>
      </c>
      <c r="HS248" s="123" t="e">
        <f t="shared" ca="1" si="273"/>
        <v>#NAME?</v>
      </c>
      <c r="HT248" s="123" t="e">
        <f t="shared" ca="1" si="274"/>
        <v>#NAME?</v>
      </c>
      <c r="HU248" s="123" t="e">
        <f t="shared" ca="1" si="275"/>
        <v>#NAME?</v>
      </c>
      <c r="HV248" s="123" t="e">
        <f t="shared" ca="1" si="276"/>
        <v>#NAME?</v>
      </c>
      <c r="HW248" s="123" t="e">
        <f t="shared" ca="1" si="277"/>
        <v>#NAME?</v>
      </c>
      <c r="HX248" s="123" t="e">
        <f t="shared" ca="1" si="278"/>
        <v>#NAME?</v>
      </c>
      <c r="HY248" s="123" t="e">
        <f t="shared" ca="1" si="279"/>
        <v>#NAME?</v>
      </c>
      <c r="HZ248" s="123" t="e">
        <f t="shared" ca="1" si="280"/>
        <v>#NAME?</v>
      </c>
      <c r="IA248" s="123" t="e">
        <f t="shared" ca="1" si="281"/>
        <v>#NAME?</v>
      </c>
      <c r="IB248" s="124" t="s">
        <v>1159</v>
      </c>
      <c r="IC248" s="103" t="s">
        <v>1149</v>
      </c>
      <c r="ID248" s="125">
        <v>45524</v>
      </c>
      <c r="IE248" s="103" t="s">
        <v>147</v>
      </c>
      <c r="IF248" s="103" t="s">
        <v>147</v>
      </c>
      <c r="IG248" s="103" t="s">
        <v>147</v>
      </c>
      <c r="IH248" s="103" t="s">
        <v>1158</v>
      </c>
      <c r="II248" s="103" t="s">
        <v>191</v>
      </c>
    </row>
    <row r="249" spans="1:243" ht="14.25" x14ac:dyDescent="0.2">
      <c r="A249" s="39">
        <v>271</v>
      </c>
      <c r="B249" s="39" t="s">
        <v>1162</v>
      </c>
      <c r="C249" s="56" t="s">
        <v>1163</v>
      </c>
      <c r="D249" s="39" t="s">
        <v>137</v>
      </c>
      <c r="E249" s="39">
        <v>512326521</v>
      </c>
      <c r="F249" s="102" t="s">
        <v>1164</v>
      </c>
      <c r="G249" s="39"/>
      <c r="H249" s="39" t="s">
        <v>128</v>
      </c>
      <c r="I249" s="39">
        <v>1</v>
      </c>
      <c r="J249" s="39">
        <v>117</v>
      </c>
      <c r="K249" s="39">
        <v>0</v>
      </c>
      <c r="L249" s="39">
        <v>39</v>
      </c>
      <c r="M249" s="39">
        <v>0</v>
      </c>
      <c r="N249" s="39">
        <v>0</v>
      </c>
      <c r="O249" s="39">
        <v>0</v>
      </c>
      <c r="P249" s="39">
        <v>0</v>
      </c>
      <c r="Q249" s="39">
        <v>39</v>
      </c>
      <c r="R249" s="39">
        <v>0</v>
      </c>
      <c r="S249" s="39">
        <v>0</v>
      </c>
      <c r="T249" s="39">
        <v>0</v>
      </c>
      <c r="U249" s="39">
        <v>0</v>
      </c>
      <c r="V249" s="39">
        <v>0</v>
      </c>
      <c r="W249" s="39">
        <v>0</v>
      </c>
      <c r="X249" s="39">
        <v>0</v>
      </c>
      <c r="Y249" s="39">
        <v>0</v>
      </c>
      <c r="Z249" s="39">
        <v>39</v>
      </c>
      <c r="AA249" s="39">
        <v>0</v>
      </c>
      <c r="AB249" s="39">
        <v>0</v>
      </c>
      <c r="AC249" s="39">
        <v>0</v>
      </c>
      <c r="AD249" s="39">
        <v>0</v>
      </c>
      <c r="AE249" s="39">
        <v>0</v>
      </c>
      <c r="AF249" s="39">
        <v>0</v>
      </c>
      <c r="AG249" s="39">
        <v>0</v>
      </c>
      <c r="AH249" s="39">
        <f t="shared" si="235"/>
        <v>117</v>
      </c>
      <c r="AI249" s="39">
        <f t="shared" si="236"/>
        <v>39</v>
      </c>
      <c r="AJ249" s="39">
        <f t="shared" si="237"/>
        <v>39</v>
      </c>
      <c r="AK249" s="39">
        <f t="shared" si="238"/>
        <v>39</v>
      </c>
      <c r="AL249" s="39">
        <f t="shared" si="239"/>
        <v>0</v>
      </c>
      <c r="AM249" s="57">
        <f t="shared" si="240"/>
        <v>2754219</v>
      </c>
      <c r="AN249" s="57">
        <v>1</v>
      </c>
      <c r="AO249" s="57">
        <f t="shared" si="241"/>
        <v>2754219</v>
      </c>
      <c r="AP249" s="39"/>
      <c r="AQ249" s="39" t="s">
        <v>1165</v>
      </c>
      <c r="AR249" s="39" t="s">
        <v>1146</v>
      </c>
      <c r="AS249" s="39"/>
      <c r="AT249" s="39"/>
      <c r="AU249" s="58">
        <v>2.5000000000000001E-2</v>
      </c>
      <c r="AV249" s="58" t="s">
        <v>11</v>
      </c>
      <c r="AW249" s="39" t="s">
        <v>1147</v>
      </c>
      <c r="AX249" s="39" t="s">
        <v>1148</v>
      </c>
      <c r="AY249" s="39"/>
      <c r="AZ249" s="39">
        <v>6314677700</v>
      </c>
      <c r="BA249" s="39" t="str">
        <f t="shared" si="242"/>
        <v>P0014</v>
      </c>
      <c r="BB249" s="78" t="e">
        <f t="shared" ca="1" si="243"/>
        <v>#NAME?</v>
      </c>
      <c r="BC249" s="75" t="s">
        <v>1166</v>
      </c>
      <c r="BD249" s="75">
        <f t="shared" si="244"/>
        <v>2764219</v>
      </c>
      <c r="BE249" s="39"/>
      <c r="BF249" s="39"/>
      <c r="BG249" s="39"/>
      <c r="BH249" s="39"/>
      <c r="BI249" s="39">
        <v>709605</v>
      </c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>
        <v>709605</v>
      </c>
      <c r="BU249" s="39"/>
      <c r="BV249" s="39"/>
      <c r="BW249" s="39"/>
      <c r="BX249" s="39"/>
      <c r="BY249" s="39"/>
      <c r="BZ249" s="39"/>
      <c r="CA249" s="39"/>
      <c r="CB249" s="39"/>
      <c r="CC249" s="39">
        <v>709605</v>
      </c>
      <c r="CD249" s="39"/>
      <c r="CE249" s="39"/>
      <c r="CF249" s="39"/>
      <c r="CG249" s="39"/>
      <c r="CH249" s="39"/>
      <c r="CI249" s="39"/>
      <c r="CJ249" s="39"/>
      <c r="CK249" s="39"/>
      <c r="CL249" s="39">
        <v>635404</v>
      </c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>
        <f>SUM($BE249,$BF249:BF249)-SUM($CV$1:CW$1)*SUM($P249:$Q249,$W249)-SUM($CV$2:CW$2)*SUM($R249:$V249)-SUM($CV$3:CW$3)*$X249-SUM($CV$4:CW$4)*SUM($K249:$L249)-SUM($CV$5:CW$5)*SUM($M249:$N249)-SUM($CV$6:CW$6)*$O249-SUM($CV$7:CW$7)*SUM($Y249:$Z249,$AF249)-SUM($CV$8:CW$8)*SUM($AA249:$AE249)-SUM($CV$9:CW$9)*$AG249</f>
        <v>0</v>
      </c>
      <c r="CX249" s="39">
        <f>SUM($BE249,$BF249:BG249)-SUM($CV$1:CX$1)*SUM($P249:$Q249,$W249)-SUM($CV$2:CX$2)*SUM($R249:$V249)-SUM($CV$3:CX$3)*$X249-SUM($CV$4:CX$4)*SUM($K249:$L249)-SUM($CV$5:CX$5)*SUM($M249:$N249)-SUM($CV$6:CX$6)*$O249-SUM($CV$7:CX$7)*SUM($Y249:$Z249,$AF249)-SUM($CV$8:CX$8)*SUM($AA249:$AE249)-SUM($CV$9:CX$9)*$AG249</f>
        <v>0</v>
      </c>
      <c r="CY249" s="39">
        <f>SUM($BE249,$BF249:BH249)-SUM($CV$1:CY$1)*SUM($P249:$Q249,$W249)-SUM($CV$2:CY$2)*SUM($R249:$V249)-SUM($CV$3:CY$3)*$X249-SUM($CV$4:CY$4)*SUM($K249:$L249)-SUM($CV$5:CY$5)*SUM($M249:$N249)-SUM($CV$6:CY$6)*$O249-SUM($CV$7:CY$7)*SUM($Y249:$Z249,$AF249)-SUM($CV$8:CY$8)*SUM($AA249:$AE249)-SUM($CV$9:CY$9)*$AG249</f>
        <v>0</v>
      </c>
      <c r="CZ249" s="39">
        <f>SUM($BE249,$BF249:BI249)-SUM($CV$1:CZ$1)*SUM($P249:$Q249,$W249)-SUM($CV$2:CZ$2)*SUM($R249:$V249)-SUM($CV$3:CZ$3)*$X249-SUM($CV$4:CZ$4)*SUM($K249:$L249)-SUM($CV$5:CZ$5)*SUM($M249:$N249)-SUM($CV$6:CZ$6)*$O249-SUM($CV$7:CZ$7)*SUM($Y249:$Z249,$AF249)-SUM($CV$8:CZ$8)*SUM($AA249:$AE249)-SUM($CV$9:CZ$9)*$AG249</f>
        <v>709605</v>
      </c>
      <c r="DA249" s="39">
        <f>SUM($BE249,$BF249:BJ249)-SUM($CV$1:DA$1)*SUM($P249:$Q249,$W249)-SUM($CV$2:DA$2)*SUM($R249:$V249)-SUM($CV$3:DA$3)*$X249-SUM($CV$4:DA$4)*SUM($K249:$L249)-SUM($CV$5:DA$5)*SUM($M249:$N249)-SUM($CV$6:DA$6)*$O249-SUM($CV$7:DA$7)*SUM($Y249:$Z249,$AF249)-SUM($CV$8:DA$8)*SUM($AA249:$AE249)-SUM($CV$9:DA$9)*$AG249</f>
        <v>709605</v>
      </c>
      <c r="DB249" s="39">
        <f>SUM($BE249,$BF249:BK249)-SUM($CV$1:DB$1)*SUM($P249:$Q249,$W249)-SUM($CV$2:DB$2)*SUM($R249:$V249)-SUM($CV$3:DB$3)*$X249-SUM($CV$4:DB$4)*SUM($K249:$L249)-SUM($CV$5:DB$5)*SUM($M249:$N249)-SUM($CV$6:DB$6)*$O249-SUM($CV$7:DB$7)*SUM($Y249:$Z249,$AF249)-SUM($CV$8:DB$8)*SUM($AA249:$AE249)-SUM($CV$9:DB$9)*$AG249</f>
        <v>697905</v>
      </c>
      <c r="DC249" s="39">
        <f>SUM($BE249,$BF249:BL249)-SUM($CV$1:DC$1)*SUM($P249:$Q249,$W249)-SUM($CV$2:DC$2)*SUM($R249:$V249)-SUM($CV$3:DC$3)*$X249-SUM($CV$4:DC$4)*SUM($K249:$L249)-SUM($CV$5:DC$5)*SUM($M249:$N249)-SUM($CV$6:DC$6)*$O249-SUM($CV$7:DC$7)*SUM($Y249:$Z249,$AF249)-SUM($CV$8:DC$8)*SUM($AA249:$AE249)-SUM($CV$9:DC$9)*$AG249</f>
        <v>674505</v>
      </c>
      <c r="DD249" s="39">
        <f>SUM($BE249,$BF249:BM249)-SUM($CV$1:DD$1)*SUM($P249:$Q249,$W249)-SUM($CV$2:DD$2)*SUM($R249:$V249)-SUM($CV$3:DD$3)*$X249-SUM($CV$4:DD$4)*SUM($K249:$L249)-SUM($CV$5:DD$5)*SUM($M249:$N249)-SUM($CV$6:DD$6)*$O249-SUM($CV$7:DD$7)*SUM($Y249:$Z249,$AF249)-SUM($CV$8:DD$8)*SUM($AA249:$AE249)-SUM($CV$9:DD$9)*$AG249</f>
        <v>638196</v>
      </c>
      <c r="DE249" s="39">
        <f>SUM($BE249,$BF249:BN249)-SUM($CV$1:DE$1)*SUM($P249:$Q249,$W249)-SUM($CV$2:DE$2)*SUM($R249:$V249)-SUM($CV$3:DE$3)*$X249-SUM($CV$4:DE$4)*SUM($K249:$L249)-SUM($CV$5:DE$5)*SUM($M249:$N249)-SUM($CV$6:DE$6)*$O249-SUM($CV$7:DE$7)*SUM($Y249:$Z249,$AF249)-SUM($CV$8:DE$8)*SUM($AA249:$AE249)-SUM($CV$9:DE$9)*$AG249</f>
        <v>595296</v>
      </c>
      <c r="DF249" s="39">
        <f>SUM($BE249,$BF249:BO249)-SUM($CV$1:DF$1)*SUM($P249:$Q249,$W249)-SUM($CV$2:DF$2)*SUM($R249:$V249)-SUM($CV$3:DF$3)*$X249-SUM($CV$4:DF$4)*SUM($K249:$L249)-SUM($CV$5:DF$5)*SUM($M249:$N249)-SUM($CV$6:DF$6)*$O249-SUM($CV$7:DF$7)*SUM($Y249:$Z249,$AF249)-SUM($CV$8:DF$8)*SUM($AA249:$AE249)-SUM($CV$9:DF$9)*$AG249</f>
        <v>540696</v>
      </c>
      <c r="DG249" s="39">
        <f>SUM($BE249,$BF249:BP249)-SUM($CV$1:DG$1)*SUM($P249:$Q249,$W249)-SUM($CV$2:DG$2)*SUM($R249:$V249)-SUM($CV$3:DG$3)*$X249-SUM($CV$4:DG$4)*SUM($K249:$L249)-SUM($CV$5:DG$5)*SUM($M249:$N249)-SUM($CV$6:DG$6)*$O249-SUM($CV$7:DG$7)*SUM($Y249:$Z249,$AF249)-SUM($CV$8:DG$8)*SUM($AA249:$AE249)-SUM($CV$9:DG$9)*$AG249</f>
        <v>482196</v>
      </c>
      <c r="DH249" s="39">
        <f>SUM($BE249,$BF249:BQ249)-SUM($CV$1:DH$1)*SUM($P249:$Q249,$W249)-SUM($CV$2:DH$2)*SUM($R249:$V249)-SUM($CV$3:DH$3)*$X249-SUM($CV$4:DH$4)*SUM($K249:$L249)-SUM($CV$5:DH$5)*SUM($M249:$N249)-SUM($CV$6:DH$6)*$O249-SUM($CV$7:DH$7)*SUM($Y249:$Z249,$AF249)-SUM($CV$8:DH$8)*SUM($AA249:$AE249)-SUM($CV$9:DH$9)*$AG249</f>
        <v>423696</v>
      </c>
      <c r="DI249" s="39">
        <f>SUM($BE249,$BF249:BR249)-SUM($CV$1:DI$1)*SUM($P249:$Q249,$W249)-SUM($CV$2:DI$2)*SUM($R249:$V249)-SUM($CV$3:DI$3)*$X249-SUM($CV$4:DI$4)*SUM($K249:$L249)-SUM($CV$5:DI$5)*SUM($M249:$N249)-SUM($CV$6:DI$6)*$O249-SUM($CV$7:DI$7)*SUM($Y249:$Z249,$AF249)-SUM($CV$8:DI$8)*SUM($AA249:$AE249)-SUM($CV$9:DI$9)*$AG249</f>
        <v>365196</v>
      </c>
      <c r="DJ249" s="39">
        <f>SUM($BE249,$BF249:BS249)-SUM($CV$1:DJ$1)*SUM($P249:$Q249,$W249)-SUM($CV$2:DJ$2)*SUM($R249:$V249)-SUM($CV$3:DJ$3)*$X249-SUM($CV$4:DJ$4)*SUM($K249:$L249)-SUM($CV$5:DJ$5)*SUM($M249:$N249)-SUM($CV$6:DJ$6)*$O249-SUM($CV$7:DJ$7)*SUM($Y249:$Z249,$AF249)-SUM($CV$8:DJ$8)*SUM($AA249:$AE249)-SUM($CV$9:DJ$9)*$AG249</f>
        <v>306696</v>
      </c>
      <c r="DK249" s="39">
        <f>SUM($BE249,$BF249:BT249)-SUM($CV$1:DK$1)*SUM($P249:$Q249,$W249)-SUM($CV$2:DK$2)*SUM($R249:$V249)-SUM($CV$3:DK$3)*$X249-SUM($CV$4:DK$4)*SUM($K249:$L249)-SUM($CV$5:DK$5)*SUM($M249:$N249)-SUM($CV$6:DK$6)*$O249-SUM($CV$7:DK$7)*SUM($Y249:$Z249,$AF249)-SUM($CV$8:DK$8)*SUM($AA249:$AE249)-SUM($CV$9:DK$9)*$AG249</f>
        <v>957801</v>
      </c>
      <c r="DL249" s="39">
        <f>SUM($BE249,$BF249:BU249)-SUM($CV$1:DL$1)*SUM($P249:$Q249,$W249)-SUM($CV$2:DL$2)*SUM($R249:$V249)-SUM($CV$3:DL$3)*$X249-SUM($CV$4:DL$4)*SUM($K249:$L249)-SUM($CV$5:DL$5)*SUM($M249:$N249)-SUM($CV$6:DL$6)*$O249-SUM($CV$7:DL$7)*SUM($Y249:$Z249,$AF249)-SUM($CV$8:DL$8)*SUM($AA249:$AE249)-SUM($CV$9:DL$9)*$AG249</f>
        <v>899301</v>
      </c>
      <c r="DM249" s="39">
        <f>SUM($BE249,$BF249:BV249)-SUM($CV$1:DM$1)*SUM($P249:$Q249,$W249)-SUM($CV$2:DM$2)*SUM($R249:$V249)-SUM($CV$3:DM$3)*$X249-SUM($CV$4:DM$4)*SUM($K249:$L249)-SUM($CV$5:DM$5)*SUM($M249:$N249)-SUM($CV$6:DM$6)*$O249-SUM($CV$7:DM$7)*SUM($Y249:$Z249,$AF249)-SUM($CV$8:DM$8)*SUM($AA249:$AE249)-SUM($CV$9:DM$9)*$AG249</f>
        <v>821301</v>
      </c>
      <c r="DN249" s="39">
        <f>SUM($BE249,$BF249:BW249)-SUM($CV$1:DN$1)*SUM($P249:$Q249,$W249)-SUM($CV$2:DN$2)*SUM($R249:$V249)-SUM($CV$3:DN$3)*$X249-SUM($CV$4:DN$4)*SUM($K249:$L249)-SUM($CV$5:DN$5)*SUM($M249:$N249)-SUM($CV$6:DN$6)*$O249-SUM($CV$7:DN$7)*SUM($Y249:$Z249,$AF249)-SUM($CV$8:DN$8)*SUM($AA249:$AE249)-SUM($CV$9:DN$9)*$AG249</f>
        <v>743301</v>
      </c>
      <c r="DO249" s="39">
        <f>SUM($BE249,$BF249:BX249)-SUM($CV$1:DO$1)*SUM($P249:$Q249,$W249)-SUM($CV$2:DO$2)*SUM($R249:$V249)-SUM($CV$3:DO$3)*$X249-SUM($CV$4:DO$4)*SUM($K249:$L249)-SUM($CV$5:DO$5)*SUM($M249:$N249)-SUM($CV$6:DO$6)*$O249-SUM($CV$7:DO$7)*SUM($Y249:$Z249,$AF249)-SUM($CV$8:DO$8)*SUM($AA249:$AE249)-SUM($CV$9:DO$9)*$AG249</f>
        <v>665301</v>
      </c>
      <c r="DP249" s="39">
        <f>SUM($BE249,$BF249:BY249)-SUM($CV$1:DP$1)*SUM($P249:$Q249,$W249)-SUM($CV$2:DP$2)*SUM($R249:$V249)-SUM($CV$3:DP$3)*$X249-SUM($CV$4:DP$4)*SUM($K249:$L249)-SUM($CV$5:DP$5)*SUM($M249:$N249)-SUM($CV$6:DP$6)*$O249-SUM($CV$7:DP$7)*SUM($Y249:$Z249,$AF249)-SUM($CV$8:DP$8)*SUM($AA249:$AE249)-SUM($CV$9:DP$9)*$AG249</f>
        <v>587301</v>
      </c>
      <c r="DQ249" s="39">
        <f>SUM($BE249,$BF249:BZ249)-SUM($CV$1:DQ$1)*SUM($P249:$Q249,$W249)-SUM($CV$2:DQ$2)*SUM($R249:$V249)-SUM($CV$3:DQ$3)*$X249-SUM($CV$4:DQ$4)*SUM($K249:$L249)-SUM($CV$5:DQ$5)*SUM($M249:$N249)-SUM($CV$6:DQ$6)*$O249-SUM($CV$7:DQ$7)*SUM($Y249:$Z249,$AF249)-SUM($CV$8:DQ$8)*SUM($AA249:$AE249)-SUM($CV$9:DQ$9)*$AG249</f>
        <v>509301</v>
      </c>
      <c r="DR249" s="39">
        <f>SUM($BE249,$BF249:CA249)-SUM($CV$1:DR$1)*SUM($P249:$Q249,$W249)-SUM($CV$2:DR$2)*SUM($R249:$V249)-SUM($CV$3:DR$3)*$X249-SUM($CV$4:DR$4)*SUM($K249:$L249)-SUM($CV$5:DR$5)*SUM($M249:$N249)-SUM($CV$6:DR$6)*$O249-SUM($CV$7:DR$7)*SUM($Y249:$Z249,$AF249)-SUM($CV$8:DR$8)*SUM($AA249:$AE249)-SUM($CV$9:DR$9)*$AG249</f>
        <v>431301</v>
      </c>
      <c r="DS249" s="39">
        <f>SUM($BE249,$BF249:CB249)-SUM($CV$1:DS$1)*SUM($P249:$Q249,$W249)-SUM($CV$2:DS$2)*SUM($R249:$V249)-SUM($CV$3:DS$3)*$X249-SUM($CV$4:DS$4)*SUM($K249:$L249)-SUM($CV$5:DS$5)*SUM($M249:$N249)-SUM($CV$6:DS$6)*$O249-SUM($CV$7:DS$7)*SUM($Y249:$Z249,$AF249)-SUM($CV$8:DS$8)*SUM($AA249:$AE249)-SUM($CV$9:DS$9)*$AG249</f>
        <v>353301</v>
      </c>
      <c r="DT249" s="39">
        <f>SUM($BE249,$BF249:CC249)-SUM($CV$1:DT$1)*SUM($P249:$Q249,$W249)-SUM($CV$2:DT$2)*SUM($R249:$V249)-SUM($CV$3:DT$3)*$X249-SUM($CV$4:DT$4)*SUM($K249:$L249)-SUM($CV$5:DT$5)*SUM($M249:$N249)-SUM($CV$6:DT$6)*$O249-SUM($CV$7:DT$7)*SUM($Y249:$Z249,$AF249)-SUM($CV$8:DT$8)*SUM($AA249:$AE249)-SUM($CV$9:DT$9)*$AG249</f>
        <v>984906</v>
      </c>
      <c r="DU249" s="39">
        <f>SUM($BE249,$BF249:CD249)-SUM($CV$1:DU$1)*SUM($P249:$Q249,$W249)-SUM($CV$2:DU$2)*SUM($R249:$V249)-SUM($CV$3:DU$3)*$X249-SUM($CV$4:DU$4)*SUM($K249:$L249)-SUM($CV$5:DU$5)*SUM($M249:$N249)-SUM($CV$6:DU$6)*$O249-SUM($CV$7:DU$7)*SUM($Y249:$Z249,$AF249)-SUM($CV$8:DU$8)*SUM($AA249:$AE249)-SUM($CV$9:DU$9)*$AG249</f>
        <v>906906</v>
      </c>
      <c r="DV249" s="39">
        <f>SUM($BE249,$BF249:CE249)-SUM($CV$1:DV$1)*SUM($P249:$Q249,$W249)-SUM($CV$2:DV$2)*SUM($R249:$V249)-SUM($CV$3:DV$3)*$X249-SUM($CV$4:DV$4)*SUM($K249:$L249)-SUM($CV$5:DV$5)*SUM($M249:$N249)-SUM($CV$6:DV$6)*$O249-SUM($CV$7:DV$7)*SUM($Y249:$Z249,$AF249)-SUM($CV$8:DV$8)*SUM($AA249:$AE249)-SUM($CV$9:DV$9)*$AG249</f>
        <v>828906</v>
      </c>
      <c r="DW249" s="39">
        <f>SUM($BE249,$BF249:CF249)-SUM($CV$1:DW$1)*SUM($P249:$Q249,$W249)-SUM($CV$2:DW$2)*SUM($R249:$V249)-SUM($CV$3:DW$3)*$X249-SUM($CV$4:DW$4)*SUM($K249:$L249)-SUM($CV$5:DW$5)*SUM($M249:$N249)-SUM($CV$6:DW$6)*$O249-SUM($CV$7:DW$7)*SUM($Y249:$Z249,$AF249)-SUM($CV$8:DW$8)*SUM($AA249:$AE249)-SUM($CV$9:DW$9)*$AG249</f>
        <v>750906</v>
      </c>
      <c r="DX249" s="39">
        <f>SUM($BE249,$BF249:CG249)-SUM($CV$1:DX$1)*SUM($P249:$Q249,$W249)-SUM($CV$2:DX$2)*SUM($R249:$V249)-SUM($CV$3:DX$3)*$X249-SUM($CV$4:DX$4)*SUM($K249:$L249)-SUM($CV$5:DX$5)*SUM($M249:$N249)-SUM($CV$6:DX$6)*$O249-SUM($CV$7:DX$7)*SUM($Y249:$Z249,$AF249)-SUM($CV$8:DX$8)*SUM($AA249:$AE249)-SUM($CV$9:DX$9)*$AG249</f>
        <v>672906</v>
      </c>
      <c r="DY249" s="39">
        <f>SUM($BE249,$BF249:CH249)-SUM($CV$1:DY$1)*SUM($P249:$Q249,$W249)-SUM($CV$2:DY$2)*SUM($R249:$V249)-SUM($CV$3:DY$3)*$X249-SUM($CV$4:DY$4)*SUM($K249:$L249)-SUM($CV$5:DY$5)*SUM($M249:$N249)-SUM($CV$6:DY$6)*$O249-SUM($CV$7:DY$7)*SUM($Y249:$Z249,$AF249)-SUM($CV$8:DY$8)*SUM($AA249:$AE249)-SUM($CV$9:DY$9)*$AG249</f>
        <v>594906</v>
      </c>
      <c r="DZ249" s="39">
        <f>SUM($BE249,$BF249:CI249)-SUM($CV$1:DZ$1)*SUM($P249:$Q249,$W249)-SUM($CV$2:DZ$2)*SUM($R249:$V249)-SUM($CV$3:DZ$3)*$X249-SUM($CV$4:DZ$4)*SUM($K249:$L249)-SUM($CV$5:DZ$5)*SUM($M249:$N249)-SUM($CV$6:DZ$6)*$O249-SUM($CV$7:DZ$7)*SUM($Y249:$Z249,$AF249)-SUM($CV$8:DZ$8)*SUM($AA249:$AE249)-SUM($CV$9:DZ$9)*$AG249</f>
        <v>516906</v>
      </c>
      <c r="EA249" s="39">
        <f>SUM($BE249,$BF249:CJ249)-SUM($CV$1:EA$1)*SUM($P249:$Q249,$W249)-SUM($CV$2:EA$2)*SUM($R249:$V249)-SUM($CV$3:EA$3)*$X249-SUM($CV$4:EA$4)*SUM($K249:$L249)-SUM($CV$5:EA$5)*SUM($M249:$N249)-SUM($CV$6:EA$6)*$O249-SUM($CV$7:EA$7)*SUM($Y249:$Z249,$AF249)-SUM($CV$8:EA$8)*SUM($AA249:$AE249)-SUM($CV$9:EA$9)*$AG249</f>
        <v>438906</v>
      </c>
      <c r="EB249" s="39">
        <f>SUM($BE249,$BF249:CK249)-SUM($CV$1:EB$1)*SUM($P249:$Q249,$W249)-SUM($CV$2:EB$2)*SUM($R249:$V249)-SUM($CV$3:EB$3)*$X249-SUM($CV$4:EB$4)*SUM($K249:$L249)-SUM($CV$5:EB$5)*SUM($M249:$N249)-SUM($CV$6:EB$6)*$O249-SUM($CV$7:EB$7)*SUM($Y249:$Z249,$AF249)-SUM($CV$8:EB$8)*SUM($AA249:$AE249)-SUM($CV$9:EB$9)*$AG249</f>
        <v>360906</v>
      </c>
      <c r="EC249" s="39">
        <f>SUM($BE249,$BF249:CL249)-SUM($CV$1:EC$1)*SUM($P249:$Q249,$W249)-SUM($CV$2:EC$2)*SUM($R249:$V249)-SUM($CV$3:EC$3)*$X249-SUM($CV$4:EC$4)*SUM($K249:$L249)-SUM($CV$5:EC$5)*SUM($M249:$N249)-SUM($CV$6:EC$6)*$O249-SUM($CV$7:EC$7)*SUM($Y249:$Z249,$AF249)-SUM($CV$8:EC$8)*SUM($AA249:$AE249)-SUM($CV$9:EC$9)*$AG249</f>
        <v>918310</v>
      </c>
      <c r="ED249" s="39">
        <f>SUM($BE249,$BF249:CM249)-SUM($CV$1:ED$1)*SUM($P249:$Q249,$W249)-SUM($CV$2:ED$2)*SUM($R249:$V249)-SUM($CV$3:ED$3)*$X249-SUM($CV$4:ED$4)*SUM($K249:$L249)-SUM($CV$5:ED$5)*SUM($M249:$N249)-SUM($CV$6:ED$6)*$O249-SUM($CV$7:ED$7)*SUM($Y249:$Z249,$AF249)-SUM($CV$8:ED$8)*SUM($AA249:$AE249)-SUM($CV$9:ED$9)*$AG249</f>
        <v>840310</v>
      </c>
      <c r="EE249" s="39">
        <f>SUM($BE249,$BF249:CN249)-SUM($CV$1:EE$1)*SUM($P249:$Q249,$W249)-SUM($CV$2:EE$2)*SUM($R249:$V249)-SUM($CV$3:EE$3)*$X249-SUM($CV$4:EE$4)*SUM($K249:$L249)-SUM($CV$5:EE$5)*SUM($M249:$N249)-SUM($CV$6:EE$6)*$O249-SUM($CV$7:EE$7)*SUM($Y249:$Z249,$AF249)-SUM($CV$8:EE$8)*SUM($AA249:$AE249)-SUM($CV$9:EE$9)*$AG249</f>
        <v>762310</v>
      </c>
      <c r="EF249" s="39">
        <f>SUM($BE249,$BF249:CO249)-SUM($CV$1:EF$1)*SUM($P249:$Q249,$W249)-SUM($CV$2:EF$2)*SUM($R249:$V249)-SUM($CV$3:EF$3)*$X249-SUM($CV$4:EF$4)*SUM($K249:$L249)-SUM($CV$5:EF$5)*SUM($M249:$N249)-SUM($CV$6:EF$6)*$O249-SUM($CV$7:EF$7)*SUM($Y249:$Z249,$AF249)-SUM($CV$8:EF$8)*SUM($AA249:$AE249)-SUM($CV$9:EF$9)*$AG249</f>
        <v>684310</v>
      </c>
      <c r="EG249" s="39">
        <f>SUM($BE249,$BF249:CP249)-SUM($CV$1:EG$1)*SUM($P249:$Q249,$W249)-SUM($CV$2:EG$2)*SUM($R249:$V249)-SUM($CV$3:EG$3)*$X249-SUM($CV$4:EG$4)*SUM($K249:$L249)-SUM($CV$5:EG$5)*SUM($M249:$N249)-SUM($CV$6:EG$6)*$O249-SUM($CV$7:EG$7)*SUM($Y249:$Z249,$AF249)-SUM($CV$8:EG$8)*SUM($AA249:$AE249)-SUM($CV$9:EG$9)*$AG249</f>
        <v>606310</v>
      </c>
      <c r="EH249" s="39">
        <f>SUM($BE249,$BF249:CQ249)-SUM($CV$1:EH$1)*SUM($P249:$Q249,$W249)-SUM($CV$2:EH$2)*SUM($R249:$V249)-SUM($CV$3:EH$3)*$X249-SUM($CV$4:EH$4)*SUM($K249:$L249)-SUM($CV$5:EH$5)*SUM($M249:$N249)-SUM($CV$6:EH$6)*$O249-SUM($CV$7:EH$7)*SUM($Y249:$Z249,$AF249)-SUM($CV$8:EH$8)*SUM($AA249:$AE249)-SUM($CV$9:EH$9)*$AG249</f>
        <v>528310</v>
      </c>
      <c r="EI249" s="39">
        <f>SUM($BE249,$BF249:CR249)-SUM($CV$1:EI$1)*SUM($P249:$Q249,$W249)-SUM($CV$2:EI$2)*SUM($R249:$V249)-SUM($CV$3:EI$3)*$X249-SUM($CV$4:EI$4)*SUM($K249:$L249)-SUM($CV$5:EI$5)*SUM($M249:$N249)-SUM($CV$6:EI$6)*$O249-SUM($CV$7:EI$7)*SUM($Y249:$Z249,$AF249)-SUM($CV$8:EI$8)*SUM($AA249:$AE249)-SUM($CV$9:EI$9)*$AG249</f>
        <v>450310</v>
      </c>
      <c r="EJ249" s="39">
        <f>SUM($BE249,$BF249:CS249)-SUM($CV$1:EJ$1)*SUM($P249:$Q249,$W249)-SUM($CV$2:EJ$2)*SUM($R249:$V249)-SUM($CV$3:EJ$3)*$X249-SUM($CV$4:EJ$4)*SUM($K249:$L249)-SUM($CV$5:EJ$5)*SUM($M249:$N249)-SUM($CV$6:EJ$6)*$O249-SUM($CV$7:EJ$7)*SUM($Y249:$Z249,$AF249)-SUM($CV$8:EJ$8)*SUM($AA249:$AE249)-SUM($CV$9:EJ$9)*$AG249</f>
        <v>372310</v>
      </c>
      <c r="EK249" s="39">
        <f>SUM($BE249,$BF249:CT249)-SUM($CV$1:EK$1)*SUM($P249:$Q249,$W249)-SUM($CV$2:EK$2)*SUM($R249:$V249)-SUM($CV$3:EK$3)*$X249-SUM($CV$4:EK$4)*SUM($K249:$L249)-SUM($CV$5:EK$5)*SUM($M249:$N249)-SUM($CV$6:EK$6)*$O249-SUM($CV$7:EK$7)*SUM($Y249:$Z249,$AF249)-SUM($CV$8:EK$8)*SUM($AA249:$AE249)-SUM($CV$9:EK$9)*$AG249</f>
        <v>294310</v>
      </c>
      <c r="EL249" s="39">
        <f>SUM($BE249,$BF249:CU249)-SUM($CV$1:EL$1)*SUM($P249:$Q249,$W249)-SUM($CV$2:EL$2)*SUM($R249:$V249)-SUM($CV$3:EL$3)*$X249-SUM($CV$4:EL$4)*SUM($K249:$L249)-SUM($CV$5:EL$5)*SUM($M249:$N249)-SUM($CV$6:EL$6)*$O249-SUM($CV$7:EL$7)*SUM($Y249:$Z249,$AF249)-SUM($CV$8:EL$8)*SUM($AA249:$AE249)-SUM($CV$9:EL$9)*$AG249</f>
        <v>216310</v>
      </c>
      <c r="EM249" s="39">
        <f>SUM($BE249,$BF249:CV249)-SUM($CV$1:EM$1)*SUM($P249:$Q249,$W249)-SUM($CV$2:EM$2)*SUM($R249:$V249)-SUM($CV$3:EM$3)*$X249-SUM($CV$4:EM$4)*SUM($K249:$L249)-SUM($CV$5:EM$5)*SUM($M249:$N249)-SUM($CV$6:EM$6)*$O249-SUM($CV$7:EM$7)*SUM($Y249:$Z249,$AF249)-SUM($CV$8:EM$8)*SUM($AA249:$AE249)-SUM($CV$9:EM$9)*$AG249</f>
        <v>138310</v>
      </c>
      <c r="EN249" s="39">
        <f>SUM($BE249,$BF249:CW249)-SUM($CV$1:EN$1)*SUM($P249:$Q249,$W249)-SUM($CV$2:EN$2)*SUM($R249:$V249)-SUM($CV$3:EN$3)*$X249-SUM($CV$4:EN$4)*SUM($K249:$L249)-SUM($CV$5:EN$5)*SUM($M249:$N249)-SUM($CV$6:EN$6)*$O249-SUM($CV$7:EN$7)*SUM($Y249:$Z249,$AF249)-SUM($CV$8:EN$8)*SUM($AA249:$AE249)-SUM($CV$9:EN$9)*$AG249</f>
        <v>60310</v>
      </c>
      <c r="EO249" s="39">
        <f>SUM($BE249,$BF249:CX249)-SUM($CV$1:EO$1)*SUM($P249:$Q249,$W249)-SUM($CV$2:EO$2)*SUM($R249:$V249)-SUM($CV$3:EO$3)*$X249-SUM($CV$4:EO$4)*SUM($K249:$L249)-SUM($CV$5:EO$5)*SUM($M249:$N249)-SUM($CV$6:EO$6)*$O249-SUM($CV$7:EO$7)*SUM($Y249:$Z249,$AF249)-SUM($CV$8:EO$8)*SUM($AA249:$AE249)-SUM($CV$9:EO$9)*$AG249</f>
        <v>11248</v>
      </c>
      <c r="EP249" s="96" t="str">
        <f t="shared" si="315"/>
        <v>KAYTECH</v>
      </c>
      <c r="EQ249" s="103" t="str">
        <f t="shared" si="302"/>
        <v>MS51957-141</v>
      </c>
      <c r="ER249" s="96" t="str">
        <f t="shared" si="306"/>
        <v>MS MILITARY STANDARDS</v>
      </c>
      <c r="ES249" s="115">
        <f t="shared" si="316"/>
        <v>2.5000000000000001E-2</v>
      </c>
      <c r="ET249" s="116" t="str">
        <f t="shared" si="317"/>
        <v>USD</v>
      </c>
      <c r="EU249" s="107" t="e">
        <f t="shared" ca="1" si="245"/>
        <v>#NAME?</v>
      </c>
      <c r="EV249" s="107" t="e">
        <f t="shared" ca="1" si="246"/>
        <v>#NAME?</v>
      </c>
      <c r="EW249" s="117">
        <f t="shared" si="313"/>
        <v>1</v>
      </c>
      <c r="EX249" s="117">
        <f t="shared" si="314"/>
        <v>1</v>
      </c>
      <c r="EY249" s="103">
        <v>10000</v>
      </c>
      <c r="EZ249" s="117">
        <f t="shared" si="247"/>
        <v>2764219</v>
      </c>
      <c r="FA249" s="118" t="e">
        <f t="shared" ca="1" si="248"/>
        <v>#NAME?</v>
      </c>
      <c r="FB249" s="117">
        <f t="shared" si="249"/>
        <v>10000</v>
      </c>
      <c r="FC249" s="118" t="e">
        <f t="shared" ca="1" si="250"/>
        <v>#NAME?</v>
      </c>
      <c r="FD249" s="119">
        <v>45523</v>
      </c>
      <c r="FE249" s="118" t="s">
        <v>130</v>
      </c>
      <c r="FF249" s="118" t="s">
        <v>26</v>
      </c>
      <c r="FG249" s="103" t="s">
        <v>144</v>
      </c>
      <c r="FH249" s="103" t="s">
        <v>145</v>
      </c>
      <c r="FI249" s="105">
        <f t="array" ref="FI249">SUMPRODUCT($AI249:$AL249,TRANSPOSE(FI$1:FI$4))</f>
        <v>236535</v>
      </c>
      <c r="FJ249" s="105">
        <f t="array" ref="FJ249">SUMPRODUCT($AI249:$AL249,TRANSPOSE(FJ$1:FJ$4))</f>
        <v>236535</v>
      </c>
      <c r="FK249" s="105">
        <f t="array" ref="FK249">SUMPRODUCT($AI249:$AL249,TRANSPOSE(FK$1:FK$4))</f>
        <v>236535</v>
      </c>
      <c r="FL249" s="105">
        <f t="array" ref="FL249">SUMPRODUCT($AI249:$AL249,TRANSPOSE(FL$1:FL$4))</f>
        <v>236535</v>
      </c>
      <c r="FM249" s="105">
        <f t="array" ref="FM249">SUMPRODUCT($AI249:$AL249,TRANSPOSE(FM$1:FM$4))</f>
        <v>236535</v>
      </c>
      <c r="FN249" s="105">
        <f t="array" ref="FN249">SUMPRODUCT($AI249:$AL249,TRANSPOSE(FN$1:FN$4))</f>
        <v>236535</v>
      </c>
      <c r="FO249" s="105">
        <f t="array" ref="FO249">SUMPRODUCT($AI249:$AL249,TRANSPOSE(FO$1:FO$4))</f>
        <v>236535</v>
      </c>
      <c r="FP249" s="105">
        <f t="array" ref="FP249">SUMPRODUCT($AI249:$AL249,TRANSPOSE(FP$1:FP$4))</f>
        <v>236535</v>
      </c>
      <c r="FQ249" s="105">
        <f t="array" ref="FQ249">SUMPRODUCT($AI249:$AL249,TRANSPOSE(FQ$1:FQ$4))</f>
        <v>236535</v>
      </c>
      <c r="FR249" s="105">
        <f t="array" ref="FR249">SUMPRODUCT($AI249:$AL249,TRANSPOSE(FR$1:FR$4))</f>
        <v>235950</v>
      </c>
      <c r="FS249" s="105">
        <f t="array" ref="FS249">SUMPRODUCT($AI249:$AL249,TRANSPOSE(FS$1:FS$4))</f>
        <v>234000</v>
      </c>
      <c r="FT249" s="105">
        <f t="array" ref="FT249">SUMPRODUCT($AI249:$AL249,TRANSPOSE(FT$1:FT$4))</f>
        <v>155454</v>
      </c>
      <c r="FU249" s="105">
        <f t="array" ref="FU249">SUMPRODUCT($AI249:$AL249,TRANSPOSE(FU$1:FU$4))</f>
        <v>0</v>
      </c>
      <c r="FV249" s="120"/>
      <c r="FW249" s="105">
        <f t="shared" si="251"/>
        <v>236535</v>
      </c>
      <c r="FX249" s="121">
        <f>CEILING(SUM($FI249:FJ249)-SUM($FW249:FW249),$EW249)</f>
        <v>236535</v>
      </c>
      <c r="FY249" s="121">
        <f>CEILING(SUM($FI249:FK249)-SUM($FW249:FX249),$EW249)</f>
        <v>236535</v>
      </c>
      <c r="FZ249" s="121">
        <f>CEILING(SUM($FI249:FL249)-SUM($FW249:FY249),$EW249)</f>
        <v>236535</v>
      </c>
      <c r="GA249" s="121">
        <f>CEILING(SUM($FI249:FM249)-SUM($FW249:FZ249),$EW249)</f>
        <v>236535</v>
      </c>
      <c r="GB249" s="121">
        <f>CEILING(SUM($FI249:FN249)-SUM($FW249:GA249),$EW249)</f>
        <v>236535</v>
      </c>
      <c r="GC249" s="121">
        <f>CEILING(SUM($FI249:FO249)-SUM($FW249:GB249),$EW249)</f>
        <v>236535</v>
      </c>
      <c r="GD249" s="121">
        <f>CEILING(SUM($FI249:FP249)-SUM($FW249:GC249),$EW249)</f>
        <v>236535</v>
      </c>
      <c r="GE249" s="121">
        <f>CEILING(SUM($FI249:FQ249)-SUM($FW249:GD249),$EW249)</f>
        <v>236535</v>
      </c>
      <c r="GF249" s="121">
        <f>CEILING(SUM($FI249:FR249)-SUM($FW249:GE249),$EW249)</f>
        <v>235950</v>
      </c>
      <c r="GG249" s="121">
        <f>CEILING(SUM($FI249:FS249)-SUM($FW249:GF249),$EW249)</f>
        <v>234000</v>
      </c>
      <c r="GH249" s="121">
        <f t="shared" si="252"/>
        <v>165454</v>
      </c>
      <c r="GI249" s="121">
        <f t="shared" si="253"/>
        <v>0</v>
      </c>
      <c r="GJ249" s="120"/>
      <c r="GK249" s="123" t="e">
        <f t="shared" ca="1" si="254"/>
        <v>#NAME?</v>
      </c>
      <c r="GL249" s="123" t="e">
        <f t="shared" ca="1" si="255"/>
        <v>#NAME?</v>
      </c>
      <c r="GM249" s="123" t="e">
        <f t="shared" ca="1" si="256"/>
        <v>#NAME?</v>
      </c>
      <c r="GN249" s="123" t="e">
        <f t="shared" ca="1" si="257"/>
        <v>#NAME?</v>
      </c>
      <c r="GO249" s="123" t="e">
        <f t="shared" ca="1" si="258"/>
        <v>#NAME?</v>
      </c>
      <c r="GP249" s="123" t="e">
        <f t="shared" ca="1" si="259"/>
        <v>#NAME?</v>
      </c>
      <c r="GQ249" s="123" t="e">
        <f t="shared" ca="1" si="260"/>
        <v>#NAME?</v>
      </c>
      <c r="GR249" s="123" t="e">
        <f t="shared" ca="1" si="261"/>
        <v>#NAME?</v>
      </c>
      <c r="GS249" s="123" t="e">
        <f t="shared" ca="1" si="262"/>
        <v>#NAME?</v>
      </c>
      <c r="GT249" s="123" t="e">
        <f t="shared" ca="1" si="263"/>
        <v>#NAME?</v>
      </c>
      <c r="GU249" s="123" t="e">
        <f t="shared" ca="1" si="264"/>
        <v>#NAME?</v>
      </c>
      <c r="GV249" s="123" t="e">
        <f t="shared" ca="1" si="265"/>
        <v>#NAME?</v>
      </c>
      <c r="GW249" s="123" t="e">
        <f t="shared" ca="1" si="266"/>
        <v>#NAME?</v>
      </c>
      <c r="GX249" s="123" t="e">
        <f t="shared" ca="1" si="267"/>
        <v>#NAME?</v>
      </c>
      <c r="GY249" s="120">
        <v>4</v>
      </c>
      <c r="GZ249" s="105">
        <f>SUM(FW249:FY249)</f>
        <v>709605</v>
      </c>
      <c r="HA249" s="105"/>
      <c r="HB249" s="105"/>
      <c r="HC249" s="105">
        <f>SUM(FZ249:GB249)</f>
        <v>709605</v>
      </c>
      <c r="HD249" s="105"/>
      <c r="HE249" s="105"/>
      <c r="HF249" s="105">
        <f>SUM(GC249:GE249)</f>
        <v>709605</v>
      </c>
      <c r="HG249" s="105"/>
      <c r="HH249" s="105"/>
      <c r="HI249" s="105">
        <f>SUM(GF249:GI249)</f>
        <v>635404</v>
      </c>
      <c r="HJ249" s="105"/>
      <c r="HK249" s="105"/>
      <c r="HL249" s="105">
        <f>GI249</f>
        <v>0</v>
      </c>
      <c r="HM249" s="105"/>
      <c r="HN249" s="123" t="e">
        <f t="shared" ca="1" si="268"/>
        <v>#NAME?</v>
      </c>
      <c r="HO249" s="123" t="e">
        <f t="shared" ca="1" si="269"/>
        <v>#NAME?</v>
      </c>
      <c r="HP249" s="123" t="e">
        <f t="shared" ca="1" si="270"/>
        <v>#NAME?</v>
      </c>
      <c r="HQ249" s="123" t="e">
        <f t="shared" ca="1" si="271"/>
        <v>#NAME?</v>
      </c>
      <c r="HR249" s="123" t="e">
        <f t="shared" ca="1" si="272"/>
        <v>#NAME?</v>
      </c>
      <c r="HS249" s="123" t="e">
        <f t="shared" ca="1" si="273"/>
        <v>#NAME?</v>
      </c>
      <c r="HT249" s="123" t="e">
        <f t="shared" ca="1" si="274"/>
        <v>#NAME?</v>
      </c>
      <c r="HU249" s="123" t="e">
        <f t="shared" ca="1" si="275"/>
        <v>#NAME?</v>
      </c>
      <c r="HV249" s="123" t="e">
        <f t="shared" ca="1" si="276"/>
        <v>#NAME?</v>
      </c>
      <c r="HW249" s="123" t="e">
        <f t="shared" ca="1" si="277"/>
        <v>#NAME?</v>
      </c>
      <c r="HX249" s="123" t="e">
        <f t="shared" ca="1" si="278"/>
        <v>#NAME?</v>
      </c>
      <c r="HY249" s="123" t="e">
        <f t="shared" ca="1" si="279"/>
        <v>#NAME?</v>
      </c>
      <c r="HZ249" s="123" t="e">
        <f t="shared" ca="1" si="280"/>
        <v>#NAME?</v>
      </c>
      <c r="IA249" s="123" t="e">
        <f t="shared" ca="1" si="281"/>
        <v>#NAME?</v>
      </c>
      <c r="IB249" s="124" t="s">
        <v>1162</v>
      </c>
      <c r="IC249" s="103" t="s">
        <v>1149</v>
      </c>
      <c r="ID249" s="125">
        <v>45524</v>
      </c>
      <c r="IE249" s="103" t="s">
        <v>147</v>
      </c>
      <c r="IF249" s="103" t="s">
        <v>147</v>
      </c>
      <c r="IG249" s="103" t="s">
        <v>147</v>
      </c>
      <c r="IH249" s="103"/>
      <c r="II249" s="103" t="s">
        <v>191</v>
      </c>
    </row>
    <row r="250" spans="1:243" ht="14.25" x14ac:dyDescent="0.2">
      <c r="A250" s="39">
        <v>272</v>
      </c>
      <c r="B250" s="39" t="s">
        <v>1167</v>
      </c>
      <c r="C250" s="56" t="s">
        <v>1168</v>
      </c>
      <c r="D250" s="39" t="s">
        <v>137</v>
      </c>
      <c r="E250" s="39">
        <v>512305368</v>
      </c>
      <c r="F250" s="102" t="s">
        <v>1169</v>
      </c>
      <c r="G250" s="39"/>
      <c r="H250" s="39" t="s">
        <v>128</v>
      </c>
      <c r="I250" s="39">
        <v>2</v>
      </c>
      <c r="J250" s="39">
        <v>33</v>
      </c>
      <c r="K250" s="39">
        <v>0</v>
      </c>
      <c r="L250" s="39">
        <v>11</v>
      </c>
      <c r="M250" s="39">
        <v>0</v>
      </c>
      <c r="N250" s="39">
        <v>0</v>
      </c>
      <c r="O250" s="39">
        <v>0</v>
      </c>
      <c r="P250" s="39">
        <v>0</v>
      </c>
      <c r="Q250" s="39">
        <v>11</v>
      </c>
      <c r="R250" s="39">
        <v>0</v>
      </c>
      <c r="S250" s="39">
        <v>0</v>
      </c>
      <c r="T250" s="39">
        <v>0</v>
      </c>
      <c r="U250" s="39">
        <v>0</v>
      </c>
      <c r="V250" s="39">
        <v>0</v>
      </c>
      <c r="W250" s="39">
        <v>0</v>
      </c>
      <c r="X250" s="39">
        <v>0</v>
      </c>
      <c r="Y250" s="39">
        <v>0</v>
      </c>
      <c r="Z250" s="39">
        <v>11</v>
      </c>
      <c r="AA250" s="39">
        <v>0</v>
      </c>
      <c r="AB250" s="39">
        <v>0</v>
      </c>
      <c r="AC250" s="39">
        <v>0</v>
      </c>
      <c r="AD250" s="39">
        <v>0</v>
      </c>
      <c r="AE250" s="39">
        <v>0</v>
      </c>
      <c r="AF250" s="39">
        <v>0</v>
      </c>
      <c r="AG250" s="39">
        <v>0</v>
      </c>
      <c r="AH250" s="39">
        <f t="shared" si="235"/>
        <v>33</v>
      </c>
      <c r="AI250" s="39">
        <f t="shared" si="236"/>
        <v>11</v>
      </c>
      <c r="AJ250" s="39">
        <f t="shared" si="237"/>
        <v>11</v>
      </c>
      <c r="AK250" s="39">
        <f t="shared" si="238"/>
        <v>11</v>
      </c>
      <c r="AL250" s="39">
        <f t="shared" si="239"/>
        <v>0</v>
      </c>
      <c r="AM250" s="57">
        <f t="shared" si="240"/>
        <v>776831</v>
      </c>
      <c r="AN250" s="57">
        <v>500</v>
      </c>
      <c r="AO250" s="57">
        <f t="shared" si="241"/>
        <v>777000</v>
      </c>
      <c r="AP250" s="39"/>
      <c r="AQ250" s="39" t="s">
        <v>1165</v>
      </c>
      <c r="AR250" s="39" t="s">
        <v>1146</v>
      </c>
      <c r="AS250" s="39"/>
      <c r="AT250" s="39"/>
      <c r="AU250" s="58">
        <v>3.1E-2</v>
      </c>
      <c r="AV250" s="58" t="s">
        <v>11</v>
      </c>
      <c r="AW250" s="39" t="s">
        <v>1147</v>
      </c>
      <c r="AX250" s="39" t="s">
        <v>1148</v>
      </c>
      <c r="AY250" s="39"/>
      <c r="AZ250" s="39">
        <v>6314677700</v>
      </c>
      <c r="BA250" s="39" t="str">
        <f t="shared" si="242"/>
        <v>P0014</v>
      </c>
      <c r="BB250" s="78" t="e">
        <f t="shared" ca="1" si="243"/>
        <v>#NAME?</v>
      </c>
      <c r="BC250" s="75" t="s">
        <v>1170</v>
      </c>
      <c r="BD250" s="75">
        <f t="shared" si="244"/>
        <v>782000</v>
      </c>
      <c r="BE250" s="39"/>
      <c r="BF250" s="39"/>
      <c r="BG250" s="39"/>
      <c r="BH250" s="39"/>
      <c r="BI250" s="39">
        <v>400500</v>
      </c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>
        <v>381500</v>
      </c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>
        <f>SUM($BE250,$BF250:BF250)-SUM($CV$1:CW$1)*SUM($P250:$Q250,$W250)-SUM($CV$2:CW$2)*SUM($R250:$V250)-SUM($CV$3:CW$3)*$X250-SUM($CV$4:CW$4)*SUM($K250:$L250)-SUM($CV$5:CW$5)*SUM($M250:$N250)-SUM($CV$6:CW$6)*$O250-SUM($CV$7:CW$7)*SUM($Y250:$Z250,$AF250)-SUM($CV$8:CW$8)*SUM($AA250:$AE250)-SUM($CV$9:CW$9)*$AG250</f>
        <v>0</v>
      </c>
      <c r="CX250" s="39">
        <f>SUM($BE250,$BF250:BG250)-SUM($CV$1:CX$1)*SUM($P250:$Q250,$W250)-SUM($CV$2:CX$2)*SUM($R250:$V250)-SUM($CV$3:CX$3)*$X250-SUM($CV$4:CX$4)*SUM($K250:$L250)-SUM($CV$5:CX$5)*SUM($M250:$N250)-SUM($CV$6:CX$6)*$O250-SUM($CV$7:CX$7)*SUM($Y250:$Z250,$AF250)-SUM($CV$8:CX$8)*SUM($AA250:$AE250)-SUM($CV$9:CX$9)*$AG250</f>
        <v>0</v>
      </c>
      <c r="CY250" s="39">
        <f>SUM($BE250,$BF250:BH250)-SUM($CV$1:CY$1)*SUM($P250:$Q250,$W250)-SUM($CV$2:CY$2)*SUM($R250:$V250)-SUM($CV$3:CY$3)*$X250-SUM($CV$4:CY$4)*SUM($K250:$L250)-SUM($CV$5:CY$5)*SUM($M250:$N250)-SUM($CV$6:CY$6)*$O250-SUM($CV$7:CY$7)*SUM($Y250:$Z250,$AF250)-SUM($CV$8:CY$8)*SUM($AA250:$AE250)-SUM($CV$9:CY$9)*$AG250</f>
        <v>0</v>
      </c>
      <c r="CZ250" s="39">
        <f>SUM($BE250,$BF250:BI250)-SUM($CV$1:CZ$1)*SUM($P250:$Q250,$W250)-SUM($CV$2:CZ$2)*SUM($R250:$V250)-SUM($CV$3:CZ$3)*$X250-SUM($CV$4:CZ$4)*SUM($K250:$L250)-SUM($CV$5:CZ$5)*SUM($M250:$N250)-SUM($CV$6:CZ$6)*$O250-SUM($CV$7:CZ$7)*SUM($Y250:$Z250,$AF250)-SUM($CV$8:CZ$8)*SUM($AA250:$AE250)-SUM($CV$9:CZ$9)*$AG250</f>
        <v>400500</v>
      </c>
      <c r="DA250" s="39">
        <f>SUM($BE250,$BF250:BJ250)-SUM($CV$1:DA$1)*SUM($P250:$Q250,$W250)-SUM($CV$2:DA$2)*SUM($R250:$V250)-SUM($CV$3:DA$3)*$X250-SUM($CV$4:DA$4)*SUM($K250:$L250)-SUM($CV$5:DA$5)*SUM($M250:$N250)-SUM($CV$6:DA$6)*$O250-SUM($CV$7:DA$7)*SUM($Y250:$Z250,$AF250)-SUM($CV$8:DA$8)*SUM($AA250:$AE250)-SUM($CV$9:DA$9)*$AG250</f>
        <v>400500</v>
      </c>
      <c r="DB250" s="39">
        <f>SUM($BE250,$BF250:BK250)-SUM($CV$1:DB$1)*SUM($P250:$Q250,$W250)-SUM($CV$2:DB$2)*SUM($R250:$V250)-SUM($CV$3:DB$3)*$X250-SUM($CV$4:DB$4)*SUM($K250:$L250)-SUM($CV$5:DB$5)*SUM($M250:$N250)-SUM($CV$6:DB$6)*$O250-SUM($CV$7:DB$7)*SUM($Y250:$Z250,$AF250)-SUM($CV$8:DB$8)*SUM($AA250:$AE250)-SUM($CV$9:DB$9)*$AG250</f>
        <v>397200</v>
      </c>
      <c r="DC250" s="39">
        <f>SUM($BE250,$BF250:BL250)-SUM($CV$1:DC$1)*SUM($P250:$Q250,$W250)-SUM($CV$2:DC$2)*SUM($R250:$V250)-SUM($CV$3:DC$3)*$X250-SUM($CV$4:DC$4)*SUM($K250:$L250)-SUM($CV$5:DC$5)*SUM($M250:$N250)-SUM($CV$6:DC$6)*$O250-SUM($CV$7:DC$7)*SUM($Y250:$Z250,$AF250)-SUM($CV$8:DC$8)*SUM($AA250:$AE250)-SUM($CV$9:DC$9)*$AG250</f>
        <v>390600</v>
      </c>
      <c r="DD250" s="39">
        <f>SUM($BE250,$BF250:BM250)-SUM($CV$1:DD$1)*SUM($P250:$Q250,$W250)-SUM($CV$2:DD$2)*SUM($R250:$V250)-SUM($CV$3:DD$3)*$X250-SUM($CV$4:DD$4)*SUM($K250:$L250)-SUM($CV$5:DD$5)*SUM($M250:$N250)-SUM($CV$6:DD$6)*$O250-SUM($CV$7:DD$7)*SUM($Y250:$Z250,$AF250)-SUM($CV$8:DD$8)*SUM($AA250:$AE250)-SUM($CV$9:DD$9)*$AG250</f>
        <v>380359</v>
      </c>
      <c r="DE250" s="39">
        <f>SUM($BE250,$BF250:BN250)-SUM($CV$1:DE$1)*SUM($P250:$Q250,$W250)-SUM($CV$2:DE$2)*SUM($R250:$V250)-SUM($CV$3:DE$3)*$X250-SUM($CV$4:DE$4)*SUM($K250:$L250)-SUM($CV$5:DE$5)*SUM($M250:$N250)-SUM($CV$6:DE$6)*$O250-SUM($CV$7:DE$7)*SUM($Y250:$Z250,$AF250)-SUM($CV$8:DE$8)*SUM($AA250:$AE250)-SUM($CV$9:DE$9)*$AG250</f>
        <v>368259</v>
      </c>
      <c r="DF250" s="39">
        <f>SUM($BE250,$BF250:BO250)-SUM($CV$1:DF$1)*SUM($P250:$Q250,$W250)-SUM($CV$2:DF$2)*SUM($R250:$V250)-SUM($CV$3:DF$3)*$X250-SUM($CV$4:DF$4)*SUM($K250:$L250)-SUM($CV$5:DF$5)*SUM($M250:$N250)-SUM($CV$6:DF$6)*$O250-SUM($CV$7:DF$7)*SUM($Y250:$Z250,$AF250)-SUM($CV$8:DF$8)*SUM($AA250:$AE250)-SUM($CV$9:DF$9)*$AG250</f>
        <v>352859</v>
      </c>
      <c r="DG250" s="39">
        <f>SUM($BE250,$BF250:BP250)-SUM($CV$1:DG$1)*SUM($P250:$Q250,$W250)-SUM($CV$2:DG$2)*SUM($R250:$V250)-SUM($CV$3:DG$3)*$X250-SUM($CV$4:DG$4)*SUM($K250:$L250)-SUM($CV$5:DG$5)*SUM($M250:$N250)-SUM($CV$6:DG$6)*$O250-SUM($CV$7:DG$7)*SUM($Y250:$Z250,$AF250)-SUM($CV$8:DG$8)*SUM($AA250:$AE250)-SUM($CV$9:DG$9)*$AG250</f>
        <v>336359</v>
      </c>
      <c r="DH250" s="39">
        <f>SUM($BE250,$BF250:BQ250)-SUM($CV$1:DH$1)*SUM($P250:$Q250,$W250)-SUM($CV$2:DH$2)*SUM($R250:$V250)-SUM($CV$3:DH$3)*$X250-SUM($CV$4:DH$4)*SUM($K250:$L250)-SUM($CV$5:DH$5)*SUM($M250:$N250)-SUM($CV$6:DH$6)*$O250-SUM($CV$7:DH$7)*SUM($Y250:$Z250,$AF250)-SUM($CV$8:DH$8)*SUM($AA250:$AE250)-SUM($CV$9:DH$9)*$AG250</f>
        <v>319859</v>
      </c>
      <c r="DI250" s="39">
        <f>SUM($BE250,$BF250:BR250)-SUM($CV$1:DI$1)*SUM($P250:$Q250,$W250)-SUM($CV$2:DI$2)*SUM($R250:$V250)-SUM($CV$3:DI$3)*$X250-SUM($CV$4:DI$4)*SUM($K250:$L250)-SUM($CV$5:DI$5)*SUM($M250:$N250)-SUM($CV$6:DI$6)*$O250-SUM($CV$7:DI$7)*SUM($Y250:$Z250,$AF250)-SUM($CV$8:DI$8)*SUM($AA250:$AE250)-SUM($CV$9:DI$9)*$AG250</f>
        <v>303359</v>
      </c>
      <c r="DJ250" s="39">
        <f>SUM($BE250,$BF250:BS250)-SUM($CV$1:DJ$1)*SUM($P250:$Q250,$W250)-SUM($CV$2:DJ$2)*SUM($R250:$V250)-SUM($CV$3:DJ$3)*$X250-SUM($CV$4:DJ$4)*SUM($K250:$L250)-SUM($CV$5:DJ$5)*SUM($M250:$N250)-SUM($CV$6:DJ$6)*$O250-SUM($CV$7:DJ$7)*SUM($Y250:$Z250,$AF250)-SUM($CV$8:DJ$8)*SUM($AA250:$AE250)-SUM($CV$9:DJ$9)*$AG250</f>
        <v>286859</v>
      </c>
      <c r="DK250" s="39">
        <f>SUM($BE250,$BF250:BT250)-SUM($CV$1:DK$1)*SUM($P250:$Q250,$W250)-SUM($CV$2:DK$2)*SUM($R250:$V250)-SUM($CV$3:DK$3)*$X250-SUM($CV$4:DK$4)*SUM($K250:$L250)-SUM($CV$5:DK$5)*SUM($M250:$N250)-SUM($CV$6:DK$6)*$O250-SUM($CV$7:DK$7)*SUM($Y250:$Z250,$AF250)-SUM($CV$8:DK$8)*SUM($AA250:$AE250)-SUM($CV$9:DK$9)*$AG250</f>
        <v>270359</v>
      </c>
      <c r="DL250" s="39">
        <f>SUM($BE250,$BF250:BU250)-SUM($CV$1:DL$1)*SUM($P250:$Q250,$W250)-SUM($CV$2:DL$2)*SUM($R250:$V250)-SUM($CV$3:DL$3)*$X250-SUM($CV$4:DL$4)*SUM($K250:$L250)-SUM($CV$5:DL$5)*SUM($M250:$N250)-SUM($CV$6:DL$6)*$O250-SUM($CV$7:DL$7)*SUM($Y250:$Z250,$AF250)-SUM($CV$8:DL$8)*SUM($AA250:$AE250)-SUM($CV$9:DL$9)*$AG250</f>
        <v>253859</v>
      </c>
      <c r="DM250" s="39">
        <f>SUM($BE250,$BF250:BV250)-SUM($CV$1:DM$1)*SUM($P250:$Q250,$W250)-SUM($CV$2:DM$2)*SUM($R250:$V250)-SUM($CV$3:DM$3)*$X250-SUM($CV$4:DM$4)*SUM($K250:$L250)-SUM($CV$5:DM$5)*SUM($M250:$N250)-SUM($CV$6:DM$6)*$O250-SUM($CV$7:DM$7)*SUM($Y250:$Z250,$AF250)-SUM($CV$8:DM$8)*SUM($AA250:$AE250)-SUM($CV$9:DM$9)*$AG250</f>
        <v>231859</v>
      </c>
      <c r="DN250" s="39">
        <f>SUM($BE250,$BF250:BW250)-SUM($CV$1:DN$1)*SUM($P250:$Q250,$W250)-SUM($CV$2:DN$2)*SUM($R250:$V250)-SUM($CV$3:DN$3)*$X250-SUM($CV$4:DN$4)*SUM($K250:$L250)-SUM($CV$5:DN$5)*SUM($M250:$N250)-SUM($CV$6:DN$6)*$O250-SUM($CV$7:DN$7)*SUM($Y250:$Z250,$AF250)-SUM($CV$8:DN$8)*SUM($AA250:$AE250)-SUM($CV$9:DN$9)*$AG250</f>
        <v>209859</v>
      </c>
      <c r="DO250" s="39">
        <f>SUM($BE250,$BF250:BX250)-SUM($CV$1:DO$1)*SUM($P250:$Q250,$W250)-SUM($CV$2:DO$2)*SUM($R250:$V250)-SUM($CV$3:DO$3)*$X250-SUM($CV$4:DO$4)*SUM($K250:$L250)-SUM($CV$5:DO$5)*SUM($M250:$N250)-SUM($CV$6:DO$6)*$O250-SUM($CV$7:DO$7)*SUM($Y250:$Z250,$AF250)-SUM($CV$8:DO$8)*SUM($AA250:$AE250)-SUM($CV$9:DO$9)*$AG250</f>
        <v>187859</v>
      </c>
      <c r="DP250" s="39">
        <f>SUM($BE250,$BF250:BY250)-SUM($CV$1:DP$1)*SUM($P250:$Q250,$W250)-SUM($CV$2:DP$2)*SUM($R250:$V250)-SUM($CV$3:DP$3)*$X250-SUM($CV$4:DP$4)*SUM($K250:$L250)-SUM($CV$5:DP$5)*SUM($M250:$N250)-SUM($CV$6:DP$6)*$O250-SUM($CV$7:DP$7)*SUM($Y250:$Z250,$AF250)-SUM($CV$8:DP$8)*SUM($AA250:$AE250)-SUM($CV$9:DP$9)*$AG250</f>
        <v>165859</v>
      </c>
      <c r="DQ250" s="39">
        <f>SUM($BE250,$BF250:BZ250)-SUM($CV$1:DQ$1)*SUM($P250:$Q250,$W250)-SUM($CV$2:DQ$2)*SUM($R250:$V250)-SUM($CV$3:DQ$3)*$X250-SUM($CV$4:DQ$4)*SUM($K250:$L250)-SUM($CV$5:DQ$5)*SUM($M250:$N250)-SUM($CV$6:DQ$6)*$O250-SUM($CV$7:DQ$7)*SUM($Y250:$Z250,$AF250)-SUM($CV$8:DQ$8)*SUM($AA250:$AE250)-SUM($CV$9:DQ$9)*$AG250</f>
        <v>143859</v>
      </c>
      <c r="DR250" s="39">
        <f>SUM($BE250,$BF250:CA250)-SUM($CV$1:DR$1)*SUM($P250:$Q250,$W250)-SUM($CV$2:DR$2)*SUM($R250:$V250)-SUM($CV$3:DR$3)*$X250-SUM($CV$4:DR$4)*SUM($K250:$L250)-SUM($CV$5:DR$5)*SUM($M250:$N250)-SUM($CV$6:DR$6)*$O250-SUM($CV$7:DR$7)*SUM($Y250:$Z250,$AF250)-SUM($CV$8:DR$8)*SUM($AA250:$AE250)-SUM($CV$9:DR$9)*$AG250</f>
        <v>121859</v>
      </c>
      <c r="DS250" s="39">
        <f>SUM($BE250,$BF250:CB250)-SUM($CV$1:DS$1)*SUM($P250:$Q250,$W250)-SUM($CV$2:DS$2)*SUM($R250:$V250)-SUM($CV$3:DS$3)*$X250-SUM($CV$4:DS$4)*SUM($K250:$L250)-SUM($CV$5:DS$5)*SUM($M250:$N250)-SUM($CV$6:DS$6)*$O250-SUM($CV$7:DS$7)*SUM($Y250:$Z250,$AF250)-SUM($CV$8:DS$8)*SUM($AA250:$AE250)-SUM($CV$9:DS$9)*$AG250</f>
        <v>99859</v>
      </c>
      <c r="DT250" s="39">
        <f>SUM($BE250,$BF250:CC250)-SUM($CV$1:DT$1)*SUM($P250:$Q250,$W250)-SUM($CV$2:DT$2)*SUM($R250:$V250)-SUM($CV$3:DT$3)*$X250-SUM($CV$4:DT$4)*SUM($K250:$L250)-SUM($CV$5:DT$5)*SUM($M250:$N250)-SUM($CV$6:DT$6)*$O250-SUM($CV$7:DT$7)*SUM($Y250:$Z250,$AF250)-SUM($CV$8:DT$8)*SUM($AA250:$AE250)-SUM($CV$9:DT$9)*$AG250</f>
        <v>459359</v>
      </c>
      <c r="DU250" s="39">
        <f>SUM($BE250,$BF250:CD250)-SUM($CV$1:DU$1)*SUM($P250:$Q250,$W250)-SUM($CV$2:DU$2)*SUM($R250:$V250)-SUM($CV$3:DU$3)*$X250-SUM($CV$4:DU$4)*SUM($K250:$L250)-SUM($CV$5:DU$5)*SUM($M250:$N250)-SUM($CV$6:DU$6)*$O250-SUM($CV$7:DU$7)*SUM($Y250:$Z250,$AF250)-SUM($CV$8:DU$8)*SUM($AA250:$AE250)-SUM($CV$9:DU$9)*$AG250</f>
        <v>437359</v>
      </c>
      <c r="DV250" s="39">
        <f>SUM($BE250,$BF250:CE250)-SUM($CV$1:DV$1)*SUM($P250:$Q250,$W250)-SUM($CV$2:DV$2)*SUM($R250:$V250)-SUM($CV$3:DV$3)*$X250-SUM($CV$4:DV$4)*SUM($K250:$L250)-SUM($CV$5:DV$5)*SUM($M250:$N250)-SUM($CV$6:DV$6)*$O250-SUM($CV$7:DV$7)*SUM($Y250:$Z250,$AF250)-SUM($CV$8:DV$8)*SUM($AA250:$AE250)-SUM($CV$9:DV$9)*$AG250</f>
        <v>415359</v>
      </c>
      <c r="DW250" s="39">
        <f>SUM($BE250,$BF250:CF250)-SUM($CV$1:DW$1)*SUM($P250:$Q250,$W250)-SUM($CV$2:DW$2)*SUM($R250:$V250)-SUM($CV$3:DW$3)*$X250-SUM($CV$4:DW$4)*SUM($K250:$L250)-SUM($CV$5:DW$5)*SUM($M250:$N250)-SUM($CV$6:DW$6)*$O250-SUM($CV$7:DW$7)*SUM($Y250:$Z250,$AF250)-SUM($CV$8:DW$8)*SUM($AA250:$AE250)-SUM($CV$9:DW$9)*$AG250</f>
        <v>393359</v>
      </c>
      <c r="DX250" s="39">
        <f>SUM($BE250,$BF250:CG250)-SUM($CV$1:DX$1)*SUM($P250:$Q250,$W250)-SUM($CV$2:DX$2)*SUM($R250:$V250)-SUM($CV$3:DX$3)*$X250-SUM($CV$4:DX$4)*SUM($K250:$L250)-SUM($CV$5:DX$5)*SUM($M250:$N250)-SUM($CV$6:DX$6)*$O250-SUM($CV$7:DX$7)*SUM($Y250:$Z250,$AF250)-SUM($CV$8:DX$8)*SUM($AA250:$AE250)-SUM($CV$9:DX$9)*$AG250</f>
        <v>371359</v>
      </c>
      <c r="DY250" s="39">
        <f>SUM($BE250,$BF250:CH250)-SUM($CV$1:DY$1)*SUM($P250:$Q250,$W250)-SUM($CV$2:DY$2)*SUM($R250:$V250)-SUM($CV$3:DY$3)*$X250-SUM($CV$4:DY$4)*SUM($K250:$L250)-SUM($CV$5:DY$5)*SUM($M250:$N250)-SUM($CV$6:DY$6)*$O250-SUM($CV$7:DY$7)*SUM($Y250:$Z250,$AF250)-SUM($CV$8:DY$8)*SUM($AA250:$AE250)-SUM($CV$9:DY$9)*$AG250</f>
        <v>349359</v>
      </c>
      <c r="DZ250" s="39">
        <f>SUM($BE250,$BF250:CI250)-SUM($CV$1:DZ$1)*SUM($P250:$Q250,$W250)-SUM($CV$2:DZ$2)*SUM($R250:$V250)-SUM($CV$3:DZ$3)*$X250-SUM($CV$4:DZ$4)*SUM($K250:$L250)-SUM($CV$5:DZ$5)*SUM($M250:$N250)-SUM($CV$6:DZ$6)*$O250-SUM($CV$7:DZ$7)*SUM($Y250:$Z250,$AF250)-SUM($CV$8:DZ$8)*SUM($AA250:$AE250)-SUM($CV$9:DZ$9)*$AG250</f>
        <v>327359</v>
      </c>
      <c r="EA250" s="39">
        <f>SUM($BE250,$BF250:CJ250)-SUM($CV$1:EA$1)*SUM($P250:$Q250,$W250)-SUM($CV$2:EA$2)*SUM($R250:$V250)-SUM($CV$3:EA$3)*$X250-SUM($CV$4:EA$4)*SUM($K250:$L250)-SUM($CV$5:EA$5)*SUM($M250:$N250)-SUM($CV$6:EA$6)*$O250-SUM($CV$7:EA$7)*SUM($Y250:$Z250,$AF250)-SUM($CV$8:EA$8)*SUM($AA250:$AE250)-SUM($CV$9:EA$9)*$AG250</f>
        <v>305359</v>
      </c>
      <c r="EB250" s="39">
        <f>SUM($BE250,$BF250:CK250)-SUM($CV$1:EB$1)*SUM($P250:$Q250,$W250)-SUM($CV$2:EB$2)*SUM($R250:$V250)-SUM($CV$3:EB$3)*$X250-SUM($CV$4:EB$4)*SUM($K250:$L250)-SUM($CV$5:EB$5)*SUM($M250:$N250)-SUM($CV$6:EB$6)*$O250-SUM($CV$7:EB$7)*SUM($Y250:$Z250,$AF250)-SUM($CV$8:EB$8)*SUM($AA250:$AE250)-SUM($CV$9:EB$9)*$AG250</f>
        <v>283359</v>
      </c>
      <c r="EC250" s="39">
        <f>SUM($BE250,$BF250:CL250)-SUM($CV$1:EC$1)*SUM($P250:$Q250,$W250)-SUM($CV$2:EC$2)*SUM($R250:$V250)-SUM($CV$3:EC$3)*$X250-SUM($CV$4:EC$4)*SUM($K250:$L250)-SUM($CV$5:EC$5)*SUM($M250:$N250)-SUM($CV$6:EC$6)*$O250-SUM($CV$7:EC$7)*SUM($Y250:$Z250,$AF250)-SUM($CV$8:EC$8)*SUM($AA250:$AE250)-SUM($CV$9:EC$9)*$AG250</f>
        <v>261359</v>
      </c>
      <c r="ED250" s="39">
        <f>SUM($BE250,$BF250:CM250)-SUM($CV$1:ED$1)*SUM($P250:$Q250,$W250)-SUM($CV$2:ED$2)*SUM($R250:$V250)-SUM($CV$3:ED$3)*$X250-SUM($CV$4:ED$4)*SUM($K250:$L250)-SUM($CV$5:ED$5)*SUM($M250:$N250)-SUM($CV$6:ED$6)*$O250-SUM($CV$7:ED$7)*SUM($Y250:$Z250,$AF250)-SUM($CV$8:ED$8)*SUM($AA250:$AE250)-SUM($CV$9:ED$9)*$AG250</f>
        <v>239359</v>
      </c>
      <c r="EE250" s="39">
        <f>SUM($BE250,$BF250:CN250)-SUM($CV$1:EE$1)*SUM($P250:$Q250,$W250)-SUM($CV$2:EE$2)*SUM($R250:$V250)-SUM($CV$3:EE$3)*$X250-SUM($CV$4:EE$4)*SUM($K250:$L250)-SUM($CV$5:EE$5)*SUM($M250:$N250)-SUM($CV$6:EE$6)*$O250-SUM($CV$7:EE$7)*SUM($Y250:$Z250,$AF250)-SUM($CV$8:EE$8)*SUM($AA250:$AE250)-SUM($CV$9:EE$9)*$AG250</f>
        <v>217359</v>
      </c>
      <c r="EF250" s="39">
        <f>SUM($BE250,$BF250:CO250)-SUM($CV$1:EF$1)*SUM($P250:$Q250,$W250)-SUM($CV$2:EF$2)*SUM($R250:$V250)-SUM($CV$3:EF$3)*$X250-SUM($CV$4:EF$4)*SUM($K250:$L250)-SUM($CV$5:EF$5)*SUM($M250:$N250)-SUM($CV$6:EF$6)*$O250-SUM($CV$7:EF$7)*SUM($Y250:$Z250,$AF250)-SUM($CV$8:EF$8)*SUM($AA250:$AE250)-SUM($CV$9:EF$9)*$AG250</f>
        <v>195359</v>
      </c>
      <c r="EG250" s="39">
        <f>SUM($BE250,$BF250:CP250)-SUM($CV$1:EG$1)*SUM($P250:$Q250,$W250)-SUM($CV$2:EG$2)*SUM($R250:$V250)-SUM($CV$3:EG$3)*$X250-SUM($CV$4:EG$4)*SUM($K250:$L250)-SUM($CV$5:EG$5)*SUM($M250:$N250)-SUM($CV$6:EG$6)*$O250-SUM($CV$7:EG$7)*SUM($Y250:$Z250,$AF250)-SUM($CV$8:EG$8)*SUM($AA250:$AE250)-SUM($CV$9:EG$9)*$AG250</f>
        <v>173359</v>
      </c>
      <c r="EH250" s="39">
        <f>SUM($BE250,$BF250:CQ250)-SUM($CV$1:EH$1)*SUM($P250:$Q250,$W250)-SUM($CV$2:EH$2)*SUM($R250:$V250)-SUM($CV$3:EH$3)*$X250-SUM($CV$4:EH$4)*SUM($K250:$L250)-SUM($CV$5:EH$5)*SUM($M250:$N250)-SUM($CV$6:EH$6)*$O250-SUM($CV$7:EH$7)*SUM($Y250:$Z250,$AF250)-SUM($CV$8:EH$8)*SUM($AA250:$AE250)-SUM($CV$9:EH$9)*$AG250</f>
        <v>151359</v>
      </c>
      <c r="EI250" s="39">
        <f>SUM($BE250,$BF250:CR250)-SUM($CV$1:EI$1)*SUM($P250:$Q250,$W250)-SUM($CV$2:EI$2)*SUM($R250:$V250)-SUM($CV$3:EI$3)*$X250-SUM($CV$4:EI$4)*SUM($K250:$L250)-SUM($CV$5:EI$5)*SUM($M250:$N250)-SUM($CV$6:EI$6)*$O250-SUM($CV$7:EI$7)*SUM($Y250:$Z250,$AF250)-SUM($CV$8:EI$8)*SUM($AA250:$AE250)-SUM($CV$9:EI$9)*$AG250</f>
        <v>129359</v>
      </c>
      <c r="EJ250" s="39">
        <f>SUM($BE250,$BF250:CS250)-SUM($CV$1:EJ$1)*SUM($P250:$Q250,$W250)-SUM($CV$2:EJ$2)*SUM($R250:$V250)-SUM($CV$3:EJ$3)*$X250-SUM($CV$4:EJ$4)*SUM($K250:$L250)-SUM($CV$5:EJ$5)*SUM($M250:$N250)-SUM($CV$6:EJ$6)*$O250-SUM($CV$7:EJ$7)*SUM($Y250:$Z250,$AF250)-SUM($CV$8:EJ$8)*SUM($AA250:$AE250)-SUM($CV$9:EJ$9)*$AG250</f>
        <v>107359</v>
      </c>
      <c r="EK250" s="39">
        <f>SUM($BE250,$BF250:CT250)-SUM($CV$1:EK$1)*SUM($P250:$Q250,$W250)-SUM($CV$2:EK$2)*SUM($R250:$V250)-SUM($CV$3:EK$3)*$X250-SUM($CV$4:EK$4)*SUM($K250:$L250)-SUM($CV$5:EK$5)*SUM($M250:$N250)-SUM($CV$6:EK$6)*$O250-SUM($CV$7:EK$7)*SUM($Y250:$Z250,$AF250)-SUM($CV$8:EK$8)*SUM($AA250:$AE250)-SUM($CV$9:EK$9)*$AG250</f>
        <v>85359</v>
      </c>
      <c r="EL250" s="39">
        <f>SUM($BE250,$BF250:CU250)-SUM($CV$1:EL$1)*SUM($P250:$Q250,$W250)-SUM($CV$2:EL$2)*SUM($R250:$V250)-SUM($CV$3:EL$3)*$X250-SUM($CV$4:EL$4)*SUM($K250:$L250)-SUM($CV$5:EL$5)*SUM($M250:$N250)-SUM($CV$6:EL$6)*$O250-SUM($CV$7:EL$7)*SUM($Y250:$Z250,$AF250)-SUM($CV$8:EL$8)*SUM($AA250:$AE250)-SUM($CV$9:EL$9)*$AG250</f>
        <v>63359</v>
      </c>
      <c r="EM250" s="39">
        <f>SUM($BE250,$BF250:CV250)-SUM($CV$1:EM$1)*SUM($P250:$Q250,$W250)-SUM($CV$2:EM$2)*SUM($R250:$V250)-SUM($CV$3:EM$3)*$X250-SUM($CV$4:EM$4)*SUM($K250:$L250)-SUM($CV$5:EM$5)*SUM($M250:$N250)-SUM($CV$6:EM$6)*$O250-SUM($CV$7:EM$7)*SUM($Y250:$Z250,$AF250)-SUM($CV$8:EM$8)*SUM($AA250:$AE250)-SUM($CV$9:EM$9)*$AG250</f>
        <v>41359</v>
      </c>
      <c r="EN250" s="39">
        <f>SUM($BE250,$BF250:CW250)-SUM($CV$1:EN$1)*SUM($P250:$Q250,$W250)-SUM($CV$2:EN$2)*SUM($R250:$V250)-SUM($CV$3:EN$3)*$X250-SUM($CV$4:EN$4)*SUM($K250:$L250)-SUM($CV$5:EN$5)*SUM($M250:$N250)-SUM($CV$6:EN$6)*$O250-SUM($CV$7:EN$7)*SUM($Y250:$Z250,$AF250)-SUM($CV$8:EN$8)*SUM($AA250:$AE250)-SUM($CV$9:EN$9)*$AG250</f>
        <v>19359</v>
      </c>
      <c r="EO250" s="39">
        <f>SUM($BE250,$BF250:CX250)-SUM($CV$1:EO$1)*SUM($P250:$Q250,$W250)-SUM($CV$2:EO$2)*SUM($R250:$V250)-SUM($CV$3:EO$3)*$X250-SUM($CV$4:EO$4)*SUM($K250:$L250)-SUM($CV$5:EO$5)*SUM($M250:$N250)-SUM($CV$6:EO$6)*$O250-SUM($CV$7:EO$7)*SUM($Y250:$Z250,$AF250)-SUM($CV$8:EO$8)*SUM($AA250:$AE250)-SUM($CV$9:EO$9)*$AG250</f>
        <v>5521</v>
      </c>
      <c r="EP250" s="96" t="str">
        <f t="shared" si="315"/>
        <v>KAYTECH</v>
      </c>
      <c r="EQ250" s="103" t="str">
        <f t="shared" si="302"/>
        <v>MS51957-15</v>
      </c>
      <c r="ER250" s="96" t="str">
        <f t="shared" si="306"/>
        <v>MS MILITARY STANDARDS</v>
      </c>
      <c r="ES250" s="115">
        <f t="shared" si="316"/>
        <v>3.1E-2</v>
      </c>
      <c r="ET250" s="116" t="str">
        <f t="shared" si="317"/>
        <v>USD</v>
      </c>
      <c r="EU250" s="107" t="e">
        <f t="shared" ca="1" si="245"/>
        <v>#NAME?</v>
      </c>
      <c r="EV250" s="107" t="e">
        <f t="shared" ca="1" si="246"/>
        <v>#NAME?</v>
      </c>
      <c r="EW250" s="117">
        <f t="shared" si="313"/>
        <v>500</v>
      </c>
      <c r="EX250" s="117">
        <f t="shared" si="314"/>
        <v>500</v>
      </c>
      <c r="EY250" s="103">
        <v>5000</v>
      </c>
      <c r="EZ250" s="117">
        <f t="shared" si="247"/>
        <v>782000</v>
      </c>
      <c r="FA250" s="118" t="e">
        <f t="shared" ca="1" si="248"/>
        <v>#NAME?</v>
      </c>
      <c r="FB250" s="117">
        <f t="shared" si="249"/>
        <v>5169</v>
      </c>
      <c r="FC250" s="118" t="e">
        <f t="shared" ca="1" si="250"/>
        <v>#NAME?</v>
      </c>
      <c r="FD250" s="119">
        <v>45523</v>
      </c>
      <c r="FE250" s="118" t="s">
        <v>130</v>
      </c>
      <c r="FF250" s="118" t="s">
        <v>26</v>
      </c>
      <c r="FG250" s="103" t="s">
        <v>144</v>
      </c>
      <c r="FH250" s="103" t="s">
        <v>145</v>
      </c>
      <c r="FI250" s="105">
        <f t="array" ref="FI250">SUMPRODUCT($AI250:$AL250,TRANSPOSE(FI$1:FI$4))</f>
        <v>66715</v>
      </c>
      <c r="FJ250" s="105">
        <f t="array" ref="FJ250">SUMPRODUCT($AI250:$AL250,TRANSPOSE(FJ$1:FJ$4))</f>
        <v>66715</v>
      </c>
      <c r="FK250" s="105">
        <f t="array" ref="FK250">SUMPRODUCT($AI250:$AL250,TRANSPOSE(FK$1:FK$4))</f>
        <v>66715</v>
      </c>
      <c r="FL250" s="105">
        <f t="array" ref="FL250">SUMPRODUCT($AI250:$AL250,TRANSPOSE(FL$1:FL$4))</f>
        <v>66715</v>
      </c>
      <c r="FM250" s="105">
        <f t="array" ref="FM250">SUMPRODUCT($AI250:$AL250,TRANSPOSE(FM$1:FM$4))</f>
        <v>66715</v>
      </c>
      <c r="FN250" s="105">
        <f t="array" ref="FN250">SUMPRODUCT($AI250:$AL250,TRANSPOSE(FN$1:FN$4))</f>
        <v>66715</v>
      </c>
      <c r="FO250" s="105">
        <f t="array" ref="FO250">SUMPRODUCT($AI250:$AL250,TRANSPOSE(FO$1:FO$4))</f>
        <v>66715</v>
      </c>
      <c r="FP250" s="105">
        <f t="array" ref="FP250">SUMPRODUCT($AI250:$AL250,TRANSPOSE(FP$1:FP$4))</f>
        <v>66715</v>
      </c>
      <c r="FQ250" s="105">
        <f t="array" ref="FQ250">SUMPRODUCT($AI250:$AL250,TRANSPOSE(FQ$1:FQ$4))</f>
        <v>66715</v>
      </c>
      <c r="FR250" s="105">
        <f t="array" ref="FR250">SUMPRODUCT($AI250:$AL250,TRANSPOSE(FR$1:FR$4))</f>
        <v>66550</v>
      </c>
      <c r="FS250" s="105">
        <f t="array" ref="FS250">SUMPRODUCT($AI250:$AL250,TRANSPOSE(FS$1:FS$4))</f>
        <v>66000</v>
      </c>
      <c r="FT250" s="105">
        <f t="array" ref="FT250">SUMPRODUCT($AI250:$AL250,TRANSPOSE(FT$1:FT$4))</f>
        <v>43846</v>
      </c>
      <c r="FU250" s="105">
        <f t="array" ref="FU250">SUMPRODUCT($AI250:$AL250,TRANSPOSE(FU$1:FU$4))</f>
        <v>0</v>
      </c>
      <c r="FV250" s="120"/>
      <c r="FW250" s="105">
        <f t="shared" si="251"/>
        <v>67000</v>
      </c>
      <c r="FX250" s="121">
        <f>CEILING(SUM($FI250:FJ250)-SUM($FW250:FW250),$EW250)</f>
        <v>66500</v>
      </c>
      <c r="FY250" s="121">
        <f>CEILING(SUM($FI250:FK250)-SUM($FW250:FX250),$EW250)</f>
        <v>67000</v>
      </c>
      <c r="FZ250" s="121">
        <f>CEILING(SUM($FI250:FL250)-SUM($FW250:FY250),$EW250)</f>
        <v>66500</v>
      </c>
      <c r="GA250" s="121">
        <f>CEILING(SUM($FI250:FM250)-SUM($FW250:FZ250),$EW250)</f>
        <v>67000</v>
      </c>
      <c r="GB250" s="121">
        <f>CEILING(SUM($FI250:FN250)-SUM($FW250:GA250),$EW250)</f>
        <v>66500</v>
      </c>
      <c r="GC250" s="121">
        <f>CEILING(SUM($FI250:FO250)-SUM($FW250:GB250),$EW250)</f>
        <v>67000</v>
      </c>
      <c r="GD250" s="121">
        <f>CEILING(SUM($FI250:FP250)-SUM($FW250:GC250),$EW250)</f>
        <v>66500</v>
      </c>
      <c r="GE250" s="121">
        <f>CEILING(SUM($FI250:FQ250)-SUM($FW250:GD250),$EW250)</f>
        <v>66500</v>
      </c>
      <c r="GF250" s="121">
        <f>CEILING(SUM($FI250:FR250)-SUM($FW250:GE250),$EW250)</f>
        <v>66500</v>
      </c>
      <c r="GG250" s="121">
        <f>CEILING(SUM($FI250:FS250)-SUM($FW250:GF250),$EW250)</f>
        <v>66000</v>
      </c>
      <c r="GH250" s="121">
        <f t="shared" si="252"/>
        <v>49000</v>
      </c>
      <c r="GI250" s="121">
        <f t="shared" si="253"/>
        <v>0</v>
      </c>
      <c r="GJ250" s="120"/>
      <c r="GK250" s="123" t="e">
        <f t="shared" ca="1" si="254"/>
        <v>#NAME?</v>
      </c>
      <c r="GL250" s="123" t="e">
        <f t="shared" ca="1" si="255"/>
        <v>#NAME?</v>
      </c>
      <c r="GM250" s="123" t="e">
        <f t="shared" ca="1" si="256"/>
        <v>#NAME?</v>
      </c>
      <c r="GN250" s="123" t="e">
        <f t="shared" ca="1" si="257"/>
        <v>#NAME?</v>
      </c>
      <c r="GO250" s="123" t="e">
        <f t="shared" ca="1" si="258"/>
        <v>#NAME?</v>
      </c>
      <c r="GP250" s="123" t="e">
        <f t="shared" ca="1" si="259"/>
        <v>#NAME?</v>
      </c>
      <c r="GQ250" s="123" t="e">
        <f t="shared" ca="1" si="260"/>
        <v>#NAME?</v>
      </c>
      <c r="GR250" s="123" t="e">
        <f t="shared" ca="1" si="261"/>
        <v>#NAME?</v>
      </c>
      <c r="GS250" s="123" t="e">
        <f t="shared" ca="1" si="262"/>
        <v>#NAME?</v>
      </c>
      <c r="GT250" s="123" t="e">
        <f t="shared" ca="1" si="263"/>
        <v>#NAME?</v>
      </c>
      <c r="GU250" s="123" t="e">
        <f t="shared" ca="1" si="264"/>
        <v>#NAME?</v>
      </c>
      <c r="GV250" s="123" t="e">
        <f t="shared" ca="1" si="265"/>
        <v>#NAME?</v>
      </c>
      <c r="GW250" s="123" t="e">
        <f t="shared" ca="1" si="266"/>
        <v>#NAME?</v>
      </c>
      <c r="GX250" s="123" t="e">
        <f t="shared" ca="1" si="267"/>
        <v>#NAME?</v>
      </c>
      <c r="GY250" s="120">
        <v>2</v>
      </c>
      <c r="GZ250" s="105">
        <f t="shared" ref="GZ250:GZ251" si="320">SUM(FW250:GB250)</f>
        <v>400500</v>
      </c>
      <c r="HA250" s="105"/>
      <c r="HB250" s="105"/>
      <c r="HC250" s="105"/>
      <c r="HD250" s="105"/>
      <c r="HE250" s="105"/>
      <c r="HF250" s="105">
        <f t="shared" ref="HF250:HF251" si="321">SUM(GC250:GI250)</f>
        <v>381500</v>
      </c>
      <c r="HG250" s="105"/>
      <c r="HH250" s="105"/>
      <c r="HI250" s="105"/>
      <c r="HJ250" s="105"/>
      <c r="HK250" s="105"/>
      <c r="HL250" s="105"/>
      <c r="HM250" s="105"/>
      <c r="HN250" s="123" t="e">
        <f t="shared" ca="1" si="268"/>
        <v>#NAME?</v>
      </c>
      <c r="HO250" s="123" t="e">
        <f t="shared" ca="1" si="269"/>
        <v>#NAME?</v>
      </c>
      <c r="HP250" s="123" t="e">
        <f t="shared" ca="1" si="270"/>
        <v>#NAME?</v>
      </c>
      <c r="HQ250" s="123" t="e">
        <f t="shared" ca="1" si="271"/>
        <v>#NAME?</v>
      </c>
      <c r="HR250" s="123" t="e">
        <f t="shared" ca="1" si="272"/>
        <v>#NAME?</v>
      </c>
      <c r="HS250" s="123" t="e">
        <f t="shared" ca="1" si="273"/>
        <v>#NAME?</v>
      </c>
      <c r="HT250" s="123" t="e">
        <f t="shared" ca="1" si="274"/>
        <v>#NAME?</v>
      </c>
      <c r="HU250" s="123" t="e">
        <f t="shared" ca="1" si="275"/>
        <v>#NAME?</v>
      </c>
      <c r="HV250" s="123" t="e">
        <f t="shared" ca="1" si="276"/>
        <v>#NAME?</v>
      </c>
      <c r="HW250" s="123" t="e">
        <f t="shared" ca="1" si="277"/>
        <v>#NAME?</v>
      </c>
      <c r="HX250" s="123" t="e">
        <f t="shared" ca="1" si="278"/>
        <v>#NAME?</v>
      </c>
      <c r="HY250" s="123" t="e">
        <f t="shared" ca="1" si="279"/>
        <v>#NAME?</v>
      </c>
      <c r="HZ250" s="123" t="e">
        <f t="shared" ca="1" si="280"/>
        <v>#NAME?</v>
      </c>
      <c r="IA250" s="123" t="e">
        <f t="shared" ca="1" si="281"/>
        <v>#NAME?</v>
      </c>
      <c r="IB250" s="124" t="s">
        <v>1167</v>
      </c>
      <c r="IC250" s="103" t="s">
        <v>1149</v>
      </c>
      <c r="ID250" s="125">
        <v>45524</v>
      </c>
      <c r="IE250" s="103" t="s">
        <v>147</v>
      </c>
      <c r="IF250" s="103" t="s">
        <v>147</v>
      </c>
      <c r="IG250" s="103" t="s">
        <v>147</v>
      </c>
      <c r="IH250" s="103"/>
      <c r="II250" s="103" t="s">
        <v>191</v>
      </c>
    </row>
    <row r="251" spans="1:243" ht="14.25" x14ac:dyDescent="0.2">
      <c r="A251" s="39">
        <v>273</v>
      </c>
      <c r="B251" s="39" t="s">
        <v>1171</v>
      </c>
      <c r="C251" s="56" t="s">
        <v>1172</v>
      </c>
      <c r="D251" s="39" t="s">
        <v>137</v>
      </c>
      <c r="E251" s="39">
        <v>512308669</v>
      </c>
      <c r="F251" s="102" t="s">
        <v>1164</v>
      </c>
      <c r="G251" s="39"/>
      <c r="H251" s="39" t="s">
        <v>128</v>
      </c>
      <c r="I251" s="39">
        <v>2</v>
      </c>
      <c r="J251" s="39">
        <v>40</v>
      </c>
      <c r="K251" s="39">
        <v>0</v>
      </c>
      <c r="L251" s="39">
        <v>10</v>
      </c>
      <c r="M251" s="39">
        <v>2</v>
      </c>
      <c r="N251" s="39">
        <v>0</v>
      </c>
      <c r="O251" s="39">
        <v>0</v>
      </c>
      <c r="P251" s="39">
        <v>0</v>
      </c>
      <c r="Q251" s="39">
        <v>10</v>
      </c>
      <c r="R251" s="39">
        <v>2</v>
      </c>
      <c r="S251" s="39">
        <v>0</v>
      </c>
      <c r="T251" s="39">
        <v>0</v>
      </c>
      <c r="U251" s="39">
        <v>0</v>
      </c>
      <c r="V251" s="39">
        <v>0</v>
      </c>
      <c r="W251" s="39">
        <v>0</v>
      </c>
      <c r="X251" s="39">
        <v>0</v>
      </c>
      <c r="Y251" s="39">
        <v>0</v>
      </c>
      <c r="Z251" s="39">
        <v>14</v>
      </c>
      <c r="AA251" s="39">
        <v>2</v>
      </c>
      <c r="AB251" s="39">
        <v>0</v>
      </c>
      <c r="AC251" s="39">
        <v>0</v>
      </c>
      <c r="AD251" s="39">
        <v>0</v>
      </c>
      <c r="AE251" s="39">
        <v>0</v>
      </c>
      <c r="AF251" s="39">
        <v>0</v>
      </c>
      <c r="AG251" s="39">
        <v>0</v>
      </c>
      <c r="AH251" s="39">
        <f t="shared" si="235"/>
        <v>40</v>
      </c>
      <c r="AI251" s="39">
        <f t="shared" si="236"/>
        <v>12</v>
      </c>
      <c r="AJ251" s="39">
        <f t="shared" si="237"/>
        <v>12</v>
      </c>
      <c r="AK251" s="39">
        <f t="shared" si="238"/>
        <v>16</v>
      </c>
      <c r="AL251" s="39">
        <f t="shared" si="239"/>
        <v>4</v>
      </c>
      <c r="AM251" s="57">
        <f t="shared" si="240"/>
        <v>850112</v>
      </c>
      <c r="AN251" s="57">
        <v>500</v>
      </c>
      <c r="AO251" s="57">
        <f t="shared" si="241"/>
        <v>850500</v>
      </c>
      <c r="AP251" s="39"/>
      <c r="AQ251" s="39" t="s">
        <v>1165</v>
      </c>
      <c r="AR251" s="39" t="s">
        <v>1146</v>
      </c>
      <c r="AS251" s="39"/>
      <c r="AT251" s="39"/>
      <c r="AU251" s="58">
        <v>0.03</v>
      </c>
      <c r="AV251" s="58" t="s">
        <v>11</v>
      </c>
      <c r="AW251" s="39" t="s">
        <v>1147</v>
      </c>
      <c r="AX251" s="39" t="s">
        <v>1148</v>
      </c>
      <c r="AY251" s="39"/>
      <c r="AZ251" s="39">
        <v>6314677700</v>
      </c>
      <c r="BA251" s="39" t="str">
        <f t="shared" si="242"/>
        <v>P0014</v>
      </c>
      <c r="BB251" s="78" t="e">
        <f t="shared" ca="1" si="243"/>
        <v>#NAME?</v>
      </c>
      <c r="BC251" s="75" t="s">
        <v>1170</v>
      </c>
      <c r="BD251" s="75">
        <f t="shared" si="244"/>
        <v>855500</v>
      </c>
      <c r="BE251" s="39"/>
      <c r="BF251" s="39"/>
      <c r="BG251" s="39"/>
      <c r="BH251" s="39"/>
      <c r="BI251" s="39">
        <v>438500</v>
      </c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>
        <v>417000</v>
      </c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>
        <f>SUM($BE251,$BF251:BF251)-SUM($CV$1:CW$1)*SUM($P251:$Q251,$W251)-SUM($CV$2:CW$2)*SUM($R251:$V251)-SUM($CV$3:CW$3)*$X251-SUM($CV$4:CW$4)*SUM($K251:$L251)-SUM($CV$5:CW$5)*SUM($M251:$N251)-SUM($CV$6:CW$6)*$O251-SUM($CV$7:CW$7)*SUM($Y251:$Z251,$AF251)-SUM($CV$8:CW$8)*SUM($AA251:$AE251)-SUM($CV$9:CW$9)*$AG251</f>
        <v>0</v>
      </c>
      <c r="CX251" s="39">
        <f>SUM($BE251,$BF251:BG251)-SUM($CV$1:CX$1)*SUM($P251:$Q251,$W251)-SUM($CV$2:CX$2)*SUM($R251:$V251)-SUM($CV$3:CX$3)*$X251-SUM($CV$4:CX$4)*SUM($K251:$L251)-SUM($CV$5:CX$5)*SUM($M251:$N251)-SUM($CV$6:CX$6)*$O251-SUM($CV$7:CX$7)*SUM($Y251:$Z251,$AF251)-SUM($CV$8:CX$8)*SUM($AA251:$AE251)-SUM($CV$9:CX$9)*$AG251</f>
        <v>0</v>
      </c>
      <c r="CY251" s="39">
        <f>SUM($BE251,$BF251:BH251)-SUM($CV$1:CY$1)*SUM($P251:$Q251,$W251)-SUM($CV$2:CY$2)*SUM($R251:$V251)-SUM($CV$3:CY$3)*$X251-SUM($CV$4:CY$4)*SUM($K251:$L251)-SUM($CV$5:CY$5)*SUM($M251:$N251)-SUM($CV$6:CY$6)*$O251-SUM($CV$7:CY$7)*SUM($Y251:$Z251,$AF251)-SUM($CV$8:CY$8)*SUM($AA251:$AE251)-SUM($CV$9:CY$9)*$AG251</f>
        <v>0</v>
      </c>
      <c r="CZ251" s="39">
        <f>SUM($BE251,$BF251:BI251)-SUM($CV$1:CZ$1)*SUM($P251:$Q251,$W251)-SUM($CV$2:CZ$2)*SUM($R251:$V251)-SUM($CV$3:CZ$3)*$X251-SUM($CV$4:CZ$4)*SUM($K251:$L251)-SUM($CV$5:CZ$5)*SUM($M251:$N251)-SUM($CV$6:CZ$6)*$O251-SUM($CV$7:CZ$7)*SUM($Y251:$Z251,$AF251)-SUM($CV$8:CZ$8)*SUM($AA251:$AE251)-SUM($CV$9:CZ$9)*$AG251</f>
        <v>438500</v>
      </c>
      <c r="DA251" s="39">
        <f>SUM($BE251,$BF251:BJ251)-SUM($CV$1:DA$1)*SUM($P251:$Q251,$W251)-SUM($CV$2:DA$2)*SUM($R251:$V251)-SUM($CV$3:DA$3)*$X251-SUM($CV$4:DA$4)*SUM($K251:$L251)-SUM($CV$5:DA$5)*SUM($M251:$N251)-SUM($CV$6:DA$6)*$O251-SUM($CV$7:DA$7)*SUM($Y251:$Z251,$AF251)-SUM($CV$8:DA$8)*SUM($AA251:$AE251)-SUM($CV$9:DA$9)*$AG251</f>
        <v>438500</v>
      </c>
      <c r="DB251" s="39">
        <f>SUM($BE251,$BF251:BK251)-SUM($CV$1:DB$1)*SUM($P251:$Q251,$W251)-SUM($CV$2:DB$2)*SUM($R251:$V251)-SUM($CV$3:DB$3)*$X251-SUM($CV$4:DB$4)*SUM($K251:$L251)-SUM($CV$5:DB$5)*SUM($M251:$N251)-SUM($CV$6:DB$6)*$O251-SUM($CV$7:DB$7)*SUM($Y251:$Z251,$AF251)-SUM($CV$8:DB$8)*SUM($AA251:$AE251)-SUM($CV$9:DB$9)*$AG251</f>
        <v>434500</v>
      </c>
      <c r="DC251" s="39">
        <f>SUM($BE251,$BF251:BL251)-SUM($CV$1:DC$1)*SUM($P251:$Q251,$W251)-SUM($CV$2:DC$2)*SUM($R251:$V251)-SUM($CV$3:DC$3)*$X251-SUM($CV$4:DC$4)*SUM($K251:$L251)-SUM($CV$5:DC$5)*SUM($M251:$N251)-SUM($CV$6:DC$6)*$O251-SUM($CV$7:DC$7)*SUM($Y251:$Z251,$AF251)-SUM($CV$8:DC$8)*SUM($AA251:$AE251)-SUM($CV$9:DC$9)*$AG251</f>
        <v>426500</v>
      </c>
      <c r="DD251" s="39">
        <f>SUM($BE251,$BF251:BM251)-SUM($CV$1:DD$1)*SUM($P251:$Q251,$W251)-SUM($CV$2:DD$2)*SUM($R251:$V251)-SUM($CV$3:DD$3)*$X251-SUM($CV$4:DD$4)*SUM($K251:$L251)-SUM($CV$5:DD$5)*SUM($M251:$N251)-SUM($CV$6:DD$6)*$O251-SUM($CV$7:DD$7)*SUM($Y251:$Z251,$AF251)-SUM($CV$8:DD$8)*SUM($AA251:$AE251)-SUM($CV$9:DD$9)*$AG251</f>
        <v>414004</v>
      </c>
      <c r="DE251" s="39">
        <f>SUM($BE251,$BF251:BN251)-SUM($CV$1:DE$1)*SUM($P251:$Q251,$W251)-SUM($CV$2:DE$2)*SUM($R251:$V251)-SUM($CV$3:DE$3)*$X251-SUM($CV$4:DE$4)*SUM($K251:$L251)-SUM($CV$5:DE$5)*SUM($M251:$N251)-SUM($CV$6:DE$6)*$O251-SUM($CV$7:DE$7)*SUM($Y251:$Z251,$AF251)-SUM($CV$8:DE$8)*SUM($AA251:$AE251)-SUM($CV$9:DE$9)*$AG251</f>
        <v>400804</v>
      </c>
      <c r="DF251" s="39">
        <f>SUM($BE251,$BF251:BO251)-SUM($CV$1:DF$1)*SUM($P251:$Q251,$W251)-SUM($CV$2:DF$2)*SUM($R251:$V251)-SUM($CV$3:DF$3)*$X251-SUM($CV$4:DF$4)*SUM($K251:$L251)-SUM($CV$5:DF$5)*SUM($M251:$N251)-SUM($CV$6:DF$6)*$O251-SUM($CV$7:DF$7)*SUM($Y251:$Z251,$AF251)-SUM($CV$8:DF$8)*SUM($AA251:$AE251)-SUM($CV$9:DF$9)*$AG251</f>
        <v>384004</v>
      </c>
      <c r="DG251" s="39">
        <f>SUM($BE251,$BF251:BP251)-SUM($CV$1:DG$1)*SUM($P251:$Q251,$W251)-SUM($CV$2:DG$2)*SUM($R251:$V251)-SUM($CV$3:DG$3)*$X251-SUM($CV$4:DG$4)*SUM($K251:$L251)-SUM($CV$5:DG$5)*SUM($M251:$N251)-SUM($CV$6:DG$6)*$O251-SUM($CV$7:DG$7)*SUM($Y251:$Z251,$AF251)-SUM($CV$8:DG$8)*SUM($AA251:$AE251)-SUM($CV$9:DG$9)*$AG251</f>
        <v>366004</v>
      </c>
      <c r="DH251" s="39">
        <f>SUM($BE251,$BF251:BQ251)-SUM($CV$1:DH$1)*SUM($P251:$Q251,$W251)-SUM($CV$2:DH$2)*SUM($R251:$V251)-SUM($CV$3:DH$3)*$X251-SUM($CV$4:DH$4)*SUM($K251:$L251)-SUM($CV$5:DH$5)*SUM($M251:$N251)-SUM($CV$6:DH$6)*$O251-SUM($CV$7:DH$7)*SUM($Y251:$Z251,$AF251)-SUM($CV$8:DH$8)*SUM($AA251:$AE251)-SUM($CV$9:DH$9)*$AG251</f>
        <v>348004</v>
      </c>
      <c r="DI251" s="39">
        <f>SUM($BE251,$BF251:BR251)-SUM($CV$1:DI$1)*SUM($P251:$Q251,$W251)-SUM($CV$2:DI$2)*SUM($R251:$V251)-SUM($CV$3:DI$3)*$X251-SUM($CV$4:DI$4)*SUM($K251:$L251)-SUM($CV$5:DI$5)*SUM($M251:$N251)-SUM($CV$6:DI$6)*$O251-SUM($CV$7:DI$7)*SUM($Y251:$Z251,$AF251)-SUM($CV$8:DI$8)*SUM($AA251:$AE251)-SUM($CV$9:DI$9)*$AG251</f>
        <v>330004</v>
      </c>
      <c r="DJ251" s="39">
        <f>SUM($BE251,$BF251:BS251)-SUM($CV$1:DJ$1)*SUM($P251:$Q251,$W251)-SUM($CV$2:DJ$2)*SUM($R251:$V251)-SUM($CV$3:DJ$3)*$X251-SUM($CV$4:DJ$4)*SUM($K251:$L251)-SUM($CV$5:DJ$5)*SUM($M251:$N251)-SUM($CV$6:DJ$6)*$O251-SUM($CV$7:DJ$7)*SUM($Y251:$Z251,$AF251)-SUM($CV$8:DJ$8)*SUM($AA251:$AE251)-SUM($CV$9:DJ$9)*$AG251</f>
        <v>312004</v>
      </c>
      <c r="DK251" s="39">
        <f>SUM($BE251,$BF251:BT251)-SUM($CV$1:DK$1)*SUM($P251:$Q251,$W251)-SUM($CV$2:DK$2)*SUM($R251:$V251)-SUM($CV$3:DK$3)*$X251-SUM($CV$4:DK$4)*SUM($K251:$L251)-SUM($CV$5:DK$5)*SUM($M251:$N251)-SUM($CV$6:DK$6)*$O251-SUM($CV$7:DK$7)*SUM($Y251:$Z251,$AF251)-SUM($CV$8:DK$8)*SUM($AA251:$AE251)-SUM($CV$9:DK$9)*$AG251</f>
        <v>294004</v>
      </c>
      <c r="DL251" s="39">
        <f>SUM($BE251,$BF251:BU251)-SUM($CV$1:DL$1)*SUM($P251:$Q251,$W251)-SUM($CV$2:DL$2)*SUM($R251:$V251)-SUM($CV$3:DL$3)*$X251-SUM($CV$4:DL$4)*SUM($K251:$L251)-SUM($CV$5:DL$5)*SUM($M251:$N251)-SUM($CV$6:DL$6)*$O251-SUM($CV$7:DL$7)*SUM($Y251:$Z251,$AF251)-SUM($CV$8:DL$8)*SUM($AA251:$AE251)-SUM($CV$9:DL$9)*$AG251</f>
        <v>276004</v>
      </c>
      <c r="DM251" s="39">
        <f>SUM($BE251,$BF251:BV251)-SUM($CV$1:DM$1)*SUM($P251:$Q251,$W251)-SUM($CV$2:DM$2)*SUM($R251:$V251)-SUM($CV$3:DM$3)*$X251-SUM($CV$4:DM$4)*SUM($K251:$L251)-SUM($CV$5:DM$5)*SUM($M251:$N251)-SUM($CV$6:DM$6)*$O251-SUM($CV$7:DM$7)*SUM($Y251:$Z251,$AF251)-SUM($CV$8:DM$8)*SUM($AA251:$AE251)-SUM($CV$9:DM$9)*$AG251</f>
        <v>252004</v>
      </c>
      <c r="DN251" s="39">
        <f>SUM($BE251,$BF251:BW251)-SUM($CV$1:DN$1)*SUM($P251:$Q251,$W251)-SUM($CV$2:DN$2)*SUM($R251:$V251)-SUM($CV$3:DN$3)*$X251-SUM($CV$4:DN$4)*SUM($K251:$L251)-SUM($CV$5:DN$5)*SUM($M251:$N251)-SUM($CV$6:DN$6)*$O251-SUM($CV$7:DN$7)*SUM($Y251:$Z251,$AF251)-SUM($CV$8:DN$8)*SUM($AA251:$AE251)-SUM($CV$9:DN$9)*$AG251</f>
        <v>228004</v>
      </c>
      <c r="DO251" s="39">
        <f>SUM($BE251,$BF251:BX251)-SUM($CV$1:DO$1)*SUM($P251:$Q251,$W251)-SUM($CV$2:DO$2)*SUM($R251:$V251)-SUM($CV$3:DO$3)*$X251-SUM($CV$4:DO$4)*SUM($K251:$L251)-SUM($CV$5:DO$5)*SUM($M251:$N251)-SUM($CV$6:DO$6)*$O251-SUM($CV$7:DO$7)*SUM($Y251:$Z251,$AF251)-SUM($CV$8:DO$8)*SUM($AA251:$AE251)-SUM($CV$9:DO$9)*$AG251</f>
        <v>204004</v>
      </c>
      <c r="DP251" s="39">
        <f>SUM($BE251,$BF251:BY251)-SUM($CV$1:DP$1)*SUM($P251:$Q251,$W251)-SUM($CV$2:DP$2)*SUM($R251:$V251)-SUM($CV$3:DP$3)*$X251-SUM($CV$4:DP$4)*SUM($K251:$L251)-SUM($CV$5:DP$5)*SUM($M251:$N251)-SUM($CV$6:DP$6)*$O251-SUM($CV$7:DP$7)*SUM($Y251:$Z251,$AF251)-SUM($CV$8:DP$8)*SUM($AA251:$AE251)-SUM($CV$9:DP$9)*$AG251</f>
        <v>180004</v>
      </c>
      <c r="DQ251" s="39">
        <f>SUM($BE251,$BF251:BZ251)-SUM($CV$1:DQ$1)*SUM($P251:$Q251,$W251)-SUM($CV$2:DQ$2)*SUM($R251:$V251)-SUM($CV$3:DQ$3)*$X251-SUM($CV$4:DQ$4)*SUM($K251:$L251)-SUM($CV$5:DQ$5)*SUM($M251:$N251)-SUM($CV$6:DQ$6)*$O251-SUM($CV$7:DQ$7)*SUM($Y251:$Z251,$AF251)-SUM($CV$8:DQ$8)*SUM($AA251:$AE251)-SUM($CV$9:DQ$9)*$AG251</f>
        <v>156004</v>
      </c>
      <c r="DR251" s="39">
        <f>SUM($BE251,$BF251:CA251)-SUM($CV$1:DR$1)*SUM($P251:$Q251,$W251)-SUM($CV$2:DR$2)*SUM($R251:$V251)-SUM($CV$3:DR$3)*$X251-SUM($CV$4:DR$4)*SUM($K251:$L251)-SUM($CV$5:DR$5)*SUM($M251:$N251)-SUM($CV$6:DR$6)*$O251-SUM($CV$7:DR$7)*SUM($Y251:$Z251,$AF251)-SUM($CV$8:DR$8)*SUM($AA251:$AE251)-SUM($CV$9:DR$9)*$AG251</f>
        <v>132004</v>
      </c>
      <c r="DS251" s="39">
        <f>SUM($BE251,$BF251:CB251)-SUM($CV$1:DS$1)*SUM($P251:$Q251,$W251)-SUM($CV$2:DS$2)*SUM($R251:$V251)-SUM($CV$3:DS$3)*$X251-SUM($CV$4:DS$4)*SUM($K251:$L251)-SUM($CV$5:DS$5)*SUM($M251:$N251)-SUM($CV$6:DS$6)*$O251-SUM($CV$7:DS$7)*SUM($Y251:$Z251,$AF251)-SUM($CV$8:DS$8)*SUM($AA251:$AE251)-SUM($CV$9:DS$9)*$AG251</f>
        <v>108004</v>
      </c>
      <c r="DT251" s="39">
        <f>SUM($BE251,$BF251:CC251)-SUM($CV$1:DT$1)*SUM($P251:$Q251,$W251)-SUM($CV$2:DT$2)*SUM($R251:$V251)-SUM($CV$3:DT$3)*$X251-SUM($CV$4:DT$4)*SUM($K251:$L251)-SUM($CV$5:DT$5)*SUM($M251:$N251)-SUM($CV$6:DT$6)*$O251-SUM($CV$7:DT$7)*SUM($Y251:$Z251,$AF251)-SUM($CV$8:DT$8)*SUM($AA251:$AE251)-SUM($CV$9:DT$9)*$AG251</f>
        <v>501004</v>
      </c>
      <c r="DU251" s="39">
        <f>SUM($BE251,$BF251:CD251)-SUM($CV$1:DU$1)*SUM($P251:$Q251,$W251)-SUM($CV$2:DU$2)*SUM($R251:$V251)-SUM($CV$3:DU$3)*$X251-SUM($CV$4:DU$4)*SUM($K251:$L251)-SUM($CV$5:DU$5)*SUM($M251:$N251)-SUM($CV$6:DU$6)*$O251-SUM($CV$7:DU$7)*SUM($Y251:$Z251,$AF251)-SUM($CV$8:DU$8)*SUM($AA251:$AE251)-SUM($CV$9:DU$9)*$AG251</f>
        <v>477004</v>
      </c>
      <c r="DV251" s="39">
        <f>SUM($BE251,$BF251:CE251)-SUM($CV$1:DV$1)*SUM($P251:$Q251,$W251)-SUM($CV$2:DV$2)*SUM($R251:$V251)-SUM($CV$3:DV$3)*$X251-SUM($CV$4:DV$4)*SUM($K251:$L251)-SUM($CV$5:DV$5)*SUM($M251:$N251)-SUM($CV$6:DV$6)*$O251-SUM($CV$7:DV$7)*SUM($Y251:$Z251,$AF251)-SUM($CV$8:DV$8)*SUM($AA251:$AE251)-SUM($CV$9:DV$9)*$AG251</f>
        <v>453004</v>
      </c>
      <c r="DW251" s="39">
        <f>SUM($BE251,$BF251:CF251)-SUM($CV$1:DW$1)*SUM($P251:$Q251,$W251)-SUM($CV$2:DW$2)*SUM($R251:$V251)-SUM($CV$3:DW$3)*$X251-SUM($CV$4:DW$4)*SUM($K251:$L251)-SUM($CV$5:DW$5)*SUM($M251:$N251)-SUM($CV$6:DW$6)*$O251-SUM($CV$7:DW$7)*SUM($Y251:$Z251,$AF251)-SUM($CV$8:DW$8)*SUM($AA251:$AE251)-SUM($CV$9:DW$9)*$AG251</f>
        <v>429004</v>
      </c>
      <c r="DX251" s="39">
        <f>SUM($BE251,$BF251:CG251)-SUM($CV$1:DX$1)*SUM($P251:$Q251,$W251)-SUM($CV$2:DX$2)*SUM($R251:$V251)-SUM($CV$3:DX$3)*$X251-SUM($CV$4:DX$4)*SUM($K251:$L251)-SUM($CV$5:DX$5)*SUM($M251:$N251)-SUM($CV$6:DX$6)*$O251-SUM($CV$7:DX$7)*SUM($Y251:$Z251,$AF251)-SUM($CV$8:DX$8)*SUM($AA251:$AE251)-SUM($CV$9:DX$9)*$AG251</f>
        <v>405004</v>
      </c>
      <c r="DY251" s="39">
        <f>SUM($BE251,$BF251:CH251)-SUM($CV$1:DY$1)*SUM($P251:$Q251,$W251)-SUM($CV$2:DY$2)*SUM($R251:$V251)-SUM($CV$3:DY$3)*$X251-SUM($CV$4:DY$4)*SUM($K251:$L251)-SUM($CV$5:DY$5)*SUM($M251:$N251)-SUM($CV$6:DY$6)*$O251-SUM($CV$7:DY$7)*SUM($Y251:$Z251,$AF251)-SUM($CV$8:DY$8)*SUM($AA251:$AE251)-SUM($CV$9:DY$9)*$AG251</f>
        <v>381004</v>
      </c>
      <c r="DZ251" s="39">
        <f>SUM($BE251,$BF251:CI251)-SUM($CV$1:DZ$1)*SUM($P251:$Q251,$W251)-SUM($CV$2:DZ$2)*SUM($R251:$V251)-SUM($CV$3:DZ$3)*$X251-SUM($CV$4:DZ$4)*SUM($K251:$L251)-SUM($CV$5:DZ$5)*SUM($M251:$N251)-SUM($CV$6:DZ$6)*$O251-SUM($CV$7:DZ$7)*SUM($Y251:$Z251,$AF251)-SUM($CV$8:DZ$8)*SUM($AA251:$AE251)-SUM($CV$9:DZ$9)*$AG251</f>
        <v>357004</v>
      </c>
      <c r="EA251" s="39">
        <f>SUM($BE251,$BF251:CJ251)-SUM($CV$1:EA$1)*SUM($P251:$Q251,$W251)-SUM($CV$2:EA$2)*SUM($R251:$V251)-SUM($CV$3:EA$3)*$X251-SUM($CV$4:EA$4)*SUM($K251:$L251)-SUM($CV$5:EA$5)*SUM($M251:$N251)-SUM($CV$6:EA$6)*$O251-SUM($CV$7:EA$7)*SUM($Y251:$Z251,$AF251)-SUM($CV$8:EA$8)*SUM($AA251:$AE251)-SUM($CV$9:EA$9)*$AG251</f>
        <v>333004</v>
      </c>
      <c r="EB251" s="39">
        <f>SUM($BE251,$BF251:CK251)-SUM($CV$1:EB$1)*SUM($P251:$Q251,$W251)-SUM($CV$2:EB$2)*SUM($R251:$V251)-SUM($CV$3:EB$3)*$X251-SUM($CV$4:EB$4)*SUM($K251:$L251)-SUM($CV$5:EB$5)*SUM($M251:$N251)-SUM($CV$6:EB$6)*$O251-SUM($CV$7:EB$7)*SUM($Y251:$Z251,$AF251)-SUM($CV$8:EB$8)*SUM($AA251:$AE251)-SUM($CV$9:EB$9)*$AG251</f>
        <v>309004</v>
      </c>
      <c r="EC251" s="39">
        <f>SUM($BE251,$BF251:CL251)-SUM($CV$1:EC$1)*SUM($P251:$Q251,$W251)-SUM($CV$2:EC$2)*SUM($R251:$V251)-SUM($CV$3:EC$3)*$X251-SUM($CV$4:EC$4)*SUM($K251:$L251)-SUM($CV$5:EC$5)*SUM($M251:$N251)-SUM($CV$6:EC$6)*$O251-SUM($CV$7:EC$7)*SUM($Y251:$Z251,$AF251)-SUM($CV$8:EC$8)*SUM($AA251:$AE251)-SUM($CV$9:EC$9)*$AG251</f>
        <v>285004</v>
      </c>
      <c r="ED251" s="39">
        <f>SUM($BE251,$BF251:CM251)-SUM($CV$1:ED$1)*SUM($P251:$Q251,$W251)-SUM($CV$2:ED$2)*SUM($R251:$V251)-SUM($CV$3:ED$3)*$X251-SUM($CV$4:ED$4)*SUM($K251:$L251)-SUM($CV$5:ED$5)*SUM($M251:$N251)-SUM($CV$6:ED$6)*$O251-SUM($CV$7:ED$7)*SUM($Y251:$Z251,$AF251)-SUM($CV$8:ED$8)*SUM($AA251:$AE251)-SUM($CV$9:ED$9)*$AG251</f>
        <v>261004</v>
      </c>
      <c r="EE251" s="39">
        <f>SUM($BE251,$BF251:CN251)-SUM($CV$1:EE$1)*SUM($P251:$Q251,$W251)-SUM($CV$2:EE$2)*SUM($R251:$V251)-SUM($CV$3:EE$3)*$X251-SUM($CV$4:EE$4)*SUM($K251:$L251)-SUM($CV$5:EE$5)*SUM($M251:$N251)-SUM($CV$6:EE$6)*$O251-SUM($CV$7:EE$7)*SUM($Y251:$Z251,$AF251)-SUM($CV$8:EE$8)*SUM($AA251:$AE251)-SUM($CV$9:EE$9)*$AG251</f>
        <v>237004</v>
      </c>
      <c r="EF251" s="39">
        <f>SUM($BE251,$BF251:CO251)-SUM($CV$1:EF$1)*SUM($P251:$Q251,$W251)-SUM($CV$2:EF$2)*SUM($R251:$V251)-SUM($CV$3:EF$3)*$X251-SUM($CV$4:EF$4)*SUM($K251:$L251)-SUM($CV$5:EF$5)*SUM($M251:$N251)-SUM($CV$6:EF$6)*$O251-SUM($CV$7:EF$7)*SUM($Y251:$Z251,$AF251)-SUM($CV$8:EF$8)*SUM($AA251:$AE251)-SUM($CV$9:EF$9)*$AG251</f>
        <v>213004</v>
      </c>
      <c r="EG251" s="39">
        <f>SUM($BE251,$BF251:CP251)-SUM($CV$1:EG$1)*SUM($P251:$Q251,$W251)-SUM($CV$2:EG$2)*SUM($R251:$V251)-SUM($CV$3:EG$3)*$X251-SUM($CV$4:EG$4)*SUM($K251:$L251)-SUM($CV$5:EG$5)*SUM($M251:$N251)-SUM($CV$6:EG$6)*$O251-SUM($CV$7:EG$7)*SUM($Y251:$Z251,$AF251)-SUM($CV$8:EG$8)*SUM($AA251:$AE251)-SUM($CV$9:EG$9)*$AG251</f>
        <v>189004</v>
      </c>
      <c r="EH251" s="39">
        <f>SUM($BE251,$BF251:CQ251)-SUM($CV$1:EH$1)*SUM($P251:$Q251,$W251)-SUM($CV$2:EH$2)*SUM($R251:$V251)-SUM($CV$3:EH$3)*$X251-SUM($CV$4:EH$4)*SUM($K251:$L251)-SUM($CV$5:EH$5)*SUM($M251:$N251)-SUM($CV$6:EH$6)*$O251-SUM($CV$7:EH$7)*SUM($Y251:$Z251,$AF251)-SUM($CV$8:EH$8)*SUM($AA251:$AE251)-SUM($CV$9:EH$9)*$AG251</f>
        <v>165004</v>
      </c>
      <c r="EI251" s="39">
        <f>SUM($BE251,$BF251:CR251)-SUM($CV$1:EI$1)*SUM($P251:$Q251,$W251)-SUM($CV$2:EI$2)*SUM($R251:$V251)-SUM($CV$3:EI$3)*$X251-SUM($CV$4:EI$4)*SUM($K251:$L251)-SUM($CV$5:EI$5)*SUM($M251:$N251)-SUM($CV$6:EI$6)*$O251-SUM($CV$7:EI$7)*SUM($Y251:$Z251,$AF251)-SUM($CV$8:EI$8)*SUM($AA251:$AE251)-SUM($CV$9:EI$9)*$AG251</f>
        <v>141004</v>
      </c>
      <c r="EJ251" s="39">
        <f>SUM($BE251,$BF251:CS251)-SUM($CV$1:EJ$1)*SUM($P251:$Q251,$W251)-SUM($CV$2:EJ$2)*SUM($R251:$V251)-SUM($CV$3:EJ$3)*$X251-SUM($CV$4:EJ$4)*SUM($K251:$L251)-SUM($CV$5:EJ$5)*SUM($M251:$N251)-SUM($CV$6:EJ$6)*$O251-SUM($CV$7:EJ$7)*SUM($Y251:$Z251,$AF251)-SUM($CV$8:EJ$8)*SUM($AA251:$AE251)-SUM($CV$9:EJ$9)*$AG251</f>
        <v>117004</v>
      </c>
      <c r="EK251" s="39">
        <f>SUM($BE251,$BF251:CT251)-SUM($CV$1:EK$1)*SUM($P251:$Q251,$W251)-SUM($CV$2:EK$2)*SUM($R251:$V251)-SUM($CV$3:EK$3)*$X251-SUM($CV$4:EK$4)*SUM($K251:$L251)-SUM($CV$5:EK$5)*SUM($M251:$N251)-SUM($CV$6:EK$6)*$O251-SUM($CV$7:EK$7)*SUM($Y251:$Z251,$AF251)-SUM($CV$8:EK$8)*SUM($AA251:$AE251)-SUM($CV$9:EK$9)*$AG251</f>
        <v>93004</v>
      </c>
      <c r="EL251" s="39">
        <f>SUM($BE251,$BF251:CU251)-SUM($CV$1:EL$1)*SUM($P251:$Q251,$W251)-SUM($CV$2:EL$2)*SUM($R251:$V251)-SUM($CV$3:EL$3)*$X251-SUM($CV$4:EL$4)*SUM($K251:$L251)-SUM($CV$5:EL$5)*SUM($M251:$N251)-SUM($CV$6:EL$6)*$O251-SUM($CV$7:EL$7)*SUM($Y251:$Z251,$AF251)-SUM($CV$8:EL$8)*SUM($AA251:$AE251)-SUM($CV$9:EL$9)*$AG251</f>
        <v>69004</v>
      </c>
      <c r="EM251" s="39">
        <f>SUM($BE251,$BF251:CV251)-SUM($CV$1:EM$1)*SUM($P251:$Q251,$W251)-SUM($CV$2:EM$2)*SUM($R251:$V251)-SUM($CV$3:EM$3)*$X251-SUM($CV$4:EM$4)*SUM($K251:$L251)-SUM($CV$5:EM$5)*SUM($M251:$N251)-SUM($CV$6:EM$6)*$O251-SUM($CV$7:EM$7)*SUM($Y251:$Z251,$AF251)-SUM($CV$8:EM$8)*SUM($AA251:$AE251)-SUM($CV$9:EM$9)*$AG251</f>
        <v>45004</v>
      </c>
      <c r="EN251" s="39">
        <f>SUM($BE251,$BF251:CW251)-SUM($CV$1:EN$1)*SUM($P251:$Q251,$W251)-SUM($CV$2:EN$2)*SUM($R251:$V251)-SUM($CV$3:EN$3)*$X251-SUM($CV$4:EN$4)*SUM($K251:$L251)-SUM($CV$5:EN$5)*SUM($M251:$N251)-SUM($CV$6:EN$6)*$O251-SUM($CV$7:EN$7)*SUM($Y251:$Z251,$AF251)-SUM($CV$8:EN$8)*SUM($AA251:$AE251)-SUM($CV$9:EN$9)*$AG251</f>
        <v>21004</v>
      </c>
      <c r="EO251" s="39">
        <f>SUM($BE251,$BF251:CX251)-SUM($CV$1:EO$1)*SUM($P251:$Q251,$W251)-SUM($CV$2:EO$2)*SUM($R251:$V251)-SUM($CV$3:EO$3)*$X251-SUM($CV$4:EO$4)*SUM($K251:$L251)-SUM($CV$5:EO$5)*SUM($M251:$N251)-SUM($CV$6:EO$6)*$O251-SUM($CV$7:EO$7)*SUM($Y251:$Z251,$AF251)-SUM($CV$8:EO$8)*SUM($AA251:$AE251)-SUM($CV$9:EO$9)*$AG251</f>
        <v>5908</v>
      </c>
      <c r="EP251" s="96" t="str">
        <f t="shared" si="315"/>
        <v>KAYTECH</v>
      </c>
      <c r="EQ251" s="103" t="str">
        <f t="shared" si="302"/>
        <v>MS51957-3</v>
      </c>
      <c r="ER251" s="96" t="str">
        <f t="shared" si="306"/>
        <v>MS MILITARY STANDARDS</v>
      </c>
      <c r="ES251" s="115">
        <f t="shared" si="316"/>
        <v>0.03</v>
      </c>
      <c r="ET251" s="116" t="str">
        <f t="shared" si="317"/>
        <v>USD</v>
      </c>
      <c r="EU251" s="107" t="e">
        <f t="shared" ca="1" si="245"/>
        <v>#NAME?</v>
      </c>
      <c r="EV251" s="107" t="e">
        <f t="shared" ca="1" si="246"/>
        <v>#NAME?</v>
      </c>
      <c r="EW251" s="117">
        <f t="shared" si="313"/>
        <v>500</v>
      </c>
      <c r="EX251" s="117">
        <f t="shared" si="314"/>
        <v>500</v>
      </c>
      <c r="EY251" s="103">
        <v>5000</v>
      </c>
      <c r="EZ251" s="117">
        <f t="shared" si="247"/>
        <v>855500</v>
      </c>
      <c r="FA251" s="118" t="e">
        <f t="shared" ca="1" si="248"/>
        <v>#NAME?</v>
      </c>
      <c r="FB251" s="117">
        <f t="shared" si="249"/>
        <v>5388</v>
      </c>
      <c r="FC251" s="118" t="e">
        <f t="shared" ca="1" si="250"/>
        <v>#NAME?</v>
      </c>
      <c r="FD251" s="119">
        <v>45523</v>
      </c>
      <c r="FE251" s="118" t="s">
        <v>130</v>
      </c>
      <c r="FF251" s="118" t="s">
        <v>26</v>
      </c>
      <c r="FG251" s="103" t="s">
        <v>144</v>
      </c>
      <c r="FH251" s="103" t="s">
        <v>145</v>
      </c>
      <c r="FI251" s="105">
        <f t="array" ref="FI251">SUMPRODUCT($AI251:$AL251,TRANSPOSE(FI$1:FI$4))</f>
        <v>73040</v>
      </c>
      <c r="FJ251" s="105">
        <f t="array" ref="FJ251">SUMPRODUCT($AI251:$AL251,TRANSPOSE(FJ$1:FJ$4))</f>
        <v>73040</v>
      </c>
      <c r="FK251" s="105">
        <f t="array" ref="FK251">SUMPRODUCT($AI251:$AL251,TRANSPOSE(FK$1:FK$4))</f>
        <v>73040</v>
      </c>
      <c r="FL251" s="105">
        <f t="array" ref="FL251">SUMPRODUCT($AI251:$AL251,TRANSPOSE(FL$1:FL$4))</f>
        <v>73040</v>
      </c>
      <c r="FM251" s="105">
        <f t="array" ref="FM251">SUMPRODUCT($AI251:$AL251,TRANSPOSE(FM$1:FM$4))</f>
        <v>73040</v>
      </c>
      <c r="FN251" s="105">
        <f t="array" ref="FN251">SUMPRODUCT($AI251:$AL251,TRANSPOSE(FN$1:FN$4))</f>
        <v>73040</v>
      </c>
      <c r="FO251" s="105">
        <f t="array" ref="FO251">SUMPRODUCT($AI251:$AL251,TRANSPOSE(FO$1:FO$4))</f>
        <v>73040</v>
      </c>
      <c r="FP251" s="105">
        <f t="array" ref="FP251">SUMPRODUCT($AI251:$AL251,TRANSPOSE(FP$1:FP$4))</f>
        <v>73040</v>
      </c>
      <c r="FQ251" s="105">
        <f t="array" ref="FQ251">SUMPRODUCT($AI251:$AL251,TRANSPOSE(FQ$1:FQ$4))</f>
        <v>73040</v>
      </c>
      <c r="FR251" s="105">
        <f t="array" ref="FR251">SUMPRODUCT($AI251:$AL251,TRANSPOSE(FR$1:FR$4))</f>
        <v>72800</v>
      </c>
      <c r="FS251" s="105">
        <f t="array" ref="FS251">SUMPRODUCT($AI251:$AL251,TRANSPOSE(FS$1:FS$4))</f>
        <v>72000</v>
      </c>
      <c r="FT251" s="105">
        <f t="array" ref="FT251">SUMPRODUCT($AI251:$AL251,TRANSPOSE(FT$1:FT$4))</f>
        <v>47952</v>
      </c>
      <c r="FU251" s="105">
        <f t="array" ref="FU251">SUMPRODUCT($AI251:$AL251,TRANSPOSE(FU$1:FU$4))</f>
        <v>0</v>
      </c>
      <c r="FV251" s="120"/>
      <c r="FW251" s="105">
        <f t="shared" si="251"/>
        <v>73500</v>
      </c>
      <c r="FX251" s="121">
        <f>CEILING(SUM($FI251:FJ251)-SUM($FW251:FW251),$EW251)</f>
        <v>73000</v>
      </c>
      <c r="FY251" s="121">
        <f>CEILING(SUM($FI251:FK251)-SUM($FW251:FX251),$EW251)</f>
        <v>73000</v>
      </c>
      <c r="FZ251" s="121">
        <f>CEILING(SUM($FI251:FL251)-SUM($FW251:FY251),$EW251)</f>
        <v>73000</v>
      </c>
      <c r="GA251" s="121">
        <f>CEILING(SUM($FI251:FM251)-SUM($FW251:FZ251),$EW251)</f>
        <v>73000</v>
      </c>
      <c r="GB251" s="121">
        <f>CEILING(SUM($FI251:FN251)-SUM($FW251:GA251),$EW251)</f>
        <v>73000</v>
      </c>
      <c r="GC251" s="121">
        <f>CEILING(SUM($FI251:FO251)-SUM($FW251:GB251),$EW251)</f>
        <v>73000</v>
      </c>
      <c r="GD251" s="121">
        <f>CEILING(SUM($FI251:FP251)-SUM($FW251:GC251),$EW251)</f>
        <v>73000</v>
      </c>
      <c r="GE251" s="121">
        <f>CEILING(SUM($FI251:FQ251)-SUM($FW251:GD251),$EW251)</f>
        <v>73000</v>
      </c>
      <c r="GF251" s="121">
        <f>CEILING(SUM($FI251:FR251)-SUM($FW251:GE251),$EW251)</f>
        <v>73000</v>
      </c>
      <c r="GG251" s="121">
        <f>CEILING(SUM($FI251:FS251)-SUM($FW251:GF251),$EW251)</f>
        <v>72000</v>
      </c>
      <c r="GH251" s="121">
        <f t="shared" si="252"/>
        <v>53000</v>
      </c>
      <c r="GI251" s="121">
        <f t="shared" si="253"/>
        <v>0</v>
      </c>
      <c r="GJ251" s="120"/>
      <c r="GK251" s="123" t="e">
        <f t="shared" ca="1" si="254"/>
        <v>#NAME?</v>
      </c>
      <c r="GL251" s="123" t="e">
        <f t="shared" ca="1" si="255"/>
        <v>#NAME?</v>
      </c>
      <c r="GM251" s="123" t="e">
        <f t="shared" ca="1" si="256"/>
        <v>#NAME?</v>
      </c>
      <c r="GN251" s="123" t="e">
        <f t="shared" ca="1" si="257"/>
        <v>#NAME?</v>
      </c>
      <c r="GO251" s="123" t="e">
        <f t="shared" ca="1" si="258"/>
        <v>#NAME?</v>
      </c>
      <c r="GP251" s="123" t="e">
        <f t="shared" ca="1" si="259"/>
        <v>#NAME?</v>
      </c>
      <c r="GQ251" s="123" t="e">
        <f t="shared" ca="1" si="260"/>
        <v>#NAME?</v>
      </c>
      <c r="GR251" s="123" t="e">
        <f t="shared" ca="1" si="261"/>
        <v>#NAME?</v>
      </c>
      <c r="GS251" s="123" t="e">
        <f t="shared" ca="1" si="262"/>
        <v>#NAME?</v>
      </c>
      <c r="GT251" s="123" t="e">
        <f t="shared" ca="1" si="263"/>
        <v>#NAME?</v>
      </c>
      <c r="GU251" s="123" t="e">
        <f t="shared" ca="1" si="264"/>
        <v>#NAME?</v>
      </c>
      <c r="GV251" s="123" t="e">
        <f t="shared" ca="1" si="265"/>
        <v>#NAME?</v>
      </c>
      <c r="GW251" s="123" t="e">
        <f t="shared" ca="1" si="266"/>
        <v>#NAME?</v>
      </c>
      <c r="GX251" s="123" t="e">
        <f t="shared" ca="1" si="267"/>
        <v>#NAME?</v>
      </c>
      <c r="GY251" s="120">
        <v>2</v>
      </c>
      <c r="GZ251" s="105">
        <f t="shared" si="320"/>
        <v>438500</v>
      </c>
      <c r="HA251" s="105"/>
      <c r="HB251" s="105"/>
      <c r="HC251" s="105"/>
      <c r="HD251" s="105"/>
      <c r="HE251" s="105"/>
      <c r="HF251" s="105">
        <f t="shared" si="321"/>
        <v>417000</v>
      </c>
      <c r="HG251" s="105"/>
      <c r="HH251" s="105"/>
      <c r="HI251" s="105"/>
      <c r="HJ251" s="105"/>
      <c r="HK251" s="105"/>
      <c r="HL251" s="105"/>
      <c r="HM251" s="105"/>
      <c r="HN251" s="123" t="e">
        <f t="shared" ca="1" si="268"/>
        <v>#NAME?</v>
      </c>
      <c r="HO251" s="123" t="e">
        <f t="shared" ca="1" si="269"/>
        <v>#NAME?</v>
      </c>
      <c r="HP251" s="123" t="e">
        <f t="shared" ca="1" si="270"/>
        <v>#NAME?</v>
      </c>
      <c r="HQ251" s="123" t="e">
        <f t="shared" ca="1" si="271"/>
        <v>#NAME?</v>
      </c>
      <c r="HR251" s="123" t="e">
        <f t="shared" ca="1" si="272"/>
        <v>#NAME?</v>
      </c>
      <c r="HS251" s="123" t="e">
        <f t="shared" ca="1" si="273"/>
        <v>#NAME?</v>
      </c>
      <c r="HT251" s="123" t="e">
        <f t="shared" ca="1" si="274"/>
        <v>#NAME?</v>
      </c>
      <c r="HU251" s="123" t="e">
        <f t="shared" ca="1" si="275"/>
        <v>#NAME?</v>
      </c>
      <c r="HV251" s="123" t="e">
        <f t="shared" ca="1" si="276"/>
        <v>#NAME?</v>
      </c>
      <c r="HW251" s="123" t="e">
        <f t="shared" ca="1" si="277"/>
        <v>#NAME?</v>
      </c>
      <c r="HX251" s="123" t="e">
        <f t="shared" ca="1" si="278"/>
        <v>#NAME?</v>
      </c>
      <c r="HY251" s="123" t="e">
        <f t="shared" ca="1" si="279"/>
        <v>#NAME?</v>
      </c>
      <c r="HZ251" s="123" t="e">
        <f t="shared" ca="1" si="280"/>
        <v>#NAME?</v>
      </c>
      <c r="IA251" s="123" t="e">
        <f t="shared" ca="1" si="281"/>
        <v>#NAME?</v>
      </c>
      <c r="IB251" s="124" t="s">
        <v>1171</v>
      </c>
      <c r="IC251" s="103" t="s">
        <v>1149</v>
      </c>
      <c r="ID251" s="125">
        <v>45524</v>
      </c>
      <c r="IE251" s="103" t="s">
        <v>147</v>
      </c>
      <c r="IF251" s="103" t="s">
        <v>147</v>
      </c>
      <c r="IG251" s="103" t="s">
        <v>147</v>
      </c>
      <c r="IH251" s="103"/>
      <c r="II251" s="103" t="s">
        <v>191</v>
      </c>
    </row>
    <row r="252" spans="1:243" ht="14.25" x14ac:dyDescent="0.2">
      <c r="A252" s="39">
        <v>274</v>
      </c>
      <c r="B252" s="39" t="s">
        <v>1173</v>
      </c>
      <c r="C252" s="56" t="s">
        <v>1174</v>
      </c>
      <c r="D252" s="39" t="s">
        <v>137</v>
      </c>
      <c r="E252" s="39">
        <v>512308677</v>
      </c>
      <c r="F252" s="102" t="s">
        <v>1164</v>
      </c>
      <c r="G252" s="39"/>
      <c r="H252" s="39" t="s">
        <v>128</v>
      </c>
      <c r="I252" s="39">
        <v>2</v>
      </c>
      <c r="J252" s="39">
        <v>8</v>
      </c>
      <c r="K252" s="39">
        <v>0</v>
      </c>
      <c r="L252" s="39">
        <v>0</v>
      </c>
      <c r="M252" s="39">
        <v>0</v>
      </c>
      <c r="N252" s="39">
        <v>0</v>
      </c>
      <c r="O252" s="39">
        <v>0</v>
      </c>
      <c r="P252" s="39">
        <v>0</v>
      </c>
      <c r="Q252" s="39">
        <v>0</v>
      </c>
      <c r="R252" s="39">
        <v>4</v>
      </c>
      <c r="S252" s="39">
        <v>0</v>
      </c>
      <c r="T252" s="39">
        <v>0</v>
      </c>
      <c r="U252" s="39">
        <v>0</v>
      </c>
      <c r="V252" s="39">
        <v>0</v>
      </c>
      <c r="W252" s="39">
        <v>0</v>
      </c>
      <c r="X252" s="39">
        <v>0</v>
      </c>
      <c r="Y252" s="39">
        <v>0</v>
      </c>
      <c r="Z252" s="39">
        <v>0</v>
      </c>
      <c r="AA252" s="39">
        <v>4</v>
      </c>
      <c r="AB252" s="39">
        <v>0</v>
      </c>
      <c r="AC252" s="39">
        <v>0</v>
      </c>
      <c r="AD252" s="39">
        <v>0</v>
      </c>
      <c r="AE252" s="39">
        <v>0</v>
      </c>
      <c r="AF252" s="39">
        <v>0</v>
      </c>
      <c r="AG252" s="39">
        <v>0</v>
      </c>
      <c r="AH252" s="39">
        <f t="shared" si="235"/>
        <v>8</v>
      </c>
      <c r="AI252" s="39">
        <f t="shared" si="236"/>
        <v>0</v>
      </c>
      <c r="AJ252" s="39">
        <f t="shared" si="237"/>
        <v>4</v>
      </c>
      <c r="AK252" s="39">
        <f t="shared" si="238"/>
        <v>4</v>
      </c>
      <c r="AL252" s="39">
        <f t="shared" si="239"/>
        <v>4</v>
      </c>
      <c r="AM252" s="57">
        <f t="shared" si="240"/>
        <v>141812</v>
      </c>
      <c r="AN252" s="57">
        <v>500</v>
      </c>
      <c r="AO252" s="57">
        <f t="shared" si="241"/>
        <v>142000</v>
      </c>
      <c r="AP252" s="39"/>
      <c r="AQ252" s="39" t="s">
        <v>1165</v>
      </c>
      <c r="AR252" s="39" t="s">
        <v>1146</v>
      </c>
      <c r="AS252" s="39"/>
      <c r="AT252" s="39"/>
      <c r="AU252" s="58">
        <v>2.5499999999999998E-2</v>
      </c>
      <c r="AV252" s="58" t="s">
        <v>11</v>
      </c>
      <c r="AW252" s="39" t="s">
        <v>1147</v>
      </c>
      <c r="AX252" s="39" t="s">
        <v>1148</v>
      </c>
      <c r="AY252" s="60" t="s">
        <v>1152</v>
      </c>
      <c r="AZ252" s="39">
        <v>6314677700</v>
      </c>
      <c r="BA252" s="39" t="str">
        <f t="shared" si="242"/>
        <v>P0014</v>
      </c>
      <c r="BB252" s="78" t="e">
        <f t="shared" ca="1" si="243"/>
        <v>#NAME?</v>
      </c>
      <c r="BC252" s="75" t="s">
        <v>1153</v>
      </c>
      <c r="BD252" s="75">
        <f t="shared" si="244"/>
        <v>147000</v>
      </c>
      <c r="BE252" s="39"/>
      <c r="BF252" s="39"/>
      <c r="BG252" s="39"/>
      <c r="BH252" s="39"/>
      <c r="BI252" s="39">
        <v>147000</v>
      </c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>
        <f>SUM($BE252,$BF252:BF252)-SUM($CV$1:CW$1)*SUM($P252:$Q252,$W252)-SUM($CV$2:CW$2)*SUM($R252:$V252)-SUM($CV$3:CW$3)*$X252-SUM($CV$4:CW$4)*SUM($K252:$L252)-SUM($CV$5:CW$5)*SUM($M252:$N252)-SUM($CV$6:CW$6)*$O252-SUM($CV$7:CW$7)*SUM($Y252:$Z252,$AF252)-SUM($CV$8:CW$8)*SUM($AA252:$AE252)-SUM($CV$9:CW$9)*$AG252</f>
        <v>0</v>
      </c>
      <c r="CX252" s="39">
        <f>SUM($BE252,$BF252:BG252)-SUM($CV$1:CX$1)*SUM($P252:$Q252,$W252)-SUM($CV$2:CX$2)*SUM($R252:$V252)-SUM($CV$3:CX$3)*$X252-SUM($CV$4:CX$4)*SUM($K252:$L252)-SUM($CV$5:CX$5)*SUM($M252:$N252)-SUM($CV$6:CX$6)*$O252-SUM($CV$7:CX$7)*SUM($Y252:$Z252,$AF252)-SUM($CV$8:CX$8)*SUM($AA252:$AE252)-SUM($CV$9:CX$9)*$AG252</f>
        <v>0</v>
      </c>
      <c r="CY252" s="39">
        <f>SUM($BE252,$BF252:BH252)-SUM($CV$1:CY$1)*SUM($P252:$Q252,$W252)-SUM($CV$2:CY$2)*SUM($R252:$V252)-SUM($CV$3:CY$3)*$X252-SUM($CV$4:CY$4)*SUM($K252:$L252)-SUM($CV$5:CY$5)*SUM($M252:$N252)-SUM($CV$6:CY$6)*$O252-SUM($CV$7:CY$7)*SUM($Y252:$Z252,$AF252)-SUM($CV$8:CY$8)*SUM($AA252:$AE252)-SUM($CV$9:CY$9)*$AG252</f>
        <v>0</v>
      </c>
      <c r="CZ252" s="39">
        <f>SUM($BE252,$BF252:BI252)-SUM($CV$1:CZ$1)*SUM($P252:$Q252,$W252)-SUM($CV$2:CZ$2)*SUM($R252:$V252)-SUM($CV$3:CZ$3)*$X252-SUM($CV$4:CZ$4)*SUM($K252:$L252)-SUM($CV$5:CZ$5)*SUM($M252:$N252)-SUM($CV$6:CZ$6)*$O252-SUM($CV$7:CZ$7)*SUM($Y252:$Z252,$AF252)-SUM($CV$8:CZ$8)*SUM($AA252:$AE252)-SUM($CV$9:CZ$9)*$AG252</f>
        <v>147000</v>
      </c>
      <c r="DA252" s="39">
        <f>SUM($BE252,$BF252:BJ252)-SUM($CV$1:DA$1)*SUM($P252:$Q252,$W252)-SUM($CV$2:DA$2)*SUM($R252:$V252)-SUM($CV$3:DA$3)*$X252-SUM($CV$4:DA$4)*SUM($K252:$L252)-SUM($CV$5:DA$5)*SUM($M252:$N252)-SUM($CV$6:DA$6)*$O252-SUM($CV$7:DA$7)*SUM($Y252:$Z252,$AF252)-SUM($CV$8:DA$8)*SUM($AA252:$AE252)-SUM($CV$9:DA$9)*$AG252</f>
        <v>147000</v>
      </c>
      <c r="DB252" s="39">
        <f>SUM($BE252,$BF252:BK252)-SUM($CV$1:DB$1)*SUM($P252:$Q252,$W252)-SUM($CV$2:DB$2)*SUM($R252:$V252)-SUM($CV$3:DB$3)*$X252-SUM($CV$4:DB$4)*SUM($K252:$L252)-SUM($CV$5:DB$5)*SUM($M252:$N252)-SUM($CV$6:DB$6)*$O252-SUM($CV$7:DB$7)*SUM($Y252:$Z252,$AF252)-SUM($CV$8:DB$8)*SUM($AA252:$AE252)-SUM($CV$9:DB$9)*$AG252</f>
        <v>146200</v>
      </c>
      <c r="DC252" s="39">
        <f>SUM($BE252,$BF252:BL252)-SUM($CV$1:DC$1)*SUM($P252:$Q252,$W252)-SUM($CV$2:DC$2)*SUM($R252:$V252)-SUM($CV$3:DC$3)*$X252-SUM($CV$4:DC$4)*SUM($K252:$L252)-SUM($CV$5:DC$5)*SUM($M252:$N252)-SUM($CV$6:DC$6)*$O252-SUM($CV$7:DC$7)*SUM($Y252:$Z252,$AF252)-SUM($CV$8:DC$8)*SUM($AA252:$AE252)-SUM($CV$9:DC$9)*$AG252</f>
        <v>144600</v>
      </c>
      <c r="DD252" s="39">
        <f>SUM($BE252,$BF252:BM252)-SUM($CV$1:DD$1)*SUM($P252:$Q252,$W252)-SUM($CV$2:DD$2)*SUM($R252:$V252)-SUM($CV$3:DD$3)*$X252-SUM($CV$4:DD$4)*SUM($K252:$L252)-SUM($CV$5:DD$5)*SUM($M252:$N252)-SUM($CV$6:DD$6)*$O252-SUM($CV$7:DD$7)*SUM($Y252:$Z252,$AF252)-SUM($CV$8:DD$8)*SUM($AA252:$AE252)-SUM($CV$9:DD$9)*$AG252</f>
        <v>142076</v>
      </c>
      <c r="DE252" s="39">
        <f>SUM($BE252,$BF252:BN252)-SUM($CV$1:DE$1)*SUM($P252:$Q252,$W252)-SUM($CV$2:DE$2)*SUM($R252:$V252)-SUM($CV$3:DE$3)*$X252-SUM($CV$4:DE$4)*SUM($K252:$L252)-SUM($CV$5:DE$5)*SUM($M252:$N252)-SUM($CV$6:DE$6)*$O252-SUM($CV$7:DE$7)*SUM($Y252:$Z252,$AF252)-SUM($CV$8:DE$8)*SUM($AA252:$AE252)-SUM($CV$9:DE$9)*$AG252</f>
        <v>139876</v>
      </c>
      <c r="DF252" s="39">
        <f>SUM($BE252,$BF252:BO252)-SUM($CV$1:DF$1)*SUM($P252:$Q252,$W252)-SUM($CV$2:DF$2)*SUM($R252:$V252)-SUM($CV$3:DF$3)*$X252-SUM($CV$4:DF$4)*SUM($K252:$L252)-SUM($CV$5:DF$5)*SUM($M252:$N252)-SUM($CV$6:DF$6)*$O252-SUM($CV$7:DF$7)*SUM($Y252:$Z252,$AF252)-SUM($CV$8:DF$8)*SUM($AA252:$AE252)-SUM($CV$9:DF$9)*$AG252</f>
        <v>137076</v>
      </c>
      <c r="DG252" s="39">
        <f>SUM($BE252,$BF252:BP252)-SUM($CV$1:DG$1)*SUM($P252:$Q252,$W252)-SUM($CV$2:DG$2)*SUM($R252:$V252)-SUM($CV$3:DG$3)*$X252-SUM($CV$4:DG$4)*SUM($K252:$L252)-SUM($CV$5:DG$5)*SUM($M252:$N252)-SUM($CV$6:DG$6)*$O252-SUM($CV$7:DG$7)*SUM($Y252:$Z252,$AF252)-SUM($CV$8:DG$8)*SUM($AA252:$AE252)-SUM($CV$9:DG$9)*$AG252</f>
        <v>134076</v>
      </c>
      <c r="DH252" s="39">
        <f>SUM($BE252,$BF252:BQ252)-SUM($CV$1:DH$1)*SUM($P252:$Q252,$W252)-SUM($CV$2:DH$2)*SUM($R252:$V252)-SUM($CV$3:DH$3)*$X252-SUM($CV$4:DH$4)*SUM($K252:$L252)-SUM($CV$5:DH$5)*SUM($M252:$N252)-SUM($CV$6:DH$6)*$O252-SUM($CV$7:DH$7)*SUM($Y252:$Z252,$AF252)-SUM($CV$8:DH$8)*SUM($AA252:$AE252)-SUM($CV$9:DH$9)*$AG252</f>
        <v>131076</v>
      </c>
      <c r="DI252" s="39">
        <f>SUM($BE252,$BF252:BR252)-SUM($CV$1:DI$1)*SUM($P252:$Q252,$W252)-SUM($CV$2:DI$2)*SUM($R252:$V252)-SUM($CV$3:DI$3)*$X252-SUM($CV$4:DI$4)*SUM($K252:$L252)-SUM($CV$5:DI$5)*SUM($M252:$N252)-SUM($CV$6:DI$6)*$O252-SUM($CV$7:DI$7)*SUM($Y252:$Z252,$AF252)-SUM($CV$8:DI$8)*SUM($AA252:$AE252)-SUM($CV$9:DI$9)*$AG252</f>
        <v>128076</v>
      </c>
      <c r="DJ252" s="39">
        <f>SUM($BE252,$BF252:BS252)-SUM($CV$1:DJ$1)*SUM($P252:$Q252,$W252)-SUM($CV$2:DJ$2)*SUM($R252:$V252)-SUM($CV$3:DJ$3)*$X252-SUM($CV$4:DJ$4)*SUM($K252:$L252)-SUM($CV$5:DJ$5)*SUM($M252:$N252)-SUM($CV$6:DJ$6)*$O252-SUM($CV$7:DJ$7)*SUM($Y252:$Z252,$AF252)-SUM($CV$8:DJ$8)*SUM($AA252:$AE252)-SUM($CV$9:DJ$9)*$AG252</f>
        <v>125076</v>
      </c>
      <c r="DK252" s="39">
        <f>SUM($BE252,$BF252:BT252)-SUM($CV$1:DK$1)*SUM($P252:$Q252,$W252)-SUM($CV$2:DK$2)*SUM($R252:$V252)-SUM($CV$3:DK$3)*$X252-SUM($CV$4:DK$4)*SUM($K252:$L252)-SUM($CV$5:DK$5)*SUM($M252:$N252)-SUM($CV$6:DK$6)*$O252-SUM($CV$7:DK$7)*SUM($Y252:$Z252,$AF252)-SUM($CV$8:DK$8)*SUM($AA252:$AE252)-SUM($CV$9:DK$9)*$AG252</f>
        <v>122076</v>
      </c>
      <c r="DL252" s="39">
        <f>SUM($BE252,$BF252:BU252)-SUM($CV$1:DL$1)*SUM($P252:$Q252,$W252)-SUM($CV$2:DL$2)*SUM($R252:$V252)-SUM($CV$3:DL$3)*$X252-SUM($CV$4:DL$4)*SUM($K252:$L252)-SUM($CV$5:DL$5)*SUM($M252:$N252)-SUM($CV$6:DL$6)*$O252-SUM($CV$7:DL$7)*SUM($Y252:$Z252,$AF252)-SUM($CV$8:DL$8)*SUM($AA252:$AE252)-SUM($CV$9:DL$9)*$AG252</f>
        <v>119076</v>
      </c>
      <c r="DM252" s="39">
        <f>SUM($BE252,$BF252:BV252)-SUM($CV$1:DM$1)*SUM($P252:$Q252,$W252)-SUM($CV$2:DM$2)*SUM($R252:$V252)-SUM($CV$3:DM$3)*$X252-SUM($CV$4:DM$4)*SUM($K252:$L252)-SUM($CV$5:DM$5)*SUM($M252:$N252)-SUM($CV$6:DM$6)*$O252-SUM($CV$7:DM$7)*SUM($Y252:$Z252,$AF252)-SUM($CV$8:DM$8)*SUM($AA252:$AE252)-SUM($CV$9:DM$9)*$AG252</f>
        <v>115076</v>
      </c>
      <c r="DN252" s="39">
        <f>SUM($BE252,$BF252:BW252)-SUM($CV$1:DN$1)*SUM($P252:$Q252,$W252)-SUM($CV$2:DN$2)*SUM($R252:$V252)-SUM($CV$3:DN$3)*$X252-SUM($CV$4:DN$4)*SUM($K252:$L252)-SUM($CV$5:DN$5)*SUM($M252:$N252)-SUM($CV$6:DN$6)*$O252-SUM($CV$7:DN$7)*SUM($Y252:$Z252,$AF252)-SUM($CV$8:DN$8)*SUM($AA252:$AE252)-SUM($CV$9:DN$9)*$AG252</f>
        <v>111076</v>
      </c>
      <c r="DO252" s="39">
        <f>SUM($BE252,$BF252:BX252)-SUM($CV$1:DO$1)*SUM($P252:$Q252,$W252)-SUM($CV$2:DO$2)*SUM($R252:$V252)-SUM($CV$3:DO$3)*$X252-SUM($CV$4:DO$4)*SUM($K252:$L252)-SUM($CV$5:DO$5)*SUM($M252:$N252)-SUM($CV$6:DO$6)*$O252-SUM($CV$7:DO$7)*SUM($Y252:$Z252,$AF252)-SUM($CV$8:DO$8)*SUM($AA252:$AE252)-SUM($CV$9:DO$9)*$AG252</f>
        <v>107076</v>
      </c>
      <c r="DP252" s="39">
        <f>SUM($BE252,$BF252:BY252)-SUM($CV$1:DP$1)*SUM($P252:$Q252,$W252)-SUM($CV$2:DP$2)*SUM($R252:$V252)-SUM($CV$3:DP$3)*$X252-SUM($CV$4:DP$4)*SUM($K252:$L252)-SUM($CV$5:DP$5)*SUM($M252:$N252)-SUM($CV$6:DP$6)*$O252-SUM($CV$7:DP$7)*SUM($Y252:$Z252,$AF252)-SUM($CV$8:DP$8)*SUM($AA252:$AE252)-SUM($CV$9:DP$9)*$AG252</f>
        <v>103076</v>
      </c>
      <c r="DQ252" s="39">
        <f>SUM($BE252,$BF252:BZ252)-SUM($CV$1:DQ$1)*SUM($P252:$Q252,$W252)-SUM($CV$2:DQ$2)*SUM($R252:$V252)-SUM($CV$3:DQ$3)*$X252-SUM($CV$4:DQ$4)*SUM($K252:$L252)-SUM($CV$5:DQ$5)*SUM($M252:$N252)-SUM($CV$6:DQ$6)*$O252-SUM($CV$7:DQ$7)*SUM($Y252:$Z252,$AF252)-SUM($CV$8:DQ$8)*SUM($AA252:$AE252)-SUM($CV$9:DQ$9)*$AG252</f>
        <v>99076</v>
      </c>
      <c r="DR252" s="39">
        <f>SUM($BE252,$BF252:CA252)-SUM($CV$1:DR$1)*SUM($P252:$Q252,$W252)-SUM($CV$2:DR$2)*SUM($R252:$V252)-SUM($CV$3:DR$3)*$X252-SUM($CV$4:DR$4)*SUM($K252:$L252)-SUM($CV$5:DR$5)*SUM($M252:$N252)-SUM($CV$6:DR$6)*$O252-SUM($CV$7:DR$7)*SUM($Y252:$Z252,$AF252)-SUM($CV$8:DR$8)*SUM($AA252:$AE252)-SUM($CV$9:DR$9)*$AG252</f>
        <v>95076</v>
      </c>
      <c r="DS252" s="39">
        <f>SUM($BE252,$BF252:CB252)-SUM($CV$1:DS$1)*SUM($P252:$Q252,$W252)-SUM($CV$2:DS$2)*SUM($R252:$V252)-SUM($CV$3:DS$3)*$X252-SUM($CV$4:DS$4)*SUM($K252:$L252)-SUM($CV$5:DS$5)*SUM($M252:$N252)-SUM($CV$6:DS$6)*$O252-SUM($CV$7:DS$7)*SUM($Y252:$Z252,$AF252)-SUM($CV$8:DS$8)*SUM($AA252:$AE252)-SUM($CV$9:DS$9)*$AG252</f>
        <v>91076</v>
      </c>
      <c r="DT252" s="39">
        <f>SUM($BE252,$BF252:CC252)-SUM($CV$1:DT$1)*SUM($P252:$Q252,$W252)-SUM($CV$2:DT$2)*SUM($R252:$V252)-SUM($CV$3:DT$3)*$X252-SUM($CV$4:DT$4)*SUM($K252:$L252)-SUM($CV$5:DT$5)*SUM($M252:$N252)-SUM($CV$6:DT$6)*$O252-SUM($CV$7:DT$7)*SUM($Y252:$Z252,$AF252)-SUM($CV$8:DT$8)*SUM($AA252:$AE252)-SUM($CV$9:DT$9)*$AG252</f>
        <v>87076</v>
      </c>
      <c r="DU252" s="39">
        <f>SUM($BE252,$BF252:CD252)-SUM($CV$1:DU$1)*SUM($P252:$Q252,$W252)-SUM($CV$2:DU$2)*SUM($R252:$V252)-SUM($CV$3:DU$3)*$X252-SUM($CV$4:DU$4)*SUM($K252:$L252)-SUM($CV$5:DU$5)*SUM($M252:$N252)-SUM($CV$6:DU$6)*$O252-SUM($CV$7:DU$7)*SUM($Y252:$Z252,$AF252)-SUM($CV$8:DU$8)*SUM($AA252:$AE252)-SUM($CV$9:DU$9)*$AG252</f>
        <v>83076</v>
      </c>
      <c r="DV252" s="39">
        <f>SUM($BE252,$BF252:CE252)-SUM($CV$1:DV$1)*SUM($P252:$Q252,$W252)-SUM($CV$2:DV$2)*SUM($R252:$V252)-SUM($CV$3:DV$3)*$X252-SUM($CV$4:DV$4)*SUM($K252:$L252)-SUM($CV$5:DV$5)*SUM($M252:$N252)-SUM($CV$6:DV$6)*$O252-SUM($CV$7:DV$7)*SUM($Y252:$Z252,$AF252)-SUM($CV$8:DV$8)*SUM($AA252:$AE252)-SUM($CV$9:DV$9)*$AG252</f>
        <v>79076</v>
      </c>
      <c r="DW252" s="39">
        <f>SUM($BE252,$BF252:CF252)-SUM($CV$1:DW$1)*SUM($P252:$Q252,$W252)-SUM($CV$2:DW$2)*SUM($R252:$V252)-SUM($CV$3:DW$3)*$X252-SUM($CV$4:DW$4)*SUM($K252:$L252)-SUM($CV$5:DW$5)*SUM($M252:$N252)-SUM($CV$6:DW$6)*$O252-SUM($CV$7:DW$7)*SUM($Y252:$Z252,$AF252)-SUM($CV$8:DW$8)*SUM($AA252:$AE252)-SUM($CV$9:DW$9)*$AG252</f>
        <v>75076</v>
      </c>
      <c r="DX252" s="39">
        <f>SUM($BE252,$BF252:CG252)-SUM($CV$1:DX$1)*SUM($P252:$Q252,$W252)-SUM($CV$2:DX$2)*SUM($R252:$V252)-SUM($CV$3:DX$3)*$X252-SUM($CV$4:DX$4)*SUM($K252:$L252)-SUM($CV$5:DX$5)*SUM($M252:$N252)-SUM($CV$6:DX$6)*$O252-SUM($CV$7:DX$7)*SUM($Y252:$Z252,$AF252)-SUM($CV$8:DX$8)*SUM($AA252:$AE252)-SUM($CV$9:DX$9)*$AG252</f>
        <v>71076</v>
      </c>
      <c r="DY252" s="39">
        <f>SUM($BE252,$BF252:CH252)-SUM($CV$1:DY$1)*SUM($P252:$Q252,$W252)-SUM($CV$2:DY$2)*SUM($R252:$V252)-SUM($CV$3:DY$3)*$X252-SUM($CV$4:DY$4)*SUM($K252:$L252)-SUM($CV$5:DY$5)*SUM($M252:$N252)-SUM($CV$6:DY$6)*$O252-SUM($CV$7:DY$7)*SUM($Y252:$Z252,$AF252)-SUM($CV$8:DY$8)*SUM($AA252:$AE252)-SUM($CV$9:DY$9)*$AG252</f>
        <v>67076</v>
      </c>
      <c r="DZ252" s="39">
        <f>SUM($BE252,$BF252:CI252)-SUM($CV$1:DZ$1)*SUM($P252:$Q252,$W252)-SUM($CV$2:DZ$2)*SUM($R252:$V252)-SUM($CV$3:DZ$3)*$X252-SUM($CV$4:DZ$4)*SUM($K252:$L252)-SUM($CV$5:DZ$5)*SUM($M252:$N252)-SUM($CV$6:DZ$6)*$O252-SUM($CV$7:DZ$7)*SUM($Y252:$Z252,$AF252)-SUM($CV$8:DZ$8)*SUM($AA252:$AE252)-SUM($CV$9:DZ$9)*$AG252</f>
        <v>63076</v>
      </c>
      <c r="EA252" s="39">
        <f>SUM($BE252,$BF252:CJ252)-SUM($CV$1:EA$1)*SUM($P252:$Q252,$W252)-SUM($CV$2:EA$2)*SUM($R252:$V252)-SUM($CV$3:EA$3)*$X252-SUM($CV$4:EA$4)*SUM($K252:$L252)-SUM($CV$5:EA$5)*SUM($M252:$N252)-SUM($CV$6:EA$6)*$O252-SUM($CV$7:EA$7)*SUM($Y252:$Z252,$AF252)-SUM($CV$8:EA$8)*SUM($AA252:$AE252)-SUM($CV$9:EA$9)*$AG252</f>
        <v>59076</v>
      </c>
      <c r="EB252" s="39">
        <f>SUM($BE252,$BF252:CK252)-SUM($CV$1:EB$1)*SUM($P252:$Q252,$W252)-SUM($CV$2:EB$2)*SUM($R252:$V252)-SUM($CV$3:EB$3)*$X252-SUM($CV$4:EB$4)*SUM($K252:$L252)-SUM($CV$5:EB$5)*SUM($M252:$N252)-SUM($CV$6:EB$6)*$O252-SUM($CV$7:EB$7)*SUM($Y252:$Z252,$AF252)-SUM($CV$8:EB$8)*SUM($AA252:$AE252)-SUM($CV$9:EB$9)*$AG252</f>
        <v>55076</v>
      </c>
      <c r="EC252" s="39">
        <f>SUM($BE252,$BF252:CL252)-SUM($CV$1:EC$1)*SUM($P252:$Q252,$W252)-SUM($CV$2:EC$2)*SUM($R252:$V252)-SUM($CV$3:EC$3)*$X252-SUM($CV$4:EC$4)*SUM($K252:$L252)-SUM($CV$5:EC$5)*SUM($M252:$N252)-SUM($CV$6:EC$6)*$O252-SUM($CV$7:EC$7)*SUM($Y252:$Z252,$AF252)-SUM($CV$8:EC$8)*SUM($AA252:$AE252)-SUM($CV$9:EC$9)*$AG252</f>
        <v>51076</v>
      </c>
      <c r="ED252" s="39">
        <f>SUM($BE252,$BF252:CM252)-SUM($CV$1:ED$1)*SUM($P252:$Q252,$W252)-SUM($CV$2:ED$2)*SUM($R252:$V252)-SUM($CV$3:ED$3)*$X252-SUM($CV$4:ED$4)*SUM($K252:$L252)-SUM($CV$5:ED$5)*SUM($M252:$N252)-SUM($CV$6:ED$6)*$O252-SUM($CV$7:ED$7)*SUM($Y252:$Z252,$AF252)-SUM($CV$8:ED$8)*SUM($AA252:$AE252)-SUM($CV$9:ED$9)*$AG252</f>
        <v>47076</v>
      </c>
      <c r="EE252" s="39">
        <f>SUM($BE252,$BF252:CN252)-SUM($CV$1:EE$1)*SUM($P252:$Q252,$W252)-SUM($CV$2:EE$2)*SUM($R252:$V252)-SUM($CV$3:EE$3)*$X252-SUM($CV$4:EE$4)*SUM($K252:$L252)-SUM($CV$5:EE$5)*SUM($M252:$N252)-SUM($CV$6:EE$6)*$O252-SUM($CV$7:EE$7)*SUM($Y252:$Z252,$AF252)-SUM($CV$8:EE$8)*SUM($AA252:$AE252)-SUM($CV$9:EE$9)*$AG252</f>
        <v>43076</v>
      </c>
      <c r="EF252" s="39">
        <f>SUM($BE252,$BF252:CO252)-SUM($CV$1:EF$1)*SUM($P252:$Q252,$W252)-SUM($CV$2:EF$2)*SUM($R252:$V252)-SUM($CV$3:EF$3)*$X252-SUM($CV$4:EF$4)*SUM($K252:$L252)-SUM($CV$5:EF$5)*SUM($M252:$N252)-SUM($CV$6:EF$6)*$O252-SUM($CV$7:EF$7)*SUM($Y252:$Z252,$AF252)-SUM($CV$8:EF$8)*SUM($AA252:$AE252)-SUM($CV$9:EF$9)*$AG252</f>
        <v>39076</v>
      </c>
      <c r="EG252" s="39">
        <f>SUM($BE252,$BF252:CP252)-SUM($CV$1:EG$1)*SUM($P252:$Q252,$W252)-SUM($CV$2:EG$2)*SUM($R252:$V252)-SUM($CV$3:EG$3)*$X252-SUM($CV$4:EG$4)*SUM($K252:$L252)-SUM($CV$5:EG$5)*SUM($M252:$N252)-SUM($CV$6:EG$6)*$O252-SUM($CV$7:EG$7)*SUM($Y252:$Z252,$AF252)-SUM($CV$8:EG$8)*SUM($AA252:$AE252)-SUM($CV$9:EG$9)*$AG252</f>
        <v>35076</v>
      </c>
      <c r="EH252" s="39">
        <f>SUM($BE252,$BF252:CQ252)-SUM($CV$1:EH$1)*SUM($P252:$Q252,$W252)-SUM($CV$2:EH$2)*SUM($R252:$V252)-SUM($CV$3:EH$3)*$X252-SUM($CV$4:EH$4)*SUM($K252:$L252)-SUM($CV$5:EH$5)*SUM($M252:$N252)-SUM($CV$6:EH$6)*$O252-SUM($CV$7:EH$7)*SUM($Y252:$Z252,$AF252)-SUM($CV$8:EH$8)*SUM($AA252:$AE252)-SUM($CV$9:EH$9)*$AG252</f>
        <v>31076</v>
      </c>
      <c r="EI252" s="39">
        <f>SUM($BE252,$BF252:CR252)-SUM($CV$1:EI$1)*SUM($P252:$Q252,$W252)-SUM($CV$2:EI$2)*SUM($R252:$V252)-SUM($CV$3:EI$3)*$X252-SUM($CV$4:EI$4)*SUM($K252:$L252)-SUM($CV$5:EI$5)*SUM($M252:$N252)-SUM($CV$6:EI$6)*$O252-SUM($CV$7:EI$7)*SUM($Y252:$Z252,$AF252)-SUM($CV$8:EI$8)*SUM($AA252:$AE252)-SUM($CV$9:EI$9)*$AG252</f>
        <v>27076</v>
      </c>
      <c r="EJ252" s="39">
        <f>SUM($BE252,$BF252:CS252)-SUM($CV$1:EJ$1)*SUM($P252:$Q252,$W252)-SUM($CV$2:EJ$2)*SUM($R252:$V252)-SUM($CV$3:EJ$3)*$X252-SUM($CV$4:EJ$4)*SUM($K252:$L252)-SUM($CV$5:EJ$5)*SUM($M252:$N252)-SUM($CV$6:EJ$6)*$O252-SUM($CV$7:EJ$7)*SUM($Y252:$Z252,$AF252)-SUM($CV$8:EJ$8)*SUM($AA252:$AE252)-SUM($CV$9:EJ$9)*$AG252</f>
        <v>23076</v>
      </c>
      <c r="EK252" s="39">
        <f>SUM($BE252,$BF252:CT252)-SUM($CV$1:EK$1)*SUM($P252:$Q252,$W252)-SUM($CV$2:EK$2)*SUM($R252:$V252)-SUM($CV$3:EK$3)*$X252-SUM($CV$4:EK$4)*SUM($K252:$L252)-SUM($CV$5:EK$5)*SUM($M252:$N252)-SUM($CV$6:EK$6)*$O252-SUM($CV$7:EK$7)*SUM($Y252:$Z252,$AF252)-SUM($CV$8:EK$8)*SUM($AA252:$AE252)-SUM($CV$9:EK$9)*$AG252</f>
        <v>19076</v>
      </c>
      <c r="EL252" s="39">
        <f>SUM($BE252,$BF252:CU252)-SUM($CV$1:EL$1)*SUM($P252:$Q252,$W252)-SUM($CV$2:EL$2)*SUM($R252:$V252)-SUM($CV$3:EL$3)*$X252-SUM($CV$4:EL$4)*SUM($K252:$L252)-SUM($CV$5:EL$5)*SUM($M252:$N252)-SUM($CV$6:EL$6)*$O252-SUM($CV$7:EL$7)*SUM($Y252:$Z252,$AF252)-SUM($CV$8:EL$8)*SUM($AA252:$AE252)-SUM($CV$9:EL$9)*$AG252</f>
        <v>15076</v>
      </c>
      <c r="EM252" s="39">
        <f>SUM($BE252,$BF252:CV252)-SUM($CV$1:EM$1)*SUM($P252:$Q252,$W252)-SUM($CV$2:EM$2)*SUM($R252:$V252)-SUM($CV$3:EM$3)*$X252-SUM($CV$4:EM$4)*SUM($K252:$L252)-SUM($CV$5:EM$5)*SUM($M252:$N252)-SUM($CV$6:EM$6)*$O252-SUM($CV$7:EM$7)*SUM($Y252:$Z252,$AF252)-SUM($CV$8:EM$8)*SUM($AA252:$AE252)-SUM($CV$9:EM$9)*$AG252</f>
        <v>11076</v>
      </c>
      <c r="EN252" s="39">
        <f>SUM($BE252,$BF252:CW252)-SUM($CV$1:EN$1)*SUM($P252:$Q252,$W252)-SUM($CV$2:EN$2)*SUM($R252:$V252)-SUM($CV$3:EN$3)*$X252-SUM($CV$4:EN$4)*SUM($K252:$L252)-SUM($CV$5:EN$5)*SUM($M252:$N252)-SUM($CV$6:EN$6)*$O252-SUM($CV$7:EN$7)*SUM($Y252:$Z252,$AF252)-SUM($CV$8:EN$8)*SUM($AA252:$AE252)-SUM($CV$9:EN$9)*$AG252</f>
        <v>7076</v>
      </c>
      <c r="EO252" s="39">
        <f>SUM($BE252,$BF252:CX252)-SUM($CV$1:EO$1)*SUM($P252:$Q252,$W252)-SUM($CV$2:EO$2)*SUM($R252:$V252)-SUM($CV$3:EO$3)*$X252-SUM($CV$4:EO$4)*SUM($K252:$L252)-SUM($CV$5:EO$5)*SUM($M252:$N252)-SUM($CV$6:EO$6)*$O252-SUM($CV$7:EO$7)*SUM($Y252:$Z252,$AF252)-SUM($CV$8:EO$8)*SUM($AA252:$AE252)-SUM($CV$9:EO$9)*$AG252</f>
        <v>3756</v>
      </c>
      <c r="EP252" s="96" t="str">
        <f t="shared" si="315"/>
        <v>KAYTECH</v>
      </c>
      <c r="EQ252" s="103" t="str">
        <f t="shared" si="302"/>
        <v>MS51957-4</v>
      </c>
      <c r="ER252" s="96" t="str">
        <f t="shared" si="306"/>
        <v>MS MILITARY STANDARDS</v>
      </c>
      <c r="ES252" s="115">
        <f t="shared" si="316"/>
        <v>2.5499999999999998E-2</v>
      </c>
      <c r="ET252" s="116" t="str">
        <f t="shared" si="317"/>
        <v>USD</v>
      </c>
      <c r="EU252" s="107" t="e">
        <f t="shared" ca="1" si="245"/>
        <v>#NAME?</v>
      </c>
      <c r="EV252" s="107" t="e">
        <f t="shared" ca="1" si="246"/>
        <v>#NAME?</v>
      </c>
      <c r="EW252" s="117">
        <f t="shared" si="313"/>
        <v>500</v>
      </c>
      <c r="EX252" s="117">
        <f t="shared" si="314"/>
        <v>500</v>
      </c>
      <c r="EY252" s="103">
        <v>5000</v>
      </c>
      <c r="EZ252" s="117">
        <f t="shared" si="247"/>
        <v>147000</v>
      </c>
      <c r="FA252" s="118" t="e">
        <f t="shared" ca="1" si="248"/>
        <v>#NAME?</v>
      </c>
      <c r="FB252" s="117">
        <f t="shared" si="249"/>
        <v>5188</v>
      </c>
      <c r="FC252" s="118" t="e">
        <f t="shared" ca="1" si="250"/>
        <v>#NAME?</v>
      </c>
      <c r="FD252" s="119">
        <v>45523</v>
      </c>
      <c r="FE252" s="118" t="s">
        <v>130</v>
      </c>
      <c r="FF252" s="118" t="s">
        <v>26</v>
      </c>
      <c r="FG252" s="103" t="s">
        <v>144</v>
      </c>
      <c r="FH252" s="103" t="s">
        <v>145</v>
      </c>
      <c r="FI252" s="105">
        <f t="array" ref="FI252">SUMPRODUCT($AI252:$AL252,TRANSPOSE(FI$1:FI$4))</f>
        <v>12260</v>
      </c>
      <c r="FJ252" s="105">
        <f t="array" ref="FJ252">SUMPRODUCT($AI252:$AL252,TRANSPOSE(FJ$1:FJ$4))</f>
        <v>12260</v>
      </c>
      <c r="FK252" s="105">
        <f t="array" ref="FK252">SUMPRODUCT($AI252:$AL252,TRANSPOSE(FK$1:FK$4))</f>
        <v>12260</v>
      </c>
      <c r="FL252" s="105">
        <f t="array" ref="FL252">SUMPRODUCT($AI252:$AL252,TRANSPOSE(FL$1:FL$4))</f>
        <v>12260</v>
      </c>
      <c r="FM252" s="105">
        <f t="array" ref="FM252">SUMPRODUCT($AI252:$AL252,TRANSPOSE(FM$1:FM$4))</f>
        <v>12260</v>
      </c>
      <c r="FN252" s="105">
        <f t="array" ref="FN252">SUMPRODUCT($AI252:$AL252,TRANSPOSE(FN$1:FN$4))</f>
        <v>12260</v>
      </c>
      <c r="FO252" s="105">
        <f t="array" ref="FO252">SUMPRODUCT($AI252:$AL252,TRANSPOSE(FO$1:FO$4))</f>
        <v>12260</v>
      </c>
      <c r="FP252" s="105">
        <f t="array" ref="FP252">SUMPRODUCT($AI252:$AL252,TRANSPOSE(FP$1:FP$4))</f>
        <v>12260</v>
      </c>
      <c r="FQ252" s="105">
        <f t="array" ref="FQ252">SUMPRODUCT($AI252:$AL252,TRANSPOSE(FQ$1:FQ$4))</f>
        <v>12260</v>
      </c>
      <c r="FR252" s="105">
        <f t="array" ref="FR252">SUMPRODUCT($AI252:$AL252,TRANSPOSE(FR$1:FR$4))</f>
        <v>12200</v>
      </c>
      <c r="FS252" s="105">
        <f t="array" ref="FS252">SUMPRODUCT($AI252:$AL252,TRANSPOSE(FS$1:FS$4))</f>
        <v>12000</v>
      </c>
      <c r="FT252" s="105">
        <f t="array" ref="FT252">SUMPRODUCT($AI252:$AL252,TRANSPOSE(FT$1:FT$4))</f>
        <v>7272</v>
      </c>
      <c r="FU252" s="105">
        <f t="array" ref="FU252">SUMPRODUCT($AI252:$AL252,TRANSPOSE(FU$1:FU$4))</f>
        <v>0</v>
      </c>
      <c r="FV252" s="120"/>
      <c r="FW252" s="105">
        <f t="shared" si="251"/>
        <v>12500</v>
      </c>
      <c r="FX252" s="121">
        <f>CEILING(SUM($FI252:FJ252)-SUM($FW252:FW252),$EW252)</f>
        <v>12500</v>
      </c>
      <c r="FY252" s="121">
        <f>CEILING(SUM($FI252:FK252)-SUM($FW252:FX252),$EW252)</f>
        <v>12000</v>
      </c>
      <c r="FZ252" s="121">
        <f>CEILING(SUM($FI252:FL252)-SUM($FW252:FY252),$EW252)</f>
        <v>12500</v>
      </c>
      <c r="GA252" s="121">
        <f>CEILING(SUM($FI252:FM252)-SUM($FW252:FZ252),$EW252)</f>
        <v>12000</v>
      </c>
      <c r="GB252" s="121">
        <f>CEILING(SUM($FI252:FN252)-SUM($FW252:GA252),$EW252)</f>
        <v>12500</v>
      </c>
      <c r="GC252" s="121">
        <f>CEILING(SUM($FI252:FO252)-SUM($FW252:GB252),$EW252)</f>
        <v>12000</v>
      </c>
      <c r="GD252" s="121">
        <f>CEILING(SUM($FI252:FP252)-SUM($FW252:GC252),$EW252)</f>
        <v>12500</v>
      </c>
      <c r="GE252" s="121">
        <f>CEILING(SUM($FI252:FQ252)-SUM($FW252:GD252),$EW252)</f>
        <v>12000</v>
      </c>
      <c r="GF252" s="121">
        <f>CEILING(SUM($FI252:FR252)-SUM($FW252:GE252),$EW252)</f>
        <v>12500</v>
      </c>
      <c r="GG252" s="121">
        <f>CEILING(SUM($FI252:FS252)-SUM($FW252:GF252),$EW252)</f>
        <v>12000</v>
      </c>
      <c r="GH252" s="121">
        <f t="shared" si="252"/>
        <v>12000</v>
      </c>
      <c r="GI252" s="121">
        <f t="shared" si="253"/>
        <v>0</v>
      </c>
      <c r="GJ252" s="120"/>
      <c r="GK252" s="123" t="e">
        <f t="shared" ca="1" si="254"/>
        <v>#NAME?</v>
      </c>
      <c r="GL252" s="123" t="e">
        <f t="shared" ca="1" si="255"/>
        <v>#NAME?</v>
      </c>
      <c r="GM252" s="123" t="e">
        <f t="shared" ca="1" si="256"/>
        <v>#NAME?</v>
      </c>
      <c r="GN252" s="123" t="e">
        <f t="shared" ca="1" si="257"/>
        <v>#NAME?</v>
      </c>
      <c r="GO252" s="123" t="e">
        <f t="shared" ca="1" si="258"/>
        <v>#NAME?</v>
      </c>
      <c r="GP252" s="123" t="e">
        <f t="shared" ca="1" si="259"/>
        <v>#NAME?</v>
      </c>
      <c r="GQ252" s="123" t="e">
        <f t="shared" ca="1" si="260"/>
        <v>#NAME?</v>
      </c>
      <c r="GR252" s="123" t="e">
        <f t="shared" ca="1" si="261"/>
        <v>#NAME?</v>
      </c>
      <c r="GS252" s="123" t="e">
        <f t="shared" ca="1" si="262"/>
        <v>#NAME?</v>
      </c>
      <c r="GT252" s="123" t="e">
        <f t="shared" ca="1" si="263"/>
        <v>#NAME?</v>
      </c>
      <c r="GU252" s="123" t="e">
        <f t="shared" ca="1" si="264"/>
        <v>#NAME?</v>
      </c>
      <c r="GV252" s="123" t="e">
        <f t="shared" ca="1" si="265"/>
        <v>#NAME?</v>
      </c>
      <c r="GW252" s="123" t="e">
        <f t="shared" ca="1" si="266"/>
        <v>#NAME?</v>
      </c>
      <c r="GX252" s="123" t="e">
        <f t="shared" ca="1" si="267"/>
        <v>#NAME?</v>
      </c>
      <c r="GY252" s="120">
        <v>1</v>
      </c>
      <c r="GZ252" s="105">
        <f>SUM(FW252:GI252)</f>
        <v>147000</v>
      </c>
      <c r="HA252" s="105"/>
      <c r="HB252" s="105"/>
      <c r="HC252" s="105"/>
      <c r="HD252" s="105"/>
      <c r="HE252" s="105"/>
      <c r="HF252" s="105"/>
      <c r="HG252" s="105"/>
      <c r="HH252" s="105"/>
      <c r="HI252" s="105"/>
      <c r="HJ252" s="105"/>
      <c r="HK252" s="105"/>
      <c r="HL252" s="105">
        <f t="shared" ref="HL252:HL255" si="322">GI252</f>
        <v>0</v>
      </c>
      <c r="HM252" s="105"/>
      <c r="HN252" s="123" t="e">
        <f t="shared" ca="1" si="268"/>
        <v>#NAME?</v>
      </c>
      <c r="HO252" s="123" t="e">
        <f t="shared" ca="1" si="269"/>
        <v>#NAME?</v>
      </c>
      <c r="HP252" s="123" t="e">
        <f t="shared" ca="1" si="270"/>
        <v>#NAME?</v>
      </c>
      <c r="HQ252" s="123" t="e">
        <f t="shared" ca="1" si="271"/>
        <v>#NAME?</v>
      </c>
      <c r="HR252" s="123" t="e">
        <f t="shared" ca="1" si="272"/>
        <v>#NAME?</v>
      </c>
      <c r="HS252" s="123" t="e">
        <f t="shared" ca="1" si="273"/>
        <v>#NAME?</v>
      </c>
      <c r="HT252" s="123" t="e">
        <f t="shared" ca="1" si="274"/>
        <v>#NAME?</v>
      </c>
      <c r="HU252" s="123" t="e">
        <f t="shared" ca="1" si="275"/>
        <v>#NAME?</v>
      </c>
      <c r="HV252" s="123" t="e">
        <f t="shared" ca="1" si="276"/>
        <v>#NAME?</v>
      </c>
      <c r="HW252" s="123" t="e">
        <f t="shared" ca="1" si="277"/>
        <v>#NAME?</v>
      </c>
      <c r="HX252" s="123" t="e">
        <f t="shared" ca="1" si="278"/>
        <v>#NAME?</v>
      </c>
      <c r="HY252" s="123" t="e">
        <f t="shared" ca="1" si="279"/>
        <v>#NAME?</v>
      </c>
      <c r="HZ252" s="123" t="e">
        <f t="shared" ca="1" si="280"/>
        <v>#NAME?</v>
      </c>
      <c r="IA252" s="123" t="e">
        <f t="shared" ca="1" si="281"/>
        <v>#NAME?</v>
      </c>
      <c r="IB252" s="124" t="s">
        <v>1173</v>
      </c>
      <c r="IC252" s="103" t="s">
        <v>1149</v>
      </c>
      <c r="ID252" s="125">
        <v>45524</v>
      </c>
      <c r="IE252" s="103" t="s">
        <v>147</v>
      </c>
      <c r="IF252" s="103" t="s">
        <v>147</v>
      </c>
      <c r="IG252" s="103" t="s">
        <v>147</v>
      </c>
      <c r="IH252" s="103"/>
      <c r="II252" s="103" t="s">
        <v>191</v>
      </c>
    </row>
    <row r="253" spans="1:243" ht="14.25" x14ac:dyDescent="0.2">
      <c r="A253" s="39">
        <v>275</v>
      </c>
      <c r="B253" s="39" t="s">
        <v>1175</v>
      </c>
      <c r="C253" s="56" t="s">
        <v>1176</v>
      </c>
      <c r="D253" s="39" t="s">
        <v>137</v>
      </c>
      <c r="E253" s="39">
        <v>512307984</v>
      </c>
      <c r="F253" s="102" t="s">
        <v>1169</v>
      </c>
      <c r="G253" s="39"/>
      <c r="H253" s="39" t="s">
        <v>128</v>
      </c>
      <c r="I253" s="39">
        <v>2</v>
      </c>
      <c r="J253" s="39">
        <v>2</v>
      </c>
      <c r="K253" s="39">
        <v>0</v>
      </c>
      <c r="L253" s="39">
        <v>0</v>
      </c>
      <c r="M253" s="39">
        <v>0</v>
      </c>
      <c r="N253" s="39">
        <v>0</v>
      </c>
      <c r="O253" s="39">
        <v>0</v>
      </c>
      <c r="P253" s="39">
        <v>0</v>
      </c>
      <c r="Q253" s="39">
        <v>0</v>
      </c>
      <c r="R253" s="39">
        <v>1</v>
      </c>
      <c r="S253" s="39">
        <v>0</v>
      </c>
      <c r="T253" s="39">
        <v>0</v>
      </c>
      <c r="U253" s="39">
        <v>0</v>
      </c>
      <c r="V253" s="39">
        <v>0</v>
      </c>
      <c r="W253" s="39">
        <v>0</v>
      </c>
      <c r="X253" s="39">
        <v>0</v>
      </c>
      <c r="Y253" s="39">
        <v>0</v>
      </c>
      <c r="Z253" s="39">
        <v>0</v>
      </c>
      <c r="AA253" s="39">
        <v>1</v>
      </c>
      <c r="AB253" s="39">
        <v>0</v>
      </c>
      <c r="AC253" s="39">
        <v>0</v>
      </c>
      <c r="AD253" s="39">
        <v>0</v>
      </c>
      <c r="AE253" s="39">
        <v>0</v>
      </c>
      <c r="AF253" s="39">
        <v>0</v>
      </c>
      <c r="AG253" s="39">
        <v>0</v>
      </c>
      <c r="AH253" s="39">
        <f t="shared" si="235"/>
        <v>2</v>
      </c>
      <c r="AI253" s="39">
        <f t="shared" si="236"/>
        <v>0</v>
      </c>
      <c r="AJ253" s="39">
        <f t="shared" si="237"/>
        <v>1</v>
      </c>
      <c r="AK253" s="39">
        <f t="shared" si="238"/>
        <v>1</v>
      </c>
      <c r="AL253" s="39">
        <f t="shared" si="239"/>
        <v>1</v>
      </c>
      <c r="AM253" s="57">
        <f t="shared" si="240"/>
        <v>35453</v>
      </c>
      <c r="AN253" s="57">
        <v>500</v>
      </c>
      <c r="AO253" s="57">
        <f t="shared" si="241"/>
        <v>35500</v>
      </c>
      <c r="AP253" s="39"/>
      <c r="AQ253" s="39" t="s">
        <v>1165</v>
      </c>
      <c r="AR253" s="39" t="s">
        <v>1146</v>
      </c>
      <c r="AS253" s="39"/>
      <c r="AT253" s="39"/>
      <c r="AU253" s="58">
        <v>3.1E-2</v>
      </c>
      <c r="AV253" s="58" t="s">
        <v>11</v>
      </c>
      <c r="AW253" s="39" t="s">
        <v>1147</v>
      </c>
      <c r="AX253" s="39" t="s">
        <v>1148</v>
      </c>
      <c r="AY253" s="39"/>
      <c r="AZ253" s="39">
        <v>6314677700</v>
      </c>
      <c r="BA253" s="39" t="str">
        <f t="shared" si="242"/>
        <v>P0014</v>
      </c>
      <c r="BB253" s="78" t="e">
        <f t="shared" ca="1" si="243"/>
        <v>#NAME?</v>
      </c>
      <c r="BC253" s="75">
        <v>2</v>
      </c>
      <c r="BD253" s="75">
        <f t="shared" si="244"/>
        <v>40500</v>
      </c>
      <c r="BE253" s="39"/>
      <c r="BF253" s="39"/>
      <c r="BG253" s="39"/>
      <c r="BH253" s="39"/>
      <c r="BI253" s="39">
        <v>40500</v>
      </c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>
        <f>SUM($BE253,$BF253:BF253)-SUM($CV$1:CW$1)*SUM($P253:$Q253,$W253)-SUM($CV$2:CW$2)*SUM($R253:$V253)-SUM($CV$3:CW$3)*$X253-SUM($CV$4:CW$4)*SUM($K253:$L253)-SUM($CV$5:CW$5)*SUM($M253:$N253)-SUM($CV$6:CW$6)*$O253-SUM($CV$7:CW$7)*SUM($Y253:$Z253,$AF253)-SUM($CV$8:CW$8)*SUM($AA253:$AE253)-SUM($CV$9:CW$9)*$AG253</f>
        <v>0</v>
      </c>
      <c r="CX253" s="39">
        <f>SUM($BE253,$BF253:BG253)-SUM($CV$1:CX$1)*SUM($P253:$Q253,$W253)-SUM($CV$2:CX$2)*SUM($R253:$V253)-SUM($CV$3:CX$3)*$X253-SUM($CV$4:CX$4)*SUM($K253:$L253)-SUM($CV$5:CX$5)*SUM($M253:$N253)-SUM($CV$6:CX$6)*$O253-SUM($CV$7:CX$7)*SUM($Y253:$Z253,$AF253)-SUM($CV$8:CX$8)*SUM($AA253:$AE253)-SUM($CV$9:CX$9)*$AG253</f>
        <v>0</v>
      </c>
      <c r="CY253" s="39">
        <f>SUM($BE253,$BF253:BH253)-SUM($CV$1:CY$1)*SUM($P253:$Q253,$W253)-SUM($CV$2:CY$2)*SUM($R253:$V253)-SUM($CV$3:CY$3)*$X253-SUM($CV$4:CY$4)*SUM($K253:$L253)-SUM($CV$5:CY$5)*SUM($M253:$N253)-SUM($CV$6:CY$6)*$O253-SUM($CV$7:CY$7)*SUM($Y253:$Z253,$AF253)-SUM($CV$8:CY$8)*SUM($AA253:$AE253)-SUM($CV$9:CY$9)*$AG253</f>
        <v>0</v>
      </c>
      <c r="CZ253" s="39">
        <f>SUM($BE253,$BF253:BI253)-SUM($CV$1:CZ$1)*SUM($P253:$Q253,$W253)-SUM($CV$2:CZ$2)*SUM($R253:$V253)-SUM($CV$3:CZ$3)*$X253-SUM($CV$4:CZ$4)*SUM($K253:$L253)-SUM($CV$5:CZ$5)*SUM($M253:$N253)-SUM($CV$6:CZ$6)*$O253-SUM($CV$7:CZ$7)*SUM($Y253:$Z253,$AF253)-SUM($CV$8:CZ$8)*SUM($AA253:$AE253)-SUM($CV$9:CZ$9)*$AG253</f>
        <v>40500</v>
      </c>
      <c r="DA253" s="39">
        <f>SUM($BE253,$BF253:BJ253)-SUM($CV$1:DA$1)*SUM($P253:$Q253,$W253)-SUM($CV$2:DA$2)*SUM($R253:$V253)-SUM($CV$3:DA$3)*$X253-SUM($CV$4:DA$4)*SUM($K253:$L253)-SUM($CV$5:DA$5)*SUM($M253:$N253)-SUM($CV$6:DA$6)*$O253-SUM($CV$7:DA$7)*SUM($Y253:$Z253,$AF253)-SUM($CV$8:DA$8)*SUM($AA253:$AE253)-SUM($CV$9:DA$9)*$AG253</f>
        <v>40500</v>
      </c>
      <c r="DB253" s="39">
        <f>SUM($BE253,$BF253:BK253)-SUM($CV$1:DB$1)*SUM($P253:$Q253,$W253)-SUM($CV$2:DB$2)*SUM($R253:$V253)-SUM($CV$3:DB$3)*$X253-SUM($CV$4:DB$4)*SUM($K253:$L253)-SUM($CV$5:DB$5)*SUM($M253:$N253)-SUM($CV$6:DB$6)*$O253-SUM($CV$7:DB$7)*SUM($Y253:$Z253,$AF253)-SUM($CV$8:DB$8)*SUM($AA253:$AE253)-SUM($CV$9:DB$9)*$AG253</f>
        <v>40300</v>
      </c>
      <c r="DC253" s="39">
        <f>SUM($BE253,$BF253:BL253)-SUM($CV$1:DC$1)*SUM($P253:$Q253,$W253)-SUM($CV$2:DC$2)*SUM($R253:$V253)-SUM($CV$3:DC$3)*$X253-SUM($CV$4:DC$4)*SUM($K253:$L253)-SUM($CV$5:DC$5)*SUM($M253:$N253)-SUM($CV$6:DC$6)*$O253-SUM($CV$7:DC$7)*SUM($Y253:$Z253,$AF253)-SUM($CV$8:DC$8)*SUM($AA253:$AE253)-SUM($CV$9:DC$9)*$AG253</f>
        <v>39900</v>
      </c>
      <c r="DD253" s="39">
        <f>SUM($BE253,$BF253:BM253)-SUM($CV$1:DD$1)*SUM($P253:$Q253,$W253)-SUM($CV$2:DD$2)*SUM($R253:$V253)-SUM($CV$3:DD$3)*$X253-SUM($CV$4:DD$4)*SUM($K253:$L253)-SUM($CV$5:DD$5)*SUM($M253:$N253)-SUM($CV$6:DD$6)*$O253-SUM($CV$7:DD$7)*SUM($Y253:$Z253,$AF253)-SUM($CV$8:DD$8)*SUM($AA253:$AE253)-SUM($CV$9:DD$9)*$AG253</f>
        <v>39269</v>
      </c>
      <c r="DE253" s="39">
        <f>SUM($BE253,$BF253:BN253)-SUM($CV$1:DE$1)*SUM($P253:$Q253,$W253)-SUM($CV$2:DE$2)*SUM($R253:$V253)-SUM($CV$3:DE$3)*$X253-SUM($CV$4:DE$4)*SUM($K253:$L253)-SUM($CV$5:DE$5)*SUM($M253:$N253)-SUM($CV$6:DE$6)*$O253-SUM($CV$7:DE$7)*SUM($Y253:$Z253,$AF253)-SUM($CV$8:DE$8)*SUM($AA253:$AE253)-SUM($CV$9:DE$9)*$AG253</f>
        <v>38719</v>
      </c>
      <c r="DF253" s="39">
        <f>SUM($BE253,$BF253:BO253)-SUM($CV$1:DF$1)*SUM($P253:$Q253,$W253)-SUM($CV$2:DF$2)*SUM($R253:$V253)-SUM($CV$3:DF$3)*$X253-SUM($CV$4:DF$4)*SUM($K253:$L253)-SUM($CV$5:DF$5)*SUM($M253:$N253)-SUM($CV$6:DF$6)*$O253-SUM($CV$7:DF$7)*SUM($Y253:$Z253,$AF253)-SUM($CV$8:DF$8)*SUM($AA253:$AE253)-SUM($CV$9:DF$9)*$AG253</f>
        <v>38019</v>
      </c>
      <c r="DG253" s="39">
        <f>SUM($BE253,$BF253:BP253)-SUM($CV$1:DG$1)*SUM($P253:$Q253,$W253)-SUM($CV$2:DG$2)*SUM($R253:$V253)-SUM($CV$3:DG$3)*$X253-SUM($CV$4:DG$4)*SUM($K253:$L253)-SUM($CV$5:DG$5)*SUM($M253:$N253)-SUM($CV$6:DG$6)*$O253-SUM($CV$7:DG$7)*SUM($Y253:$Z253,$AF253)-SUM($CV$8:DG$8)*SUM($AA253:$AE253)-SUM($CV$9:DG$9)*$AG253</f>
        <v>37269</v>
      </c>
      <c r="DH253" s="39">
        <f>SUM($BE253,$BF253:BQ253)-SUM($CV$1:DH$1)*SUM($P253:$Q253,$W253)-SUM($CV$2:DH$2)*SUM($R253:$V253)-SUM($CV$3:DH$3)*$X253-SUM($CV$4:DH$4)*SUM($K253:$L253)-SUM($CV$5:DH$5)*SUM($M253:$N253)-SUM($CV$6:DH$6)*$O253-SUM($CV$7:DH$7)*SUM($Y253:$Z253,$AF253)-SUM($CV$8:DH$8)*SUM($AA253:$AE253)-SUM($CV$9:DH$9)*$AG253</f>
        <v>36519</v>
      </c>
      <c r="DI253" s="39">
        <f>SUM($BE253,$BF253:BR253)-SUM($CV$1:DI$1)*SUM($P253:$Q253,$W253)-SUM($CV$2:DI$2)*SUM($R253:$V253)-SUM($CV$3:DI$3)*$X253-SUM($CV$4:DI$4)*SUM($K253:$L253)-SUM($CV$5:DI$5)*SUM($M253:$N253)-SUM($CV$6:DI$6)*$O253-SUM($CV$7:DI$7)*SUM($Y253:$Z253,$AF253)-SUM($CV$8:DI$8)*SUM($AA253:$AE253)-SUM($CV$9:DI$9)*$AG253</f>
        <v>35769</v>
      </c>
      <c r="DJ253" s="39">
        <f>SUM($BE253,$BF253:BS253)-SUM($CV$1:DJ$1)*SUM($P253:$Q253,$W253)-SUM($CV$2:DJ$2)*SUM($R253:$V253)-SUM($CV$3:DJ$3)*$X253-SUM($CV$4:DJ$4)*SUM($K253:$L253)-SUM($CV$5:DJ$5)*SUM($M253:$N253)-SUM($CV$6:DJ$6)*$O253-SUM($CV$7:DJ$7)*SUM($Y253:$Z253,$AF253)-SUM($CV$8:DJ$8)*SUM($AA253:$AE253)-SUM($CV$9:DJ$9)*$AG253</f>
        <v>35019</v>
      </c>
      <c r="DK253" s="39">
        <f>SUM($BE253,$BF253:BT253)-SUM($CV$1:DK$1)*SUM($P253:$Q253,$W253)-SUM($CV$2:DK$2)*SUM($R253:$V253)-SUM($CV$3:DK$3)*$X253-SUM($CV$4:DK$4)*SUM($K253:$L253)-SUM($CV$5:DK$5)*SUM($M253:$N253)-SUM($CV$6:DK$6)*$O253-SUM($CV$7:DK$7)*SUM($Y253:$Z253,$AF253)-SUM($CV$8:DK$8)*SUM($AA253:$AE253)-SUM($CV$9:DK$9)*$AG253</f>
        <v>34269</v>
      </c>
      <c r="DL253" s="39">
        <f>SUM($BE253,$BF253:BU253)-SUM($CV$1:DL$1)*SUM($P253:$Q253,$W253)-SUM($CV$2:DL$2)*SUM($R253:$V253)-SUM($CV$3:DL$3)*$X253-SUM($CV$4:DL$4)*SUM($K253:$L253)-SUM($CV$5:DL$5)*SUM($M253:$N253)-SUM($CV$6:DL$6)*$O253-SUM($CV$7:DL$7)*SUM($Y253:$Z253,$AF253)-SUM($CV$8:DL$8)*SUM($AA253:$AE253)-SUM($CV$9:DL$9)*$AG253</f>
        <v>33519</v>
      </c>
      <c r="DM253" s="39">
        <f>SUM($BE253,$BF253:BV253)-SUM($CV$1:DM$1)*SUM($P253:$Q253,$W253)-SUM($CV$2:DM$2)*SUM($R253:$V253)-SUM($CV$3:DM$3)*$X253-SUM($CV$4:DM$4)*SUM($K253:$L253)-SUM($CV$5:DM$5)*SUM($M253:$N253)-SUM($CV$6:DM$6)*$O253-SUM($CV$7:DM$7)*SUM($Y253:$Z253,$AF253)-SUM($CV$8:DM$8)*SUM($AA253:$AE253)-SUM($CV$9:DM$9)*$AG253</f>
        <v>32519</v>
      </c>
      <c r="DN253" s="39">
        <f>SUM($BE253,$BF253:BW253)-SUM($CV$1:DN$1)*SUM($P253:$Q253,$W253)-SUM($CV$2:DN$2)*SUM($R253:$V253)-SUM($CV$3:DN$3)*$X253-SUM($CV$4:DN$4)*SUM($K253:$L253)-SUM($CV$5:DN$5)*SUM($M253:$N253)-SUM($CV$6:DN$6)*$O253-SUM($CV$7:DN$7)*SUM($Y253:$Z253,$AF253)-SUM($CV$8:DN$8)*SUM($AA253:$AE253)-SUM($CV$9:DN$9)*$AG253</f>
        <v>31519</v>
      </c>
      <c r="DO253" s="39">
        <f>SUM($BE253,$BF253:BX253)-SUM($CV$1:DO$1)*SUM($P253:$Q253,$W253)-SUM($CV$2:DO$2)*SUM($R253:$V253)-SUM($CV$3:DO$3)*$X253-SUM($CV$4:DO$4)*SUM($K253:$L253)-SUM($CV$5:DO$5)*SUM($M253:$N253)-SUM($CV$6:DO$6)*$O253-SUM($CV$7:DO$7)*SUM($Y253:$Z253,$AF253)-SUM($CV$8:DO$8)*SUM($AA253:$AE253)-SUM($CV$9:DO$9)*$AG253</f>
        <v>30519</v>
      </c>
      <c r="DP253" s="39">
        <f>SUM($BE253,$BF253:BY253)-SUM($CV$1:DP$1)*SUM($P253:$Q253,$W253)-SUM($CV$2:DP$2)*SUM($R253:$V253)-SUM($CV$3:DP$3)*$X253-SUM($CV$4:DP$4)*SUM($K253:$L253)-SUM($CV$5:DP$5)*SUM($M253:$N253)-SUM($CV$6:DP$6)*$O253-SUM($CV$7:DP$7)*SUM($Y253:$Z253,$AF253)-SUM($CV$8:DP$8)*SUM($AA253:$AE253)-SUM($CV$9:DP$9)*$AG253</f>
        <v>29519</v>
      </c>
      <c r="DQ253" s="39">
        <f>SUM($BE253,$BF253:BZ253)-SUM($CV$1:DQ$1)*SUM($P253:$Q253,$W253)-SUM($CV$2:DQ$2)*SUM($R253:$V253)-SUM($CV$3:DQ$3)*$X253-SUM($CV$4:DQ$4)*SUM($K253:$L253)-SUM($CV$5:DQ$5)*SUM($M253:$N253)-SUM($CV$6:DQ$6)*$O253-SUM($CV$7:DQ$7)*SUM($Y253:$Z253,$AF253)-SUM($CV$8:DQ$8)*SUM($AA253:$AE253)-SUM($CV$9:DQ$9)*$AG253</f>
        <v>28519</v>
      </c>
      <c r="DR253" s="39">
        <f>SUM($BE253,$BF253:CA253)-SUM($CV$1:DR$1)*SUM($P253:$Q253,$W253)-SUM($CV$2:DR$2)*SUM($R253:$V253)-SUM($CV$3:DR$3)*$X253-SUM($CV$4:DR$4)*SUM($K253:$L253)-SUM($CV$5:DR$5)*SUM($M253:$N253)-SUM($CV$6:DR$6)*$O253-SUM($CV$7:DR$7)*SUM($Y253:$Z253,$AF253)-SUM($CV$8:DR$8)*SUM($AA253:$AE253)-SUM($CV$9:DR$9)*$AG253</f>
        <v>27519</v>
      </c>
      <c r="DS253" s="39">
        <f>SUM($BE253,$BF253:CB253)-SUM($CV$1:DS$1)*SUM($P253:$Q253,$W253)-SUM($CV$2:DS$2)*SUM($R253:$V253)-SUM($CV$3:DS$3)*$X253-SUM($CV$4:DS$4)*SUM($K253:$L253)-SUM($CV$5:DS$5)*SUM($M253:$N253)-SUM($CV$6:DS$6)*$O253-SUM($CV$7:DS$7)*SUM($Y253:$Z253,$AF253)-SUM($CV$8:DS$8)*SUM($AA253:$AE253)-SUM($CV$9:DS$9)*$AG253</f>
        <v>26519</v>
      </c>
      <c r="DT253" s="39">
        <f>SUM($BE253,$BF253:CC253)-SUM($CV$1:DT$1)*SUM($P253:$Q253,$W253)-SUM($CV$2:DT$2)*SUM($R253:$V253)-SUM($CV$3:DT$3)*$X253-SUM($CV$4:DT$4)*SUM($K253:$L253)-SUM($CV$5:DT$5)*SUM($M253:$N253)-SUM($CV$6:DT$6)*$O253-SUM($CV$7:DT$7)*SUM($Y253:$Z253,$AF253)-SUM($CV$8:DT$8)*SUM($AA253:$AE253)-SUM($CV$9:DT$9)*$AG253</f>
        <v>25519</v>
      </c>
      <c r="DU253" s="39">
        <f>SUM($BE253,$BF253:CD253)-SUM($CV$1:DU$1)*SUM($P253:$Q253,$W253)-SUM($CV$2:DU$2)*SUM($R253:$V253)-SUM($CV$3:DU$3)*$X253-SUM($CV$4:DU$4)*SUM($K253:$L253)-SUM($CV$5:DU$5)*SUM($M253:$N253)-SUM($CV$6:DU$6)*$O253-SUM($CV$7:DU$7)*SUM($Y253:$Z253,$AF253)-SUM($CV$8:DU$8)*SUM($AA253:$AE253)-SUM($CV$9:DU$9)*$AG253</f>
        <v>24519</v>
      </c>
      <c r="DV253" s="39">
        <f>SUM($BE253,$BF253:CE253)-SUM($CV$1:DV$1)*SUM($P253:$Q253,$W253)-SUM($CV$2:DV$2)*SUM($R253:$V253)-SUM($CV$3:DV$3)*$X253-SUM($CV$4:DV$4)*SUM($K253:$L253)-SUM($CV$5:DV$5)*SUM($M253:$N253)-SUM($CV$6:DV$6)*$O253-SUM($CV$7:DV$7)*SUM($Y253:$Z253,$AF253)-SUM($CV$8:DV$8)*SUM($AA253:$AE253)-SUM($CV$9:DV$9)*$AG253</f>
        <v>23519</v>
      </c>
      <c r="DW253" s="39">
        <f>SUM($BE253,$BF253:CF253)-SUM($CV$1:DW$1)*SUM($P253:$Q253,$W253)-SUM($CV$2:DW$2)*SUM($R253:$V253)-SUM($CV$3:DW$3)*$X253-SUM($CV$4:DW$4)*SUM($K253:$L253)-SUM($CV$5:DW$5)*SUM($M253:$N253)-SUM($CV$6:DW$6)*$O253-SUM($CV$7:DW$7)*SUM($Y253:$Z253,$AF253)-SUM($CV$8:DW$8)*SUM($AA253:$AE253)-SUM($CV$9:DW$9)*$AG253</f>
        <v>22519</v>
      </c>
      <c r="DX253" s="39">
        <f>SUM($BE253,$BF253:CG253)-SUM($CV$1:DX$1)*SUM($P253:$Q253,$W253)-SUM($CV$2:DX$2)*SUM($R253:$V253)-SUM($CV$3:DX$3)*$X253-SUM($CV$4:DX$4)*SUM($K253:$L253)-SUM($CV$5:DX$5)*SUM($M253:$N253)-SUM($CV$6:DX$6)*$O253-SUM($CV$7:DX$7)*SUM($Y253:$Z253,$AF253)-SUM($CV$8:DX$8)*SUM($AA253:$AE253)-SUM($CV$9:DX$9)*$AG253</f>
        <v>21519</v>
      </c>
      <c r="DY253" s="39">
        <f>SUM($BE253,$BF253:CH253)-SUM($CV$1:DY$1)*SUM($P253:$Q253,$W253)-SUM($CV$2:DY$2)*SUM($R253:$V253)-SUM($CV$3:DY$3)*$X253-SUM($CV$4:DY$4)*SUM($K253:$L253)-SUM($CV$5:DY$5)*SUM($M253:$N253)-SUM($CV$6:DY$6)*$O253-SUM($CV$7:DY$7)*SUM($Y253:$Z253,$AF253)-SUM($CV$8:DY$8)*SUM($AA253:$AE253)-SUM($CV$9:DY$9)*$AG253</f>
        <v>20519</v>
      </c>
      <c r="DZ253" s="39">
        <f>SUM($BE253,$BF253:CI253)-SUM($CV$1:DZ$1)*SUM($P253:$Q253,$W253)-SUM($CV$2:DZ$2)*SUM($R253:$V253)-SUM($CV$3:DZ$3)*$X253-SUM($CV$4:DZ$4)*SUM($K253:$L253)-SUM($CV$5:DZ$5)*SUM($M253:$N253)-SUM($CV$6:DZ$6)*$O253-SUM($CV$7:DZ$7)*SUM($Y253:$Z253,$AF253)-SUM($CV$8:DZ$8)*SUM($AA253:$AE253)-SUM($CV$9:DZ$9)*$AG253</f>
        <v>19519</v>
      </c>
      <c r="EA253" s="39">
        <f>SUM($BE253,$BF253:CJ253)-SUM($CV$1:EA$1)*SUM($P253:$Q253,$W253)-SUM($CV$2:EA$2)*SUM($R253:$V253)-SUM($CV$3:EA$3)*$X253-SUM($CV$4:EA$4)*SUM($K253:$L253)-SUM($CV$5:EA$5)*SUM($M253:$N253)-SUM($CV$6:EA$6)*$O253-SUM($CV$7:EA$7)*SUM($Y253:$Z253,$AF253)-SUM($CV$8:EA$8)*SUM($AA253:$AE253)-SUM($CV$9:EA$9)*$AG253</f>
        <v>18519</v>
      </c>
      <c r="EB253" s="39">
        <f>SUM($BE253,$BF253:CK253)-SUM($CV$1:EB$1)*SUM($P253:$Q253,$W253)-SUM($CV$2:EB$2)*SUM($R253:$V253)-SUM($CV$3:EB$3)*$X253-SUM($CV$4:EB$4)*SUM($K253:$L253)-SUM($CV$5:EB$5)*SUM($M253:$N253)-SUM($CV$6:EB$6)*$O253-SUM($CV$7:EB$7)*SUM($Y253:$Z253,$AF253)-SUM($CV$8:EB$8)*SUM($AA253:$AE253)-SUM($CV$9:EB$9)*$AG253</f>
        <v>17519</v>
      </c>
      <c r="EC253" s="39">
        <f>SUM($BE253,$BF253:CL253)-SUM($CV$1:EC$1)*SUM($P253:$Q253,$W253)-SUM($CV$2:EC$2)*SUM($R253:$V253)-SUM($CV$3:EC$3)*$X253-SUM($CV$4:EC$4)*SUM($K253:$L253)-SUM($CV$5:EC$5)*SUM($M253:$N253)-SUM($CV$6:EC$6)*$O253-SUM($CV$7:EC$7)*SUM($Y253:$Z253,$AF253)-SUM($CV$8:EC$8)*SUM($AA253:$AE253)-SUM($CV$9:EC$9)*$AG253</f>
        <v>16519</v>
      </c>
      <c r="ED253" s="39">
        <f>SUM($BE253,$BF253:CM253)-SUM($CV$1:ED$1)*SUM($P253:$Q253,$W253)-SUM($CV$2:ED$2)*SUM($R253:$V253)-SUM($CV$3:ED$3)*$X253-SUM($CV$4:ED$4)*SUM($K253:$L253)-SUM($CV$5:ED$5)*SUM($M253:$N253)-SUM($CV$6:ED$6)*$O253-SUM($CV$7:ED$7)*SUM($Y253:$Z253,$AF253)-SUM($CV$8:ED$8)*SUM($AA253:$AE253)-SUM($CV$9:ED$9)*$AG253</f>
        <v>15519</v>
      </c>
      <c r="EE253" s="39">
        <f>SUM($BE253,$BF253:CN253)-SUM($CV$1:EE$1)*SUM($P253:$Q253,$W253)-SUM($CV$2:EE$2)*SUM($R253:$V253)-SUM($CV$3:EE$3)*$X253-SUM($CV$4:EE$4)*SUM($K253:$L253)-SUM($CV$5:EE$5)*SUM($M253:$N253)-SUM($CV$6:EE$6)*$O253-SUM($CV$7:EE$7)*SUM($Y253:$Z253,$AF253)-SUM($CV$8:EE$8)*SUM($AA253:$AE253)-SUM($CV$9:EE$9)*$AG253</f>
        <v>14519</v>
      </c>
      <c r="EF253" s="39">
        <f>SUM($BE253,$BF253:CO253)-SUM($CV$1:EF$1)*SUM($P253:$Q253,$W253)-SUM($CV$2:EF$2)*SUM($R253:$V253)-SUM($CV$3:EF$3)*$X253-SUM($CV$4:EF$4)*SUM($K253:$L253)-SUM($CV$5:EF$5)*SUM($M253:$N253)-SUM($CV$6:EF$6)*$O253-SUM($CV$7:EF$7)*SUM($Y253:$Z253,$AF253)-SUM($CV$8:EF$8)*SUM($AA253:$AE253)-SUM($CV$9:EF$9)*$AG253</f>
        <v>13519</v>
      </c>
      <c r="EG253" s="39">
        <f>SUM($BE253,$BF253:CP253)-SUM($CV$1:EG$1)*SUM($P253:$Q253,$W253)-SUM($CV$2:EG$2)*SUM($R253:$V253)-SUM($CV$3:EG$3)*$X253-SUM($CV$4:EG$4)*SUM($K253:$L253)-SUM($CV$5:EG$5)*SUM($M253:$N253)-SUM($CV$6:EG$6)*$O253-SUM($CV$7:EG$7)*SUM($Y253:$Z253,$AF253)-SUM($CV$8:EG$8)*SUM($AA253:$AE253)-SUM($CV$9:EG$9)*$AG253</f>
        <v>12519</v>
      </c>
      <c r="EH253" s="39">
        <f>SUM($BE253,$BF253:CQ253)-SUM($CV$1:EH$1)*SUM($P253:$Q253,$W253)-SUM($CV$2:EH$2)*SUM($R253:$V253)-SUM($CV$3:EH$3)*$X253-SUM($CV$4:EH$4)*SUM($K253:$L253)-SUM($CV$5:EH$5)*SUM($M253:$N253)-SUM($CV$6:EH$6)*$O253-SUM($CV$7:EH$7)*SUM($Y253:$Z253,$AF253)-SUM($CV$8:EH$8)*SUM($AA253:$AE253)-SUM($CV$9:EH$9)*$AG253</f>
        <v>11519</v>
      </c>
      <c r="EI253" s="39">
        <f>SUM($BE253,$BF253:CR253)-SUM($CV$1:EI$1)*SUM($P253:$Q253,$W253)-SUM($CV$2:EI$2)*SUM($R253:$V253)-SUM($CV$3:EI$3)*$X253-SUM($CV$4:EI$4)*SUM($K253:$L253)-SUM($CV$5:EI$5)*SUM($M253:$N253)-SUM($CV$6:EI$6)*$O253-SUM($CV$7:EI$7)*SUM($Y253:$Z253,$AF253)-SUM($CV$8:EI$8)*SUM($AA253:$AE253)-SUM($CV$9:EI$9)*$AG253</f>
        <v>10519</v>
      </c>
      <c r="EJ253" s="39">
        <f>SUM($BE253,$BF253:CS253)-SUM($CV$1:EJ$1)*SUM($P253:$Q253,$W253)-SUM($CV$2:EJ$2)*SUM($R253:$V253)-SUM($CV$3:EJ$3)*$X253-SUM($CV$4:EJ$4)*SUM($K253:$L253)-SUM($CV$5:EJ$5)*SUM($M253:$N253)-SUM($CV$6:EJ$6)*$O253-SUM($CV$7:EJ$7)*SUM($Y253:$Z253,$AF253)-SUM($CV$8:EJ$8)*SUM($AA253:$AE253)-SUM($CV$9:EJ$9)*$AG253</f>
        <v>9519</v>
      </c>
      <c r="EK253" s="39">
        <f>SUM($BE253,$BF253:CT253)-SUM($CV$1:EK$1)*SUM($P253:$Q253,$W253)-SUM($CV$2:EK$2)*SUM($R253:$V253)-SUM($CV$3:EK$3)*$X253-SUM($CV$4:EK$4)*SUM($K253:$L253)-SUM($CV$5:EK$5)*SUM($M253:$N253)-SUM($CV$6:EK$6)*$O253-SUM($CV$7:EK$7)*SUM($Y253:$Z253,$AF253)-SUM($CV$8:EK$8)*SUM($AA253:$AE253)-SUM($CV$9:EK$9)*$AG253</f>
        <v>8519</v>
      </c>
      <c r="EL253" s="39">
        <f>SUM($BE253,$BF253:CU253)-SUM($CV$1:EL$1)*SUM($P253:$Q253,$W253)-SUM($CV$2:EL$2)*SUM($R253:$V253)-SUM($CV$3:EL$3)*$X253-SUM($CV$4:EL$4)*SUM($K253:$L253)-SUM($CV$5:EL$5)*SUM($M253:$N253)-SUM($CV$6:EL$6)*$O253-SUM($CV$7:EL$7)*SUM($Y253:$Z253,$AF253)-SUM($CV$8:EL$8)*SUM($AA253:$AE253)-SUM($CV$9:EL$9)*$AG253</f>
        <v>7519</v>
      </c>
      <c r="EM253" s="39">
        <f>SUM($BE253,$BF253:CV253)-SUM($CV$1:EM$1)*SUM($P253:$Q253,$W253)-SUM($CV$2:EM$2)*SUM($R253:$V253)-SUM($CV$3:EM$3)*$X253-SUM($CV$4:EM$4)*SUM($K253:$L253)-SUM($CV$5:EM$5)*SUM($M253:$N253)-SUM($CV$6:EM$6)*$O253-SUM($CV$7:EM$7)*SUM($Y253:$Z253,$AF253)-SUM($CV$8:EM$8)*SUM($AA253:$AE253)-SUM($CV$9:EM$9)*$AG253</f>
        <v>6519</v>
      </c>
      <c r="EN253" s="39">
        <f>SUM($BE253,$BF253:CW253)-SUM($CV$1:EN$1)*SUM($P253:$Q253,$W253)-SUM($CV$2:EN$2)*SUM($R253:$V253)-SUM($CV$3:EN$3)*$X253-SUM($CV$4:EN$4)*SUM($K253:$L253)-SUM($CV$5:EN$5)*SUM($M253:$N253)-SUM($CV$6:EN$6)*$O253-SUM($CV$7:EN$7)*SUM($Y253:$Z253,$AF253)-SUM($CV$8:EN$8)*SUM($AA253:$AE253)-SUM($CV$9:EN$9)*$AG253</f>
        <v>5519</v>
      </c>
      <c r="EO253" s="39">
        <f>SUM($BE253,$BF253:CX253)-SUM($CV$1:EO$1)*SUM($P253:$Q253,$W253)-SUM($CV$2:EO$2)*SUM($R253:$V253)-SUM($CV$3:EO$3)*$X253-SUM($CV$4:EO$4)*SUM($K253:$L253)-SUM($CV$5:EO$5)*SUM($M253:$N253)-SUM($CV$6:EO$6)*$O253-SUM($CV$7:EO$7)*SUM($Y253:$Z253,$AF253)-SUM($CV$8:EO$8)*SUM($AA253:$AE253)-SUM($CV$9:EO$9)*$AG253</f>
        <v>4689</v>
      </c>
      <c r="EP253" s="96" t="str">
        <f t="shared" si="315"/>
        <v>KAYTECH</v>
      </c>
      <c r="EQ253" s="103" t="str">
        <f t="shared" si="302"/>
        <v>MS51957-5</v>
      </c>
      <c r="ER253" s="96" t="str">
        <f t="shared" si="306"/>
        <v>MS MILITARY STANDARDS</v>
      </c>
      <c r="ES253" s="115">
        <f t="shared" si="316"/>
        <v>3.1E-2</v>
      </c>
      <c r="ET253" s="116" t="str">
        <f t="shared" si="317"/>
        <v>USD</v>
      </c>
      <c r="EU253" s="107" t="e">
        <f t="shared" ca="1" si="245"/>
        <v>#NAME?</v>
      </c>
      <c r="EV253" s="107" t="e">
        <f t="shared" ca="1" si="246"/>
        <v>#NAME?</v>
      </c>
      <c r="EW253" s="117">
        <f t="shared" si="313"/>
        <v>500</v>
      </c>
      <c r="EX253" s="117">
        <f t="shared" si="314"/>
        <v>500</v>
      </c>
      <c r="EY253" s="103">
        <v>5000</v>
      </c>
      <c r="EZ253" s="117">
        <f t="shared" si="247"/>
        <v>40500</v>
      </c>
      <c r="FA253" s="118" t="e">
        <f t="shared" ca="1" si="248"/>
        <v>#NAME?</v>
      </c>
      <c r="FB253" s="117">
        <f t="shared" si="249"/>
        <v>5047</v>
      </c>
      <c r="FC253" s="118" t="e">
        <f t="shared" ca="1" si="250"/>
        <v>#NAME?</v>
      </c>
      <c r="FD253" s="119">
        <v>45523</v>
      </c>
      <c r="FE253" s="118" t="s">
        <v>130</v>
      </c>
      <c r="FF253" s="118" t="s">
        <v>26</v>
      </c>
      <c r="FG253" s="103" t="s">
        <v>144</v>
      </c>
      <c r="FH253" s="103" t="s">
        <v>145</v>
      </c>
      <c r="FI253" s="105">
        <f t="array" ref="FI253">SUMPRODUCT($AI253:$AL253,TRANSPOSE(FI$1:FI$4))</f>
        <v>3065</v>
      </c>
      <c r="FJ253" s="105">
        <f t="array" ref="FJ253">SUMPRODUCT($AI253:$AL253,TRANSPOSE(FJ$1:FJ$4))</f>
        <v>3065</v>
      </c>
      <c r="FK253" s="105">
        <f t="array" ref="FK253">SUMPRODUCT($AI253:$AL253,TRANSPOSE(FK$1:FK$4))</f>
        <v>3065</v>
      </c>
      <c r="FL253" s="105">
        <f t="array" ref="FL253">SUMPRODUCT($AI253:$AL253,TRANSPOSE(FL$1:FL$4))</f>
        <v>3065</v>
      </c>
      <c r="FM253" s="105">
        <f t="array" ref="FM253">SUMPRODUCT($AI253:$AL253,TRANSPOSE(FM$1:FM$4))</f>
        <v>3065</v>
      </c>
      <c r="FN253" s="105">
        <f t="array" ref="FN253">SUMPRODUCT($AI253:$AL253,TRANSPOSE(FN$1:FN$4))</f>
        <v>3065</v>
      </c>
      <c r="FO253" s="105">
        <f t="array" ref="FO253">SUMPRODUCT($AI253:$AL253,TRANSPOSE(FO$1:FO$4))</f>
        <v>3065</v>
      </c>
      <c r="FP253" s="105">
        <f t="array" ref="FP253">SUMPRODUCT($AI253:$AL253,TRANSPOSE(FP$1:FP$4))</f>
        <v>3065</v>
      </c>
      <c r="FQ253" s="105">
        <f t="array" ref="FQ253">SUMPRODUCT($AI253:$AL253,TRANSPOSE(FQ$1:FQ$4))</f>
        <v>3065</v>
      </c>
      <c r="FR253" s="105">
        <f t="array" ref="FR253">SUMPRODUCT($AI253:$AL253,TRANSPOSE(FR$1:FR$4))</f>
        <v>3050</v>
      </c>
      <c r="FS253" s="105">
        <f t="array" ref="FS253">SUMPRODUCT($AI253:$AL253,TRANSPOSE(FS$1:FS$4))</f>
        <v>3000</v>
      </c>
      <c r="FT253" s="105">
        <f t="array" ref="FT253">SUMPRODUCT($AI253:$AL253,TRANSPOSE(FT$1:FT$4))</f>
        <v>1818</v>
      </c>
      <c r="FU253" s="105">
        <f t="array" ref="FU253">SUMPRODUCT($AI253:$AL253,TRANSPOSE(FU$1:FU$4))</f>
        <v>0</v>
      </c>
      <c r="FV253" s="120"/>
      <c r="FW253" s="105">
        <f t="shared" si="251"/>
        <v>3500</v>
      </c>
      <c r="FX253" s="121">
        <f>CEILING(SUM($FI253:FJ253)-SUM($FW253:FW253),$EW253)</f>
        <v>3000</v>
      </c>
      <c r="FY253" s="121">
        <f>CEILING(SUM($FI253:FK253)-SUM($FW253:FX253),$EW253)</f>
        <v>3000</v>
      </c>
      <c r="FZ253" s="121">
        <f>CEILING(SUM($FI253:FL253)-SUM($FW253:FY253),$EW253)</f>
        <v>3000</v>
      </c>
      <c r="GA253" s="121">
        <f>CEILING(SUM($FI253:FM253)-SUM($FW253:FZ253),$EW253)</f>
        <v>3000</v>
      </c>
      <c r="GB253" s="121">
        <f>CEILING(SUM($FI253:FN253)-SUM($FW253:GA253),$EW253)</f>
        <v>3000</v>
      </c>
      <c r="GC253" s="121">
        <f>CEILING(SUM($FI253:FO253)-SUM($FW253:GB253),$EW253)</f>
        <v>3000</v>
      </c>
      <c r="GD253" s="121">
        <f>CEILING(SUM($FI253:FP253)-SUM($FW253:GC253),$EW253)</f>
        <v>3500</v>
      </c>
      <c r="GE253" s="121">
        <f>CEILING(SUM($FI253:FQ253)-SUM($FW253:GD253),$EW253)</f>
        <v>3000</v>
      </c>
      <c r="GF253" s="121">
        <f>CEILING(SUM($FI253:FR253)-SUM($FW253:GE253),$EW253)</f>
        <v>3000</v>
      </c>
      <c r="GG253" s="121">
        <f>CEILING(SUM($FI253:FS253)-SUM($FW253:GF253),$EW253)</f>
        <v>3000</v>
      </c>
      <c r="GH253" s="121">
        <f t="shared" si="252"/>
        <v>6500</v>
      </c>
      <c r="GI253" s="121">
        <f t="shared" si="253"/>
        <v>0</v>
      </c>
      <c r="GJ253" s="120"/>
      <c r="GK253" s="123" t="e">
        <f t="shared" ca="1" si="254"/>
        <v>#NAME?</v>
      </c>
      <c r="GL253" s="123" t="e">
        <f t="shared" ca="1" si="255"/>
        <v>#NAME?</v>
      </c>
      <c r="GM253" s="123" t="e">
        <f t="shared" ca="1" si="256"/>
        <v>#NAME?</v>
      </c>
      <c r="GN253" s="123" t="e">
        <f t="shared" ca="1" si="257"/>
        <v>#NAME?</v>
      </c>
      <c r="GO253" s="123" t="e">
        <f t="shared" ca="1" si="258"/>
        <v>#NAME?</v>
      </c>
      <c r="GP253" s="123" t="e">
        <f t="shared" ca="1" si="259"/>
        <v>#NAME?</v>
      </c>
      <c r="GQ253" s="123" t="e">
        <f t="shared" ca="1" si="260"/>
        <v>#NAME?</v>
      </c>
      <c r="GR253" s="123" t="e">
        <f t="shared" ca="1" si="261"/>
        <v>#NAME?</v>
      </c>
      <c r="GS253" s="123" t="e">
        <f t="shared" ca="1" si="262"/>
        <v>#NAME?</v>
      </c>
      <c r="GT253" s="123" t="e">
        <f t="shared" ca="1" si="263"/>
        <v>#NAME?</v>
      </c>
      <c r="GU253" s="123" t="e">
        <f t="shared" ca="1" si="264"/>
        <v>#NAME?</v>
      </c>
      <c r="GV253" s="123" t="e">
        <f t="shared" ca="1" si="265"/>
        <v>#NAME?</v>
      </c>
      <c r="GW253" s="123" t="e">
        <f t="shared" ca="1" si="266"/>
        <v>#NAME?</v>
      </c>
      <c r="GX253" s="123" t="e">
        <f t="shared" ca="1" si="267"/>
        <v>#NAME?</v>
      </c>
      <c r="GY253" s="120">
        <v>1</v>
      </c>
      <c r="GZ253" s="105">
        <f>SUM(FW253:GI253)</f>
        <v>40500</v>
      </c>
      <c r="HA253" s="105"/>
      <c r="HB253" s="105"/>
      <c r="HC253" s="105"/>
      <c r="HD253" s="105"/>
      <c r="HE253" s="105"/>
      <c r="HF253" s="105"/>
      <c r="HG253" s="105"/>
      <c r="HH253" s="105"/>
      <c r="HI253" s="105"/>
      <c r="HJ253" s="105"/>
      <c r="HK253" s="105"/>
      <c r="HL253" s="105">
        <f t="shared" si="322"/>
        <v>0</v>
      </c>
      <c r="HM253" s="105"/>
      <c r="HN253" s="123" t="e">
        <f t="shared" ca="1" si="268"/>
        <v>#NAME?</v>
      </c>
      <c r="HO253" s="123" t="e">
        <f t="shared" ca="1" si="269"/>
        <v>#NAME?</v>
      </c>
      <c r="HP253" s="123" t="e">
        <f t="shared" ca="1" si="270"/>
        <v>#NAME?</v>
      </c>
      <c r="HQ253" s="123" t="e">
        <f t="shared" ca="1" si="271"/>
        <v>#NAME?</v>
      </c>
      <c r="HR253" s="123" t="e">
        <f t="shared" ca="1" si="272"/>
        <v>#NAME?</v>
      </c>
      <c r="HS253" s="123" t="e">
        <f t="shared" ca="1" si="273"/>
        <v>#NAME?</v>
      </c>
      <c r="HT253" s="123" t="e">
        <f t="shared" ca="1" si="274"/>
        <v>#NAME?</v>
      </c>
      <c r="HU253" s="123" t="e">
        <f t="shared" ca="1" si="275"/>
        <v>#NAME?</v>
      </c>
      <c r="HV253" s="123" t="e">
        <f t="shared" ca="1" si="276"/>
        <v>#NAME?</v>
      </c>
      <c r="HW253" s="123" t="e">
        <f t="shared" ca="1" si="277"/>
        <v>#NAME?</v>
      </c>
      <c r="HX253" s="123" t="e">
        <f t="shared" ca="1" si="278"/>
        <v>#NAME?</v>
      </c>
      <c r="HY253" s="123" t="e">
        <f t="shared" ca="1" si="279"/>
        <v>#NAME?</v>
      </c>
      <c r="HZ253" s="123" t="e">
        <f t="shared" ca="1" si="280"/>
        <v>#NAME?</v>
      </c>
      <c r="IA253" s="123" t="e">
        <f t="shared" ca="1" si="281"/>
        <v>#NAME?</v>
      </c>
      <c r="IB253" s="124" t="s">
        <v>1175</v>
      </c>
      <c r="IC253" s="103" t="s">
        <v>1149</v>
      </c>
      <c r="ID253" s="125">
        <v>45524</v>
      </c>
      <c r="IE253" s="103" t="s">
        <v>147</v>
      </c>
      <c r="IF253" s="103" t="s">
        <v>147</v>
      </c>
      <c r="IG253" s="103" t="s">
        <v>147</v>
      </c>
      <c r="IH253" s="103"/>
      <c r="II253" s="103" t="s">
        <v>191</v>
      </c>
    </row>
    <row r="254" spans="1:243" ht="14.25" x14ac:dyDescent="0.2">
      <c r="A254" s="39">
        <v>276</v>
      </c>
      <c r="B254" s="39" t="s">
        <v>1177</v>
      </c>
      <c r="C254" s="56" t="s">
        <v>1178</v>
      </c>
      <c r="D254" s="39" t="s">
        <v>137</v>
      </c>
      <c r="E254" s="39">
        <v>512317975</v>
      </c>
      <c r="F254" s="102" t="s">
        <v>1169</v>
      </c>
      <c r="G254" s="39"/>
      <c r="H254" s="39" t="s">
        <v>128</v>
      </c>
      <c r="I254" s="39">
        <v>2</v>
      </c>
      <c r="J254" s="39">
        <v>20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10</v>
      </c>
      <c r="S254" s="39">
        <v>0</v>
      </c>
      <c r="T254" s="39">
        <v>0</v>
      </c>
      <c r="U254" s="39">
        <v>0</v>
      </c>
      <c r="V254" s="39">
        <v>0</v>
      </c>
      <c r="W254" s="39">
        <v>0</v>
      </c>
      <c r="X254" s="39">
        <v>0</v>
      </c>
      <c r="Y254" s="39">
        <v>0</v>
      </c>
      <c r="Z254" s="39">
        <v>0</v>
      </c>
      <c r="AA254" s="39">
        <v>10</v>
      </c>
      <c r="AB254" s="39">
        <v>0</v>
      </c>
      <c r="AC254" s="39">
        <v>0</v>
      </c>
      <c r="AD254" s="39">
        <v>0</v>
      </c>
      <c r="AE254" s="39">
        <v>0</v>
      </c>
      <c r="AF254" s="39">
        <v>0</v>
      </c>
      <c r="AG254" s="39">
        <v>0</v>
      </c>
      <c r="AH254" s="39">
        <f t="shared" si="235"/>
        <v>20</v>
      </c>
      <c r="AI254" s="39">
        <f t="shared" si="236"/>
        <v>0</v>
      </c>
      <c r="AJ254" s="39">
        <f t="shared" si="237"/>
        <v>10</v>
      </c>
      <c r="AK254" s="39">
        <f t="shared" si="238"/>
        <v>10</v>
      </c>
      <c r="AL254" s="39">
        <f t="shared" si="239"/>
        <v>10</v>
      </c>
      <c r="AM254" s="57">
        <f t="shared" si="240"/>
        <v>354530</v>
      </c>
      <c r="AN254" s="57">
        <v>500</v>
      </c>
      <c r="AO254" s="57">
        <f t="shared" si="241"/>
        <v>355000</v>
      </c>
      <c r="AP254" s="39"/>
      <c r="AQ254" s="39" t="s">
        <v>1165</v>
      </c>
      <c r="AR254" s="39" t="s">
        <v>1146</v>
      </c>
      <c r="AS254" s="39"/>
      <c r="AT254" s="39"/>
      <c r="AU254" s="58">
        <v>2.6100000000000002E-2</v>
      </c>
      <c r="AV254" s="58" t="s">
        <v>11</v>
      </c>
      <c r="AW254" s="39" t="s">
        <v>1147</v>
      </c>
      <c r="AX254" s="39" t="s">
        <v>1148</v>
      </c>
      <c r="AY254" s="39"/>
      <c r="AZ254" s="39">
        <v>6314677700</v>
      </c>
      <c r="BA254" s="39" t="str">
        <f t="shared" si="242"/>
        <v>P0014</v>
      </c>
      <c r="BB254" s="78" t="e">
        <f t="shared" ca="1" si="243"/>
        <v>#NAME?</v>
      </c>
      <c r="BC254" s="75" t="s">
        <v>1170</v>
      </c>
      <c r="BD254" s="75">
        <f t="shared" si="244"/>
        <v>360000</v>
      </c>
      <c r="BE254" s="39"/>
      <c r="BF254" s="39"/>
      <c r="BG254" s="39"/>
      <c r="BH254" s="39"/>
      <c r="BI254" s="39">
        <v>360000</v>
      </c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>
        <f>SUM($BE254,$BF254:BF254)-SUM($CV$1:CW$1)*SUM($P254:$Q254,$W254)-SUM($CV$2:CW$2)*SUM($R254:$V254)-SUM($CV$3:CW$3)*$X254-SUM($CV$4:CW$4)*SUM($K254:$L254)-SUM($CV$5:CW$5)*SUM($M254:$N254)-SUM($CV$6:CW$6)*$O254-SUM($CV$7:CW$7)*SUM($Y254:$Z254,$AF254)-SUM($CV$8:CW$8)*SUM($AA254:$AE254)-SUM($CV$9:CW$9)*$AG254</f>
        <v>0</v>
      </c>
      <c r="CX254" s="39">
        <f>SUM($BE254,$BF254:BG254)-SUM($CV$1:CX$1)*SUM($P254:$Q254,$W254)-SUM($CV$2:CX$2)*SUM($R254:$V254)-SUM($CV$3:CX$3)*$X254-SUM($CV$4:CX$4)*SUM($K254:$L254)-SUM($CV$5:CX$5)*SUM($M254:$N254)-SUM($CV$6:CX$6)*$O254-SUM($CV$7:CX$7)*SUM($Y254:$Z254,$AF254)-SUM($CV$8:CX$8)*SUM($AA254:$AE254)-SUM($CV$9:CX$9)*$AG254</f>
        <v>0</v>
      </c>
      <c r="CY254" s="39">
        <f>SUM($BE254,$BF254:BH254)-SUM($CV$1:CY$1)*SUM($P254:$Q254,$W254)-SUM($CV$2:CY$2)*SUM($R254:$V254)-SUM($CV$3:CY$3)*$X254-SUM($CV$4:CY$4)*SUM($K254:$L254)-SUM($CV$5:CY$5)*SUM($M254:$N254)-SUM($CV$6:CY$6)*$O254-SUM($CV$7:CY$7)*SUM($Y254:$Z254,$AF254)-SUM($CV$8:CY$8)*SUM($AA254:$AE254)-SUM($CV$9:CY$9)*$AG254</f>
        <v>0</v>
      </c>
      <c r="CZ254" s="39">
        <f>SUM($BE254,$BF254:BI254)-SUM($CV$1:CZ$1)*SUM($P254:$Q254,$W254)-SUM($CV$2:CZ$2)*SUM($R254:$V254)-SUM($CV$3:CZ$3)*$X254-SUM($CV$4:CZ$4)*SUM($K254:$L254)-SUM($CV$5:CZ$5)*SUM($M254:$N254)-SUM($CV$6:CZ$6)*$O254-SUM($CV$7:CZ$7)*SUM($Y254:$Z254,$AF254)-SUM($CV$8:CZ$8)*SUM($AA254:$AE254)-SUM($CV$9:CZ$9)*$AG254</f>
        <v>360000</v>
      </c>
      <c r="DA254" s="39">
        <f>SUM($BE254,$BF254:BJ254)-SUM($CV$1:DA$1)*SUM($P254:$Q254,$W254)-SUM($CV$2:DA$2)*SUM($R254:$V254)-SUM($CV$3:DA$3)*$X254-SUM($CV$4:DA$4)*SUM($K254:$L254)-SUM($CV$5:DA$5)*SUM($M254:$N254)-SUM($CV$6:DA$6)*$O254-SUM($CV$7:DA$7)*SUM($Y254:$Z254,$AF254)-SUM($CV$8:DA$8)*SUM($AA254:$AE254)-SUM($CV$9:DA$9)*$AG254</f>
        <v>360000</v>
      </c>
      <c r="DB254" s="39">
        <f>SUM($BE254,$BF254:BK254)-SUM($CV$1:DB$1)*SUM($P254:$Q254,$W254)-SUM($CV$2:DB$2)*SUM($R254:$V254)-SUM($CV$3:DB$3)*$X254-SUM($CV$4:DB$4)*SUM($K254:$L254)-SUM($CV$5:DB$5)*SUM($M254:$N254)-SUM($CV$6:DB$6)*$O254-SUM($CV$7:DB$7)*SUM($Y254:$Z254,$AF254)-SUM($CV$8:DB$8)*SUM($AA254:$AE254)-SUM($CV$9:DB$9)*$AG254</f>
        <v>358000</v>
      </c>
      <c r="DC254" s="39">
        <f>SUM($BE254,$BF254:BL254)-SUM($CV$1:DC$1)*SUM($P254:$Q254,$W254)-SUM($CV$2:DC$2)*SUM($R254:$V254)-SUM($CV$3:DC$3)*$X254-SUM($CV$4:DC$4)*SUM($K254:$L254)-SUM($CV$5:DC$5)*SUM($M254:$N254)-SUM($CV$6:DC$6)*$O254-SUM($CV$7:DC$7)*SUM($Y254:$Z254,$AF254)-SUM($CV$8:DC$8)*SUM($AA254:$AE254)-SUM($CV$9:DC$9)*$AG254</f>
        <v>354000</v>
      </c>
      <c r="DD254" s="39">
        <f>SUM($BE254,$BF254:BM254)-SUM($CV$1:DD$1)*SUM($P254:$Q254,$W254)-SUM($CV$2:DD$2)*SUM($R254:$V254)-SUM($CV$3:DD$3)*$X254-SUM($CV$4:DD$4)*SUM($K254:$L254)-SUM($CV$5:DD$5)*SUM($M254:$N254)-SUM($CV$6:DD$6)*$O254-SUM($CV$7:DD$7)*SUM($Y254:$Z254,$AF254)-SUM($CV$8:DD$8)*SUM($AA254:$AE254)-SUM($CV$9:DD$9)*$AG254</f>
        <v>347690</v>
      </c>
      <c r="DE254" s="39">
        <f>SUM($BE254,$BF254:BN254)-SUM($CV$1:DE$1)*SUM($P254:$Q254,$W254)-SUM($CV$2:DE$2)*SUM($R254:$V254)-SUM($CV$3:DE$3)*$X254-SUM($CV$4:DE$4)*SUM($K254:$L254)-SUM($CV$5:DE$5)*SUM($M254:$N254)-SUM($CV$6:DE$6)*$O254-SUM($CV$7:DE$7)*SUM($Y254:$Z254,$AF254)-SUM($CV$8:DE$8)*SUM($AA254:$AE254)-SUM($CV$9:DE$9)*$AG254</f>
        <v>342190</v>
      </c>
      <c r="DF254" s="39">
        <f>SUM($BE254,$BF254:BO254)-SUM($CV$1:DF$1)*SUM($P254:$Q254,$W254)-SUM($CV$2:DF$2)*SUM($R254:$V254)-SUM($CV$3:DF$3)*$X254-SUM($CV$4:DF$4)*SUM($K254:$L254)-SUM($CV$5:DF$5)*SUM($M254:$N254)-SUM($CV$6:DF$6)*$O254-SUM($CV$7:DF$7)*SUM($Y254:$Z254,$AF254)-SUM($CV$8:DF$8)*SUM($AA254:$AE254)-SUM($CV$9:DF$9)*$AG254</f>
        <v>335190</v>
      </c>
      <c r="DG254" s="39">
        <f>SUM($BE254,$BF254:BP254)-SUM($CV$1:DG$1)*SUM($P254:$Q254,$W254)-SUM($CV$2:DG$2)*SUM($R254:$V254)-SUM($CV$3:DG$3)*$X254-SUM($CV$4:DG$4)*SUM($K254:$L254)-SUM($CV$5:DG$5)*SUM($M254:$N254)-SUM($CV$6:DG$6)*$O254-SUM($CV$7:DG$7)*SUM($Y254:$Z254,$AF254)-SUM($CV$8:DG$8)*SUM($AA254:$AE254)-SUM($CV$9:DG$9)*$AG254</f>
        <v>327690</v>
      </c>
      <c r="DH254" s="39">
        <f>SUM($BE254,$BF254:BQ254)-SUM($CV$1:DH$1)*SUM($P254:$Q254,$W254)-SUM($CV$2:DH$2)*SUM($R254:$V254)-SUM($CV$3:DH$3)*$X254-SUM($CV$4:DH$4)*SUM($K254:$L254)-SUM($CV$5:DH$5)*SUM($M254:$N254)-SUM($CV$6:DH$6)*$O254-SUM($CV$7:DH$7)*SUM($Y254:$Z254,$AF254)-SUM($CV$8:DH$8)*SUM($AA254:$AE254)-SUM($CV$9:DH$9)*$AG254</f>
        <v>320190</v>
      </c>
      <c r="DI254" s="39">
        <f>SUM($BE254,$BF254:BR254)-SUM($CV$1:DI$1)*SUM($P254:$Q254,$W254)-SUM($CV$2:DI$2)*SUM($R254:$V254)-SUM($CV$3:DI$3)*$X254-SUM($CV$4:DI$4)*SUM($K254:$L254)-SUM($CV$5:DI$5)*SUM($M254:$N254)-SUM($CV$6:DI$6)*$O254-SUM($CV$7:DI$7)*SUM($Y254:$Z254,$AF254)-SUM($CV$8:DI$8)*SUM($AA254:$AE254)-SUM($CV$9:DI$9)*$AG254</f>
        <v>312690</v>
      </c>
      <c r="DJ254" s="39">
        <f>SUM($BE254,$BF254:BS254)-SUM($CV$1:DJ$1)*SUM($P254:$Q254,$W254)-SUM($CV$2:DJ$2)*SUM($R254:$V254)-SUM($CV$3:DJ$3)*$X254-SUM($CV$4:DJ$4)*SUM($K254:$L254)-SUM($CV$5:DJ$5)*SUM($M254:$N254)-SUM($CV$6:DJ$6)*$O254-SUM($CV$7:DJ$7)*SUM($Y254:$Z254,$AF254)-SUM($CV$8:DJ$8)*SUM($AA254:$AE254)-SUM($CV$9:DJ$9)*$AG254</f>
        <v>305190</v>
      </c>
      <c r="DK254" s="39">
        <f>SUM($BE254,$BF254:BT254)-SUM($CV$1:DK$1)*SUM($P254:$Q254,$W254)-SUM($CV$2:DK$2)*SUM($R254:$V254)-SUM($CV$3:DK$3)*$X254-SUM($CV$4:DK$4)*SUM($K254:$L254)-SUM($CV$5:DK$5)*SUM($M254:$N254)-SUM($CV$6:DK$6)*$O254-SUM($CV$7:DK$7)*SUM($Y254:$Z254,$AF254)-SUM($CV$8:DK$8)*SUM($AA254:$AE254)-SUM($CV$9:DK$9)*$AG254</f>
        <v>297690</v>
      </c>
      <c r="DL254" s="39">
        <f>SUM($BE254,$BF254:BU254)-SUM($CV$1:DL$1)*SUM($P254:$Q254,$W254)-SUM($CV$2:DL$2)*SUM($R254:$V254)-SUM($CV$3:DL$3)*$X254-SUM($CV$4:DL$4)*SUM($K254:$L254)-SUM($CV$5:DL$5)*SUM($M254:$N254)-SUM($CV$6:DL$6)*$O254-SUM($CV$7:DL$7)*SUM($Y254:$Z254,$AF254)-SUM($CV$8:DL$8)*SUM($AA254:$AE254)-SUM($CV$9:DL$9)*$AG254</f>
        <v>290190</v>
      </c>
      <c r="DM254" s="39">
        <f>SUM($BE254,$BF254:BV254)-SUM($CV$1:DM$1)*SUM($P254:$Q254,$W254)-SUM($CV$2:DM$2)*SUM($R254:$V254)-SUM($CV$3:DM$3)*$X254-SUM($CV$4:DM$4)*SUM($K254:$L254)-SUM($CV$5:DM$5)*SUM($M254:$N254)-SUM($CV$6:DM$6)*$O254-SUM($CV$7:DM$7)*SUM($Y254:$Z254,$AF254)-SUM($CV$8:DM$8)*SUM($AA254:$AE254)-SUM($CV$9:DM$9)*$AG254</f>
        <v>280190</v>
      </c>
      <c r="DN254" s="39">
        <f>SUM($BE254,$BF254:BW254)-SUM($CV$1:DN$1)*SUM($P254:$Q254,$W254)-SUM($CV$2:DN$2)*SUM($R254:$V254)-SUM($CV$3:DN$3)*$X254-SUM($CV$4:DN$4)*SUM($K254:$L254)-SUM($CV$5:DN$5)*SUM($M254:$N254)-SUM($CV$6:DN$6)*$O254-SUM($CV$7:DN$7)*SUM($Y254:$Z254,$AF254)-SUM($CV$8:DN$8)*SUM($AA254:$AE254)-SUM($CV$9:DN$9)*$AG254</f>
        <v>270190</v>
      </c>
      <c r="DO254" s="39">
        <f>SUM($BE254,$BF254:BX254)-SUM($CV$1:DO$1)*SUM($P254:$Q254,$W254)-SUM($CV$2:DO$2)*SUM($R254:$V254)-SUM($CV$3:DO$3)*$X254-SUM($CV$4:DO$4)*SUM($K254:$L254)-SUM($CV$5:DO$5)*SUM($M254:$N254)-SUM($CV$6:DO$6)*$O254-SUM($CV$7:DO$7)*SUM($Y254:$Z254,$AF254)-SUM($CV$8:DO$8)*SUM($AA254:$AE254)-SUM($CV$9:DO$9)*$AG254</f>
        <v>260190</v>
      </c>
      <c r="DP254" s="39">
        <f>SUM($BE254,$BF254:BY254)-SUM($CV$1:DP$1)*SUM($P254:$Q254,$W254)-SUM($CV$2:DP$2)*SUM($R254:$V254)-SUM($CV$3:DP$3)*$X254-SUM($CV$4:DP$4)*SUM($K254:$L254)-SUM($CV$5:DP$5)*SUM($M254:$N254)-SUM($CV$6:DP$6)*$O254-SUM($CV$7:DP$7)*SUM($Y254:$Z254,$AF254)-SUM($CV$8:DP$8)*SUM($AA254:$AE254)-SUM($CV$9:DP$9)*$AG254</f>
        <v>250190</v>
      </c>
      <c r="DQ254" s="39">
        <f>SUM($BE254,$BF254:BZ254)-SUM($CV$1:DQ$1)*SUM($P254:$Q254,$W254)-SUM($CV$2:DQ$2)*SUM($R254:$V254)-SUM($CV$3:DQ$3)*$X254-SUM($CV$4:DQ$4)*SUM($K254:$L254)-SUM($CV$5:DQ$5)*SUM($M254:$N254)-SUM($CV$6:DQ$6)*$O254-SUM($CV$7:DQ$7)*SUM($Y254:$Z254,$AF254)-SUM($CV$8:DQ$8)*SUM($AA254:$AE254)-SUM($CV$9:DQ$9)*$AG254</f>
        <v>240190</v>
      </c>
      <c r="DR254" s="39">
        <f>SUM($BE254,$BF254:CA254)-SUM($CV$1:DR$1)*SUM($P254:$Q254,$W254)-SUM($CV$2:DR$2)*SUM($R254:$V254)-SUM($CV$3:DR$3)*$X254-SUM($CV$4:DR$4)*SUM($K254:$L254)-SUM($CV$5:DR$5)*SUM($M254:$N254)-SUM($CV$6:DR$6)*$O254-SUM($CV$7:DR$7)*SUM($Y254:$Z254,$AF254)-SUM($CV$8:DR$8)*SUM($AA254:$AE254)-SUM($CV$9:DR$9)*$AG254</f>
        <v>230190</v>
      </c>
      <c r="DS254" s="39">
        <f>SUM($BE254,$BF254:CB254)-SUM($CV$1:DS$1)*SUM($P254:$Q254,$W254)-SUM($CV$2:DS$2)*SUM($R254:$V254)-SUM($CV$3:DS$3)*$X254-SUM($CV$4:DS$4)*SUM($K254:$L254)-SUM($CV$5:DS$5)*SUM($M254:$N254)-SUM($CV$6:DS$6)*$O254-SUM($CV$7:DS$7)*SUM($Y254:$Z254,$AF254)-SUM($CV$8:DS$8)*SUM($AA254:$AE254)-SUM($CV$9:DS$9)*$AG254</f>
        <v>220190</v>
      </c>
      <c r="DT254" s="39">
        <f>SUM($BE254,$BF254:CC254)-SUM($CV$1:DT$1)*SUM($P254:$Q254,$W254)-SUM($CV$2:DT$2)*SUM($R254:$V254)-SUM($CV$3:DT$3)*$X254-SUM($CV$4:DT$4)*SUM($K254:$L254)-SUM($CV$5:DT$5)*SUM($M254:$N254)-SUM($CV$6:DT$6)*$O254-SUM($CV$7:DT$7)*SUM($Y254:$Z254,$AF254)-SUM($CV$8:DT$8)*SUM($AA254:$AE254)-SUM($CV$9:DT$9)*$AG254</f>
        <v>210190</v>
      </c>
      <c r="DU254" s="39">
        <f>SUM($BE254,$BF254:CD254)-SUM($CV$1:DU$1)*SUM($P254:$Q254,$W254)-SUM($CV$2:DU$2)*SUM($R254:$V254)-SUM($CV$3:DU$3)*$X254-SUM($CV$4:DU$4)*SUM($K254:$L254)-SUM($CV$5:DU$5)*SUM($M254:$N254)-SUM($CV$6:DU$6)*$O254-SUM($CV$7:DU$7)*SUM($Y254:$Z254,$AF254)-SUM($CV$8:DU$8)*SUM($AA254:$AE254)-SUM($CV$9:DU$9)*$AG254</f>
        <v>200190</v>
      </c>
      <c r="DV254" s="39">
        <f>SUM($BE254,$BF254:CE254)-SUM($CV$1:DV$1)*SUM($P254:$Q254,$W254)-SUM($CV$2:DV$2)*SUM($R254:$V254)-SUM($CV$3:DV$3)*$X254-SUM($CV$4:DV$4)*SUM($K254:$L254)-SUM($CV$5:DV$5)*SUM($M254:$N254)-SUM($CV$6:DV$6)*$O254-SUM($CV$7:DV$7)*SUM($Y254:$Z254,$AF254)-SUM($CV$8:DV$8)*SUM($AA254:$AE254)-SUM($CV$9:DV$9)*$AG254</f>
        <v>190190</v>
      </c>
      <c r="DW254" s="39">
        <f>SUM($BE254,$BF254:CF254)-SUM($CV$1:DW$1)*SUM($P254:$Q254,$W254)-SUM($CV$2:DW$2)*SUM($R254:$V254)-SUM($CV$3:DW$3)*$X254-SUM($CV$4:DW$4)*SUM($K254:$L254)-SUM($CV$5:DW$5)*SUM($M254:$N254)-SUM($CV$6:DW$6)*$O254-SUM($CV$7:DW$7)*SUM($Y254:$Z254,$AF254)-SUM($CV$8:DW$8)*SUM($AA254:$AE254)-SUM($CV$9:DW$9)*$AG254</f>
        <v>180190</v>
      </c>
      <c r="DX254" s="39">
        <f>SUM($BE254,$BF254:CG254)-SUM($CV$1:DX$1)*SUM($P254:$Q254,$W254)-SUM($CV$2:DX$2)*SUM($R254:$V254)-SUM($CV$3:DX$3)*$X254-SUM($CV$4:DX$4)*SUM($K254:$L254)-SUM($CV$5:DX$5)*SUM($M254:$N254)-SUM($CV$6:DX$6)*$O254-SUM($CV$7:DX$7)*SUM($Y254:$Z254,$AF254)-SUM($CV$8:DX$8)*SUM($AA254:$AE254)-SUM($CV$9:DX$9)*$AG254</f>
        <v>170190</v>
      </c>
      <c r="DY254" s="39">
        <f>SUM($BE254,$BF254:CH254)-SUM($CV$1:DY$1)*SUM($P254:$Q254,$W254)-SUM($CV$2:DY$2)*SUM($R254:$V254)-SUM($CV$3:DY$3)*$X254-SUM($CV$4:DY$4)*SUM($K254:$L254)-SUM($CV$5:DY$5)*SUM($M254:$N254)-SUM($CV$6:DY$6)*$O254-SUM($CV$7:DY$7)*SUM($Y254:$Z254,$AF254)-SUM($CV$8:DY$8)*SUM($AA254:$AE254)-SUM($CV$9:DY$9)*$AG254</f>
        <v>160190</v>
      </c>
      <c r="DZ254" s="39">
        <f>SUM($BE254,$BF254:CI254)-SUM($CV$1:DZ$1)*SUM($P254:$Q254,$W254)-SUM($CV$2:DZ$2)*SUM($R254:$V254)-SUM($CV$3:DZ$3)*$X254-SUM($CV$4:DZ$4)*SUM($K254:$L254)-SUM($CV$5:DZ$5)*SUM($M254:$N254)-SUM($CV$6:DZ$6)*$O254-SUM($CV$7:DZ$7)*SUM($Y254:$Z254,$AF254)-SUM($CV$8:DZ$8)*SUM($AA254:$AE254)-SUM($CV$9:DZ$9)*$AG254</f>
        <v>150190</v>
      </c>
      <c r="EA254" s="39">
        <f>SUM($BE254,$BF254:CJ254)-SUM($CV$1:EA$1)*SUM($P254:$Q254,$W254)-SUM($CV$2:EA$2)*SUM($R254:$V254)-SUM($CV$3:EA$3)*$X254-SUM($CV$4:EA$4)*SUM($K254:$L254)-SUM($CV$5:EA$5)*SUM($M254:$N254)-SUM($CV$6:EA$6)*$O254-SUM($CV$7:EA$7)*SUM($Y254:$Z254,$AF254)-SUM($CV$8:EA$8)*SUM($AA254:$AE254)-SUM($CV$9:EA$9)*$AG254</f>
        <v>140190</v>
      </c>
      <c r="EB254" s="39">
        <f>SUM($BE254,$BF254:CK254)-SUM($CV$1:EB$1)*SUM($P254:$Q254,$W254)-SUM($CV$2:EB$2)*SUM($R254:$V254)-SUM($CV$3:EB$3)*$X254-SUM($CV$4:EB$4)*SUM($K254:$L254)-SUM($CV$5:EB$5)*SUM($M254:$N254)-SUM($CV$6:EB$6)*$O254-SUM($CV$7:EB$7)*SUM($Y254:$Z254,$AF254)-SUM($CV$8:EB$8)*SUM($AA254:$AE254)-SUM($CV$9:EB$9)*$AG254</f>
        <v>130190</v>
      </c>
      <c r="EC254" s="39">
        <f>SUM($BE254,$BF254:CL254)-SUM($CV$1:EC$1)*SUM($P254:$Q254,$W254)-SUM($CV$2:EC$2)*SUM($R254:$V254)-SUM($CV$3:EC$3)*$X254-SUM($CV$4:EC$4)*SUM($K254:$L254)-SUM($CV$5:EC$5)*SUM($M254:$N254)-SUM($CV$6:EC$6)*$O254-SUM($CV$7:EC$7)*SUM($Y254:$Z254,$AF254)-SUM($CV$8:EC$8)*SUM($AA254:$AE254)-SUM($CV$9:EC$9)*$AG254</f>
        <v>120190</v>
      </c>
      <c r="ED254" s="39">
        <f>SUM($BE254,$BF254:CM254)-SUM($CV$1:ED$1)*SUM($P254:$Q254,$W254)-SUM($CV$2:ED$2)*SUM($R254:$V254)-SUM($CV$3:ED$3)*$X254-SUM($CV$4:ED$4)*SUM($K254:$L254)-SUM($CV$5:ED$5)*SUM($M254:$N254)-SUM($CV$6:ED$6)*$O254-SUM($CV$7:ED$7)*SUM($Y254:$Z254,$AF254)-SUM($CV$8:ED$8)*SUM($AA254:$AE254)-SUM($CV$9:ED$9)*$AG254</f>
        <v>110190</v>
      </c>
      <c r="EE254" s="39">
        <f>SUM($BE254,$BF254:CN254)-SUM($CV$1:EE$1)*SUM($P254:$Q254,$W254)-SUM($CV$2:EE$2)*SUM($R254:$V254)-SUM($CV$3:EE$3)*$X254-SUM($CV$4:EE$4)*SUM($K254:$L254)-SUM($CV$5:EE$5)*SUM($M254:$N254)-SUM($CV$6:EE$6)*$O254-SUM($CV$7:EE$7)*SUM($Y254:$Z254,$AF254)-SUM($CV$8:EE$8)*SUM($AA254:$AE254)-SUM($CV$9:EE$9)*$AG254</f>
        <v>100190</v>
      </c>
      <c r="EF254" s="39">
        <f>SUM($BE254,$BF254:CO254)-SUM($CV$1:EF$1)*SUM($P254:$Q254,$W254)-SUM($CV$2:EF$2)*SUM($R254:$V254)-SUM($CV$3:EF$3)*$X254-SUM($CV$4:EF$4)*SUM($K254:$L254)-SUM($CV$5:EF$5)*SUM($M254:$N254)-SUM($CV$6:EF$6)*$O254-SUM($CV$7:EF$7)*SUM($Y254:$Z254,$AF254)-SUM($CV$8:EF$8)*SUM($AA254:$AE254)-SUM($CV$9:EF$9)*$AG254</f>
        <v>90190</v>
      </c>
      <c r="EG254" s="39">
        <f>SUM($BE254,$BF254:CP254)-SUM($CV$1:EG$1)*SUM($P254:$Q254,$W254)-SUM($CV$2:EG$2)*SUM($R254:$V254)-SUM($CV$3:EG$3)*$X254-SUM($CV$4:EG$4)*SUM($K254:$L254)-SUM($CV$5:EG$5)*SUM($M254:$N254)-SUM($CV$6:EG$6)*$O254-SUM($CV$7:EG$7)*SUM($Y254:$Z254,$AF254)-SUM($CV$8:EG$8)*SUM($AA254:$AE254)-SUM($CV$9:EG$9)*$AG254</f>
        <v>80190</v>
      </c>
      <c r="EH254" s="39">
        <f>SUM($BE254,$BF254:CQ254)-SUM($CV$1:EH$1)*SUM($P254:$Q254,$W254)-SUM($CV$2:EH$2)*SUM($R254:$V254)-SUM($CV$3:EH$3)*$X254-SUM($CV$4:EH$4)*SUM($K254:$L254)-SUM($CV$5:EH$5)*SUM($M254:$N254)-SUM($CV$6:EH$6)*$O254-SUM($CV$7:EH$7)*SUM($Y254:$Z254,$AF254)-SUM($CV$8:EH$8)*SUM($AA254:$AE254)-SUM($CV$9:EH$9)*$AG254</f>
        <v>70190</v>
      </c>
      <c r="EI254" s="39">
        <f>SUM($BE254,$BF254:CR254)-SUM($CV$1:EI$1)*SUM($P254:$Q254,$W254)-SUM($CV$2:EI$2)*SUM($R254:$V254)-SUM($CV$3:EI$3)*$X254-SUM($CV$4:EI$4)*SUM($K254:$L254)-SUM($CV$5:EI$5)*SUM($M254:$N254)-SUM($CV$6:EI$6)*$O254-SUM($CV$7:EI$7)*SUM($Y254:$Z254,$AF254)-SUM($CV$8:EI$8)*SUM($AA254:$AE254)-SUM($CV$9:EI$9)*$AG254</f>
        <v>60190</v>
      </c>
      <c r="EJ254" s="39">
        <f>SUM($BE254,$BF254:CS254)-SUM($CV$1:EJ$1)*SUM($P254:$Q254,$W254)-SUM($CV$2:EJ$2)*SUM($R254:$V254)-SUM($CV$3:EJ$3)*$X254-SUM($CV$4:EJ$4)*SUM($K254:$L254)-SUM($CV$5:EJ$5)*SUM($M254:$N254)-SUM($CV$6:EJ$6)*$O254-SUM($CV$7:EJ$7)*SUM($Y254:$Z254,$AF254)-SUM($CV$8:EJ$8)*SUM($AA254:$AE254)-SUM($CV$9:EJ$9)*$AG254</f>
        <v>50190</v>
      </c>
      <c r="EK254" s="39">
        <f>SUM($BE254,$BF254:CT254)-SUM($CV$1:EK$1)*SUM($P254:$Q254,$W254)-SUM($CV$2:EK$2)*SUM($R254:$V254)-SUM($CV$3:EK$3)*$X254-SUM($CV$4:EK$4)*SUM($K254:$L254)-SUM($CV$5:EK$5)*SUM($M254:$N254)-SUM($CV$6:EK$6)*$O254-SUM($CV$7:EK$7)*SUM($Y254:$Z254,$AF254)-SUM($CV$8:EK$8)*SUM($AA254:$AE254)-SUM($CV$9:EK$9)*$AG254</f>
        <v>40190</v>
      </c>
      <c r="EL254" s="39">
        <f>SUM($BE254,$BF254:CU254)-SUM($CV$1:EL$1)*SUM($P254:$Q254,$W254)-SUM($CV$2:EL$2)*SUM($R254:$V254)-SUM($CV$3:EL$3)*$X254-SUM($CV$4:EL$4)*SUM($K254:$L254)-SUM($CV$5:EL$5)*SUM($M254:$N254)-SUM($CV$6:EL$6)*$O254-SUM($CV$7:EL$7)*SUM($Y254:$Z254,$AF254)-SUM($CV$8:EL$8)*SUM($AA254:$AE254)-SUM($CV$9:EL$9)*$AG254</f>
        <v>30190</v>
      </c>
      <c r="EM254" s="39">
        <f>SUM($BE254,$BF254:CV254)-SUM($CV$1:EM$1)*SUM($P254:$Q254,$W254)-SUM($CV$2:EM$2)*SUM($R254:$V254)-SUM($CV$3:EM$3)*$X254-SUM($CV$4:EM$4)*SUM($K254:$L254)-SUM($CV$5:EM$5)*SUM($M254:$N254)-SUM($CV$6:EM$6)*$O254-SUM($CV$7:EM$7)*SUM($Y254:$Z254,$AF254)-SUM($CV$8:EM$8)*SUM($AA254:$AE254)-SUM($CV$9:EM$9)*$AG254</f>
        <v>20190</v>
      </c>
      <c r="EN254" s="39">
        <f>SUM($BE254,$BF254:CW254)-SUM($CV$1:EN$1)*SUM($P254:$Q254,$W254)-SUM($CV$2:EN$2)*SUM($R254:$V254)-SUM($CV$3:EN$3)*$X254-SUM($CV$4:EN$4)*SUM($K254:$L254)-SUM($CV$5:EN$5)*SUM($M254:$N254)-SUM($CV$6:EN$6)*$O254-SUM($CV$7:EN$7)*SUM($Y254:$Z254,$AF254)-SUM($CV$8:EN$8)*SUM($AA254:$AE254)-SUM($CV$9:EN$9)*$AG254</f>
        <v>10190</v>
      </c>
      <c r="EO254" s="39">
        <f>SUM($BE254,$BF254:CX254)-SUM($CV$1:EO$1)*SUM($P254:$Q254,$W254)-SUM($CV$2:EO$2)*SUM($R254:$V254)-SUM($CV$3:EO$3)*$X254-SUM($CV$4:EO$4)*SUM($K254:$L254)-SUM($CV$5:EO$5)*SUM($M254:$N254)-SUM($CV$6:EO$6)*$O254-SUM($CV$7:EO$7)*SUM($Y254:$Z254,$AF254)-SUM($CV$8:EO$8)*SUM($AA254:$AE254)-SUM($CV$9:EO$9)*$AG254</f>
        <v>1890</v>
      </c>
      <c r="EP254" s="96" t="str">
        <f t="shared" si="315"/>
        <v>KAYTECH</v>
      </c>
      <c r="EQ254" s="103" t="str">
        <f t="shared" si="302"/>
        <v>MS51957-6</v>
      </c>
      <c r="ER254" s="96" t="str">
        <f t="shared" si="306"/>
        <v>MS MILITARY STANDARDS</v>
      </c>
      <c r="ES254" s="115">
        <f t="shared" si="316"/>
        <v>2.6100000000000002E-2</v>
      </c>
      <c r="ET254" s="116" t="str">
        <f t="shared" si="317"/>
        <v>USD</v>
      </c>
      <c r="EU254" s="107" t="e">
        <f t="shared" ca="1" si="245"/>
        <v>#NAME?</v>
      </c>
      <c r="EV254" s="107" t="e">
        <f t="shared" ca="1" si="246"/>
        <v>#NAME?</v>
      </c>
      <c r="EW254" s="117">
        <f t="shared" si="313"/>
        <v>500</v>
      </c>
      <c r="EX254" s="117">
        <f t="shared" si="314"/>
        <v>500</v>
      </c>
      <c r="EY254" s="103">
        <v>5000</v>
      </c>
      <c r="EZ254" s="117">
        <f t="shared" si="247"/>
        <v>360000</v>
      </c>
      <c r="FA254" s="118" t="e">
        <f t="shared" ca="1" si="248"/>
        <v>#NAME?</v>
      </c>
      <c r="FB254" s="117">
        <f t="shared" si="249"/>
        <v>5470</v>
      </c>
      <c r="FC254" s="118" t="e">
        <f t="shared" ca="1" si="250"/>
        <v>#NAME?</v>
      </c>
      <c r="FD254" s="119">
        <v>45523</v>
      </c>
      <c r="FE254" s="118" t="s">
        <v>130</v>
      </c>
      <c r="FF254" s="118" t="s">
        <v>26</v>
      </c>
      <c r="FG254" s="103" t="s">
        <v>144</v>
      </c>
      <c r="FH254" s="103" t="s">
        <v>145</v>
      </c>
      <c r="FI254" s="105">
        <f t="array" ref="FI254">SUMPRODUCT($AI254:$AL254,TRANSPOSE(FI$1:FI$4))</f>
        <v>30650</v>
      </c>
      <c r="FJ254" s="105">
        <f t="array" ref="FJ254">SUMPRODUCT($AI254:$AL254,TRANSPOSE(FJ$1:FJ$4))</f>
        <v>30650</v>
      </c>
      <c r="FK254" s="105">
        <f t="array" ref="FK254">SUMPRODUCT($AI254:$AL254,TRANSPOSE(FK$1:FK$4))</f>
        <v>30650</v>
      </c>
      <c r="FL254" s="105">
        <f t="array" ref="FL254">SUMPRODUCT($AI254:$AL254,TRANSPOSE(FL$1:FL$4))</f>
        <v>30650</v>
      </c>
      <c r="FM254" s="105">
        <f t="array" ref="FM254">SUMPRODUCT($AI254:$AL254,TRANSPOSE(FM$1:FM$4))</f>
        <v>30650</v>
      </c>
      <c r="FN254" s="105">
        <f t="array" ref="FN254">SUMPRODUCT($AI254:$AL254,TRANSPOSE(FN$1:FN$4))</f>
        <v>30650</v>
      </c>
      <c r="FO254" s="105">
        <f t="array" ref="FO254">SUMPRODUCT($AI254:$AL254,TRANSPOSE(FO$1:FO$4))</f>
        <v>30650</v>
      </c>
      <c r="FP254" s="105">
        <f t="array" ref="FP254">SUMPRODUCT($AI254:$AL254,TRANSPOSE(FP$1:FP$4))</f>
        <v>30650</v>
      </c>
      <c r="FQ254" s="105">
        <f t="array" ref="FQ254">SUMPRODUCT($AI254:$AL254,TRANSPOSE(FQ$1:FQ$4))</f>
        <v>30650</v>
      </c>
      <c r="FR254" s="105">
        <f t="array" ref="FR254">SUMPRODUCT($AI254:$AL254,TRANSPOSE(FR$1:FR$4))</f>
        <v>30500</v>
      </c>
      <c r="FS254" s="105">
        <f t="array" ref="FS254">SUMPRODUCT($AI254:$AL254,TRANSPOSE(FS$1:FS$4))</f>
        <v>30000</v>
      </c>
      <c r="FT254" s="105">
        <f t="array" ref="FT254">SUMPRODUCT($AI254:$AL254,TRANSPOSE(FT$1:FT$4))</f>
        <v>18180</v>
      </c>
      <c r="FU254" s="105">
        <f t="array" ref="FU254">SUMPRODUCT($AI254:$AL254,TRANSPOSE(FU$1:FU$4))</f>
        <v>0</v>
      </c>
      <c r="FV254" s="120"/>
      <c r="FW254" s="105">
        <f t="shared" si="251"/>
        <v>31000</v>
      </c>
      <c r="FX254" s="121">
        <f>CEILING(SUM($FI254:FJ254)-SUM($FW254:FW254),$EW254)</f>
        <v>30500</v>
      </c>
      <c r="FY254" s="121">
        <f>CEILING(SUM($FI254:FK254)-SUM($FW254:FX254),$EW254)</f>
        <v>30500</v>
      </c>
      <c r="FZ254" s="121">
        <f>CEILING(SUM($FI254:FL254)-SUM($FW254:FY254),$EW254)</f>
        <v>31000</v>
      </c>
      <c r="GA254" s="121">
        <f>CEILING(SUM($FI254:FM254)-SUM($FW254:FZ254),$EW254)</f>
        <v>30500</v>
      </c>
      <c r="GB254" s="121">
        <f>CEILING(SUM($FI254:FN254)-SUM($FW254:GA254),$EW254)</f>
        <v>30500</v>
      </c>
      <c r="GC254" s="121">
        <f>CEILING(SUM($FI254:FO254)-SUM($FW254:GB254),$EW254)</f>
        <v>31000</v>
      </c>
      <c r="GD254" s="121">
        <f>CEILING(SUM($FI254:FP254)-SUM($FW254:GC254),$EW254)</f>
        <v>30500</v>
      </c>
      <c r="GE254" s="121">
        <f>CEILING(SUM($FI254:FQ254)-SUM($FW254:GD254),$EW254)</f>
        <v>30500</v>
      </c>
      <c r="GF254" s="121">
        <f>CEILING(SUM($FI254:FR254)-SUM($FW254:GE254),$EW254)</f>
        <v>30500</v>
      </c>
      <c r="GG254" s="121">
        <f>CEILING(SUM($FI254:FS254)-SUM($FW254:GF254),$EW254)</f>
        <v>30000</v>
      </c>
      <c r="GH254" s="121">
        <f t="shared" si="252"/>
        <v>23500</v>
      </c>
      <c r="GI254" s="121">
        <f t="shared" si="253"/>
        <v>0</v>
      </c>
      <c r="GJ254" s="120"/>
      <c r="GK254" s="123" t="e">
        <f t="shared" ca="1" si="254"/>
        <v>#NAME?</v>
      </c>
      <c r="GL254" s="123" t="e">
        <f t="shared" ca="1" si="255"/>
        <v>#NAME?</v>
      </c>
      <c r="GM254" s="123" t="e">
        <f t="shared" ca="1" si="256"/>
        <v>#NAME?</v>
      </c>
      <c r="GN254" s="123" t="e">
        <f t="shared" ca="1" si="257"/>
        <v>#NAME?</v>
      </c>
      <c r="GO254" s="123" t="e">
        <f t="shared" ca="1" si="258"/>
        <v>#NAME?</v>
      </c>
      <c r="GP254" s="123" t="e">
        <f t="shared" ca="1" si="259"/>
        <v>#NAME?</v>
      </c>
      <c r="GQ254" s="123" t="e">
        <f t="shared" ca="1" si="260"/>
        <v>#NAME?</v>
      </c>
      <c r="GR254" s="123" t="e">
        <f t="shared" ca="1" si="261"/>
        <v>#NAME?</v>
      </c>
      <c r="GS254" s="123" t="e">
        <f t="shared" ca="1" si="262"/>
        <v>#NAME?</v>
      </c>
      <c r="GT254" s="123" t="e">
        <f t="shared" ca="1" si="263"/>
        <v>#NAME?</v>
      </c>
      <c r="GU254" s="123" t="e">
        <f t="shared" ca="1" si="264"/>
        <v>#NAME?</v>
      </c>
      <c r="GV254" s="123" t="e">
        <f t="shared" ca="1" si="265"/>
        <v>#NAME?</v>
      </c>
      <c r="GW254" s="123" t="e">
        <f t="shared" ca="1" si="266"/>
        <v>#NAME?</v>
      </c>
      <c r="GX254" s="123" t="e">
        <f t="shared" ca="1" si="267"/>
        <v>#NAME?</v>
      </c>
      <c r="GY254" s="120">
        <v>1</v>
      </c>
      <c r="GZ254" s="105">
        <f>SUM(FW254:GI254)</f>
        <v>360000</v>
      </c>
      <c r="HA254" s="105"/>
      <c r="HB254" s="105"/>
      <c r="HC254" s="105"/>
      <c r="HD254" s="105"/>
      <c r="HE254" s="105"/>
      <c r="HF254" s="105"/>
      <c r="HG254" s="105"/>
      <c r="HH254" s="105"/>
      <c r="HI254" s="105"/>
      <c r="HJ254" s="105"/>
      <c r="HK254" s="105"/>
      <c r="HL254" s="105">
        <f t="shared" si="322"/>
        <v>0</v>
      </c>
      <c r="HM254" s="105"/>
      <c r="HN254" s="123" t="e">
        <f t="shared" ca="1" si="268"/>
        <v>#NAME?</v>
      </c>
      <c r="HO254" s="123" t="e">
        <f t="shared" ca="1" si="269"/>
        <v>#NAME?</v>
      </c>
      <c r="HP254" s="123" t="e">
        <f t="shared" ca="1" si="270"/>
        <v>#NAME?</v>
      </c>
      <c r="HQ254" s="123" t="e">
        <f t="shared" ca="1" si="271"/>
        <v>#NAME?</v>
      </c>
      <c r="HR254" s="123" t="e">
        <f t="shared" ca="1" si="272"/>
        <v>#NAME?</v>
      </c>
      <c r="HS254" s="123" t="e">
        <f t="shared" ca="1" si="273"/>
        <v>#NAME?</v>
      </c>
      <c r="HT254" s="123" t="e">
        <f t="shared" ca="1" si="274"/>
        <v>#NAME?</v>
      </c>
      <c r="HU254" s="123" t="e">
        <f t="shared" ca="1" si="275"/>
        <v>#NAME?</v>
      </c>
      <c r="HV254" s="123" t="e">
        <f t="shared" ca="1" si="276"/>
        <v>#NAME?</v>
      </c>
      <c r="HW254" s="123" t="e">
        <f t="shared" ca="1" si="277"/>
        <v>#NAME?</v>
      </c>
      <c r="HX254" s="123" t="e">
        <f t="shared" ca="1" si="278"/>
        <v>#NAME?</v>
      </c>
      <c r="HY254" s="123" t="e">
        <f t="shared" ca="1" si="279"/>
        <v>#NAME?</v>
      </c>
      <c r="HZ254" s="123" t="e">
        <f t="shared" ca="1" si="280"/>
        <v>#NAME?</v>
      </c>
      <c r="IA254" s="123" t="e">
        <f t="shared" ca="1" si="281"/>
        <v>#NAME?</v>
      </c>
      <c r="IB254" s="124" t="s">
        <v>1177</v>
      </c>
      <c r="IC254" s="103" t="s">
        <v>1149</v>
      </c>
      <c r="ID254" s="125">
        <v>45524</v>
      </c>
      <c r="IE254" s="103" t="s">
        <v>147</v>
      </c>
      <c r="IF254" s="103" t="s">
        <v>147</v>
      </c>
      <c r="IG254" s="103" t="s">
        <v>147</v>
      </c>
      <c r="IH254" s="103"/>
      <c r="II254" s="103" t="s">
        <v>191</v>
      </c>
    </row>
    <row r="255" spans="1:243" ht="14.25" x14ac:dyDescent="0.2">
      <c r="A255" s="39">
        <v>277</v>
      </c>
      <c r="B255" s="39" t="s">
        <v>1179</v>
      </c>
      <c r="C255" s="56" t="s">
        <v>1180</v>
      </c>
      <c r="D255" s="39" t="s">
        <v>137</v>
      </c>
      <c r="E255" s="39">
        <v>512310954</v>
      </c>
      <c r="F255" s="102" t="s">
        <v>1164</v>
      </c>
      <c r="G255" s="39"/>
      <c r="H255" s="39" t="s">
        <v>128</v>
      </c>
      <c r="I255" s="39">
        <v>2</v>
      </c>
      <c r="J255" s="39">
        <v>3</v>
      </c>
      <c r="K255" s="39">
        <v>0</v>
      </c>
      <c r="L255" s="39">
        <v>1</v>
      </c>
      <c r="M255" s="39">
        <v>0</v>
      </c>
      <c r="N255" s="39">
        <v>0</v>
      </c>
      <c r="O255" s="39">
        <v>0</v>
      </c>
      <c r="P255" s="39">
        <v>0</v>
      </c>
      <c r="Q255" s="39">
        <v>1</v>
      </c>
      <c r="R255" s="39">
        <v>0</v>
      </c>
      <c r="S255" s="39">
        <v>0</v>
      </c>
      <c r="T255" s="39">
        <v>0</v>
      </c>
      <c r="U255" s="39">
        <v>0</v>
      </c>
      <c r="V255" s="39">
        <v>0</v>
      </c>
      <c r="W255" s="39">
        <v>0</v>
      </c>
      <c r="X255" s="39">
        <v>0</v>
      </c>
      <c r="Y255" s="39">
        <v>0</v>
      </c>
      <c r="Z255" s="39">
        <v>1</v>
      </c>
      <c r="AA255" s="39">
        <v>0</v>
      </c>
      <c r="AB255" s="39">
        <v>0</v>
      </c>
      <c r="AC255" s="39">
        <v>0</v>
      </c>
      <c r="AD255" s="39">
        <v>0</v>
      </c>
      <c r="AE255" s="39">
        <v>0</v>
      </c>
      <c r="AF255" s="39">
        <v>0</v>
      </c>
      <c r="AG255" s="39">
        <v>0</v>
      </c>
      <c r="AH255" s="39">
        <f t="shared" si="235"/>
        <v>3</v>
      </c>
      <c r="AI255" s="39">
        <f t="shared" si="236"/>
        <v>1</v>
      </c>
      <c r="AJ255" s="39">
        <f t="shared" si="237"/>
        <v>1</v>
      </c>
      <c r="AK255" s="39">
        <f t="shared" si="238"/>
        <v>1</v>
      </c>
      <c r="AL255" s="39">
        <f t="shared" si="239"/>
        <v>0</v>
      </c>
      <c r="AM255" s="57">
        <f t="shared" si="240"/>
        <v>70621</v>
      </c>
      <c r="AN255" s="57">
        <v>500</v>
      </c>
      <c r="AO255" s="57">
        <f t="shared" si="241"/>
        <v>71000</v>
      </c>
      <c r="AP255" s="39"/>
      <c r="AQ255" s="39" t="s">
        <v>1165</v>
      </c>
      <c r="AR255" s="39" t="s">
        <v>1146</v>
      </c>
      <c r="AS255" s="39"/>
      <c r="AT255" s="39"/>
      <c r="AU255" s="58">
        <v>2.9499999999999998E-2</v>
      </c>
      <c r="AV255" s="58" t="s">
        <v>11</v>
      </c>
      <c r="AW255" s="39" t="s">
        <v>1147</v>
      </c>
      <c r="AX255" s="39" t="s">
        <v>1148</v>
      </c>
      <c r="AY255" s="60" t="s">
        <v>1152</v>
      </c>
      <c r="AZ255" s="39">
        <v>6314677700</v>
      </c>
      <c r="BA255" s="39" t="str">
        <f t="shared" si="242"/>
        <v>P0014</v>
      </c>
      <c r="BB255" s="78" t="e">
        <f t="shared" ca="1" si="243"/>
        <v>#NAME?</v>
      </c>
      <c r="BC255" s="75">
        <v>1</v>
      </c>
      <c r="BD255" s="75">
        <f t="shared" si="244"/>
        <v>76000</v>
      </c>
      <c r="BE255" s="39"/>
      <c r="BF255" s="39"/>
      <c r="BG255" s="39"/>
      <c r="BH255" s="39"/>
      <c r="BI255" s="39">
        <v>76000</v>
      </c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>
        <f>SUM($BE255,$BF255:BF255)-SUM($CV$1:CW$1)*SUM($P255:$Q255,$W255)-SUM($CV$2:CW$2)*SUM($R255:$V255)-SUM($CV$3:CW$3)*$X255-SUM($CV$4:CW$4)*SUM($K255:$L255)-SUM($CV$5:CW$5)*SUM($M255:$N255)-SUM($CV$6:CW$6)*$O255-SUM($CV$7:CW$7)*SUM($Y255:$Z255,$AF255)-SUM($CV$8:CW$8)*SUM($AA255:$AE255)-SUM($CV$9:CW$9)*$AG255</f>
        <v>0</v>
      </c>
      <c r="CX255" s="39">
        <f>SUM($BE255,$BF255:BG255)-SUM($CV$1:CX$1)*SUM($P255:$Q255,$W255)-SUM($CV$2:CX$2)*SUM($R255:$V255)-SUM($CV$3:CX$3)*$X255-SUM($CV$4:CX$4)*SUM($K255:$L255)-SUM($CV$5:CX$5)*SUM($M255:$N255)-SUM($CV$6:CX$6)*$O255-SUM($CV$7:CX$7)*SUM($Y255:$Z255,$AF255)-SUM($CV$8:CX$8)*SUM($AA255:$AE255)-SUM($CV$9:CX$9)*$AG255</f>
        <v>0</v>
      </c>
      <c r="CY255" s="39">
        <f>SUM($BE255,$BF255:BH255)-SUM($CV$1:CY$1)*SUM($P255:$Q255,$W255)-SUM($CV$2:CY$2)*SUM($R255:$V255)-SUM($CV$3:CY$3)*$X255-SUM($CV$4:CY$4)*SUM($K255:$L255)-SUM($CV$5:CY$5)*SUM($M255:$N255)-SUM($CV$6:CY$6)*$O255-SUM($CV$7:CY$7)*SUM($Y255:$Z255,$AF255)-SUM($CV$8:CY$8)*SUM($AA255:$AE255)-SUM($CV$9:CY$9)*$AG255</f>
        <v>0</v>
      </c>
      <c r="CZ255" s="39">
        <f>SUM($BE255,$BF255:BI255)-SUM($CV$1:CZ$1)*SUM($P255:$Q255,$W255)-SUM($CV$2:CZ$2)*SUM($R255:$V255)-SUM($CV$3:CZ$3)*$X255-SUM($CV$4:CZ$4)*SUM($K255:$L255)-SUM($CV$5:CZ$5)*SUM($M255:$N255)-SUM($CV$6:CZ$6)*$O255-SUM($CV$7:CZ$7)*SUM($Y255:$Z255,$AF255)-SUM($CV$8:CZ$8)*SUM($AA255:$AE255)-SUM($CV$9:CZ$9)*$AG255</f>
        <v>76000</v>
      </c>
      <c r="DA255" s="39">
        <f>SUM($BE255,$BF255:BJ255)-SUM($CV$1:DA$1)*SUM($P255:$Q255,$W255)-SUM($CV$2:DA$2)*SUM($R255:$V255)-SUM($CV$3:DA$3)*$X255-SUM($CV$4:DA$4)*SUM($K255:$L255)-SUM($CV$5:DA$5)*SUM($M255:$N255)-SUM($CV$6:DA$6)*$O255-SUM($CV$7:DA$7)*SUM($Y255:$Z255,$AF255)-SUM($CV$8:DA$8)*SUM($AA255:$AE255)-SUM($CV$9:DA$9)*$AG255</f>
        <v>76000</v>
      </c>
      <c r="DB255" s="39">
        <f>SUM($BE255,$BF255:BK255)-SUM($CV$1:DB$1)*SUM($P255:$Q255,$W255)-SUM($CV$2:DB$2)*SUM($R255:$V255)-SUM($CV$3:DB$3)*$X255-SUM($CV$4:DB$4)*SUM($K255:$L255)-SUM($CV$5:DB$5)*SUM($M255:$N255)-SUM($CV$6:DB$6)*$O255-SUM($CV$7:DB$7)*SUM($Y255:$Z255,$AF255)-SUM($CV$8:DB$8)*SUM($AA255:$AE255)-SUM($CV$9:DB$9)*$AG255</f>
        <v>75700</v>
      </c>
      <c r="DC255" s="39">
        <f>SUM($BE255,$BF255:BL255)-SUM($CV$1:DC$1)*SUM($P255:$Q255,$W255)-SUM($CV$2:DC$2)*SUM($R255:$V255)-SUM($CV$3:DC$3)*$X255-SUM($CV$4:DC$4)*SUM($K255:$L255)-SUM($CV$5:DC$5)*SUM($M255:$N255)-SUM($CV$6:DC$6)*$O255-SUM($CV$7:DC$7)*SUM($Y255:$Z255,$AF255)-SUM($CV$8:DC$8)*SUM($AA255:$AE255)-SUM($CV$9:DC$9)*$AG255</f>
        <v>75100</v>
      </c>
      <c r="DD255" s="39">
        <f>SUM($BE255,$BF255:BM255)-SUM($CV$1:DD$1)*SUM($P255:$Q255,$W255)-SUM($CV$2:DD$2)*SUM($R255:$V255)-SUM($CV$3:DD$3)*$X255-SUM($CV$4:DD$4)*SUM($K255:$L255)-SUM($CV$5:DD$5)*SUM($M255:$N255)-SUM($CV$6:DD$6)*$O255-SUM($CV$7:DD$7)*SUM($Y255:$Z255,$AF255)-SUM($CV$8:DD$8)*SUM($AA255:$AE255)-SUM($CV$9:DD$9)*$AG255</f>
        <v>74169</v>
      </c>
      <c r="DE255" s="39">
        <f>SUM($BE255,$BF255:BN255)-SUM($CV$1:DE$1)*SUM($P255:$Q255,$W255)-SUM($CV$2:DE$2)*SUM($R255:$V255)-SUM($CV$3:DE$3)*$X255-SUM($CV$4:DE$4)*SUM($K255:$L255)-SUM($CV$5:DE$5)*SUM($M255:$N255)-SUM($CV$6:DE$6)*$O255-SUM($CV$7:DE$7)*SUM($Y255:$Z255,$AF255)-SUM($CV$8:DE$8)*SUM($AA255:$AE255)-SUM($CV$9:DE$9)*$AG255</f>
        <v>73069</v>
      </c>
      <c r="DF255" s="39">
        <f>SUM($BE255,$BF255:BO255)-SUM($CV$1:DF$1)*SUM($P255:$Q255,$W255)-SUM($CV$2:DF$2)*SUM($R255:$V255)-SUM($CV$3:DF$3)*$X255-SUM($CV$4:DF$4)*SUM($K255:$L255)-SUM($CV$5:DF$5)*SUM($M255:$N255)-SUM($CV$6:DF$6)*$O255-SUM($CV$7:DF$7)*SUM($Y255:$Z255,$AF255)-SUM($CV$8:DF$8)*SUM($AA255:$AE255)-SUM($CV$9:DF$9)*$AG255</f>
        <v>71669</v>
      </c>
      <c r="DG255" s="39">
        <f>SUM($BE255,$BF255:BP255)-SUM($CV$1:DG$1)*SUM($P255:$Q255,$W255)-SUM($CV$2:DG$2)*SUM($R255:$V255)-SUM($CV$3:DG$3)*$X255-SUM($CV$4:DG$4)*SUM($K255:$L255)-SUM($CV$5:DG$5)*SUM($M255:$N255)-SUM($CV$6:DG$6)*$O255-SUM($CV$7:DG$7)*SUM($Y255:$Z255,$AF255)-SUM($CV$8:DG$8)*SUM($AA255:$AE255)-SUM($CV$9:DG$9)*$AG255</f>
        <v>70169</v>
      </c>
      <c r="DH255" s="39">
        <f>SUM($BE255,$BF255:BQ255)-SUM($CV$1:DH$1)*SUM($P255:$Q255,$W255)-SUM($CV$2:DH$2)*SUM($R255:$V255)-SUM($CV$3:DH$3)*$X255-SUM($CV$4:DH$4)*SUM($K255:$L255)-SUM($CV$5:DH$5)*SUM($M255:$N255)-SUM($CV$6:DH$6)*$O255-SUM($CV$7:DH$7)*SUM($Y255:$Z255,$AF255)-SUM($CV$8:DH$8)*SUM($AA255:$AE255)-SUM($CV$9:DH$9)*$AG255</f>
        <v>68669</v>
      </c>
      <c r="DI255" s="39">
        <f>SUM($BE255,$BF255:BR255)-SUM($CV$1:DI$1)*SUM($P255:$Q255,$W255)-SUM($CV$2:DI$2)*SUM($R255:$V255)-SUM($CV$3:DI$3)*$X255-SUM($CV$4:DI$4)*SUM($K255:$L255)-SUM($CV$5:DI$5)*SUM($M255:$N255)-SUM($CV$6:DI$6)*$O255-SUM($CV$7:DI$7)*SUM($Y255:$Z255,$AF255)-SUM($CV$8:DI$8)*SUM($AA255:$AE255)-SUM($CV$9:DI$9)*$AG255</f>
        <v>67169</v>
      </c>
      <c r="DJ255" s="39">
        <f>SUM($BE255,$BF255:BS255)-SUM($CV$1:DJ$1)*SUM($P255:$Q255,$W255)-SUM($CV$2:DJ$2)*SUM($R255:$V255)-SUM($CV$3:DJ$3)*$X255-SUM($CV$4:DJ$4)*SUM($K255:$L255)-SUM($CV$5:DJ$5)*SUM($M255:$N255)-SUM($CV$6:DJ$6)*$O255-SUM($CV$7:DJ$7)*SUM($Y255:$Z255,$AF255)-SUM($CV$8:DJ$8)*SUM($AA255:$AE255)-SUM($CV$9:DJ$9)*$AG255</f>
        <v>65669</v>
      </c>
      <c r="DK255" s="39">
        <f>SUM($BE255,$BF255:BT255)-SUM($CV$1:DK$1)*SUM($P255:$Q255,$W255)-SUM($CV$2:DK$2)*SUM($R255:$V255)-SUM($CV$3:DK$3)*$X255-SUM($CV$4:DK$4)*SUM($K255:$L255)-SUM($CV$5:DK$5)*SUM($M255:$N255)-SUM($CV$6:DK$6)*$O255-SUM($CV$7:DK$7)*SUM($Y255:$Z255,$AF255)-SUM($CV$8:DK$8)*SUM($AA255:$AE255)-SUM($CV$9:DK$9)*$AG255</f>
        <v>64169</v>
      </c>
      <c r="DL255" s="39">
        <f>SUM($BE255,$BF255:BU255)-SUM($CV$1:DL$1)*SUM($P255:$Q255,$W255)-SUM($CV$2:DL$2)*SUM($R255:$V255)-SUM($CV$3:DL$3)*$X255-SUM($CV$4:DL$4)*SUM($K255:$L255)-SUM($CV$5:DL$5)*SUM($M255:$N255)-SUM($CV$6:DL$6)*$O255-SUM($CV$7:DL$7)*SUM($Y255:$Z255,$AF255)-SUM($CV$8:DL$8)*SUM($AA255:$AE255)-SUM($CV$9:DL$9)*$AG255</f>
        <v>62669</v>
      </c>
      <c r="DM255" s="39">
        <f>SUM($BE255,$BF255:BV255)-SUM($CV$1:DM$1)*SUM($P255:$Q255,$W255)-SUM($CV$2:DM$2)*SUM($R255:$V255)-SUM($CV$3:DM$3)*$X255-SUM($CV$4:DM$4)*SUM($K255:$L255)-SUM($CV$5:DM$5)*SUM($M255:$N255)-SUM($CV$6:DM$6)*$O255-SUM($CV$7:DM$7)*SUM($Y255:$Z255,$AF255)-SUM($CV$8:DM$8)*SUM($AA255:$AE255)-SUM($CV$9:DM$9)*$AG255</f>
        <v>60669</v>
      </c>
      <c r="DN255" s="39">
        <f>SUM($BE255,$BF255:BW255)-SUM($CV$1:DN$1)*SUM($P255:$Q255,$W255)-SUM($CV$2:DN$2)*SUM($R255:$V255)-SUM($CV$3:DN$3)*$X255-SUM($CV$4:DN$4)*SUM($K255:$L255)-SUM($CV$5:DN$5)*SUM($M255:$N255)-SUM($CV$6:DN$6)*$O255-SUM($CV$7:DN$7)*SUM($Y255:$Z255,$AF255)-SUM($CV$8:DN$8)*SUM($AA255:$AE255)-SUM($CV$9:DN$9)*$AG255</f>
        <v>58669</v>
      </c>
      <c r="DO255" s="39">
        <f>SUM($BE255,$BF255:BX255)-SUM($CV$1:DO$1)*SUM($P255:$Q255,$W255)-SUM($CV$2:DO$2)*SUM($R255:$V255)-SUM($CV$3:DO$3)*$X255-SUM($CV$4:DO$4)*SUM($K255:$L255)-SUM($CV$5:DO$5)*SUM($M255:$N255)-SUM($CV$6:DO$6)*$O255-SUM($CV$7:DO$7)*SUM($Y255:$Z255,$AF255)-SUM($CV$8:DO$8)*SUM($AA255:$AE255)-SUM($CV$9:DO$9)*$AG255</f>
        <v>56669</v>
      </c>
      <c r="DP255" s="39">
        <f>SUM($BE255,$BF255:BY255)-SUM($CV$1:DP$1)*SUM($P255:$Q255,$W255)-SUM($CV$2:DP$2)*SUM($R255:$V255)-SUM($CV$3:DP$3)*$X255-SUM($CV$4:DP$4)*SUM($K255:$L255)-SUM($CV$5:DP$5)*SUM($M255:$N255)-SUM($CV$6:DP$6)*$O255-SUM($CV$7:DP$7)*SUM($Y255:$Z255,$AF255)-SUM($CV$8:DP$8)*SUM($AA255:$AE255)-SUM($CV$9:DP$9)*$AG255</f>
        <v>54669</v>
      </c>
      <c r="DQ255" s="39">
        <f>SUM($BE255,$BF255:BZ255)-SUM($CV$1:DQ$1)*SUM($P255:$Q255,$W255)-SUM($CV$2:DQ$2)*SUM($R255:$V255)-SUM($CV$3:DQ$3)*$X255-SUM($CV$4:DQ$4)*SUM($K255:$L255)-SUM($CV$5:DQ$5)*SUM($M255:$N255)-SUM($CV$6:DQ$6)*$O255-SUM($CV$7:DQ$7)*SUM($Y255:$Z255,$AF255)-SUM($CV$8:DQ$8)*SUM($AA255:$AE255)-SUM($CV$9:DQ$9)*$AG255</f>
        <v>52669</v>
      </c>
      <c r="DR255" s="39">
        <f>SUM($BE255,$BF255:CA255)-SUM($CV$1:DR$1)*SUM($P255:$Q255,$W255)-SUM($CV$2:DR$2)*SUM($R255:$V255)-SUM($CV$3:DR$3)*$X255-SUM($CV$4:DR$4)*SUM($K255:$L255)-SUM($CV$5:DR$5)*SUM($M255:$N255)-SUM($CV$6:DR$6)*$O255-SUM($CV$7:DR$7)*SUM($Y255:$Z255,$AF255)-SUM($CV$8:DR$8)*SUM($AA255:$AE255)-SUM($CV$9:DR$9)*$AG255</f>
        <v>50669</v>
      </c>
      <c r="DS255" s="39">
        <f>SUM($BE255,$BF255:CB255)-SUM($CV$1:DS$1)*SUM($P255:$Q255,$W255)-SUM($CV$2:DS$2)*SUM($R255:$V255)-SUM($CV$3:DS$3)*$X255-SUM($CV$4:DS$4)*SUM($K255:$L255)-SUM($CV$5:DS$5)*SUM($M255:$N255)-SUM($CV$6:DS$6)*$O255-SUM($CV$7:DS$7)*SUM($Y255:$Z255,$AF255)-SUM($CV$8:DS$8)*SUM($AA255:$AE255)-SUM($CV$9:DS$9)*$AG255</f>
        <v>48669</v>
      </c>
      <c r="DT255" s="39">
        <f>SUM($BE255,$BF255:CC255)-SUM($CV$1:DT$1)*SUM($P255:$Q255,$W255)-SUM($CV$2:DT$2)*SUM($R255:$V255)-SUM($CV$3:DT$3)*$X255-SUM($CV$4:DT$4)*SUM($K255:$L255)-SUM($CV$5:DT$5)*SUM($M255:$N255)-SUM($CV$6:DT$6)*$O255-SUM($CV$7:DT$7)*SUM($Y255:$Z255,$AF255)-SUM($CV$8:DT$8)*SUM($AA255:$AE255)-SUM($CV$9:DT$9)*$AG255</f>
        <v>46669</v>
      </c>
      <c r="DU255" s="39">
        <f>SUM($BE255,$BF255:CD255)-SUM($CV$1:DU$1)*SUM($P255:$Q255,$W255)-SUM($CV$2:DU$2)*SUM($R255:$V255)-SUM($CV$3:DU$3)*$X255-SUM($CV$4:DU$4)*SUM($K255:$L255)-SUM($CV$5:DU$5)*SUM($M255:$N255)-SUM($CV$6:DU$6)*$O255-SUM($CV$7:DU$7)*SUM($Y255:$Z255,$AF255)-SUM($CV$8:DU$8)*SUM($AA255:$AE255)-SUM($CV$9:DU$9)*$AG255</f>
        <v>44669</v>
      </c>
      <c r="DV255" s="39">
        <f>SUM($BE255,$BF255:CE255)-SUM($CV$1:DV$1)*SUM($P255:$Q255,$W255)-SUM($CV$2:DV$2)*SUM($R255:$V255)-SUM($CV$3:DV$3)*$X255-SUM($CV$4:DV$4)*SUM($K255:$L255)-SUM($CV$5:DV$5)*SUM($M255:$N255)-SUM($CV$6:DV$6)*$O255-SUM($CV$7:DV$7)*SUM($Y255:$Z255,$AF255)-SUM($CV$8:DV$8)*SUM($AA255:$AE255)-SUM($CV$9:DV$9)*$AG255</f>
        <v>42669</v>
      </c>
      <c r="DW255" s="39">
        <f>SUM($BE255,$BF255:CF255)-SUM($CV$1:DW$1)*SUM($P255:$Q255,$W255)-SUM($CV$2:DW$2)*SUM($R255:$V255)-SUM($CV$3:DW$3)*$X255-SUM($CV$4:DW$4)*SUM($K255:$L255)-SUM($CV$5:DW$5)*SUM($M255:$N255)-SUM($CV$6:DW$6)*$O255-SUM($CV$7:DW$7)*SUM($Y255:$Z255,$AF255)-SUM($CV$8:DW$8)*SUM($AA255:$AE255)-SUM($CV$9:DW$9)*$AG255</f>
        <v>40669</v>
      </c>
      <c r="DX255" s="39">
        <f>SUM($BE255,$BF255:CG255)-SUM($CV$1:DX$1)*SUM($P255:$Q255,$W255)-SUM($CV$2:DX$2)*SUM($R255:$V255)-SUM($CV$3:DX$3)*$X255-SUM($CV$4:DX$4)*SUM($K255:$L255)-SUM($CV$5:DX$5)*SUM($M255:$N255)-SUM($CV$6:DX$6)*$O255-SUM($CV$7:DX$7)*SUM($Y255:$Z255,$AF255)-SUM($CV$8:DX$8)*SUM($AA255:$AE255)-SUM($CV$9:DX$9)*$AG255</f>
        <v>38669</v>
      </c>
      <c r="DY255" s="39">
        <f>SUM($BE255,$BF255:CH255)-SUM($CV$1:DY$1)*SUM($P255:$Q255,$W255)-SUM($CV$2:DY$2)*SUM($R255:$V255)-SUM($CV$3:DY$3)*$X255-SUM($CV$4:DY$4)*SUM($K255:$L255)-SUM($CV$5:DY$5)*SUM($M255:$N255)-SUM($CV$6:DY$6)*$O255-SUM($CV$7:DY$7)*SUM($Y255:$Z255,$AF255)-SUM($CV$8:DY$8)*SUM($AA255:$AE255)-SUM($CV$9:DY$9)*$AG255</f>
        <v>36669</v>
      </c>
      <c r="DZ255" s="39">
        <f>SUM($BE255,$BF255:CI255)-SUM($CV$1:DZ$1)*SUM($P255:$Q255,$W255)-SUM($CV$2:DZ$2)*SUM($R255:$V255)-SUM($CV$3:DZ$3)*$X255-SUM($CV$4:DZ$4)*SUM($K255:$L255)-SUM($CV$5:DZ$5)*SUM($M255:$N255)-SUM($CV$6:DZ$6)*$O255-SUM($CV$7:DZ$7)*SUM($Y255:$Z255,$AF255)-SUM($CV$8:DZ$8)*SUM($AA255:$AE255)-SUM($CV$9:DZ$9)*$AG255</f>
        <v>34669</v>
      </c>
      <c r="EA255" s="39">
        <f>SUM($BE255,$BF255:CJ255)-SUM($CV$1:EA$1)*SUM($P255:$Q255,$W255)-SUM($CV$2:EA$2)*SUM($R255:$V255)-SUM($CV$3:EA$3)*$X255-SUM($CV$4:EA$4)*SUM($K255:$L255)-SUM($CV$5:EA$5)*SUM($M255:$N255)-SUM($CV$6:EA$6)*$O255-SUM($CV$7:EA$7)*SUM($Y255:$Z255,$AF255)-SUM($CV$8:EA$8)*SUM($AA255:$AE255)-SUM($CV$9:EA$9)*$AG255</f>
        <v>32669</v>
      </c>
      <c r="EB255" s="39">
        <f>SUM($BE255,$BF255:CK255)-SUM($CV$1:EB$1)*SUM($P255:$Q255,$W255)-SUM($CV$2:EB$2)*SUM($R255:$V255)-SUM($CV$3:EB$3)*$X255-SUM($CV$4:EB$4)*SUM($K255:$L255)-SUM($CV$5:EB$5)*SUM($M255:$N255)-SUM($CV$6:EB$6)*$O255-SUM($CV$7:EB$7)*SUM($Y255:$Z255,$AF255)-SUM($CV$8:EB$8)*SUM($AA255:$AE255)-SUM($CV$9:EB$9)*$AG255</f>
        <v>30669</v>
      </c>
      <c r="EC255" s="39">
        <f>SUM($BE255,$BF255:CL255)-SUM($CV$1:EC$1)*SUM($P255:$Q255,$W255)-SUM($CV$2:EC$2)*SUM($R255:$V255)-SUM($CV$3:EC$3)*$X255-SUM($CV$4:EC$4)*SUM($K255:$L255)-SUM($CV$5:EC$5)*SUM($M255:$N255)-SUM($CV$6:EC$6)*$O255-SUM($CV$7:EC$7)*SUM($Y255:$Z255,$AF255)-SUM($CV$8:EC$8)*SUM($AA255:$AE255)-SUM($CV$9:EC$9)*$AG255</f>
        <v>28669</v>
      </c>
      <c r="ED255" s="39">
        <f>SUM($BE255,$BF255:CM255)-SUM($CV$1:ED$1)*SUM($P255:$Q255,$W255)-SUM($CV$2:ED$2)*SUM($R255:$V255)-SUM($CV$3:ED$3)*$X255-SUM($CV$4:ED$4)*SUM($K255:$L255)-SUM($CV$5:ED$5)*SUM($M255:$N255)-SUM($CV$6:ED$6)*$O255-SUM($CV$7:ED$7)*SUM($Y255:$Z255,$AF255)-SUM($CV$8:ED$8)*SUM($AA255:$AE255)-SUM($CV$9:ED$9)*$AG255</f>
        <v>26669</v>
      </c>
      <c r="EE255" s="39">
        <f>SUM($BE255,$BF255:CN255)-SUM($CV$1:EE$1)*SUM($P255:$Q255,$W255)-SUM($CV$2:EE$2)*SUM($R255:$V255)-SUM($CV$3:EE$3)*$X255-SUM($CV$4:EE$4)*SUM($K255:$L255)-SUM($CV$5:EE$5)*SUM($M255:$N255)-SUM($CV$6:EE$6)*$O255-SUM($CV$7:EE$7)*SUM($Y255:$Z255,$AF255)-SUM($CV$8:EE$8)*SUM($AA255:$AE255)-SUM($CV$9:EE$9)*$AG255</f>
        <v>24669</v>
      </c>
      <c r="EF255" s="39">
        <f>SUM($BE255,$BF255:CO255)-SUM($CV$1:EF$1)*SUM($P255:$Q255,$W255)-SUM($CV$2:EF$2)*SUM($R255:$V255)-SUM($CV$3:EF$3)*$X255-SUM($CV$4:EF$4)*SUM($K255:$L255)-SUM($CV$5:EF$5)*SUM($M255:$N255)-SUM($CV$6:EF$6)*$O255-SUM($CV$7:EF$7)*SUM($Y255:$Z255,$AF255)-SUM($CV$8:EF$8)*SUM($AA255:$AE255)-SUM($CV$9:EF$9)*$AG255</f>
        <v>22669</v>
      </c>
      <c r="EG255" s="39">
        <f>SUM($BE255,$BF255:CP255)-SUM($CV$1:EG$1)*SUM($P255:$Q255,$W255)-SUM($CV$2:EG$2)*SUM($R255:$V255)-SUM($CV$3:EG$3)*$X255-SUM($CV$4:EG$4)*SUM($K255:$L255)-SUM($CV$5:EG$5)*SUM($M255:$N255)-SUM($CV$6:EG$6)*$O255-SUM($CV$7:EG$7)*SUM($Y255:$Z255,$AF255)-SUM($CV$8:EG$8)*SUM($AA255:$AE255)-SUM($CV$9:EG$9)*$AG255</f>
        <v>20669</v>
      </c>
      <c r="EH255" s="39">
        <f>SUM($BE255,$BF255:CQ255)-SUM($CV$1:EH$1)*SUM($P255:$Q255,$W255)-SUM($CV$2:EH$2)*SUM($R255:$V255)-SUM($CV$3:EH$3)*$X255-SUM($CV$4:EH$4)*SUM($K255:$L255)-SUM($CV$5:EH$5)*SUM($M255:$N255)-SUM($CV$6:EH$6)*$O255-SUM($CV$7:EH$7)*SUM($Y255:$Z255,$AF255)-SUM($CV$8:EH$8)*SUM($AA255:$AE255)-SUM($CV$9:EH$9)*$AG255</f>
        <v>18669</v>
      </c>
      <c r="EI255" s="39">
        <f>SUM($BE255,$BF255:CR255)-SUM($CV$1:EI$1)*SUM($P255:$Q255,$W255)-SUM($CV$2:EI$2)*SUM($R255:$V255)-SUM($CV$3:EI$3)*$X255-SUM($CV$4:EI$4)*SUM($K255:$L255)-SUM($CV$5:EI$5)*SUM($M255:$N255)-SUM($CV$6:EI$6)*$O255-SUM($CV$7:EI$7)*SUM($Y255:$Z255,$AF255)-SUM($CV$8:EI$8)*SUM($AA255:$AE255)-SUM($CV$9:EI$9)*$AG255</f>
        <v>16669</v>
      </c>
      <c r="EJ255" s="39">
        <f>SUM($BE255,$BF255:CS255)-SUM($CV$1:EJ$1)*SUM($P255:$Q255,$W255)-SUM($CV$2:EJ$2)*SUM($R255:$V255)-SUM($CV$3:EJ$3)*$X255-SUM($CV$4:EJ$4)*SUM($K255:$L255)-SUM($CV$5:EJ$5)*SUM($M255:$N255)-SUM($CV$6:EJ$6)*$O255-SUM($CV$7:EJ$7)*SUM($Y255:$Z255,$AF255)-SUM($CV$8:EJ$8)*SUM($AA255:$AE255)-SUM($CV$9:EJ$9)*$AG255</f>
        <v>14669</v>
      </c>
      <c r="EK255" s="39">
        <f>SUM($BE255,$BF255:CT255)-SUM($CV$1:EK$1)*SUM($P255:$Q255,$W255)-SUM($CV$2:EK$2)*SUM($R255:$V255)-SUM($CV$3:EK$3)*$X255-SUM($CV$4:EK$4)*SUM($K255:$L255)-SUM($CV$5:EK$5)*SUM($M255:$N255)-SUM($CV$6:EK$6)*$O255-SUM($CV$7:EK$7)*SUM($Y255:$Z255,$AF255)-SUM($CV$8:EK$8)*SUM($AA255:$AE255)-SUM($CV$9:EK$9)*$AG255</f>
        <v>12669</v>
      </c>
      <c r="EL255" s="39">
        <f>SUM($BE255,$BF255:CU255)-SUM($CV$1:EL$1)*SUM($P255:$Q255,$W255)-SUM($CV$2:EL$2)*SUM($R255:$V255)-SUM($CV$3:EL$3)*$X255-SUM($CV$4:EL$4)*SUM($K255:$L255)-SUM($CV$5:EL$5)*SUM($M255:$N255)-SUM($CV$6:EL$6)*$O255-SUM($CV$7:EL$7)*SUM($Y255:$Z255,$AF255)-SUM($CV$8:EL$8)*SUM($AA255:$AE255)-SUM($CV$9:EL$9)*$AG255</f>
        <v>10669</v>
      </c>
      <c r="EM255" s="39">
        <f>SUM($BE255,$BF255:CV255)-SUM($CV$1:EM$1)*SUM($P255:$Q255,$W255)-SUM($CV$2:EM$2)*SUM($R255:$V255)-SUM($CV$3:EM$3)*$X255-SUM($CV$4:EM$4)*SUM($K255:$L255)-SUM($CV$5:EM$5)*SUM($M255:$N255)-SUM($CV$6:EM$6)*$O255-SUM($CV$7:EM$7)*SUM($Y255:$Z255,$AF255)-SUM($CV$8:EM$8)*SUM($AA255:$AE255)-SUM($CV$9:EM$9)*$AG255</f>
        <v>8669</v>
      </c>
      <c r="EN255" s="39">
        <f>SUM($BE255,$BF255:CW255)-SUM($CV$1:EN$1)*SUM($P255:$Q255,$W255)-SUM($CV$2:EN$2)*SUM($R255:$V255)-SUM($CV$3:EN$3)*$X255-SUM($CV$4:EN$4)*SUM($K255:$L255)-SUM($CV$5:EN$5)*SUM($M255:$N255)-SUM($CV$6:EN$6)*$O255-SUM($CV$7:EN$7)*SUM($Y255:$Z255,$AF255)-SUM($CV$8:EN$8)*SUM($AA255:$AE255)-SUM($CV$9:EN$9)*$AG255</f>
        <v>6669</v>
      </c>
      <c r="EO255" s="39">
        <f>SUM($BE255,$BF255:CX255)-SUM($CV$1:EO$1)*SUM($P255:$Q255,$W255)-SUM($CV$2:EO$2)*SUM($R255:$V255)-SUM($CV$3:EO$3)*$X255-SUM($CV$4:EO$4)*SUM($K255:$L255)-SUM($CV$5:EO$5)*SUM($M255:$N255)-SUM($CV$6:EO$6)*$O255-SUM($CV$7:EO$7)*SUM($Y255:$Z255,$AF255)-SUM($CV$8:EO$8)*SUM($AA255:$AE255)-SUM($CV$9:EO$9)*$AG255</f>
        <v>5411</v>
      </c>
      <c r="EP255" s="96" t="str">
        <f t="shared" si="315"/>
        <v>KAYTECH</v>
      </c>
      <c r="EQ255" s="103" t="str">
        <f t="shared" si="302"/>
        <v>MS51957-7</v>
      </c>
      <c r="ER255" s="96" t="str">
        <f t="shared" si="306"/>
        <v>MS MILITARY STANDARDS</v>
      </c>
      <c r="ES255" s="115">
        <f t="shared" si="316"/>
        <v>2.9499999999999998E-2</v>
      </c>
      <c r="ET255" s="116" t="str">
        <f t="shared" si="317"/>
        <v>USD</v>
      </c>
      <c r="EU255" s="107" t="e">
        <f t="shared" ca="1" si="245"/>
        <v>#NAME?</v>
      </c>
      <c r="EV255" s="107" t="e">
        <f t="shared" ca="1" si="246"/>
        <v>#NAME?</v>
      </c>
      <c r="EW255" s="117">
        <f t="shared" si="313"/>
        <v>500</v>
      </c>
      <c r="EX255" s="117">
        <f t="shared" si="314"/>
        <v>500</v>
      </c>
      <c r="EY255" s="103">
        <v>5000</v>
      </c>
      <c r="EZ255" s="117">
        <f t="shared" si="247"/>
        <v>76000</v>
      </c>
      <c r="FA255" s="118" t="e">
        <f t="shared" ca="1" si="248"/>
        <v>#NAME?</v>
      </c>
      <c r="FB255" s="117">
        <f t="shared" si="249"/>
        <v>5379</v>
      </c>
      <c r="FC255" s="118" t="e">
        <f t="shared" ca="1" si="250"/>
        <v>#NAME?</v>
      </c>
      <c r="FD255" s="119">
        <v>45523</v>
      </c>
      <c r="FE255" s="118" t="s">
        <v>130</v>
      </c>
      <c r="FF255" s="118" t="s">
        <v>26</v>
      </c>
      <c r="FG255" s="103" t="s">
        <v>144</v>
      </c>
      <c r="FH255" s="103" t="s">
        <v>145</v>
      </c>
      <c r="FI255" s="105">
        <f t="array" ref="FI255">SUMPRODUCT($AI255:$AL255,TRANSPOSE(FI$1:FI$4))</f>
        <v>6065</v>
      </c>
      <c r="FJ255" s="105">
        <f t="array" ref="FJ255">SUMPRODUCT($AI255:$AL255,TRANSPOSE(FJ$1:FJ$4))</f>
        <v>6065</v>
      </c>
      <c r="FK255" s="105">
        <f t="array" ref="FK255">SUMPRODUCT($AI255:$AL255,TRANSPOSE(FK$1:FK$4))</f>
        <v>6065</v>
      </c>
      <c r="FL255" s="105">
        <f t="array" ref="FL255">SUMPRODUCT($AI255:$AL255,TRANSPOSE(FL$1:FL$4))</f>
        <v>6065</v>
      </c>
      <c r="FM255" s="105">
        <f t="array" ref="FM255">SUMPRODUCT($AI255:$AL255,TRANSPOSE(FM$1:FM$4))</f>
        <v>6065</v>
      </c>
      <c r="FN255" s="105">
        <f t="array" ref="FN255">SUMPRODUCT($AI255:$AL255,TRANSPOSE(FN$1:FN$4))</f>
        <v>6065</v>
      </c>
      <c r="FO255" s="105">
        <f t="array" ref="FO255">SUMPRODUCT($AI255:$AL255,TRANSPOSE(FO$1:FO$4))</f>
        <v>6065</v>
      </c>
      <c r="FP255" s="105">
        <f t="array" ref="FP255">SUMPRODUCT($AI255:$AL255,TRANSPOSE(FP$1:FP$4))</f>
        <v>6065</v>
      </c>
      <c r="FQ255" s="105">
        <f t="array" ref="FQ255">SUMPRODUCT($AI255:$AL255,TRANSPOSE(FQ$1:FQ$4))</f>
        <v>6065</v>
      </c>
      <c r="FR255" s="105">
        <f t="array" ref="FR255">SUMPRODUCT($AI255:$AL255,TRANSPOSE(FR$1:FR$4))</f>
        <v>6050</v>
      </c>
      <c r="FS255" s="105">
        <f t="array" ref="FS255">SUMPRODUCT($AI255:$AL255,TRANSPOSE(FS$1:FS$4))</f>
        <v>6000</v>
      </c>
      <c r="FT255" s="105">
        <f t="array" ref="FT255">SUMPRODUCT($AI255:$AL255,TRANSPOSE(FT$1:FT$4))</f>
        <v>3986</v>
      </c>
      <c r="FU255" s="105">
        <f t="array" ref="FU255">SUMPRODUCT($AI255:$AL255,TRANSPOSE(FU$1:FU$4))</f>
        <v>0</v>
      </c>
      <c r="FV255" s="120"/>
      <c r="FW255" s="105">
        <f t="shared" si="251"/>
        <v>6500</v>
      </c>
      <c r="FX255" s="121">
        <f>CEILING(SUM($FI255:FJ255)-SUM($FW255:FW255),$EW255)</f>
        <v>6000</v>
      </c>
      <c r="FY255" s="121">
        <f>CEILING(SUM($FI255:FK255)-SUM($FW255:FX255),$EW255)</f>
        <v>6000</v>
      </c>
      <c r="FZ255" s="121">
        <f>CEILING(SUM($FI255:FL255)-SUM($FW255:FY255),$EW255)</f>
        <v>6000</v>
      </c>
      <c r="GA255" s="121">
        <f>CEILING(SUM($FI255:FM255)-SUM($FW255:FZ255),$EW255)</f>
        <v>6000</v>
      </c>
      <c r="GB255" s="121">
        <f>CEILING(SUM($FI255:FN255)-SUM($FW255:GA255),$EW255)</f>
        <v>6000</v>
      </c>
      <c r="GC255" s="121">
        <f>CEILING(SUM($FI255:FO255)-SUM($FW255:GB255),$EW255)</f>
        <v>6000</v>
      </c>
      <c r="GD255" s="121">
        <f>CEILING(SUM($FI255:FP255)-SUM($FW255:GC255),$EW255)</f>
        <v>6500</v>
      </c>
      <c r="GE255" s="121">
        <f>CEILING(SUM($FI255:FQ255)-SUM($FW255:GD255),$EW255)</f>
        <v>6000</v>
      </c>
      <c r="GF255" s="121">
        <f>CEILING(SUM($FI255:FR255)-SUM($FW255:GE255),$EW255)</f>
        <v>6000</v>
      </c>
      <c r="GG255" s="121">
        <f>CEILING(SUM($FI255:FS255)-SUM($FW255:GF255),$EW255)</f>
        <v>6000</v>
      </c>
      <c r="GH255" s="121">
        <f t="shared" si="252"/>
        <v>9000</v>
      </c>
      <c r="GI255" s="121">
        <f t="shared" si="253"/>
        <v>0</v>
      </c>
      <c r="GJ255" s="120"/>
      <c r="GK255" s="123" t="e">
        <f t="shared" ca="1" si="254"/>
        <v>#NAME?</v>
      </c>
      <c r="GL255" s="123" t="e">
        <f t="shared" ca="1" si="255"/>
        <v>#NAME?</v>
      </c>
      <c r="GM255" s="123" t="e">
        <f t="shared" ca="1" si="256"/>
        <v>#NAME?</v>
      </c>
      <c r="GN255" s="123" t="e">
        <f t="shared" ca="1" si="257"/>
        <v>#NAME?</v>
      </c>
      <c r="GO255" s="123" t="e">
        <f t="shared" ca="1" si="258"/>
        <v>#NAME?</v>
      </c>
      <c r="GP255" s="123" t="e">
        <f t="shared" ca="1" si="259"/>
        <v>#NAME?</v>
      </c>
      <c r="GQ255" s="123" t="e">
        <f t="shared" ca="1" si="260"/>
        <v>#NAME?</v>
      </c>
      <c r="GR255" s="123" t="e">
        <f t="shared" ca="1" si="261"/>
        <v>#NAME?</v>
      </c>
      <c r="GS255" s="123" t="e">
        <f t="shared" ca="1" si="262"/>
        <v>#NAME?</v>
      </c>
      <c r="GT255" s="123" t="e">
        <f t="shared" ca="1" si="263"/>
        <v>#NAME?</v>
      </c>
      <c r="GU255" s="123" t="e">
        <f t="shared" ca="1" si="264"/>
        <v>#NAME?</v>
      </c>
      <c r="GV255" s="123" t="e">
        <f t="shared" ca="1" si="265"/>
        <v>#NAME?</v>
      </c>
      <c r="GW255" s="123" t="e">
        <f t="shared" ca="1" si="266"/>
        <v>#NAME?</v>
      </c>
      <c r="GX255" s="123" t="e">
        <f t="shared" ca="1" si="267"/>
        <v>#NAME?</v>
      </c>
      <c r="GY255" s="120">
        <v>1</v>
      </c>
      <c r="GZ255" s="105">
        <f>SUM(FW255:GI255)</f>
        <v>76000</v>
      </c>
      <c r="HA255" s="105"/>
      <c r="HB255" s="105"/>
      <c r="HC255" s="105"/>
      <c r="HD255" s="105"/>
      <c r="HE255" s="105"/>
      <c r="HF255" s="105"/>
      <c r="HG255" s="105"/>
      <c r="HH255" s="105"/>
      <c r="HI255" s="105"/>
      <c r="HJ255" s="105"/>
      <c r="HK255" s="105"/>
      <c r="HL255" s="105">
        <f t="shared" si="322"/>
        <v>0</v>
      </c>
      <c r="HM255" s="105"/>
      <c r="HN255" s="123" t="e">
        <f t="shared" ca="1" si="268"/>
        <v>#NAME?</v>
      </c>
      <c r="HO255" s="123" t="e">
        <f t="shared" ca="1" si="269"/>
        <v>#NAME?</v>
      </c>
      <c r="HP255" s="123" t="e">
        <f t="shared" ca="1" si="270"/>
        <v>#NAME?</v>
      </c>
      <c r="HQ255" s="123" t="e">
        <f t="shared" ca="1" si="271"/>
        <v>#NAME?</v>
      </c>
      <c r="HR255" s="123" t="e">
        <f t="shared" ca="1" si="272"/>
        <v>#NAME?</v>
      </c>
      <c r="HS255" s="123" t="e">
        <f t="shared" ca="1" si="273"/>
        <v>#NAME?</v>
      </c>
      <c r="HT255" s="123" t="e">
        <f t="shared" ca="1" si="274"/>
        <v>#NAME?</v>
      </c>
      <c r="HU255" s="123" t="e">
        <f t="shared" ca="1" si="275"/>
        <v>#NAME?</v>
      </c>
      <c r="HV255" s="123" t="e">
        <f t="shared" ca="1" si="276"/>
        <v>#NAME?</v>
      </c>
      <c r="HW255" s="123" t="e">
        <f t="shared" ca="1" si="277"/>
        <v>#NAME?</v>
      </c>
      <c r="HX255" s="123" t="e">
        <f t="shared" ca="1" si="278"/>
        <v>#NAME?</v>
      </c>
      <c r="HY255" s="123" t="e">
        <f t="shared" ca="1" si="279"/>
        <v>#NAME?</v>
      </c>
      <c r="HZ255" s="123" t="e">
        <f t="shared" ca="1" si="280"/>
        <v>#NAME?</v>
      </c>
      <c r="IA255" s="123" t="e">
        <f t="shared" ca="1" si="281"/>
        <v>#NAME?</v>
      </c>
      <c r="IB255" s="124" t="s">
        <v>1179</v>
      </c>
      <c r="IC255" s="103" t="s">
        <v>1149</v>
      </c>
      <c r="ID255" s="125">
        <v>45524</v>
      </c>
      <c r="IE255" s="103" t="s">
        <v>147</v>
      </c>
      <c r="IF255" s="103" t="s">
        <v>147</v>
      </c>
      <c r="IG255" s="103" t="s">
        <v>147</v>
      </c>
      <c r="IH255" s="103"/>
      <c r="II255" s="103" t="s">
        <v>191</v>
      </c>
    </row>
    <row r="256" spans="1:243" ht="14.25" x14ac:dyDescent="0.2">
      <c r="A256" s="39">
        <v>279</v>
      </c>
      <c r="B256" s="39" t="s">
        <v>1181</v>
      </c>
      <c r="C256" s="56" t="s">
        <v>1182</v>
      </c>
      <c r="D256" s="39" t="s">
        <v>137</v>
      </c>
      <c r="E256" s="39">
        <v>402019369</v>
      </c>
      <c r="F256" s="102" t="s">
        <v>1183</v>
      </c>
      <c r="G256" s="39"/>
      <c r="H256" s="39" t="s">
        <v>128</v>
      </c>
      <c r="I256" s="39">
        <v>2</v>
      </c>
      <c r="J256" s="39">
        <v>3</v>
      </c>
      <c r="K256" s="39">
        <v>0</v>
      </c>
      <c r="L256" s="39">
        <v>0</v>
      </c>
      <c r="M256" s="39">
        <v>0</v>
      </c>
      <c r="N256" s="39">
        <v>0</v>
      </c>
      <c r="O256" s="39">
        <v>1</v>
      </c>
      <c r="P256" s="39">
        <v>0</v>
      </c>
      <c r="Q256" s="39">
        <v>0</v>
      </c>
      <c r="R256" s="39">
        <v>0</v>
      </c>
      <c r="S256" s="39">
        <v>0</v>
      </c>
      <c r="T256" s="39">
        <v>0</v>
      </c>
      <c r="U256" s="39">
        <v>0</v>
      </c>
      <c r="V256" s="39">
        <v>0</v>
      </c>
      <c r="W256" s="39">
        <v>0</v>
      </c>
      <c r="X256" s="39">
        <v>1</v>
      </c>
      <c r="Y256" s="39">
        <v>0</v>
      </c>
      <c r="Z256" s="39">
        <v>0</v>
      </c>
      <c r="AA256" s="39">
        <v>0</v>
      </c>
      <c r="AB256" s="39">
        <v>0</v>
      </c>
      <c r="AC256" s="39">
        <v>0</v>
      </c>
      <c r="AD256" s="39">
        <v>0</v>
      </c>
      <c r="AE256" s="39">
        <v>0</v>
      </c>
      <c r="AF256" s="39">
        <v>0</v>
      </c>
      <c r="AG256" s="39">
        <v>1</v>
      </c>
      <c r="AH256" s="39">
        <f t="shared" si="235"/>
        <v>2</v>
      </c>
      <c r="AI256" s="39">
        <f t="shared" si="236"/>
        <v>1</v>
      </c>
      <c r="AJ256" s="39">
        <f t="shared" si="237"/>
        <v>1</v>
      </c>
      <c r="AK256" s="39">
        <f t="shared" si="238"/>
        <v>1</v>
      </c>
      <c r="AL256" s="39">
        <f t="shared" si="239"/>
        <v>2</v>
      </c>
      <c r="AM256" s="57">
        <f t="shared" si="240"/>
        <v>70681</v>
      </c>
      <c r="AN256" s="57">
        <v>1</v>
      </c>
      <c r="AO256" s="57">
        <f t="shared" si="241"/>
        <v>70681</v>
      </c>
      <c r="AP256" s="39" t="s">
        <v>994</v>
      </c>
      <c r="AQ256" s="39" t="s">
        <v>587</v>
      </c>
      <c r="AR256" s="39" t="s">
        <v>40</v>
      </c>
      <c r="AS256" s="39"/>
      <c r="AT256" s="39"/>
      <c r="AU256" s="58">
        <v>0.48</v>
      </c>
      <c r="AV256" s="58" t="s">
        <v>11</v>
      </c>
      <c r="AW256" s="39"/>
      <c r="AX256" s="39"/>
      <c r="AY256" s="39"/>
      <c r="AZ256" s="39"/>
      <c r="BA256" s="39">
        <f t="shared" si="242"/>
        <v>0</v>
      </c>
      <c r="BB256" s="78" t="e">
        <f t="shared" ca="1" si="243"/>
        <v>#NAME?</v>
      </c>
      <c r="BC256" s="39"/>
      <c r="BD256" s="75">
        <f t="shared" si="244"/>
        <v>70681</v>
      </c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>
        <f>SUM($BE256,$BF256:BF256)-SUM($CV$1:CW$1)*SUM($P256:$Q256,$W256)-SUM($CV$2:CW$2)*SUM($R256:$V256)-SUM($CV$3:CW$3)*$X256-SUM($CV$4:CW$4)*SUM($K256:$L256)-SUM($CV$5:CW$5)*SUM($M256:$N256)-SUM($CV$6:CW$6)*$O256-SUM($CV$7:CW$7)*SUM($Y256:$Z256,$AF256)-SUM($CV$8:CW$8)*SUM($AA256:$AE256)-SUM($CV$9:CW$9)*$AG256</f>
        <v>0</v>
      </c>
      <c r="CX256" s="39">
        <f>SUM($BE256,$BF256:BG256)-SUM($CV$1:CX$1)*SUM($P256:$Q256,$W256)-SUM($CV$2:CX$2)*SUM($R256:$V256)-SUM($CV$3:CX$3)*$X256-SUM($CV$4:CX$4)*SUM($K256:$L256)-SUM($CV$5:CX$5)*SUM($M256:$N256)-SUM($CV$6:CX$6)*$O256-SUM($CV$7:CX$7)*SUM($Y256:$Z256,$AF256)-SUM($CV$8:CX$8)*SUM($AA256:$AE256)-SUM($CV$9:CX$9)*$AG256</f>
        <v>0</v>
      </c>
      <c r="CY256" s="39">
        <f>SUM($BE256,$BF256:BH256)-SUM($CV$1:CY$1)*SUM($P256:$Q256,$W256)-SUM($CV$2:CY$2)*SUM($R256:$V256)-SUM($CV$3:CY$3)*$X256-SUM($CV$4:CY$4)*SUM($K256:$L256)-SUM($CV$5:CY$5)*SUM($M256:$N256)-SUM($CV$6:CY$6)*$O256-SUM($CV$7:CY$7)*SUM($Y256:$Z256,$AF256)-SUM($CV$8:CY$8)*SUM($AA256:$AE256)-SUM($CV$9:CY$9)*$AG256</f>
        <v>0</v>
      </c>
      <c r="CZ256" s="39">
        <f>SUM($BE256,$BF256:BI256)-SUM($CV$1:CZ$1)*SUM($P256:$Q256,$W256)-SUM($CV$2:CZ$2)*SUM($R256:$V256)-SUM($CV$3:CZ$3)*$X256-SUM($CV$4:CZ$4)*SUM($K256:$L256)-SUM($CV$5:CZ$5)*SUM($M256:$N256)-SUM($CV$6:CZ$6)*$O256-SUM($CV$7:CZ$7)*SUM($Y256:$Z256,$AF256)-SUM($CV$8:CZ$8)*SUM($AA256:$AE256)-SUM($CV$9:CZ$9)*$AG256</f>
        <v>0</v>
      </c>
      <c r="DA256" s="39">
        <f>SUM($BE256,$BF256:BJ256)-SUM($CV$1:DA$1)*SUM($P256:$Q256,$W256)-SUM($CV$2:DA$2)*SUM($R256:$V256)-SUM($CV$3:DA$3)*$X256-SUM($CV$4:DA$4)*SUM($K256:$L256)-SUM($CV$5:DA$5)*SUM($M256:$N256)-SUM($CV$6:DA$6)*$O256-SUM($CV$7:DA$7)*SUM($Y256:$Z256,$AF256)-SUM($CV$8:DA$8)*SUM($AA256:$AE256)-SUM($CV$9:DA$9)*$AG256</f>
        <v>0</v>
      </c>
      <c r="DB256" s="39">
        <f>SUM($BE256,$BF256:BK256)-SUM($CV$1:DB$1)*SUM($P256:$Q256,$W256)-SUM($CV$2:DB$2)*SUM($R256:$V256)-SUM($CV$3:DB$3)*$X256-SUM($CV$4:DB$4)*SUM($K256:$L256)-SUM($CV$5:DB$5)*SUM($M256:$N256)-SUM($CV$6:DB$6)*$O256-SUM($CV$7:DB$7)*SUM($Y256:$Z256,$AF256)-SUM($CV$8:DB$8)*SUM($AA256:$AE256)-SUM($CV$9:DB$9)*$AG256</f>
        <v>-300</v>
      </c>
      <c r="DC256" s="39">
        <f>SUM($BE256,$BF256:BL256)-SUM($CV$1:DC$1)*SUM($P256:$Q256,$W256)-SUM($CV$2:DC$2)*SUM($R256:$V256)-SUM($CV$3:DC$3)*$X256-SUM($CV$4:DC$4)*SUM($K256:$L256)-SUM($CV$5:DC$5)*SUM($M256:$N256)-SUM($CV$6:DC$6)*$O256-SUM($CV$7:DC$7)*SUM($Y256:$Z256,$AF256)-SUM($CV$8:DC$8)*SUM($AA256:$AE256)-SUM($CV$9:DC$9)*$AG256</f>
        <v>-900</v>
      </c>
      <c r="DD256" s="39">
        <f>SUM($BE256,$BF256:BM256)-SUM($CV$1:DD$1)*SUM($P256:$Q256,$W256)-SUM($CV$2:DD$2)*SUM($R256:$V256)-SUM($CV$3:DD$3)*$X256-SUM($CV$4:DD$4)*SUM($K256:$L256)-SUM($CV$5:DD$5)*SUM($M256:$N256)-SUM($CV$6:DD$6)*$O256-SUM($CV$7:DD$7)*SUM($Y256:$Z256,$AF256)-SUM($CV$8:DD$8)*SUM($AA256:$AE256)-SUM($CV$9:DD$9)*$AG256</f>
        <v>-1831</v>
      </c>
      <c r="DE256" s="39">
        <f>SUM($BE256,$BF256:BN256)-SUM($CV$1:DE$1)*SUM($P256:$Q256,$W256)-SUM($CV$2:DE$2)*SUM($R256:$V256)-SUM($CV$3:DE$3)*$X256-SUM($CV$4:DE$4)*SUM($K256:$L256)-SUM($CV$5:DE$5)*SUM($M256:$N256)-SUM($CV$6:DE$6)*$O256-SUM($CV$7:DE$7)*SUM($Y256:$Z256,$AF256)-SUM($CV$8:DE$8)*SUM($AA256:$AE256)-SUM($CV$9:DE$9)*$AG256</f>
        <v>-2931</v>
      </c>
      <c r="DF256" s="39">
        <f>SUM($BE256,$BF256:BO256)-SUM($CV$1:DF$1)*SUM($P256:$Q256,$W256)-SUM($CV$2:DF$2)*SUM($R256:$V256)-SUM($CV$3:DF$3)*$X256-SUM($CV$4:DF$4)*SUM($K256:$L256)-SUM($CV$5:DF$5)*SUM($M256:$N256)-SUM($CV$6:DF$6)*$O256-SUM($CV$7:DF$7)*SUM($Y256:$Z256,$AF256)-SUM($CV$8:DF$8)*SUM($AA256:$AE256)-SUM($CV$9:DF$9)*$AG256</f>
        <v>-4331</v>
      </c>
      <c r="DG256" s="39">
        <f>SUM($BE256,$BF256:BP256)-SUM($CV$1:DG$1)*SUM($P256:$Q256,$W256)-SUM($CV$2:DG$2)*SUM($R256:$V256)-SUM($CV$3:DG$3)*$X256-SUM($CV$4:DG$4)*SUM($K256:$L256)-SUM($CV$5:DG$5)*SUM($M256:$N256)-SUM($CV$6:DG$6)*$O256-SUM($CV$7:DG$7)*SUM($Y256:$Z256,$AF256)-SUM($CV$8:DG$8)*SUM($AA256:$AE256)-SUM($CV$9:DG$9)*$AG256</f>
        <v>-5831</v>
      </c>
      <c r="DH256" s="39">
        <f>SUM($BE256,$BF256:BQ256)-SUM($CV$1:DH$1)*SUM($P256:$Q256,$W256)-SUM($CV$2:DH$2)*SUM($R256:$V256)-SUM($CV$3:DH$3)*$X256-SUM($CV$4:DH$4)*SUM($K256:$L256)-SUM($CV$5:DH$5)*SUM($M256:$N256)-SUM($CV$6:DH$6)*$O256-SUM($CV$7:DH$7)*SUM($Y256:$Z256,$AF256)-SUM($CV$8:DH$8)*SUM($AA256:$AE256)-SUM($CV$9:DH$9)*$AG256</f>
        <v>-7331</v>
      </c>
      <c r="DI256" s="39">
        <f>SUM($BE256,$BF256:BR256)-SUM($CV$1:DI$1)*SUM($P256:$Q256,$W256)-SUM($CV$2:DI$2)*SUM($R256:$V256)-SUM($CV$3:DI$3)*$X256-SUM($CV$4:DI$4)*SUM($K256:$L256)-SUM($CV$5:DI$5)*SUM($M256:$N256)-SUM($CV$6:DI$6)*$O256-SUM($CV$7:DI$7)*SUM($Y256:$Z256,$AF256)-SUM($CV$8:DI$8)*SUM($AA256:$AE256)-SUM($CV$9:DI$9)*$AG256</f>
        <v>-8831</v>
      </c>
      <c r="DJ256" s="39">
        <f>SUM($BE256,$BF256:BS256)-SUM($CV$1:DJ$1)*SUM($P256:$Q256,$W256)-SUM($CV$2:DJ$2)*SUM($R256:$V256)-SUM($CV$3:DJ$3)*$X256-SUM($CV$4:DJ$4)*SUM($K256:$L256)-SUM($CV$5:DJ$5)*SUM($M256:$N256)-SUM($CV$6:DJ$6)*$O256-SUM($CV$7:DJ$7)*SUM($Y256:$Z256,$AF256)-SUM($CV$8:DJ$8)*SUM($AA256:$AE256)-SUM($CV$9:DJ$9)*$AG256</f>
        <v>-10331</v>
      </c>
      <c r="DK256" s="39">
        <f>SUM($BE256,$BF256:BT256)-SUM($CV$1:DK$1)*SUM($P256:$Q256,$W256)-SUM($CV$2:DK$2)*SUM($R256:$V256)-SUM($CV$3:DK$3)*$X256-SUM($CV$4:DK$4)*SUM($K256:$L256)-SUM($CV$5:DK$5)*SUM($M256:$N256)-SUM($CV$6:DK$6)*$O256-SUM($CV$7:DK$7)*SUM($Y256:$Z256,$AF256)-SUM($CV$8:DK$8)*SUM($AA256:$AE256)-SUM($CV$9:DK$9)*$AG256</f>
        <v>-11831</v>
      </c>
      <c r="DL256" s="39">
        <f>SUM($BE256,$BF256:BU256)-SUM($CV$1:DL$1)*SUM($P256:$Q256,$W256)-SUM($CV$2:DL$2)*SUM($R256:$V256)-SUM($CV$3:DL$3)*$X256-SUM($CV$4:DL$4)*SUM($K256:$L256)-SUM($CV$5:DL$5)*SUM($M256:$N256)-SUM($CV$6:DL$6)*$O256-SUM($CV$7:DL$7)*SUM($Y256:$Z256,$AF256)-SUM($CV$8:DL$8)*SUM($AA256:$AE256)-SUM($CV$9:DL$9)*$AG256</f>
        <v>-13331</v>
      </c>
      <c r="DM256" s="39">
        <f>SUM($BE256,$BF256:BV256)-SUM($CV$1:DM$1)*SUM($P256:$Q256,$W256)-SUM($CV$2:DM$2)*SUM($R256:$V256)-SUM($CV$3:DM$3)*$X256-SUM($CV$4:DM$4)*SUM($K256:$L256)-SUM($CV$5:DM$5)*SUM($M256:$N256)-SUM($CV$6:DM$6)*$O256-SUM($CV$7:DM$7)*SUM($Y256:$Z256,$AF256)-SUM($CV$8:DM$8)*SUM($AA256:$AE256)-SUM($CV$9:DM$9)*$AG256</f>
        <v>-15331</v>
      </c>
      <c r="DN256" s="39">
        <f>SUM($BE256,$BF256:BW256)-SUM($CV$1:DN$1)*SUM($P256:$Q256,$W256)-SUM($CV$2:DN$2)*SUM($R256:$V256)-SUM($CV$3:DN$3)*$X256-SUM($CV$4:DN$4)*SUM($K256:$L256)-SUM($CV$5:DN$5)*SUM($M256:$N256)-SUM($CV$6:DN$6)*$O256-SUM($CV$7:DN$7)*SUM($Y256:$Z256,$AF256)-SUM($CV$8:DN$8)*SUM($AA256:$AE256)-SUM($CV$9:DN$9)*$AG256</f>
        <v>-17331</v>
      </c>
      <c r="DO256" s="39">
        <f>SUM($BE256,$BF256:BX256)-SUM($CV$1:DO$1)*SUM($P256:$Q256,$W256)-SUM($CV$2:DO$2)*SUM($R256:$V256)-SUM($CV$3:DO$3)*$X256-SUM($CV$4:DO$4)*SUM($K256:$L256)-SUM($CV$5:DO$5)*SUM($M256:$N256)-SUM($CV$6:DO$6)*$O256-SUM($CV$7:DO$7)*SUM($Y256:$Z256,$AF256)-SUM($CV$8:DO$8)*SUM($AA256:$AE256)-SUM($CV$9:DO$9)*$AG256</f>
        <v>-19331</v>
      </c>
      <c r="DP256" s="39">
        <f>SUM($BE256,$BF256:BY256)-SUM($CV$1:DP$1)*SUM($P256:$Q256,$W256)-SUM($CV$2:DP$2)*SUM($R256:$V256)-SUM($CV$3:DP$3)*$X256-SUM($CV$4:DP$4)*SUM($K256:$L256)-SUM($CV$5:DP$5)*SUM($M256:$N256)-SUM($CV$6:DP$6)*$O256-SUM($CV$7:DP$7)*SUM($Y256:$Z256,$AF256)-SUM($CV$8:DP$8)*SUM($AA256:$AE256)-SUM($CV$9:DP$9)*$AG256</f>
        <v>-21331</v>
      </c>
      <c r="DQ256" s="39">
        <f>SUM($BE256,$BF256:BZ256)-SUM($CV$1:DQ$1)*SUM($P256:$Q256,$W256)-SUM($CV$2:DQ$2)*SUM($R256:$V256)-SUM($CV$3:DQ$3)*$X256-SUM($CV$4:DQ$4)*SUM($K256:$L256)-SUM($CV$5:DQ$5)*SUM($M256:$N256)-SUM($CV$6:DQ$6)*$O256-SUM($CV$7:DQ$7)*SUM($Y256:$Z256,$AF256)-SUM($CV$8:DQ$8)*SUM($AA256:$AE256)-SUM($CV$9:DQ$9)*$AG256</f>
        <v>-23331</v>
      </c>
      <c r="DR256" s="39">
        <f>SUM($BE256,$BF256:CA256)-SUM($CV$1:DR$1)*SUM($P256:$Q256,$W256)-SUM($CV$2:DR$2)*SUM($R256:$V256)-SUM($CV$3:DR$3)*$X256-SUM($CV$4:DR$4)*SUM($K256:$L256)-SUM($CV$5:DR$5)*SUM($M256:$N256)-SUM($CV$6:DR$6)*$O256-SUM($CV$7:DR$7)*SUM($Y256:$Z256,$AF256)-SUM($CV$8:DR$8)*SUM($AA256:$AE256)-SUM($CV$9:DR$9)*$AG256</f>
        <v>-25331</v>
      </c>
      <c r="DS256" s="39">
        <f>SUM($BE256,$BF256:CB256)-SUM($CV$1:DS$1)*SUM($P256:$Q256,$W256)-SUM($CV$2:DS$2)*SUM($R256:$V256)-SUM($CV$3:DS$3)*$X256-SUM($CV$4:DS$4)*SUM($K256:$L256)-SUM($CV$5:DS$5)*SUM($M256:$N256)-SUM($CV$6:DS$6)*$O256-SUM($CV$7:DS$7)*SUM($Y256:$Z256,$AF256)-SUM($CV$8:DS$8)*SUM($AA256:$AE256)-SUM($CV$9:DS$9)*$AG256</f>
        <v>-27331</v>
      </c>
      <c r="DT256" s="39">
        <f>SUM($BE256,$BF256:CC256)-SUM($CV$1:DT$1)*SUM($P256:$Q256,$W256)-SUM($CV$2:DT$2)*SUM($R256:$V256)-SUM($CV$3:DT$3)*$X256-SUM($CV$4:DT$4)*SUM($K256:$L256)-SUM($CV$5:DT$5)*SUM($M256:$N256)-SUM($CV$6:DT$6)*$O256-SUM($CV$7:DT$7)*SUM($Y256:$Z256,$AF256)-SUM($CV$8:DT$8)*SUM($AA256:$AE256)-SUM($CV$9:DT$9)*$AG256</f>
        <v>-29331</v>
      </c>
      <c r="DU256" s="39">
        <f>SUM($BE256,$BF256:CD256)-SUM($CV$1:DU$1)*SUM($P256:$Q256,$W256)-SUM($CV$2:DU$2)*SUM($R256:$V256)-SUM($CV$3:DU$3)*$X256-SUM($CV$4:DU$4)*SUM($K256:$L256)-SUM($CV$5:DU$5)*SUM($M256:$N256)-SUM($CV$6:DU$6)*$O256-SUM($CV$7:DU$7)*SUM($Y256:$Z256,$AF256)-SUM($CV$8:DU$8)*SUM($AA256:$AE256)-SUM($CV$9:DU$9)*$AG256</f>
        <v>-31331</v>
      </c>
      <c r="DV256" s="39">
        <f>SUM($BE256,$BF256:CE256)-SUM($CV$1:DV$1)*SUM($P256:$Q256,$W256)-SUM($CV$2:DV$2)*SUM($R256:$V256)-SUM($CV$3:DV$3)*$X256-SUM($CV$4:DV$4)*SUM($K256:$L256)-SUM($CV$5:DV$5)*SUM($M256:$N256)-SUM($CV$6:DV$6)*$O256-SUM($CV$7:DV$7)*SUM($Y256:$Z256,$AF256)-SUM($CV$8:DV$8)*SUM($AA256:$AE256)-SUM($CV$9:DV$9)*$AG256</f>
        <v>-33331</v>
      </c>
      <c r="DW256" s="39">
        <f>SUM($BE256,$BF256:CF256)-SUM($CV$1:DW$1)*SUM($P256:$Q256,$W256)-SUM($CV$2:DW$2)*SUM($R256:$V256)-SUM($CV$3:DW$3)*$X256-SUM($CV$4:DW$4)*SUM($K256:$L256)-SUM($CV$5:DW$5)*SUM($M256:$N256)-SUM($CV$6:DW$6)*$O256-SUM($CV$7:DW$7)*SUM($Y256:$Z256,$AF256)-SUM($CV$8:DW$8)*SUM($AA256:$AE256)-SUM($CV$9:DW$9)*$AG256</f>
        <v>-35331</v>
      </c>
      <c r="DX256" s="39">
        <f>SUM($BE256,$BF256:CG256)-SUM($CV$1:DX$1)*SUM($P256:$Q256,$W256)-SUM($CV$2:DX$2)*SUM($R256:$V256)-SUM($CV$3:DX$3)*$X256-SUM($CV$4:DX$4)*SUM($K256:$L256)-SUM($CV$5:DX$5)*SUM($M256:$N256)-SUM($CV$6:DX$6)*$O256-SUM($CV$7:DX$7)*SUM($Y256:$Z256,$AF256)-SUM($CV$8:DX$8)*SUM($AA256:$AE256)-SUM($CV$9:DX$9)*$AG256</f>
        <v>-37331</v>
      </c>
      <c r="DY256" s="39">
        <f>SUM($BE256,$BF256:CH256)-SUM($CV$1:DY$1)*SUM($P256:$Q256,$W256)-SUM($CV$2:DY$2)*SUM($R256:$V256)-SUM($CV$3:DY$3)*$X256-SUM($CV$4:DY$4)*SUM($K256:$L256)-SUM($CV$5:DY$5)*SUM($M256:$N256)-SUM($CV$6:DY$6)*$O256-SUM($CV$7:DY$7)*SUM($Y256:$Z256,$AF256)-SUM($CV$8:DY$8)*SUM($AA256:$AE256)-SUM($CV$9:DY$9)*$AG256</f>
        <v>-39331</v>
      </c>
      <c r="DZ256" s="39">
        <f>SUM($BE256,$BF256:CI256)-SUM($CV$1:DZ$1)*SUM($P256:$Q256,$W256)-SUM($CV$2:DZ$2)*SUM($R256:$V256)-SUM($CV$3:DZ$3)*$X256-SUM($CV$4:DZ$4)*SUM($K256:$L256)-SUM($CV$5:DZ$5)*SUM($M256:$N256)-SUM($CV$6:DZ$6)*$O256-SUM($CV$7:DZ$7)*SUM($Y256:$Z256,$AF256)-SUM($CV$8:DZ$8)*SUM($AA256:$AE256)-SUM($CV$9:DZ$9)*$AG256</f>
        <v>-41331</v>
      </c>
      <c r="EA256" s="39">
        <f>SUM($BE256,$BF256:CJ256)-SUM($CV$1:EA$1)*SUM($P256:$Q256,$W256)-SUM($CV$2:EA$2)*SUM($R256:$V256)-SUM($CV$3:EA$3)*$X256-SUM($CV$4:EA$4)*SUM($K256:$L256)-SUM($CV$5:EA$5)*SUM($M256:$N256)-SUM($CV$6:EA$6)*$O256-SUM($CV$7:EA$7)*SUM($Y256:$Z256,$AF256)-SUM($CV$8:EA$8)*SUM($AA256:$AE256)-SUM($CV$9:EA$9)*$AG256</f>
        <v>-43331</v>
      </c>
      <c r="EB256" s="39">
        <f>SUM($BE256,$BF256:CK256)-SUM($CV$1:EB$1)*SUM($P256:$Q256,$W256)-SUM($CV$2:EB$2)*SUM($R256:$V256)-SUM($CV$3:EB$3)*$X256-SUM($CV$4:EB$4)*SUM($K256:$L256)-SUM($CV$5:EB$5)*SUM($M256:$N256)-SUM($CV$6:EB$6)*$O256-SUM($CV$7:EB$7)*SUM($Y256:$Z256,$AF256)-SUM($CV$8:EB$8)*SUM($AA256:$AE256)-SUM($CV$9:EB$9)*$AG256</f>
        <v>-45331</v>
      </c>
      <c r="EC256" s="39">
        <f>SUM($BE256,$BF256:CL256)-SUM($CV$1:EC$1)*SUM($P256:$Q256,$W256)-SUM($CV$2:EC$2)*SUM($R256:$V256)-SUM($CV$3:EC$3)*$X256-SUM($CV$4:EC$4)*SUM($K256:$L256)-SUM($CV$5:EC$5)*SUM($M256:$N256)-SUM($CV$6:EC$6)*$O256-SUM($CV$7:EC$7)*SUM($Y256:$Z256,$AF256)-SUM($CV$8:EC$8)*SUM($AA256:$AE256)-SUM($CV$9:EC$9)*$AG256</f>
        <v>-47331</v>
      </c>
      <c r="ED256" s="39">
        <f>SUM($BE256,$BF256:CM256)-SUM($CV$1:ED$1)*SUM($P256:$Q256,$W256)-SUM($CV$2:ED$2)*SUM($R256:$V256)-SUM($CV$3:ED$3)*$X256-SUM($CV$4:ED$4)*SUM($K256:$L256)-SUM($CV$5:ED$5)*SUM($M256:$N256)-SUM($CV$6:ED$6)*$O256-SUM($CV$7:ED$7)*SUM($Y256:$Z256,$AF256)-SUM($CV$8:ED$8)*SUM($AA256:$AE256)-SUM($CV$9:ED$9)*$AG256</f>
        <v>-49331</v>
      </c>
      <c r="EE256" s="39">
        <f>SUM($BE256,$BF256:CN256)-SUM($CV$1:EE$1)*SUM($P256:$Q256,$W256)-SUM($CV$2:EE$2)*SUM($R256:$V256)-SUM($CV$3:EE$3)*$X256-SUM($CV$4:EE$4)*SUM($K256:$L256)-SUM($CV$5:EE$5)*SUM($M256:$N256)-SUM($CV$6:EE$6)*$O256-SUM($CV$7:EE$7)*SUM($Y256:$Z256,$AF256)-SUM($CV$8:EE$8)*SUM($AA256:$AE256)-SUM($CV$9:EE$9)*$AG256</f>
        <v>-51331</v>
      </c>
      <c r="EF256" s="39">
        <f>SUM($BE256,$BF256:CO256)-SUM($CV$1:EF$1)*SUM($P256:$Q256,$W256)-SUM($CV$2:EF$2)*SUM($R256:$V256)-SUM($CV$3:EF$3)*$X256-SUM($CV$4:EF$4)*SUM($K256:$L256)-SUM($CV$5:EF$5)*SUM($M256:$N256)-SUM($CV$6:EF$6)*$O256-SUM($CV$7:EF$7)*SUM($Y256:$Z256,$AF256)-SUM($CV$8:EF$8)*SUM($AA256:$AE256)-SUM($CV$9:EF$9)*$AG256</f>
        <v>-53331</v>
      </c>
      <c r="EG256" s="39">
        <f>SUM($BE256,$BF256:CP256)-SUM($CV$1:EG$1)*SUM($P256:$Q256,$W256)-SUM($CV$2:EG$2)*SUM($R256:$V256)-SUM($CV$3:EG$3)*$X256-SUM($CV$4:EG$4)*SUM($K256:$L256)-SUM($CV$5:EG$5)*SUM($M256:$N256)-SUM($CV$6:EG$6)*$O256-SUM($CV$7:EG$7)*SUM($Y256:$Z256,$AF256)-SUM($CV$8:EG$8)*SUM($AA256:$AE256)-SUM($CV$9:EG$9)*$AG256</f>
        <v>-55331</v>
      </c>
      <c r="EH256" s="39">
        <f>SUM($BE256,$BF256:CQ256)-SUM($CV$1:EH$1)*SUM($P256:$Q256,$W256)-SUM($CV$2:EH$2)*SUM($R256:$V256)-SUM($CV$3:EH$3)*$X256-SUM($CV$4:EH$4)*SUM($K256:$L256)-SUM($CV$5:EH$5)*SUM($M256:$N256)-SUM($CV$6:EH$6)*$O256-SUM($CV$7:EH$7)*SUM($Y256:$Z256,$AF256)-SUM($CV$8:EH$8)*SUM($AA256:$AE256)-SUM($CV$9:EH$9)*$AG256</f>
        <v>-57331</v>
      </c>
      <c r="EI256" s="39">
        <f>SUM($BE256,$BF256:CR256)-SUM($CV$1:EI$1)*SUM($P256:$Q256,$W256)-SUM($CV$2:EI$2)*SUM($R256:$V256)-SUM($CV$3:EI$3)*$X256-SUM($CV$4:EI$4)*SUM($K256:$L256)-SUM($CV$5:EI$5)*SUM($M256:$N256)-SUM($CV$6:EI$6)*$O256-SUM($CV$7:EI$7)*SUM($Y256:$Z256,$AF256)-SUM($CV$8:EI$8)*SUM($AA256:$AE256)-SUM($CV$9:EI$9)*$AG256</f>
        <v>-59331</v>
      </c>
      <c r="EJ256" s="39">
        <f>SUM($BE256,$BF256:CS256)-SUM($CV$1:EJ$1)*SUM($P256:$Q256,$W256)-SUM($CV$2:EJ$2)*SUM($R256:$V256)-SUM($CV$3:EJ$3)*$X256-SUM($CV$4:EJ$4)*SUM($K256:$L256)-SUM($CV$5:EJ$5)*SUM($M256:$N256)-SUM($CV$6:EJ$6)*$O256-SUM($CV$7:EJ$7)*SUM($Y256:$Z256,$AF256)-SUM($CV$8:EJ$8)*SUM($AA256:$AE256)-SUM($CV$9:EJ$9)*$AG256</f>
        <v>-61331</v>
      </c>
      <c r="EK256" s="39">
        <f>SUM($BE256,$BF256:CT256)-SUM($CV$1:EK$1)*SUM($P256:$Q256,$W256)-SUM($CV$2:EK$2)*SUM($R256:$V256)-SUM($CV$3:EK$3)*$X256-SUM($CV$4:EK$4)*SUM($K256:$L256)-SUM($CV$5:EK$5)*SUM($M256:$N256)-SUM($CV$6:EK$6)*$O256-SUM($CV$7:EK$7)*SUM($Y256:$Z256,$AF256)-SUM($CV$8:EK$8)*SUM($AA256:$AE256)-SUM($CV$9:EK$9)*$AG256</f>
        <v>-63331</v>
      </c>
      <c r="EL256" s="39">
        <f>SUM($BE256,$BF256:CU256)-SUM($CV$1:EL$1)*SUM($P256:$Q256,$W256)-SUM($CV$2:EL$2)*SUM($R256:$V256)-SUM($CV$3:EL$3)*$X256-SUM($CV$4:EL$4)*SUM($K256:$L256)-SUM($CV$5:EL$5)*SUM($M256:$N256)-SUM($CV$6:EL$6)*$O256-SUM($CV$7:EL$7)*SUM($Y256:$Z256,$AF256)-SUM($CV$8:EL$8)*SUM($AA256:$AE256)-SUM($CV$9:EL$9)*$AG256</f>
        <v>-65331</v>
      </c>
      <c r="EM256" s="39">
        <f>SUM($BE256,$BF256:CV256)-SUM($CV$1:EM$1)*SUM($P256:$Q256,$W256)-SUM($CV$2:EM$2)*SUM($R256:$V256)-SUM($CV$3:EM$3)*$X256-SUM($CV$4:EM$4)*SUM($K256:$L256)-SUM($CV$5:EM$5)*SUM($M256:$N256)-SUM($CV$6:EM$6)*$O256-SUM($CV$7:EM$7)*SUM($Y256:$Z256,$AF256)-SUM($CV$8:EM$8)*SUM($AA256:$AE256)-SUM($CV$9:EM$9)*$AG256</f>
        <v>-67331</v>
      </c>
      <c r="EN256" s="39">
        <f>SUM($BE256,$BF256:CW256)-SUM($CV$1:EN$1)*SUM($P256:$Q256,$W256)-SUM($CV$2:EN$2)*SUM($R256:$V256)-SUM($CV$3:EN$3)*$X256-SUM($CV$4:EN$4)*SUM($K256:$L256)-SUM($CV$5:EN$5)*SUM($M256:$N256)-SUM($CV$6:EN$6)*$O256-SUM($CV$7:EN$7)*SUM($Y256:$Z256,$AF256)-SUM($CV$8:EN$8)*SUM($AA256:$AE256)-SUM($CV$9:EN$9)*$AG256</f>
        <v>-69331</v>
      </c>
      <c r="EO256" s="39">
        <f>SUM($BE256,$BF256:CX256)-SUM($CV$1:EO$1)*SUM($P256:$Q256,$W256)-SUM($CV$2:EO$2)*SUM($R256:$V256)-SUM($CV$3:EO$3)*$X256-SUM($CV$4:EO$4)*SUM($K256:$L256)-SUM($CV$5:EO$5)*SUM($M256:$N256)-SUM($CV$6:EO$6)*$O256-SUM($CV$7:EO$7)*SUM($Y256:$Z256,$AF256)-SUM($CV$8:EO$8)*SUM($AA256:$AE256)-SUM($CV$9:EO$9)*$AG256</f>
        <v>-70589</v>
      </c>
      <c r="EP256" s="96" t="s">
        <v>17</v>
      </c>
      <c r="EQ256" s="103" t="str">
        <f t="shared" si="302"/>
        <v>MUSB-05-S-B-SM-A-K</v>
      </c>
      <c r="ER256" s="96" t="str">
        <f t="shared" si="306"/>
        <v>SAMTEC</v>
      </c>
      <c r="ES256" s="115">
        <f t="shared" si="316"/>
        <v>0.48</v>
      </c>
      <c r="ET256" s="116" t="str">
        <f t="shared" si="317"/>
        <v>USD</v>
      </c>
      <c r="EU256" s="107" t="e">
        <f t="shared" ca="1" si="245"/>
        <v>#NAME?</v>
      </c>
      <c r="EV256" s="107" t="e">
        <f t="shared" ca="1" si="246"/>
        <v>#NAME?</v>
      </c>
      <c r="EW256" s="117">
        <f t="shared" si="313"/>
        <v>1</v>
      </c>
      <c r="EX256" s="117">
        <f t="shared" si="314"/>
        <v>1</v>
      </c>
      <c r="EY256" s="103"/>
      <c r="EZ256" s="117">
        <f t="shared" si="247"/>
        <v>70681</v>
      </c>
      <c r="FA256" s="118" t="e">
        <f t="shared" ca="1" si="248"/>
        <v>#NAME?</v>
      </c>
      <c r="FB256" s="117">
        <f t="shared" si="249"/>
        <v>0</v>
      </c>
      <c r="FC256" s="118" t="e">
        <f t="shared" ca="1" si="250"/>
        <v>#NAME?</v>
      </c>
      <c r="FD256" s="119">
        <v>45526</v>
      </c>
      <c r="FE256" s="118" t="s">
        <v>130</v>
      </c>
      <c r="FF256" s="118" t="s">
        <v>17</v>
      </c>
      <c r="FG256" s="103"/>
      <c r="FH256" s="103" t="s">
        <v>145</v>
      </c>
      <c r="FI256" s="105">
        <f t="array" ref="FI256">SUMPRODUCT($AI256:$AL256,TRANSPOSE(FI$1:FI$4))</f>
        <v>6065</v>
      </c>
      <c r="FJ256" s="105">
        <f t="array" ref="FJ256">SUMPRODUCT($AI256:$AL256,TRANSPOSE(FJ$1:FJ$4))</f>
        <v>6065</v>
      </c>
      <c r="FK256" s="105">
        <f t="array" ref="FK256">SUMPRODUCT($AI256:$AL256,TRANSPOSE(FK$1:FK$4))</f>
        <v>6065</v>
      </c>
      <c r="FL256" s="105">
        <f t="array" ref="FL256">SUMPRODUCT($AI256:$AL256,TRANSPOSE(FL$1:FL$4))</f>
        <v>6065</v>
      </c>
      <c r="FM256" s="105">
        <f t="array" ref="FM256">SUMPRODUCT($AI256:$AL256,TRANSPOSE(FM$1:FM$4))</f>
        <v>6065</v>
      </c>
      <c r="FN256" s="105">
        <f t="array" ref="FN256">SUMPRODUCT($AI256:$AL256,TRANSPOSE(FN$1:FN$4))</f>
        <v>6065</v>
      </c>
      <c r="FO256" s="105">
        <f t="array" ref="FO256">SUMPRODUCT($AI256:$AL256,TRANSPOSE(FO$1:FO$4))</f>
        <v>6065</v>
      </c>
      <c r="FP256" s="105">
        <f t="array" ref="FP256">SUMPRODUCT($AI256:$AL256,TRANSPOSE(FP$1:FP$4))</f>
        <v>6065</v>
      </c>
      <c r="FQ256" s="105">
        <f t="array" ref="FQ256">SUMPRODUCT($AI256:$AL256,TRANSPOSE(FQ$1:FQ$4))</f>
        <v>6065</v>
      </c>
      <c r="FR256" s="105">
        <f t="array" ref="FR256">SUMPRODUCT($AI256:$AL256,TRANSPOSE(FR$1:FR$4))</f>
        <v>6050</v>
      </c>
      <c r="FS256" s="105">
        <f t="array" ref="FS256">SUMPRODUCT($AI256:$AL256,TRANSPOSE(FS$1:FS$4))</f>
        <v>6000</v>
      </c>
      <c r="FT256" s="105">
        <f t="array" ref="FT256">SUMPRODUCT($AI256:$AL256,TRANSPOSE(FT$1:FT$4))</f>
        <v>4046</v>
      </c>
      <c r="FU256" s="105">
        <f t="array" ref="FU256">SUMPRODUCT($AI256:$AL256,TRANSPOSE(FU$1:FU$4))</f>
        <v>0</v>
      </c>
      <c r="FV256" s="120"/>
      <c r="FW256" s="105">
        <f t="shared" si="251"/>
        <v>6065</v>
      </c>
      <c r="FX256" s="121">
        <f>CEILING(SUM($FI256:FJ256)-SUM($FW256:FW256),$EW256)</f>
        <v>6065</v>
      </c>
      <c r="FY256" s="121">
        <f>CEILING(SUM($FI256:FK256)-SUM($FW256:FX256),$EW256)</f>
        <v>6065</v>
      </c>
      <c r="FZ256" s="121">
        <f>CEILING(SUM($FI256:FL256)-SUM($FW256:FY256),$EW256)</f>
        <v>6065</v>
      </c>
      <c r="GA256" s="121">
        <f>CEILING(SUM($FI256:FM256)-SUM($FW256:FZ256),$EW256)</f>
        <v>6065</v>
      </c>
      <c r="GB256" s="121">
        <f>CEILING(SUM($FI256:FN256)-SUM($FW256:GA256),$EW256)</f>
        <v>6065</v>
      </c>
      <c r="GC256" s="121">
        <f>CEILING(SUM($FI256:FO256)-SUM($FW256:GB256),$EW256)</f>
        <v>6065</v>
      </c>
      <c r="GD256" s="121">
        <f>CEILING(SUM($FI256:FP256)-SUM($FW256:GC256),$EW256)</f>
        <v>6065</v>
      </c>
      <c r="GE256" s="121">
        <f>CEILING(SUM($FI256:FQ256)-SUM($FW256:GD256),$EW256)</f>
        <v>6065</v>
      </c>
      <c r="GF256" s="121">
        <f>CEILING(SUM($FI256:FR256)-SUM($FW256:GE256),$EW256)</f>
        <v>6050</v>
      </c>
      <c r="GG256" s="121">
        <f>CEILING(SUM($FI256:FS256)-SUM($FW256:GF256),$EW256)</f>
        <v>6000</v>
      </c>
      <c r="GH256" s="121">
        <f t="shared" si="252"/>
        <v>4046</v>
      </c>
      <c r="GI256" s="121">
        <f t="shared" si="253"/>
        <v>0</v>
      </c>
      <c r="GJ256" s="120"/>
      <c r="GK256" s="123" t="e">
        <f t="shared" ca="1" si="254"/>
        <v>#NAME?</v>
      </c>
      <c r="GL256" s="123" t="e">
        <f t="shared" ca="1" si="255"/>
        <v>#NAME?</v>
      </c>
      <c r="GM256" s="123" t="e">
        <f t="shared" ca="1" si="256"/>
        <v>#NAME?</v>
      </c>
      <c r="GN256" s="123" t="e">
        <f t="shared" ca="1" si="257"/>
        <v>#NAME?</v>
      </c>
      <c r="GO256" s="123" t="e">
        <f t="shared" ca="1" si="258"/>
        <v>#NAME?</v>
      </c>
      <c r="GP256" s="123" t="e">
        <f t="shared" ca="1" si="259"/>
        <v>#NAME?</v>
      </c>
      <c r="GQ256" s="123" t="e">
        <f t="shared" ca="1" si="260"/>
        <v>#NAME?</v>
      </c>
      <c r="GR256" s="123" t="e">
        <f t="shared" ca="1" si="261"/>
        <v>#NAME?</v>
      </c>
      <c r="GS256" s="123" t="e">
        <f t="shared" ca="1" si="262"/>
        <v>#NAME?</v>
      </c>
      <c r="GT256" s="123" t="e">
        <f t="shared" ca="1" si="263"/>
        <v>#NAME?</v>
      </c>
      <c r="GU256" s="123" t="e">
        <f t="shared" ca="1" si="264"/>
        <v>#NAME?</v>
      </c>
      <c r="GV256" s="123" t="e">
        <f t="shared" ca="1" si="265"/>
        <v>#NAME?</v>
      </c>
      <c r="GW256" s="123" t="e">
        <f t="shared" ca="1" si="266"/>
        <v>#NAME?</v>
      </c>
      <c r="GX256" s="123" t="e">
        <f t="shared" ca="1" si="267"/>
        <v>#NAME?</v>
      </c>
      <c r="GY256" s="120"/>
      <c r="GZ256" s="105"/>
      <c r="HA256" s="105"/>
      <c r="HB256" s="105"/>
      <c r="HC256" s="105"/>
      <c r="HD256" s="105"/>
      <c r="HE256" s="105"/>
      <c r="HF256" s="105"/>
      <c r="HG256" s="105"/>
      <c r="HH256" s="105"/>
      <c r="HI256" s="105"/>
      <c r="HJ256" s="105"/>
      <c r="HK256" s="105"/>
      <c r="HL256" s="105">
        <f t="shared" ref="HL256:HL259" si="323">GI256</f>
        <v>0</v>
      </c>
      <c r="HM256" s="105"/>
      <c r="HN256" s="123" t="e">
        <f t="shared" ca="1" si="268"/>
        <v>#NAME?</v>
      </c>
      <c r="HO256" s="123" t="e">
        <f t="shared" ca="1" si="269"/>
        <v>#NAME?</v>
      </c>
      <c r="HP256" s="123" t="e">
        <f t="shared" ca="1" si="270"/>
        <v>#NAME?</v>
      </c>
      <c r="HQ256" s="123" t="e">
        <f t="shared" ca="1" si="271"/>
        <v>#NAME?</v>
      </c>
      <c r="HR256" s="123" t="e">
        <f t="shared" ca="1" si="272"/>
        <v>#NAME?</v>
      </c>
      <c r="HS256" s="123" t="e">
        <f t="shared" ca="1" si="273"/>
        <v>#NAME?</v>
      </c>
      <c r="HT256" s="123" t="e">
        <f t="shared" ca="1" si="274"/>
        <v>#NAME?</v>
      </c>
      <c r="HU256" s="123" t="e">
        <f t="shared" ca="1" si="275"/>
        <v>#NAME?</v>
      </c>
      <c r="HV256" s="123" t="e">
        <f t="shared" ca="1" si="276"/>
        <v>#NAME?</v>
      </c>
      <c r="HW256" s="123" t="e">
        <f t="shared" ca="1" si="277"/>
        <v>#NAME?</v>
      </c>
      <c r="HX256" s="123" t="e">
        <f t="shared" ca="1" si="278"/>
        <v>#NAME?</v>
      </c>
      <c r="HY256" s="123" t="e">
        <f t="shared" ca="1" si="279"/>
        <v>#NAME?</v>
      </c>
      <c r="HZ256" s="123" t="e">
        <f t="shared" ca="1" si="280"/>
        <v>#NAME?</v>
      </c>
      <c r="IA256" s="123" t="e">
        <f t="shared" ca="1" si="281"/>
        <v>#NAME?</v>
      </c>
      <c r="IB256" s="124" t="s">
        <v>1181</v>
      </c>
      <c r="IC256" s="103"/>
      <c r="ID256" s="125"/>
      <c r="IE256" s="103"/>
      <c r="IF256" s="103"/>
      <c r="IG256" s="103"/>
      <c r="IH256" s="103"/>
      <c r="II256" s="103"/>
    </row>
    <row r="257" spans="1:243" ht="14.25" x14ac:dyDescent="0.2">
      <c r="A257" s="39">
        <v>280</v>
      </c>
      <c r="B257" s="39" t="s">
        <v>1184</v>
      </c>
      <c r="C257" s="56" t="s">
        <v>1185</v>
      </c>
      <c r="D257" s="39" t="s">
        <v>137</v>
      </c>
      <c r="E257" s="39">
        <v>513206482</v>
      </c>
      <c r="F257" s="102" t="s">
        <v>1186</v>
      </c>
      <c r="G257" s="39"/>
      <c r="H257" s="39" t="s">
        <v>128</v>
      </c>
      <c r="I257" s="39">
        <v>2</v>
      </c>
      <c r="J257" s="39">
        <v>6</v>
      </c>
      <c r="K257" s="39">
        <v>0</v>
      </c>
      <c r="L257" s="39">
        <v>2</v>
      </c>
      <c r="M257" s="39">
        <v>0</v>
      </c>
      <c r="N257" s="39">
        <v>0</v>
      </c>
      <c r="O257" s="39">
        <v>0</v>
      </c>
      <c r="P257" s="39">
        <v>0</v>
      </c>
      <c r="Q257" s="39">
        <v>2</v>
      </c>
      <c r="R257" s="39">
        <v>0</v>
      </c>
      <c r="S257" s="39">
        <v>0</v>
      </c>
      <c r="T257" s="39">
        <v>0</v>
      </c>
      <c r="U257" s="39">
        <v>0</v>
      </c>
      <c r="V257" s="39">
        <v>0</v>
      </c>
      <c r="W257" s="39">
        <v>0</v>
      </c>
      <c r="X257" s="39">
        <v>0</v>
      </c>
      <c r="Y257" s="39">
        <v>0</v>
      </c>
      <c r="Z257" s="39">
        <v>2</v>
      </c>
      <c r="AA257" s="39">
        <v>0</v>
      </c>
      <c r="AB257" s="39">
        <v>0</v>
      </c>
      <c r="AC257" s="39">
        <v>0</v>
      </c>
      <c r="AD257" s="39">
        <v>0</v>
      </c>
      <c r="AE257" s="39">
        <v>0</v>
      </c>
      <c r="AF257" s="39">
        <v>0</v>
      </c>
      <c r="AG257" s="39">
        <v>0</v>
      </c>
      <c r="AH257" s="39">
        <f t="shared" si="235"/>
        <v>6</v>
      </c>
      <c r="AI257" s="39">
        <f t="shared" si="236"/>
        <v>2</v>
      </c>
      <c r="AJ257" s="39">
        <f t="shared" si="237"/>
        <v>2</v>
      </c>
      <c r="AK257" s="39">
        <f t="shared" si="238"/>
        <v>2</v>
      </c>
      <c r="AL257" s="39">
        <f t="shared" si="239"/>
        <v>0</v>
      </c>
      <c r="AM257" s="57">
        <f t="shared" si="240"/>
        <v>141242</v>
      </c>
      <c r="AN257" s="57">
        <v>500</v>
      </c>
      <c r="AO257" s="57">
        <f t="shared" si="241"/>
        <v>141500</v>
      </c>
      <c r="AP257" s="39"/>
      <c r="AQ257" s="39" t="s">
        <v>1145</v>
      </c>
      <c r="AR257" s="39" t="s">
        <v>1146</v>
      </c>
      <c r="AS257" s="39"/>
      <c r="AT257" s="39"/>
      <c r="AU257" s="58">
        <v>0.47899999999999998</v>
      </c>
      <c r="AV257" s="58" t="s">
        <v>11</v>
      </c>
      <c r="AW257" s="39" t="s">
        <v>1147</v>
      </c>
      <c r="AX257" s="39" t="s">
        <v>1148</v>
      </c>
      <c r="AY257" s="39"/>
      <c r="AZ257" s="39">
        <v>6314677700</v>
      </c>
      <c r="BA257" s="39" t="str">
        <f t="shared" si="242"/>
        <v>P0014</v>
      </c>
      <c r="BB257" s="78" t="e">
        <f t="shared" ca="1" si="243"/>
        <v>#NAME?</v>
      </c>
      <c r="BC257" s="75" t="s">
        <v>1187</v>
      </c>
      <c r="BD257" s="75">
        <f t="shared" si="244"/>
        <v>142000</v>
      </c>
      <c r="BE257" s="39"/>
      <c r="BF257" s="39"/>
      <c r="BG257" s="39"/>
      <c r="BH257" s="39"/>
      <c r="BI257" s="39">
        <v>36500</v>
      </c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>
        <v>36500</v>
      </c>
      <c r="BU257" s="39"/>
      <c r="BV257" s="39"/>
      <c r="BW257" s="39"/>
      <c r="BX257" s="39"/>
      <c r="BY257" s="39"/>
      <c r="BZ257" s="39"/>
      <c r="CA257" s="39"/>
      <c r="CB257" s="39"/>
      <c r="CC257" s="39">
        <v>36500</v>
      </c>
      <c r="CD257" s="39"/>
      <c r="CE257" s="39"/>
      <c r="CF257" s="39"/>
      <c r="CG257" s="39"/>
      <c r="CH257" s="39"/>
      <c r="CI257" s="39"/>
      <c r="CJ257" s="39"/>
      <c r="CK257" s="39"/>
      <c r="CL257" s="39">
        <v>32500</v>
      </c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>
        <f>SUM($BE257,$BF257:BF257)-SUM($CV$1:CW$1)*SUM($P257:$Q257,$W257)-SUM($CV$2:CW$2)*SUM($R257:$V257)-SUM($CV$3:CW$3)*$X257-SUM($CV$4:CW$4)*SUM($K257:$L257)-SUM($CV$5:CW$5)*SUM($M257:$N257)-SUM($CV$6:CW$6)*$O257-SUM($CV$7:CW$7)*SUM($Y257:$Z257,$AF257)-SUM($CV$8:CW$8)*SUM($AA257:$AE257)-SUM($CV$9:CW$9)*$AG257</f>
        <v>0</v>
      </c>
      <c r="CX257" s="39">
        <f>SUM($BE257,$BF257:BG257)-SUM($CV$1:CX$1)*SUM($P257:$Q257,$W257)-SUM($CV$2:CX$2)*SUM($R257:$V257)-SUM($CV$3:CX$3)*$X257-SUM($CV$4:CX$4)*SUM($K257:$L257)-SUM($CV$5:CX$5)*SUM($M257:$N257)-SUM($CV$6:CX$6)*$O257-SUM($CV$7:CX$7)*SUM($Y257:$Z257,$AF257)-SUM($CV$8:CX$8)*SUM($AA257:$AE257)-SUM($CV$9:CX$9)*$AG257</f>
        <v>0</v>
      </c>
      <c r="CY257" s="39">
        <f>SUM($BE257,$BF257:BH257)-SUM($CV$1:CY$1)*SUM($P257:$Q257,$W257)-SUM($CV$2:CY$2)*SUM($R257:$V257)-SUM($CV$3:CY$3)*$X257-SUM($CV$4:CY$4)*SUM($K257:$L257)-SUM($CV$5:CY$5)*SUM($M257:$N257)-SUM($CV$6:CY$6)*$O257-SUM($CV$7:CY$7)*SUM($Y257:$Z257,$AF257)-SUM($CV$8:CY$8)*SUM($AA257:$AE257)-SUM($CV$9:CY$9)*$AG257</f>
        <v>0</v>
      </c>
      <c r="CZ257" s="39">
        <f>SUM($BE257,$BF257:BI257)-SUM($CV$1:CZ$1)*SUM($P257:$Q257,$W257)-SUM($CV$2:CZ$2)*SUM($R257:$V257)-SUM($CV$3:CZ$3)*$X257-SUM($CV$4:CZ$4)*SUM($K257:$L257)-SUM($CV$5:CZ$5)*SUM($M257:$N257)-SUM($CV$6:CZ$6)*$O257-SUM($CV$7:CZ$7)*SUM($Y257:$Z257,$AF257)-SUM($CV$8:CZ$8)*SUM($AA257:$AE257)-SUM($CV$9:CZ$9)*$AG257</f>
        <v>36500</v>
      </c>
      <c r="DA257" s="39">
        <f>SUM($BE257,$BF257:BJ257)-SUM($CV$1:DA$1)*SUM($P257:$Q257,$W257)-SUM($CV$2:DA$2)*SUM($R257:$V257)-SUM($CV$3:DA$3)*$X257-SUM($CV$4:DA$4)*SUM($K257:$L257)-SUM($CV$5:DA$5)*SUM($M257:$N257)-SUM($CV$6:DA$6)*$O257-SUM($CV$7:DA$7)*SUM($Y257:$Z257,$AF257)-SUM($CV$8:DA$8)*SUM($AA257:$AE257)-SUM($CV$9:DA$9)*$AG257</f>
        <v>36500</v>
      </c>
      <c r="DB257" s="39">
        <f>SUM($BE257,$BF257:BK257)-SUM($CV$1:DB$1)*SUM($P257:$Q257,$W257)-SUM($CV$2:DB$2)*SUM($R257:$V257)-SUM($CV$3:DB$3)*$X257-SUM($CV$4:DB$4)*SUM($K257:$L257)-SUM($CV$5:DB$5)*SUM($M257:$N257)-SUM($CV$6:DB$6)*$O257-SUM($CV$7:DB$7)*SUM($Y257:$Z257,$AF257)-SUM($CV$8:DB$8)*SUM($AA257:$AE257)-SUM($CV$9:DB$9)*$AG257</f>
        <v>35900</v>
      </c>
      <c r="DC257" s="39">
        <f>SUM($BE257,$BF257:BL257)-SUM($CV$1:DC$1)*SUM($P257:$Q257,$W257)-SUM($CV$2:DC$2)*SUM($R257:$V257)-SUM($CV$3:DC$3)*$X257-SUM($CV$4:DC$4)*SUM($K257:$L257)-SUM($CV$5:DC$5)*SUM($M257:$N257)-SUM($CV$6:DC$6)*$O257-SUM($CV$7:DC$7)*SUM($Y257:$Z257,$AF257)-SUM($CV$8:DC$8)*SUM($AA257:$AE257)-SUM($CV$9:DC$9)*$AG257</f>
        <v>34700</v>
      </c>
      <c r="DD257" s="39">
        <f>SUM($BE257,$BF257:BM257)-SUM($CV$1:DD$1)*SUM($P257:$Q257,$W257)-SUM($CV$2:DD$2)*SUM($R257:$V257)-SUM($CV$3:DD$3)*$X257-SUM($CV$4:DD$4)*SUM($K257:$L257)-SUM($CV$5:DD$5)*SUM($M257:$N257)-SUM($CV$6:DD$6)*$O257-SUM($CV$7:DD$7)*SUM($Y257:$Z257,$AF257)-SUM($CV$8:DD$8)*SUM($AA257:$AE257)-SUM($CV$9:DD$9)*$AG257</f>
        <v>32838</v>
      </c>
      <c r="DE257" s="39">
        <f>SUM($BE257,$BF257:BN257)-SUM($CV$1:DE$1)*SUM($P257:$Q257,$W257)-SUM($CV$2:DE$2)*SUM($R257:$V257)-SUM($CV$3:DE$3)*$X257-SUM($CV$4:DE$4)*SUM($K257:$L257)-SUM($CV$5:DE$5)*SUM($M257:$N257)-SUM($CV$6:DE$6)*$O257-SUM($CV$7:DE$7)*SUM($Y257:$Z257,$AF257)-SUM($CV$8:DE$8)*SUM($AA257:$AE257)-SUM($CV$9:DE$9)*$AG257</f>
        <v>30638</v>
      </c>
      <c r="DF257" s="39">
        <f>SUM($BE257,$BF257:BO257)-SUM($CV$1:DF$1)*SUM($P257:$Q257,$W257)-SUM($CV$2:DF$2)*SUM($R257:$V257)-SUM($CV$3:DF$3)*$X257-SUM($CV$4:DF$4)*SUM($K257:$L257)-SUM($CV$5:DF$5)*SUM($M257:$N257)-SUM($CV$6:DF$6)*$O257-SUM($CV$7:DF$7)*SUM($Y257:$Z257,$AF257)-SUM($CV$8:DF$8)*SUM($AA257:$AE257)-SUM($CV$9:DF$9)*$AG257</f>
        <v>27838</v>
      </c>
      <c r="DG257" s="39">
        <f>SUM($BE257,$BF257:BP257)-SUM($CV$1:DG$1)*SUM($P257:$Q257,$W257)-SUM($CV$2:DG$2)*SUM($R257:$V257)-SUM($CV$3:DG$3)*$X257-SUM($CV$4:DG$4)*SUM($K257:$L257)-SUM($CV$5:DG$5)*SUM($M257:$N257)-SUM($CV$6:DG$6)*$O257-SUM($CV$7:DG$7)*SUM($Y257:$Z257,$AF257)-SUM($CV$8:DG$8)*SUM($AA257:$AE257)-SUM($CV$9:DG$9)*$AG257</f>
        <v>24838</v>
      </c>
      <c r="DH257" s="39">
        <f>SUM($BE257,$BF257:BQ257)-SUM($CV$1:DH$1)*SUM($P257:$Q257,$W257)-SUM($CV$2:DH$2)*SUM($R257:$V257)-SUM($CV$3:DH$3)*$X257-SUM($CV$4:DH$4)*SUM($K257:$L257)-SUM($CV$5:DH$5)*SUM($M257:$N257)-SUM($CV$6:DH$6)*$O257-SUM($CV$7:DH$7)*SUM($Y257:$Z257,$AF257)-SUM($CV$8:DH$8)*SUM($AA257:$AE257)-SUM($CV$9:DH$9)*$AG257</f>
        <v>21838</v>
      </c>
      <c r="DI257" s="39">
        <f>SUM($BE257,$BF257:BR257)-SUM($CV$1:DI$1)*SUM($P257:$Q257,$W257)-SUM($CV$2:DI$2)*SUM($R257:$V257)-SUM($CV$3:DI$3)*$X257-SUM($CV$4:DI$4)*SUM($K257:$L257)-SUM($CV$5:DI$5)*SUM($M257:$N257)-SUM($CV$6:DI$6)*$O257-SUM($CV$7:DI$7)*SUM($Y257:$Z257,$AF257)-SUM($CV$8:DI$8)*SUM($AA257:$AE257)-SUM($CV$9:DI$9)*$AG257</f>
        <v>18838</v>
      </c>
      <c r="DJ257" s="39">
        <f>SUM($BE257,$BF257:BS257)-SUM($CV$1:DJ$1)*SUM($P257:$Q257,$W257)-SUM($CV$2:DJ$2)*SUM($R257:$V257)-SUM($CV$3:DJ$3)*$X257-SUM($CV$4:DJ$4)*SUM($K257:$L257)-SUM($CV$5:DJ$5)*SUM($M257:$N257)-SUM($CV$6:DJ$6)*$O257-SUM($CV$7:DJ$7)*SUM($Y257:$Z257,$AF257)-SUM($CV$8:DJ$8)*SUM($AA257:$AE257)-SUM($CV$9:DJ$9)*$AG257</f>
        <v>15838</v>
      </c>
      <c r="DK257" s="39">
        <f>SUM($BE257,$BF257:BT257)-SUM($CV$1:DK$1)*SUM($P257:$Q257,$W257)-SUM($CV$2:DK$2)*SUM($R257:$V257)-SUM($CV$3:DK$3)*$X257-SUM($CV$4:DK$4)*SUM($K257:$L257)-SUM($CV$5:DK$5)*SUM($M257:$N257)-SUM($CV$6:DK$6)*$O257-SUM($CV$7:DK$7)*SUM($Y257:$Z257,$AF257)-SUM($CV$8:DK$8)*SUM($AA257:$AE257)-SUM($CV$9:DK$9)*$AG257</f>
        <v>49338</v>
      </c>
      <c r="DL257" s="39">
        <f>SUM($BE257,$BF257:BU257)-SUM($CV$1:DL$1)*SUM($P257:$Q257,$W257)-SUM($CV$2:DL$2)*SUM($R257:$V257)-SUM($CV$3:DL$3)*$X257-SUM($CV$4:DL$4)*SUM($K257:$L257)-SUM($CV$5:DL$5)*SUM($M257:$N257)-SUM($CV$6:DL$6)*$O257-SUM($CV$7:DL$7)*SUM($Y257:$Z257,$AF257)-SUM($CV$8:DL$8)*SUM($AA257:$AE257)-SUM($CV$9:DL$9)*$AG257</f>
        <v>46338</v>
      </c>
      <c r="DM257" s="39">
        <f>SUM($BE257,$BF257:BV257)-SUM($CV$1:DM$1)*SUM($P257:$Q257,$W257)-SUM($CV$2:DM$2)*SUM($R257:$V257)-SUM($CV$3:DM$3)*$X257-SUM($CV$4:DM$4)*SUM($K257:$L257)-SUM($CV$5:DM$5)*SUM($M257:$N257)-SUM($CV$6:DM$6)*$O257-SUM($CV$7:DM$7)*SUM($Y257:$Z257,$AF257)-SUM($CV$8:DM$8)*SUM($AA257:$AE257)-SUM($CV$9:DM$9)*$AG257</f>
        <v>42338</v>
      </c>
      <c r="DN257" s="39">
        <f>SUM($BE257,$BF257:BW257)-SUM($CV$1:DN$1)*SUM($P257:$Q257,$W257)-SUM($CV$2:DN$2)*SUM($R257:$V257)-SUM($CV$3:DN$3)*$X257-SUM($CV$4:DN$4)*SUM($K257:$L257)-SUM($CV$5:DN$5)*SUM($M257:$N257)-SUM($CV$6:DN$6)*$O257-SUM($CV$7:DN$7)*SUM($Y257:$Z257,$AF257)-SUM($CV$8:DN$8)*SUM($AA257:$AE257)-SUM($CV$9:DN$9)*$AG257</f>
        <v>38338</v>
      </c>
      <c r="DO257" s="39">
        <f>SUM($BE257,$BF257:BX257)-SUM($CV$1:DO$1)*SUM($P257:$Q257,$W257)-SUM($CV$2:DO$2)*SUM($R257:$V257)-SUM($CV$3:DO$3)*$X257-SUM($CV$4:DO$4)*SUM($K257:$L257)-SUM($CV$5:DO$5)*SUM($M257:$N257)-SUM($CV$6:DO$6)*$O257-SUM($CV$7:DO$7)*SUM($Y257:$Z257,$AF257)-SUM($CV$8:DO$8)*SUM($AA257:$AE257)-SUM($CV$9:DO$9)*$AG257</f>
        <v>34338</v>
      </c>
      <c r="DP257" s="39">
        <f>SUM($BE257,$BF257:BY257)-SUM($CV$1:DP$1)*SUM($P257:$Q257,$W257)-SUM($CV$2:DP$2)*SUM($R257:$V257)-SUM($CV$3:DP$3)*$X257-SUM($CV$4:DP$4)*SUM($K257:$L257)-SUM($CV$5:DP$5)*SUM($M257:$N257)-SUM($CV$6:DP$6)*$O257-SUM($CV$7:DP$7)*SUM($Y257:$Z257,$AF257)-SUM($CV$8:DP$8)*SUM($AA257:$AE257)-SUM($CV$9:DP$9)*$AG257</f>
        <v>30338</v>
      </c>
      <c r="DQ257" s="39">
        <f>SUM($BE257,$BF257:BZ257)-SUM($CV$1:DQ$1)*SUM($P257:$Q257,$W257)-SUM($CV$2:DQ$2)*SUM($R257:$V257)-SUM($CV$3:DQ$3)*$X257-SUM($CV$4:DQ$4)*SUM($K257:$L257)-SUM($CV$5:DQ$5)*SUM($M257:$N257)-SUM($CV$6:DQ$6)*$O257-SUM($CV$7:DQ$7)*SUM($Y257:$Z257,$AF257)-SUM($CV$8:DQ$8)*SUM($AA257:$AE257)-SUM($CV$9:DQ$9)*$AG257</f>
        <v>26338</v>
      </c>
      <c r="DR257" s="39">
        <f>SUM($BE257,$BF257:CA257)-SUM($CV$1:DR$1)*SUM($P257:$Q257,$W257)-SUM($CV$2:DR$2)*SUM($R257:$V257)-SUM($CV$3:DR$3)*$X257-SUM($CV$4:DR$4)*SUM($K257:$L257)-SUM($CV$5:DR$5)*SUM($M257:$N257)-SUM($CV$6:DR$6)*$O257-SUM($CV$7:DR$7)*SUM($Y257:$Z257,$AF257)-SUM($CV$8:DR$8)*SUM($AA257:$AE257)-SUM($CV$9:DR$9)*$AG257</f>
        <v>22338</v>
      </c>
      <c r="DS257" s="39">
        <f>SUM($BE257,$BF257:CB257)-SUM($CV$1:DS$1)*SUM($P257:$Q257,$W257)-SUM($CV$2:DS$2)*SUM($R257:$V257)-SUM($CV$3:DS$3)*$X257-SUM($CV$4:DS$4)*SUM($K257:$L257)-SUM($CV$5:DS$5)*SUM($M257:$N257)-SUM($CV$6:DS$6)*$O257-SUM($CV$7:DS$7)*SUM($Y257:$Z257,$AF257)-SUM($CV$8:DS$8)*SUM($AA257:$AE257)-SUM($CV$9:DS$9)*$AG257</f>
        <v>18338</v>
      </c>
      <c r="DT257" s="39">
        <f>SUM($BE257,$BF257:CC257)-SUM($CV$1:DT$1)*SUM($P257:$Q257,$W257)-SUM($CV$2:DT$2)*SUM($R257:$V257)-SUM($CV$3:DT$3)*$X257-SUM($CV$4:DT$4)*SUM($K257:$L257)-SUM($CV$5:DT$5)*SUM($M257:$N257)-SUM($CV$6:DT$6)*$O257-SUM($CV$7:DT$7)*SUM($Y257:$Z257,$AF257)-SUM($CV$8:DT$8)*SUM($AA257:$AE257)-SUM($CV$9:DT$9)*$AG257</f>
        <v>50838</v>
      </c>
      <c r="DU257" s="39">
        <f>SUM($BE257,$BF257:CD257)-SUM($CV$1:DU$1)*SUM($P257:$Q257,$W257)-SUM($CV$2:DU$2)*SUM($R257:$V257)-SUM($CV$3:DU$3)*$X257-SUM($CV$4:DU$4)*SUM($K257:$L257)-SUM($CV$5:DU$5)*SUM($M257:$N257)-SUM($CV$6:DU$6)*$O257-SUM($CV$7:DU$7)*SUM($Y257:$Z257,$AF257)-SUM($CV$8:DU$8)*SUM($AA257:$AE257)-SUM($CV$9:DU$9)*$AG257</f>
        <v>46838</v>
      </c>
      <c r="DV257" s="39">
        <f>SUM($BE257,$BF257:CE257)-SUM($CV$1:DV$1)*SUM($P257:$Q257,$W257)-SUM($CV$2:DV$2)*SUM($R257:$V257)-SUM($CV$3:DV$3)*$X257-SUM($CV$4:DV$4)*SUM($K257:$L257)-SUM($CV$5:DV$5)*SUM($M257:$N257)-SUM($CV$6:DV$6)*$O257-SUM($CV$7:DV$7)*SUM($Y257:$Z257,$AF257)-SUM($CV$8:DV$8)*SUM($AA257:$AE257)-SUM($CV$9:DV$9)*$AG257</f>
        <v>42838</v>
      </c>
      <c r="DW257" s="39">
        <f>SUM($BE257,$BF257:CF257)-SUM($CV$1:DW$1)*SUM($P257:$Q257,$W257)-SUM($CV$2:DW$2)*SUM($R257:$V257)-SUM($CV$3:DW$3)*$X257-SUM($CV$4:DW$4)*SUM($K257:$L257)-SUM($CV$5:DW$5)*SUM($M257:$N257)-SUM($CV$6:DW$6)*$O257-SUM($CV$7:DW$7)*SUM($Y257:$Z257,$AF257)-SUM($CV$8:DW$8)*SUM($AA257:$AE257)-SUM($CV$9:DW$9)*$AG257</f>
        <v>38838</v>
      </c>
      <c r="DX257" s="39">
        <f>SUM($BE257,$BF257:CG257)-SUM($CV$1:DX$1)*SUM($P257:$Q257,$W257)-SUM($CV$2:DX$2)*SUM($R257:$V257)-SUM($CV$3:DX$3)*$X257-SUM($CV$4:DX$4)*SUM($K257:$L257)-SUM($CV$5:DX$5)*SUM($M257:$N257)-SUM($CV$6:DX$6)*$O257-SUM($CV$7:DX$7)*SUM($Y257:$Z257,$AF257)-SUM($CV$8:DX$8)*SUM($AA257:$AE257)-SUM($CV$9:DX$9)*$AG257</f>
        <v>34838</v>
      </c>
      <c r="DY257" s="39">
        <f>SUM($BE257,$BF257:CH257)-SUM($CV$1:DY$1)*SUM($P257:$Q257,$W257)-SUM($CV$2:DY$2)*SUM($R257:$V257)-SUM($CV$3:DY$3)*$X257-SUM($CV$4:DY$4)*SUM($K257:$L257)-SUM($CV$5:DY$5)*SUM($M257:$N257)-SUM($CV$6:DY$6)*$O257-SUM($CV$7:DY$7)*SUM($Y257:$Z257,$AF257)-SUM($CV$8:DY$8)*SUM($AA257:$AE257)-SUM($CV$9:DY$9)*$AG257</f>
        <v>30838</v>
      </c>
      <c r="DZ257" s="39">
        <f>SUM($BE257,$BF257:CI257)-SUM($CV$1:DZ$1)*SUM($P257:$Q257,$W257)-SUM($CV$2:DZ$2)*SUM($R257:$V257)-SUM($CV$3:DZ$3)*$X257-SUM($CV$4:DZ$4)*SUM($K257:$L257)-SUM($CV$5:DZ$5)*SUM($M257:$N257)-SUM($CV$6:DZ$6)*$O257-SUM($CV$7:DZ$7)*SUM($Y257:$Z257,$AF257)-SUM($CV$8:DZ$8)*SUM($AA257:$AE257)-SUM($CV$9:DZ$9)*$AG257</f>
        <v>26838</v>
      </c>
      <c r="EA257" s="39">
        <f>SUM($BE257,$BF257:CJ257)-SUM($CV$1:EA$1)*SUM($P257:$Q257,$W257)-SUM($CV$2:EA$2)*SUM($R257:$V257)-SUM($CV$3:EA$3)*$X257-SUM($CV$4:EA$4)*SUM($K257:$L257)-SUM($CV$5:EA$5)*SUM($M257:$N257)-SUM($CV$6:EA$6)*$O257-SUM($CV$7:EA$7)*SUM($Y257:$Z257,$AF257)-SUM($CV$8:EA$8)*SUM($AA257:$AE257)-SUM($CV$9:EA$9)*$AG257</f>
        <v>22838</v>
      </c>
      <c r="EB257" s="39">
        <f>SUM($BE257,$BF257:CK257)-SUM($CV$1:EB$1)*SUM($P257:$Q257,$W257)-SUM($CV$2:EB$2)*SUM($R257:$V257)-SUM($CV$3:EB$3)*$X257-SUM($CV$4:EB$4)*SUM($K257:$L257)-SUM($CV$5:EB$5)*SUM($M257:$N257)-SUM($CV$6:EB$6)*$O257-SUM($CV$7:EB$7)*SUM($Y257:$Z257,$AF257)-SUM($CV$8:EB$8)*SUM($AA257:$AE257)-SUM($CV$9:EB$9)*$AG257</f>
        <v>18838</v>
      </c>
      <c r="EC257" s="39">
        <f>SUM($BE257,$BF257:CL257)-SUM($CV$1:EC$1)*SUM($P257:$Q257,$W257)-SUM($CV$2:EC$2)*SUM($R257:$V257)-SUM($CV$3:EC$3)*$X257-SUM($CV$4:EC$4)*SUM($K257:$L257)-SUM($CV$5:EC$5)*SUM($M257:$N257)-SUM($CV$6:EC$6)*$O257-SUM($CV$7:EC$7)*SUM($Y257:$Z257,$AF257)-SUM($CV$8:EC$8)*SUM($AA257:$AE257)-SUM($CV$9:EC$9)*$AG257</f>
        <v>47338</v>
      </c>
      <c r="ED257" s="39">
        <f>SUM($BE257,$BF257:CM257)-SUM($CV$1:ED$1)*SUM($P257:$Q257,$W257)-SUM($CV$2:ED$2)*SUM($R257:$V257)-SUM($CV$3:ED$3)*$X257-SUM($CV$4:ED$4)*SUM($K257:$L257)-SUM($CV$5:ED$5)*SUM($M257:$N257)-SUM($CV$6:ED$6)*$O257-SUM($CV$7:ED$7)*SUM($Y257:$Z257,$AF257)-SUM($CV$8:ED$8)*SUM($AA257:$AE257)-SUM($CV$9:ED$9)*$AG257</f>
        <v>43338</v>
      </c>
      <c r="EE257" s="39">
        <f>SUM($BE257,$BF257:CN257)-SUM($CV$1:EE$1)*SUM($P257:$Q257,$W257)-SUM($CV$2:EE$2)*SUM($R257:$V257)-SUM($CV$3:EE$3)*$X257-SUM($CV$4:EE$4)*SUM($K257:$L257)-SUM($CV$5:EE$5)*SUM($M257:$N257)-SUM($CV$6:EE$6)*$O257-SUM($CV$7:EE$7)*SUM($Y257:$Z257,$AF257)-SUM($CV$8:EE$8)*SUM($AA257:$AE257)-SUM($CV$9:EE$9)*$AG257</f>
        <v>39338</v>
      </c>
      <c r="EF257" s="39">
        <f>SUM($BE257,$BF257:CO257)-SUM($CV$1:EF$1)*SUM($P257:$Q257,$W257)-SUM($CV$2:EF$2)*SUM($R257:$V257)-SUM($CV$3:EF$3)*$X257-SUM($CV$4:EF$4)*SUM($K257:$L257)-SUM($CV$5:EF$5)*SUM($M257:$N257)-SUM($CV$6:EF$6)*$O257-SUM($CV$7:EF$7)*SUM($Y257:$Z257,$AF257)-SUM($CV$8:EF$8)*SUM($AA257:$AE257)-SUM($CV$9:EF$9)*$AG257</f>
        <v>35338</v>
      </c>
      <c r="EG257" s="39">
        <f>SUM($BE257,$BF257:CP257)-SUM($CV$1:EG$1)*SUM($P257:$Q257,$W257)-SUM($CV$2:EG$2)*SUM($R257:$V257)-SUM($CV$3:EG$3)*$X257-SUM($CV$4:EG$4)*SUM($K257:$L257)-SUM($CV$5:EG$5)*SUM($M257:$N257)-SUM($CV$6:EG$6)*$O257-SUM($CV$7:EG$7)*SUM($Y257:$Z257,$AF257)-SUM($CV$8:EG$8)*SUM($AA257:$AE257)-SUM($CV$9:EG$9)*$AG257</f>
        <v>31338</v>
      </c>
      <c r="EH257" s="39">
        <f>SUM($BE257,$BF257:CQ257)-SUM($CV$1:EH$1)*SUM($P257:$Q257,$W257)-SUM($CV$2:EH$2)*SUM($R257:$V257)-SUM($CV$3:EH$3)*$X257-SUM($CV$4:EH$4)*SUM($K257:$L257)-SUM($CV$5:EH$5)*SUM($M257:$N257)-SUM($CV$6:EH$6)*$O257-SUM($CV$7:EH$7)*SUM($Y257:$Z257,$AF257)-SUM($CV$8:EH$8)*SUM($AA257:$AE257)-SUM($CV$9:EH$9)*$AG257</f>
        <v>27338</v>
      </c>
      <c r="EI257" s="39">
        <f>SUM($BE257,$BF257:CR257)-SUM($CV$1:EI$1)*SUM($P257:$Q257,$W257)-SUM($CV$2:EI$2)*SUM($R257:$V257)-SUM($CV$3:EI$3)*$X257-SUM($CV$4:EI$4)*SUM($K257:$L257)-SUM($CV$5:EI$5)*SUM($M257:$N257)-SUM($CV$6:EI$6)*$O257-SUM($CV$7:EI$7)*SUM($Y257:$Z257,$AF257)-SUM($CV$8:EI$8)*SUM($AA257:$AE257)-SUM($CV$9:EI$9)*$AG257</f>
        <v>23338</v>
      </c>
      <c r="EJ257" s="39">
        <f>SUM($BE257,$BF257:CS257)-SUM($CV$1:EJ$1)*SUM($P257:$Q257,$W257)-SUM($CV$2:EJ$2)*SUM($R257:$V257)-SUM($CV$3:EJ$3)*$X257-SUM($CV$4:EJ$4)*SUM($K257:$L257)-SUM($CV$5:EJ$5)*SUM($M257:$N257)-SUM($CV$6:EJ$6)*$O257-SUM($CV$7:EJ$7)*SUM($Y257:$Z257,$AF257)-SUM($CV$8:EJ$8)*SUM($AA257:$AE257)-SUM($CV$9:EJ$9)*$AG257</f>
        <v>19338</v>
      </c>
      <c r="EK257" s="39">
        <f>SUM($BE257,$BF257:CT257)-SUM($CV$1:EK$1)*SUM($P257:$Q257,$W257)-SUM($CV$2:EK$2)*SUM($R257:$V257)-SUM($CV$3:EK$3)*$X257-SUM($CV$4:EK$4)*SUM($K257:$L257)-SUM($CV$5:EK$5)*SUM($M257:$N257)-SUM($CV$6:EK$6)*$O257-SUM($CV$7:EK$7)*SUM($Y257:$Z257,$AF257)-SUM($CV$8:EK$8)*SUM($AA257:$AE257)-SUM($CV$9:EK$9)*$AG257</f>
        <v>15338</v>
      </c>
      <c r="EL257" s="39">
        <f>SUM($BE257,$BF257:CU257)-SUM($CV$1:EL$1)*SUM($P257:$Q257,$W257)-SUM($CV$2:EL$2)*SUM($R257:$V257)-SUM($CV$3:EL$3)*$X257-SUM($CV$4:EL$4)*SUM($K257:$L257)-SUM($CV$5:EL$5)*SUM($M257:$N257)-SUM($CV$6:EL$6)*$O257-SUM($CV$7:EL$7)*SUM($Y257:$Z257,$AF257)-SUM($CV$8:EL$8)*SUM($AA257:$AE257)-SUM($CV$9:EL$9)*$AG257</f>
        <v>11338</v>
      </c>
      <c r="EM257" s="39">
        <f>SUM($BE257,$BF257:CV257)-SUM($CV$1:EM$1)*SUM($P257:$Q257,$W257)-SUM($CV$2:EM$2)*SUM($R257:$V257)-SUM($CV$3:EM$3)*$X257-SUM($CV$4:EM$4)*SUM($K257:$L257)-SUM($CV$5:EM$5)*SUM($M257:$N257)-SUM($CV$6:EM$6)*$O257-SUM($CV$7:EM$7)*SUM($Y257:$Z257,$AF257)-SUM($CV$8:EM$8)*SUM($AA257:$AE257)-SUM($CV$9:EM$9)*$AG257</f>
        <v>7338</v>
      </c>
      <c r="EN257" s="39">
        <f>SUM($BE257,$BF257:CW257)-SUM($CV$1:EN$1)*SUM($P257:$Q257,$W257)-SUM($CV$2:EN$2)*SUM($R257:$V257)-SUM($CV$3:EN$3)*$X257-SUM($CV$4:EN$4)*SUM($K257:$L257)-SUM($CV$5:EN$5)*SUM($M257:$N257)-SUM($CV$6:EN$6)*$O257-SUM($CV$7:EN$7)*SUM($Y257:$Z257,$AF257)-SUM($CV$8:EN$8)*SUM($AA257:$AE257)-SUM($CV$9:EN$9)*$AG257</f>
        <v>3338</v>
      </c>
      <c r="EO257" s="39">
        <f>SUM($BE257,$BF257:CX257)-SUM($CV$1:EO$1)*SUM($P257:$Q257,$W257)-SUM($CV$2:EO$2)*SUM($R257:$V257)-SUM($CV$3:EO$3)*$X257-SUM($CV$4:EO$4)*SUM($K257:$L257)-SUM($CV$5:EO$5)*SUM($M257:$N257)-SUM($CV$6:EO$6)*$O257-SUM($CV$7:EO$7)*SUM($Y257:$Z257,$AF257)-SUM($CV$8:EO$8)*SUM($AA257:$AE257)-SUM($CV$9:EO$9)*$AG257</f>
        <v>822</v>
      </c>
      <c r="EP257" s="96" t="str">
        <f t="shared" ref="EP257:EP263" si="324">AR257</f>
        <v>KAYTECH</v>
      </c>
      <c r="EQ257" s="103" t="str">
        <f t="shared" si="302"/>
        <v>NAS1291C04M</v>
      </c>
      <c r="ER257" s="96" t="str">
        <f t="shared" si="306"/>
        <v>NAS/NASM NATIONAL AEROSPACE STD</v>
      </c>
      <c r="ES257" s="115">
        <f t="shared" si="316"/>
        <v>0.47899999999999998</v>
      </c>
      <c r="ET257" s="116" t="str">
        <f t="shared" si="317"/>
        <v>USD</v>
      </c>
      <c r="EU257" s="107" t="e">
        <f t="shared" ca="1" si="245"/>
        <v>#NAME?</v>
      </c>
      <c r="EV257" s="107" t="e">
        <f t="shared" ca="1" si="246"/>
        <v>#NAME?</v>
      </c>
      <c r="EW257" s="117">
        <f t="shared" si="313"/>
        <v>500</v>
      </c>
      <c r="EX257" s="117">
        <f t="shared" si="314"/>
        <v>500</v>
      </c>
      <c r="EY257" s="103">
        <v>500</v>
      </c>
      <c r="EZ257" s="117">
        <f t="shared" si="247"/>
        <v>142000</v>
      </c>
      <c r="FA257" s="118" t="e">
        <f t="shared" ca="1" si="248"/>
        <v>#NAME?</v>
      </c>
      <c r="FB257" s="117">
        <f t="shared" si="249"/>
        <v>758</v>
      </c>
      <c r="FC257" s="118" t="e">
        <f t="shared" ca="1" si="250"/>
        <v>#NAME?</v>
      </c>
      <c r="FD257" s="119">
        <v>45523</v>
      </c>
      <c r="FE257" s="118" t="s">
        <v>130</v>
      </c>
      <c r="FF257" s="118" t="s">
        <v>26</v>
      </c>
      <c r="FG257" s="103" t="s">
        <v>144</v>
      </c>
      <c r="FH257" s="103" t="s">
        <v>145</v>
      </c>
      <c r="FI257" s="105">
        <f t="array" ref="FI257">SUMPRODUCT($AI257:$AL257,TRANSPOSE(FI$1:FI$4))</f>
        <v>12130</v>
      </c>
      <c r="FJ257" s="105">
        <f t="array" ref="FJ257">SUMPRODUCT($AI257:$AL257,TRANSPOSE(FJ$1:FJ$4))</f>
        <v>12130</v>
      </c>
      <c r="FK257" s="105">
        <f t="array" ref="FK257">SUMPRODUCT($AI257:$AL257,TRANSPOSE(FK$1:FK$4))</f>
        <v>12130</v>
      </c>
      <c r="FL257" s="105">
        <f t="array" ref="FL257">SUMPRODUCT($AI257:$AL257,TRANSPOSE(FL$1:FL$4))</f>
        <v>12130</v>
      </c>
      <c r="FM257" s="105">
        <f t="array" ref="FM257">SUMPRODUCT($AI257:$AL257,TRANSPOSE(FM$1:FM$4))</f>
        <v>12130</v>
      </c>
      <c r="FN257" s="105">
        <f t="array" ref="FN257">SUMPRODUCT($AI257:$AL257,TRANSPOSE(FN$1:FN$4))</f>
        <v>12130</v>
      </c>
      <c r="FO257" s="105">
        <f t="array" ref="FO257">SUMPRODUCT($AI257:$AL257,TRANSPOSE(FO$1:FO$4))</f>
        <v>12130</v>
      </c>
      <c r="FP257" s="105">
        <f t="array" ref="FP257">SUMPRODUCT($AI257:$AL257,TRANSPOSE(FP$1:FP$4))</f>
        <v>12130</v>
      </c>
      <c r="FQ257" s="105">
        <f t="array" ref="FQ257">SUMPRODUCT($AI257:$AL257,TRANSPOSE(FQ$1:FQ$4))</f>
        <v>12130</v>
      </c>
      <c r="FR257" s="105">
        <f t="array" ref="FR257">SUMPRODUCT($AI257:$AL257,TRANSPOSE(FR$1:FR$4))</f>
        <v>12100</v>
      </c>
      <c r="FS257" s="105">
        <f t="array" ref="FS257">SUMPRODUCT($AI257:$AL257,TRANSPOSE(FS$1:FS$4))</f>
        <v>12000</v>
      </c>
      <c r="FT257" s="105">
        <f t="array" ref="FT257">SUMPRODUCT($AI257:$AL257,TRANSPOSE(FT$1:FT$4))</f>
        <v>7972</v>
      </c>
      <c r="FU257" s="105">
        <f t="array" ref="FU257">SUMPRODUCT($AI257:$AL257,TRANSPOSE(FU$1:FU$4))</f>
        <v>0</v>
      </c>
      <c r="FV257" s="120"/>
      <c r="FW257" s="105">
        <f t="shared" si="251"/>
        <v>12500</v>
      </c>
      <c r="FX257" s="121">
        <f>CEILING(SUM($FI257:FJ257)-SUM($FW257:FW257),$EW257)</f>
        <v>12000</v>
      </c>
      <c r="FY257" s="121">
        <f>CEILING(SUM($FI257:FK257)-SUM($FW257:FX257),$EW257)</f>
        <v>12000</v>
      </c>
      <c r="FZ257" s="121">
        <f>CEILING(SUM($FI257:FL257)-SUM($FW257:FY257),$EW257)</f>
        <v>12500</v>
      </c>
      <c r="GA257" s="121">
        <f>CEILING(SUM($FI257:FM257)-SUM($FW257:FZ257),$EW257)</f>
        <v>12000</v>
      </c>
      <c r="GB257" s="121">
        <f>CEILING(SUM($FI257:FN257)-SUM($FW257:GA257),$EW257)</f>
        <v>12000</v>
      </c>
      <c r="GC257" s="121">
        <f>CEILING(SUM($FI257:FO257)-SUM($FW257:GB257),$EW257)</f>
        <v>12000</v>
      </c>
      <c r="GD257" s="121">
        <f>CEILING(SUM($FI257:FP257)-SUM($FW257:GC257),$EW257)</f>
        <v>12500</v>
      </c>
      <c r="GE257" s="121">
        <f>CEILING(SUM($FI257:FQ257)-SUM($FW257:GD257),$EW257)</f>
        <v>12000</v>
      </c>
      <c r="GF257" s="121">
        <f>CEILING(SUM($FI257:FR257)-SUM($FW257:GE257),$EW257)</f>
        <v>12000</v>
      </c>
      <c r="GG257" s="121">
        <f>CEILING(SUM($FI257:FS257)-SUM($FW257:GF257),$EW257)</f>
        <v>12000</v>
      </c>
      <c r="GH257" s="121">
        <f t="shared" si="252"/>
        <v>8500</v>
      </c>
      <c r="GI257" s="121">
        <f t="shared" si="253"/>
        <v>0</v>
      </c>
      <c r="GJ257" s="120"/>
      <c r="GK257" s="123" t="e">
        <f t="shared" ca="1" si="254"/>
        <v>#NAME?</v>
      </c>
      <c r="GL257" s="123" t="e">
        <f t="shared" ca="1" si="255"/>
        <v>#NAME?</v>
      </c>
      <c r="GM257" s="123" t="e">
        <f t="shared" ca="1" si="256"/>
        <v>#NAME?</v>
      </c>
      <c r="GN257" s="123" t="e">
        <f t="shared" ca="1" si="257"/>
        <v>#NAME?</v>
      </c>
      <c r="GO257" s="123" t="e">
        <f t="shared" ca="1" si="258"/>
        <v>#NAME?</v>
      </c>
      <c r="GP257" s="123" t="e">
        <f t="shared" ca="1" si="259"/>
        <v>#NAME?</v>
      </c>
      <c r="GQ257" s="123" t="e">
        <f t="shared" ca="1" si="260"/>
        <v>#NAME?</v>
      </c>
      <c r="GR257" s="123" t="e">
        <f t="shared" ca="1" si="261"/>
        <v>#NAME?</v>
      </c>
      <c r="GS257" s="123" t="e">
        <f t="shared" ca="1" si="262"/>
        <v>#NAME?</v>
      </c>
      <c r="GT257" s="123" t="e">
        <f t="shared" ca="1" si="263"/>
        <v>#NAME?</v>
      </c>
      <c r="GU257" s="123" t="e">
        <f t="shared" ca="1" si="264"/>
        <v>#NAME?</v>
      </c>
      <c r="GV257" s="123" t="e">
        <f t="shared" ca="1" si="265"/>
        <v>#NAME?</v>
      </c>
      <c r="GW257" s="123" t="e">
        <f t="shared" ca="1" si="266"/>
        <v>#NAME?</v>
      </c>
      <c r="GX257" s="123" t="e">
        <f t="shared" ca="1" si="267"/>
        <v>#NAME?</v>
      </c>
      <c r="GY257" s="120">
        <v>4</v>
      </c>
      <c r="GZ257" s="105">
        <f>SUM(FW257:FY257)</f>
        <v>36500</v>
      </c>
      <c r="HA257" s="105"/>
      <c r="HB257" s="105"/>
      <c r="HC257" s="105">
        <f>SUM(FZ257:GB257)</f>
        <v>36500</v>
      </c>
      <c r="HD257" s="105"/>
      <c r="HE257" s="105"/>
      <c r="HF257" s="105">
        <f>SUM(GC257:GE257)</f>
        <v>36500</v>
      </c>
      <c r="HG257" s="105"/>
      <c r="HH257" s="105"/>
      <c r="HI257" s="105">
        <f>SUM(GF257:GI257)</f>
        <v>32500</v>
      </c>
      <c r="HJ257" s="105"/>
      <c r="HK257" s="105"/>
      <c r="HL257" s="105">
        <f>GI257</f>
        <v>0</v>
      </c>
      <c r="HM257" s="105"/>
      <c r="HN257" s="123" t="e">
        <f t="shared" ca="1" si="268"/>
        <v>#NAME?</v>
      </c>
      <c r="HO257" s="123" t="e">
        <f t="shared" ca="1" si="269"/>
        <v>#NAME?</v>
      </c>
      <c r="HP257" s="123" t="e">
        <f t="shared" ca="1" si="270"/>
        <v>#NAME?</v>
      </c>
      <c r="HQ257" s="123" t="e">
        <f t="shared" ca="1" si="271"/>
        <v>#NAME?</v>
      </c>
      <c r="HR257" s="123" t="e">
        <f t="shared" ca="1" si="272"/>
        <v>#NAME?</v>
      </c>
      <c r="HS257" s="123" t="e">
        <f t="shared" ca="1" si="273"/>
        <v>#NAME?</v>
      </c>
      <c r="HT257" s="123" t="e">
        <f t="shared" ca="1" si="274"/>
        <v>#NAME?</v>
      </c>
      <c r="HU257" s="123" t="e">
        <f t="shared" ca="1" si="275"/>
        <v>#NAME?</v>
      </c>
      <c r="HV257" s="123" t="e">
        <f t="shared" ca="1" si="276"/>
        <v>#NAME?</v>
      </c>
      <c r="HW257" s="123" t="e">
        <f t="shared" ca="1" si="277"/>
        <v>#NAME?</v>
      </c>
      <c r="HX257" s="123" t="e">
        <f t="shared" ca="1" si="278"/>
        <v>#NAME?</v>
      </c>
      <c r="HY257" s="123" t="e">
        <f t="shared" ca="1" si="279"/>
        <v>#NAME?</v>
      </c>
      <c r="HZ257" s="123" t="e">
        <f t="shared" ca="1" si="280"/>
        <v>#NAME?</v>
      </c>
      <c r="IA257" s="123" t="e">
        <f t="shared" ca="1" si="281"/>
        <v>#NAME?</v>
      </c>
      <c r="IB257" s="124" t="s">
        <v>1184</v>
      </c>
      <c r="IC257" s="103" t="s">
        <v>1149</v>
      </c>
      <c r="ID257" s="125">
        <v>45524</v>
      </c>
      <c r="IE257" s="103" t="s">
        <v>147</v>
      </c>
      <c r="IF257" s="103" t="s">
        <v>147</v>
      </c>
      <c r="IG257" s="103" t="s">
        <v>147</v>
      </c>
      <c r="IH257" s="103"/>
      <c r="II257" s="103" t="s">
        <v>191</v>
      </c>
    </row>
    <row r="258" spans="1:243" ht="14.25" x14ac:dyDescent="0.2">
      <c r="A258" s="39">
        <v>281</v>
      </c>
      <c r="B258" s="39" t="s">
        <v>1188</v>
      </c>
      <c r="C258" s="56" t="s">
        <v>1189</v>
      </c>
      <c r="D258" s="39" t="s">
        <v>137</v>
      </c>
      <c r="E258" s="39">
        <v>514202720</v>
      </c>
      <c r="F258" s="102" t="s">
        <v>1190</v>
      </c>
      <c r="G258" s="39"/>
      <c r="H258" s="39" t="s">
        <v>128</v>
      </c>
      <c r="I258" s="39">
        <v>2</v>
      </c>
      <c r="J258" s="39">
        <v>6</v>
      </c>
      <c r="K258" s="39">
        <v>0</v>
      </c>
      <c r="L258" s="39">
        <v>2</v>
      </c>
      <c r="M258" s="39">
        <v>0</v>
      </c>
      <c r="N258" s="39">
        <v>0</v>
      </c>
      <c r="O258" s="39">
        <v>0</v>
      </c>
      <c r="P258" s="39">
        <v>0</v>
      </c>
      <c r="Q258" s="39">
        <v>2</v>
      </c>
      <c r="R258" s="39">
        <v>0</v>
      </c>
      <c r="S258" s="39">
        <v>0</v>
      </c>
      <c r="T258" s="39">
        <v>0</v>
      </c>
      <c r="U258" s="39">
        <v>0</v>
      </c>
      <c r="V258" s="39">
        <v>0</v>
      </c>
      <c r="W258" s="39">
        <v>0</v>
      </c>
      <c r="X258" s="39">
        <v>0</v>
      </c>
      <c r="Y258" s="39">
        <v>0</v>
      </c>
      <c r="Z258" s="39">
        <v>2</v>
      </c>
      <c r="AA258" s="39">
        <v>0</v>
      </c>
      <c r="AB258" s="39">
        <v>0</v>
      </c>
      <c r="AC258" s="39">
        <v>0</v>
      </c>
      <c r="AD258" s="39">
        <v>0</v>
      </c>
      <c r="AE258" s="39">
        <v>0</v>
      </c>
      <c r="AF258" s="39">
        <v>0</v>
      </c>
      <c r="AG258" s="39">
        <v>0</v>
      </c>
      <c r="AH258" s="39">
        <f t="shared" si="235"/>
        <v>6</v>
      </c>
      <c r="AI258" s="39">
        <f t="shared" si="236"/>
        <v>2</v>
      </c>
      <c r="AJ258" s="39">
        <f t="shared" si="237"/>
        <v>2</v>
      </c>
      <c r="AK258" s="39">
        <f t="shared" si="238"/>
        <v>2</v>
      </c>
      <c r="AL258" s="39">
        <f t="shared" si="239"/>
        <v>0</v>
      </c>
      <c r="AM258" s="57">
        <f t="shared" si="240"/>
        <v>141242</v>
      </c>
      <c r="AN258" s="57">
        <v>500</v>
      </c>
      <c r="AO258" s="57">
        <f t="shared" si="241"/>
        <v>141500</v>
      </c>
      <c r="AP258" s="39"/>
      <c r="AQ258" s="39" t="s">
        <v>1145</v>
      </c>
      <c r="AR258" s="39" t="s">
        <v>1146</v>
      </c>
      <c r="AS258" s="39"/>
      <c r="AT258" s="39"/>
      <c r="AU258" s="58">
        <v>5.7000000000000002E-2</v>
      </c>
      <c r="AV258" s="58" t="s">
        <v>11</v>
      </c>
      <c r="AW258" s="39" t="s">
        <v>1147</v>
      </c>
      <c r="AX258" s="39" t="s">
        <v>1148</v>
      </c>
      <c r="AY258" s="39"/>
      <c r="AZ258" s="39">
        <v>6314677700</v>
      </c>
      <c r="BA258" s="39" t="str">
        <f t="shared" si="242"/>
        <v>P0014</v>
      </c>
      <c r="BB258" s="78" t="e">
        <f t="shared" ca="1" si="243"/>
        <v>#NAME?</v>
      </c>
      <c r="BC258" s="75">
        <v>1</v>
      </c>
      <c r="BD258" s="75">
        <f t="shared" si="244"/>
        <v>146500</v>
      </c>
      <c r="BE258" s="39"/>
      <c r="BF258" s="39"/>
      <c r="BG258" s="39"/>
      <c r="BH258" s="39"/>
      <c r="BI258" s="39">
        <v>146500</v>
      </c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>
        <f>SUM($BE258,$BF258:BF258)-SUM($CV$1:CW$1)*SUM($P258:$Q258,$W258)-SUM($CV$2:CW$2)*SUM($R258:$V258)-SUM($CV$3:CW$3)*$X258-SUM($CV$4:CW$4)*SUM($K258:$L258)-SUM($CV$5:CW$5)*SUM($M258:$N258)-SUM($CV$6:CW$6)*$O258-SUM($CV$7:CW$7)*SUM($Y258:$Z258,$AF258)-SUM($CV$8:CW$8)*SUM($AA258:$AE258)-SUM($CV$9:CW$9)*$AG258</f>
        <v>0</v>
      </c>
      <c r="CX258" s="39">
        <f>SUM($BE258,$BF258:BG258)-SUM($CV$1:CX$1)*SUM($P258:$Q258,$W258)-SUM($CV$2:CX$2)*SUM($R258:$V258)-SUM($CV$3:CX$3)*$X258-SUM($CV$4:CX$4)*SUM($K258:$L258)-SUM($CV$5:CX$5)*SUM($M258:$N258)-SUM($CV$6:CX$6)*$O258-SUM($CV$7:CX$7)*SUM($Y258:$Z258,$AF258)-SUM($CV$8:CX$8)*SUM($AA258:$AE258)-SUM($CV$9:CX$9)*$AG258</f>
        <v>0</v>
      </c>
      <c r="CY258" s="39">
        <f>SUM($BE258,$BF258:BH258)-SUM($CV$1:CY$1)*SUM($P258:$Q258,$W258)-SUM($CV$2:CY$2)*SUM($R258:$V258)-SUM($CV$3:CY$3)*$X258-SUM($CV$4:CY$4)*SUM($K258:$L258)-SUM($CV$5:CY$5)*SUM($M258:$N258)-SUM($CV$6:CY$6)*$O258-SUM($CV$7:CY$7)*SUM($Y258:$Z258,$AF258)-SUM($CV$8:CY$8)*SUM($AA258:$AE258)-SUM($CV$9:CY$9)*$AG258</f>
        <v>0</v>
      </c>
      <c r="CZ258" s="39">
        <f>SUM($BE258,$BF258:BI258)-SUM($CV$1:CZ$1)*SUM($P258:$Q258,$W258)-SUM($CV$2:CZ$2)*SUM($R258:$V258)-SUM($CV$3:CZ$3)*$X258-SUM($CV$4:CZ$4)*SUM($K258:$L258)-SUM($CV$5:CZ$5)*SUM($M258:$N258)-SUM($CV$6:CZ$6)*$O258-SUM($CV$7:CZ$7)*SUM($Y258:$Z258,$AF258)-SUM($CV$8:CZ$8)*SUM($AA258:$AE258)-SUM($CV$9:CZ$9)*$AG258</f>
        <v>146500</v>
      </c>
      <c r="DA258" s="39">
        <f>SUM($BE258,$BF258:BJ258)-SUM($CV$1:DA$1)*SUM($P258:$Q258,$W258)-SUM($CV$2:DA$2)*SUM($R258:$V258)-SUM($CV$3:DA$3)*$X258-SUM($CV$4:DA$4)*SUM($K258:$L258)-SUM($CV$5:DA$5)*SUM($M258:$N258)-SUM($CV$6:DA$6)*$O258-SUM($CV$7:DA$7)*SUM($Y258:$Z258,$AF258)-SUM($CV$8:DA$8)*SUM($AA258:$AE258)-SUM($CV$9:DA$9)*$AG258</f>
        <v>146500</v>
      </c>
      <c r="DB258" s="39">
        <f>SUM($BE258,$BF258:BK258)-SUM($CV$1:DB$1)*SUM($P258:$Q258,$W258)-SUM($CV$2:DB$2)*SUM($R258:$V258)-SUM($CV$3:DB$3)*$X258-SUM($CV$4:DB$4)*SUM($K258:$L258)-SUM($CV$5:DB$5)*SUM($M258:$N258)-SUM($CV$6:DB$6)*$O258-SUM($CV$7:DB$7)*SUM($Y258:$Z258,$AF258)-SUM($CV$8:DB$8)*SUM($AA258:$AE258)-SUM($CV$9:DB$9)*$AG258</f>
        <v>145900</v>
      </c>
      <c r="DC258" s="39">
        <f>SUM($BE258,$BF258:BL258)-SUM($CV$1:DC$1)*SUM($P258:$Q258,$W258)-SUM($CV$2:DC$2)*SUM($R258:$V258)-SUM($CV$3:DC$3)*$X258-SUM($CV$4:DC$4)*SUM($K258:$L258)-SUM($CV$5:DC$5)*SUM($M258:$N258)-SUM($CV$6:DC$6)*$O258-SUM($CV$7:DC$7)*SUM($Y258:$Z258,$AF258)-SUM($CV$8:DC$8)*SUM($AA258:$AE258)-SUM($CV$9:DC$9)*$AG258</f>
        <v>144700</v>
      </c>
      <c r="DD258" s="39">
        <f>SUM($BE258,$BF258:BM258)-SUM($CV$1:DD$1)*SUM($P258:$Q258,$W258)-SUM($CV$2:DD$2)*SUM($R258:$V258)-SUM($CV$3:DD$3)*$X258-SUM($CV$4:DD$4)*SUM($K258:$L258)-SUM($CV$5:DD$5)*SUM($M258:$N258)-SUM($CV$6:DD$6)*$O258-SUM($CV$7:DD$7)*SUM($Y258:$Z258,$AF258)-SUM($CV$8:DD$8)*SUM($AA258:$AE258)-SUM($CV$9:DD$9)*$AG258</f>
        <v>142838</v>
      </c>
      <c r="DE258" s="39">
        <f>SUM($BE258,$BF258:BN258)-SUM($CV$1:DE$1)*SUM($P258:$Q258,$W258)-SUM($CV$2:DE$2)*SUM($R258:$V258)-SUM($CV$3:DE$3)*$X258-SUM($CV$4:DE$4)*SUM($K258:$L258)-SUM($CV$5:DE$5)*SUM($M258:$N258)-SUM($CV$6:DE$6)*$O258-SUM($CV$7:DE$7)*SUM($Y258:$Z258,$AF258)-SUM($CV$8:DE$8)*SUM($AA258:$AE258)-SUM($CV$9:DE$9)*$AG258</f>
        <v>140638</v>
      </c>
      <c r="DF258" s="39">
        <f>SUM($BE258,$BF258:BO258)-SUM($CV$1:DF$1)*SUM($P258:$Q258,$W258)-SUM($CV$2:DF$2)*SUM($R258:$V258)-SUM($CV$3:DF$3)*$X258-SUM($CV$4:DF$4)*SUM($K258:$L258)-SUM($CV$5:DF$5)*SUM($M258:$N258)-SUM($CV$6:DF$6)*$O258-SUM($CV$7:DF$7)*SUM($Y258:$Z258,$AF258)-SUM($CV$8:DF$8)*SUM($AA258:$AE258)-SUM($CV$9:DF$9)*$AG258</f>
        <v>137838</v>
      </c>
      <c r="DG258" s="39">
        <f>SUM($BE258,$BF258:BP258)-SUM($CV$1:DG$1)*SUM($P258:$Q258,$W258)-SUM($CV$2:DG$2)*SUM($R258:$V258)-SUM($CV$3:DG$3)*$X258-SUM($CV$4:DG$4)*SUM($K258:$L258)-SUM($CV$5:DG$5)*SUM($M258:$N258)-SUM($CV$6:DG$6)*$O258-SUM($CV$7:DG$7)*SUM($Y258:$Z258,$AF258)-SUM($CV$8:DG$8)*SUM($AA258:$AE258)-SUM($CV$9:DG$9)*$AG258</f>
        <v>134838</v>
      </c>
      <c r="DH258" s="39">
        <f>SUM($BE258,$BF258:BQ258)-SUM($CV$1:DH$1)*SUM($P258:$Q258,$W258)-SUM($CV$2:DH$2)*SUM($R258:$V258)-SUM($CV$3:DH$3)*$X258-SUM($CV$4:DH$4)*SUM($K258:$L258)-SUM($CV$5:DH$5)*SUM($M258:$N258)-SUM($CV$6:DH$6)*$O258-SUM($CV$7:DH$7)*SUM($Y258:$Z258,$AF258)-SUM($CV$8:DH$8)*SUM($AA258:$AE258)-SUM($CV$9:DH$9)*$AG258</f>
        <v>131838</v>
      </c>
      <c r="DI258" s="39">
        <f>SUM($BE258,$BF258:BR258)-SUM($CV$1:DI$1)*SUM($P258:$Q258,$W258)-SUM($CV$2:DI$2)*SUM($R258:$V258)-SUM($CV$3:DI$3)*$X258-SUM($CV$4:DI$4)*SUM($K258:$L258)-SUM($CV$5:DI$5)*SUM($M258:$N258)-SUM($CV$6:DI$6)*$O258-SUM($CV$7:DI$7)*SUM($Y258:$Z258,$AF258)-SUM($CV$8:DI$8)*SUM($AA258:$AE258)-SUM($CV$9:DI$9)*$AG258</f>
        <v>128838</v>
      </c>
      <c r="DJ258" s="39">
        <f>SUM($BE258,$BF258:BS258)-SUM($CV$1:DJ$1)*SUM($P258:$Q258,$W258)-SUM($CV$2:DJ$2)*SUM($R258:$V258)-SUM($CV$3:DJ$3)*$X258-SUM($CV$4:DJ$4)*SUM($K258:$L258)-SUM($CV$5:DJ$5)*SUM($M258:$N258)-SUM($CV$6:DJ$6)*$O258-SUM($CV$7:DJ$7)*SUM($Y258:$Z258,$AF258)-SUM($CV$8:DJ$8)*SUM($AA258:$AE258)-SUM($CV$9:DJ$9)*$AG258</f>
        <v>125838</v>
      </c>
      <c r="DK258" s="39">
        <f>SUM($BE258,$BF258:BT258)-SUM($CV$1:DK$1)*SUM($P258:$Q258,$W258)-SUM($CV$2:DK$2)*SUM($R258:$V258)-SUM($CV$3:DK$3)*$X258-SUM($CV$4:DK$4)*SUM($K258:$L258)-SUM($CV$5:DK$5)*SUM($M258:$N258)-SUM($CV$6:DK$6)*$O258-SUM($CV$7:DK$7)*SUM($Y258:$Z258,$AF258)-SUM($CV$8:DK$8)*SUM($AA258:$AE258)-SUM($CV$9:DK$9)*$AG258</f>
        <v>122838</v>
      </c>
      <c r="DL258" s="39">
        <f>SUM($BE258,$BF258:BU258)-SUM($CV$1:DL$1)*SUM($P258:$Q258,$W258)-SUM($CV$2:DL$2)*SUM($R258:$V258)-SUM($CV$3:DL$3)*$X258-SUM($CV$4:DL$4)*SUM($K258:$L258)-SUM($CV$5:DL$5)*SUM($M258:$N258)-SUM($CV$6:DL$6)*$O258-SUM($CV$7:DL$7)*SUM($Y258:$Z258,$AF258)-SUM($CV$8:DL$8)*SUM($AA258:$AE258)-SUM($CV$9:DL$9)*$AG258</f>
        <v>119838</v>
      </c>
      <c r="DM258" s="39">
        <f>SUM($BE258,$BF258:BV258)-SUM($CV$1:DM$1)*SUM($P258:$Q258,$W258)-SUM($CV$2:DM$2)*SUM($R258:$V258)-SUM($CV$3:DM$3)*$X258-SUM($CV$4:DM$4)*SUM($K258:$L258)-SUM($CV$5:DM$5)*SUM($M258:$N258)-SUM($CV$6:DM$6)*$O258-SUM($CV$7:DM$7)*SUM($Y258:$Z258,$AF258)-SUM($CV$8:DM$8)*SUM($AA258:$AE258)-SUM($CV$9:DM$9)*$AG258</f>
        <v>115838</v>
      </c>
      <c r="DN258" s="39">
        <f>SUM($BE258,$BF258:BW258)-SUM($CV$1:DN$1)*SUM($P258:$Q258,$W258)-SUM($CV$2:DN$2)*SUM($R258:$V258)-SUM($CV$3:DN$3)*$X258-SUM($CV$4:DN$4)*SUM($K258:$L258)-SUM($CV$5:DN$5)*SUM($M258:$N258)-SUM($CV$6:DN$6)*$O258-SUM($CV$7:DN$7)*SUM($Y258:$Z258,$AF258)-SUM($CV$8:DN$8)*SUM($AA258:$AE258)-SUM($CV$9:DN$9)*$AG258</f>
        <v>111838</v>
      </c>
      <c r="DO258" s="39">
        <f>SUM($BE258,$BF258:BX258)-SUM($CV$1:DO$1)*SUM($P258:$Q258,$W258)-SUM($CV$2:DO$2)*SUM($R258:$V258)-SUM($CV$3:DO$3)*$X258-SUM($CV$4:DO$4)*SUM($K258:$L258)-SUM($CV$5:DO$5)*SUM($M258:$N258)-SUM($CV$6:DO$6)*$O258-SUM($CV$7:DO$7)*SUM($Y258:$Z258,$AF258)-SUM($CV$8:DO$8)*SUM($AA258:$AE258)-SUM($CV$9:DO$9)*$AG258</f>
        <v>107838</v>
      </c>
      <c r="DP258" s="39">
        <f>SUM($BE258,$BF258:BY258)-SUM($CV$1:DP$1)*SUM($P258:$Q258,$W258)-SUM($CV$2:DP$2)*SUM($R258:$V258)-SUM($CV$3:DP$3)*$X258-SUM($CV$4:DP$4)*SUM($K258:$L258)-SUM($CV$5:DP$5)*SUM($M258:$N258)-SUM($CV$6:DP$6)*$O258-SUM($CV$7:DP$7)*SUM($Y258:$Z258,$AF258)-SUM($CV$8:DP$8)*SUM($AA258:$AE258)-SUM($CV$9:DP$9)*$AG258</f>
        <v>103838</v>
      </c>
      <c r="DQ258" s="39">
        <f>SUM($BE258,$BF258:BZ258)-SUM($CV$1:DQ$1)*SUM($P258:$Q258,$W258)-SUM($CV$2:DQ$2)*SUM($R258:$V258)-SUM($CV$3:DQ$3)*$X258-SUM($CV$4:DQ$4)*SUM($K258:$L258)-SUM($CV$5:DQ$5)*SUM($M258:$N258)-SUM($CV$6:DQ$6)*$O258-SUM($CV$7:DQ$7)*SUM($Y258:$Z258,$AF258)-SUM($CV$8:DQ$8)*SUM($AA258:$AE258)-SUM($CV$9:DQ$9)*$AG258</f>
        <v>99838</v>
      </c>
      <c r="DR258" s="39">
        <f>SUM($BE258,$BF258:CA258)-SUM($CV$1:DR$1)*SUM($P258:$Q258,$W258)-SUM($CV$2:DR$2)*SUM($R258:$V258)-SUM($CV$3:DR$3)*$X258-SUM($CV$4:DR$4)*SUM($K258:$L258)-SUM($CV$5:DR$5)*SUM($M258:$N258)-SUM($CV$6:DR$6)*$O258-SUM($CV$7:DR$7)*SUM($Y258:$Z258,$AF258)-SUM($CV$8:DR$8)*SUM($AA258:$AE258)-SUM($CV$9:DR$9)*$AG258</f>
        <v>95838</v>
      </c>
      <c r="DS258" s="39">
        <f>SUM($BE258,$BF258:CB258)-SUM($CV$1:DS$1)*SUM($P258:$Q258,$W258)-SUM($CV$2:DS$2)*SUM($R258:$V258)-SUM($CV$3:DS$3)*$X258-SUM($CV$4:DS$4)*SUM($K258:$L258)-SUM($CV$5:DS$5)*SUM($M258:$N258)-SUM($CV$6:DS$6)*$O258-SUM($CV$7:DS$7)*SUM($Y258:$Z258,$AF258)-SUM($CV$8:DS$8)*SUM($AA258:$AE258)-SUM($CV$9:DS$9)*$AG258</f>
        <v>91838</v>
      </c>
      <c r="DT258" s="39">
        <f>SUM($BE258,$BF258:CC258)-SUM($CV$1:DT$1)*SUM($P258:$Q258,$W258)-SUM($CV$2:DT$2)*SUM($R258:$V258)-SUM($CV$3:DT$3)*$X258-SUM($CV$4:DT$4)*SUM($K258:$L258)-SUM($CV$5:DT$5)*SUM($M258:$N258)-SUM($CV$6:DT$6)*$O258-SUM($CV$7:DT$7)*SUM($Y258:$Z258,$AF258)-SUM($CV$8:DT$8)*SUM($AA258:$AE258)-SUM($CV$9:DT$9)*$AG258</f>
        <v>87838</v>
      </c>
      <c r="DU258" s="39">
        <f>SUM($BE258,$BF258:CD258)-SUM($CV$1:DU$1)*SUM($P258:$Q258,$W258)-SUM($CV$2:DU$2)*SUM($R258:$V258)-SUM($CV$3:DU$3)*$X258-SUM($CV$4:DU$4)*SUM($K258:$L258)-SUM($CV$5:DU$5)*SUM($M258:$N258)-SUM($CV$6:DU$6)*$O258-SUM($CV$7:DU$7)*SUM($Y258:$Z258,$AF258)-SUM($CV$8:DU$8)*SUM($AA258:$AE258)-SUM($CV$9:DU$9)*$AG258</f>
        <v>83838</v>
      </c>
      <c r="DV258" s="39">
        <f>SUM($BE258,$BF258:CE258)-SUM($CV$1:DV$1)*SUM($P258:$Q258,$W258)-SUM($CV$2:DV$2)*SUM($R258:$V258)-SUM($CV$3:DV$3)*$X258-SUM($CV$4:DV$4)*SUM($K258:$L258)-SUM($CV$5:DV$5)*SUM($M258:$N258)-SUM($CV$6:DV$6)*$O258-SUM($CV$7:DV$7)*SUM($Y258:$Z258,$AF258)-SUM($CV$8:DV$8)*SUM($AA258:$AE258)-SUM($CV$9:DV$9)*$AG258</f>
        <v>79838</v>
      </c>
      <c r="DW258" s="39">
        <f>SUM($BE258,$BF258:CF258)-SUM($CV$1:DW$1)*SUM($P258:$Q258,$W258)-SUM($CV$2:DW$2)*SUM($R258:$V258)-SUM($CV$3:DW$3)*$X258-SUM($CV$4:DW$4)*SUM($K258:$L258)-SUM($CV$5:DW$5)*SUM($M258:$N258)-SUM($CV$6:DW$6)*$O258-SUM($CV$7:DW$7)*SUM($Y258:$Z258,$AF258)-SUM($CV$8:DW$8)*SUM($AA258:$AE258)-SUM($CV$9:DW$9)*$AG258</f>
        <v>75838</v>
      </c>
      <c r="DX258" s="39">
        <f>SUM($BE258,$BF258:CG258)-SUM($CV$1:DX$1)*SUM($P258:$Q258,$W258)-SUM($CV$2:DX$2)*SUM($R258:$V258)-SUM($CV$3:DX$3)*$X258-SUM($CV$4:DX$4)*SUM($K258:$L258)-SUM($CV$5:DX$5)*SUM($M258:$N258)-SUM($CV$6:DX$6)*$O258-SUM($CV$7:DX$7)*SUM($Y258:$Z258,$AF258)-SUM($CV$8:DX$8)*SUM($AA258:$AE258)-SUM($CV$9:DX$9)*$AG258</f>
        <v>71838</v>
      </c>
      <c r="DY258" s="39">
        <f>SUM($BE258,$BF258:CH258)-SUM($CV$1:DY$1)*SUM($P258:$Q258,$W258)-SUM($CV$2:DY$2)*SUM($R258:$V258)-SUM($CV$3:DY$3)*$X258-SUM($CV$4:DY$4)*SUM($K258:$L258)-SUM($CV$5:DY$5)*SUM($M258:$N258)-SUM($CV$6:DY$6)*$O258-SUM($CV$7:DY$7)*SUM($Y258:$Z258,$AF258)-SUM($CV$8:DY$8)*SUM($AA258:$AE258)-SUM($CV$9:DY$9)*$AG258</f>
        <v>67838</v>
      </c>
      <c r="DZ258" s="39">
        <f>SUM($BE258,$BF258:CI258)-SUM($CV$1:DZ$1)*SUM($P258:$Q258,$W258)-SUM($CV$2:DZ$2)*SUM($R258:$V258)-SUM($CV$3:DZ$3)*$X258-SUM($CV$4:DZ$4)*SUM($K258:$L258)-SUM($CV$5:DZ$5)*SUM($M258:$N258)-SUM($CV$6:DZ$6)*$O258-SUM($CV$7:DZ$7)*SUM($Y258:$Z258,$AF258)-SUM($CV$8:DZ$8)*SUM($AA258:$AE258)-SUM($CV$9:DZ$9)*$AG258</f>
        <v>63838</v>
      </c>
      <c r="EA258" s="39">
        <f>SUM($BE258,$BF258:CJ258)-SUM($CV$1:EA$1)*SUM($P258:$Q258,$W258)-SUM($CV$2:EA$2)*SUM($R258:$V258)-SUM($CV$3:EA$3)*$X258-SUM($CV$4:EA$4)*SUM($K258:$L258)-SUM($CV$5:EA$5)*SUM($M258:$N258)-SUM($CV$6:EA$6)*$O258-SUM($CV$7:EA$7)*SUM($Y258:$Z258,$AF258)-SUM($CV$8:EA$8)*SUM($AA258:$AE258)-SUM($CV$9:EA$9)*$AG258</f>
        <v>59838</v>
      </c>
      <c r="EB258" s="39">
        <f>SUM($BE258,$BF258:CK258)-SUM($CV$1:EB$1)*SUM($P258:$Q258,$W258)-SUM($CV$2:EB$2)*SUM($R258:$V258)-SUM($CV$3:EB$3)*$X258-SUM($CV$4:EB$4)*SUM($K258:$L258)-SUM($CV$5:EB$5)*SUM($M258:$N258)-SUM($CV$6:EB$6)*$O258-SUM($CV$7:EB$7)*SUM($Y258:$Z258,$AF258)-SUM($CV$8:EB$8)*SUM($AA258:$AE258)-SUM($CV$9:EB$9)*$AG258</f>
        <v>55838</v>
      </c>
      <c r="EC258" s="39">
        <f>SUM($BE258,$BF258:CL258)-SUM($CV$1:EC$1)*SUM($P258:$Q258,$W258)-SUM($CV$2:EC$2)*SUM($R258:$V258)-SUM($CV$3:EC$3)*$X258-SUM($CV$4:EC$4)*SUM($K258:$L258)-SUM($CV$5:EC$5)*SUM($M258:$N258)-SUM($CV$6:EC$6)*$O258-SUM($CV$7:EC$7)*SUM($Y258:$Z258,$AF258)-SUM($CV$8:EC$8)*SUM($AA258:$AE258)-SUM($CV$9:EC$9)*$AG258</f>
        <v>51838</v>
      </c>
      <c r="ED258" s="39">
        <f>SUM($BE258,$BF258:CM258)-SUM($CV$1:ED$1)*SUM($P258:$Q258,$W258)-SUM($CV$2:ED$2)*SUM($R258:$V258)-SUM($CV$3:ED$3)*$X258-SUM($CV$4:ED$4)*SUM($K258:$L258)-SUM($CV$5:ED$5)*SUM($M258:$N258)-SUM($CV$6:ED$6)*$O258-SUM($CV$7:ED$7)*SUM($Y258:$Z258,$AF258)-SUM($CV$8:ED$8)*SUM($AA258:$AE258)-SUM($CV$9:ED$9)*$AG258</f>
        <v>47838</v>
      </c>
      <c r="EE258" s="39">
        <f>SUM($BE258,$BF258:CN258)-SUM($CV$1:EE$1)*SUM($P258:$Q258,$W258)-SUM($CV$2:EE$2)*SUM($R258:$V258)-SUM($CV$3:EE$3)*$X258-SUM($CV$4:EE$4)*SUM($K258:$L258)-SUM($CV$5:EE$5)*SUM($M258:$N258)-SUM($CV$6:EE$6)*$O258-SUM($CV$7:EE$7)*SUM($Y258:$Z258,$AF258)-SUM($CV$8:EE$8)*SUM($AA258:$AE258)-SUM($CV$9:EE$9)*$AG258</f>
        <v>43838</v>
      </c>
      <c r="EF258" s="39">
        <f>SUM($BE258,$BF258:CO258)-SUM($CV$1:EF$1)*SUM($P258:$Q258,$W258)-SUM($CV$2:EF$2)*SUM($R258:$V258)-SUM($CV$3:EF$3)*$X258-SUM($CV$4:EF$4)*SUM($K258:$L258)-SUM($CV$5:EF$5)*SUM($M258:$N258)-SUM($CV$6:EF$6)*$O258-SUM($CV$7:EF$7)*SUM($Y258:$Z258,$AF258)-SUM($CV$8:EF$8)*SUM($AA258:$AE258)-SUM($CV$9:EF$9)*$AG258</f>
        <v>39838</v>
      </c>
      <c r="EG258" s="39">
        <f>SUM($BE258,$BF258:CP258)-SUM($CV$1:EG$1)*SUM($P258:$Q258,$W258)-SUM($CV$2:EG$2)*SUM($R258:$V258)-SUM($CV$3:EG$3)*$X258-SUM($CV$4:EG$4)*SUM($K258:$L258)-SUM($CV$5:EG$5)*SUM($M258:$N258)-SUM($CV$6:EG$6)*$O258-SUM($CV$7:EG$7)*SUM($Y258:$Z258,$AF258)-SUM($CV$8:EG$8)*SUM($AA258:$AE258)-SUM($CV$9:EG$9)*$AG258</f>
        <v>35838</v>
      </c>
      <c r="EH258" s="39">
        <f>SUM($BE258,$BF258:CQ258)-SUM($CV$1:EH$1)*SUM($P258:$Q258,$W258)-SUM($CV$2:EH$2)*SUM($R258:$V258)-SUM($CV$3:EH$3)*$X258-SUM($CV$4:EH$4)*SUM($K258:$L258)-SUM($CV$5:EH$5)*SUM($M258:$N258)-SUM($CV$6:EH$6)*$O258-SUM($CV$7:EH$7)*SUM($Y258:$Z258,$AF258)-SUM($CV$8:EH$8)*SUM($AA258:$AE258)-SUM($CV$9:EH$9)*$AG258</f>
        <v>31838</v>
      </c>
      <c r="EI258" s="39">
        <f>SUM($BE258,$BF258:CR258)-SUM($CV$1:EI$1)*SUM($P258:$Q258,$W258)-SUM($CV$2:EI$2)*SUM($R258:$V258)-SUM($CV$3:EI$3)*$X258-SUM($CV$4:EI$4)*SUM($K258:$L258)-SUM($CV$5:EI$5)*SUM($M258:$N258)-SUM($CV$6:EI$6)*$O258-SUM($CV$7:EI$7)*SUM($Y258:$Z258,$AF258)-SUM($CV$8:EI$8)*SUM($AA258:$AE258)-SUM($CV$9:EI$9)*$AG258</f>
        <v>27838</v>
      </c>
      <c r="EJ258" s="39">
        <f>SUM($BE258,$BF258:CS258)-SUM($CV$1:EJ$1)*SUM($P258:$Q258,$W258)-SUM($CV$2:EJ$2)*SUM($R258:$V258)-SUM($CV$3:EJ$3)*$X258-SUM($CV$4:EJ$4)*SUM($K258:$L258)-SUM($CV$5:EJ$5)*SUM($M258:$N258)-SUM($CV$6:EJ$6)*$O258-SUM($CV$7:EJ$7)*SUM($Y258:$Z258,$AF258)-SUM($CV$8:EJ$8)*SUM($AA258:$AE258)-SUM($CV$9:EJ$9)*$AG258</f>
        <v>23838</v>
      </c>
      <c r="EK258" s="39">
        <f>SUM($BE258,$BF258:CT258)-SUM($CV$1:EK$1)*SUM($P258:$Q258,$W258)-SUM($CV$2:EK$2)*SUM($R258:$V258)-SUM($CV$3:EK$3)*$X258-SUM($CV$4:EK$4)*SUM($K258:$L258)-SUM($CV$5:EK$5)*SUM($M258:$N258)-SUM($CV$6:EK$6)*$O258-SUM($CV$7:EK$7)*SUM($Y258:$Z258,$AF258)-SUM($CV$8:EK$8)*SUM($AA258:$AE258)-SUM($CV$9:EK$9)*$AG258</f>
        <v>19838</v>
      </c>
      <c r="EL258" s="39">
        <f>SUM($BE258,$BF258:CU258)-SUM($CV$1:EL$1)*SUM($P258:$Q258,$W258)-SUM($CV$2:EL$2)*SUM($R258:$V258)-SUM($CV$3:EL$3)*$X258-SUM($CV$4:EL$4)*SUM($K258:$L258)-SUM($CV$5:EL$5)*SUM($M258:$N258)-SUM($CV$6:EL$6)*$O258-SUM($CV$7:EL$7)*SUM($Y258:$Z258,$AF258)-SUM($CV$8:EL$8)*SUM($AA258:$AE258)-SUM($CV$9:EL$9)*$AG258</f>
        <v>15838</v>
      </c>
      <c r="EM258" s="39">
        <f>SUM($BE258,$BF258:CV258)-SUM($CV$1:EM$1)*SUM($P258:$Q258,$W258)-SUM($CV$2:EM$2)*SUM($R258:$V258)-SUM($CV$3:EM$3)*$X258-SUM($CV$4:EM$4)*SUM($K258:$L258)-SUM($CV$5:EM$5)*SUM($M258:$N258)-SUM($CV$6:EM$6)*$O258-SUM($CV$7:EM$7)*SUM($Y258:$Z258,$AF258)-SUM($CV$8:EM$8)*SUM($AA258:$AE258)-SUM($CV$9:EM$9)*$AG258</f>
        <v>11838</v>
      </c>
      <c r="EN258" s="39">
        <f>SUM($BE258,$BF258:CW258)-SUM($CV$1:EN$1)*SUM($P258:$Q258,$W258)-SUM($CV$2:EN$2)*SUM($R258:$V258)-SUM($CV$3:EN$3)*$X258-SUM($CV$4:EN$4)*SUM($K258:$L258)-SUM($CV$5:EN$5)*SUM($M258:$N258)-SUM($CV$6:EN$6)*$O258-SUM($CV$7:EN$7)*SUM($Y258:$Z258,$AF258)-SUM($CV$8:EN$8)*SUM($AA258:$AE258)-SUM($CV$9:EN$9)*$AG258</f>
        <v>7838</v>
      </c>
      <c r="EO258" s="39">
        <f>SUM($BE258,$BF258:CX258)-SUM($CV$1:EO$1)*SUM($P258:$Q258,$W258)-SUM($CV$2:EO$2)*SUM($R258:$V258)-SUM($CV$3:EO$3)*$X258-SUM($CV$4:EO$4)*SUM($K258:$L258)-SUM($CV$5:EO$5)*SUM($M258:$N258)-SUM($CV$6:EO$6)*$O258-SUM($CV$7:EO$7)*SUM($Y258:$Z258,$AF258)-SUM($CV$8:EO$8)*SUM($AA258:$AE258)-SUM($CV$9:EO$9)*$AG258</f>
        <v>5322</v>
      </c>
      <c r="EP258" s="96" t="str">
        <f t="shared" si="324"/>
        <v>KAYTECH</v>
      </c>
      <c r="EQ258" s="103" t="str">
        <f t="shared" si="302"/>
        <v>NAS1640-0</v>
      </c>
      <c r="ER258" s="96" t="str">
        <f t="shared" si="306"/>
        <v>NAS/NASM NATIONAL AEROSPACE STD</v>
      </c>
      <c r="ES258" s="115">
        <f t="shared" si="316"/>
        <v>5.7000000000000002E-2</v>
      </c>
      <c r="ET258" s="116" t="str">
        <f t="shared" si="317"/>
        <v>USD</v>
      </c>
      <c r="EU258" s="107" t="e">
        <f t="shared" ca="1" si="245"/>
        <v>#NAME?</v>
      </c>
      <c r="EV258" s="107" t="e">
        <f t="shared" ca="1" si="246"/>
        <v>#NAME?</v>
      </c>
      <c r="EW258" s="117">
        <f t="shared" si="313"/>
        <v>500</v>
      </c>
      <c r="EX258" s="117">
        <f t="shared" si="314"/>
        <v>500</v>
      </c>
      <c r="EY258" s="103">
        <v>5000</v>
      </c>
      <c r="EZ258" s="117">
        <f t="shared" si="247"/>
        <v>146500</v>
      </c>
      <c r="FA258" s="118" t="e">
        <f t="shared" ca="1" si="248"/>
        <v>#NAME?</v>
      </c>
      <c r="FB258" s="117">
        <f t="shared" si="249"/>
        <v>5258</v>
      </c>
      <c r="FC258" s="118" t="e">
        <f t="shared" ca="1" si="250"/>
        <v>#NAME?</v>
      </c>
      <c r="FD258" s="119">
        <v>45523</v>
      </c>
      <c r="FE258" s="118" t="s">
        <v>130</v>
      </c>
      <c r="FF258" s="118" t="s">
        <v>26</v>
      </c>
      <c r="FG258" s="103" t="s">
        <v>144</v>
      </c>
      <c r="FH258" s="103" t="s">
        <v>145</v>
      </c>
      <c r="FI258" s="105">
        <f t="array" ref="FI258">SUMPRODUCT($AI258:$AL258,TRANSPOSE(FI$1:FI$4))</f>
        <v>12130</v>
      </c>
      <c r="FJ258" s="105">
        <f t="array" ref="FJ258">SUMPRODUCT($AI258:$AL258,TRANSPOSE(FJ$1:FJ$4))</f>
        <v>12130</v>
      </c>
      <c r="FK258" s="105">
        <f t="array" ref="FK258">SUMPRODUCT($AI258:$AL258,TRANSPOSE(FK$1:FK$4))</f>
        <v>12130</v>
      </c>
      <c r="FL258" s="105">
        <f t="array" ref="FL258">SUMPRODUCT($AI258:$AL258,TRANSPOSE(FL$1:FL$4))</f>
        <v>12130</v>
      </c>
      <c r="FM258" s="105">
        <f t="array" ref="FM258">SUMPRODUCT($AI258:$AL258,TRANSPOSE(FM$1:FM$4))</f>
        <v>12130</v>
      </c>
      <c r="FN258" s="105">
        <f t="array" ref="FN258">SUMPRODUCT($AI258:$AL258,TRANSPOSE(FN$1:FN$4))</f>
        <v>12130</v>
      </c>
      <c r="FO258" s="105">
        <f t="array" ref="FO258">SUMPRODUCT($AI258:$AL258,TRANSPOSE(FO$1:FO$4))</f>
        <v>12130</v>
      </c>
      <c r="FP258" s="105">
        <f t="array" ref="FP258">SUMPRODUCT($AI258:$AL258,TRANSPOSE(FP$1:FP$4))</f>
        <v>12130</v>
      </c>
      <c r="FQ258" s="105">
        <f t="array" ref="FQ258">SUMPRODUCT($AI258:$AL258,TRANSPOSE(FQ$1:FQ$4))</f>
        <v>12130</v>
      </c>
      <c r="FR258" s="105">
        <f t="array" ref="FR258">SUMPRODUCT($AI258:$AL258,TRANSPOSE(FR$1:FR$4))</f>
        <v>12100</v>
      </c>
      <c r="FS258" s="105">
        <f t="array" ref="FS258">SUMPRODUCT($AI258:$AL258,TRANSPOSE(FS$1:FS$4))</f>
        <v>12000</v>
      </c>
      <c r="FT258" s="105">
        <f t="array" ref="FT258">SUMPRODUCT($AI258:$AL258,TRANSPOSE(FT$1:FT$4))</f>
        <v>7972</v>
      </c>
      <c r="FU258" s="105">
        <f t="array" ref="FU258">SUMPRODUCT($AI258:$AL258,TRANSPOSE(FU$1:FU$4))</f>
        <v>0</v>
      </c>
      <c r="FV258" s="120"/>
      <c r="FW258" s="105">
        <f t="shared" si="251"/>
        <v>12500</v>
      </c>
      <c r="FX258" s="121">
        <f>CEILING(SUM($FI258:FJ258)-SUM($FW258:FW258),$EW258)</f>
        <v>12000</v>
      </c>
      <c r="FY258" s="121">
        <f>CEILING(SUM($FI258:FK258)-SUM($FW258:FX258),$EW258)</f>
        <v>12000</v>
      </c>
      <c r="FZ258" s="121">
        <f>CEILING(SUM($FI258:FL258)-SUM($FW258:FY258),$EW258)</f>
        <v>12500</v>
      </c>
      <c r="GA258" s="121">
        <f>CEILING(SUM($FI258:FM258)-SUM($FW258:FZ258),$EW258)</f>
        <v>12000</v>
      </c>
      <c r="GB258" s="121">
        <f>CEILING(SUM($FI258:FN258)-SUM($FW258:GA258),$EW258)</f>
        <v>12000</v>
      </c>
      <c r="GC258" s="121">
        <f>CEILING(SUM($FI258:FO258)-SUM($FW258:GB258),$EW258)</f>
        <v>12000</v>
      </c>
      <c r="GD258" s="121">
        <f>CEILING(SUM($FI258:FP258)-SUM($FW258:GC258),$EW258)</f>
        <v>12500</v>
      </c>
      <c r="GE258" s="121">
        <f>CEILING(SUM($FI258:FQ258)-SUM($FW258:GD258),$EW258)</f>
        <v>12000</v>
      </c>
      <c r="GF258" s="121">
        <f>CEILING(SUM($FI258:FR258)-SUM($FW258:GE258),$EW258)</f>
        <v>12000</v>
      </c>
      <c r="GG258" s="121">
        <f>CEILING(SUM($FI258:FS258)-SUM($FW258:GF258),$EW258)</f>
        <v>12000</v>
      </c>
      <c r="GH258" s="121">
        <f t="shared" si="252"/>
        <v>13000</v>
      </c>
      <c r="GI258" s="121">
        <f t="shared" si="253"/>
        <v>0</v>
      </c>
      <c r="GJ258" s="120"/>
      <c r="GK258" s="123" t="e">
        <f t="shared" ca="1" si="254"/>
        <v>#NAME?</v>
      </c>
      <c r="GL258" s="123" t="e">
        <f t="shared" ca="1" si="255"/>
        <v>#NAME?</v>
      </c>
      <c r="GM258" s="123" t="e">
        <f t="shared" ca="1" si="256"/>
        <v>#NAME?</v>
      </c>
      <c r="GN258" s="123" t="e">
        <f t="shared" ca="1" si="257"/>
        <v>#NAME?</v>
      </c>
      <c r="GO258" s="123" t="e">
        <f t="shared" ca="1" si="258"/>
        <v>#NAME?</v>
      </c>
      <c r="GP258" s="123" t="e">
        <f t="shared" ca="1" si="259"/>
        <v>#NAME?</v>
      </c>
      <c r="GQ258" s="123" t="e">
        <f t="shared" ca="1" si="260"/>
        <v>#NAME?</v>
      </c>
      <c r="GR258" s="123" t="e">
        <f t="shared" ca="1" si="261"/>
        <v>#NAME?</v>
      </c>
      <c r="GS258" s="123" t="e">
        <f t="shared" ca="1" si="262"/>
        <v>#NAME?</v>
      </c>
      <c r="GT258" s="123" t="e">
        <f t="shared" ca="1" si="263"/>
        <v>#NAME?</v>
      </c>
      <c r="GU258" s="123" t="e">
        <f t="shared" ca="1" si="264"/>
        <v>#NAME?</v>
      </c>
      <c r="GV258" s="123" t="e">
        <f t="shared" ca="1" si="265"/>
        <v>#NAME?</v>
      </c>
      <c r="GW258" s="123" t="e">
        <f t="shared" ca="1" si="266"/>
        <v>#NAME?</v>
      </c>
      <c r="GX258" s="123" t="e">
        <f t="shared" ca="1" si="267"/>
        <v>#NAME?</v>
      </c>
      <c r="GY258" s="120">
        <v>1</v>
      </c>
      <c r="GZ258" s="105">
        <f>SUM(FW258:GI258)</f>
        <v>146500</v>
      </c>
      <c r="HA258" s="105"/>
      <c r="HB258" s="105"/>
      <c r="HC258" s="105"/>
      <c r="HD258" s="105"/>
      <c r="HE258" s="105"/>
      <c r="HF258" s="105"/>
      <c r="HG258" s="105"/>
      <c r="HH258" s="105"/>
      <c r="HI258" s="105"/>
      <c r="HJ258" s="105"/>
      <c r="HK258" s="105"/>
      <c r="HL258" s="105">
        <f t="shared" si="323"/>
        <v>0</v>
      </c>
      <c r="HM258" s="105"/>
      <c r="HN258" s="123" t="e">
        <f t="shared" ca="1" si="268"/>
        <v>#NAME?</v>
      </c>
      <c r="HO258" s="123" t="e">
        <f t="shared" ca="1" si="269"/>
        <v>#NAME?</v>
      </c>
      <c r="HP258" s="123" t="e">
        <f t="shared" ca="1" si="270"/>
        <v>#NAME?</v>
      </c>
      <c r="HQ258" s="123" t="e">
        <f t="shared" ca="1" si="271"/>
        <v>#NAME?</v>
      </c>
      <c r="HR258" s="123" t="e">
        <f t="shared" ca="1" si="272"/>
        <v>#NAME?</v>
      </c>
      <c r="HS258" s="123" t="e">
        <f t="shared" ca="1" si="273"/>
        <v>#NAME?</v>
      </c>
      <c r="HT258" s="123" t="e">
        <f t="shared" ca="1" si="274"/>
        <v>#NAME?</v>
      </c>
      <c r="HU258" s="123" t="e">
        <f t="shared" ca="1" si="275"/>
        <v>#NAME?</v>
      </c>
      <c r="HV258" s="123" t="e">
        <f t="shared" ca="1" si="276"/>
        <v>#NAME?</v>
      </c>
      <c r="HW258" s="123" t="e">
        <f t="shared" ca="1" si="277"/>
        <v>#NAME?</v>
      </c>
      <c r="HX258" s="123" t="e">
        <f t="shared" ca="1" si="278"/>
        <v>#NAME?</v>
      </c>
      <c r="HY258" s="123" t="e">
        <f t="shared" ca="1" si="279"/>
        <v>#NAME?</v>
      </c>
      <c r="HZ258" s="123" t="e">
        <f t="shared" ca="1" si="280"/>
        <v>#NAME?</v>
      </c>
      <c r="IA258" s="123" t="e">
        <f t="shared" ca="1" si="281"/>
        <v>#NAME?</v>
      </c>
      <c r="IB258" s="124" t="s">
        <v>1188</v>
      </c>
      <c r="IC258" s="103" t="s">
        <v>1149</v>
      </c>
      <c r="ID258" s="125">
        <v>45524</v>
      </c>
      <c r="IE258" s="103" t="s">
        <v>147</v>
      </c>
      <c r="IF258" s="103" t="s">
        <v>147</v>
      </c>
      <c r="IG258" s="103" t="s">
        <v>147</v>
      </c>
      <c r="IH258" s="103"/>
      <c r="II258" s="103" t="s">
        <v>191</v>
      </c>
    </row>
    <row r="259" spans="1:243" ht="14.25" x14ac:dyDescent="0.2">
      <c r="A259" s="39">
        <v>282</v>
      </c>
      <c r="B259" s="39" t="s">
        <v>1191</v>
      </c>
      <c r="C259" s="56" t="s">
        <v>1192</v>
      </c>
      <c r="D259" s="39" t="s">
        <v>137</v>
      </c>
      <c r="E259" s="39">
        <v>514203538</v>
      </c>
      <c r="F259" s="102" t="s">
        <v>1193</v>
      </c>
      <c r="G259" s="39"/>
      <c r="H259" s="39" t="s">
        <v>128</v>
      </c>
      <c r="I259" s="39">
        <v>2</v>
      </c>
      <c r="J259" s="39">
        <v>25</v>
      </c>
      <c r="K259" s="39">
        <v>0</v>
      </c>
      <c r="L259" s="39">
        <v>2</v>
      </c>
      <c r="M259" s="39">
        <v>5</v>
      </c>
      <c r="N259" s="39">
        <v>0</v>
      </c>
      <c r="O259" s="39">
        <v>0</v>
      </c>
      <c r="P259" s="39">
        <v>0</v>
      </c>
      <c r="Q259" s="39">
        <v>2</v>
      </c>
      <c r="R259" s="39">
        <v>5</v>
      </c>
      <c r="S259" s="39">
        <v>0</v>
      </c>
      <c r="T259" s="39">
        <v>0</v>
      </c>
      <c r="U259" s="39">
        <v>0</v>
      </c>
      <c r="V259" s="39">
        <v>0</v>
      </c>
      <c r="W259" s="39">
        <v>0</v>
      </c>
      <c r="X259" s="39">
        <v>0</v>
      </c>
      <c r="Y259" s="39">
        <v>0</v>
      </c>
      <c r="Z259" s="39">
        <v>6</v>
      </c>
      <c r="AA259" s="39">
        <v>5</v>
      </c>
      <c r="AB259" s="39">
        <v>0</v>
      </c>
      <c r="AC259" s="39">
        <v>0</v>
      </c>
      <c r="AD259" s="39">
        <v>0</v>
      </c>
      <c r="AE259" s="39">
        <v>0</v>
      </c>
      <c r="AF259" s="39">
        <v>0</v>
      </c>
      <c r="AG259" s="39">
        <v>0</v>
      </c>
      <c r="AH259" s="39">
        <f t="shared" si="235"/>
        <v>25</v>
      </c>
      <c r="AI259" s="39">
        <f t="shared" si="236"/>
        <v>7</v>
      </c>
      <c r="AJ259" s="39">
        <f t="shared" si="237"/>
        <v>7</v>
      </c>
      <c r="AK259" s="39">
        <f t="shared" si="238"/>
        <v>11</v>
      </c>
      <c r="AL259" s="39">
        <f t="shared" si="239"/>
        <v>10</v>
      </c>
      <c r="AM259" s="57">
        <f t="shared" si="240"/>
        <v>497187</v>
      </c>
      <c r="AN259" s="57">
        <v>1</v>
      </c>
      <c r="AO259" s="57">
        <f t="shared" si="241"/>
        <v>497187</v>
      </c>
      <c r="AP259" s="39"/>
      <c r="AQ259" s="39" t="s">
        <v>1145</v>
      </c>
      <c r="AR259" s="39" t="s">
        <v>1146</v>
      </c>
      <c r="AS259" s="39"/>
      <c r="AT259" s="39"/>
      <c r="AU259" s="58">
        <v>3.7999999999999999E-2</v>
      </c>
      <c r="AV259" s="58" t="s">
        <v>11</v>
      </c>
      <c r="AW259" s="39" t="s">
        <v>1147</v>
      </c>
      <c r="AX259" s="39" t="s">
        <v>1148</v>
      </c>
      <c r="AY259" s="39"/>
      <c r="AZ259" s="39">
        <v>6314677700</v>
      </c>
      <c r="BA259" s="39" t="str">
        <f t="shared" si="242"/>
        <v>P0014</v>
      </c>
      <c r="BB259" s="78" t="e">
        <f t="shared" ca="1" si="243"/>
        <v>#NAME?</v>
      </c>
      <c r="BC259" s="75">
        <v>1</v>
      </c>
      <c r="BD259" s="75">
        <f t="shared" si="244"/>
        <v>502187</v>
      </c>
      <c r="BE259" s="39"/>
      <c r="BF259" s="39"/>
      <c r="BG259" s="39"/>
      <c r="BH259" s="39"/>
      <c r="BI259" s="39">
        <v>502187</v>
      </c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>
        <f>SUM($BE259,$BF259:BF259)-SUM($CV$1:CW$1)*SUM($P259:$Q259,$W259)-SUM($CV$2:CW$2)*SUM($R259:$V259)-SUM($CV$3:CW$3)*$X259-SUM($CV$4:CW$4)*SUM($K259:$L259)-SUM($CV$5:CW$5)*SUM($M259:$N259)-SUM($CV$6:CW$6)*$O259-SUM($CV$7:CW$7)*SUM($Y259:$Z259,$AF259)-SUM($CV$8:CW$8)*SUM($AA259:$AE259)-SUM($CV$9:CW$9)*$AG259</f>
        <v>0</v>
      </c>
      <c r="CX259" s="39">
        <f>SUM($BE259,$BF259:BG259)-SUM($CV$1:CX$1)*SUM($P259:$Q259,$W259)-SUM($CV$2:CX$2)*SUM($R259:$V259)-SUM($CV$3:CX$3)*$X259-SUM($CV$4:CX$4)*SUM($K259:$L259)-SUM($CV$5:CX$5)*SUM($M259:$N259)-SUM($CV$6:CX$6)*$O259-SUM($CV$7:CX$7)*SUM($Y259:$Z259,$AF259)-SUM($CV$8:CX$8)*SUM($AA259:$AE259)-SUM($CV$9:CX$9)*$AG259</f>
        <v>0</v>
      </c>
      <c r="CY259" s="39">
        <f>SUM($BE259,$BF259:BH259)-SUM($CV$1:CY$1)*SUM($P259:$Q259,$W259)-SUM($CV$2:CY$2)*SUM($R259:$V259)-SUM($CV$3:CY$3)*$X259-SUM($CV$4:CY$4)*SUM($K259:$L259)-SUM($CV$5:CY$5)*SUM($M259:$N259)-SUM($CV$6:CY$6)*$O259-SUM($CV$7:CY$7)*SUM($Y259:$Z259,$AF259)-SUM($CV$8:CY$8)*SUM($AA259:$AE259)-SUM($CV$9:CY$9)*$AG259</f>
        <v>0</v>
      </c>
      <c r="CZ259" s="39">
        <f>SUM($BE259,$BF259:BI259)-SUM($CV$1:CZ$1)*SUM($P259:$Q259,$W259)-SUM($CV$2:CZ$2)*SUM($R259:$V259)-SUM($CV$3:CZ$3)*$X259-SUM($CV$4:CZ$4)*SUM($K259:$L259)-SUM($CV$5:CZ$5)*SUM($M259:$N259)-SUM($CV$6:CZ$6)*$O259-SUM($CV$7:CZ$7)*SUM($Y259:$Z259,$AF259)-SUM($CV$8:CZ$8)*SUM($AA259:$AE259)-SUM($CV$9:CZ$9)*$AG259</f>
        <v>502187</v>
      </c>
      <c r="DA259" s="39">
        <f>SUM($BE259,$BF259:BJ259)-SUM($CV$1:DA$1)*SUM($P259:$Q259,$W259)-SUM($CV$2:DA$2)*SUM($R259:$V259)-SUM($CV$3:DA$3)*$X259-SUM($CV$4:DA$4)*SUM($K259:$L259)-SUM($CV$5:DA$5)*SUM($M259:$N259)-SUM($CV$6:DA$6)*$O259-SUM($CV$7:DA$7)*SUM($Y259:$Z259,$AF259)-SUM($CV$8:DA$8)*SUM($AA259:$AE259)-SUM($CV$9:DA$9)*$AG259</f>
        <v>502187</v>
      </c>
      <c r="DB259" s="39">
        <f>SUM($BE259,$BF259:BK259)-SUM($CV$1:DB$1)*SUM($P259:$Q259,$W259)-SUM($CV$2:DB$2)*SUM($R259:$V259)-SUM($CV$3:DB$3)*$X259-SUM($CV$4:DB$4)*SUM($K259:$L259)-SUM($CV$5:DB$5)*SUM($M259:$N259)-SUM($CV$6:DB$6)*$O259-SUM($CV$7:DB$7)*SUM($Y259:$Z259,$AF259)-SUM($CV$8:DB$8)*SUM($AA259:$AE259)-SUM($CV$9:DB$9)*$AG259</f>
        <v>499687</v>
      </c>
      <c r="DC259" s="39">
        <f>SUM($BE259,$BF259:BL259)-SUM($CV$1:DC$1)*SUM($P259:$Q259,$W259)-SUM($CV$2:DC$2)*SUM($R259:$V259)-SUM($CV$3:DC$3)*$X259-SUM($CV$4:DC$4)*SUM($K259:$L259)-SUM($CV$5:DC$5)*SUM($M259:$N259)-SUM($CV$6:DC$6)*$O259-SUM($CV$7:DC$7)*SUM($Y259:$Z259,$AF259)-SUM($CV$8:DC$8)*SUM($AA259:$AE259)-SUM($CV$9:DC$9)*$AG259</f>
        <v>494687</v>
      </c>
      <c r="DD259" s="39">
        <f>SUM($BE259,$BF259:BM259)-SUM($CV$1:DD$1)*SUM($P259:$Q259,$W259)-SUM($CV$2:DD$2)*SUM($R259:$V259)-SUM($CV$3:DD$3)*$X259-SUM($CV$4:DD$4)*SUM($K259:$L259)-SUM($CV$5:DD$5)*SUM($M259:$N259)-SUM($CV$6:DD$6)*$O259-SUM($CV$7:DD$7)*SUM($Y259:$Z259,$AF259)-SUM($CV$8:DD$8)*SUM($AA259:$AE259)-SUM($CV$9:DD$9)*$AG259</f>
        <v>486846</v>
      </c>
      <c r="DE259" s="39">
        <f>SUM($BE259,$BF259:BN259)-SUM($CV$1:DE$1)*SUM($P259:$Q259,$W259)-SUM($CV$2:DE$2)*SUM($R259:$V259)-SUM($CV$3:DE$3)*$X259-SUM($CV$4:DE$4)*SUM($K259:$L259)-SUM($CV$5:DE$5)*SUM($M259:$N259)-SUM($CV$6:DE$6)*$O259-SUM($CV$7:DE$7)*SUM($Y259:$Z259,$AF259)-SUM($CV$8:DE$8)*SUM($AA259:$AE259)-SUM($CV$9:DE$9)*$AG259</f>
        <v>479146</v>
      </c>
      <c r="DF259" s="39">
        <f>SUM($BE259,$BF259:BO259)-SUM($CV$1:DF$1)*SUM($P259:$Q259,$W259)-SUM($CV$2:DF$2)*SUM($R259:$V259)-SUM($CV$3:DF$3)*$X259-SUM($CV$4:DF$4)*SUM($K259:$L259)-SUM($CV$5:DF$5)*SUM($M259:$N259)-SUM($CV$6:DF$6)*$O259-SUM($CV$7:DF$7)*SUM($Y259:$Z259,$AF259)-SUM($CV$8:DF$8)*SUM($AA259:$AE259)-SUM($CV$9:DF$9)*$AG259</f>
        <v>469346</v>
      </c>
      <c r="DG259" s="39">
        <f>SUM($BE259,$BF259:BP259)-SUM($CV$1:DG$1)*SUM($P259:$Q259,$W259)-SUM($CV$2:DG$2)*SUM($R259:$V259)-SUM($CV$3:DG$3)*$X259-SUM($CV$4:DG$4)*SUM($K259:$L259)-SUM($CV$5:DG$5)*SUM($M259:$N259)-SUM($CV$6:DG$6)*$O259-SUM($CV$7:DG$7)*SUM($Y259:$Z259,$AF259)-SUM($CV$8:DG$8)*SUM($AA259:$AE259)-SUM($CV$9:DG$9)*$AG259</f>
        <v>458846</v>
      </c>
      <c r="DH259" s="39">
        <f>SUM($BE259,$BF259:BQ259)-SUM($CV$1:DH$1)*SUM($P259:$Q259,$W259)-SUM($CV$2:DH$2)*SUM($R259:$V259)-SUM($CV$3:DH$3)*$X259-SUM($CV$4:DH$4)*SUM($K259:$L259)-SUM($CV$5:DH$5)*SUM($M259:$N259)-SUM($CV$6:DH$6)*$O259-SUM($CV$7:DH$7)*SUM($Y259:$Z259,$AF259)-SUM($CV$8:DH$8)*SUM($AA259:$AE259)-SUM($CV$9:DH$9)*$AG259</f>
        <v>448346</v>
      </c>
      <c r="DI259" s="39">
        <f>SUM($BE259,$BF259:BR259)-SUM($CV$1:DI$1)*SUM($P259:$Q259,$W259)-SUM($CV$2:DI$2)*SUM($R259:$V259)-SUM($CV$3:DI$3)*$X259-SUM($CV$4:DI$4)*SUM($K259:$L259)-SUM($CV$5:DI$5)*SUM($M259:$N259)-SUM($CV$6:DI$6)*$O259-SUM($CV$7:DI$7)*SUM($Y259:$Z259,$AF259)-SUM($CV$8:DI$8)*SUM($AA259:$AE259)-SUM($CV$9:DI$9)*$AG259</f>
        <v>437846</v>
      </c>
      <c r="DJ259" s="39">
        <f>SUM($BE259,$BF259:BS259)-SUM($CV$1:DJ$1)*SUM($P259:$Q259,$W259)-SUM($CV$2:DJ$2)*SUM($R259:$V259)-SUM($CV$3:DJ$3)*$X259-SUM($CV$4:DJ$4)*SUM($K259:$L259)-SUM($CV$5:DJ$5)*SUM($M259:$N259)-SUM($CV$6:DJ$6)*$O259-SUM($CV$7:DJ$7)*SUM($Y259:$Z259,$AF259)-SUM($CV$8:DJ$8)*SUM($AA259:$AE259)-SUM($CV$9:DJ$9)*$AG259</f>
        <v>427346</v>
      </c>
      <c r="DK259" s="39">
        <f>SUM($BE259,$BF259:BT259)-SUM($CV$1:DK$1)*SUM($P259:$Q259,$W259)-SUM($CV$2:DK$2)*SUM($R259:$V259)-SUM($CV$3:DK$3)*$X259-SUM($CV$4:DK$4)*SUM($K259:$L259)-SUM($CV$5:DK$5)*SUM($M259:$N259)-SUM($CV$6:DK$6)*$O259-SUM($CV$7:DK$7)*SUM($Y259:$Z259,$AF259)-SUM($CV$8:DK$8)*SUM($AA259:$AE259)-SUM($CV$9:DK$9)*$AG259</f>
        <v>416846</v>
      </c>
      <c r="DL259" s="39">
        <f>SUM($BE259,$BF259:BU259)-SUM($CV$1:DL$1)*SUM($P259:$Q259,$W259)-SUM($CV$2:DL$2)*SUM($R259:$V259)-SUM($CV$3:DL$3)*$X259-SUM($CV$4:DL$4)*SUM($K259:$L259)-SUM($CV$5:DL$5)*SUM($M259:$N259)-SUM($CV$6:DL$6)*$O259-SUM($CV$7:DL$7)*SUM($Y259:$Z259,$AF259)-SUM($CV$8:DL$8)*SUM($AA259:$AE259)-SUM($CV$9:DL$9)*$AG259</f>
        <v>406346</v>
      </c>
      <c r="DM259" s="39">
        <f>SUM($BE259,$BF259:BV259)-SUM($CV$1:DM$1)*SUM($P259:$Q259,$W259)-SUM($CV$2:DM$2)*SUM($R259:$V259)-SUM($CV$3:DM$3)*$X259-SUM($CV$4:DM$4)*SUM($K259:$L259)-SUM($CV$5:DM$5)*SUM($M259:$N259)-SUM($CV$6:DM$6)*$O259-SUM($CV$7:DM$7)*SUM($Y259:$Z259,$AF259)-SUM($CV$8:DM$8)*SUM($AA259:$AE259)-SUM($CV$9:DM$9)*$AG259</f>
        <v>392346</v>
      </c>
      <c r="DN259" s="39">
        <f>SUM($BE259,$BF259:BW259)-SUM($CV$1:DN$1)*SUM($P259:$Q259,$W259)-SUM($CV$2:DN$2)*SUM($R259:$V259)-SUM($CV$3:DN$3)*$X259-SUM($CV$4:DN$4)*SUM($K259:$L259)-SUM($CV$5:DN$5)*SUM($M259:$N259)-SUM($CV$6:DN$6)*$O259-SUM($CV$7:DN$7)*SUM($Y259:$Z259,$AF259)-SUM($CV$8:DN$8)*SUM($AA259:$AE259)-SUM($CV$9:DN$9)*$AG259</f>
        <v>378346</v>
      </c>
      <c r="DO259" s="39">
        <f>SUM($BE259,$BF259:BX259)-SUM($CV$1:DO$1)*SUM($P259:$Q259,$W259)-SUM($CV$2:DO$2)*SUM($R259:$V259)-SUM($CV$3:DO$3)*$X259-SUM($CV$4:DO$4)*SUM($K259:$L259)-SUM($CV$5:DO$5)*SUM($M259:$N259)-SUM($CV$6:DO$6)*$O259-SUM($CV$7:DO$7)*SUM($Y259:$Z259,$AF259)-SUM($CV$8:DO$8)*SUM($AA259:$AE259)-SUM($CV$9:DO$9)*$AG259</f>
        <v>364346</v>
      </c>
      <c r="DP259" s="39">
        <f>SUM($BE259,$BF259:BY259)-SUM($CV$1:DP$1)*SUM($P259:$Q259,$W259)-SUM($CV$2:DP$2)*SUM($R259:$V259)-SUM($CV$3:DP$3)*$X259-SUM($CV$4:DP$4)*SUM($K259:$L259)-SUM($CV$5:DP$5)*SUM($M259:$N259)-SUM($CV$6:DP$6)*$O259-SUM($CV$7:DP$7)*SUM($Y259:$Z259,$AF259)-SUM($CV$8:DP$8)*SUM($AA259:$AE259)-SUM($CV$9:DP$9)*$AG259</f>
        <v>350346</v>
      </c>
      <c r="DQ259" s="39">
        <f>SUM($BE259,$BF259:BZ259)-SUM($CV$1:DQ$1)*SUM($P259:$Q259,$W259)-SUM($CV$2:DQ$2)*SUM($R259:$V259)-SUM($CV$3:DQ$3)*$X259-SUM($CV$4:DQ$4)*SUM($K259:$L259)-SUM($CV$5:DQ$5)*SUM($M259:$N259)-SUM($CV$6:DQ$6)*$O259-SUM($CV$7:DQ$7)*SUM($Y259:$Z259,$AF259)-SUM($CV$8:DQ$8)*SUM($AA259:$AE259)-SUM($CV$9:DQ$9)*$AG259</f>
        <v>336346</v>
      </c>
      <c r="DR259" s="39">
        <f>SUM($BE259,$BF259:CA259)-SUM($CV$1:DR$1)*SUM($P259:$Q259,$W259)-SUM($CV$2:DR$2)*SUM($R259:$V259)-SUM($CV$3:DR$3)*$X259-SUM($CV$4:DR$4)*SUM($K259:$L259)-SUM($CV$5:DR$5)*SUM($M259:$N259)-SUM($CV$6:DR$6)*$O259-SUM($CV$7:DR$7)*SUM($Y259:$Z259,$AF259)-SUM($CV$8:DR$8)*SUM($AA259:$AE259)-SUM($CV$9:DR$9)*$AG259</f>
        <v>322346</v>
      </c>
      <c r="DS259" s="39">
        <f>SUM($BE259,$BF259:CB259)-SUM($CV$1:DS$1)*SUM($P259:$Q259,$W259)-SUM($CV$2:DS$2)*SUM($R259:$V259)-SUM($CV$3:DS$3)*$X259-SUM($CV$4:DS$4)*SUM($K259:$L259)-SUM($CV$5:DS$5)*SUM($M259:$N259)-SUM($CV$6:DS$6)*$O259-SUM($CV$7:DS$7)*SUM($Y259:$Z259,$AF259)-SUM($CV$8:DS$8)*SUM($AA259:$AE259)-SUM($CV$9:DS$9)*$AG259</f>
        <v>308346</v>
      </c>
      <c r="DT259" s="39">
        <f>SUM($BE259,$BF259:CC259)-SUM($CV$1:DT$1)*SUM($P259:$Q259,$W259)-SUM($CV$2:DT$2)*SUM($R259:$V259)-SUM($CV$3:DT$3)*$X259-SUM($CV$4:DT$4)*SUM($K259:$L259)-SUM($CV$5:DT$5)*SUM($M259:$N259)-SUM($CV$6:DT$6)*$O259-SUM($CV$7:DT$7)*SUM($Y259:$Z259,$AF259)-SUM($CV$8:DT$8)*SUM($AA259:$AE259)-SUM($CV$9:DT$9)*$AG259</f>
        <v>294346</v>
      </c>
      <c r="DU259" s="39">
        <f>SUM($BE259,$BF259:CD259)-SUM($CV$1:DU$1)*SUM($P259:$Q259,$W259)-SUM($CV$2:DU$2)*SUM($R259:$V259)-SUM($CV$3:DU$3)*$X259-SUM($CV$4:DU$4)*SUM($K259:$L259)-SUM($CV$5:DU$5)*SUM($M259:$N259)-SUM($CV$6:DU$6)*$O259-SUM($CV$7:DU$7)*SUM($Y259:$Z259,$AF259)-SUM($CV$8:DU$8)*SUM($AA259:$AE259)-SUM($CV$9:DU$9)*$AG259</f>
        <v>280346</v>
      </c>
      <c r="DV259" s="39">
        <f>SUM($BE259,$BF259:CE259)-SUM($CV$1:DV$1)*SUM($P259:$Q259,$W259)-SUM($CV$2:DV$2)*SUM($R259:$V259)-SUM($CV$3:DV$3)*$X259-SUM($CV$4:DV$4)*SUM($K259:$L259)-SUM($CV$5:DV$5)*SUM($M259:$N259)-SUM($CV$6:DV$6)*$O259-SUM($CV$7:DV$7)*SUM($Y259:$Z259,$AF259)-SUM($CV$8:DV$8)*SUM($AA259:$AE259)-SUM($CV$9:DV$9)*$AG259</f>
        <v>266346</v>
      </c>
      <c r="DW259" s="39">
        <f>SUM($BE259,$BF259:CF259)-SUM($CV$1:DW$1)*SUM($P259:$Q259,$W259)-SUM($CV$2:DW$2)*SUM($R259:$V259)-SUM($CV$3:DW$3)*$X259-SUM($CV$4:DW$4)*SUM($K259:$L259)-SUM($CV$5:DW$5)*SUM($M259:$N259)-SUM($CV$6:DW$6)*$O259-SUM($CV$7:DW$7)*SUM($Y259:$Z259,$AF259)-SUM($CV$8:DW$8)*SUM($AA259:$AE259)-SUM($CV$9:DW$9)*$AG259</f>
        <v>252346</v>
      </c>
      <c r="DX259" s="39">
        <f>SUM($BE259,$BF259:CG259)-SUM($CV$1:DX$1)*SUM($P259:$Q259,$W259)-SUM($CV$2:DX$2)*SUM($R259:$V259)-SUM($CV$3:DX$3)*$X259-SUM($CV$4:DX$4)*SUM($K259:$L259)-SUM($CV$5:DX$5)*SUM($M259:$N259)-SUM($CV$6:DX$6)*$O259-SUM($CV$7:DX$7)*SUM($Y259:$Z259,$AF259)-SUM($CV$8:DX$8)*SUM($AA259:$AE259)-SUM($CV$9:DX$9)*$AG259</f>
        <v>238346</v>
      </c>
      <c r="DY259" s="39">
        <f>SUM($BE259,$BF259:CH259)-SUM($CV$1:DY$1)*SUM($P259:$Q259,$W259)-SUM($CV$2:DY$2)*SUM($R259:$V259)-SUM($CV$3:DY$3)*$X259-SUM($CV$4:DY$4)*SUM($K259:$L259)-SUM($CV$5:DY$5)*SUM($M259:$N259)-SUM($CV$6:DY$6)*$O259-SUM($CV$7:DY$7)*SUM($Y259:$Z259,$AF259)-SUM($CV$8:DY$8)*SUM($AA259:$AE259)-SUM($CV$9:DY$9)*$AG259</f>
        <v>224346</v>
      </c>
      <c r="DZ259" s="39">
        <f>SUM($BE259,$BF259:CI259)-SUM($CV$1:DZ$1)*SUM($P259:$Q259,$W259)-SUM($CV$2:DZ$2)*SUM($R259:$V259)-SUM($CV$3:DZ$3)*$X259-SUM($CV$4:DZ$4)*SUM($K259:$L259)-SUM($CV$5:DZ$5)*SUM($M259:$N259)-SUM($CV$6:DZ$6)*$O259-SUM($CV$7:DZ$7)*SUM($Y259:$Z259,$AF259)-SUM($CV$8:DZ$8)*SUM($AA259:$AE259)-SUM($CV$9:DZ$9)*$AG259</f>
        <v>210346</v>
      </c>
      <c r="EA259" s="39">
        <f>SUM($BE259,$BF259:CJ259)-SUM($CV$1:EA$1)*SUM($P259:$Q259,$W259)-SUM($CV$2:EA$2)*SUM($R259:$V259)-SUM($CV$3:EA$3)*$X259-SUM($CV$4:EA$4)*SUM($K259:$L259)-SUM($CV$5:EA$5)*SUM($M259:$N259)-SUM($CV$6:EA$6)*$O259-SUM($CV$7:EA$7)*SUM($Y259:$Z259,$AF259)-SUM($CV$8:EA$8)*SUM($AA259:$AE259)-SUM($CV$9:EA$9)*$AG259</f>
        <v>196346</v>
      </c>
      <c r="EB259" s="39">
        <f>SUM($BE259,$BF259:CK259)-SUM($CV$1:EB$1)*SUM($P259:$Q259,$W259)-SUM($CV$2:EB$2)*SUM($R259:$V259)-SUM($CV$3:EB$3)*$X259-SUM($CV$4:EB$4)*SUM($K259:$L259)-SUM($CV$5:EB$5)*SUM($M259:$N259)-SUM($CV$6:EB$6)*$O259-SUM($CV$7:EB$7)*SUM($Y259:$Z259,$AF259)-SUM($CV$8:EB$8)*SUM($AA259:$AE259)-SUM($CV$9:EB$9)*$AG259</f>
        <v>182346</v>
      </c>
      <c r="EC259" s="39">
        <f>SUM($BE259,$BF259:CL259)-SUM($CV$1:EC$1)*SUM($P259:$Q259,$W259)-SUM($CV$2:EC$2)*SUM($R259:$V259)-SUM($CV$3:EC$3)*$X259-SUM($CV$4:EC$4)*SUM($K259:$L259)-SUM($CV$5:EC$5)*SUM($M259:$N259)-SUM($CV$6:EC$6)*$O259-SUM($CV$7:EC$7)*SUM($Y259:$Z259,$AF259)-SUM($CV$8:EC$8)*SUM($AA259:$AE259)-SUM($CV$9:EC$9)*$AG259</f>
        <v>168346</v>
      </c>
      <c r="ED259" s="39">
        <f>SUM($BE259,$BF259:CM259)-SUM($CV$1:ED$1)*SUM($P259:$Q259,$W259)-SUM($CV$2:ED$2)*SUM($R259:$V259)-SUM($CV$3:ED$3)*$X259-SUM($CV$4:ED$4)*SUM($K259:$L259)-SUM($CV$5:ED$5)*SUM($M259:$N259)-SUM($CV$6:ED$6)*$O259-SUM($CV$7:ED$7)*SUM($Y259:$Z259,$AF259)-SUM($CV$8:ED$8)*SUM($AA259:$AE259)-SUM($CV$9:ED$9)*$AG259</f>
        <v>154346</v>
      </c>
      <c r="EE259" s="39">
        <f>SUM($BE259,$BF259:CN259)-SUM($CV$1:EE$1)*SUM($P259:$Q259,$W259)-SUM($CV$2:EE$2)*SUM($R259:$V259)-SUM($CV$3:EE$3)*$X259-SUM($CV$4:EE$4)*SUM($K259:$L259)-SUM($CV$5:EE$5)*SUM($M259:$N259)-SUM($CV$6:EE$6)*$O259-SUM($CV$7:EE$7)*SUM($Y259:$Z259,$AF259)-SUM($CV$8:EE$8)*SUM($AA259:$AE259)-SUM($CV$9:EE$9)*$AG259</f>
        <v>140346</v>
      </c>
      <c r="EF259" s="39">
        <f>SUM($BE259,$BF259:CO259)-SUM($CV$1:EF$1)*SUM($P259:$Q259,$W259)-SUM($CV$2:EF$2)*SUM($R259:$V259)-SUM($CV$3:EF$3)*$X259-SUM($CV$4:EF$4)*SUM($K259:$L259)-SUM($CV$5:EF$5)*SUM($M259:$N259)-SUM($CV$6:EF$6)*$O259-SUM($CV$7:EF$7)*SUM($Y259:$Z259,$AF259)-SUM($CV$8:EF$8)*SUM($AA259:$AE259)-SUM($CV$9:EF$9)*$AG259</f>
        <v>126346</v>
      </c>
      <c r="EG259" s="39">
        <f>SUM($BE259,$BF259:CP259)-SUM($CV$1:EG$1)*SUM($P259:$Q259,$W259)-SUM($CV$2:EG$2)*SUM($R259:$V259)-SUM($CV$3:EG$3)*$X259-SUM($CV$4:EG$4)*SUM($K259:$L259)-SUM($CV$5:EG$5)*SUM($M259:$N259)-SUM($CV$6:EG$6)*$O259-SUM($CV$7:EG$7)*SUM($Y259:$Z259,$AF259)-SUM($CV$8:EG$8)*SUM($AA259:$AE259)-SUM($CV$9:EG$9)*$AG259</f>
        <v>112346</v>
      </c>
      <c r="EH259" s="39">
        <f>SUM($BE259,$BF259:CQ259)-SUM($CV$1:EH$1)*SUM($P259:$Q259,$W259)-SUM($CV$2:EH$2)*SUM($R259:$V259)-SUM($CV$3:EH$3)*$X259-SUM($CV$4:EH$4)*SUM($K259:$L259)-SUM($CV$5:EH$5)*SUM($M259:$N259)-SUM($CV$6:EH$6)*$O259-SUM($CV$7:EH$7)*SUM($Y259:$Z259,$AF259)-SUM($CV$8:EH$8)*SUM($AA259:$AE259)-SUM($CV$9:EH$9)*$AG259</f>
        <v>98346</v>
      </c>
      <c r="EI259" s="39">
        <f>SUM($BE259,$BF259:CR259)-SUM($CV$1:EI$1)*SUM($P259:$Q259,$W259)-SUM($CV$2:EI$2)*SUM($R259:$V259)-SUM($CV$3:EI$3)*$X259-SUM($CV$4:EI$4)*SUM($K259:$L259)-SUM($CV$5:EI$5)*SUM($M259:$N259)-SUM($CV$6:EI$6)*$O259-SUM($CV$7:EI$7)*SUM($Y259:$Z259,$AF259)-SUM($CV$8:EI$8)*SUM($AA259:$AE259)-SUM($CV$9:EI$9)*$AG259</f>
        <v>84346</v>
      </c>
      <c r="EJ259" s="39">
        <f>SUM($BE259,$BF259:CS259)-SUM($CV$1:EJ$1)*SUM($P259:$Q259,$W259)-SUM($CV$2:EJ$2)*SUM($R259:$V259)-SUM($CV$3:EJ$3)*$X259-SUM($CV$4:EJ$4)*SUM($K259:$L259)-SUM($CV$5:EJ$5)*SUM($M259:$N259)-SUM($CV$6:EJ$6)*$O259-SUM($CV$7:EJ$7)*SUM($Y259:$Z259,$AF259)-SUM($CV$8:EJ$8)*SUM($AA259:$AE259)-SUM($CV$9:EJ$9)*$AG259</f>
        <v>70346</v>
      </c>
      <c r="EK259" s="39">
        <f>SUM($BE259,$BF259:CT259)-SUM($CV$1:EK$1)*SUM($P259:$Q259,$W259)-SUM($CV$2:EK$2)*SUM($R259:$V259)-SUM($CV$3:EK$3)*$X259-SUM($CV$4:EK$4)*SUM($K259:$L259)-SUM($CV$5:EK$5)*SUM($M259:$N259)-SUM($CV$6:EK$6)*$O259-SUM($CV$7:EK$7)*SUM($Y259:$Z259,$AF259)-SUM($CV$8:EK$8)*SUM($AA259:$AE259)-SUM($CV$9:EK$9)*$AG259</f>
        <v>56346</v>
      </c>
      <c r="EL259" s="39">
        <f>SUM($BE259,$BF259:CU259)-SUM($CV$1:EL$1)*SUM($P259:$Q259,$W259)-SUM($CV$2:EL$2)*SUM($R259:$V259)-SUM($CV$3:EL$3)*$X259-SUM($CV$4:EL$4)*SUM($K259:$L259)-SUM($CV$5:EL$5)*SUM($M259:$N259)-SUM($CV$6:EL$6)*$O259-SUM($CV$7:EL$7)*SUM($Y259:$Z259,$AF259)-SUM($CV$8:EL$8)*SUM($AA259:$AE259)-SUM($CV$9:EL$9)*$AG259</f>
        <v>42346</v>
      </c>
      <c r="EM259" s="39">
        <f>SUM($BE259,$BF259:CV259)-SUM($CV$1:EM$1)*SUM($P259:$Q259,$W259)-SUM($CV$2:EM$2)*SUM($R259:$V259)-SUM($CV$3:EM$3)*$X259-SUM($CV$4:EM$4)*SUM($K259:$L259)-SUM($CV$5:EM$5)*SUM($M259:$N259)-SUM($CV$6:EM$6)*$O259-SUM($CV$7:EM$7)*SUM($Y259:$Z259,$AF259)-SUM($CV$8:EM$8)*SUM($AA259:$AE259)-SUM($CV$9:EM$9)*$AG259</f>
        <v>28346</v>
      </c>
      <c r="EN259" s="39">
        <f>SUM($BE259,$BF259:CW259)-SUM($CV$1:EN$1)*SUM($P259:$Q259,$W259)-SUM($CV$2:EN$2)*SUM($R259:$V259)-SUM($CV$3:EN$3)*$X259-SUM($CV$4:EN$4)*SUM($K259:$L259)-SUM($CV$5:EN$5)*SUM($M259:$N259)-SUM($CV$6:EN$6)*$O259-SUM($CV$7:EN$7)*SUM($Y259:$Z259,$AF259)-SUM($CV$8:EN$8)*SUM($AA259:$AE259)-SUM($CV$9:EN$9)*$AG259</f>
        <v>14346</v>
      </c>
      <c r="EO259" s="39">
        <f>SUM($BE259,$BF259:CX259)-SUM($CV$1:EO$1)*SUM($P259:$Q259,$W259)-SUM($CV$2:EO$2)*SUM($R259:$V259)-SUM($CV$3:EO$3)*$X259-SUM($CV$4:EO$4)*SUM($K259:$L259)-SUM($CV$5:EO$5)*SUM($M259:$N259)-SUM($CV$6:EO$6)*$O259-SUM($CV$7:EO$7)*SUM($Y259:$Z259,$AF259)-SUM($CV$8:EO$8)*SUM($AA259:$AE259)-SUM($CV$9:EO$9)*$AG259</f>
        <v>5540</v>
      </c>
      <c r="EP259" s="96" t="str">
        <f t="shared" si="324"/>
        <v>KAYTECH</v>
      </c>
      <c r="EQ259" s="103" t="str">
        <f t="shared" si="302"/>
        <v>NAS1676C2</v>
      </c>
      <c r="ER259" s="96" t="str">
        <f t="shared" si="306"/>
        <v>NAS/NASM NATIONAL AEROSPACE STD</v>
      </c>
      <c r="ES259" s="115">
        <f t="shared" si="316"/>
        <v>3.7999999999999999E-2</v>
      </c>
      <c r="ET259" s="116" t="str">
        <f t="shared" si="317"/>
        <v>USD</v>
      </c>
      <c r="EU259" s="107" t="e">
        <f t="shared" ca="1" si="245"/>
        <v>#NAME?</v>
      </c>
      <c r="EV259" s="107" t="e">
        <f t="shared" ca="1" si="246"/>
        <v>#NAME?</v>
      </c>
      <c r="EW259" s="117">
        <f t="shared" si="313"/>
        <v>1</v>
      </c>
      <c r="EX259" s="117">
        <f t="shared" si="314"/>
        <v>1</v>
      </c>
      <c r="EY259" s="103">
        <v>5000</v>
      </c>
      <c r="EZ259" s="117">
        <f t="shared" si="247"/>
        <v>502187</v>
      </c>
      <c r="FA259" s="118" t="e">
        <f t="shared" ca="1" si="248"/>
        <v>#NAME?</v>
      </c>
      <c r="FB259" s="117">
        <f t="shared" si="249"/>
        <v>5000</v>
      </c>
      <c r="FC259" s="118" t="e">
        <f t="shared" ca="1" si="250"/>
        <v>#NAME?</v>
      </c>
      <c r="FD259" s="119">
        <v>45523</v>
      </c>
      <c r="FE259" s="118" t="s">
        <v>130</v>
      </c>
      <c r="FF259" s="118" t="s">
        <v>26</v>
      </c>
      <c r="FG259" s="103" t="s">
        <v>144</v>
      </c>
      <c r="FH259" s="103" t="s">
        <v>145</v>
      </c>
      <c r="FI259" s="105">
        <f t="array" ref="FI259">SUMPRODUCT($AI259:$AL259,TRANSPOSE(FI$1:FI$4))</f>
        <v>42715</v>
      </c>
      <c r="FJ259" s="105">
        <f t="array" ref="FJ259">SUMPRODUCT($AI259:$AL259,TRANSPOSE(FJ$1:FJ$4))</f>
        <v>42715</v>
      </c>
      <c r="FK259" s="105">
        <f t="array" ref="FK259">SUMPRODUCT($AI259:$AL259,TRANSPOSE(FK$1:FK$4))</f>
        <v>42715</v>
      </c>
      <c r="FL259" s="105">
        <f t="array" ref="FL259">SUMPRODUCT($AI259:$AL259,TRANSPOSE(FL$1:FL$4))</f>
        <v>42715</v>
      </c>
      <c r="FM259" s="105">
        <f t="array" ref="FM259">SUMPRODUCT($AI259:$AL259,TRANSPOSE(FM$1:FM$4))</f>
        <v>42715</v>
      </c>
      <c r="FN259" s="105">
        <f t="array" ref="FN259">SUMPRODUCT($AI259:$AL259,TRANSPOSE(FN$1:FN$4))</f>
        <v>42715</v>
      </c>
      <c r="FO259" s="105">
        <f t="array" ref="FO259">SUMPRODUCT($AI259:$AL259,TRANSPOSE(FO$1:FO$4))</f>
        <v>42715</v>
      </c>
      <c r="FP259" s="105">
        <f t="array" ref="FP259">SUMPRODUCT($AI259:$AL259,TRANSPOSE(FP$1:FP$4))</f>
        <v>42715</v>
      </c>
      <c r="FQ259" s="105">
        <f t="array" ref="FQ259">SUMPRODUCT($AI259:$AL259,TRANSPOSE(FQ$1:FQ$4))</f>
        <v>42715</v>
      </c>
      <c r="FR259" s="105">
        <f t="array" ref="FR259">SUMPRODUCT($AI259:$AL259,TRANSPOSE(FR$1:FR$4))</f>
        <v>42550</v>
      </c>
      <c r="FS259" s="105">
        <f t="array" ref="FS259">SUMPRODUCT($AI259:$AL259,TRANSPOSE(FS$1:FS$4))</f>
        <v>42000</v>
      </c>
      <c r="FT259" s="105">
        <f t="array" ref="FT259">SUMPRODUCT($AI259:$AL259,TRANSPOSE(FT$1:FT$4))</f>
        <v>28202</v>
      </c>
      <c r="FU259" s="105">
        <f t="array" ref="FU259">SUMPRODUCT($AI259:$AL259,TRANSPOSE(FU$1:FU$4))</f>
        <v>0</v>
      </c>
      <c r="FV259" s="120"/>
      <c r="FW259" s="105">
        <f t="shared" si="251"/>
        <v>42715</v>
      </c>
      <c r="FX259" s="121">
        <f>CEILING(SUM($FI259:FJ259)-SUM($FW259:FW259),$EW259)</f>
        <v>42715</v>
      </c>
      <c r="FY259" s="121">
        <f>CEILING(SUM($FI259:FK259)-SUM($FW259:FX259),$EW259)</f>
        <v>42715</v>
      </c>
      <c r="FZ259" s="121">
        <f>CEILING(SUM($FI259:FL259)-SUM($FW259:FY259),$EW259)</f>
        <v>42715</v>
      </c>
      <c r="GA259" s="121">
        <f>CEILING(SUM($FI259:FM259)-SUM($FW259:FZ259),$EW259)</f>
        <v>42715</v>
      </c>
      <c r="GB259" s="121">
        <f>CEILING(SUM($FI259:FN259)-SUM($FW259:GA259),$EW259)</f>
        <v>42715</v>
      </c>
      <c r="GC259" s="121">
        <f>CEILING(SUM($FI259:FO259)-SUM($FW259:GB259),$EW259)</f>
        <v>42715</v>
      </c>
      <c r="GD259" s="121">
        <f>CEILING(SUM($FI259:FP259)-SUM($FW259:GC259),$EW259)</f>
        <v>42715</v>
      </c>
      <c r="GE259" s="121">
        <f>CEILING(SUM($FI259:FQ259)-SUM($FW259:GD259),$EW259)</f>
        <v>42715</v>
      </c>
      <c r="GF259" s="121">
        <f>CEILING(SUM($FI259:FR259)-SUM($FW259:GE259),$EW259)</f>
        <v>42550</v>
      </c>
      <c r="GG259" s="121">
        <f>CEILING(SUM($FI259:FS259)-SUM($FW259:GF259),$EW259)</f>
        <v>42000</v>
      </c>
      <c r="GH259" s="121">
        <f t="shared" si="252"/>
        <v>33202</v>
      </c>
      <c r="GI259" s="121">
        <f t="shared" si="253"/>
        <v>0</v>
      </c>
      <c r="GJ259" s="120"/>
      <c r="GK259" s="123" t="e">
        <f t="shared" ca="1" si="254"/>
        <v>#NAME?</v>
      </c>
      <c r="GL259" s="123" t="e">
        <f t="shared" ca="1" si="255"/>
        <v>#NAME?</v>
      </c>
      <c r="GM259" s="123" t="e">
        <f t="shared" ca="1" si="256"/>
        <v>#NAME?</v>
      </c>
      <c r="GN259" s="123" t="e">
        <f t="shared" ca="1" si="257"/>
        <v>#NAME?</v>
      </c>
      <c r="GO259" s="123" t="e">
        <f t="shared" ca="1" si="258"/>
        <v>#NAME?</v>
      </c>
      <c r="GP259" s="123" t="e">
        <f t="shared" ca="1" si="259"/>
        <v>#NAME?</v>
      </c>
      <c r="GQ259" s="123" t="e">
        <f t="shared" ca="1" si="260"/>
        <v>#NAME?</v>
      </c>
      <c r="GR259" s="123" t="e">
        <f t="shared" ca="1" si="261"/>
        <v>#NAME?</v>
      </c>
      <c r="GS259" s="123" t="e">
        <f t="shared" ca="1" si="262"/>
        <v>#NAME?</v>
      </c>
      <c r="GT259" s="123" t="e">
        <f t="shared" ca="1" si="263"/>
        <v>#NAME?</v>
      </c>
      <c r="GU259" s="123" t="e">
        <f t="shared" ca="1" si="264"/>
        <v>#NAME?</v>
      </c>
      <c r="GV259" s="123" t="e">
        <f t="shared" ca="1" si="265"/>
        <v>#NAME?</v>
      </c>
      <c r="GW259" s="123" t="e">
        <f t="shared" ca="1" si="266"/>
        <v>#NAME?</v>
      </c>
      <c r="GX259" s="123" t="e">
        <f t="shared" ca="1" si="267"/>
        <v>#NAME?</v>
      </c>
      <c r="GY259" s="120">
        <v>1</v>
      </c>
      <c r="GZ259" s="105">
        <f>SUM(FW259:GI259)</f>
        <v>502187</v>
      </c>
      <c r="HA259" s="105"/>
      <c r="HB259" s="105"/>
      <c r="HC259" s="105"/>
      <c r="HD259" s="105"/>
      <c r="HE259" s="105"/>
      <c r="HF259" s="105"/>
      <c r="HG259" s="105"/>
      <c r="HH259" s="105"/>
      <c r="HI259" s="105"/>
      <c r="HJ259" s="105"/>
      <c r="HK259" s="105"/>
      <c r="HL259" s="105">
        <f t="shared" si="323"/>
        <v>0</v>
      </c>
      <c r="HM259" s="105"/>
      <c r="HN259" s="123" t="e">
        <f t="shared" ca="1" si="268"/>
        <v>#NAME?</v>
      </c>
      <c r="HO259" s="123" t="e">
        <f t="shared" ca="1" si="269"/>
        <v>#NAME?</v>
      </c>
      <c r="HP259" s="123" t="e">
        <f t="shared" ca="1" si="270"/>
        <v>#NAME?</v>
      </c>
      <c r="HQ259" s="123" t="e">
        <f t="shared" ca="1" si="271"/>
        <v>#NAME?</v>
      </c>
      <c r="HR259" s="123" t="e">
        <f t="shared" ca="1" si="272"/>
        <v>#NAME?</v>
      </c>
      <c r="HS259" s="123" t="e">
        <f t="shared" ca="1" si="273"/>
        <v>#NAME?</v>
      </c>
      <c r="HT259" s="123" t="e">
        <f t="shared" ca="1" si="274"/>
        <v>#NAME?</v>
      </c>
      <c r="HU259" s="123" t="e">
        <f t="shared" ca="1" si="275"/>
        <v>#NAME?</v>
      </c>
      <c r="HV259" s="123" t="e">
        <f t="shared" ca="1" si="276"/>
        <v>#NAME?</v>
      </c>
      <c r="HW259" s="123" t="e">
        <f t="shared" ca="1" si="277"/>
        <v>#NAME?</v>
      </c>
      <c r="HX259" s="123" t="e">
        <f t="shared" ca="1" si="278"/>
        <v>#NAME?</v>
      </c>
      <c r="HY259" s="123" t="e">
        <f t="shared" ca="1" si="279"/>
        <v>#NAME?</v>
      </c>
      <c r="HZ259" s="123" t="e">
        <f t="shared" ca="1" si="280"/>
        <v>#NAME?</v>
      </c>
      <c r="IA259" s="123" t="e">
        <f t="shared" ca="1" si="281"/>
        <v>#NAME?</v>
      </c>
      <c r="IB259" s="124" t="s">
        <v>1191</v>
      </c>
      <c r="IC259" s="103" t="s">
        <v>1149</v>
      </c>
      <c r="ID259" s="125">
        <v>45524</v>
      </c>
      <c r="IE259" s="103" t="s">
        <v>147</v>
      </c>
      <c r="IF259" s="103" t="s">
        <v>147</v>
      </c>
      <c r="IG259" s="103" t="s">
        <v>147</v>
      </c>
      <c r="IH259" s="103"/>
      <c r="II259" s="103" t="s">
        <v>191</v>
      </c>
    </row>
    <row r="260" spans="1:243" ht="14.25" x14ac:dyDescent="0.2">
      <c r="A260" s="39">
        <v>283</v>
      </c>
      <c r="B260" s="39" t="s">
        <v>1194</v>
      </c>
      <c r="C260" s="56" t="s">
        <v>1195</v>
      </c>
      <c r="D260" s="39" t="s">
        <v>137</v>
      </c>
      <c r="E260" s="39">
        <v>514201177</v>
      </c>
      <c r="F260" s="102" t="s">
        <v>1196</v>
      </c>
      <c r="G260" s="39"/>
      <c r="H260" s="39" t="s">
        <v>128</v>
      </c>
      <c r="I260" s="39">
        <v>2</v>
      </c>
      <c r="J260" s="39">
        <v>201</v>
      </c>
      <c r="K260" s="39">
        <v>0</v>
      </c>
      <c r="L260" s="39">
        <v>50</v>
      </c>
      <c r="M260" s="39">
        <v>7</v>
      </c>
      <c r="N260" s="39">
        <v>0</v>
      </c>
      <c r="O260" s="39">
        <v>0</v>
      </c>
      <c r="P260" s="39">
        <v>0</v>
      </c>
      <c r="Q260" s="39">
        <v>50</v>
      </c>
      <c r="R260" s="39">
        <v>22</v>
      </c>
      <c r="S260" s="39">
        <v>0</v>
      </c>
      <c r="T260" s="39">
        <v>0</v>
      </c>
      <c r="U260" s="39">
        <v>0</v>
      </c>
      <c r="V260" s="39">
        <v>0</v>
      </c>
      <c r="W260" s="39">
        <v>0</v>
      </c>
      <c r="X260" s="39">
        <v>0</v>
      </c>
      <c r="Y260" s="39">
        <v>0</v>
      </c>
      <c r="Z260" s="39">
        <v>50</v>
      </c>
      <c r="AA260" s="39">
        <v>22</v>
      </c>
      <c r="AB260" s="39">
        <v>0</v>
      </c>
      <c r="AC260" s="39">
        <v>0</v>
      </c>
      <c r="AD260" s="39">
        <v>0</v>
      </c>
      <c r="AE260" s="39">
        <v>0</v>
      </c>
      <c r="AF260" s="39">
        <v>0</v>
      </c>
      <c r="AG260" s="39">
        <v>0</v>
      </c>
      <c r="AH260" s="39">
        <f t="shared" si="235"/>
        <v>201</v>
      </c>
      <c r="AI260" s="39">
        <f t="shared" si="236"/>
        <v>57</v>
      </c>
      <c r="AJ260" s="39">
        <f t="shared" si="237"/>
        <v>72</v>
      </c>
      <c r="AK260" s="39">
        <f t="shared" si="238"/>
        <v>72</v>
      </c>
      <c r="AL260" s="39">
        <f t="shared" si="239"/>
        <v>29</v>
      </c>
      <c r="AM260" s="57">
        <f t="shared" si="240"/>
        <v>4557612</v>
      </c>
      <c r="AN260" s="57">
        <v>500</v>
      </c>
      <c r="AO260" s="57">
        <f t="shared" si="241"/>
        <v>4558000</v>
      </c>
      <c r="AP260" s="39"/>
      <c r="AQ260" s="39" t="s">
        <v>1145</v>
      </c>
      <c r="AR260" s="39" t="s">
        <v>1146</v>
      </c>
      <c r="AS260" s="39"/>
      <c r="AT260" s="39"/>
      <c r="AU260" s="58">
        <v>7.7000000000000002E-3</v>
      </c>
      <c r="AV260" s="58" t="s">
        <v>11</v>
      </c>
      <c r="AW260" s="39" t="s">
        <v>1147</v>
      </c>
      <c r="AX260" s="39" t="s">
        <v>1148</v>
      </c>
      <c r="AY260" s="39"/>
      <c r="AZ260" s="39">
        <v>6314677700</v>
      </c>
      <c r="BA260" s="39" t="str">
        <f t="shared" si="242"/>
        <v>P0014</v>
      </c>
      <c r="BB260" s="78" t="e">
        <f t="shared" ca="1" si="243"/>
        <v>#NAME?</v>
      </c>
      <c r="BC260" s="75" t="s">
        <v>1197</v>
      </c>
      <c r="BD260" s="75">
        <f t="shared" si="244"/>
        <v>4563000</v>
      </c>
      <c r="BE260" s="39"/>
      <c r="BF260" s="39"/>
      <c r="BG260" s="39"/>
      <c r="BH260" s="39"/>
      <c r="BI260" s="39">
        <v>2350500</v>
      </c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>
        <v>2212500</v>
      </c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>
        <f>SUM($BE260,$BF260:BF260)-SUM($CV$1:CW$1)*SUM($P260:$Q260,$W260)-SUM($CV$2:CW$2)*SUM($R260:$V260)-SUM($CV$3:CW$3)*$X260-SUM($CV$4:CW$4)*SUM($K260:$L260)-SUM($CV$5:CW$5)*SUM($M260:$N260)-SUM($CV$6:CW$6)*$O260-SUM($CV$7:CW$7)*SUM($Y260:$Z260,$AF260)-SUM($CV$8:CW$8)*SUM($AA260:$AE260)-SUM($CV$9:CW$9)*$AG260</f>
        <v>0</v>
      </c>
      <c r="CX260" s="39">
        <f>SUM($BE260,$BF260:BG260)-SUM($CV$1:CX$1)*SUM($P260:$Q260,$W260)-SUM($CV$2:CX$2)*SUM($R260:$V260)-SUM($CV$3:CX$3)*$X260-SUM($CV$4:CX$4)*SUM($K260:$L260)-SUM($CV$5:CX$5)*SUM($M260:$N260)-SUM($CV$6:CX$6)*$O260-SUM($CV$7:CX$7)*SUM($Y260:$Z260,$AF260)-SUM($CV$8:CX$8)*SUM($AA260:$AE260)-SUM($CV$9:CX$9)*$AG260</f>
        <v>0</v>
      </c>
      <c r="CY260" s="39">
        <f>SUM($BE260,$BF260:BH260)-SUM($CV$1:CY$1)*SUM($P260:$Q260,$W260)-SUM($CV$2:CY$2)*SUM($R260:$V260)-SUM($CV$3:CY$3)*$X260-SUM($CV$4:CY$4)*SUM($K260:$L260)-SUM($CV$5:CY$5)*SUM($M260:$N260)-SUM($CV$6:CY$6)*$O260-SUM($CV$7:CY$7)*SUM($Y260:$Z260,$AF260)-SUM($CV$8:CY$8)*SUM($AA260:$AE260)-SUM($CV$9:CY$9)*$AG260</f>
        <v>0</v>
      </c>
      <c r="CZ260" s="39">
        <f>SUM($BE260,$BF260:BI260)-SUM($CV$1:CZ$1)*SUM($P260:$Q260,$W260)-SUM($CV$2:CZ$2)*SUM($R260:$V260)-SUM($CV$3:CZ$3)*$X260-SUM($CV$4:CZ$4)*SUM($K260:$L260)-SUM($CV$5:CZ$5)*SUM($M260:$N260)-SUM($CV$6:CZ$6)*$O260-SUM($CV$7:CZ$7)*SUM($Y260:$Z260,$AF260)-SUM($CV$8:CZ$8)*SUM($AA260:$AE260)-SUM($CV$9:CZ$9)*$AG260</f>
        <v>2350500</v>
      </c>
      <c r="DA260" s="39">
        <f>SUM($BE260,$BF260:BJ260)-SUM($CV$1:DA$1)*SUM($P260:$Q260,$W260)-SUM($CV$2:DA$2)*SUM($R260:$V260)-SUM($CV$3:DA$3)*$X260-SUM($CV$4:DA$4)*SUM($K260:$L260)-SUM($CV$5:DA$5)*SUM($M260:$N260)-SUM($CV$6:DA$6)*$O260-SUM($CV$7:DA$7)*SUM($Y260:$Z260,$AF260)-SUM($CV$8:DA$8)*SUM($AA260:$AE260)-SUM($CV$9:DA$9)*$AG260</f>
        <v>2350500</v>
      </c>
      <c r="DB260" s="39">
        <f>SUM($BE260,$BF260:BK260)-SUM($CV$1:DB$1)*SUM($P260:$Q260,$W260)-SUM($CV$2:DB$2)*SUM($R260:$V260)-SUM($CV$3:DB$3)*$X260-SUM($CV$4:DB$4)*SUM($K260:$L260)-SUM($CV$5:DB$5)*SUM($M260:$N260)-SUM($CV$6:DB$6)*$O260-SUM($CV$7:DB$7)*SUM($Y260:$Z260,$AF260)-SUM($CV$8:DB$8)*SUM($AA260:$AE260)-SUM($CV$9:DB$9)*$AG260</f>
        <v>2330400</v>
      </c>
      <c r="DC260" s="39">
        <f>SUM($BE260,$BF260:BL260)-SUM($CV$1:DC$1)*SUM($P260:$Q260,$W260)-SUM($CV$2:DC$2)*SUM($R260:$V260)-SUM($CV$3:DC$3)*$X260-SUM($CV$4:DC$4)*SUM($K260:$L260)-SUM($CV$5:DC$5)*SUM($M260:$N260)-SUM($CV$6:DC$6)*$O260-SUM($CV$7:DC$7)*SUM($Y260:$Z260,$AF260)-SUM($CV$8:DC$8)*SUM($AA260:$AE260)-SUM($CV$9:DC$9)*$AG260</f>
        <v>2290200</v>
      </c>
      <c r="DD260" s="39">
        <f>SUM($BE260,$BF260:BM260)-SUM($CV$1:DD$1)*SUM($P260:$Q260,$W260)-SUM($CV$2:DD$2)*SUM($R260:$V260)-SUM($CV$3:DD$3)*$X260-SUM($CV$4:DD$4)*SUM($K260:$L260)-SUM($CV$5:DD$5)*SUM($M260:$N260)-SUM($CV$6:DD$6)*$O260-SUM($CV$7:DD$7)*SUM($Y260:$Z260,$AF260)-SUM($CV$8:DD$8)*SUM($AA260:$AE260)-SUM($CV$9:DD$9)*$AG260</f>
        <v>2227668</v>
      </c>
      <c r="DE260" s="39">
        <f>SUM($BE260,$BF260:BN260)-SUM($CV$1:DE$1)*SUM($P260:$Q260,$W260)-SUM($CV$2:DE$2)*SUM($R260:$V260)-SUM($CV$3:DE$3)*$X260-SUM($CV$4:DE$4)*SUM($K260:$L260)-SUM($CV$5:DE$5)*SUM($M260:$N260)-SUM($CV$6:DE$6)*$O260-SUM($CV$7:DE$7)*SUM($Y260:$Z260,$AF260)-SUM($CV$8:DE$8)*SUM($AA260:$AE260)-SUM($CV$9:DE$9)*$AG260</f>
        <v>2156718</v>
      </c>
      <c r="DF260" s="39">
        <f>SUM($BE260,$BF260:BO260)-SUM($CV$1:DF$1)*SUM($P260:$Q260,$W260)-SUM($CV$2:DF$2)*SUM($R260:$V260)-SUM($CV$3:DF$3)*$X260-SUM($CV$4:DF$4)*SUM($K260:$L260)-SUM($CV$5:DF$5)*SUM($M260:$N260)-SUM($CV$6:DF$6)*$O260-SUM($CV$7:DF$7)*SUM($Y260:$Z260,$AF260)-SUM($CV$8:DF$8)*SUM($AA260:$AE260)-SUM($CV$9:DF$9)*$AG260</f>
        <v>2066418</v>
      </c>
      <c r="DG260" s="39">
        <f>SUM($BE260,$BF260:BP260)-SUM($CV$1:DG$1)*SUM($P260:$Q260,$W260)-SUM($CV$2:DG$2)*SUM($R260:$V260)-SUM($CV$3:DG$3)*$X260-SUM($CV$4:DG$4)*SUM($K260:$L260)-SUM($CV$5:DG$5)*SUM($M260:$N260)-SUM($CV$6:DG$6)*$O260-SUM($CV$7:DG$7)*SUM($Y260:$Z260,$AF260)-SUM($CV$8:DG$8)*SUM($AA260:$AE260)-SUM($CV$9:DG$9)*$AG260</f>
        <v>1969668</v>
      </c>
      <c r="DH260" s="39">
        <f>SUM($BE260,$BF260:BQ260)-SUM($CV$1:DH$1)*SUM($P260:$Q260,$W260)-SUM($CV$2:DH$2)*SUM($R260:$V260)-SUM($CV$3:DH$3)*$X260-SUM($CV$4:DH$4)*SUM($K260:$L260)-SUM($CV$5:DH$5)*SUM($M260:$N260)-SUM($CV$6:DH$6)*$O260-SUM($CV$7:DH$7)*SUM($Y260:$Z260,$AF260)-SUM($CV$8:DH$8)*SUM($AA260:$AE260)-SUM($CV$9:DH$9)*$AG260</f>
        <v>1872918</v>
      </c>
      <c r="DI260" s="39">
        <f>SUM($BE260,$BF260:BR260)-SUM($CV$1:DI$1)*SUM($P260:$Q260,$W260)-SUM($CV$2:DI$2)*SUM($R260:$V260)-SUM($CV$3:DI$3)*$X260-SUM($CV$4:DI$4)*SUM($K260:$L260)-SUM($CV$5:DI$5)*SUM($M260:$N260)-SUM($CV$6:DI$6)*$O260-SUM($CV$7:DI$7)*SUM($Y260:$Z260,$AF260)-SUM($CV$8:DI$8)*SUM($AA260:$AE260)-SUM($CV$9:DI$9)*$AG260</f>
        <v>1776168</v>
      </c>
      <c r="DJ260" s="39">
        <f>SUM($BE260,$BF260:BS260)-SUM($CV$1:DJ$1)*SUM($P260:$Q260,$W260)-SUM($CV$2:DJ$2)*SUM($R260:$V260)-SUM($CV$3:DJ$3)*$X260-SUM($CV$4:DJ$4)*SUM($K260:$L260)-SUM($CV$5:DJ$5)*SUM($M260:$N260)-SUM($CV$6:DJ$6)*$O260-SUM($CV$7:DJ$7)*SUM($Y260:$Z260,$AF260)-SUM($CV$8:DJ$8)*SUM($AA260:$AE260)-SUM($CV$9:DJ$9)*$AG260</f>
        <v>1679418</v>
      </c>
      <c r="DK260" s="39">
        <f>SUM($BE260,$BF260:BT260)-SUM($CV$1:DK$1)*SUM($P260:$Q260,$W260)-SUM($CV$2:DK$2)*SUM($R260:$V260)-SUM($CV$3:DK$3)*$X260-SUM($CV$4:DK$4)*SUM($K260:$L260)-SUM($CV$5:DK$5)*SUM($M260:$N260)-SUM($CV$6:DK$6)*$O260-SUM($CV$7:DK$7)*SUM($Y260:$Z260,$AF260)-SUM($CV$8:DK$8)*SUM($AA260:$AE260)-SUM($CV$9:DK$9)*$AG260</f>
        <v>1582668</v>
      </c>
      <c r="DL260" s="39">
        <f>SUM($BE260,$BF260:BU260)-SUM($CV$1:DL$1)*SUM($P260:$Q260,$W260)-SUM($CV$2:DL$2)*SUM($R260:$V260)-SUM($CV$3:DL$3)*$X260-SUM($CV$4:DL$4)*SUM($K260:$L260)-SUM($CV$5:DL$5)*SUM($M260:$N260)-SUM($CV$6:DL$6)*$O260-SUM($CV$7:DL$7)*SUM($Y260:$Z260,$AF260)-SUM($CV$8:DL$8)*SUM($AA260:$AE260)-SUM($CV$9:DL$9)*$AG260</f>
        <v>1485918</v>
      </c>
      <c r="DM260" s="39">
        <f>SUM($BE260,$BF260:BV260)-SUM($CV$1:DM$1)*SUM($P260:$Q260,$W260)-SUM($CV$2:DM$2)*SUM($R260:$V260)-SUM($CV$3:DM$3)*$X260-SUM($CV$4:DM$4)*SUM($K260:$L260)-SUM($CV$5:DM$5)*SUM($M260:$N260)-SUM($CV$6:DM$6)*$O260-SUM($CV$7:DM$7)*SUM($Y260:$Z260,$AF260)-SUM($CV$8:DM$8)*SUM($AA260:$AE260)-SUM($CV$9:DM$9)*$AG260</f>
        <v>1356918</v>
      </c>
      <c r="DN260" s="39">
        <f>SUM($BE260,$BF260:BW260)-SUM($CV$1:DN$1)*SUM($P260:$Q260,$W260)-SUM($CV$2:DN$2)*SUM($R260:$V260)-SUM($CV$3:DN$3)*$X260-SUM($CV$4:DN$4)*SUM($K260:$L260)-SUM($CV$5:DN$5)*SUM($M260:$N260)-SUM($CV$6:DN$6)*$O260-SUM($CV$7:DN$7)*SUM($Y260:$Z260,$AF260)-SUM($CV$8:DN$8)*SUM($AA260:$AE260)-SUM($CV$9:DN$9)*$AG260</f>
        <v>1227918</v>
      </c>
      <c r="DO260" s="39">
        <f>SUM($BE260,$BF260:BX260)-SUM($CV$1:DO$1)*SUM($P260:$Q260,$W260)-SUM($CV$2:DO$2)*SUM($R260:$V260)-SUM($CV$3:DO$3)*$X260-SUM($CV$4:DO$4)*SUM($K260:$L260)-SUM($CV$5:DO$5)*SUM($M260:$N260)-SUM($CV$6:DO$6)*$O260-SUM($CV$7:DO$7)*SUM($Y260:$Z260,$AF260)-SUM($CV$8:DO$8)*SUM($AA260:$AE260)-SUM($CV$9:DO$9)*$AG260</f>
        <v>1098918</v>
      </c>
      <c r="DP260" s="39">
        <f>SUM($BE260,$BF260:BY260)-SUM($CV$1:DP$1)*SUM($P260:$Q260,$W260)-SUM($CV$2:DP$2)*SUM($R260:$V260)-SUM($CV$3:DP$3)*$X260-SUM($CV$4:DP$4)*SUM($K260:$L260)-SUM($CV$5:DP$5)*SUM($M260:$N260)-SUM($CV$6:DP$6)*$O260-SUM($CV$7:DP$7)*SUM($Y260:$Z260,$AF260)-SUM($CV$8:DP$8)*SUM($AA260:$AE260)-SUM($CV$9:DP$9)*$AG260</f>
        <v>969918</v>
      </c>
      <c r="DQ260" s="39">
        <f>SUM($BE260,$BF260:BZ260)-SUM($CV$1:DQ$1)*SUM($P260:$Q260,$W260)-SUM($CV$2:DQ$2)*SUM($R260:$V260)-SUM($CV$3:DQ$3)*$X260-SUM($CV$4:DQ$4)*SUM($K260:$L260)-SUM($CV$5:DQ$5)*SUM($M260:$N260)-SUM($CV$6:DQ$6)*$O260-SUM($CV$7:DQ$7)*SUM($Y260:$Z260,$AF260)-SUM($CV$8:DQ$8)*SUM($AA260:$AE260)-SUM($CV$9:DQ$9)*$AG260</f>
        <v>840918</v>
      </c>
      <c r="DR260" s="39">
        <f>SUM($BE260,$BF260:CA260)-SUM($CV$1:DR$1)*SUM($P260:$Q260,$W260)-SUM($CV$2:DR$2)*SUM($R260:$V260)-SUM($CV$3:DR$3)*$X260-SUM($CV$4:DR$4)*SUM($K260:$L260)-SUM($CV$5:DR$5)*SUM($M260:$N260)-SUM($CV$6:DR$6)*$O260-SUM($CV$7:DR$7)*SUM($Y260:$Z260,$AF260)-SUM($CV$8:DR$8)*SUM($AA260:$AE260)-SUM($CV$9:DR$9)*$AG260</f>
        <v>711918</v>
      </c>
      <c r="DS260" s="39">
        <f>SUM($BE260,$BF260:CB260)-SUM($CV$1:DS$1)*SUM($P260:$Q260,$W260)-SUM($CV$2:DS$2)*SUM($R260:$V260)-SUM($CV$3:DS$3)*$X260-SUM($CV$4:DS$4)*SUM($K260:$L260)-SUM($CV$5:DS$5)*SUM($M260:$N260)-SUM($CV$6:DS$6)*$O260-SUM($CV$7:DS$7)*SUM($Y260:$Z260,$AF260)-SUM($CV$8:DS$8)*SUM($AA260:$AE260)-SUM($CV$9:DS$9)*$AG260</f>
        <v>582918</v>
      </c>
      <c r="DT260" s="39">
        <f>SUM($BE260,$BF260:CC260)-SUM($CV$1:DT$1)*SUM($P260:$Q260,$W260)-SUM($CV$2:DT$2)*SUM($R260:$V260)-SUM($CV$3:DT$3)*$X260-SUM($CV$4:DT$4)*SUM($K260:$L260)-SUM($CV$5:DT$5)*SUM($M260:$N260)-SUM($CV$6:DT$6)*$O260-SUM($CV$7:DT$7)*SUM($Y260:$Z260,$AF260)-SUM($CV$8:DT$8)*SUM($AA260:$AE260)-SUM($CV$9:DT$9)*$AG260</f>
        <v>2666418</v>
      </c>
      <c r="DU260" s="39">
        <f>SUM($BE260,$BF260:CD260)-SUM($CV$1:DU$1)*SUM($P260:$Q260,$W260)-SUM($CV$2:DU$2)*SUM($R260:$V260)-SUM($CV$3:DU$3)*$X260-SUM($CV$4:DU$4)*SUM($K260:$L260)-SUM($CV$5:DU$5)*SUM($M260:$N260)-SUM($CV$6:DU$6)*$O260-SUM($CV$7:DU$7)*SUM($Y260:$Z260,$AF260)-SUM($CV$8:DU$8)*SUM($AA260:$AE260)-SUM($CV$9:DU$9)*$AG260</f>
        <v>2537418</v>
      </c>
      <c r="DV260" s="39">
        <f>SUM($BE260,$BF260:CE260)-SUM($CV$1:DV$1)*SUM($P260:$Q260,$W260)-SUM($CV$2:DV$2)*SUM($R260:$V260)-SUM($CV$3:DV$3)*$X260-SUM($CV$4:DV$4)*SUM($K260:$L260)-SUM($CV$5:DV$5)*SUM($M260:$N260)-SUM($CV$6:DV$6)*$O260-SUM($CV$7:DV$7)*SUM($Y260:$Z260,$AF260)-SUM($CV$8:DV$8)*SUM($AA260:$AE260)-SUM($CV$9:DV$9)*$AG260</f>
        <v>2408418</v>
      </c>
      <c r="DW260" s="39">
        <f>SUM($BE260,$BF260:CF260)-SUM($CV$1:DW$1)*SUM($P260:$Q260,$W260)-SUM($CV$2:DW$2)*SUM($R260:$V260)-SUM($CV$3:DW$3)*$X260-SUM($CV$4:DW$4)*SUM($K260:$L260)-SUM($CV$5:DW$5)*SUM($M260:$N260)-SUM($CV$6:DW$6)*$O260-SUM($CV$7:DW$7)*SUM($Y260:$Z260,$AF260)-SUM($CV$8:DW$8)*SUM($AA260:$AE260)-SUM($CV$9:DW$9)*$AG260</f>
        <v>2279418</v>
      </c>
      <c r="DX260" s="39">
        <f>SUM($BE260,$BF260:CG260)-SUM($CV$1:DX$1)*SUM($P260:$Q260,$W260)-SUM($CV$2:DX$2)*SUM($R260:$V260)-SUM($CV$3:DX$3)*$X260-SUM($CV$4:DX$4)*SUM($K260:$L260)-SUM($CV$5:DX$5)*SUM($M260:$N260)-SUM($CV$6:DX$6)*$O260-SUM($CV$7:DX$7)*SUM($Y260:$Z260,$AF260)-SUM($CV$8:DX$8)*SUM($AA260:$AE260)-SUM($CV$9:DX$9)*$AG260</f>
        <v>2150418</v>
      </c>
      <c r="DY260" s="39">
        <f>SUM($BE260,$BF260:CH260)-SUM($CV$1:DY$1)*SUM($P260:$Q260,$W260)-SUM($CV$2:DY$2)*SUM($R260:$V260)-SUM($CV$3:DY$3)*$X260-SUM($CV$4:DY$4)*SUM($K260:$L260)-SUM($CV$5:DY$5)*SUM($M260:$N260)-SUM($CV$6:DY$6)*$O260-SUM($CV$7:DY$7)*SUM($Y260:$Z260,$AF260)-SUM($CV$8:DY$8)*SUM($AA260:$AE260)-SUM($CV$9:DY$9)*$AG260</f>
        <v>2021418</v>
      </c>
      <c r="DZ260" s="39">
        <f>SUM($BE260,$BF260:CI260)-SUM($CV$1:DZ$1)*SUM($P260:$Q260,$W260)-SUM($CV$2:DZ$2)*SUM($R260:$V260)-SUM($CV$3:DZ$3)*$X260-SUM($CV$4:DZ$4)*SUM($K260:$L260)-SUM($CV$5:DZ$5)*SUM($M260:$N260)-SUM($CV$6:DZ$6)*$O260-SUM($CV$7:DZ$7)*SUM($Y260:$Z260,$AF260)-SUM($CV$8:DZ$8)*SUM($AA260:$AE260)-SUM($CV$9:DZ$9)*$AG260</f>
        <v>1892418</v>
      </c>
      <c r="EA260" s="39">
        <f>SUM($BE260,$BF260:CJ260)-SUM($CV$1:EA$1)*SUM($P260:$Q260,$W260)-SUM($CV$2:EA$2)*SUM($R260:$V260)-SUM($CV$3:EA$3)*$X260-SUM($CV$4:EA$4)*SUM($K260:$L260)-SUM($CV$5:EA$5)*SUM($M260:$N260)-SUM($CV$6:EA$6)*$O260-SUM($CV$7:EA$7)*SUM($Y260:$Z260,$AF260)-SUM($CV$8:EA$8)*SUM($AA260:$AE260)-SUM($CV$9:EA$9)*$AG260</f>
        <v>1763418</v>
      </c>
      <c r="EB260" s="39">
        <f>SUM($BE260,$BF260:CK260)-SUM($CV$1:EB$1)*SUM($P260:$Q260,$W260)-SUM($CV$2:EB$2)*SUM($R260:$V260)-SUM($CV$3:EB$3)*$X260-SUM($CV$4:EB$4)*SUM($K260:$L260)-SUM($CV$5:EB$5)*SUM($M260:$N260)-SUM($CV$6:EB$6)*$O260-SUM($CV$7:EB$7)*SUM($Y260:$Z260,$AF260)-SUM($CV$8:EB$8)*SUM($AA260:$AE260)-SUM($CV$9:EB$9)*$AG260</f>
        <v>1634418</v>
      </c>
      <c r="EC260" s="39">
        <f>SUM($BE260,$BF260:CL260)-SUM($CV$1:EC$1)*SUM($P260:$Q260,$W260)-SUM($CV$2:EC$2)*SUM($R260:$V260)-SUM($CV$3:EC$3)*$X260-SUM($CV$4:EC$4)*SUM($K260:$L260)-SUM($CV$5:EC$5)*SUM($M260:$N260)-SUM($CV$6:EC$6)*$O260-SUM($CV$7:EC$7)*SUM($Y260:$Z260,$AF260)-SUM($CV$8:EC$8)*SUM($AA260:$AE260)-SUM($CV$9:EC$9)*$AG260</f>
        <v>1505418</v>
      </c>
      <c r="ED260" s="39">
        <f>SUM($BE260,$BF260:CM260)-SUM($CV$1:ED$1)*SUM($P260:$Q260,$W260)-SUM($CV$2:ED$2)*SUM($R260:$V260)-SUM($CV$3:ED$3)*$X260-SUM($CV$4:ED$4)*SUM($K260:$L260)-SUM($CV$5:ED$5)*SUM($M260:$N260)-SUM($CV$6:ED$6)*$O260-SUM($CV$7:ED$7)*SUM($Y260:$Z260,$AF260)-SUM($CV$8:ED$8)*SUM($AA260:$AE260)-SUM($CV$9:ED$9)*$AG260</f>
        <v>1376418</v>
      </c>
      <c r="EE260" s="39">
        <f>SUM($BE260,$BF260:CN260)-SUM($CV$1:EE$1)*SUM($P260:$Q260,$W260)-SUM($CV$2:EE$2)*SUM($R260:$V260)-SUM($CV$3:EE$3)*$X260-SUM($CV$4:EE$4)*SUM($K260:$L260)-SUM($CV$5:EE$5)*SUM($M260:$N260)-SUM($CV$6:EE$6)*$O260-SUM($CV$7:EE$7)*SUM($Y260:$Z260,$AF260)-SUM($CV$8:EE$8)*SUM($AA260:$AE260)-SUM($CV$9:EE$9)*$AG260</f>
        <v>1247418</v>
      </c>
      <c r="EF260" s="39">
        <f>SUM($BE260,$BF260:CO260)-SUM($CV$1:EF$1)*SUM($P260:$Q260,$W260)-SUM($CV$2:EF$2)*SUM($R260:$V260)-SUM($CV$3:EF$3)*$X260-SUM($CV$4:EF$4)*SUM($K260:$L260)-SUM($CV$5:EF$5)*SUM($M260:$N260)-SUM($CV$6:EF$6)*$O260-SUM($CV$7:EF$7)*SUM($Y260:$Z260,$AF260)-SUM($CV$8:EF$8)*SUM($AA260:$AE260)-SUM($CV$9:EF$9)*$AG260</f>
        <v>1118418</v>
      </c>
      <c r="EG260" s="39">
        <f>SUM($BE260,$BF260:CP260)-SUM($CV$1:EG$1)*SUM($P260:$Q260,$W260)-SUM($CV$2:EG$2)*SUM($R260:$V260)-SUM($CV$3:EG$3)*$X260-SUM($CV$4:EG$4)*SUM($K260:$L260)-SUM($CV$5:EG$5)*SUM($M260:$N260)-SUM($CV$6:EG$6)*$O260-SUM($CV$7:EG$7)*SUM($Y260:$Z260,$AF260)-SUM($CV$8:EG$8)*SUM($AA260:$AE260)-SUM($CV$9:EG$9)*$AG260</f>
        <v>989418</v>
      </c>
      <c r="EH260" s="39">
        <f>SUM($BE260,$BF260:CQ260)-SUM($CV$1:EH$1)*SUM($P260:$Q260,$W260)-SUM($CV$2:EH$2)*SUM($R260:$V260)-SUM($CV$3:EH$3)*$X260-SUM($CV$4:EH$4)*SUM($K260:$L260)-SUM($CV$5:EH$5)*SUM($M260:$N260)-SUM($CV$6:EH$6)*$O260-SUM($CV$7:EH$7)*SUM($Y260:$Z260,$AF260)-SUM($CV$8:EH$8)*SUM($AA260:$AE260)-SUM($CV$9:EH$9)*$AG260</f>
        <v>860418</v>
      </c>
      <c r="EI260" s="39">
        <f>SUM($BE260,$BF260:CR260)-SUM($CV$1:EI$1)*SUM($P260:$Q260,$W260)-SUM($CV$2:EI$2)*SUM($R260:$V260)-SUM($CV$3:EI$3)*$X260-SUM($CV$4:EI$4)*SUM($K260:$L260)-SUM($CV$5:EI$5)*SUM($M260:$N260)-SUM($CV$6:EI$6)*$O260-SUM($CV$7:EI$7)*SUM($Y260:$Z260,$AF260)-SUM($CV$8:EI$8)*SUM($AA260:$AE260)-SUM($CV$9:EI$9)*$AG260</f>
        <v>731418</v>
      </c>
      <c r="EJ260" s="39">
        <f>SUM($BE260,$BF260:CS260)-SUM($CV$1:EJ$1)*SUM($P260:$Q260,$W260)-SUM($CV$2:EJ$2)*SUM($R260:$V260)-SUM($CV$3:EJ$3)*$X260-SUM($CV$4:EJ$4)*SUM($K260:$L260)-SUM($CV$5:EJ$5)*SUM($M260:$N260)-SUM($CV$6:EJ$6)*$O260-SUM($CV$7:EJ$7)*SUM($Y260:$Z260,$AF260)-SUM($CV$8:EJ$8)*SUM($AA260:$AE260)-SUM($CV$9:EJ$9)*$AG260</f>
        <v>602418</v>
      </c>
      <c r="EK260" s="39">
        <f>SUM($BE260,$BF260:CT260)-SUM($CV$1:EK$1)*SUM($P260:$Q260,$W260)-SUM($CV$2:EK$2)*SUM($R260:$V260)-SUM($CV$3:EK$3)*$X260-SUM($CV$4:EK$4)*SUM($K260:$L260)-SUM($CV$5:EK$5)*SUM($M260:$N260)-SUM($CV$6:EK$6)*$O260-SUM($CV$7:EK$7)*SUM($Y260:$Z260,$AF260)-SUM($CV$8:EK$8)*SUM($AA260:$AE260)-SUM($CV$9:EK$9)*$AG260</f>
        <v>473418</v>
      </c>
      <c r="EL260" s="39">
        <f>SUM($BE260,$BF260:CU260)-SUM($CV$1:EL$1)*SUM($P260:$Q260,$W260)-SUM($CV$2:EL$2)*SUM($R260:$V260)-SUM($CV$3:EL$3)*$X260-SUM($CV$4:EL$4)*SUM($K260:$L260)-SUM($CV$5:EL$5)*SUM($M260:$N260)-SUM($CV$6:EL$6)*$O260-SUM($CV$7:EL$7)*SUM($Y260:$Z260,$AF260)-SUM($CV$8:EL$8)*SUM($AA260:$AE260)-SUM($CV$9:EL$9)*$AG260</f>
        <v>344418</v>
      </c>
      <c r="EM260" s="39">
        <f>SUM($BE260,$BF260:CV260)-SUM($CV$1:EM$1)*SUM($P260:$Q260,$W260)-SUM($CV$2:EM$2)*SUM($R260:$V260)-SUM($CV$3:EM$3)*$X260-SUM($CV$4:EM$4)*SUM($K260:$L260)-SUM($CV$5:EM$5)*SUM($M260:$N260)-SUM($CV$6:EM$6)*$O260-SUM($CV$7:EM$7)*SUM($Y260:$Z260,$AF260)-SUM($CV$8:EM$8)*SUM($AA260:$AE260)-SUM($CV$9:EM$9)*$AG260</f>
        <v>215418</v>
      </c>
      <c r="EN260" s="39">
        <f>SUM($BE260,$BF260:CW260)-SUM($CV$1:EN$1)*SUM($P260:$Q260,$W260)-SUM($CV$2:EN$2)*SUM($R260:$V260)-SUM($CV$3:EN$3)*$X260-SUM($CV$4:EN$4)*SUM($K260:$L260)-SUM($CV$5:EN$5)*SUM($M260:$N260)-SUM($CV$6:EN$6)*$O260-SUM($CV$7:EN$7)*SUM($Y260:$Z260,$AF260)-SUM($CV$8:EN$8)*SUM($AA260:$AE260)-SUM($CV$9:EN$9)*$AG260</f>
        <v>86418</v>
      </c>
      <c r="EO260" s="39">
        <f>SUM($BE260,$BF260:CX260)-SUM($CV$1:EO$1)*SUM($P260:$Q260,$W260)-SUM($CV$2:EO$2)*SUM($R260:$V260)-SUM($CV$3:EO$3)*$X260-SUM($CV$4:EO$4)*SUM($K260:$L260)-SUM($CV$5:EO$5)*SUM($M260:$N260)-SUM($CV$6:EO$6)*$O260-SUM($CV$7:EO$7)*SUM($Y260:$Z260,$AF260)-SUM($CV$8:EO$8)*SUM($AA260:$AE260)-SUM($CV$9:EO$9)*$AG260</f>
        <v>2262</v>
      </c>
      <c r="EP260" s="96" t="str">
        <f t="shared" si="324"/>
        <v>KAYTECH</v>
      </c>
      <c r="EQ260" s="103" t="str">
        <f t="shared" si="302"/>
        <v>NAS620C2</v>
      </c>
      <c r="ER260" s="96" t="str">
        <f t="shared" si="306"/>
        <v>NAS/NASM NATIONAL AEROSPACE STD</v>
      </c>
      <c r="ES260" s="115">
        <f t="shared" si="316"/>
        <v>7.7000000000000002E-3</v>
      </c>
      <c r="ET260" s="116" t="str">
        <f t="shared" si="317"/>
        <v>USD</v>
      </c>
      <c r="EU260" s="107" t="e">
        <f t="shared" ca="1" si="245"/>
        <v>#NAME?</v>
      </c>
      <c r="EV260" s="107" t="e">
        <f t="shared" ca="1" si="246"/>
        <v>#NAME?</v>
      </c>
      <c r="EW260" s="117">
        <f t="shared" si="313"/>
        <v>500</v>
      </c>
      <c r="EX260" s="117">
        <f t="shared" si="314"/>
        <v>500</v>
      </c>
      <c r="EY260" s="103">
        <v>5000</v>
      </c>
      <c r="EZ260" s="117">
        <f t="shared" si="247"/>
        <v>4563000</v>
      </c>
      <c r="FA260" s="118" t="e">
        <f t="shared" ca="1" si="248"/>
        <v>#NAME?</v>
      </c>
      <c r="FB260" s="117">
        <f t="shared" si="249"/>
        <v>5388</v>
      </c>
      <c r="FC260" s="118" t="e">
        <f t="shared" ca="1" si="250"/>
        <v>#NAME?</v>
      </c>
      <c r="FD260" s="119">
        <v>45523</v>
      </c>
      <c r="FE260" s="118" t="s">
        <v>130</v>
      </c>
      <c r="FF260" s="118" t="s">
        <v>26</v>
      </c>
      <c r="FG260" s="103" t="s">
        <v>144</v>
      </c>
      <c r="FH260" s="103" t="s">
        <v>145</v>
      </c>
      <c r="FI260" s="105">
        <f t="array" ref="FI260">SUMPRODUCT($AI260:$AL260,TRANSPOSE(FI$1:FI$4))</f>
        <v>391680</v>
      </c>
      <c r="FJ260" s="105">
        <f t="array" ref="FJ260">SUMPRODUCT($AI260:$AL260,TRANSPOSE(FJ$1:FJ$4))</f>
        <v>391680</v>
      </c>
      <c r="FK260" s="105">
        <f t="array" ref="FK260">SUMPRODUCT($AI260:$AL260,TRANSPOSE(FK$1:FK$4))</f>
        <v>391680</v>
      </c>
      <c r="FL260" s="105">
        <f t="array" ref="FL260">SUMPRODUCT($AI260:$AL260,TRANSPOSE(FL$1:FL$4))</f>
        <v>391680</v>
      </c>
      <c r="FM260" s="105">
        <f t="array" ref="FM260">SUMPRODUCT($AI260:$AL260,TRANSPOSE(FM$1:FM$4))</f>
        <v>391680</v>
      </c>
      <c r="FN260" s="105">
        <f t="array" ref="FN260">SUMPRODUCT($AI260:$AL260,TRANSPOSE(FN$1:FN$4))</f>
        <v>391680</v>
      </c>
      <c r="FO260" s="105">
        <f t="array" ref="FO260">SUMPRODUCT($AI260:$AL260,TRANSPOSE(FO$1:FO$4))</f>
        <v>391680</v>
      </c>
      <c r="FP260" s="105">
        <f t="array" ref="FP260">SUMPRODUCT($AI260:$AL260,TRANSPOSE(FP$1:FP$4))</f>
        <v>391680</v>
      </c>
      <c r="FQ260" s="105">
        <f t="array" ref="FQ260">SUMPRODUCT($AI260:$AL260,TRANSPOSE(FQ$1:FQ$4))</f>
        <v>391680</v>
      </c>
      <c r="FR260" s="105">
        <f t="array" ref="FR260">SUMPRODUCT($AI260:$AL260,TRANSPOSE(FR$1:FR$4))</f>
        <v>390600</v>
      </c>
      <c r="FS260" s="105">
        <f t="array" ref="FS260">SUMPRODUCT($AI260:$AL260,TRANSPOSE(FS$1:FS$4))</f>
        <v>387000</v>
      </c>
      <c r="FT260" s="105">
        <f t="array" ref="FT260">SUMPRODUCT($AI260:$AL260,TRANSPOSE(FT$1:FT$4))</f>
        <v>254892</v>
      </c>
      <c r="FU260" s="105">
        <f t="array" ref="FU260">SUMPRODUCT($AI260:$AL260,TRANSPOSE(FU$1:FU$4))</f>
        <v>0</v>
      </c>
      <c r="FV260" s="120"/>
      <c r="FW260" s="105">
        <f t="shared" si="251"/>
        <v>392000</v>
      </c>
      <c r="FX260" s="121">
        <f>CEILING(SUM($FI260:FJ260)-SUM($FW260:FW260),$EW260)</f>
        <v>391500</v>
      </c>
      <c r="FY260" s="121">
        <f>CEILING(SUM($FI260:FK260)-SUM($FW260:FX260),$EW260)</f>
        <v>392000</v>
      </c>
      <c r="FZ260" s="121">
        <f>CEILING(SUM($FI260:FL260)-SUM($FW260:FY260),$EW260)</f>
        <v>391500</v>
      </c>
      <c r="GA260" s="121">
        <f>CEILING(SUM($FI260:FM260)-SUM($FW260:FZ260),$EW260)</f>
        <v>391500</v>
      </c>
      <c r="GB260" s="121">
        <f>CEILING(SUM($FI260:FN260)-SUM($FW260:GA260),$EW260)</f>
        <v>392000</v>
      </c>
      <c r="GC260" s="121">
        <f>CEILING(SUM($FI260:FO260)-SUM($FW260:GB260),$EW260)</f>
        <v>391500</v>
      </c>
      <c r="GD260" s="121">
        <f>CEILING(SUM($FI260:FP260)-SUM($FW260:GC260),$EW260)</f>
        <v>391500</v>
      </c>
      <c r="GE260" s="121">
        <f>CEILING(SUM($FI260:FQ260)-SUM($FW260:GD260),$EW260)</f>
        <v>392000</v>
      </c>
      <c r="GF260" s="121">
        <f>CEILING(SUM($FI260:FR260)-SUM($FW260:GE260),$EW260)</f>
        <v>390500</v>
      </c>
      <c r="GG260" s="121">
        <f>CEILING(SUM($FI260:FS260)-SUM($FW260:GF260),$EW260)</f>
        <v>387000</v>
      </c>
      <c r="GH260" s="121">
        <f t="shared" si="252"/>
        <v>260000</v>
      </c>
      <c r="GI260" s="121">
        <f t="shared" si="253"/>
        <v>0</v>
      </c>
      <c r="GJ260" s="120"/>
      <c r="GK260" s="123" t="e">
        <f t="shared" ca="1" si="254"/>
        <v>#NAME?</v>
      </c>
      <c r="GL260" s="123" t="e">
        <f t="shared" ca="1" si="255"/>
        <v>#NAME?</v>
      </c>
      <c r="GM260" s="123" t="e">
        <f t="shared" ca="1" si="256"/>
        <v>#NAME?</v>
      </c>
      <c r="GN260" s="123" t="e">
        <f t="shared" ca="1" si="257"/>
        <v>#NAME?</v>
      </c>
      <c r="GO260" s="123" t="e">
        <f t="shared" ca="1" si="258"/>
        <v>#NAME?</v>
      </c>
      <c r="GP260" s="123" t="e">
        <f t="shared" ca="1" si="259"/>
        <v>#NAME?</v>
      </c>
      <c r="GQ260" s="123" t="e">
        <f t="shared" ca="1" si="260"/>
        <v>#NAME?</v>
      </c>
      <c r="GR260" s="123" t="e">
        <f t="shared" ca="1" si="261"/>
        <v>#NAME?</v>
      </c>
      <c r="GS260" s="123" t="e">
        <f t="shared" ca="1" si="262"/>
        <v>#NAME?</v>
      </c>
      <c r="GT260" s="123" t="e">
        <f t="shared" ca="1" si="263"/>
        <v>#NAME?</v>
      </c>
      <c r="GU260" s="123" t="e">
        <f t="shared" ca="1" si="264"/>
        <v>#NAME?</v>
      </c>
      <c r="GV260" s="123" t="e">
        <f t="shared" ca="1" si="265"/>
        <v>#NAME?</v>
      </c>
      <c r="GW260" s="123" t="e">
        <f t="shared" ca="1" si="266"/>
        <v>#NAME?</v>
      </c>
      <c r="GX260" s="123" t="e">
        <f t="shared" ca="1" si="267"/>
        <v>#NAME?</v>
      </c>
      <c r="GY260" s="120">
        <v>2</v>
      </c>
      <c r="GZ260" s="105">
        <f>SUM(FW260:GB260)</f>
        <v>2350500</v>
      </c>
      <c r="HA260" s="105"/>
      <c r="HB260" s="105"/>
      <c r="HC260" s="105"/>
      <c r="HD260" s="105"/>
      <c r="HE260" s="105"/>
      <c r="HF260" s="105">
        <f>SUM(GC260:GI260)</f>
        <v>2212500</v>
      </c>
      <c r="HG260" s="105"/>
      <c r="HH260" s="105"/>
      <c r="HI260" s="105"/>
      <c r="HJ260" s="105"/>
      <c r="HK260" s="105"/>
      <c r="HL260" s="105"/>
      <c r="HM260" s="105"/>
      <c r="HN260" s="123" t="e">
        <f t="shared" ca="1" si="268"/>
        <v>#NAME?</v>
      </c>
      <c r="HO260" s="123" t="e">
        <f t="shared" ca="1" si="269"/>
        <v>#NAME?</v>
      </c>
      <c r="HP260" s="123" t="e">
        <f t="shared" ca="1" si="270"/>
        <v>#NAME?</v>
      </c>
      <c r="HQ260" s="123" t="e">
        <f t="shared" ca="1" si="271"/>
        <v>#NAME?</v>
      </c>
      <c r="HR260" s="123" t="e">
        <f t="shared" ca="1" si="272"/>
        <v>#NAME?</v>
      </c>
      <c r="HS260" s="123" t="e">
        <f t="shared" ca="1" si="273"/>
        <v>#NAME?</v>
      </c>
      <c r="HT260" s="123" t="e">
        <f t="shared" ca="1" si="274"/>
        <v>#NAME?</v>
      </c>
      <c r="HU260" s="123" t="e">
        <f t="shared" ca="1" si="275"/>
        <v>#NAME?</v>
      </c>
      <c r="HV260" s="123" t="e">
        <f t="shared" ca="1" si="276"/>
        <v>#NAME?</v>
      </c>
      <c r="HW260" s="123" t="e">
        <f t="shared" ca="1" si="277"/>
        <v>#NAME?</v>
      </c>
      <c r="HX260" s="123" t="e">
        <f t="shared" ca="1" si="278"/>
        <v>#NAME?</v>
      </c>
      <c r="HY260" s="123" t="e">
        <f t="shared" ca="1" si="279"/>
        <v>#NAME?</v>
      </c>
      <c r="HZ260" s="123" t="e">
        <f t="shared" ca="1" si="280"/>
        <v>#NAME?</v>
      </c>
      <c r="IA260" s="123" t="e">
        <f t="shared" ca="1" si="281"/>
        <v>#NAME?</v>
      </c>
      <c r="IB260" s="124" t="s">
        <v>1194</v>
      </c>
      <c r="IC260" s="103" t="s">
        <v>1149</v>
      </c>
      <c r="ID260" s="125">
        <v>45524</v>
      </c>
      <c r="IE260" s="103" t="s">
        <v>147</v>
      </c>
      <c r="IF260" s="103" t="s">
        <v>147</v>
      </c>
      <c r="IG260" s="103" t="s">
        <v>147</v>
      </c>
      <c r="IH260" s="103"/>
      <c r="II260" s="103" t="s">
        <v>191</v>
      </c>
    </row>
    <row r="261" spans="1:243" ht="14.25" x14ac:dyDescent="0.2">
      <c r="A261" s="39">
        <v>284</v>
      </c>
      <c r="B261" s="39" t="s">
        <v>1198</v>
      </c>
      <c r="C261" s="56" t="s">
        <v>1199</v>
      </c>
      <c r="D261" s="39" t="s">
        <v>137</v>
      </c>
      <c r="E261" s="39">
        <v>514200799</v>
      </c>
      <c r="F261" s="102" t="s">
        <v>1200</v>
      </c>
      <c r="G261" s="39"/>
      <c r="H261" s="39" t="s">
        <v>128</v>
      </c>
      <c r="I261" s="39">
        <v>2</v>
      </c>
      <c r="J261" s="39">
        <v>39</v>
      </c>
      <c r="K261" s="39">
        <v>0</v>
      </c>
      <c r="L261" s="39">
        <v>13</v>
      </c>
      <c r="M261" s="39">
        <v>0</v>
      </c>
      <c r="N261" s="39">
        <v>0</v>
      </c>
      <c r="O261" s="39">
        <v>0</v>
      </c>
      <c r="P261" s="39">
        <v>0</v>
      </c>
      <c r="Q261" s="39">
        <v>13</v>
      </c>
      <c r="R261" s="39">
        <v>0</v>
      </c>
      <c r="S261" s="39">
        <v>0</v>
      </c>
      <c r="T261" s="39">
        <v>0</v>
      </c>
      <c r="U261" s="39">
        <v>0</v>
      </c>
      <c r="V261" s="39">
        <v>0</v>
      </c>
      <c r="W261" s="39">
        <v>0</v>
      </c>
      <c r="X261" s="39">
        <v>0</v>
      </c>
      <c r="Y261" s="39">
        <v>0</v>
      </c>
      <c r="Z261" s="39">
        <v>13</v>
      </c>
      <c r="AA261" s="39">
        <v>0</v>
      </c>
      <c r="AB261" s="39">
        <v>0</v>
      </c>
      <c r="AC261" s="39">
        <v>0</v>
      </c>
      <c r="AD261" s="39">
        <v>0</v>
      </c>
      <c r="AE261" s="39">
        <v>0</v>
      </c>
      <c r="AF261" s="39">
        <v>0</v>
      </c>
      <c r="AG261" s="39">
        <v>0</v>
      </c>
      <c r="AH261" s="39">
        <f t="shared" si="235"/>
        <v>39</v>
      </c>
      <c r="AI261" s="39">
        <f t="shared" si="236"/>
        <v>13</v>
      </c>
      <c r="AJ261" s="39">
        <f t="shared" si="237"/>
        <v>13</v>
      </c>
      <c r="AK261" s="39">
        <f t="shared" si="238"/>
        <v>13</v>
      </c>
      <c r="AL261" s="39">
        <f t="shared" si="239"/>
        <v>0</v>
      </c>
      <c r="AM261" s="57">
        <f t="shared" si="240"/>
        <v>918073</v>
      </c>
      <c r="AN261" s="57">
        <v>1</v>
      </c>
      <c r="AO261" s="57">
        <f t="shared" si="241"/>
        <v>918073</v>
      </c>
      <c r="AP261" s="39"/>
      <c r="AQ261" s="39" t="s">
        <v>1145</v>
      </c>
      <c r="AR261" s="39" t="s">
        <v>1146</v>
      </c>
      <c r="AS261" s="39"/>
      <c r="AT261" s="39"/>
      <c r="AU261" s="58">
        <v>9.6999999999999986E-3</v>
      </c>
      <c r="AV261" s="58" t="s">
        <v>11</v>
      </c>
      <c r="AW261" s="39" t="s">
        <v>1147</v>
      </c>
      <c r="AX261" s="39" t="s">
        <v>1148</v>
      </c>
      <c r="AY261" s="60" t="s">
        <v>1152</v>
      </c>
      <c r="AZ261" s="39">
        <v>6314677700</v>
      </c>
      <c r="BA261" s="39" t="str">
        <f t="shared" si="242"/>
        <v>P0014</v>
      </c>
      <c r="BB261" s="78" t="e">
        <f t="shared" ca="1" si="243"/>
        <v>#NAME?</v>
      </c>
      <c r="BC261" s="75">
        <v>2</v>
      </c>
      <c r="BD261" s="75">
        <f t="shared" si="244"/>
        <v>923073</v>
      </c>
      <c r="BE261" s="39"/>
      <c r="BF261" s="39"/>
      <c r="BG261" s="39"/>
      <c r="BH261" s="39"/>
      <c r="BI261" s="39">
        <v>923073</v>
      </c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>
        <f>SUM($BE261,$BF261:BF261)-SUM($CV$1:CW$1)*SUM($P261:$Q261,$W261)-SUM($CV$2:CW$2)*SUM($R261:$V261)-SUM($CV$3:CW$3)*$X261-SUM($CV$4:CW$4)*SUM($K261:$L261)-SUM($CV$5:CW$5)*SUM($M261:$N261)-SUM($CV$6:CW$6)*$O261-SUM($CV$7:CW$7)*SUM($Y261:$Z261,$AF261)-SUM($CV$8:CW$8)*SUM($AA261:$AE261)-SUM($CV$9:CW$9)*$AG261</f>
        <v>0</v>
      </c>
      <c r="CX261" s="39">
        <f>SUM($BE261,$BF261:BG261)-SUM($CV$1:CX$1)*SUM($P261:$Q261,$W261)-SUM($CV$2:CX$2)*SUM($R261:$V261)-SUM($CV$3:CX$3)*$X261-SUM($CV$4:CX$4)*SUM($K261:$L261)-SUM($CV$5:CX$5)*SUM($M261:$N261)-SUM($CV$6:CX$6)*$O261-SUM($CV$7:CX$7)*SUM($Y261:$Z261,$AF261)-SUM($CV$8:CX$8)*SUM($AA261:$AE261)-SUM($CV$9:CX$9)*$AG261</f>
        <v>0</v>
      </c>
      <c r="CY261" s="39">
        <f>SUM($BE261,$BF261:BH261)-SUM($CV$1:CY$1)*SUM($P261:$Q261,$W261)-SUM($CV$2:CY$2)*SUM($R261:$V261)-SUM($CV$3:CY$3)*$X261-SUM($CV$4:CY$4)*SUM($K261:$L261)-SUM($CV$5:CY$5)*SUM($M261:$N261)-SUM($CV$6:CY$6)*$O261-SUM($CV$7:CY$7)*SUM($Y261:$Z261,$AF261)-SUM($CV$8:CY$8)*SUM($AA261:$AE261)-SUM($CV$9:CY$9)*$AG261</f>
        <v>0</v>
      </c>
      <c r="CZ261" s="39">
        <f>SUM($BE261,$BF261:BI261)-SUM($CV$1:CZ$1)*SUM($P261:$Q261,$W261)-SUM($CV$2:CZ$2)*SUM($R261:$V261)-SUM($CV$3:CZ$3)*$X261-SUM($CV$4:CZ$4)*SUM($K261:$L261)-SUM($CV$5:CZ$5)*SUM($M261:$N261)-SUM($CV$6:CZ$6)*$O261-SUM($CV$7:CZ$7)*SUM($Y261:$Z261,$AF261)-SUM($CV$8:CZ$8)*SUM($AA261:$AE261)-SUM($CV$9:CZ$9)*$AG261</f>
        <v>923073</v>
      </c>
      <c r="DA261" s="39">
        <f>SUM($BE261,$BF261:BJ261)-SUM($CV$1:DA$1)*SUM($P261:$Q261,$W261)-SUM($CV$2:DA$2)*SUM($R261:$V261)-SUM($CV$3:DA$3)*$X261-SUM($CV$4:DA$4)*SUM($K261:$L261)-SUM($CV$5:DA$5)*SUM($M261:$N261)-SUM($CV$6:DA$6)*$O261-SUM($CV$7:DA$7)*SUM($Y261:$Z261,$AF261)-SUM($CV$8:DA$8)*SUM($AA261:$AE261)-SUM($CV$9:DA$9)*$AG261</f>
        <v>923073</v>
      </c>
      <c r="DB261" s="39">
        <f>SUM($BE261,$BF261:BK261)-SUM($CV$1:DB$1)*SUM($P261:$Q261,$W261)-SUM($CV$2:DB$2)*SUM($R261:$V261)-SUM($CV$3:DB$3)*$X261-SUM($CV$4:DB$4)*SUM($K261:$L261)-SUM($CV$5:DB$5)*SUM($M261:$N261)-SUM($CV$6:DB$6)*$O261-SUM($CV$7:DB$7)*SUM($Y261:$Z261,$AF261)-SUM($CV$8:DB$8)*SUM($AA261:$AE261)-SUM($CV$9:DB$9)*$AG261</f>
        <v>919173</v>
      </c>
      <c r="DC261" s="39">
        <f>SUM($BE261,$BF261:BL261)-SUM($CV$1:DC$1)*SUM($P261:$Q261,$W261)-SUM($CV$2:DC$2)*SUM($R261:$V261)-SUM($CV$3:DC$3)*$X261-SUM($CV$4:DC$4)*SUM($K261:$L261)-SUM($CV$5:DC$5)*SUM($M261:$N261)-SUM($CV$6:DC$6)*$O261-SUM($CV$7:DC$7)*SUM($Y261:$Z261,$AF261)-SUM($CV$8:DC$8)*SUM($AA261:$AE261)-SUM($CV$9:DC$9)*$AG261</f>
        <v>911373</v>
      </c>
      <c r="DD261" s="39">
        <f>SUM($BE261,$BF261:BM261)-SUM($CV$1:DD$1)*SUM($P261:$Q261,$W261)-SUM($CV$2:DD$2)*SUM($R261:$V261)-SUM($CV$3:DD$3)*$X261-SUM($CV$4:DD$4)*SUM($K261:$L261)-SUM($CV$5:DD$5)*SUM($M261:$N261)-SUM($CV$6:DD$6)*$O261-SUM($CV$7:DD$7)*SUM($Y261:$Z261,$AF261)-SUM($CV$8:DD$8)*SUM($AA261:$AE261)-SUM($CV$9:DD$9)*$AG261</f>
        <v>899270</v>
      </c>
      <c r="DE261" s="39">
        <f>SUM($BE261,$BF261:BN261)-SUM($CV$1:DE$1)*SUM($P261:$Q261,$W261)-SUM($CV$2:DE$2)*SUM($R261:$V261)-SUM($CV$3:DE$3)*$X261-SUM($CV$4:DE$4)*SUM($K261:$L261)-SUM($CV$5:DE$5)*SUM($M261:$N261)-SUM($CV$6:DE$6)*$O261-SUM($CV$7:DE$7)*SUM($Y261:$Z261,$AF261)-SUM($CV$8:DE$8)*SUM($AA261:$AE261)-SUM($CV$9:DE$9)*$AG261</f>
        <v>884970</v>
      </c>
      <c r="DF261" s="39">
        <f>SUM($BE261,$BF261:BO261)-SUM($CV$1:DF$1)*SUM($P261:$Q261,$W261)-SUM($CV$2:DF$2)*SUM($R261:$V261)-SUM($CV$3:DF$3)*$X261-SUM($CV$4:DF$4)*SUM($K261:$L261)-SUM($CV$5:DF$5)*SUM($M261:$N261)-SUM($CV$6:DF$6)*$O261-SUM($CV$7:DF$7)*SUM($Y261:$Z261,$AF261)-SUM($CV$8:DF$8)*SUM($AA261:$AE261)-SUM($CV$9:DF$9)*$AG261</f>
        <v>866770</v>
      </c>
      <c r="DG261" s="39">
        <f>SUM($BE261,$BF261:BP261)-SUM($CV$1:DG$1)*SUM($P261:$Q261,$W261)-SUM($CV$2:DG$2)*SUM($R261:$V261)-SUM($CV$3:DG$3)*$X261-SUM($CV$4:DG$4)*SUM($K261:$L261)-SUM($CV$5:DG$5)*SUM($M261:$N261)-SUM($CV$6:DG$6)*$O261-SUM($CV$7:DG$7)*SUM($Y261:$Z261,$AF261)-SUM($CV$8:DG$8)*SUM($AA261:$AE261)-SUM($CV$9:DG$9)*$AG261</f>
        <v>847270</v>
      </c>
      <c r="DH261" s="39">
        <f>SUM($BE261,$BF261:BQ261)-SUM($CV$1:DH$1)*SUM($P261:$Q261,$W261)-SUM($CV$2:DH$2)*SUM($R261:$V261)-SUM($CV$3:DH$3)*$X261-SUM($CV$4:DH$4)*SUM($K261:$L261)-SUM($CV$5:DH$5)*SUM($M261:$N261)-SUM($CV$6:DH$6)*$O261-SUM($CV$7:DH$7)*SUM($Y261:$Z261,$AF261)-SUM($CV$8:DH$8)*SUM($AA261:$AE261)-SUM($CV$9:DH$9)*$AG261</f>
        <v>827770</v>
      </c>
      <c r="DI261" s="39">
        <f>SUM($BE261,$BF261:BR261)-SUM($CV$1:DI$1)*SUM($P261:$Q261,$W261)-SUM($CV$2:DI$2)*SUM($R261:$V261)-SUM($CV$3:DI$3)*$X261-SUM($CV$4:DI$4)*SUM($K261:$L261)-SUM($CV$5:DI$5)*SUM($M261:$N261)-SUM($CV$6:DI$6)*$O261-SUM($CV$7:DI$7)*SUM($Y261:$Z261,$AF261)-SUM($CV$8:DI$8)*SUM($AA261:$AE261)-SUM($CV$9:DI$9)*$AG261</f>
        <v>808270</v>
      </c>
      <c r="DJ261" s="39">
        <f>SUM($BE261,$BF261:BS261)-SUM($CV$1:DJ$1)*SUM($P261:$Q261,$W261)-SUM($CV$2:DJ$2)*SUM($R261:$V261)-SUM($CV$3:DJ$3)*$X261-SUM($CV$4:DJ$4)*SUM($K261:$L261)-SUM($CV$5:DJ$5)*SUM($M261:$N261)-SUM($CV$6:DJ$6)*$O261-SUM($CV$7:DJ$7)*SUM($Y261:$Z261,$AF261)-SUM($CV$8:DJ$8)*SUM($AA261:$AE261)-SUM($CV$9:DJ$9)*$AG261</f>
        <v>788770</v>
      </c>
      <c r="DK261" s="39">
        <f>SUM($BE261,$BF261:BT261)-SUM($CV$1:DK$1)*SUM($P261:$Q261,$W261)-SUM($CV$2:DK$2)*SUM($R261:$V261)-SUM($CV$3:DK$3)*$X261-SUM($CV$4:DK$4)*SUM($K261:$L261)-SUM($CV$5:DK$5)*SUM($M261:$N261)-SUM($CV$6:DK$6)*$O261-SUM($CV$7:DK$7)*SUM($Y261:$Z261,$AF261)-SUM($CV$8:DK$8)*SUM($AA261:$AE261)-SUM($CV$9:DK$9)*$AG261</f>
        <v>769270</v>
      </c>
      <c r="DL261" s="39">
        <f>SUM($BE261,$BF261:BU261)-SUM($CV$1:DL$1)*SUM($P261:$Q261,$W261)-SUM($CV$2:DL$2)*SUM($R261:$V261)-SUM($CV$3:DL$3)*$X261-SUM($CV$4:DL$4)*SUM($K261:$L261)-SUM($CV$5:DL$5)*SUM($M261:$N261)-SUM($CV$6:DL$6)*$O261-SUM($CV$7:DL$7)*SUM($Y261:$Z261,$AF261)-SUM($CV$8:DL$8)*SUM($AA261:$AE261)-SUM($CV$9:DL$9)*$AG261</f>
        <v>749770</v>
      </c>
      <c r="DM261" s="39">
        <f>SUM($BE261,$BF261:BV261)-SUM($CV$1:DM$1)*SUM($P261:$Q261,$W261)-SUM($CV$2:DM$2)*SUM($R261:$V261)-SUM($CV$3:DM$3)*$X261-SUM($CV$4:DM$4)*SUM($K261:$L261)-SUM($CV$5:DM$5)*SUM($M261:$N261)-SUM($CV$6:DM$6)*$O261-SUM($CV$7:DM$7)*SUM($Y261:$Z261,$AF261)-SUM($CV$8:DM$8)*SUM($AA261:$AE261)-SUM($CV$9:DM$9)*$AG261</f>
        <v>723770</v>
      </c>
      <c r="DN261" s="39">
        <f>SUM($BE261,$BF261:BW261)-SUM($CV$1:DN$1)*SUM($P261:$Q261,$W261)-SUM($CV$2:DN$2)*SUM($R261:$V261)-SUM($CV$3:DN$3)*$X261-SUM($CV$4:DN$4)*SUM($K261:$L261)-SUM($CV$5:DN$5)*SUM($M261:$N261)-SUM($CV$6:DN$6)*$O261-SUM($CV$7:DN$7)*SUM($Y261:$Z261,$AF261)-SUM($CV$8:DN$8)*SUM($AA261:$AE261)-SUM($CV$9:DN$9)*$AG261</f>
        <v>697770</v>
      </c>
      <c r="DO261" s="39">
        <f>SUM($BE261,$BF261:BX261)-SUM($CV$1:DO$1)*SUM($P261:$Q261,$W261)-SUM($CV$2:DO$2)*SUM($R261:$V261)-SUM($CV$3:DO$3)*$X261-SUM($CV$4:DO$4)*SUM($K261:$L261)-SUM($CV$5:DO$5)*SUM($M261:$N261)-SUM($CV$6:DO$6)*$O261-SUM($CV$7:DO$7)*SUM($Y261:$Z261,$AF261)-SUM($CV$8:DO$8)*SUM($AA261:$AE261)-SUM($CV$9:DO$9)*$AG261</f>
        <v>671770</v>
      </c>
      <c r="DP261" s="39">
        <f>SUM($BE261,$BF261:BY261)-SUM($CV$1:DP$1)*SUM($P261:$Q261,$W261)-SUM($CV$2:DP$2)*SUM($R261:$V261)-SUM($CV$3:DP$3)*$X261-SUM($CV$4:DP$4)*SUM($K261:$L261)-SUM($CV$5:DP$5)*SUM($M261:$N261)-SUM($CV$6:DP$6)*$O261-SUM($CV$7:DP$7)*SUM($Y261:$Z261,$AF261)-SUM($CV$8:DP$8)*SUM($AA261:$AE261)-SUM($CV$9:DP$9)*$AG261</f>
        <v>645770</v>
      </c>
      <c r="DQ261" s="39">
        <f>SUM($BE261,$BF261:BZ261)-SUM($CV$1:DQ$1)*SUM($P261:$Q261,$W261)-SUM($CV$2:DQ$2)*SUM($R261:$V261)-SUM($CV$3:DQ$3)*$X261-SUM($CV$4:DQ$4)*SUM($K261:$L261)-SUM($CV$5:DQ$5)*SUM($M261:$N261)-SUM($CV$6:DQ$6)*$O261-SUM($CV$7:DQ$7)*SUM($Y261:$Z261,$AF261)-SUM($CV$8:DQ$8)*SUM($AA261:$AE261)-SUM($CV$9:DQ$9)*$AG261</f>
        <v>619770</v>
      </c>
      <c r="DR261" s="39">
        <f>SUM($BE261,$BF261:CA261)-SUM($CV$1:DR$1)*SUM($P261:$Q261,$W261)-SUM($CV$2:DR$2)*SUM($R261:$V261)-SUM($CV$3:DR$3)*$X261-SUM($CV$4:DR$4)*SUM($K261:$L261)-SUM($CV$5:DR$5)*SUM($M261:$N261)-SUM($CV$6:DR$6)*$O261-SUM($CV$7:DR$7)*SUM($Y261:$Z261,$AF261)-SUM($CV$8:DR$8)*SUM($AA261:$AE261)-SUM($CV$9:DR$9)*$AG261</f>
        <v>593770</v>
      </c>
      <c r="DS261" s="39">
        <f>SUM($BE261,$BF261:CB261)-SUM($CV$1:DS$1)*SUM($P261:$Q261,$W261)-SUM($CV$2:DS$2)*SUM($R261:$V261)-SUM($CV$3:DS$3)*$X261-SUM($CV$4:DS$4)*SUM($K261:$L261)-SUM($CV$5:DS$5)*SUM($M261:$N261)-SUM($CV$6:DS$6)*$O261-SUM($CV$7:DS$7)*SUM($Y261:$Z261,$AF261)-SUM($CV$8:DS$8)*SUM($AA261:$AE261)-SUM($CV$9:DS$9)*$AG261</f>
        <v>567770</v>
      </c>
      <c r="DT261" s="39">
        <f>SUM($BE261,$BF261:CC261)-SUM($CV$1:DT$1)*SUM($P261:$Q261,$W261)-SUM($CV$2:DT$2)*SUM($R261:$V261)-SUM($CV$3:DT$3)*$X261-SUM($CV$4:DT$4)*SUM($K261:$L261)-SUM($CV$5:DT$5)*SUM($M261:$N261)-SUM($CV$6:DT$6)*$O261-SUM($CV$7:DT$7)*SUM($Y261:$Z261,$AF261)-SUM($CV$8:DT$8)*SUM($AA261:$AE261)-SUM($CV$9:DT$9)*$AG261</f>
        <v>541770</v>
      </c>
      <c r="DU261" s="39">
        <f>SUM($BE261,$BF261:CD261)-SUM($CV$1:DU$1)*SUM($P261:$Q261,$W261)-SUM($CV$2:DU$2)*SUM($R261:$V261)-SUM($CV$3:DU$3)*$X261-SUM($CV$4:DU$4)*SUM($K261:$L261)-SUM($CV$5:DU$5)*SUM($M261:$N261)-SUM($CV$6:DU$6)*$O261-SUM($CV$7:DU$7)*SUM($Y261:$Z261,$AF261)-SUM($CV$8:DU$8)*SUM($AA261:$AE261)-SUM($CV$9:DU$9)*$AG261</f>
        <v>515770</v>
      </c>
      <c r="DV261" s="39">
        <f>SUM($BE261,$BF261:CE261)-SUM($CV$1:DV$1)*SUM($P261:$Q261,$W261)-SUM($CV$2:DV$2)*SUM($R261:$V261)-SUM($CV$3:DV$3)*$X261-SUM($CV$4:DV$4)*SUM($K261:$L261)-SUM($CV$5:DV$5)*SUM($M261:$N261)-SUM($CV$6:DV$6)*$O261-SUM($CV$7:DV$7)*SUM($Y261:$Z261,$AF261)-SUM($CV$8:DV$8)*SUM($AA261:$AE261)-SUM($CV$9:DV$9)*$AG261</f>
        <v>489770</v>
      </c>
      <c r="DW261" s="39">
        <f>SUM($BE261,$BF261:CF261)-SUM($CV$1:DW$1)*SUM($P261:$Q261,$W261)-SUM($CV$2:DW$2)*SUM($R261:$V261)-SUM($CV$3:DW$3)*$X261-SUM($CV$4:DW$4)*SUM($K261:$L261)-SUM($CV$5:DW$5)*SUM($M261:$N261)-SUM($CV$6:DW$6)*$O261-SUM($CV$7:DW$7)*SUM($Y261:$Z261,$AF261)-SUM($CV$8:DW$8)*SUM($AA261:$AE261)-SUM($CV$9:DW$9)*$AG261</f>
        <v>463770</v>
      </c>
      <c r="DX261" s="39">
        <f>SUM($BE261,$BF261:CG261)-SUM($CV$1:DX$1)*SUM($P261:$Q261,$W261)-SUM($CV$2:DX$2)*SUM($R261:$V261)-SUM($CV$3:DX$3)*$X261-SUM($CV$4:DX$4)*SUM($K261:$L261)-SUM($CV$5:DX$5)*SUM($M261:$N261)-SUM($CV$6:DX$6)*$O261-SUM($CV$7:DX$7)*SUM($Y261:$Z261,$AF261)-SUM($CV$8:DX$8)*SUM($AA261:$AE261)-SUM($CV$9:DX$9)*$AG261</f>
        <v>437770</v>
      </c>
      <c r="DY261" s="39">
        <f>SUM($BE261,$BF261:CH261)-SUM($CV$1:DY$1)*SUM($P261:$Q261,$W261)-SUM($CV$2:DY$2)*SUM($R261:$V261)-SUM($CV$3:DY$3)*$X261-SUM($CV$4:DY$4)*SUM($K261:$L261)-SUM($CV$5:DY$5)*SUM($M261:$N261)-SUM($CV$6:DY$6)*$O261-SUM($CV$7:DY$7)*SUM($Y261:$Z261,$AF261)-SUM($CV$8:DY$8)*SUM($AA261:$AE261)-SUM($CV$9:DY$9)*$AG261</f>
        <v>411770</v>
      </c>
      <c r="DZ261" s="39">
        <f>SUM($BE261,$BF261:CI261)-SUM($CV$1:DZ$1)*SUM($P261:$Q261,$W261)-SUM($CV$2:DZ$2)*SUM($R261:$V261)-SUM($CV$3:DZ$3)*$X261-SUM($CV$4:DZ$4)*SUM($K261:$L261)-SUM($CV$5:DZ$5)*SUM($M261:$N261)-SUM($CV$6:DZ$6)*$O261-SUM($CV$7:DZ$7)*SUM($Y261:$Z261,$AF261)-SUM($CV$8:DZ$8)*SUM($AA261:$AE261)-SUM($CV$9:DZ$9)*$AG261</f>
        <v>385770</v>
      </c>
      <c r="EA261" s="39">
        <f>SUM($BE261,$BF261:CJ261)-SUM($CV$1:EA$1)*SUM($P261:$Q261,$W261)-SUM($CV$2:EA$2)*SUM($R261:$V261)-SUM($CV$3:EA$3)*$X261-SUM($CV$4:EA$4)*SUM($K261:$L261)-SUM($CV$5:EA$5)*SUM($M261:$N261)-SUM($CV$6:EA$6)*$O261-SUM($CV$7:EA$7)*SUM($Y261:$Z261,$AF261)-SUM($CV$8:EA$8)*SUM($AA261:$AE261)-SUM($CV$9:EA$9)*$AG261</f>
        <v>359770</v>
      </c>
      <c r="EB261" s="39">
        <f>SUM($BE261,$BF261:CK261)-SUM($CV$1:EB$1)*SUM($P261:$Q261,$W261)-SUM($CV$2:EB$2)*SUM($R261:$V261)-SUM($CV$3:EB$3)*$X261-SUM($CV$4:EB$4)*SUM($K261:$L261)-SUM($CV$5:EB$5)*SUM($M261:$N261)-SUM($CV$6:EB$6)*$O261-SUM($CV$7:EB$7)*SUM($Y261:$Z261,$AF261)-SUM($CV$8:EB$8)*SUM($AA261:$AE261)-SUM($CV$9:EB$9)*$AG261</f>
        <v>333770</v>
      </c>
      <c r="EC261" s="39">
        <f>SUM($BE261,$BF261:CL261)-SUM($CV$1:EC$1)*SUM($P261:$Q261,$W261)-SUM($CV$2:EC$2)*SUM($R261:$V261)-SUM($CV$3:EC$3)*$X261-SUM($CV$4:EC$4)*SUM($K261:$L261)-SUM($CV$5:EC$5)*SUM($M261:$N261)-SUM($CV$6:EC$6)*$O261-SUM($CV$7:EC$7)*SUM($Y261:$Z261,$AF261)-SUM($CV$8:EC$8)*SUM($AA261:$AE261)-SUM($CV$9:EC$9)*$AG261</f>
        <v>307770</v>
      </c>
      <c r="ED261" s="39">
        <f>SUM($BE261,$BF261:CM261)-SUM($CV$1:ED$1)*SUM($P261:$Q261,$W261)-SUM($CV$2:ED$2)*SUM($R261:$V261)-SUM($CV$3:ED$3)*$X261-SUM($CV$4:ED$4)*SUM($K261:$L261)-SUM($CV$5:ED$5)*SUM($M261:$N261)-SUM($CV$6:ED$6)*$O261-SUM($CV$7:ED$7)*SUM($Y261:$Z261,$AF261)-SUM($CV$8:ED$8)*SUM($AA261:$AE261)-SUM($CV$9:ED$9)*$AG261</f>
        <v>281770</v>
      </c>
      <c r="EE261" s="39">
        <f>SUM($BE261,$BF261:CN261)-SUM($CV$1:EE$1)*SUM($P261:$Q261,$W261)-SUM($CV$2:EE$2)*SUM($R261:$V261)-SUM($CV$3:EE$3)*$X261-SUM($CV$4:EE$4)*SUM($K261:$L261)-SUM($CV$5:EE$5)*SUM($M261:$N261)-SUM($CV$6:EE$6)*$O261-SUM($CV$7:EE$7)*SUM($Y261:$Z261,$AF261)-SUM($CV$8:EE$8)*SUM($AA261:$AE261)-SUM($CV$9:EE$9)*$AG261</f>
        <v>255770</v>
      </c>
      <c r="EF261" s="39">
        <f>SUM($BE261,$BF261:CO261)-SUM($CV$1:EF$1)*SUM($P261:$Q261,$W261)-SUM($CV$2:EF$2)*SUM($R261:$V261)-SUM($CV$3:EF$3)*$X261-SUM($CV$4:EF$4)*SUM($K261:$L261)-SUM($CV$5:EF$5)*SUM($M261:$N261)-SUM($CV$6:EF$6)*$O261-SUM($CV$7:EF$7)*SUM($Y261:$Z261,$AF261)-SUM($CV$8:EF$8)*SUM($AA261:$AE261)-SUM($CV$9:EF$9)*$AG261</f>
        <v>229770</v>
      </c>
      <c r="EG261" s="39">
        <f>SUM($BE261,$BF261:CP261)-SUM($CV$1:EG$1)*SUM($P261:$Q261,$W261)-SUM($CV$2:EG$2)*SUM($R261:$V261)-SUM($CV$3:EG$3)*$X261-SUM($CV$4:EG$4)*SUM($K261:$L261)-SUM($CV$5:EG$5)*SUM($M261:$N261)-SUM($CV$6:EG$6)*$O261-SUM($CV$7:EG$7)*SUM($Y261:$Z261,$AF261)-SUM($CV$8:EG$8)*SUM($AA261:$AE261)-SUM($CV$9:EG$9)*$AG261</f>
        <v>203770</v>
      </c>
      <c r="EH261" s="39">
        <f>SUM($BE261,$BF261:CQ261)-SUM($CV$1:EH$1)*SUM($P261:$Q261,$W261)-SUM($CV$2:EH$2)*SUM($R261:$V261)-SUM($CV$3:EH$3)*$X261-SUM($CV$4:EH$4)*SUM($K261:$L261)-SUM($CV$5:EH$5)*SUM($M261:$N261)-SUM($CV$6:EH$6)*$O261-SUM($CV$7:EH$7)*SUM($Y261:$Z261,$AF261)-SUM($CV$8:EH$8)*SUM($AA261:$AE261)-SUM($CV$9:EH$9)*$AG261</f>
        <v>177770</v>
      </c>
      <c r="EI261" s="39">
        <f>SUM($BE261,$BF261:CR261)-SUM($CV$1:EI$1)*SUM($P261:$Q261,$W261)-SUM($CV$2:EI$2)*SUM($R261:$V261)-SUM($CV$3:EI$3)*$X261-SUM($CV$4:EI$4)*SUM($K261:$L261)-SUM($CV$5:EI$5)*SUM($M261:$N261)-SUM($CV$6:EI$6)*$O261-SUM($CV$7:EI$7)*SUM($Y261:$Z261,$AF261)-SUM($CV$8:EI$8)*SUM($AA261:$AE261)-SUM($CV$9:EI$9)*$AG261</f>
        <v>151770</v>
      </c>
      <c r="EJ261" s="39">
        <f>SUM($BE261,$BF261:CS261)-SUM($CV$1:EJ$1)*SUM($P261:$Q261,$W261)-SUM($CV$2:EJ$2)*SUM($R261:$V261)-SUM($CV$3:EJ$3)*$X261-SUM($CV$4:EJ$4)*SUM($K261:$L261)-SUM($CV$5:EJ$5)*SUM($M261:$N261)-SUM($CV$6:EJ$6)*$O261-SUM($CV$7:EJ$7)*SUM($Y261:$Z261,$AF261)-SUM($CV$8:EJ$8)*SUM($AA261:$AE261)-SUM($CV$9:EJ$9)*$AG261</f>
        <v>125770</v>
      </c>
      <c r="EK261" s="39">
        <f>SUM($BE261,$BF261:CT261)-SUM($CV$1:EK$1)*SUM($P261:$Q261,$W261)-SUM($CV$2:EK$2)*SUM($R261:$V261)-SUM($CV$3:EK$3)*$X261-SUM($CV$4:EK$4)*SUM($K261:$L261)-SUM($CV$5:EK$5)*SUM($M261:$N261)-SUM($CV$6:EK$6)*$O261-SUM($CV$7:EK$7)*SUM($Y261:$Z261,$AF261)-SUM($CV$8:EK$8)*SUM($AA261:$AE261)-SUM($CV$9:EK$9)*$AG261</f>
        <v>99770</v>
      </c>
      <c r="EL261" s="39">
        <f>SUM($BE261,$BF261:CU261)-SUM($CV$1:EL$1)*SUM($P261:$Q261,$W261)-SUM($CV$2:EL$2)*SUM($R261:$V261)-SUM($CV$3:EL$3)*$X261-SUM($CV$4:EL$4)*SUM($K261:$L261)-SUM($CV$5:EL$5)*SUM($M261:$N261)-SUM($CV$6:EL$6)*$O261-SUM($CV$7:EL$7)*SUM($Y261:$Z261,$AF261)-SUM($CV$8:EL$8)*SUM($AA261:$AE261)-SUM($CV$9:EL$9)*$AG261</f>
        <v>73770</v>
      </c>
      <c r="EM261" s="39">
        <f>SUM($BE261,$BF261:CV261)-SUM($CV$1:EM$1)*SUM($P261:$Q261,$W261)-SUM($CV$2:EM$2)*SUM($R261:$V261)-SUM($CV$3:EM$3)*$X261-SUM($CV$4:EM$4)*SUM($K261:$L261)-SUM($CV$5:EM$5)*SUM($M261:$N261)-SUM($CV$6:EM$6)*$O261-SUM($CV$7:EM$7)*SUM($Y261:$Z261,$AF261)-SUM($CV$8:EM$8)*SUM($AA261:$AE261)-SUM($CV$9:EM$9)*$AG261</f>
        <v>47770</v>
      </c>
      <c r="EN261" s="39">
        <f>SUM($BE261,$BF261:CW261)-SUM($CV$1:EN$1)*SUM($P261:$Q261,$W261)-SUM($CV$2:EN$2)*SUM($R261:$V261)-SUM($CV$3:EN$3)*$X261-SUM($CV$4:EN$4)*SUM($K261:$L261)-SUM($CV$5:EN$5)*SUM($M261:$N261)-SUM($CV$6:EN$6)*$O261-SUM($CV$7:EN$7)*SUM($Y261:$Z261,$AF261)-SUM($CV$8:EN$8)*SUM($AA261:$AE261)-SUM($CV$9:EN$9)*$AG261</f>
        <v>21770</v>
      </c>
      <c r="EO261" s="39">
        <f>SUM($BE261,$BF261:CX261)-SUM($CV$1:EO$1)*SUM($P261:$Q261,$W261)-SUM($CV$2:EO$2)*SUM($R261:$V261)-SUM($CV$3:EO$3)*$X261-SUM($CV$4:EO$4)*SUM($K261:$L261)-SUM($CV$5:EO$5)*SUM($M261:$N261)-SUM($CV$6:EO$6)*$O261-SUM($CV$7:EO$7)*SUM($Y261:$Z261,$AF261)-SUM($CV$8:EO$8)*SUM($AA261:$AE261)-SUM($CV$9:EO$9)*$AG261</f>
        <v>5416</v>
      </c>
      <c r="EP261" s="96" t="str">
        <f t="shared" si="324"/>
        <v>KAYTECH</v>
      </c>
      <c r="EQ261" s="103" t="str">
        <f t="shared" si="302"/>
        <v>NAS620C4</v>
      </c>
      <c r="ER261" s="96" t="str">
        <f t="shared" si="306"/>
        <v>NAS/NASM NATIONAL AEROSPACE STD</v>
      </c>
      <c r="ES261" s="115">
        <f t="shared" si="316"/>
        <v>9.6999999999999986E-3</v>
      </c>
      <c r="ET261" s="116" t="str">
        <f t="shared" si="317"/>
        <v>USD</v>
      </c>
      <c r="EU261" s="107" t="e">
        <f t="shared" ca="1" si="245"/>
        <v>#NAME?</v>
      </c>
      <c r="EV261" s="107" t="e">
        <f t="shared" ca="1" si="246"/>
        <v>#NAME?</v>
      </c>
      <c r="EW261" s="117">
        <f t="shared" si="313"/>
        <v>1</v>
      </c>
      <c r="EX261" s="117">
        <f t="shared" si="314"/>
        <v>1</v>
      </c>
      <c r="EY261" s="103">
        <v>5000</v>
      </c>
      <c r="EZ261" s="117">
        <f t="shared" si="247"/>
        <v>923073</v>
      </c>
      <c r="FA261" s="118" t="e">
        <f t="shared" ca="1" si="248"/>
        <v>#NAME?</v>
      </c>
      <c r="FB261" s="117">
        <f t="shared" si="249"/>
        <v>5000</v>
      </c>
      <c r="FC261" s="118" t="e">
        <f t="shared" ca="1" si="250"/>
        <v>#NAME?</v>
      </c>
      <c r="FD261" s="119">
        <v>45523</v>
      </c>
      <c r="FE261" s="118" t="s">
        <v>130</v>
      </c>
      <c r="FF261" s="118" t="s">
        <v>26</v>
      </c>
      <c r="FG261" s="103" t="s">
        <v>144</v>
      </c>
      <c r="FH261" s="103" t="s">
        <v>145</v>
      </c>
      <c r="FI261" s="105">
        <f t="array" ref="FI261">SUMPRODUCT($AI261:$AL261,TRANSPOSE(FI$1:FI$4))</f>
        <v>78845</v>
      </c>
      <c r="FJ261" s="105">
        <f t="array" ref="FJ261">SUMPRODUCT($AI261:$AL261,TRANSPOSE(FJ$1:FJ$4))</f>
        <v>78845</v>
      </c>
      <c r="FK261" s="105">
        <f t="array" ref="FK261">SUMPRODUCT($AI261:$AL261,TRANSPOSE(FK$1:FK$4))</f>
        <v>78845</v>
      </c>
      <c r="FL261" s="105">
        <f t="array" ref="FL261">SUMPRODUCT($AI261:$AL261,TRANSPOSE(FL$1:FL$4))</f>
        <v>78845</v>
      </c>
      <c r="FM261" s="105">
        <f t="array" ref="FM261">SUMPRODUCT($AI261:$AL261,TRANSPOSE(FM$1:FM$4))</f>
        <v>78845</v>
      </c>
      <c r="FN261" s="105">
        <f t="array" ref="FN261">SUMPRODUCT($AI261:$AL261,TRANSPOSE(FN$1:FN$4))</f>
        <v>78845</v>
      </c>
      <c r="FO261" s="105">
        <f t="array" ref="FO261">SUMPRODUCT($AI261:$AL261,TRANSPOSE(FO$1:FO$4))</f>
        <v>78845</v>
      </c>
      <c r="FP261" s="105">
        <f t="array" ref="FP261">SUMPRODUCT($AI261:$AL261,TRANSPOSE(FP$1:FP$4))</f>
        <v>78845</v>
      </c>
      <c r="FQ261" s="105">
        <f t="array" ref="FQ261">SUMPRODUCT($AI261:$AL261,TRANSPOSE(FQ$1:FQ$4))</f>
        <v>78845</v>
      </c>
      <c r="FR261" s="105">
        <f t="array" ref="FR261">SUMPRODUCT($AI261:$AL261,TRANSPOSE(FR$1:FR$4))</f>
        <v>78650</v>
      </c>
      <c r="FS261" s="105">
        <f t="array" ref="FS261">SUMPRODUCT($AI261:$AL261,TRANSPOSE(FS$1:FS$4))</f>
        <v>78000</v>
      </c>
      <c r="FT261" s="105">
        <f t="array" ref="FT261">SUMPRODUCT($AI261:$AL261,TRANSPOSE(FT$1:FT$4))</f>
        <v>51818</v>
      </c>
      <c r="FU261" s="105">
        <f t="array" ref="FU261">SUMPRODUCT($AI261:$AL261,TRANSPOSE(FU$1:FU$4))</f>
        <v>0</v>
      </c>
      <c r="FV261" s="120"/>
      <c r="FW261" s="105">
        <f t="shared" si="251"/>
        <v>78845</v>
      </c>
      <c r="FX261" s="121">
        <f>CEILING(SUM($FI261:FJ261)-SUM($FW261:FW261),$EW261)</f>
        <v>78845</v>
      </c>
      <c r="FY261" s="121">
        <f>CEILING(SUM($FI261:FK261)-SUM($FW261:FX261),$EW261)</f>
        <v>78845</v>
      </c>
      <c r="FZ261" s="121">
        <f>CEILING(SUM($FI261:FL261)-SUM($FW261:FY261),$EW261)</f>
        <v>78845</v>
      </c>
      <c r="GA261" s="121">
        <f>CEILING(SUM($FI261:FM261)-SUM($FW261:FZ261),$EW261)</f>
        <v>78845</v>
      </c>
      <c r="GB261" s="121">
        <f>CEILING(SUM($FI261:FN261)-SUM($FW261:GA261),$EW261)</f>
        <v>78845</v>
      </c>
      <c r="GC261" s="121">
        <f>CEILING(SUM($FI261:FO261)-SUM($FW261:GB261),$EW261)</f>
        <v>78845</v>
      </c>
      <c r="GD261" s="121">
        <f>CEILING(SUM($FI261:FP261)-SUM($FW261:GC261),$EW261)</f>
        <v>78845</v>
      </c>
      <c r="GE261" s="121">
        <f>CEILING(SUM($FI261:FQ261)-SUM($FW261:GD261),$EW261)</f>
        <v>78845</v>
      </c>
      <c r="GF261" s="121">
        <f>CEILING(SUM($FI261:FR261)-SUM($FW261:GE261),$EW261)</f>
        <v>78650</v>
      </c>
      <c r="GG261" s="121">
        <f>CEILING(SUM($FI261:FS261)-SUM($FW261:GF261),$EW261)</f>
        <v>78000</v>
      </c>
      <c r="GH261" s="121">
        <f t="shared" si="252"/>
        <v>56818</v>
      </c>
      <c r="GI261" s="121">
        <f t="shared" si="253"/>
        <v>0</v>
      </c>
      <c r="GJ261" s="120"/>
      <c r="GK261" s="123" t="e">
        <f t="shared" ca="1" si="254"/>
        <v>#NAME?</v>
      </c>
      <c r="GL261" s="123" t="e">
        <f t="shared" ca="1" si="255"/>
        <v>#NAME?</v>
      </c>
      <c r="GM261" s="123" t="e">
        <f t="shared" ca="1" si="256"/>
        <v>#NAME?</v>
      </c>
      <c r="GN261" s="123" t="e">
        <f t="shared" ca="1" si="257"/>
        <v>#NAME?</v>
      </c>
      <c r="GO261" s="123" t="e">
        <f t="shared" ca="1" si="258"/>
        <v>#NAME?</v>
      </c>
      <c r="GP261" s="123" t="e">
        <f t="shared" ca="1" si="259"/>
        <v>#NAME?</v>
      </c>
      <c r="GQ261" s="123" t="e">
        <f t="shared" ca="1" si="260"/>
        <v>#NAME?</v>
      </c>
      <c r="GR261" s="123" t="e">
        <f t="shared" ca="1" si="261"/>
        <v>#NAME?</v>
      </c>
      <c r="GS261" s="123" t="e">
        <f t="shared" ca="1" si="262"/>
        <v>#NAME?</v>
      </c>
      <c r="GT261" s="123" t="e">
        <f t="shared" ca="1" si="263"/>
        <v>#NAME?</v>
      </c>
      <c r="GU261" s="123" t="e">
        <f t="shared" ca="1" si="264"/>
        <v>#NAME?</v>
      </c>
      <c r="GV261" s="123" t="e">
        <f t="shared" ca="1" si="265"/>
        <v>#NAME?</v>
      </c>
      <c r="GW261" s="123" t="e">
        <f t="shared" ca="1" si="266"/>
        <v>#NAME?</v>
      </c>
      <c r="GX261" s="123" t="e">
        <f t="shared" ca="1" si="267"/>
        <v>#NAME?</v>
      </c>
      <c r="GY261" s="120">
        <v>1</v>
      </c>
      <c r="GZ261" s="105">
        <f>SUM(FW261:GI261)</f>
        <v>923073</v>
      </c>
      <c r="HA261" s="105"/>
      <c r="HB261" s="105"/>
      <c r="HC261" s="105"/>
      <c r="HD261" s="105"/>
      <c r="HE261" s="105"/>
      <c r="HF261" s="105"/>
      <c r="HG261" s="105"/>
      <c r="HH261" s="105"/>
      <c r="HI261" s="105"/>
      <c r="HJ261" s="105"/>
      <c r="HK261" s="105"/>
      <c r="HL261" s="105">
        <f t="shared" ref="HL261:HL265" si="325">GI261</f>
        <v>0</v>
      </c>
      <c r="HM261" s="105"/>
      <c r="HN261" s="123" t="e">
        <f t="shared" ca="1" si="268"/>
        <v>#NAME?</v>
      </c>
      <c r="HO261" s="123" t="e">
        <f t="shared" ca="1" si="269"/>
        <v>#NAME?</v>
      </c>
      <c r="HP261" s="123" t="e">
        <f t="shared" ca="1" si="270"/>
        <v>#NAME?</v>
      </c>
      <c r="HQ261" s="123" t="e">
        <f t="shared" ca="1" si="271"/>
        <v>#NAME?</v>
      </c>
      <c r="HR261" s="123" t="e">
        <f t="shared" ca="1" si="272"/>
        <v>#NAME?</v>
      </c>
      <c r="HS261" s="123" t="e">
        <f t="shared" ca="1" si="273"/>
        <v>#NAME?</v>
      </c>
      <c r="HT261" s="123" t="e">
        <f t="shared" ca="1" si="274"/>
        <v>#NAME?</v>
      </c>
      <c r="HU261" s="123" t="e">
        <f t="shared" ca="1" si="275"/>
        <v>#NAME?</v>
      </c>
      <c r="HV261" s="123" t="e">
        <f t="shared" ca="1" si="276"/>
        <v>#NAME?</v>
      </c>
      <c r="HW261" s="123" t="e">
        <f t="shared" ca="1" si="277"/>
        <v>#NAME?</v>
      </c>
      <c r="HX261" s="123" t="e">
        <f t="shared" ca="1" si="278"/>
        <v>#NAME?</v>
      </c>
      <c r="HY261" s="123" t="e">
        <f t="shared" ca="1" si="279"/>
        <v>#NAME?</v>
      </c>
      <c r="HZ261" s="123" t="e">
        <f t="shared" ca="1" si="280"/>
        <v>#NAME?</v>
      </c>
      <c r="IA261" s="123" t="e">
        <f t="shared" ca="1" si="281"/>
        <v>#NAME?</v>
      </c>
      <c r="IB261" s="124" t="s">
        <v>1198</v>
      </c>
      <c r="IC261" s="103" t="s">
        <v>1149</v>
      </c>
      <c r="ID261" s="125">
        <v>45524</v>
      </c>
      <c r="IE261" s="103" t="s">
        <v>147</v>
      </c>
      <c r="IF261" s="103" t="s">
        <v>147</v>
      </c>
      <c r="IG261" s="103" t="s">
        <v>147</v>
      </c>
      <c r="IH261" s="103"/>
      <c r="II261" s="103" t="s">
        <v>191</v>
      </c>
    </row>
    <row r="262" spans="1:243" ht="14.25" x14ac:dyDescent="0.2">
      <c r="A262" s="39">
        <v>285</v>
      </c>
      <c r="B262" s="39" t="s">
        <v>1201</v>
      </c>
      <c r="C262" s="56" t="s">
        <v>1202</v>
      </c>
      <c r="D262" s="39" t="s">
        <v>137</v>
      </c>
      <c r="E262" s="39">
        <v>514200518</v>
      </c>
      <c r="F262" s="102" t="s">
        <v>1203</v>
      </c>
      <c r="G262" s="39"/>
      <c r="H262" s="39" t="s">
        <v>128</v>
      </c>
      <c r="I262" s="39">
        <v>2</v>
      </c>
      <c r="J262" s="39">
        <v>2</v>
      </c>
      <c r="K262" s="39">
        <v>0</v>
      </c>
      <c r="L262" s="39">
        <v>0</v>
      </c>
      <c r="M262" s="39">
        <v>0</v>
      </c>
      <c r="N262" s="39">
        <v>0</v>
      </c>
      <c r="O262" s="39">
        <v>0</v>
      </c>
      <c r="P262" s="39">
        <v>0</v>
      </c>
      <c r="Q262" s="39">
        <v>0</v>
      </c>
      <c r="R262" s="39">
        <v>1</v>
      </c>
      <c r="S262" s="39">
        <v>0</v>
      </c>
      <c r="T262" s="39">
        <v>0</v>
      </c>
      <c r="U262" s="39">
        <v>0</v>
      </c>
      <c r="V262" s="39">
        <v>0</v>
      </c>
      <c r="W262" s="39">
        <v>0</v>
      </c>
      <c r="X262" s="39">
        <v>0</v>
      </c>
      <c r="Y262" s="39">
        <v>0</v>
      </c>
      <c r="Z262" s="39">
        <v>0</v>
      </c>
      <c r="AA262" s="39">
        <v>1</v>
      </c>
      <c r="AB262" s="39">
        <v>0</v>
      </c>
      <c r="AC262" s="39">
        <v>0</v>
      </c>
      <c r="AD262" s="39">
        <v>0</v>
      </c>
      <c r="AE262" s="39">
        <v>0</v>
      </c>
      <c r="AF262" s="39">
        <v>0</v>
      </c>
      <c r="AG262" s="39">
        <v>0</v>
      </c>
      <c r="AH262" s="39">
        <f t="shared" si="235"/>
        <v>2</v>
      </c>
      <c r="AI262" s="39">
        <f t="shared" si="236"/>
        <v>0</v>
      </c>
      <c r="AJ262" s="39">
        <f t="shared" si="237"/>
        <v>1</v>
      </c>
      <c r="AK262" s="39">
        <f t="shared" si="238"/>
        <v>1</v>
      </c>
      <c r="AL262" s="39">
        <f t="shared" si="239"/>
        <v>1</v>
      </c>
      <c r="AM262" s="57">
        <f t="shared" si="240"/>
        <v>35453</v>
      </c>
      <c r="AN262" s="57">
        <v>1</v>
      </c>
      <c r="AO262" s="57">
        <f t="shared" si="241"/>
        <v>35453</v>
      </c>
      <c r="AP262" s="39"/>
      <c r="AQ262" s="39" t="s">
        <v>1145</v>
      </c>
      <c r="AR262" s="39" t="s">
        <v>1146</v>
      </c>
      <c r="AS262" s="39"/>
      <c r="AT262" s="39"/>
      <c r="AU262" s="58">
        <v>1.7999999999999999E-2</v>
      </c>
      <c r="AV262" s="58" t="s">
        <v>11</v>
      </c>
      <c r="AW262" s="39" t="s">
        <v>1147</v>
      </c>
      <c r="AX262" s="39" t="s">
        <v>1148</v>
      </c>
      <c r="AY262" s="39"/>
      <c r="AZ262" s="39">
        <v>6314677700</v>
      </c>
      <c r="BA262" s="39" t="str">
        <f t="shared" si="242"/>
        <v>P0014</v>
      </c>
      <c r="BB262" s="78" t="e">
        <f t="shared" ca="1" si="243"/>
        <v>#NAME?</v>
      </c>
      <c r="BC262" s="75" t="s">
        <v>1153</v>
      </c>
      <c r="BD262" s="75">
        <f t="shared" si="244"/>
        <v>37453</v>
      </c>
      <c r="BE262" s="39"/>
      <c r="BF262" s="39"/>
      <c r="BG262" s="39"/>
      <c r="BH262" s="39"/>
      <c r="BI262" s="39">
        <v>37453</v>
      </c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>
        <f>SUM($BE262,$BF262:BF262)-SUM($CV$1:CW$1)*SUM($P262:$Q262,$W262)-SUM($CV$2:CW$2)*SUM($R262:$V262)-SUM($CV$3:CW$3)*$X262-SUM($CV$4:CW$4)*SUM($K262:$L262)-SUM($CV$5:CW$5)*SUM($M262:$N262)-SUM($CV$6:CW$6)*$O262-SUM($CV$7:CW$7)*SUM($Y262:$Z262,$AF262)-SUM($CV$8:CW$8)*SUM($AA262:$AE262)-SUM($CV$9:CW$9)*$AG262</f>
        <v>0</v>
      </c>
      <c r="CX262" s="39">
        <f>SUM($BE262,$BF262:BG262)-SUM($CV$1:CX$1)*SUM($P262:$Q262,$W262)-SUM($CV$2:CX$2)*SUM($R262:$V262)-SUM($CV$3:CX$3)*$X262-SUM($CV$4:CX$4)*SUM($K262:$L262)-SUM($CV$5:CX$5)*SUM($M262:$N262)-SUM($CV$6:CX$6)*$O262-SUM($CV$7:CX$7)*SUM($Y262:$Z262,$AF262)-SUM($CV$8:CX$8)*SUM($AA262:$AE262)-SUM($CV$9:CX$9)*$AG262</f>
        <v>0</v>
      </c>
      <c r="CY262" s="39">
        <f>SUM($BE262,$BF262:BH262)-SUM($CV$1:CY$1)*SUM($P262:$Q262,$W262)-SUM($CV$2:CY$2)*SUM($R262:$V262)-SUM($CV$3:CY$3)*$X262-SUM($CV$4:CY$4)*SUM($K262:$L262)-SUM($CV$5:CY$5)*SUM($M262:$N262)-SUM($CV$6:CY$6)*$O262-SUM($CV$7:CY$7)*SUM($Y262:$Z262,$AF262)-SUM($CV$8:CY$8)*SUM($AA262:$AE262)-SUM($CV$9:CY$9)*$AG262</f>
        <v>0</v>
      </c>
      <c r="CZ262" s="39">
        <f>SUM($BE262,$BF262:BI262)-SUM($CV$1:CZ$1)*SUM($P262:$Q262,$W262)-SUM($CV$2:CZ$2)*SUM($R262:$V262)-SUM($CV$3:CZ$3)*$X262-SUM($CV$4:CZ$4)*SUM($K262:$L262)-SUM($CV$5:CZ$5)*SUM($M262:$N262)-SUM($CV$6:CZ$6)*$O262-SUM($CV$7:CZ$7)*SUM($Y262:$Z262,$AF262)-SUM($CV$8:CZ$8)*SUM($AA262:$AE262)-SUM($CV$9:CZ$9)*$AG262</f>
        <v>37453</v>
      </c>
      <c r="DA262" s="39">
        <f>SUM($BE262,$BF262:BJ262)-SUM($CV$1:DA$1)*SUM($P262:$Q262,$W262)-SUM($CV$2:DA$2)*SUM($R262:$V262)-SUM($CV$3:DA$3)*$X262-SUM($CV$4:DA$4)*SUM($K262:$L262)-SUM($CV$5:DA$5)*SUM($M262:$N262)-SUM($CV$6:DA$6)*$O262-SUM($CV$7:DA$7)*SUM($Y262:$Z262,$AF262)-SUM($CV$8:DA$8)*SUM($AA262:$AE262)-SUM($CV$9:DA$9)*$AG262</f>
        <v>37453</v>
      </c>
      <c r="DB262" s="39">
        <f>SUM($BE262,$BF262:BK262)-SUM($CV$1:DB$1)*SUM($P262:$Q262,$W262)-SUM($CV$2:DB$2)*SUM($R262:$V262)-SUM($CV$3:DB$3)*$X262-SUM($CV$4:DB$4)*SUM($K262:$L262)-SUM($CV$5:DB$5)*SUM($M262:$N262)-SUM($CV$6:DB$6)*$O262-SUM($CV$7:DB$7)*SUM($Y262:$Z262,$AF262)-SUM($CV$8:DB$8)*SUM($AA262:$AE262)-SUM($CV$9:DB$9)*$AG262</f>
        <v>37253</v>
      </c>
      <c r="DC262" s="39">
        <f>SUM($BE262,$BF262:BL262)-SUM($CV$1:DC$1)*SUM($P262:$Q262,$W262)-SUM($CV$2:DC$2)*SUM($R262:$V262)-SUM($CV$3:DC$3)*$X262-SUM($CV$4:DC$4)*SUM($K262:$L262)-SUM($CV$5:DC$5)*SUM($M262:$N262)-SUM($CV$6:DC$6)*$O262-SUM($CV$7:DC$7)*SUM($Y262:$Z262,$AF262)-SUM($CV$8:DC$8)*SUM($AA262:$AE262)-SUM($CV$9:DC$9)*$AG262</f>
        <v>36853</v>
      </c>
      <c r="DD262" s="39">
        <f>SUM($BE262,$BF262:BM262)-SUM($CV$1:DD$1)*SUM($P262:$Q262,$W262)-SUM($CV$2:DD$2)*SUM($R262:$V262)-SUM($CV$3:DD$3)*$X262-SUM($CV$4:DD$4)*SUM($K262:$L262)-SUM($CV$5:DD$5)*SUM($M262:$N262)-SUM($CV$6:DD$6)*$O262-SUM($CV$7:DD$7)*SUM($Y262:$Z262,$AF262)-SUM($CV$8:DD$8)*SUM($AA262:$AE262)-SUM($CV$9:DD$9)*$AG262</f>
        <v>36222</v>
      </c>
      <c r="DE262" s="39">
        <f>SUM($BE262,$BF262:BN262)-SUM($CV$1:DE$1)*SUM($P262:$Q262,$W262)-SUM($CV$2:DE$2)*SUM($R262:$V262)-SUM($CV$3:DE$3)*$X262-SUM($CV$4:DE$4)*SUM($K262:$L262)-SUM($CV$5:DE$5)*SUM($M262:$N262)-SUM($CV$6:DE$6)*$O262-SUM($CV$7:DE$7)*SUM($Y262:$Z262,$AF262)-SUM($CV$8:DE$8)*SUM($AA262:$AE262)-SUM($CV$9:DE$9)*$AG262</f>
        <v>35672</v>
      </c>
      <c r="DF262" s="39">
        <f>SUM($BE262,$BF262:BO262)-SUM($CV$1:DF$1)*SUM($P262:$Q262,$W262)-SUM($CV$2:DF$2)*SUM($R262:$V262)-SUM($CV$3:DF$3)*$X262-SUM($CV$4:DF$4)*SUM($K262:$L262)-SUM($CV$5:DF$5)*SUM($M262:$N262)-SUM($CV$6:DF$6)*$O262-SUM($CV$7:DF$7)*SUM($Y262:$Z262,$AF262)-SUM($CV$8:DF$8)*SUM($AA262:$AE262)-SUM($CV$9:DF$9)*$AG262</f>
        <v>34972</v>
      </c>
      <c r="DG262" s="39">
        <f>SUM($BE262,$BF262:BP262)-SUM($CV$1:DG$1)*SUM($P262:$Q262,$W262)-SUM($CV$2:DG$2)*SUM($R262:$V262)-SUM($CV$3:DG$3)*$X262-SUM($CV$4:DG$4)*SUM($K262:$L262)-SUM($CV$5:DG$5)*SUM($M262:$N262)-SUM($CV$6:DG$6)*$O262-SUM($CV$7:DG$7)*SUM($Y262:$Z262,$AF262)-SUM($CV$8:DG$8)*SUM($AA262:$AE262)-SUM($CV$9:DG$9)*$AG262</f>
        <v>34222</v>
      </c>
      <c r="DH262" s="39">
        <f>SUM($BE262,$BF262:BQ262)-SUM($CV$1:DH$1)*SUM($P262:$Q262,$W262)-SUM($CV$2:DH$2)*SUM($R262:$V262)-SUM($CV$3:DH$3)*$X262-SUM($CV$4:DH$4)*SUM($K262:$L262)-SUM($CV$5:DH$5)*SUM($M262:$N262)-SUM($CV$6:DH$6)*$O262-SUM($CV$7:DH$7)*SUM($Y262:$Z262,$AF262)-SUM($CV$8:DH$8)*SUM($AA262:$AE262)-SUM($CV$9:DH$9)*$AG262</f>
        <v>33472</v>
      </c>
      <c r="DI262" s="39">
        <f>SUM($BE262,$BF262:BR262)-SUM($CV$1:DI$1)*SUM($P262:$Q262,$W262)-SUM($CV$2:DI$2)*SUM($R262:$V262)-SUM($CV$3:DI$3)*$X262-SUM($CV$4:DI$4)*SUM($K262:$L262)-SUM($CV$5:DI$5)*SUM($M262:$N262)-SUM($CV$6:DI$6)*$O262-SUM($CV$7:DI$7)*SUM($Y262:$Z262,$AF262)-SUM($CV$8:DI$8)*SUM($AA262:$AE262)-SUM($CV$9:DI$9)*$AG262</f>
        <v>32722</v>
      </c>
      <c r="DJ262" s="39">
        <f>SUM($BE262,$BF262:BS262)-SUM($CV$1:DJ$1)*SUM($P262:$Q262,$W262)-SUM($CV$2:DJ$2)*SUM($R262:$V262)-SUM($CV$3:DJ$3)*$X262-SUM($CV$4:DJ$4)*SUM($K262:$L262)-SUM($CV$5:DJ$5)*SUM($M262:$N262)-SUM($CV$6:DJ$6)*$O262-SUM($CV$7:DJ$7)*SUM($Y262:$Z262,$AF262)-SUM($CV$8:DJ$8)*SUM($AA262:$AE262)-SUM($CV$9:DJ$9)*$AG262</f>
        <v>31972</v>
      </c>
      <c r="DK262" s="39">
        <f>SUM($BE262,$BF262:BT262)-SUM($CV$1:DK$1)*SUM($P262:$Q262,$W262)-SUM($CV$2:DK$2)*SUM($R262:$V262)-SUM($CV$3:DK$3)*$X262-SUM($CV$4:DK$4)*SUM($K262:$L262)-SUM($CV$5:DK$5)*SUM($M262:$N262)-SUM($CV$6:DK$6)*$O262-SUM($CV$7:DK$7)*SUM($Y262:$Z262,$AF262)-SUM($CV$8:DK$8)*SUM($AA262:$AE262)-SUM($CV$9:DK$9)*$AG262</f>
        <v>31222</v>
      </c>
      <c r="DL262" s="39">
        <f>SUM($BE262,$BF262:BU262)-SUM($CV$1:DL$1)*SUM($P262:$Q262,$W262)-SUM($CV$2:DL$2)*SUM($R262:$V262)-SUM($CV$3:DL$3)*$X262-SUM($CV$4:DL$4)*SUM($K262:$L262)-SUM($CV$5:DL$5)*SUM($M262:$N262)-SUM($CV$6:DL$6)*$O262-SUM($CV$7:DL$7)*SUM($Y262:$Z262,$AF262)-SUM($CV$8:DL$8)*SUM($AA262:$AE262)-SUM($CV$9:DL$9)*$AG262</f>
        <v>30472</v>
      </c>
      <c r="DM262" s="39">
        <f>SUM($BE262,$BF262:BV262)-SUM($CV$1:DM$1)*SUM($P262:$Q262,$W262)-SUM($CV$2:DM$2)*SUM($R262:$V262)-SUM($CV$3:DM$3)*$X262-SUM($CV$4:DM$4)*SUM($K262:$L262)-SUM($CV$5:DM$5)*SUM($M262:$N262)-SUM($CV$6:DM$6)*$O262-SUM($CV$7:DM$7)*SUM($Y262:$Z262,$AF262)-SUM($CV$8:DM$8)*SUM($AA262:$AE262)-SUM($CV$9:DM$9)*$AG262</f>
        <v>29472</v>
      </c>
      <c r="DN262" s="39">
        <f>SUM($BE262,$BF262:BW262)-SUM($CV$1:DN$1)*SUM($P262:$Q262,$W262)-SUM($CV$2:DN$2)*SUM($R262:$V262)-SUM($CV$3:DN$3)*$X262-SUM($CV$4:DN$4)*SUM($K262:$L262)-SUM($CV$5:DN$5)*SUM($M262:$N262)-SUM($CV$6:DN$6)*$O262-SUM($CV$7:DN$7)*SUM($Y262:$Z262,$AF262)-SUM($CV$8:DN$8)*SUM($AA262:$AE262)-SUM($CV$9:DN$9)*$AG262</f>
        <v>28472</v>
      </c>
      <c r="DO262" s="39">
        <f>SUM($BE262,$BF262:BX262)-SUM($CV$1:DO$1)*SUM($P262:$Q262,$W262)-SUM($CV$2:DO$2)*SUM($R262:$V262)-SUM($CV$3:DO$3)*$X262-SUM($CV$4:DO$4)*SUM($K262:$L262)-SUM($CV$5:DO$5)*SUM($M262:$N262)-SUM($CV$6:DO$6)*$O262-SUM($CV$7:DO$7)*SUM($Y262:$Z262,$AF262)-SUM($CV$8:DO$8)*SUM($AA262:$AE262)-SUM($CV$9:DO$9)*$AG262</f>
        <v>27472</v>
      </c>
      <c r="DP262" s="39">
        <f>SUM($BE262,$BF262:BY262)-SUM($CV$1:DP$1)*SUM($P262:$Q262,$W262)-SUM($CV$2:DP$2)*SUM($R262:$V262)-SUM($CV$3:DP$3)*$X262-SUM($CV$4:DP$4)*SUM($K262:$L262)-SUM($CV$5:DP$5)*SUM($M262:$N262)-SUM($CV$6:DP$6)*$O262-SUM($CV$7:DP$7)*SUM($Y262:$Z262,$AF262)-SUM($CV$8:DP$8)*SUM($AA262:$AE262)-SUM($CV$9:DP$9)*$AG262</f>
        <v>26472</v>
      </c>
      <c r="DQ262" s="39">
        <f>SUM($BE262,$BF262:BZ262)-SUM($CV$1:DQ$1)*SUM($P262:$Q262,$W262)-SUM($CV$2:DQ$2)*SUM($R262:$V262)-SUM($CV$3:DQ$3)*$X262-SUM($CV$4:DQ$4)*SUM($K262:$L262)-SUM($CV$5:DQ$5)*SUM($M262:$N262)-SUM($CV$6:DQ$6)*$O262-SUM($CV$7:DQ$7)*SUM($Y262:$Z262,$AF262)-SUM($CV$8:DQ$8)*SUM($AA262:$AE262)-SUM($CV$9:DQ$9)*$AG262</f>
        <v>25472</v>
      </c>
      <c r="DR262" s="39">
        <f>SUM($BE262,$BF262:CA262)-SUM($CV$1:DR$1)*SUM($P262:$Q262,$W262)-SUM($CV$2:DR$2)*SUM($R262:$V262)-SUM($CV$3:DR$3)*$X262-SUM($CV$4:DR$4)*SUM($K262:$L262)-SUM($CV$5:DR$5)*SUM($M262:$N262)-SUM($CV$6:DR$6)*$O262-SUM($CV$7:DR$7)*SUM($Y262:$Z262,$AF262)-SUM($CV$8:DR$8)*SUM($AA262:$AE262)-SUM($CV$9:DR$9)*$AG262</f>
        <v>24472</v>
      </c>
      <c r="DS262" s="39">
        <f>SUM($BE262,$BF262:CB262)-SUM($CV$1:DS$1)*SUM($P262:$Q262,$W262)-SUM($CV$2:DS$2)*SUM($R262:$V262)-SUM($CV$3:DS$3)*$X262-SUM($CV$4:DS$4)*SUM($K262:$L262)-SUM($CV$5:DS$5)*SUM($M262:$N262)-SUM($CV$6:DS$6)*$O262-SUM($CV$7:DS$7)*SUM($Y262:$Z262,$AF262)-SUM($CV$8:DS$8)*SUM($AA262:$AE262)-SUM($CV$9:DS$9)*$AG262</f>
        <v>23472</v>
      </c>
      <c r="DT262" s="39">
        <f>SUM($BE262,$BF262:CC262)-SUM($CV$1:DT$1)*SUM($P262:$Q262,$W262)-SUM($CV$2:DT$2)*SUM($R262:$V262)-SUM($CV$3:DT$3)*$X262-SUM($CV$4:DT$4)*SUM($K262:$L262)-SUM($CV$5:DT$5)*SUM($M262:$N262)-SUM($CV$6:DT$6)*$O262-SUM($CV$7:DT$7)*SUM($Y262:$Z262,$AF262)-SUM($CV$8:DT$8)*SUM($AA262:$AE262)-SUM($CV$9:DT$9)*$AG262</f>
        <v>22472</v>
      </c>
      <c r="DU262" s="39">
        <f>SUM($BE262,$BF262:CD262)-SUM($CV$1:DU$1)*SUM($P262:$Q262,$W262)-SUM($CV$2:DU$2)*SUM($R262:$V262)-SUM($CV$3:DU$3)*$X262-SUM($CV$4:DU$4)*SUM($K262:$L262)-SUM($CV$5:DU$5)*SUM($M262:$N262)-SUM($CV$6:DU$6)*$O262-SUM($CV$7:DU$7)*SUM($Y262:$Z262,$AF262)-SUM($CV$8:DU$8)*SUM($AA262:$AE262)-SUM($CV$9:DU$9)*$AG262</f>
        <v>21472</v>
      </c>
      <c r="DV262" s="39">
        <f>SUM($BE262,$BF262:CE262)-SUM($CV$1:DV$1)*SUM($P262:$Q262,$W262)-SUM($CV$2:DV$2)*SUM($R262:$V262)-SUM($CV$3:DV$3)*$X262-SUM($CV$4:DV$4)*SUM($K262:$L262)-SUM($CV$5:DV$5)*SUM($M262:$N262)-SUM($CV$6:DV$6)*$O262-SUM($CV$7:DV$7)*SUM($Y262:$Z262,$AF262)-SUM($CV$8:DV$8)*SUM($AA262:$AE262)-SUM($CV$9:DV$9)*$AG262</f>
        <v>20472</v>
      </c>
      <c r="DW262" s="39">
        <f>SUM($BE262,$BF262:CF262)-SUM($CV$1:DW$1)*SUM($P262:$Q262,$W262)-SUM($CV$2:DW$2)*SUM($R262:$V262)-SUM($CV$3:DW$3)*$X262-SUM($CV$4:DW$4)*SUM($K262:$L262)-SUM($CV$5:DW$5)*SUM($M262:$N262)-SUM($CV$6:DW$6)*$O262-SUM($CV$7:DW$7)*SUM($Y262:$Z262,$AF262)-SUM($CV$8:DW$8)*SUM($AA262:$AE262)-SUM($CV$9:DW$9)*$AG262</f>
        <v>19472</v>
      </c>
      <c r="DX262" s="39">
        <f>SUM($BE262,$BF262:CG262)-SUM($CV$1:DX$1)*SUM($P262:$Q262,$W262)-SUM($CV$2:DX$2)*SUM($R262:$V262)-SUM($CV$3:DX$3)*$X262-SUM($CV$4:DX$4)*SUM($K262:$L262)-SUM($CV$5:DX$5)*SUM($M262:$N262)-SUM($CV$6:DX$6)*$O262-SUM($CV$7:DX$7)*SUM($Y262:$Z262,$AF262)-SUM($CV$8:DX$8)*SUM($AA262:$AE262)-SUM($CV$9:DX$9)*$AG262</f>
        <v>18472</v>
      </c>
      <c r="DY262" s="39">
        <f>SUM($BE262,$BF262:CH262)-SUM($CV$1:DY$1)*SUM($P262:$Q262,$W262)-SUM($CV$2:DY$2)*SUM($R262:$V262)-SUM($CV$3:DY$3)*$X262-SUM($CV$4:DY$4)*SUM($K262:$L262)-SUM($CV$5:DY$5)*SUM($M262:$N262)-SUM($CV$6:DY$6)*$O262-SUM($CV$7:DY$7)*SUM($Y262:$Z262,$AF262)-SUM($CV$8:DY$8)*SUM($AA262:$AE262)-SUM($CV$9:DY$9)*$AG262</f>
        <v>17472</v>
      </c>
      <c r="DZ262" s="39">
        <f>SUM($BE262,$BF262:CI262)-SUM($CV$1:DZ$1)*SUM($P262:$Q262,$W262)-SUM($CV$2:DZ$2)*SUM($R262:$V262)-SUM($CV$3:DZ$3)*$X262-SUM($CV$4:DZ$4)*SUM($K262:$L262)-SUM($CV$5:DZ$5)*SUM($M262:$N262)-SUM($CV$6:DZ$6)*$O262-SUM($CV$7:DZ$7)*SUM($Y262:$Z262,$AF262)-SUM($CV$8:DZ$8)*SUM($AA262:$AE262)-SUM($CV$9:DZ$9)*$AG262</f>
        <v>16472</v>
      </c>
      <c r="EA262" s="39">
        <f>SUM($BE262,$BF262:CJ262)-SUM($CV$1:EA$1)*SUM($P262:$Q262,$W262)-SUM($CV$2:EA$2)*SUM($R262:$V262)-SUM($CV$3:EA$3)*$X262-SUM($CV$4:EA$4)*SUM($K262:$L262)-SUM($CV$5:EA$5)*SUM($M262:$N262)-SUM($CV$6:EA$6)*$O262-SUM($CV$7:EA$7)*SUM($Y262:$Z262,$AF262)-SUM($CV$8:EA$8)*SUM($AA262:$AE262)-SUM($CV$9:EA$9)*$AG262</f>
        <v>15472</v>
      </c>
      <c r="EB262" s="39">
        <f>SUM($BE262,$BF262:CK262)-SUM($CV$1:EB$1)*SUM($P262:$Q262,$W262)-SUM($CV$2:EB$2)*SUM($R262:$V262)-SUM($CV$3:EB$3)*$X262-SUM($CV$4:EB$4)*SUM($K262:$L262)-SUM($CV$5:EB$5)*SUM($M262:$N262)-SUM($CV$6:EB$6)*$O262-SUM($CV$7:EB$7)*SUM($Y262:$Z262,$AF262)-SUM($CV$8:EB$8)*SUM($AA262:$AE262)-SUM($CV$9:EB$9)*$AG262</f>
        <v>14472</v>
      </c>
      <c r="EC262" s="39">
        <f>SUM($BE262,$BF262:CL262)-SUM($CV$1:EC$1)*SUM($P262:$Q262,$W262)-SUM($CV$2:EC$2)*SUM($R262:$V262)-SUM($CV$3:EC$3)*$X262-SUM($CV$4:EC$4)*SUM($K262:$L262)-SUM($CV$5:EC$5)*SUM($M262:$N262)-SUM($CV$6:EC$6)*$O262-SUM($CV$7:EC$7)*SUM($Y262:$Z262,$AF262)-SUM($CV$8:EC$8)*SUM($AA262:$AE262)-SUM($CV$9:EC$9)*$AG262</f>
        <v>13472</v>
      </c>
      <c r="ED262" s="39">
        <f>SUM($BE262,$BF262:CM262)-SUM($CV$1:ED$1)*SUM($P262:$Q262,$W262)-SUM($CV$2:ED$2)*SUM($R262:$V262)-SUM($CV$3:ED$3)*$X262-SUM($CV$4:ED$4)*SUM($K262:$L262)-SUM($CV$5:ED$5)*SUM($M262:$N262)-SUM($CV$6:ED$6)*$O262-SUM($CV$7:ED$7)*SUM($Y262:$Z262,$AF262)-SUM($CV$8:ED$8)*SUM($AA262:$AE262)-SUM($CV$9:ED$9)*$AG262</f>
        <v>12472</v>
      </c>
      <c r="EE262" s="39">
        <f>SUM($BE262,$BF262:CN262)-SUM($CV$1:EE$1)*SUM($P262:$Q262,$W262)-SUM($CV$2:EE$2)*SUM($R262:$V262)-SUM($CV$3:EE$3)*$X262-SUM($CV$4:EE$4)*SUM($K262:$L262)-SUM($CV$5:EE$5)*SUM($M262:$N262)-SUM($CV$6:EE$6)*$O262-SUM($CV$7:EE$7)*SUM($Y262:$Z262,$AF262)-SUM($CV$8:EE$8)*SUM($AA262:$AE262)-SUM($CV$9:EE$9)*$AG262</f>
        <v>11472</v>
      </c>
      <c r="EF262" s="39">
        <f>SUM($BE262,$BF262:CO262)-SUM($CV$1:EF$1)*SUM($P262:$Q262,$W262)-SUM($CV$2:EF$2)*SUM($R262:$V262)-SUM($CV$3:EF$3)*$X262-SUM($CV$4:EF$4)*SUM($K262:$L262)-SUM($CV$5:EF$5)*SUM($M262:$N262)-SUM($CV$6:EF$6)*$O262-SUM($CV$7:EF$7)*SUM($Y262:$Z262,$AF262)-SUM($CV$8:EF$8)*SUM($AA262:$AE262)-SUM($CV$9:EF$9)*$AG262</f>
        <v>10472</v>
      </c>
      <c r="EG262" s="39">
        <f>SUM($BE262,$BF262:CP262)-SUM($CV$1:EG$1)*SUM($P262:$Q262,$W262)-SUM($CV$2:EG$2)*SUM($R262:$V262)-SUM($CV$3:EG$3)*$X262-SUM($CV$4:EG$4)*SUM($K262:$L262)-SUM($CV$5:EG$5)*SUM($M262:$N262)-SUM($CV$6:EG$6)*$O262-SUM($CV$7:EG$7)*SUM($Y262:$Z262,$AF262)-SUM($CV$8:EG$8)*SUM($AA262:$AE262)-SUM($CV$9:EG$9)*$AG262</f>
        <v>9472</v>
      </c>
      <c r="EH262" s="39">
        <f>SUM($BE262,$BF262:CQ262)-SUM($CV$1:EH$1)*SUM($P262:$Q262,$W262)-SUM($CV$2:EH$2)*SUM($R262:$V262)-SUM($CV$3:EH$3)*$X262-SUM($CV$4:EH$4)*SUM($K262:$L262)-SUM($CV$5:EH$5)*SUM($M262:$N262)-SUM($CV$6:EH$6)*$O262-SUM($CV$7:EH$7)*SUM($Y262:$Z262,$AF262)-SUM($CV$8:EH$8)*SUM($AA262:$AE262)-SUM($CV$9:EH$9)*$AG262</f>
        <v>8472</v>
      </c>
      <c r="EI262" s="39">
        <f>SUM($BE262,$BF262:CR262)-SUM($CV$1:EI$1)*SUM($P262:$Q262,$W262)-SUM($CV$2:EI$2)*SUM($R262:$V262)-SUM($CV$3:EI$3)*$X262-SUM($CV$4:EI$4)*SUM($K262:$L262)-SUM($CV$5:EI$5)*SUM($M262:$N262)-SUM($CV$6:EI$6)*$O262-SUM($CV$7:EI$7)*SUM($Y262:$Z262,$AF262)-SUM($CV$8:EI$8)*SUM($AA262:$AE262)-SUM($CV$9:EI$9)*$AG262</f>
        <v>7472</v>
      </c>
      <c r="EJ262" s="39">
        <f>SUM($BE262,$BF262:CS262)-SUM($CV$1:EJ$1)*SUM($P262:$Q262,$W262)-SUM($CV$2:EJ$2)*SUM($R262:$V262)-SUM($CV$3:EJ$3)*$X262-SUM($CV$4:EJ$4)*SUM($K262:$L262)-SUM($CV$5:EJ$5)*SUM($M262:$N262)-SUM($CV$6:EJ$6)*$O262-SUM($CV$7:EJ$7)*SUM($Y262:$Z262,$AF262)-SUM($CV$8:EJ$8)*SUM($AA262:$AE262)-SUM($CV$9:EJ$9)*$AG262</f>
        <v>6472</v>
      </c>
      <c r="EK262" s="39">
        <f>SUM($BE262,$BF262:CT262)-SUM($CV$1:EK$1)*SUM($P262:$Q262,$W262)-SUM($CV$2:EK$2)*SUM($R262:$V262)-SUM($CV$3:EK$3)*$X262-SUM($CV$4:EK$4)*SUM($K262:$L262)-SUM($CV$5:EK$5)*SUM($M262:$N262)-SUM($CV$6:EK$6)*$O262-SUM($CV$7:EK$7)*SUM($Y262:$Z262,$AF262)-SUM($CV$8:EK$8)*SUM($AA262:$AE262)-SUM($CV$9:EK$9)*$AG262</f>
        <v>5472</v>
      </c>
      <c r="EL262" s="39">
        <f>SUM($BE262,$BF262:CU262)-SUM($CV$1:EL$1)*SUM($P262:$Q262,$W262)-SUM($CV$2:EL$2)*SUM($R262:$V262)-SUM($CV$3:EL$3)*$X262-SUM($CV$4:EL$4)*SUM($K262:$L262)-SUM($CV$5:EL$5)*SUM($M262:$N262)-SUM($CV$6:EL$6)*$O262-SUM($CV$7:EL$7)*SUM($Y262:$Z262,$AF262)-SUM($CV$8:EL$8)*SUM($AA262:$AE262)-SUM($CV$9:EL$9)*$AG262</f>
        <v>4472</v>
      </c>
      <c r="EM262" s="39">
        <f>SUM($BE262,$BF262:CV262)-SUM($CV$1:EM$1)*SUM($P262:$Q262,$W262)-SUM($CV$2:EM$2)*SUM($R262:$V262)-SUM($CV$3:EM$3)*$X262-SUM($CV$4:EM$4)*SUM($K262:$L262)-SUM($CV$5:EM$5)*SUM($M262:$N262)-SUM($CV$6:EM$6)*$O262-SUM($CV$7:EM$7)*SUM($Y262:$Z262,$AF262)-SUM($CV$8:EM$8)*SUM($AA262:$AE262)-SUM($CV$9:EM$9)*$AG262</f>
        <v>3472</v>
      </c>
      <c r="EN262" s="39">
        <f>SUM($BE262,$BF262:CW262)-SUM($CV$1:EN$1)*SUM($P262:$Q262,$W262)-SUM($CV$2:EN$2)*SUM($R262:$V262)-SUM($CV$3:EN$3)*$X262-SUM($CV$4:EN$4)*SUM($K262:$L262)-SUM($CV$5:EN$5)*SUM($M262:$N262)-SUM($CV$6:EN$6)*$O262-SUM($CV$7:EN$7)*SUM($Y262:$Z262,$AF262)-SUM($CV$8:EN$8)*SUM($AA262:$AE262)-SUM($CV$9:EN$9)*$AG262</f>
        <v>2472</v>
      </c>
      <c r="EO262" s="39">
        <f>SUM($BE262,$BF262:CX262)-SUM($CV$1:EO$1)*SUM($P262:$Q262,$W262)-SUM($CV$2:EO$2)*SUM($R262:$V262)-SUM($CV$3:EO$3)*$X262-SUM($CV$4:EO$4)*SUM($K262:$L262)-SUM($CV$5:EO$5)*SUM($M262:$N262)-SUM($CV$6:EO$6)*$O262-SUM($CV$7:EO$7)*SUM($Y262:$Z262,$AF262)-SUM($CV$8:EO$8)*SUM($AA262:$AE262)-SUM($CV$9:EO$9)*$AG262</f>
        <v>1642</v>
      </c>
      <c r="EP262" s="96" t="str">
        <f t="shared" si="324"/>
        <v>KAYTECH</v>
      </c>
      <c r="EQ262" s="103" t="str">
        <f t="shared" si="302"/>
        <v>NAS620C6</v>
      </c>
      <c r="ER262" s="96" t="str">
        <f t="shared" si="306"/>
        <v>NAS/NASM NATIONAL AEROSPACE STD</v>
      </c>
      <c r="ES262" s="115">
        <f t="shared" si="316"/>
        <v>1.7999999999999999E-2</v>
      </c>
      <c r="ET262" s="116" t="str">
        <f t="shared" si="317"/>
        <v>USD</v>
      </c>
      <c r="EU262" s="107" t="e">
        <f t="shared" ca="1" si="245"/>
        <v>#NAME?</v>
      </c>
      <c r="EV262" s="107" t="e">
        <f t="shared" ca="1" si="246"/>
        <v>#NAME?</v>
      </c>
      <c r="EW262" s="117">
        <f t="shared" si="313"/>
        <v>1</v>
      </c>
      <c r="EX262" s="117">
        <f t="shared" si="314"/>
        <v>1</v>
      </c>
      <c r="EY262" s="103">
        <v>2000</v>
      </c>
      <c r="EZ262" s="117">
        <f t="shared" si="247"/>
        <v>37453</v>
      </c>
      <c r="FA262" s="118" t="e">
        <f t="shared" ca="1" si="248"/>
        <v>#NAME?</v>
      </c>
      <c r="FB262" s="117">
        <f t="shared" si="249"/>
        <v>2000</v>
      </c>
      <c r="FC262" s="118" t="e">
        <f t="shared" ca="1" si="250"/>
        <v>#NAME?</v>
      </c>
      <c r="FD262" s="119">
        <v>45523</v>
      </c>
      <c r="FE262" s="118" t="s">
        <v>130</v>
      </c>
      <c r="FF262" s="118" t="s">
        <v>26</v>
      </c>
      <c r="FG262" s="103" t="s">
        <v>144</v>
      </c>
      <c r="FH262" s="103" t="s">
        <v>145</v>
      </c>
      <c r="FI262" s="105">
        <f t="array" ref="FI262">SUMPRODUCT($AI262:$AL262,TRANSPOSE(FI$1:FI$4))</f>
        <v>3065</v>
      </c>
      <c r="FJ262" s="105">
        <f t="array" ref="FJ262">SUMPRODUCT($AI262:$AL262,TRANSPOSE(FJ$1:FJ$4))</f>
        <v>3065</v>
      </c>
      <c r="FK262" s="105">
        <f t="array" ref="FK262">SUMPRODUCT($AI262:$AL262,TRANSPOSE(FK$1:FK$4))</f>
        <v>3065</v>
      </c>
      <c r="FL262" s="105">
        <f t="array" ref="FL262">SUMPRODUCT($AI262:$AL262,TRANSPOSE(FL$1:FL$4))</f>
        <v>3065</v>
      </c>
      <c r="FM262" s="105">
        <f t="array" ref="FM262">SUMPRODUCT($AI262:$AL262,TRANSPOSE(FM$1:FM$4))</f>
        <v>3065</v>
      </c>
      <c r="FN262" s="105">
        <f t="array" ref="FN262">SUMPRODUCT($AI262:$AL262,TRANSPOSE(FN$1:FN$4))</f>
        <v>3065</v>
      </c>
      <c r="FO262" s="105">
        <f t="array" ref="FO262">SUMPRODUCT($AI262:$AL262,TRANSPOSE(FO$1:FO$4))</f>
        <v>3065</v>
      </c>
      <c r="FP262" s="105">
        <f t="array" ref="FP262">SUMPRODUCT($AI262:$AL262,TRANSPOSE(FP$1:FP$4))</f>
        <v>3065</v>
      </c>
      <c r="FQ262" s="105">
        <f t="array" ref="FQ262">SUMPRODUCT($AI262:$AL262,TRANSPOSE(FQ$1:FQ$4))</f>
        <v>3065</v>
      </c>
      <c r="FR262" s="105">
        <f t="array" ref="FR262">SUMPRODUCT($AI262:$AL262,TRANSPOSE(FR$1:FR$4))</f>
        <v>3050</v>
      </c>
      <c r="FS262" s="105">
        <f t="array" ref="FS262">SUMPRODUCT($AI262:$AL262,TRANSPOSE(FS$1:FS$4))</f>
        <v>3000</v>
      </c>
      <c r="FT262" s="105">
        <f t="array" ref="FT262">SUMPRODUCT($AI262:$AL262,TRANSPOSE(FT$1:FT$4))</f>
        <v>1818</v>
      </c>
      <c r="FU262" s="105">
        <f t="array" ref="FU262">SUMPRODUCT($AI262:$AL262,TRANSPOSE(FU$1:FU$4))</f>
        <v>0</v>
      </c>
      <c r="FV262" s="120"/>
      <c r="FW262" s="105">
        <f t="shared" si="251"/>
        <v>3065</v>
      </c>
      <c r="FX262" s="121">
        <f>CEILING(SUM($FI262:FJ262)-SUM($FW262:FW262),$EW262)</f>
        <v>3065</v>
      </c>
      <c r="FY262" s="121">
        <f>CEILING(SUM($FI262:FK262)-SUM($FW262:FX262),$EW262)</f>
        <v>3065</v>
      </c>
      <c r="FZ262" s="121">
        <f>CEILING(SUM($FI262:FL262)-SUM($FW262:FY262),$EW262)</f>
        <v>3065</v>
      </c>
      <c r="GA262" s="121">
        <f>CEILING(SUM($FI262:FM262)-SUM($FW262:FZ262),$EW262)</f>
        <v>3065</v>
      </c>
      <c r="GB262" s="121">
        <f>CEILING(SUM($FI262:FN262)-SUM($FW262:GA262),$EW262)</f>
        <v>3065</v>
      </c>
      <c r="GC262" s="121">
        <f>CEILING(SUM($FI262:FO262)-SUM($FW262:GB262),$EW262)</f>
        <v>3065</v>
      </c>
      <c r="GD262" s="121">
        <f>CEILING(SUM($FI262:FP262)-SUM($FW262:GC262),$EW262)</f>
        <v>3065</v>
      </c>
      <c r="GE262" s="121">
        <f>CEILING(SUM($FI262:FQ262)-SUM($FW262:GD262),$EW262)</f>
        <v>3065</v>
      </c>
      <c r="GF262" s="121">
        <f>CEILING(SUM($FI262:FR262)-SUM($FW262:GE262),$EW262)</f>
        <v>3050</v>
      </c>
      <c r="GG262" s="121">
        <f>CEILING(SUM($FI262:FS262)-SUM($FW262:GF262),$EW262)</f>
        <v>3000</v>
      </c>
      <c r="GH262" s="121">
        <f t="shared" si="252"/>
        <v>3818</v>
      </c>
      <c r="GI262" s="121">
        <f t="shared" si="253"/>
        <v>0</v>
      </c>
      <c r="GJ262" s="120"/>
      <c r="GK262" s="123" t="e">
        <f t="shared" ca="1" si="254"/>
        <v>#NAME?</v>
      </c>
      <c r="GL262" s="123" t="e">
        <f t="shared" ca="1" si="255"/>
        <v>#NAME?</v>
      </c>
      <c r="GM262" s="123" t="e">
        <f t="shared" ca="1" si="256"/>
        <v>#NAME?</v>
      </c>
      <c r="GN262" s="123" t="e">
        <f t="shared" ca="1" si="257"/>
        <v>#NAME?</v>
      </c>
      <c r="GO262" s="123" t="e">
        <f t="shared" ca="1" si="258"/>
        <v>#NAME?</v>
      </c>
      <c r="GP262" s="123" t="e">
        <f t="shared" ca="1" si="259"/>
        <v>#NAME?</v>
      </c>
      <c r="GQ262" s="123" t="e">
        <f t="shared" ca="1" si="260"/>
        <v>#NAME?</v>
      </c>
      <c r="GR262" s="123" t="e">
        <f t="shared" ca="1" si="261"/>
        <v>#NAME?</v>
      </c>
      <c r="GS262" s="123" t="e">
        <f t="shared" ca="1" si="262"/>
        <v>#NAME?</v>
      </c>
      <c r="GT262" s="123" t="e">
        <f t="shared" ca="1" si="263"/>
        <v>#NAME?</v>
      </c>
      <c r="GU262" s="123" t="e">
        <f t="shared" ca="1" si="264"/>
        <v>#NAME?</v>
      </c>
      <c r="GV262" s="123" t="e">
        <f t="shared" ca="1" si="265"/>
        <v>#NAME?</v>
      </c>
      <c r="GW262" s="123" t="e">
        <f t="shared" ca="1" si="266"/>
        <v>#NAME?</v>
      </c>
      <c r="GX262" s="123" t="e">
        <f t="shared" ca="1" si="267"/>
        <v>#NAME?</v>
      </c>
      <c r="GY262" s="120">
        <v>1</v>
      </c>
      <c r="GZ262" s="105">
        <f>SUM(FW262:GI262)</f>
        <v>37453</v>
      </c>
      <c r="HA262" s="105"/>
      <c r="HB262" s="105"/>
      <c r="HC262" s="105"/>
      <c r="HD262" s="105"/>
      <c r="HE262" s="105"/>
      <c r="HF262" s="105"/>
      <c r="HG262" s="105"/>
      <c r="HH262" s="105"/>
      <c r="HI262" s="105"/>
      <c r="HJ262" s="105"/>
      <c r="HK262" s="105"/>
      <c r="HL262" s="105">
        <f t="shared" si="325"/>
        <v>0</v>
      </c>
      <c r="HM262" s="105"/>
      <c r="HN262" s="123" t="e">
        <f t="shared" ca="1" si="268"/>
        <v>#NAME?</v>
      </c>
      <c r="HO262" s="123" t="e">
        <f t="shared" ca="1" si="269"/>
        <v>#NAME?</v>
      </c>
      <c r="HP262" s="123" t="e">
        <f t="shared" ca="1" si="270"/>
        <v>#NAME?</v>
      </c>
      <c r="HQ262" s="123" t="e">
        <f t="shared" ca="1" si="271"/>
        <v>#NAME?</v>
      </c>
      <c r="HR262" s="123" t="e">
        <f t="shared" ca="1" si="272"/>
        <v>#NAME?</v>
      </c>
      <c r="HS262" s="123" t="e">
        <f t="shared" ca="1" si="273"/>
        <v>#NAME?</v>
      </c>
      <c r="HT262" s="123" t="e">
        <f t="shared" ca="1" si="274"/>
        <v>#NAME?</v>
      </c>
      <c r="HU262" s="123" t="e">
        <f t="shared" ca="1" si="275"/>
        <v>#NAME?</v>
      </c>
      <c r="HV262" s="123" t="e">
        <f t="shared" ca="1" si="276"/>
        <v>#NAME?</v>
      </c>
      <c r="HW262" s="123" t="e">
        <f t="shared" ca="1" si="277"/>
        <v>#NAME?</v>
      </c>
      <c r="HX262" s="123" t="e">
        <f t="shared" ca="1" si="278"/>
        <v>#NAME?</v>
      </c>
      <c r="HY262" s="123" t="e">
        <f t="shared" ca="1" si="279"/>
        <v>#NAME?</v>
      </c>
      <c r="HZ262" s="123" t="e">
        <f t="shared" ca="1" si="280"/>
        <v>#NAME?</v>
      </c>
      <c r="IA262" s="123" t="e">
        <f t="shared" ca="1" si="281"/>
        <v>#NAME?</v>
      </c>
      <c r="IB262" s="124" t="s">
        <v>1201</v>
      </c>
      <c r="IC262" s="103" t="s">
        <v>1149</v>
      </c>
      <c r="ID262" s="125">
        <v>45524</v>
      </c>
      <c r="IE262" s="103" t="s">
        <v>147</v>
      </c>
      <c r="IF262" s="103" t="s">
        <v>147</v>
      </c>
      <c r="IG262" s="103" t="s">
        <v>147</v>
      </c>
      <c r="IH262" s="103"/>
      <c r="II262" s="103" t="s">
        <v>191</v>
      </c>
    </row>
    <row r="263" spans="1:243" ht="14.25" x14ac:dyDescent="0.2">
      <c r="A263" s="39">
        <v>286</v>
      </c>
      <c r="B263" s="39" t="s">
        <v>1204</v>
      </c>
      <c r="C263" s="56" t="s">
        <v>1205</v>
      </c>
      <c r="D263" s="39" t="s">
        <v>137</v>
      </c>
      <c r="E263" s="39">
        <v>521633578</v>
      </c>
      <c r="F263" s="102" t="s">
        <v>1206</v>
      </c>
      <c r="G263" s="39"/>
      <c r="H263" s="39" t="s">
        <v>128</v>
      </c>
      <c r="I263" s="39">
        <v>1</v>
      </c>
      <c r="J263" s="39">
        <v>6</v>
      </c>
      <c r="K263" s="39">
        <v>0</v>
      </c>
      <c r="L263" s="39">
        <v>2</v>
      </c>
      <c r="M263" s="39">
        <v>0</v>
      </c>
      <c r="N263" s="39">
        <v>0</v>
      </c>
      <c r="O263" s="39">
        <v>0</v>
      </c>
      <c r="P263" s="39">
        <v>0</v>
      </c>
      <c r="Q263" s="39">
        <v>2</v>
      </c>
      <c r="R263" s="39">
        <v>0</v>
      </c>
      <c r="S263" s="39">
        <v>0</v>
      </c>
      <c r="T263" s="39">
        <v>0</v>
      </c>
      <c r="U263" s="39">
        <v>0</v>
      </c>
      <c r="V263" s="39">
        <v>0</v>
      </c>
      <c r="W263" s="39">
        <v>0</v>
      </c>
      <c r="X263" s="39">
        <v>0</v>
      </c>
      <c r="Y263" s="39">
        <v>0</v>
      </c>
      <c r="Z263" s="39">
        <v>2</v>
      </c>
      <c r="AA263" s="39">
        <v>0</v>
      </c>
      <c r="AB263" s="39">
        <v>0</v>
      </c>
      <c r="AC263" s="39">
        <v>0</v>
      </c>
      <c r="AD263" s="39">
        <v>0</v>
      </c>
      <c r="AE263" s="39">
        <v>0</v>
      </c>
      <c r="AF263" s="39">
        <v>0</v>
      </c>
      <c r="AG263" s="39">
        <v>0</v>
      </c>
      <c r="AH263" s="39">
        <f t="shared" si="235"/>
        <v>6</v>
      </c>
      <c r="AI263" s="39">
        <f t="shared" si="236"/>
        <v>2</v>
      </c>
      <c r="AJ263" s="39">
        <f t="shared" si="237"/>
        <v>2</v>
      </c>
      <c r="AK263" s="39">
        <f t="shared" si="238"/>
        <v>2</v>
      </c>
      <c r="AL263" s="39">
        <f t="shared" si="239"/>
        <v>0</v>
      </c>
      <c r="AM263" s="57">
        <f t="shared" si="240"/>
        <v>141242</v>
      </c>
      <c r="AN263" s="57">
        <v>1</v>
      </c>
      <c r="AO263" s="57">
        <f t="shared" si="241"/>
        <v>141242</v>
      </c>
      <c r="AP263" s="39"/>
      <c r="AQ263" s="39" t="s">
        <v>1145</v>
      </c>
      <c r="AR263" s="39" t="s">
        <v>1146</v>
      </c>
      <c r="AS263" s="39"/>
      <c r="AT263" s="39"/>
      <c r="AU263" s="58">
        <v>2.29E-2</v>
      </c>
      <c r="AV263" s="58" t="s">
        <v>11</v>
      </c>
      <c r="AW263" s="39" t="s">
        <v>1147</v>
      </c>
      <c r="AX263" s="39" t="s">
        <v>1148</v>
      </c>
      <c r="AY263" s="39"/>
      <c r="AZ263" s="39">
        <v>6314677700</v>
      </c>
      <c r="BA263" s="39" t="str">
        <f t="shared" si="242"/>
        <v>P0014</v>
      </c>
      <c r="BB263" s="78" t="e">
        <f t="shared" ca="1" si="243"/>
        <v>#NAME?</v>
      </c>
      <c r="BC263" s="75" t="s">
        <v>1170</v>
      </c>
      <c r="BD263" s="75">
        <f t="shared" si="244"/>
        <v>146242</v>
      </c>
      <c r="BE263" s="39"/>
      <c r="BF263" s="39"/>
      <c r="BG263" s="39"/>
      <c r="BH263" s="39"/>
      <c r="BI263" s="39">
        <v>146242</v>
      </c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>
        <f>SUM($BE263,$BF263:BF263)-SUM($CV$1:CW$1)*SUM($P263:$Q263,$W263)-SUM($CV$2:CW$2)*SUM($R263:$V263)-SUM($CV$3:CW$3)*$X263-SUM($CV$4:CW$4)*SUM($K263:$L263)-SUM($CV$5:CW$5)*SUM($M263:$N263)-SUM($CV$6:CW$6)*$O263-SUM($CV$7:CW$7)*SUM($Y263:$Z263,$AF263)-SUM($CV$8:CW$8)*SUM($AA263:$AE263)-SUM($CV$9:CW$9)*$AG263</f>
        <v>0</v>
      </c>
      <c r="CX263" s="39">
        <f>SUM($BE263,$BF263:BG263)-SUM($CV$1:CX$1)*SUM($P263:$Q263,$W263)-SUM($CV$2:CX$2)*SUM($R263:$V263)-SUM($CV$3:CX$3)*$X263-SUM($CV$4:CX$4)*SUM($K263:$L263)-SUM($CV$5:CX$5)*SUM($M263:$N263)-SUM($CV$6:CX$6)*$O263-SUM($CV$7:CX$7)*SUM($Y263:$Z263,$AF263)-SUM($CV$8:CX$8)*SUM($AA263:$AE263)-SUM($CV$9:CX$9)*$AG263</f>
        <v>0</v>
      </c>
      <c r="CY263" s="39">
        <f>SUM($BE263,$BF263:BH263)-SUM($CV$1:CY$1)*SUM($P263:$Q263,$W263)-SUM($CV$2:CY$2)*SUM($R263:$V263)-SUM($CV$3:CY$3)*$X263-SUM($CV$4:CY$4)*SUM($K263:$L263)-SUM($CV$5:CY$5)*SUM($M263:$N263)-SUM($CV$6:CY$6)*$O263-SUM($CV$7:CY$7)*SUM($Y263:$Z263,$AF263)-SUM($CV$8:CY$8)*SUM($AA263:$AE263)-SUM($CV$9:CY$9)*$AG263</f>
        <v>0</v>
      </c>
      <c r="CZ263" s="39">
        <f>SUM($BE263,$BF263:BI263)-SUM($CV$1:CZ$1)*SUM($P263:$Q263,$W263)-SUM($CV$2:CZ$2)*SUM($R263:$V263)-SUM($CV$3:CZ$3)*$X263-SUM($CV$4:CZ$4)*SUM($K263:$L263)-SUM($CV$5:CZ$5)*SUM($M263:$N263)-SUM($CV$6:CZ$6)*$O263-SUM($CV$7:CZ$7)*SUM($Y263:$Z263,$AF263)-SUM($CV$8:CZ$8)*SUM($AA263:$AE263)-SUM($CV$9:CZ$9)*$AG263</f>
        <v>146242</v>
      </c>
      <c r="DA263" s="39">
        <f>SUM($BE263,$BF263:BJ263)-SUM($CV$1:DA$1)*SUM($P263:$Q263,$W263)-SUM($CV$2:DA$2)*SUM($R263:$V263)-SUM($CV$3:DA$3)*$X263-SUM($CV$4:DA$4)*SUM($K263:$L263)-SUM($CV$5:DA$5)*SUM($M263:$N263)-SUM($CV$6:DA$6)*$O263-SUM($CV$7:DA$7)*SUM($Y263:$Z263,$AF263)-SUM($CV$8:DA$8)*SUM($AA263:$AE263)-SUM($CV$9:DA$9)*$AG263</f>
        <v>146242</v>
      </c>
      <c r="DB263" s="39">
        <f>SUM($BE263,$BF263:BK263)-SUM($CV$1:DB$1)*SUM($P263:$Q263,$W263)-SUM($CV$2:DB$2)*SUM($R263:$V263)-SUM($CV$3:DB$3)*$X263-SUM($CV$4:DB$4)*SUM($K263:$L263)-SUM($CV$5:DB$5)*SUM($M263:$N263)-SUM($CV$6:DB$6)*$O263-SUM($CV$7:DB$7)*SUM($Y263:$Z263,$AF263)-SUM($CV$8:DB$8)*SUM($AA263:$AE263)-SUM($CV$9:DB$9)*$AG263</f>
        <v>145642</v>
      </c>
      <c r="DC263" s="39">
        <f>SUM($BE263,$BF263:BL263)-SUM($CV$1:DC$1)*SUM($P263:$Q263,$W263)-SUM($CV$2:DC$2)*SUM($R263:$V263)-SUM($CV$3:DC$3)*$X263-SUM($CV$4:DC$4)*SUM($K263:$L263)-SUM($CV$5:DC$5)*SUM($M263:$N263)-SUM($CV$6:DC$6)*$O263-SUM($CV$7:DC$7)*SUM($Y263:$Z263,$AF263)-SUM($CV$8:DC$8)*SUM($AA263:$AE263)-SUM($CV$9:DC$9)*$AG263</f>
        <v>144442</v>
      </c>
      <c r="DD263" s="39">
        <f>SUM($BE263,$BF263:BM263)-SUM($CV$1:DD$1)*SUM($P263:$Q263,$W263)-SUM($CV$2:DD$2)*SUM($R263:$V263)-SUM($CV$3:DD$3)*$X263-SUM($CV$4:DD$4)*SUM($K263:$L263)-SUM($CV$5:DD$5)*SUM($M263:$N263)-SUM($CV$6:DD$6)*$O263-SUM($CV$7:DD$7)*SUM($Y263:$Z263,$AF263)-SUM($CV$8:DD$8)*SUM($AA263:$AE263)-SUM($CV$9:DD$9)*$AG263</f>
        <v>142580</v>
      </c>
      <c r="DE263" s="39">
        <f>SUM($BE263,$BF263:BN263)-SUM($CV$1:DE$1)*SUM($P263:$Q263,$W263)-SUM($CV$2:DE$2)*SUM($R263:$V263)-SUM($CV$3:DE$3)*$X263-SUM($CV$4:DE$4)*SUM($K263:$L263)-SUM($CV$5:DE$5)*SUM($M263:$N263)-SUM($CV$6:DE$6)*$O263-SUM($CV$7:DE$7)*SUM($Y263:$Z263,$AF263)-SUM($CV$8:DE$8)*SUM($AA263:$AE263)-SUM($CV$9:DE$9)*$AG263</f>
        <v>140380</v>
      </c>
      <c r="DF263" s="39">
        <f>SUM($BE263,$BF263:BO263)-SUM($CV$1:DF$1)*SUM($P263:$Q263,$W263)-SUM($CV$2:DF$2)*SUM($R263:$V263)-SUM($CV$3:DF$3)*$X263-SUM($CV$4:DF$4)*SUM($K263:$L263)-SUM($CV$5:DF$5)*SUM($M263:$N263)-SUM($CV$6:DF$6)*$O263-SUM($CV$7:DF$7)*SUM($Y263:$Z263,$AF263)-SUM($CV$8:DF$8)*SUM($AA263:$AE263)-SUM($CV$9:DF$9)*$AG263</f>
        <v>137580</v>
      </c>
      <c r="DG263" s="39">
        <f>SUM($BE263,$BF263:BP263)-SUM($CV$1:DG$1)*SUM($P263:$Q263,$W263)-SUM($CV$2:DG$2)*SUM($R263:$V263)-SUM($CV$3:DG$3)*$X263-SUM($CV$4:DG$4)*SUM($K263:$L263)-SUM($CV$5:DG$5)*SUM($M263:$N263)-SUM($CV$6:DG$6)*$O263-SUM($CV$7:DG$7)*SUM($Y263:$Z263,$AF263)-SUM($CV$8:DG$8)*SUM($AA263:$AE263)-SUM($CV$9:DG$9)*$AG263</f>
        <v>134580</v>
      </c>
      <c r="DH263" s="39">
        <f>SUM($BE263,$BF263:BQ263)-SUM($CV$1:DH$1)*SUM($P263:$Q263,$W263)-SUM($CV$2:DH$2)*SUM($R263:$V263)-SUM($CV$3:DH$3)*$X263-SUM($CV$4:DH$4)*SUM($K263:$L263)-SUM($CV$5:DH$5)*SUM($M263:$N263)-SUM($CV$6:DH$6)*$O263-SUM($CV$7:DH$7)*SUM($Y263:$Z263,$AF263)-SUM($CV$8:DH$8)*SUM($AA263:$AE263)-SUM($CV$9:DH$9)*$AG263</f>
        <v>131580</v>
      </c>
      <c r="DI263" s="39">
        <f>SUM($BE263,$BF263:BR263)-SUM($CV$1:DI$1)*SUM($P263:$Q263,$W263)-SUM($CV$2:DI$2)*SUM($R263:$V263)-SUM($CV$3:DI$3)*$X263-SUM($CV$4:DI$4)*SUM($K263:$L263)-SUM($CV$5:DI$5)*SUM($M263:$N263)-SUM($CV$6:DI$6)*$O263-SUM($CV$7:DI$7)*SUM($Y263:$Z263,$AF263)-SUM($CV$8:DI$8)*SUM($AA263:$AE263)-SUM($CV$9:DI$9)*$AG263</f>
        <v>128580</v>
      </c>
      <c r="DJ263" s="39">
        <f>SUM($BE263,$BF263:BS263)-SUM($CV$1:DJ$1)*SUM($P263:$Q263,$W263)-SUM($CV$2:DJ$2)*SUM($R263:$V263)-SUM($CV$3:DJ$3)*$X263-SUM($CV$4:DJ$4)*SUM($K263:$L263)-SUM($CV$5:DJ$5)*SUM($M263:$N263)-SUM($CV$6:DJ$6)*$O263-SUM($CV$7:DJ$7)*SUM($Y263:$Z263,$AF263)-SUM($CV$8:DJ$8)*SUM($AA263:$AE263)-SUM($CV$9:DJ$9)*$AG263</f>
        <v>125580</v>
      </c>
      <c r="DK263" s="39">
        <f>SUM($BE263,$BF263:BT263)-SUM($CV$1:DK$1)*SUM($P263:$Q263,$W263)-SUM($CV$2:DK$2)*SUM($R263:$V263)-SUM($CV$3:DK$3)*$X263-SUM($CV$4:DK$4)*SUM($K263:$L263)-SUM($CV$5:DK$5)*SUM($M263:$N263)-SUM($CV$6:DK$6)*$O263-SUM($CV$7:DK$7)*SUM($Y263:$Z263,$AF263)-SUM($CV$8:DK$8)*SUM($AA263:$AE263)-SUM($CV$9:DK$9)*$AG263</f>
        <v>122580</v>
      </c>
      <c r="DL263" s="39">
        <f>SUM($BE263,$BF263:BU263)-SUM($CV$1:DL$1)*SUM($P263:$Q263,$W263)-SUM($CV$2:DL$2)*SUM($R263:$V263)-SUM($CV$3:DL$3)*$X263-SUM($CV$4:DL$4)*SUM($K263:$L263)-SUM($CV$5:DL$5)*SUM($M263:$N263)-SUM($CV$6:DL$6)*$O263-SUM($CV$7:DL$7)*SUM($Y263:$Z263,$AF263)-SUM($CV$8:DL$8)*SUM($AA263:$AE263)-SUM($CV$9:DL$9)*$AG263</f>
        <v>119580</v>
      </c>
      <c r="DM263" s="39">
        <f>SUM($BE263,$BF263:BV263)-SUM($CV$1:DM$1)*SUM($P263:$Q263,$W263)-SUM($CV$2:DM$2)*SUM($R263:$V263)-SUM($CV$3:DM$3)*$X263-SUM($CV$4:DM$4)*SUM($K263:$L263)-SUM($CV$5:DM$5)*SUM($M263:$N263)-SUM($CV$6:DM$6)*$O263-SUM($CV$7:DM$7)*SUM($Y263:$Z263,$AF263)-SUM($CV$8:DM$8)*SUM($AA263:$AE263)-SUM($CV$9:DM$9)*$AG263</f>
        <v>115580</v>
      </c>
      <c r="DN263" s="39">
        <f>SUM($BE263,$BF263:BW263)-SUM($CV$1:DN$1)*SUM($P263:$Q263,$W263)-SUM($CV$2:DN$2)*SUM($R263:$V263)-SUM($CV$3:DN$3)*$X263-SUM($CV$4:DN$4)*SUM($K263:$L263)-SUM($CV$5:DN$5)*SUM($M263:$N263)-SUM($CV$6:DN$6)*$O263-SUM($CV$7:DN$7)*SUM($Y263:$Z263,$AF263)-SUM($CV$8:DN$8)*SUM($AA263:$AE263)-SUM($CV$9:DN$9)*$AG263</f>
        <v>111580</v>
      </c>
      <c r="DO263" s="39">
        <f>SUM($BE263,$BF263:BX263)-SUM($CV$1:DO$1)*SUM($P263:$Q263,$W263)-SUM($CV$2:DO$2)*SUM($R263:$V263)-SUM($CV$3:DO$3)*$X263-SUM($CV$4:DO$4)*SUM($K263:$L263)-SUM($CV$5:DO$5)*SUM($M263:$N263)-SUM($CV$6:DO$6)*$O263-SUM($CV$7:DO$7)*SUM($Y263:$Z263,$AF263)-SUM($CV$8:DO$8)*SUM($AA263:$AE263)-SUM($CV$9:DO$9)*$AG263</f>
        <v>107580</v>
      </c>
      <c r="DP263" s="39">
        <f>SUM($BE263,$BF263:BY263)-SUM($CV$1:DP$1)*SUM($P263:$Q263,$W263)-SUM($CV$2:DP$2)*SUM($R263:$V263)-SUM($CV$3:DP$3)*$X263-SUM($CV$4:DP$4)*SUM($K263:$L263)-SUM($CV$5:DP$5)*SUM($M263:$N263)-SUM($CV$6:DP$6)*$O263-SUM($CV$7:DP$7)*SUM($Y263:$Z263,$AF263)-SUM($CV$8:DP$8)*SUM($AA263:$AE263)-SUM($CV$9:DP$9)*$AG263</f>
        <v>103580</v>
      </c>
      <c r="DQ263" s="39">
        <f>SUM($BE263,$BF263:BZ263)-SUM($CV$1:DQ$1)*SUM($P263:$Q263,$W263)-SUM($CV$2:DQ$2)*SUM($R263:$V263)-SUM($CV$3:DQ$3)*$X263-SUM($CV$4:DQ$4)*SUM($K263:$L263)-SUM($CV$5:DQ$5)*SUM($M263:$N263)-SUM($CV$6:DQ$6)*$O263-SUM($CV$7:DQ$7)*SUM($Y263:$Z263,$AF263)-SUM($CV$8:DQ$8)*SUM($AA263:$AE263)-SUM($CV$9:DQ$9)*$AG263</f>
        <v>99580</v>
      </c>
      <c r="DR263" s="39">
        <f>SUM($BE263,$BF263:CA263)-SUM($CV$1:DR$1)*SUM($P263:$Q263,$W263)-SUM($CV$2:DR$2)*SUM($R263:$V263)-SUM($CV$3:DR$3)*$X263-SUM($CV$4:DR$4)*SUM($K263:$L263)-SUM($CV$5:DR$5)*SUM($M263:$N263)-SUM($CV$6:DR$6)*$O263-SUM($CV$7:DR$7)*SUM($Y263:$Z263,$AF263)-SUM($CV$8:DR$8)*SUM($AA263:$AE263)-SUM($CV$9:DR$9)*$AG263</f>
        <v>95580</v>
      </c>
      <c r="DS263" s="39">
        <f>SUM($BE263,$BF263:CB263)-SUM($CV$1:DS$1)*SUM($P263:$Q263,$W263)-SUM($CV$2:DS$2)*SUM($R263:$V263)-SUM($CV$3:DS$3)*$X263-SUM($CV$4:DS$4)*SUM($K263:$L263)-SUM($CV$5:DS$5)*SUM($M263:$N263)-SUM($CV$6:DS$6)*$O263-SUM($CV$7:DS$7)*SUM($Y263:$Z263,$AF263)-SUM($CV$8:DS$8)*SUM($AA263:$AE263)-SUM($CV$9:DS$9)*$AG263</f>
        <v>91580</v>
      </c>
      <c r="DT263" s="39">
        <f>SUM($BE263,$BF263:CC263)-SUM($CV$1:DT$1)*SUM($P263:$Q263,$W263)-SUM($CV$2:DT$2)*SUM($R263:$V263)-SUM($CV$3:DT$3)*$X263-SUM($CV$4:DT$4)*SUM($K263:$L263)-SUM($CV$5:DT$5)*SUM($M263:$N263)-SUM($CV$6:DT$6)*$O263-SUM($CV$7:DT$7)*SUM($Y263:$Z263,$AF263)-SUM($CV$8:DT$8)*SUM($AA263:$AE263)-SUM($CV$9:DT$9)*$AG263</f>
        <v>87580</v>
      </c>
      <c r="DU263" s="39">
        <f>SUM($BE263,$BF263:CD263)-SUM($CV$1:DU$1)*SUM($P263:$Q263,$W263)-SUM($CV$2:DU$2)*SUM($R263:$V263)-SUM($CV$3:DU$3)*$X263-SUM($CV$4:DU$4)*SUM($K263:$L263)-SUM($CV$5:DU$5)*SUM($M263:$N263)-SUM($CV$6:DU$6)*$O263-SUM($CV$7:DU$7)*SUM($Y263:$Z263,$AF263)-SUM($CV$8:DU$8)*SUM($AA263:$AE263)-SUM($CV$9:DU$9)*$AG263</f>
        <v>83580</v>
      </c>
      <c r="DV263" s="39">
        <f>SUM($BE263,$BF263:CE263)-SUM($CV$1:DV$1)*SUM($P263:$Q263,$W263)-SUM($CV$2:DV$2)*SUM($R263:$V263)-SUM($CV$3:DV$3)*$X263-SUM($CV$4:DV$4)*SUM($K263:$L263)-SUM($CV$5:DV$5)*SUM($M263:$N263)-SUM($CV$6:DV$6)*$O263-SUM($CV$7:DV$7)*SUM($Y263:$Z263,$AF263)-SUM($CV$8:DV$8)*SUM($AA263:$AE263)-SUM($CV$9:DV$9)*$AG263</f>
        <v>79580</v>
      </c>
      <c r="DW263" s="39">
        <f>SUM($BE263,$BF263:CF263)-SUM($CV$1:DW$1)*SUM($P263:$Q263,$W263)-SUM($CV$2:DW$2)*SUM($R263:$V263)-SUM($CV$3:DW$3)*$X263-SUM($CV$4:DW$4)*SUM($K263:$L263)-SUM($CV$5:DW$5)*SUM($M263:$N263)-SUM($CV$6:DW$6)*$O263-SUM($CV$7:DW$7)*SUM($Y263:$Z263,$AF263)-SUM($CV$8:DW$8)*SUM($AA263:$AE263)-SUM($CV$9:DW$9)*$AG263</f>
        <v>75580</v>
      </c>
      <c r="DX263" s="39">
        <f>SUM($BE263,$BF263:CG263)-SUM($CV$1:DX$1)*SUM($P263:$Q263,$W263)-SUM($CV$2:DX$2)*SUM($R263:$V263)-SUM($CV$3:DX$3)*$X263-SUM($CV$4:DX$4)*SUM($K263:$L263)-SUM($CV$5:DX$5)*SUM($M263:$N263)-SUM($CV$6:DX$6)*$O263-SUM($CV$7:DX$7)*SUM($Y263:$Z263,$AF263)-SUM($CV$8:DX$8)*SUM($AA263:$AE263)-SUM($CV$9:DX$9)*$AG263</f>
        <v>71580</v>
      </c>
      <c r="DY263" s="39">
        <f>SUM($BE263,$BF263:CH263)-SUM($CV$1:DY$1)*SUM($P263:$Q263,$W263)-SUM($CV$2:DY$2)*SUM($R263:$V263)-SUM($CV$3:DY$3)*$X263-SUM($CV$4:DY$4)*SUM($K263:$L263)-SUM($CV$5:DY$5)*SUM($M263:$N263)-SUM($CV$6:DY$6)*$O263-SUM($CV$7:DY$7)*SUM($Y263:$Z263,$AF263)-SUM($CV$8:DY$8)*SUM($AA263:$AE263)-SUM($CV$9:DY$9)*$AG263</f>
        <v>67580</v>
      </c>
      <c r="DZ263" s="39">
        <f>SUM($BE263,$BF263:CI263)-SUM($CV$1:DZ$1)*SUM($P263:$Q263,$W263)-SUM($CV$2:DZ$2)*SUM($R263:$V263)-SUM($CV$3:DZ$3)*$X263-SUM($CV$4:DZ$4)*SUM($K263:$L263)-SUM($CV$5:DZ$5)*SUM($M263:$N263)-SUM($CV$6:DZ$6)*$O263-SUM($CV$7:DZ$7)*SUM($Y263:$Z263,$AF263)-SUM($CV$8:DZ$8)*SUM($AA263:$AE263)-SUM($CV$9:DZ$9)*$AG263</f>
        <v>63580</v>
      </c>
      <c r="EA263" s="39">
        <f>SUM($BE263,$BF263:CJ263)-SUM($CV$1:EA$1)*SUM($P263:$Q263,$W263)-SUM($CV$2:EA$2)*SUM($R263:$V263)-SUM($CV$3:EA$3)*$X263-SUM($CV$4:EA$4)*SUM($K263:$L263)-SUM($CV$5:EA$5)*SUM($M263:$N263)-SUM($CV$6:EA$6)*$O263-SUM($CV$7:EA$7)*SUM($Y263:$Z263,$AF263)-SUM($CV$8:EA$8)*SUM($AA263:$AE263)-SUM($CV$9:EA$9)*$AG263</f>
        <v>59580</v>
      </c>
      <c r="EB263" s="39">
        <f>SUM($BE263,$BF263:CK263)-SUM($CV$1:EB$1)*SUM($P263:$Q263,$W263)-SUM($CV$2:EB$2)*SUM($R263:$V263)-SUM($CV$3:EB$3)*$X263-SUM($CV$4:EB$4)*SUM($K263:$L263)-SUM($CV$5:EB$5)*SUM($M263:$N263)-SUM($CV$6:EB$6)*$O263-SUM($CV$7:EB$7)*SUM($Y263:$Z263,$AF263)-SUM($CV$8:EB$8)*SUM($AA263:$AE263)-SUM($CV$9:EB$9)*$AG263</f>
        <v>55580</v>
      </c>
      <c r="EC263" s="39">
        <f>SUM($BE263,$BF263:CL263)-SUM($CV$1:EC$1)*SUM($P263:$Q263,$W263)-SUM($CV$2:EC$2)*SUM($R263:$V263)-SUM($CV$3:EC$3)*$X263-SUM($CV$4:EC$4)*SUM($K263:$L263)-SUM($CV$5:EC$5)*SUM($M263:$N263)-SUM($CV$6:EC$6)*$O263-SUM($CV$7:EC$7)*SUM($Y263:$Z263,$AF263)-SUM($CV$8:EC$8)*SUM($AA263:$AE263)-SUM($CV$9:EC$9)*$AG263</f>
        <v>51580</v>
      </c>
      <c r="ED263" s="39">
        <f>SUM($BE263,$BF263:CM263)-SUM($CV$1:ED$1)*SUM($P263:$Q263,$W263)-SUM($CV$2:ED$2)*SUM($R263:$V263)-SUM($CV$3:ED$3)*$X263-SUM($CV$4:ED$4)*SUM($K263:$L263)-SUM($CV$5:ED$5)*SUM($M263:$N263)-SUM($CV$6:ED$6)*$O263-SUM($CV$7:ED$7)*SUM($Y263:$Z263,$AF263)-SUM($CV$8:ED$8)*SUM($AA263:$AE263)-SUM($CV$9:ED$9)*$AG263</f>
        <v>47580</v>
      </c>
      <c r="EE263" s="39">
        <f>SUM($BE263,$BF263:CN263)-SUM($CV$1:EE$1)*SUM($P263:$Q263,$W263)-SUM($CV$2:EE$2)*SUM($R263:$V263)-SUM($CV$3:EE$3)*$X263-SUM($CV$4:EE$4)*SUM($K263:$L263)-SUM($CV$5:EE$5)*SUM($M263:$N263)-SUM($CV$6:EE$6)*$O263-SUM($CV$7:EE$7)*SUM($Y263:$Z263,$AF263)-SUM($CV$8:EE$8)*SUM($AA263:$AE263)-SUM($CV$9:EE$9)*$AG263</f>
        <v>43580</v>
      </c>
      <c r="EF263" s="39">
        <f>SUM($BE263,$BF263:CO263)-SUM($CV$1:EF$1)*SUM($P263:$Q263,$W263)-SUM($CV$2:EF$2)*SUM($R263:$V263)-SUM($CV$3:EF$3)*$X263-SUM($CV$4:EF$4)*SUM($K263:$L263)-SUM($CV$5:EF$5)*SUM($M263:$N263)-SUM($CV$6:EF$6)*$O263-SUM($CV$7:EF$7)*SUM($Y263:$Z263,$AF263)-SUM($CV$8:EF$8)*SUM($AA263:$AE263)-SUM($CV$9:EF$9)*$AG263</f>
        <v>39580</v>
      </c>
      <c r="EG263" s="39">
        <f>SUM($BE263,$BF263:CP263)-SUM($CV$1:EG$1)*SUM($P263:$Q263,$W263)-SUM($CV$2:EG$2)*SUM($R263:$V263)-SUM($CV$3:EG$3)*$X263-SUM($CV$4:EG$4)*SUM($K263:$L263)-SUM($CV$5:EG$5)*SUM($M263:$N263)-SUM($CV$6:EG$6)*$O263-SUM($CV$7:EG$7)*SUM($Y263:$Z263,$AF263)-SUM($CV$8:EG$8)*SUM($AA263:$AE263)-SUM($CV$9:EG$9)*$AG263</f>
        <v>35580</v>
      </c>
      <c r="EH263" s="39">
        <f>SUM($BE263,$BF263:CQ263)-SUM($CV$1:EH$1)*SUM($P263:$Q263,$W263)-SUM($CV$2:EH$2)*SUM($R263:$V263)-SUM($CV$3:EH$3)*$X263-SUM($CV$4:EH$4)*SUM($K263:$L263)-SUM($CV$5:EH$5)*SUM($M263:$N263)-SUM($CV$6:EH$6)*$O263-SUM($CV$7:EH$7)*SUM($Y263:$Z263,$AF263)-SUM($CV$8:EH$8)*SUM($AA263:$AE263)-SUM($CV$9:EH$9)*$AG263</f>
        <v>31580</v>
      </c>
      <c r="EI263" s="39">
        <f>SUM($BE263,$BF263:CR263)-SUM($CV$1:EI$1)*SUM($P263:$Q263,$W263)-SUM($CV$2:EI$2)*SUM($R263:$V263)-SUM($CV$3:EI$3)*$X263-SUM($CV$4:EI$4)*SUM($K263:$L263)-SUM($CV$5:EI$5)*SUM($M263:$N263)-SUM($CV$6:EI$6)*$O263-SUM($CV$7:EI$7)*SUM($Y263:$Z263,$AF263)-SUM($CV$8:EI$8)*SUM($AA263:$AE263)-SUM($CV$9:EI$9)*$AG263</f>
        <v>27580</v>
      </c>
      <c r="EJ263" s="39">
        <f>SUM($BE263,$BF263:CS263)-SUM($CV$1:EJ$1)*SUM($P263:$Q263,$W263)-SUM($CV$2:EJ$2)*SUM($R263:$V263)-SUM($CV$3:EJ$3)*$X263-SUM($CV$4:EJ$4)*SUM($K263:$L263)-SUM($CV$5:EJ$5)*SUM($M263:$N263)-SUM($CV$6:EJ$6)*$O263-SUM($CV$7:EJ$7)*SUM($Y263:$Z263,$AF263)-SUM($CV$8:EJ$8)*SUM($AA263:$AE263)-SUM($CV$9:EJ$9)*$AG263</f>
        <v>23580</v>
      </c>
      <c r="EK263" s="39">
        <f>SUM($BE263,$BF263:CT263)-SUM($CV$1:EK$1)*SUM($P263:$Q263,$W263)-SUM($CV$2:EK$2)*SUM($R263:$V263)-SUM($CV$3:EK$3)*$X263-SUM($CV$4:EK$4)*SUM($K263:$L263)-SUM($CV$5:EK$5)*SUM($M263:$N263)-SUM($CV$6:EK$6)*$O263-SUM($CV$7:EK$7)*SUM($Y263:$Z263,$AF263)-SUM($CV$8:EK$8)*SUM($AA263:$AE263)-SUM($CV$9:EK$9)*$AG263</f>
        <v>19580</v>
      </c>
      <c r="EL263" s="39">
        <f>SUM($BE263,$BF263:CU263)-SUM($CV$1:EL$1)*SUM($P263:$Q263,$W263)-SUM($CV$2:EL$2)*SUM($R263:$V263)-SUM($CV$3:EL$3)*$X263-SUM($CV$4:EL$4)*SUM($K263:$L263)-SUM($CV$5:EL$5)*SUM($M263:$N263)-SUM($CV$6:EL$6)*$O263-SUM($CV$7:EL$7)*SUM($Y263:$Z263,$AF263)-SUM($CV$8:EL$8)*SUM($AA263:$AE263)-SUM($CV$9:EL$9)*$AG263</f>
        <v>15580</v>
      </c>
      <c r="EM263" s="39">
        <f>SUM($BE263,$BF263:CV263)-SUM($CV$1:EM$1)*SUM($P263:$Q263,$W263)-SUM($CV$2:EM$2)*SUM($R263:$V263)-SUM($CV$3:EM$3)*$X263-SUM($CV$4:EM$4)*SUM($K263:$L263)-SUM($CV$5:EM$5)*SUM($M263:$N263)-SUM($CV$6:EM$6)*$O263-SUM($CV$7:EM$7)*SUM($Y263:$Z263,$AF263)-SUM($CV$8:EM$8)*SUM($AA263:$AE263)-SUM($CV$9:EM$9)*$AG263</f>
        <v>11580</v>
      </c>
      <c r="EN263" s="39">
        <f>SUM($BE263,$BF263:CW263)-SUM($CV$1:EN$1)*SUM($P263:$Q263,$W263)-SUM($CV$2:EN$2)*SUM($R263:$V263)-SUM($CV$3:EN$3)*$X263-SUM($CV$4:EN$4)*SUM($K263:$L263)-SUM($CV$5:EN$5)*SUM($M263:$N263)-SUM($CV$6:EN$6)*$O263-SUM($CV$7:EN$7)*SUM($Y263:$Z263,$AF263)-SUM($CV$8:EN$8)*SUM($AA263:$AE263)-SUM($CV$9:EN$9)*$AG263</f>
        <v>7580</v>
      </c>
      <c r="EO263" s="39">
        <f>SUM($BE263,$BF263:CX263)-SUM($CV$1:EO$1)*SUM($P263:$Q263,$W263)-SUM($CV$2:EO$2)*SUM($R263:$V263)-SUM($CV$3:EO$3)*$X263-SUM($CV$4:EO$4)*SUM($K263:$L263)-SUM($CV$5:EO$5)*SUM($M263:$N263)-SUM($CV$6:EO$6)*$O263-SUM($CV$7:EO$7)*SUM($Y263:$Z263,$AF263)-SUM($CV$8:EO$8)*SUM($AA263:$AE263)-SUM($CV$9:EO$9)*$AG263</f>
        <v>5064</v>
      </c>
      <c r="EP263" s="96" t="str">
        <f t="shared" si="324"/>
        <v>KAYTECH</v>
      </c>
      <c r="EQ263" s="103" t="str">
        <f t="shared" si="302"/>
        <v>NAS662C0R5</v>
      </c>
      <c r="ER263" s="96" t="str">
        <f t="shared" si="306"/>
        <v>NAS/NASM NATIONAL AEROSPACE STD</v>
      </c>
      <c r="ES263" s="115">
        <f t="shared" si="316"/>
        <v>2.29E-2</v>
      </c>
      <c r="ET263" s="116" t="str">
        <f t="shared" si="317"/>
        <v>USD</v>
      </c>
      <c r="EU263" s="107" t="e">
        <f t="shared" ca="1" si="245"/>
        <v>#NAME?</v>
      </c>
      <c r="EV263" s="107" t="e">
        <f t="shared" ca="1" si="246"/>
        <v>#NAME?</v>
      </c>
      <c r="EW263" s="117">
        <f t="shared" si="313"/>
        <v>1</v>
      </c>
      <c r="EX263" s="117">
        <f t="shared" si="314"/>
        <v>1</v>
      </c>
      <c r="EY263" s="103">
        <v>5000</v>
      </c>
      <c r="EZ263" s="117">
        <f t="shared" si="247"/>
        <v>146242</v>
      </c>
      <c r="FA263" s="118" t="e">
        <f t="shared" ca="1" si="248"/>
        <v>#NAME?</v>
      </c>
      <c r="FB263" s="117">
        <f t="shared" si="249"/>
        <v>5000</v>
      </c>
      <c r="FC263" s="118" t="e">
        <f t="shared" ca="1" si="250"/>
        <v>#NAME?</v>
      </c>
      <c r="FD263" s="119">
        <v>45523</v>
      </c>
      <c r="FE263" s="118" t="s">
        <v>130</v>
      </c>
      <c r="FF263" s="118" t="s">
        <v>26</v>
      </c>
      <c r="FG263" s="103" t="s">
        <v>144</v>
      </c>
      <c r="FH263" s="103" t="s">
        <v>145</v>
      </c>
      <c r="FI263" s="105">
        <f t="array" ref="FI263">SUMPRODUCT($AI263:$AL263,TRANSPOSE(FI$1:FI$4))</f>
        <v>12130</v>
      </c>
      <c r="FJ263" s="105">
        <f t="array" ref="FJ263">SUMPRODUCT($AI263:$AL263,TRANSPOSE(FJ$1:FJ$4))</f>
        <v>12130</v>
      </c>
      <c r="FK263" s="105">
        <f t="array" ref="FK263">SUMPRODUCT($AI263:$AL263,TRANSPOSE(FK$1:FK$4))</f>
        <v>12130</v>
      </c>
      <c r="FL263" s="105">
        <f t="array" ref="FL263">SUMPRODUCT($AI263:$AL263,TRANSPOSE(FL$1:FL$4))</f>
        <v>12130</v>
      </c>
      <c r="FM263" s="105">
        <f t="array" ref="FM263">SUMPRODUCT($AI263:$AL263,TRANSPOSE(FM$1:FM$4))</f>
        <v>12130</v>
      </c>
      <c r="FN263" s="105">
        <f t="array" ref="FN263">SUMPRODUCT($AI263:$AL263,TRANSPOSE(FN$1:FN$4))</f>
        <v>12130</v>
      </c>
      <c r="FO263" s="105">
        <f t="array" ref="FO263">SUMPRODUCT($AI263:$AL263,TRANSPOSE(FO$1:FO$4))</f>
        <v>12130</v>
      </c>
      <c r="FP263" s="105">
        <f t="array" ref="FP263">SUMPRODUCT($AI263:$AL263,TRANSPOSE(FP$1:FP$4))</f>
        <v>12130</v>
      </c>
      <c r="FQ263" s="105">
        <f t="array" ref="FQ263">SUMPRODUCT($AI263:$AL263,TRANSPOSE(FQ$1:FQ$4))</f>
        <v>12130</v>
      </c>
      <c r="FR263" s="105">
        <f t="array" ref="FR263">SUMPRODUCT($AI263:$AL263,TRANSPOSE(FR$1:FR$4))</f>
        <v>12100</v>
      </c>
      <c r="FS263" s="105">
        <f t="array" ref="FS263">SUMPRODUCT($AI263:$AL263,TRANSPOSE(FS$1:FS$4))</f>
        <v>12000</v>
      </c>
      <c r="FT263" s="105">
        <f t="array" ref="FT263">SUMPRODUCT($AI263:$AL263,TRANSPOSE(FT$1:FT$4))</f>
        <v>7972</v>
      </c>
      <c r="FU263" s="105">
        <f t="array" ref="FU263">SUMPRODUCT($AI263:$AL263,TRANSPOSE(FU$1:FU$4))</f>
        <v>0</v>
      </c>
      <c r="FV263" s="120"/>
      <c r="FW263" s="105">
        <f t="shared" si="251"/>
        <v>12130</v>
      </c>
      <c r="FX263" s="121">
        <f>CEILING(SUM($FI263:FJ263)-SUM($FW263:FW263),$EW263)</f>
        <v>12130</v>
      </c>
      <c r="FY263" s="121">
        <f>CEILING(SUM($FI263:FK263)-SUM($FW263:FX263),$EW263)</f>
        <v>12130</v>
      </c>
      <c r="FZ263" s="121">
        <f>CEILING(SUM($FI263:FL263)-SUM($FW263:FY263),$EW263)</f>
        <v>12130</v>
      </c>
      <c r="GA263" s="121">
        <f>CEILING(SUM($FI263:FM263)-SUM($FW263:FZ263),$EW263)</f>
        <v>12130</v>
      </c>
      <c r="GB263" s="121">
        <f>CEILING(SUM($FI263:FN263)-SUM($FW263:GA263),$EW263)</f>
        <v>12130</v>
      </c>
      <c r="GC263" s="121">
        <f>CEILING(SUM($FI263:FO263)-SUM($FW263:GB263),$EW263)</f>
        <v>12130</v>
      </c>
      <c r="GD263" s="121">
        <f>CEILING(SUM($FI263:FP263)-SUM($FW263:GC263),$EW263)</f>
        <v>12130</v>
      </c>
      <c r="GE263" s="121">
        <f>CEILING(SUM($FI263:FQ263)-SUM($FW263:GD263),$EW263)</f>
        <v>12130</v>
      </c>
      <c r="GF263" s="121">
        <f>CEILING(SUM($FI263:FR263)-SUM($FW263:GE263),$EW263)</f>
        <v>12100</v>
      </c>
      <c r="GG263" s="121">
        <f>CEILING(SUM($FI263:FS263)-SUM($FW263:GF263),$EW263)</f>
        <v>12000</v>
      </c>
      <c r="GH263" s="121">
        <f t="shared" si="252"/>
        <v>12972</v>
      </c>
      <c r="GI263" s="121">
        <f t="shared" si="253"/>
        <v>0</v>
      </c>
      <c r="GJ263" s="120"/>
      <c r="GK263" s="123" t="e">
        <f t="shared" ca="1" si="254"/>
        <v>#NAME?</v>
      </c>
      <c r="GL263" s="123" t="e">
        <f t="shared" ca="1" si="255"/>
        <v>#NAME?</v>
      </c>
      <c r="GM263" s="123" t="e">
        <f t="shared" ca="1" si="256"/>
        <v>#NAME?</v>
      </c>
      <c r="GN263" s="123" t="e">
        <f t="shared" ca="1" si="257"/>
        <v>#NAME?</v>
      </c>
      <c r="GO263" s="123" t="e">
        <f t="shared" ca="1" si="258"/>
        <v>#NAME?</v>
      </c>
      <c r="GP263" s="123" t="e">
        <f t="shared" ca="1" si="259"/>
        <v>#NAME?</v>
      </c>
      <c r="GQ263" s="123" t="e">
        <f t="shared" ca="1" si="260"/>
        <v>#NAME?</v>
      </c>
      <c r="GR263" s="123" t="e">
        <f t="shared" ca="1" si="261"/>
        <v>#NAME?</v>
      </c>
      <c r="GS263" s="123" t="e">
        <f t="shared" ca="1" si="262"/>
        <v>#NAME?</v>
      </c>
      <c r="GT263" s="123" t="e">
        <f t="shared" ca="1" si="263"/>
        <v>#NAME?</v>
      </c>
      <c r="GU263" s="123" t="e">
        <f t="shared" ca="1" si="264"/>
        <v>#NAME?</v>
      </c>
      <c r="GV263" s="123" t="e">
        <f t="shared" ca="1" si="265"/>
        <v>#NAME?</v>
      </c>
      <c r="GW263" s="123" t="e">
        <f t="shared" ca="1" si="266"/>
        <v>#NAME?</v>
      </c>
      <c r="GX263" s="123" t="e">
        <f t="shared" ca="1" si="267"/>
        <v>#NAME?</v>
      </c>
      <c r="GY263" s="120">
        <v>1</v>
      </c>
      <c r="GZ263" s="105">
        <f>SUM(FW263:GI263)</f>
        <v>146242</v>
      </c>
      <c r="HA263" s="105"/>
      <c r="HB263" s="105"/>
      <c r="HC263" s="105"/>
      <c r="HD263" s="105"/>
      <c r="HE263" s="105"/>
      <c r="HF263" s="105"/>
      <c r="HG263" s="105"/>
      <c r="HH263" s="105"/>
      <c r="HI263" s="105"/>
      <c r="HJ263" s="105"/>
      <c r="HK263" s="105"/>
      <c r="HL263" s="105">
        <f t="shared" si="325"/>
        <v>0</v>
      </c>
      <c r="HM263" s="105"/>
      <c r="HN263" s="123" t="e">
        <f t="shared" ca="1" si="268"/>
        <v>#NAME?</v>
      </c>
      <c r="HO263" s="123" t="e">
        <f t="shared" ca="1" si="269"/>
        <v>#NAME?</v>
      </c>
      <c r="HP263" s="123" t="e">
        <f t="shared" ca="1" si="270"/>
        <v>#NAME?</v>
      </c>
      <c r="HQ263" s="123" t="e">
        <f t="shared" ca="1" si="271"/>
        <v>#NAME?</v>
      </c>
      <c r="HR263" s="123" t="e">
        <f t="shared" ca="1" si="272"/>
        <v>#NAME?</v>
      </c>
      <c r="HS263" s="123" t="e">
        <f t="shared" ca="1" si="273"/>
        <v>#NAME?</v>
      </c>
      <c r="HT263" s="123" t="e">
        <f t="shared" ca="1" si="274"/>
        <v>#NAME?</v>
      </c>
      <c r="HU263" s="123" t="e">
        <f t="shared" ca="1" si="275"/>
        <v>#NAME?</v>
      </c>
      <c r="HV263" s="123" t="e">
        <f t="shared" ca="1" si="276"/>
        <v>#NAME?</v>
      </c>
      <c r="HW263" s="123" t="e">
        <f t="shared" ca="1" si="277"/>
        <v>#NAME?</v>
      </c>
      <c r="HX263" s="123" t="e">
        <f t="shared" ca="1" si="278"/>
        <v>#NAME?</v>
      </c>
      <c r="HY263" s="123" t="e">
        <f t="shared" ca="1" si="279"/>
        <v>#NAME?</v>
      </c>
      <c r="HZ263" s="123" t="e">
        <f t="shared" ca="1" si="280"/>
        <v>#NAME?</v>
      </c>
      <c r="IA263" s="123" t="e">
        <f t="shared" ca="1" si="281"/>
        <v>#NAME?</v>
      </c>
      <c r="IB263" s="124" t="s">
        <v>1204</v>
      </c>
      <c r="IC263" s="103" t="s">
        <v>1149</v>
      </c>
      <c r="ID263" s="125">
        <v>45524</v>
      </c>
      <c r="IE263" s="103" t="s">
        <v>147</v>
      </c>
      <c r="IF263" s="103" t="s">
        <v>147</v>
      </c>
      <c r="IG263" s="103" t="s">
        <v>147</v>
      </c>
      <c r="IH263" s="103"/>
      <c r="II263" s="103" t="s">
        <v>191</v>
      </c>
    </row>
    <row r="264" spans="1:243" ht="14.25" x14ac:dyDescent="0.2">
      <c r="A264" s="39">
        <v>287</v>
      </c>
      <c r="B264" s="39" t="s">
        <v>1207</v>
      </c>
      <c r="C264" s="56" t="s">
        <v>1208</v>
      </c>
      <c r="D264" s="39" t="s">
        <v>137</v>
      </c>
      <c r="E264" s="39">
        <v>406318150</v>
      </c>
      <c r="F264" s="102" t="s">
        <v>1209</v>
      </c>
      <c r="G264" s="39"/>
      <c r="H264" s="39" t="s">
        <v>128</v>
      </c>
      <c r="I264" s="39">
        <v>2</v>
      </c>
      <c r="J264" s="39">
        <v>12</v>
      </c>
      <c r="K264" s="39">
        <v>0</v>
      </c>
      <c r="L264" s="39">
        <v>0</v>
      </c>
      <c r="M264" s="39">
        <v>0</v>
      </c>
      <c r="N264" s="39">
        <v>0</v>
      </c>
      <c r="O264" s="39">
        <v>0</v>
      </c>
      <c r="P264" s="39">
        <v>0</v>
      </c>
      <c r="Q264" s="39">
        <v>0</v>
      </c>
      <c r="R264" s="39">
        <v>0</v>
      </c>
      <c r="S264" s="39">
        <v>6</v>
      </c>
      <c r="T264" s="39">
        <v>0</v>
      </c>
      <c r="U264" s="39">
        <v>0</v>
      </c>
      <c r="V264" s="39">
        <v>0</v>
      </c>
      <c r="W264" s="39">
        <v>0</v>
      </c>
      <c r="X264" s="39">
        <v>0</v>
      </c>
      <c r="Y264" s="39">
        <v>0</v>
      </c>
      <c r="Z264" s="39">
        <v>0</v>
      </c>
      <c r="AA264" s="39">
        <v>0</v>
      </c>
      <c r="AB264" s="39">
        <v>6</v>
      </c>
      <c r="AC264" s="39">
        <v>0</v>
      </c>
      <c r="AD264" s="39">
        <v>0</v>
      </c>
      <c r="AE264" s="39">
        <v>0</v>
      </c>
      <c r="AF264" s="39">
        <v>0</v>
      </c>
      <c r="AG264" s="39">
        <v>0</v>
      </c>
      <c r="AH264" s="39">
        <f t="shared" si="235"/>
        <v>12</v>
      </c>
      <c r="AI264" s="39">
        <f t="shared" si="236"/>
        <v>0</v>
      </c>
      <c r="AJ264" s="39">
        <f t="shared" si="237"/>
        <v>6</v>
      </c>
      <c r="AK264" s="39">
        <f t="shared" si="238"/>
        <v>6</v>
      </c>
      <c r="AL264" s="39">
        <f t="shared" si="239"/>
        <v>6</v>
      </c>
      <c r="AM264" s="57">
        <f t="shared" si="240"/>
        <v>212718</v>
      </c>
      <c r="AN264" s="57">
        <v>3000</v>
      </c>
      <c r="AO264" s="57">
        <f t="shared" si="241"/>
        <v>213000</v>
      </c>
      <c r="AP264" s="39"/>
      <c r="AQ264" s="39" t="s">
        <v>1210</v>
      </c>
      <c r="AR264" s="40" t="s">
        <v>13</v>
      </c>
      <c r="AS264" s="39" t="s">
        <v>1044</v>
      </c>
      <c r="AT264" s="39"/>
      <c r="AU264" s="58">
        <v>1.8700000000000001E-2</v>
      </c>
      <c r="AV264" s="58" t="s">
        <v>25</v>
      </c>
      <c r="AW264" s="39" t="s">
        <v>976</v>
      </c>
      <c r="AX264" s="39" t="s">
        <v>977</v>
      </c>
      <c r="AY264" s="39"/>
      <c r="AZ264" s="39" t="s">
        <v>978</v>
      </c>
      <c r="BA264" s="39" t="str">
        <f t="shared" si="242"/>
        <v>P0052</v>
      </c>
      <c r="BB264" s="78" t="e">
        <f t="shared" ca="1" si="243"/>
        <v>#NAME?</v>
      </c>
      <c r="BC264" s="39">
        <v>18</v>
      </c>
      <c r="BD264" s="75">
        <f t="shared" si="244"/>
        <v>213000</v>
      </c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>
        <f>SUM($BE264,$BF264:BF264)-SUM($CV$1:CW$1)*SUM($P264:$Q264,$W264)-SUM($CV$2:CW$2)*SUM($R264:$V264)-SUM($CV$3:CW$3)*$X264-SUM($CV$4:CW$4)*SUM($K264:$L264)-SUM($CV$5:CW$5)*SUM($M264:$N264)-SUM($CV$6:CW$6)*$O264-SUM($CV$7:CW$7)*SUM($Y264:$Z264,$AF264)-SUM($CV$8:CW$8)*SUM($AA264:$AE264)-SUM($CV$9:CW$9)*$AG264</f>
        <v>0</v>
      </c>
      <c r="CX264" s="39">
        <f>SUM($BE264,$BF264:BG264)-SUM($CV$1:CX$1)*SUM($P264:$Q264,$W264)-SUM($CV$2:CX$2)*SUM($R264:$V264)-SUM($CV$3:CX$3)*$X264-SUM($CV$4:CX$4)*SUM($K264:$L264)-SUM($CV$5:CX$5)*SUM($M264:$N264)-SUM($CV$6:CX$6)*$O264-SUM($CV$7:CX$7)*SUM($Y264:$Z264,$AF264)-SUM($CV$8:CX$8)*SUM($AA264:$AE264)-SUM($CV$9:CX$9)*$AG264</f>
        <v>0</v>
      </c>
      <c r="CY264" s="39">
        <f>SUM($BE264,$BF264:BH264)-SUM($CV$1:CY$1)*SUM($P264:$Q264,$W264)-SUM($CV$2:CY$2)*SUM($R264:$V264)-SUM($CV$3:CY$3)*$X264-SUM($CV$4:CY$4)*SUM($K264:$L264)-SUM($CV$5:CY$5)*SUM($M264:$N264)-SUM($CV$6:CY$6)*$O264-SUM($CV$7:CY$7)*SUM($Y264:$Z264,$AF264)-SUM($CV$8:CY$8)*SUM($AA264:$AE264)-SUM($CV$9:CY$9)*$AG264</f>
        <v>0</v>
      </c>
      <c r="CZ264" s="39">
        <f>SUM($BE264,$BF264:BI264)-SUM($CV$1:CZ$1)*SUM($P264:$Q264,$W264)-SUM($CV$2:CZ$2)*SUM($R264:$V264)-SUM($CV$3:CZ$3)*$X264-SUM($CV$4:CZ$4)*SUM($K264:$L264)-SUM($CV$5:CZ$5)*SUM($M264:$N264)-SUM($CV$6:CZ$6)*$O264-SUM($CV$7:CZ$7)*SUM($Y264:$Z264,$AF264)-SUM($CV$8:CZ$8)*SUM($AA264:$AE264)-SUM($CV$9:CZ$9)*$AG264</f>
        <v>0</v>
      </c>
      <c r="DA264" s="39">
        <f>SUM($BE264,$BF264:BJ264)-SUM($CV$1:DA$1)*SUM($P264:$Q264,$W264)-SUM($CV$2:DA$2)*SUM($R264:$V264)-SUM($CV$3:DA$3)*$X264-SUM($CV$4:DA$4)*SUM($K264:$L264)-SUM($CV$5:DA$5)*SUM($M264:$N264)-SUM($CV$6:DA$6)*$O264-SUM($CV$7:DA$7)*SUM($Y264:$Z264,$AF264)-SUM($CV$8:DA$8)*SUM($AA264:$AE264)-SUM($CV$9:DA$9)*$AG264</f>
        <v>0</v>
      </c>
      <c r="DB264" s="39">
        <f>SUM($BE264,$BF264:BK264)-SUM($CV$1:DB$1)*SUM($P264:$Q264,$W264)-SUM($CV$2:DB$2)*SUM($R264:$V264)-SUM($CV$3:DB$3)*$X264-SUM($CV$4:DB$4)*SUM($K264:$L264)-SUM($CV$5:DB$5)*SUM($M264:$N264)-SUM($CV$6:DB$6)*$O264-SUM($CV$7:DB$7)*SUM($Y264:$Z264,$AF264)-SUM($CV$8:DB$8)*SUM($AA264:$AE264)-SUM($CV$9:DB$9)*$AG264</f>
        <v>-1200</v>
      </c>
      <c r="DC264" s="39">
        <f>SUM($BE264,$BF264:BL264)-SUM($CV$1:DC$1)*SUM($P264:$Q264,$W264)-SUM($CV$2:DC$2)*SUM($R264:$V264)-SUM($CV$3:DC$3)*$X264-SUM($CV$4:DC$4)*SUM($K264:$L264)-SUM($CV$5:DC$5)*SUM($M264:$N264)-SUM($CV$6:DC$6)*$O264-SUM($CV$7:DC$7)*SUM($Y264:$Z264,$AF264)-SUM($CV$8:DC$8)*SUM($AA264:$AE264)-SUM($CV$9:DC$9)*$AG264</f>
        <v>-3600</v>
      </c>
      <c r="DD264" s="39">
        <f>SUM($BE264,$BF264:BM264)-SUM($CV$1:DD$1)*SUM($P264:$Q264,$W264)-SUM($CV$2:DD$2)*SUM($R264:$V264)-SUM($CV$3:DD$3)*$X264-SUM($CV$4:DD$4)*SUM($K264:$L264)-SUM($CV$5:DD$5)*SUM($M264:$N264)-SUM($CV$6:DD$6)*$O264-SUM($CV$7:DD$7)*SUM($Y264:$Z264,$AF264)-SUM($CV$8:DD$8)*SUM($AA264:$AE264)-SUM($CV$9:DD$9)*$AG264</f>
        <v>-7386</v>
      </c>
      <c r="DE264" s="39">
        <f>SUM($BE264,$BF264:BN264)-SUM($CV$1:DE$1)*SUM($P264:$Q264,$W264)-SUM($CV$2:DE$2)*SUM($R264:$V264)-SUM($CV$3:DE$3)*$X264-SUM($CV$4:DE$4)*SUM($K264:$L264)-SUM($CV$5:DE$5)*SUM($M264:$N264)-SUM($CV$6:DE$6)*$O264-SUM($CV$7:DE$7)*SUM($Y264:$Z264,$AF264)-SUM($CV$8:DE$8)*SUM($AA264:$AE264)-SUM($CV$9:DE$9)*$AG264</f>
        <v>-10686</v>
      </c>
      <c r="DF264" s="39">
        <f>SUM($BE264,$BF264:BO264)-SUM($CV$1:DF$1)*SUM($P264:$Q264,$W264)-SUM($CV$2:DF$2)*SUM($R264:$V264)-SUM($CV$3:DF$3)*$X264-SUM($CV$4:DF$4)*SUM($K264:$L264)-SUM($CV$5:DF$5)*SUM($M264:$N264)-SUM($CV$6:DF$6)*$O264-SUM($CV$7:DF$7)*SUM($Y264:$Z264,$AF264)-SUM($CV$8:DF$8)*SUM($AA264:$AE264)-SUM($CV$9:DF$9)*$AG264</f>
        <v>-14886</v>
      </c>
      <c r="DG264" s="39">
        <f>SUM($BE264,$BF264:BP264)-SUM($CV$1:DG$1)*SUM($P264:$Q264,$W264)-SUM($CV$2:DG$2)*SUM($R264:$V264)-SUM($CV$3:DG$3)*$X264-SUM($CV$4:DG$4)*SUM($K264:$L264)-SUM($CV$5:DG$5)*SUM($M264:$N264)-SUM($CV$6:DG$6)*$O264-SUM($CV$7:DG$7)*SUM($Y264:$Z264,$AF264)-SUM($CV$8:DG$8)*SUM($AA264:$AE264)-SUM($CV$9:DG$9)*$AG264</f>
        <v>-19386</v>
      </c>
      <c r="DH264" s="39">
        <f>SUM($BE264,$BF264:BQ264)-SUM($CV$1:DH$1)*SUM($P264:$Q264,$W264)-SUM($CV$2:DH$2)*SUM($R264:$V264)-SUM($CV$3:DH$3)*$X264-SUM($CV$4:DH$4)*SUM($K264:$L264)-SUM($CV$5:DH$5)*SUM($M264:$N264)-SUM($CV$6:DH$6)*$O264-SUM($CV$7:DH$7)*SUM($Y264:$Z264,$AF264)-SUM($CV$8:DH$8)*SUM($AA264:$AE264)-SUM($CV$9:DH$9)*$AG264</f>
        <v>-23886</v>
      </c>
      <c r="DI264" s="39">
        <f>SUM($BE264,$BF264:BR264)-SUM($CV$1:DI$1)*SUM($P264:$Q264,$W264)-SUM($CV$2:DI$2)*SUM($R264:$V264)-SUM($CV$3:DI$3)*$X264-SUM($CV$4:DI$4)*SUM($K264:$L264)-SUM($CV$5:DI$5)*SUM($M264:$N264)-SUM($CV$6:DI$6)*$O264-SUM($CV$7:DI$7)*SUM($Y264:$Z264,$AF264)-SUM($CV$8:DI$8)*SUM($AA264:$AE264)-SUM($CV$9:DI$9)*$AG264</f>
        <v>-28386</v>
      </c>
      <c r="DJ264" s="39">
        <f>SUM($BE264,$BF264:BS264)-SUM($CV$1:DJ$1)*SUM($P264:$Q264,$W264)-SUM($CV$2:DJ$2)*SUM($R264:$V264)-SUM($CV$3:DJ$3)*$X264-SUM($CV$4:DJ$4)*SUM($K264:$L264)-SUM($CV$5:DJ$5)*SUM($M264:$N264)-SUM($CV$6:DJ$6)*$O264-SUM($CV$7:DJ$7)*SUM($Y264:$Z264,$AF264)-SUM($CV$8:DJ$8)*SUM($AA264:$AE264)-SUM($CV$9:DJ$9)*$AG264</f>
        <v>-32886</v>
      </c>
      <c r="DK264" s="39">
        <f>SUM($BE264,$BF264:BT264)-SUM($CV$1:DK$1)*SUM($P264:$Q264,$W264)-SUM($CV$2:DK$2)*SUM($R264:$V264)-SUM($CV$3:DK$3)*$X264-SUM($CV$4:DK$4)*SUM($K264:$L264)-SUM($CV$5:DK$5)*SUM($M264:$N264)-SUM($CV$6:DK$6)*$O264-SUM($CV$7:DK$7)*SUM($Y264:$Z264,$AF264)-SUM($CV$8:DK$8)*SUM($AA264:$AE264)-SUM($CV$9:DK$9)*$AG264</f>
        <v>-37386</v>
      </c>
      <c r="DL264" s="39">
        <f>SUM($BE264,$BF264:BU264)-SUM($CV$1:DL$1)*SUM($P264:$Q264,$W264)-SUM($CV$2:DL$2)*SUM($R264:$V264)-SUM($CV$3:DL$3)*$X264-SUM($CV$4:DL$4)*SUM($K264:$L264)-SUM($CV$5:DL$5)*SUM($M264:$N264)-SUM($CV$6:DL$6)*$O264-SUM($CV$7:DL$7)*SUM($Y264:$Z264,$AF264)-SUM($CV$8:DL$8)*SUM($AA264:$AE264)-SUM($CV$9:DL$9)*$AG264</f>
        <v>-41886</v>
      </c>
      <c r="DM264" s="39">
        <f>SUM($BE264,$BF264:BV264)-SUM($CV$1:DM$1)*SUM($P264:$Q264,$W264)-SUM($CV$2:DM$2)*SUM($R264:$V264)-SUM($CV$3:DM$3)*$X264-SUM($CV$4:DM$4)*SUM($K264:$L264)-SUM($CV$5:DM$5)*SUM($M264:$N264)-SUM($CV$6:DM$6)*$O264-SUM($CV$7:DM$7)*SUM($Y264:$Z264,$AF264)-SUM($CV$8:DM$8)*SUM($AA264:$AE264)-SUM($CV$9:DM$9)*$AG264</f>
        <v>-47886</v>
      </c>
      <c r="DN264" s="39">
        <f>SUM($BE264,$BF264:BW264)-SUM($CV$1:DN$1)*SUM($P264:$Q264,$W264)-SUM($CV$2:DN$2)*SUM($R264:$V264)-SUM($CV$3:DN$3)*$X264-SUM($CV$4:DN$4)*SUM($K264:$L264)-SUM($CV$5:DN$5)*SUM($M264:$N264)-SUM($CV$6:DN$6)*$O264-SUM($CV$7:DN$7)*SUM($Y264:$Z264,$AF264)-SUM($CV$8:DN$8)*SUM($AA264:$AE264)-SUM($CV$9:DN$9)*$AG264</f>
        <v>-53886</v>
      </c>
      <c r="DO264" s="39">
        <f>SUM($BE264,$BF264:BX264)-SUM($CV$1:DO$1)*SUM($P264:$Q264,$W264)-SUM($CV$2:DO$2)*SUM($R264:$V264)-SUM($CV$3:DO$3)*$X264-SUM($CV$4:DO$4)*SUM($K264:$L264)-SUM($CV$5:DO$5)*SUM($M264:$N264)-SUM($CV$6:DO$6)*$O264-SUM($CV$7:DO$7)*SUM($Y264:$Z264,$AF264)-SUM($CV$8:DO$8)*SUM($AA264:$AE264)-SUM($CV$9:DO$9)*$AG264</f>
        <v>-59886</v>
      </c>
      <c r="DP264" s="39">
        <f>SUM($BE264,$BF264:BY264)-SUM($CV$1:DP$1)*SUM($P264:$Q264,$W264)-SUM($CV$2:DP$2)*SUM($R264:$V264)-SUM($CV$3:DP$3)*$X264-SUM($CV$4:DP$4)*SUM($K264:$L264)-SUM($CV$5:DP$5)*SUM($M264:$N264)-SUM($CV$6:DP$6)*$O264-SUM($CV$7:DP$7)*SUM($Y264:$Z264,$AF264)-SUM($CV$8:DP$8)*SUM($AA264:$AE264)-SUM($CV$9:DP$9)*$AG264</f>
        <v>-65886</v>
      </c>
      <c r="DQ264" s="39">
        <f>SUM($BE264,$BF264:BZ264)-SUM($CV$1:DQ$1)*SUM($P264:$Q264,$W264)-SUM($CV$2:DQ$2)*SUM($R264:$V264)-SUM($CV$3:DQ$3)*$X264-SUM($CV$4:DQ$4)*SUM($K264:$L264)-SUM($CV$5:DQ$5)*SUM($M264:$N264)-SUM($CV$6:DQ$6)*$O264-SUM($CV$7:DQ$7)*SUM($Y264:$Z264,$AF264)-SUM($CV$8:DQ$8)*SUM($AA264:$AE264)-SUM($CV$9:DQ$9)*$AG264</f>
        <v>-71886</v>
      </c>
      <c r="DR264" s="39">
        <f>SUM($BE264,$BF264:CA264)-SUM($CV$1:DR$1)*SUM($P264:$Q264,$W264)-SUM($CV$2:DR$2)*SUM($R264:$V264)-SUM($CV$3:DR$3)*$X264-SUM($CV$4:DR$4)*SUM($K264:$L264)-SUM($CV$5:DR$5)*SUM($M264:$N264)-SUM($CV$6:DR$6)*$O264-SUM($CV$7:DR$7)*SUM($Y264:$Z264,$AF264)-SUM($CV$8:DR$8)*SUM($AA264:$AE264)-SUM($CV$9:DR$9)*$AG264</f>
        <v>-77886</v>
      </c>
      <c r="DS264" s="39">
        <f>SUM($BE264,$BF264:CB264)-SUM($CV$1:DS$1)*SUM($P264:$Q264,$W264)-SUM($CV$2:DS$2)*SUM($R264:$V264)-SUM($CV$3:DS$3)*$X264-SUM($CV$4:DS$4)*SUM($K264:$L264)-SUM($CV$5:DS$5)*SUM($M264:$N264)-SUM($CV$6:DS$6)*$O264-SUM($CV$7:DS$7)*SUM($Y264:$Z264,$AF264)-SUM($CV$8:DS$8)*SUM($AA264:$AE264)-SUM($CV$9:DS$9)*$AG264</f>
        <v>-83886</v>
      </c>
      <c r="DT264" s="39">
        <f>SUM($BE264,$BF264:CC264)-SUM($CV$1:DT$1)*SUM($P264:$Q264,$W264)-SUM($CV$2:DT$2)*SUM($R264:$V264)-SUM($CV$3:DT$3)*$X264-SUM($CV$4:DT$4)*SUM($K264:$L264)-SUM($CV$5:DT$5)*SUM($M264:$N264)-SUM($CV$6:DT$6)*$O264-SUM($CV$7:DT$7)*SUM($Y264:$Z264,$AF264)-SUM($CV$8:DT$8)*SUM($AA264:$AE264)-SUM($CV$9:DT$9)*$AG264</f>
        <v>-89886</v>
      </c>
      <c r="DU264" s="39">
        <f>SUM($BE264,$BF264:CD264)-SUM($CV$1:DU$1)*SUM($P264:$Q264,$W264)-SUM($CV$2:DU$2)*SUM($R264:$V264)-SUM($CV$3:DU$3)*$X264-SUM($CV$4:DU$4)*SUM($K264:$L264)-SUM($CV$5:DU$5)*SUM($M264:$N264)-SUM($CV$6:DU$6)*$O264-SUM($CV$7:DU$7)*SUM($Y264:$Z264,$AF264)-SUM($CV$8:DU$8)*SUM($AA264:$AE264)-SUM($CV$9:DU$9)*$AG264</f>
        <v>-95886</v>
      </c>
      <c r="DV264" s="39">
        <f>SUM($BE264,$BF264:CE264)-SUM($CV$1:DV$1)*SUM($P264:$Q264,$W264)-SUM($CV$2:DV$2)*SUM($R264:$V264)-SUM($CV$3:DV$3)*$X264-SUM($CV$4:DV$4)*SUM($K264:$L264)-SUM($CV$5:DV$5)*SUM($M264:$N264)-SUM($CV$6:DV$6)*$O264-SUM($CV$7:DV$7)*SUM($Y264:$Z264,$AF264)-SUM($CV$8:DV$8)*SUM($AA264:$AE264)-SUM($CV$9:DV$9)*$AG264</f>
        <v>-101886</v>
      </c>
      <c r="DW264" s="39">
        <f>SUM($BE264,$BF264:CF264)-SUM($CV$1:DW$1)*SUM($P264:$Q264,$W264)-SUM($CV$2:DW$2)*SUM($R264:$V264)-SUM($CV$3:DW$3)*$X264-SUM($CV$4:DW$4)*SUM($K264:$L264)-SUM($CV$5:DW$5)*SUM($M264:$N264)-SUM($CV$6:DW$6)*$O264-SUM($CV$7:DW$7)*SUM($Y264:$Z264,$AF264)-SUM($CV$8:DW$8)*SUM($AA264:$AE264)-SUM($CV$9:DW$9)*$AG264</f>
        <v>-107886</v>
      </c>
      <c r="DX264" s="39">
        <f>SUM($BE264,$BF264:CG264)-SUM($CV$1:DX$1)*SUM($P264:$Q264,$W264)-SUM($CV$2:DX$2)*SUM($R264:$V264)-SUM($CV$3:DX$3)*$X264-SUM($CV$4:DX$4)*SUM($K264:$L264)-SUM($CV$5:DX$5)*SUM($M264:$N264)-SUM($CV$6:DX$6)*$O264-SUM($CV$7:DX$7)*SUM($Y264:$Z264,$AF264)-SUM($CV$8:DX$8)*SUM($AA264:$AE264)-SUM($CV$9:DX$9)*$AG264</f>
        <v>-113886</v>
      </c>
      <c r="DY264" s="39">
        <f>SUM($BE264,$BF264:CH264)-SUM($CV$1:DY$1)*SUM($P264:$Q264,$W264)-SUM($CV$2:DY$2)*SUM($R264:$V264)-SUM($CV$3:DY$3)*$X264-SUM($CV$4:DY$4)*SUM($K264:$L264)-SUM($CV$5:DY$5)*SUM($M264:$N264)-SUM($CV$6:DY$6)*$O264-SUM($CV$7:DY$7)*SUM($Y264:$Z264,$AF264)-SUM($CV$8:DY$8)*SUM($AA264:$AE264)-SUM($CV$9:DY$9)*$AG264</f>
        <v>-119886</v>
      </c>
      <c r="DZ264" s="39">
        <f>SUM($BE264,$BF264:CI264)-SUM($CV$1:DZ$1)*SUM($P264:$Q264,$W264)-SUM($CV$2:DZ$2)*SUM($R264:$V264)-SUM($CV$3:DZ$3)*$X264-SUM($CV$4:DZ$4)*SUM($K264:$L264)-SUM($CV$5:DZ$5)*SUM($M264:$N264)-SUM($CV$6:DZ$6)*$O264-SUM($CV$7:DZ$7)*SUM($Y264:$Z264,$AF264)-SUM($CV$8:DZ$8)*SUM($AA264:$AE264)-SUM($CV$9:DZ$9)*$AG264</f>
        <v>-125886</v>
      </c>
      <c r="EA264" s="39">
        <f>SUM($BE264,$BF264:CJ264)-SUM($CV$1:EA$1)*SUM($P264:$Q264,$W264)-SUM($CV$2:EA$2)*SUM($R264:$V264)-SUM($CV$3:EA$3)*$X264-SUM($CV$4:EA$4)*SUM($K264:$L264)-SUM($CV$5:EA$5)*SUM($M264:$N264)-SUM($CV$6:EA$6)*$O264-SUM($CV$7:EA$7)*SUM($Y264:$Z264,$AF264)-SUM($CV$8:EA$8)*SUM($AA264:$AE264)-SUM($CV$9:EA$9)*$AG264</f>
        <v>-131886</v>
      </c>
      <c r="EB264" s="39">
        <f>SUM($BE264,$BF264:CK264)-SUM($CV$1:EB$1)*SUM($P264:$Q264,$W264)-SUM($CV$2:EB$2)*SUM($R264:$V264)-SUM($CV$3:EB$3)*$X264-SUM($CV$4:EB$4)*SUM($K264:$L264)-SUM($CV$5:EB$5)*SUM($M264:$N264)-SUM($CV$6:EB$6)*$O264-SUM($CV$7:EB$7)*SUM($Y264:$Z264,$AF264)-SUM($CV$8:EB$8)*SUM($AA264:$AE264)-SUM($CV$9:EB$9)*$AG264</f>
        <v>-137886</v>
      </c>
      <c r="EC264" s="39">
        <f>SUM($BE264,$BF264:CL264)-SUM($CV$1:EC$1)*SUM($P264:$Q264,$W264)-SUM($CV$2:EC$2)*SUM($R264:$V264)-SUM($CV$3:EC$3)*$X264-SUM($CV$4:EC$4)*SUM($K264:$L264)-SUM($CV$5:EC$5)*SUM($M264:$N264)-SUM($CV$6:EC$6)*$O264-SUM($CV$7:EC$7)*SUM($Y264:$Z264,$AF264)-SUM($CV$8:EC$8)*SUM($AA264:$AE264)-SUM($CV$9:EC$9)*$AG264</f>
        <v>-143886</v>
      </c>
      <c r="ED264" s="39">
        <f>SUM($BE264,$BF264:CM264)-SUM($CV$1:ED$1)*SUM($P264:$Q264,$W264)-SUM($CV$2:ED$2)*SUM($R264:$V264)-SUM($CV$3:ED$3)*$X264-SUM($CV$4:ED$4)*SUM($K264:$L264)-SUM($CV$5:ED$5)*SUM($M264:$N264)-SUM($CV$6:ED$6)*$O264-SUM($CV$7:ED$7)*SUM($Y264:$Z264,$AF264)-SUM($CV$8:ED$8)*SUM($AA264:$AE264)-SUM($CV$9:ED$9)*$AG264</f>
        <v>-149886</v>
      </c>
      <c r="EE264" s="39">
        <f>SUM($BE264,$BF264:CN264)-SUM($CV$1:EE$1)*SUM($P264:$Q264,$W264)-SUM($CV$2:EE$2)*SUM($R264:$V264)-SUM($CV$3:EE$3)*$X264-SUM($CV$4:EE$4)*SUM($K264:$L264)-SUM($CV$5:EE$5)*SUM($M264:$N264)-SUM($CV$6:EE$6)*$O264-SUM($CV$7:EE$7)*SUM($Y264:$Z264,$AF264)-SUM($CV$8:EE$8)*SUM($AA264:$AE264)-SUM($CV$9:EE$9)*$AG264</f>
        <v>-155886</v>
      </c>
      <c r="EF264" s="39">
        <f>SUM($BE264,$BF264:CO264)-SUM($CV$1:EF$1)*SUM($P264:$Q264,$W264)-SUM($CV$2:EF$2)*SUM($R264:$V264)-SUM($CV$3:EF$3)*$X264-SUM($CV$4:EF$4)*SUM($K264:$L264)-SUM($CV$5:EF$5)*SUM($M264:$N264)-SUM($CV$6:EF$6)*$O264-SUM($CV$7:EF$7)*SUM($Y264:$Z264,$AF264)-SUM($CV$8:EF$8)*SUM($AA264:$AE264)-SUM($CV$9:EF$9)*$AG264</f>
        <v>-161886</v>
      </c>
      <c r="EG264" s="39">
        <f>SUM($BE264,$BF264:CP264)-SUM($CV$1:EG$1)*SUM($P264:$Q264,$W264)-SUM($CV$2:EG$2)*SUM($R264:$V264)-SUM($CV$3:EG$3)*$X264-SUM($CV$4:EG$4)*SUM($K264:$L264)-SUM($CV$5:EG$5)*SUM($M264:$N264)-SUM($CV$6:EG$6)*$O264-SUM($CV$7:EG$7)*SUM($Y264:$Z264,$AF264)-SUM($CV$8:EG$8)*SUM($AA264:$AE264)-SUM($CV$9:EG$9)*$AG264</f>
        <v>-167886</v>
      </c>
      <c r="EH264" s="39">
        <f>SUM($BE264,$BF264:CQ264)-SUM($CV$1:EH$1)*SUM($P264:$Q264,$W264)-SUM($CV$2:EH$2)*SUM($R264:$V264)-SUM($CV$3:EH$3)*$X264-SUM($CV$4:EH$4)*SUM($K264:$L264)-SUM($CV$5:EH$5)*SUM($M264:$N264)-SUM($CV$6:EH$6)*$O264-SUM($CV$7:EH$7)*SUM($Y264:$Z264,$AF264)-SUM($CV$8:EH$8)*SUM($AA264:$AE264)-SUM($CV$9:EH$9)*$AG264</f>
        <v>-173886</v>
      </c>
      <c r="EI264" s="39">
        <f>SUM($BE264,$BF264:CR264)-SUM($CV$1:EI$1)*SUM($P264:$Q264,$W264)-SUM($CV$2:EI$2)*SUM($R264:$V264)-SUM($CV$3:EI$3)*$X264-SUM($CV$4:EI$4)*SUM($K264:$L264)-SUM($CV$5:EI$5)*SUM($M264:$N264)-SUM($CV$6:EI$6)*$O264-SUM($CV$7:EI$7)*SUM($Y264:$Z264,$AF264)-SUM($CV$8:EI$8)*SUM($AA264:$AE264)-SUM($CV$9:EI$9)*$AG264</f>
        <v>-179886</v>
      </c>
      <c r="EJ264" s="39">
        <f>SUM($BE264,$BF264:CS264)-SUM($CV$1:EJ$1)*SUM($P264:$Q264,$W264)-SUM($CV$2:EJ$2)*SUM($R264:$V264)-SUM($CV$3:EJ$3)*$X264-SUM($CV$4:EJ$4)*SUM($K264:$L264)-SUM($CV$5:EJ$5)*SUM($M264:$N264)-SUM($CV$6:EJ$6)*$O264-SUM($CV$7:EJ$7)*SUM($Y264:$Z264,$AF264)-SUM($CV$8:EJ$8)*SUM($AA264:$AE264)-SUM($CV$9:EJ$9)*$AG264</f>
        <v>-185886</v>
      </c>
      <c r="EK264" s="39">
        <f>SUM($BE264,$BF264:CT264)-SUM($CV$1:EK$1)*SUM($P264:$Q264,$W264)-SUM($CV$2:EK$2)*SUM($R264:$V264)-SUM($CV$3:EK$3)*$X264-SUM($CV$4:EK$4)*SUM($K264:$L264)-SUM($CV$5:EK$5)*SUM($M264:$N264)-SUM($CV$6:EK$6)*$O264-SUM($CV$7:EK$7)*SUM($Y264:$Z264,$AF264)-SUM($CV$8:EK$8)*SUM($AA264:$AE264)-SUM($CV$9:EK$9)*$AG264</f>
        <v>-191886</v>
      </c>
      <c r="EL264" s="39">
        <f>SUM($BE264,$BF264:CU264)-SUM($CV$1:EL$1)*SUM($P264:$Q264,$W264)-SUM($CV$2:EL$2)*SUM($R264:$V264)-SUM($CV$3:EL$3)*$X264-SUM($CV$4:EL$4)*SUM($K264:$L264)-SUM($CV$5:EL$5)*SUM($M264:$N264)-SUM($CV$6:EL$6)*$O264-SUM($CV$7:EL$7)*SUM($Y264:$Z264,$AF264)-SUM($CV$8:EL$8)*SUM($AA264:$AE264)-SUM($CV$9:EL$9)*$AG264</f>
        <v>-197886</v>
      </c>
      <c r="EM264" s="39">
        <f>SUM($BE264,$BF264:CV264)-SUM($CV$1:EM$1)*SUM($P264:$Q264,$W264)-SUM($CV$2:EM$2)*SUM($R264:$V264)-SUM($CV$3:EM$3)*$X264-SUM($CV$4:EM$4)*SUM($K264:$L264)-SUM($CV$5:EM$5)*SUM($M264:$N264)-SUM($CV$6:EM$6)*$O264-SUM($CV$7:EM$7)*SUM($Y264:$Z264,$AF264)-SUM($CV$8:EM$8)*SUM($AA264:$AE264)-SUM($CV$9:EM$9)*$AG264</f>
        <v>-203886</v>
      </c>
      <c r="EN264" s="39">
        <f>SUM($BE264,$BF264:CW264)-SUM($CV$1:EN$1)*SUM($P264:$Q264,$W264)-SUM($CV$2:EN$2)*SUM($R264:$V264)-SUM($CV$3:EN$3)*$X264-SUM($CV$4:EN$4)*SUM($K264:$L264)-SUM($CV$5:EN$5)*SUM($M264:$N264)-SUM($CV$6:EN$6)*$O264-SUM($CV$7:EN$7)*SUM($Y264:$Z264,$AF264)-SUM($CV$8:EN$8)*SUM($AA264:$AE264)-SUM($CV$9:EN$9)*$AG264</f>
        <v>-209886</v>
      </c>
      <c r="EO264" s="39">
        <f>SUM($BE264,$BF264:CX264)-SUM($CV$1:EO$1)*SUM($P264:$Q264,$W264)-SUM($CV$2:EO$2)*SUM($R264:$V264)-SUM($CV$3:EO$3)*$X264-SUM($CV$4:EO$4)*SUM($K264:$L264)-SUM($CV$5:EO$5)*SUM($M264:$N264)-SUM($CV$6:EO$6)*$O264-SUM($CV$7:EO$7)*SUM($Y264:$Z264,$AF264)-SUM($CV$8:EO$8)*SUM($AA264:$AE264)-SUM($CV$9:EO$9)*$AG264</f>
        <v>-214866</v>
      </c>
      <c r="EP264" s="96" t="s">
        <v>13</v>
      </c>
      <c r="EQ264" s="103" t="s">
        <v>1211</v>
      </c>
      <c r="ER264" s="96" t="str">
        <f t="shared" si="306"/>
        <v>FAIRCHILD SEMICONDUCTOR</v>
      </c>
      <c r="ES264" s="128">
        <v>2.1100000000000001E-2</v>
      </c>
      <c r="ET264" s="116" t="s">
        <v>25</v>
      </c>
      <c r="EU264" s="107" t="e">
        <f t="shared" ca="1" si="245"/>
        <v>#NAME?</v>
      </c>
      <c r="EV264" s="107" t="e">
        <f t="shared" ca="1" si="246"/>
        <v>#NAME?</v>
      </c>
      <c r="EW264" s="117">
        <v>3000</v>
      </c>
      <c r="EX264" s="117">
        <v>30000</v>
      </c>
      <c r="EY264" s="103"/>
      <c r="EZ264" s="117">
        <f t="shared" si="247"/>
        <v>213000</v>
      </c>
      <c r="FA264" s="118" t="e">
        <f t="shared" ca="1" si="248"/>
        <v>#NAME?</v>
      </c>
      <c r="FB264" s="117">
        <f t="shared" si="249"/>
        <v>282</v>
      </c>
      <c r="FC264" s="118" t="e">
        <f t="shared" ca="1" si="250"/>
        <v>#NAME?</v>
      </c>
      <c r="FD264" s="119">
        <v>45523</v>
      </c>
      <c r="FE264" s="118" t="s">
        <v>130</v>
      </c>
      <c r="FF264" s="118" t="s">
        <v>1212</v>
      </c>
      <c r="FG264" s="103" t="s">
        <v>144</v>
      </c>
      <c r="FH264" s="103" t="s">
        <v>145</v>
      </c>
      <c r="FI264" s="105">
        <f t="array" ref="FI264">SUMPRODUCT($AI264:$AL264,TRANSPOSE(FI$1:FI$4))</f>
        <v>18390</v>
      </c>
      <c r="FJ264" s="105">
        <f t="array" ref="FJ264">SUMPRODUCT($AI264:$AL264,TRANSPOSE(FJ$1:FJ$4))</f>
        <v>18390</v>
      </c>
      <c r="FK264" s="105">
        <f t="array" ref="FK264">SUMPRODUCT($AI264:$AL264,TRANSPOSE(FK$1:FK$4))</f>
        <v>18390</v>
      </c>
      <c r="FL264" s="105">
        <f t="array" ref="FL264">SUMPRODUCT($AI264:$AL264,TRANSPOSE(FL$1:FL$4))</f>
        <v>18390</v>
      </c>
      <c r="FM264" s="105">
        <f t="array" ref="FM264">SUMPRODUCT($AI264:$AL264,TRANSPOSE(FM$1:FM$4))</f>
        <v>18390</v>
      </c>
      <c r="FN264" s="105">
        <f t="array" ref="FN264">SUMPRODUCT($AI264:$AL264,TRANSPOSE(FN$1:FN$4))</f>
        <v>18390</v>
      </c>
      <c r="FO264" s="105">
        <f t="array" ref="FO264">SUMPRODUCT($AI264:$AL264,TRANSPOSE(FO$1:FO$4))</f>
        <v>18390</v>
      </c>
      <c r="FP264" s="105">
        <f t="array" ref="FP264">SUMPRODUCT($AI264:$AL264,TRANSPOSE(FP$1:FP$4))</f>
        <v>18390</v>
      </c>
      <c r="FQ264" s="105">
        <f t="array" ref="FQ264">SUMPRODUCT($AI264:$AL264,TRANSPOSE(FQ$1:FQ$4))</f>
        <v>18390</v>
      </c>
      <c r="FR264" s="105">
        <f t="array" ref="FR264">SUMPRODUCT($AI264:$AL264,TRANSPOSE(FR$1:FR$4))</f>
        <v>18300</v>
      </c>
      <c r="FS264" s="105">
        <f t="array" ref="FS264">SUMPRODUCT($AI264:$AL264,TRANSPOSE(FS$1:FS$4))</f>
        <v>18000</v>
      </c>
      <c r="FT264" s="105">
        <f t="array" ref="FT264">SUMPRODUCT($AI264:$AL264,TRANSPOSE(FT$1:FT$4))</f>
        <v>10908</v>
      </c>
      <c r="FU264" s="105">
        <f t="array" ref="FU264">SUMPRODUCT($AI264:$AL264,TRANSPOSE(FU$1:FU$4))</f>
        <v>0</v>
      </c>
      <c r="FV264" s="120"/>
      <c r="FW264" s="105">
        <f t="shared" si="251"/>
        <v>21000</v>
      </c>
      <c r="FX264" s="121">
        <f>CEILING(SUM($FI264:FJ264)-SUM($FW264:FW264),$EW264)</f>
        <v>18000</v>
      </c>
      <c r="FY264" s="121">
        <f>CEILING(SUM($FI264:FK264)-SUM($FW264:FX264),$EW264)</f>
        <v>18000</v>
      </c>
      <c r="FZ264" s="121">
        <f>CEILING(SUM($FI264:FL264)-SUM($FW264:FY264),$EW264)</f>
        <v>18000</v>
      </c>
      <c r="GA264" s="121">
        <f>CEILING(SUM($FI264:FM264)-SUM($FW264:FZ264),$EW264)</f>
        <v>18000</v>
      </c>
      <c r="GB264" s="121">
        <f>CEILING(SUM($FI264:FN264)-SUM($FW264:GA264),$EW264)</f>
        <v>18000</v>
      </c>
      <c r="GC264" s="121">
        <f>CEILING(SUM($FI264:FO264)-SUM($FW264:GB264),$EW264)</f>
        <v>18000</v>
      </c>
      <c r="GD264" s="121">
        <f>CEILING(SUM($FI264:FP264)-SUM($FW264:GC264),$EW264)</f>
        <v>21000</v>
      </c>
      <c r="GE264" s="121">
        <f>CEILING(SUM($FI264:FQ264)-SUM($FW264:GD264),$EW264)</f>
        <v>18000</v>
      </c>
      <c r="GF264" s="121">
        <f>CEILING(SUM($FI264:FR264)-SUM($FW264:GE264),$EW264)</f>
        <v>18000</v>
      </c>
      <c r="GG264" s="121">
        <f>CEILING(SUM($FI264:FS264)-SUM($FW264:GF264),$EW264)</f>
        <v>18000</v>
      </c>
      <c r="GH264" s="121">
        <f t="shared" si="252"/>
        <v>9000</v>
      </c>
      <c r="GI264" s="121">
        <f t="shared" si="253"/>
        <v>0</v>
      </c>
      <c r="GJ264" s="120"/>
      <c r="GK264" s="123" t="e">
        <f t="shared" ca="1" si="254"/>
        <v>#NAME?</v>
      </c>
      <c r="GL264" s="123" t="e">
        <f t="shared" ca="1" si="255"/>
        <v>#NAME?</v>
      </c>
      <c r="GM264" s="123" t="e">
        <f t="shared" ca="1" si="256"/>
        <v>#NAME?</v>
      </c>
      <c r="GN264" s="123" t="e">
        <f t="shared" ca="1" si="257"/>
        <v>#NAME?</v>
      </c>
      <c r="GO264" s="123" t="e">
        <f t="shared" ca="1" si="258"/>
        <v>#NAME?</v>
      </c>
      <c r="GP264" s="123" t="e">
        <f t="shared" ca="1" si="259"/>
        <v>#NAME?</v>
      </c>
      <c r="GQ264" s="123" t="e">
        <f t="shared" ca="1" si="260"/>
        <v>#NAME?</v>
      </c>
      <c r="GR264" s="123" t="e">
        <f t="shared" ca="1" si="261"/>
        <v>#NAME?</v>
      </c>
      <c r="GS264" s="123" t="e">
        <f t="shared" ca="1" si="262"/>
        <v>#NAME?</v>
      </c>
      <c r="GT264" s="123" t="e">
        <f t="shared" ca="1" si="263"/>
        <v>#NAME?</v>
      </c>
      <c r="GU264" s="123" t="e">
        <f t="shared" ca="1" si="264"/>
        <v>#NAME?</v>
      </c>
      <c r="GV264" s="123" t="e">
        <f t="shared" ca="1" si="265"/>
        <v>#NAME?</v>
      </c>
      <c r="GW264" s="123" t="e">
        <f t="shared" ca="1" si="266"/>
        <v>#NAME?</v>
      </c>
      <c r="GX264" s="123" t="e">
        <f t="shared" ca="1" si="267"/>
        <v>#NAME?</v>
      </c>
      <c r="GY264" s="120">
        <v>1</v>
      </c>
      <c r="GZ264" s="105">
        <f>SUM(FW264:GI264)</f>
        <v>213000</v>
      </c>
      <c r="HA264" s="105"/>
      <c r="HB264" s="105"/>
      <c r="HC264" s="105"/>
      <c r="HD264" s="105"/>
      <c r="HE264" s="105"/>
      <c r="HF264" s="105"/>
      <c r="HG264" s="105"/>
      <c r="HH264" s="105"/>
      <c r="HI264" s="105"/>
      <c r="HJ264" s="105"/>
      <c r="HK264" s="105"/>
      <c r="HL264" s="105">
        <f t="shared" si="325"/>
        <v>0</v>
      </c>
      <c r="HM264" s="105"/>
      <c r="HN264" s="123" t="e">
        <f t="shared" ca="1" si="268"/>
        <v>#NAME?</v>
      </c>
      <c r="HO264" s="123" t="e">
        <f t="shared" ca="1" si="269"/>
        <v>#NAME?</v>
      </c>
      <c r="HP264" s="123" t="e">
        <f t="shared" ca="1" si="270"/>
        <v>#NAME?</v>
      </c>
      <c r="HQ264" s="123" t="e">
        <f t="shared" ca="1" si="271"/>
        <v>#NAME?</v>
      </c>
      <c r="HR264" s="123" t="e">
        <f t="shared" ca="1" si="272"/>
        <v>#NAME?</v>
      </c>
      <c r="HS264" s="123" t="e">
        <f t="shared" ca="1" si="273"/>
        <v>#NAME?</v>
      </c>
      <c r="HT264" s="123" t="e">
        <f t="shared" ca="1" si="274"/>
        <v>#NAME?</v>
      </c>
      <c r="HU264" s="123" t="e">
        <f t="shared" ca="1" si="275"/>
        <v>#NAME?</v>
      </c>
      <c r="HV264" s="123" t="e">
        <f t="shared" ca="1" si="276"/>
        <v>#NAME?</v>
      </c>
      <c r="HW264" s="123" t="e">
        <f t="shared" ca="1" si="277"/>
        <v>#NAME?</v>
      </c>
      <c r="HX264" s="123" t="e">
        <f t="shared" ca="1" si="278"/>
        <v>#NAME?</v>
      </c>
      <c r="HY264" s="123" t="e">
        <f t="shared" ca="1" si="279"/>
        <v>#NAME?</v>
      </c>
      <c r="HZ264" s="123" t="e">
        <f t="shared" ca="1" si="280"/>
        <v>#NAME?</v>
      </c>
      <c r="IA264" s="123" t="e">
        <f t="shared" ca="1" si="281"/>
        <v>#NAME?</v>
      </c>
      <c r="IB264" s="124" t="s">
        <v>1207</v>
      </c>
      <c r="IC264" s="103" t="s">
        <v>1045</v>
      </c>
      <c r="ID264" s="125">
        <v>45581</v>
      </c>
      <c r="IE264" s="103" t="s">
        <v>205</v>
      </c>
      <c r="IF264" s="103"/>
      <c r="IG264" s="103" t="s">
        <v>206</v>
      </c>
      <c r="IH264" s="103" t="s">
        <v>1136</v>
      </c>
      <c r="II264" s="103" t="s">
        <v>1213</v>
      </c>
    </row>
    <row r="265" spans="1:243" ht="14.25" x14ac:dyDescent="0.2">
      <c r="A265" s="39">
        <v>288</v>
      </c>
      <c r="B265" s="39" t="s">
        <v>1214</v>
      </c>
      <c r="C265" s="56" t="s">
        <v>1215</v>
      </c>
      <c r="D265" s="39" t="s">
        <v>612</v>
      </c>
      <c r="E265" s="39">
        <v>407374949</v>
      </c>
      <c r="F265" s="102" t="s">
        <v>1216</v>
      </c>
      <c r="G265" s="39"/>
      <c r="H265" s="39" t="s">
        <v>128</v>
      </c>
      <c r="I265" s="39">
        <v>2</v>
      </c>
      <c r="J265" s="39">
        <v>10</v>
      </c>
      <c r="K265" s="39">
        <v>0</v>
      </c>
      <c r="L265" s="39">
        <v>0</v>
      </c>
      <c r="M265" s="39">
        <v>0</v>
      </c>
      <c r="N265" s="39">
        <v>2</v>
      </c>
      <c r="O265" s="39">
        <v>0</v>
      </c>
      <c r="P265" s="39">
        <v>0</v>
      </c>
      <c r="Q265" s="39">
        <v>0</v>
      </c>
      <c r="R265" s="39">
        <v>0</v>
      </c>
      <c r="S265" s="39">
        <v>4</v>
      </c>
      <c r="T265" s="39">
        <v>0</v>
      </c>
      <c r="U265" s="39">
        <v>0</v>
      </c>
      <c r="V265" s="39">
        <v>0</v>
      </c>
      <c r="W265" s="39">
        <v>0</v>
      </c>
      <c r="X265" s="39">
        <v>0</v>
      </c>
      <c r="Y265" s="39">
        <v>0</v>
      </c>
      <c r="Z265" s="39">
        <v>0</v>
      </c>
      <c r="AA265" s="39">
        <v>0</v>
      </c>
      <c r="AB265" s="39">
        <v>4</v>
      </c>
      <c r="AC265" s="39">
        <v>0</v>
      </c>
      <c r="AD265" s="39">
        <v>0</v>
      </c>
      <c r="AE265" s="39">
        <v>0</v>
      </c>
      <c r="AF265" s="39">
        <v>0</v>
      </c>
      <c r="AG265" s="39">
        <v>0</v>
      </c>
      <c r="AH265" s="39">
        <f t="shared" si="235"/>
        <v>10</v>
      </c>
      <c r="AI265" s="39">
        <f t="shared" si="236"/>
        <v>2</v>
      </c>
      <c r="AJ265" s="39">
        <f t="shared" si="237"/>
        <v>4</v>
      </c>
      <c r="AK265" s="39">
        <f t="shared" si="238"/>
        <v>4</v>
      </c>
      <c r="AL265" s="39">
        <f t="shared" si="239"/>
        <v>6</v>
      </c>
      <c r="AM265" s="57">
        <f t="shared" si="240"/>
        <v>212268</v>
      </c>
      <c r="AN265" s="57">
        <v>3000</v>
      </c>
      <c r="AO265" s="57">
        <f t="shared" si="241"/>
        <v>213000</v>
      </c>
      <c r="AP265" s="39"/>
      <c r="AQ265" s="39" t="s">
        <v>1210</v>
      </c>
      <c r="AR265" s="40" t="s">
        <v>13</v>
      </c>
      <c r="AS265" s="39" t="s">
        <v>1044</v>
      </c>
      <c r="AT265" s="39"/>
      <c r="AU265" s="58">
        <v>2.1000000000000001E-2</v>
      </c>
      <c r="AV265" s="58" t="s">
        <v>25</v>
      </c>
      <c r="AW265" s="39" t="s">
        <v>976</v>
      </c>
      <c r="AX265" s="39" t="s">
        <v>977</v>
      </c>
      <c r="AY265" s="39"/>
      <c r="AZ265" s="39" t="s">
        <v>978</v>
      </c>
      <c r="BA265" s="39" t="str">
        <f t="shared" si="242"/>
        <v>P0012</v>
      </c>
      <c r="BB265" s="78" t="e">
        <f t="shared" ca="1" si="243"/>
        <v>#NAME?</v>
      </c>
      <c r="BC265" s="39">
        <v>18</v>
      </c>
      <c r="BD265" s="75">
        <f t="shared" si="244"/>
        <v>213000</v>
      </c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>
        <f>SUM($BE265,$BF265:BF265)-SUM($CV$1:CW$1)*SUM($P265:$Q265,$W265)-SUM($CV$2:CW$2)*SUM($R265:$V265)-SUM($CV$3:CW$3)*$X265-SUM($CV$4:CW$4)*SUM($K265:$L265)-SUM($CV$5:CW$5)*SUM($M265:$N265)-SUM($CV$6:CW$6)*$O265-SUM($CV$7:CW$7)*SUM($Y265:$Z265,$AF265)-SUM($CV$8:CW$8)*SUM($AA265:$AE265)-SUM($CV$9:CW$9)*$AG265</f>
        <v>0</v>
      </c>
      <c r="CX265" s="39">
        <f>SUM($BE265,$BF265:BG265)-SUM($CV$1:CX$1)*SUM($P265:$Q265,$W265)-SUM($CV$2:CX$2)*SUM($R265:$V265)-SUM($CV$3:CX$3)*$X265-SUM($CV$4:CX$4)*SUM($K265:$L265)-SUM($CV$5:CX$5)*SUM($M265:$N265)-SUM($CV$6:CX$6)*$O265-SUM($CV$7:CX$7)*SUM($Y265:$Z265,$AF265)-SUM($CV$8:CX$8)*SUM($AA265:$AE265)-SUM($CV$9:CX$9)*$AG265</f>
        <v>0</v>
      </c>
      <c r="CY265" s="39">
        <f>SUM($BE265,$BF265:BH265)-SUM($CV$1:CY$1)*SUM($P265:$Q265,$W265)-SUM($CV$2:CY$2)*SUM($R265:$V265)-SUM($CV$3:CY$3)*$X265-SUM($CV$4:CY$4)*SUM($K265:$L265)-SUM($CV$5:CY$5)*SUM($M265:$N265)-SUM($CV$6:CY$6)*$O265-SUM($CV$7:CY$7)*SUM($Y265:$Z265,$AF265)-SUM($CV$8:CY$8)*SUM($AA265:$AE265)-SUM($CV$9:CY$9)*$AG265</f>
        <v>0</v>
      </c>
      <c r="CZ265" s="39">
        <f>SUM($BE265,$BF265:BI265)-SUM($CV$1:CZ$1)*SUM($P265:$Q265,$W265)-SUM($CV$2:CZ$2)*SUM($R265:$V265)-SUM($CV$3:CZ$3)*$X265-SUM($CV$4:CZ$4)*SUM($K265:$L265)-SUM($CV$5:CZ$5)*SUM($M265:$N265)-SUM($CV$6:CZ$6)*$O265-SUM($CV$7:CZ$7)*SUM($Y265:$Z265,$AF265)-SUM($CV$8:CZ$8)*SUM($AA265:$AE265)-SUM($CV$9:CZ$9)*$AG265</f>
        <v>0</v>
      </c>
      <c r="DA265" s="39">
        <f>SUM($BE265,$BF265:BJ265)-SUM($CV$1:DA$1)*SUM($P265:$Q265,$W265)-SUM($CV$2:DA$2)*SUM($R265:$V265)-SUM($CV$3:DA$3)*$X265-SUM($CV$4:DA$4)*SUM($K265:$L265)-SUM($CV$5:DA$5)*SUM($M265:$N265)-SUM($CV$6:DA$6)*$O265-SUM($CV$7:DA$7)*SUM($Y265:$Z265,$AF265)-SUM($CV$8:DA$8)*SUM($AA265:$AE265)-SUM($CV$9:DA$9)*$AG265</f>
        <v>0</v>
      </c>
      <c r="DB265" s="39">
        <f>SUM($BE265,$BF265:BK265)-SUM($CV$1:DB$1)*SUM($P265:$Q265,$W265)-SUM($CV$2:DB$2)*SUM($R265:$V265)-SUM($CV$3:DB$3)*$X265-SUM($CV$4:DB$4)*SUM($K265:$L265)-SUM($CV$5:DB$5)*SUM($M265:$N265)-SUM($CV$6:DB$6)*$O265-SUM($CV$7:DB$7)*SUM($Y265:$Z265,$AF265)-SUM($CV$8:DB$8)*SUM($AA265:$AE265)-SUM($CV$9:DB$9)*$AG265</f>
        <v>-1000</v>
      </c>
      <c r="DC265" s="39">
        <f>SUM($BE265,$BF265:BL265)-SUM($CV$1:DC$1)*SUM($P265:$Q265,$W265)-SUM($CV$2:DC$2)*SUM($R265:$V265)-SUM($CV$3:DC$3)*$X265-SUM($CV$4:DC$4)*SUM($K265:$L265)-SUM($CV$5:DC$5)*SUM($M265:$N265)-SUM($CV$6:DC$6)*$O265-SUM($CV$7:DC$7)*SUM($Y265:$Z265,$AF265)-SUM($CV$8:DC$8)*SUM($AA265:$AE265)-SUM($CV$9:DC$9)*$AG265</f>
        <v>-3000</v>
      </c>
      <c r="DD265" s="39">
        <f>SUM($BE265,$BF265:BM265)-SUM($CV$1:DD$1)*SUM($P265:$Q265,$W265)-SUM($CV$2:DD$2)*SUM($R265:$V265)-SUM($CV$3:DD$3)*$X265-SUM($CV$4:DD$4)*SUM($K265:$L265)-SUM($CV$5:DD$5)*SUM($M265:$N265)-SUM($CV$6:DD$6)*$O265-SUM($CV$7:DD$7)*SUM($Y265:$Z265,$AF265)-SUM($CV$8:DD$8)*SUM($AA265:$AE265)-SUM($CV$9:DD$9)*$AG265</f>
        <v>-6124</v>
      </c>
      <c r="DE265" s="39">
        <f>SUM($BE265,$BF265:BN265)-SUM($CV$1:DE$1)*SUM($P265:$Q265,$W265)-SUM($CV$2:DE$2)*SUM($R265:$V265)-SUM($CV$3:DE$3)*$X265-SUM($CV$4:DE$4)*SUM($K265:$L265)-SUM($CV$5:DE$5)*SUM($M265:$N265)-SUM($CV$6:DE$6)*$O265-SUM($CV$7:DE$7)*SUM($Y265:$Z265,$AF265)-SUM($CV$8:DE$8)*SUM($AA265:$AE265)-SUM($CV$9:DE$9)*$AG265</f>
        <v>-9424</v>
      </c>
      <c r="DF265" s="39">
        <f>SUM($BE265,$BF265:BO265)-SUM($CV$1:DF$1)*SUM($P265:$Q265,$W265)-SUM($CV$2:DF$2)*SUM($R265:$V265)-SUM($CV$3:DF$3)*$X265-SUM($CV$4:DF$4)*SUM($K265:$L265)-SUM($CV$5:DF$5)*SUM($M265:$N265)-SUM($CV$6:DF$6)*$O265-SUM($CV$7:DF$7)*SUM($Y265:$Z265,$AF265)-SUM($CV$8:DF$8)*SUM($AA265:$AE265)-SUM($CV$9:DF$9)*$AG265</f>
        <v>-13624</v>
      </c>
      <c r="DG265" s="39">
        <f>SUM($BE265,$BF265:BP265)-SUM($CV$1:DG$1)*SUM($P265:$Q265,$W265)-SUM($CV$2:DG$2)*SUM($R265:$V265)-SUM($CV$3:DG$3)*$X265-SUM($CV$4:DG$4)*SUM($K265:$L265)-SUM($CV$5:DG$5)*SUM($M265:$N265)-SUM($CV$6:DG$6)*$O265-SUM($CV$7:DG$7)*SUM($Y265:$Z265,$AF265)-SUM($CV$8:DG$8)*SUM($AA265:$AE265)-SUM($CV$9:DG$9)*$AG265</f>
        <v>-18124</v>
      </c>
      <c r="DH265" s="39">
        <f>SUM($BE265,$BF265:BQ265)-SUM($CV$1:DH$1)*SUM($P265:$Q265,$W265)-SUM($CV$2:DH$2)*SUM($R265:$V265)-SUM($CV$3:DH$3)*$X265-SUM($CV$4:DH$4)*SUM($K265:$L265)-SUM($CV$5:DH$5)*SUM($M265:$N265)-SUM($CV$6:DH$6)*$O265-SUM($CV$7:DH$7)*SUM($Y265:$Z265,$AF265)-SUM($CV$8:DH$8)*SUM($AA265:$AE265)-SUM($CV$9:DH$9)*$AG265</f>
        <v>-22624</v>
      </c>
      <c r="DI265" s="39">
        <f>SUM($BE265,$BF265:BR265)-SUM($CV$1:DI$1)*SUM($P265:$Q265,$W265)-SUM($CV$2:DI$2)*SUM($R265:$V265)-SUM($CV$3:DI$3)*$X265-SUM($CV$4:DI$4)*SUM($K265:$L265)-SUM($CV$5:DI$5)*SUM($M265:$N265)-SUM($CV$6:DI$6)*$O265-SUM($CV$7:DI$7)*SUM($Y265:$Z265,$AF265)-SUM($CV$8:DI$8)*SUM($AA265:$AE265)-SUM($CV$9:DI$9)*$AG265</f>
        <v>-27124</v>
      </c>
      <c r="DJ265" s="39">
        <f>SUM($BE265,$BF265:BS265)-SUM($CV$1:DJ$1)*SUM($P265:$Q265,$W265)-SUM($CV$2:DJ$2)*SUM($R265:$V265)-SUM($CV$3:DJ$3)*$X265-SUM($CV$4:DJ$4)*SUM($K265:$L265)-SUM($CV$5:DJ$5)*SUM($M265:$N265)-SUM($CV$6:DJ$6)*$O265-SUM($CV$7:DJ$7)*SUM($Y265:$Z265,$AF265)-SUM($CV$8:DJ$8)*SUM($AA265:$AE265)-SUM($CV$9:DJ$9)*$AG265</f>
        <v>-31624</v>
      </c>
      <c r="DK265" s="39">
        <f>SUM($BE265,$BF265:BT265)-SUM($CV$1:DK$1)*SUM($P265:$Q265,$W265)-SUM($CV$2:DK$2)*SUM($R265:$V265)-SUM($CV$3:DK$3)*$X265-SUM($CV$4:DK$4)*SUM($K265:$L265)-SUM($CV$5:DK$5)*SUM($M265:$N265)-SUM($CV$6:DK$6)*$O265-SUM($CV$7:DK$7)*SUM($Y265:$Z265,$AF265)-SUM($CV$8:DK$8)*SUM($AA265:$AE265)-SUM($CV$9:DK$9)*$AG265</f>
        <v>-36124</v>
      </c>
      <c r="DL265" s="39">
        <f>SUM($BE265,$BF265:BU265)-SUM($CV$1:DL$1)*SUM($P265:$Q265,$W265)-SUM($CV$2:DL$2)*SUM($R265:$V265)-SUM($CV$3:DL$3)*$X265-SUM($CV$4:DL$4)*SUM($K265:$L265)-SUM($CV$5:DL$5)*SUM($M265:$N265)-SUM($CV$6:DL$6)*$O265-SUM($CV$7:DL$7)*SUM($Y265:$Z265,$AF265)-SUM($CV$8:DL$8)*SUM($AA265:$AE265)-SUM($CV$9:DL$9)*$AG265</f>
        <v>-40624</v>
      </c>
      <c r="DM265" s="39">
        <f>SUM($BE265,$BF265:BV265)-SUM($CV$1:DM$1)*SUM($P265:$Q265,$W265)-SUM($CV$2:DM$2)*SUM($R265:$V265)-SUM($CV$3:DM$3)*$X265-SUM($CV$4:DM$4)*SUM($K265:$L265)-SUM($CV$5:DM$5)*SUM($M265:$N265)-SUM($CV$6:DM$6)*$O265-SUM($CV$7:DM$7)*SUM($Y265:$Z265,$AF265)-SUM($CV$8:DM$8)*SUM($AA265:$AE265)-SUM($CV$9:DM$9)*$AG265</f>
        <v>-46624</v>
      </c>
      <c r="DN265" s="39">
        <f>SUM($BE265,$BF265:BW265)-SUM($CV$1:DN$1)*SUM($P265:$Q265,$W265)-SUM($CV$2:DN$2)*SUM($R265:$V265)-SUM($CV$3:DN$3)*$X265-SUM($CV$4:DN$4)*SUM($K265:$L265)-SUM($CV$5:DN$5)*SUM($M265:$N265)-SUM($CV$6:DN$6)*$O265-SUM($CV$7:DN$7)*SUM($Y265:$Z265,$AF265)-SUM($CV$8:DN$8)*SUM($AA265:$AE265)-SUM($CV$9:DN$9)*$AG265</f>
        <v>-52624</v>
      </c>
      <c r="DO265" s="39">
        <f>SUM($BE265,$BF265:BX265)-SUM($CV$1:DO$1)*SUM($P265:$Q265,$W265)-SUM($CV$2:DO$2)*SUM($R265:$V265)-SUM($CV$3:DO$3)*$X265-SUM($CV$4:DO$4)*SUM($K265:$L265)-SUM($CV$5:DO$5)*SUM($M265:$N265)-SUM($CV$6:DO$6)*$O265-SUM($CV$7:DO$7)*SUM($Y265:$Z265,$AF265)-SUM($CV$8:DO$8)*SUM($AA265:$AE265)-SUM($CV$9:DO$9)*$AG265</f>
        <v>-58624</v>
      </c>
      <c r="DP265" s="39">
        <f>SUM($BE265,$BF265:BY265)-SUM($CV$1:DP$1)*SUM($P265:$Q265,$W265)-SUM($CV$2:DP$2)*SUM($R265:$V265)-SUM($CV$3:DP$3)*$X265-SUM($CV$4:DP$4)*SUM($K265:$L265)-SUM($CV$5:DP$5)*SUM($M265:$N265)-SUM($CV$6:DP$6)*$O265-SUM($CV$7:DP$7)*SUM($Y265:$Z265,$AF265)-SUM($CV$8:DP$8)*SUM($AA265:$AE265)-SUM($CV$9:DP$9)*$AG265</f>
        <v>-64624</v>
      </c>
      <c r="DQ265" s="39">
        <f>SUM($BE265,$BF265:BZ265)-SUM($CV$1:DQ$1)*SUM($P265:$Q265,$W265)-SUM($CV$2:DQ$2)*SUM($R265:$V265)-SUM($CV$3:DQ$3)*$X265-SUM($CV$4:DQ$4)*SUM($K265:$L265)-SUM($CV$5:DQ$5)*SUM($M265:$N265)-SUM($CV$6:DQ$6)*$O265-SUM($CV$7:DQ$7)*SUM($Y265:$Z265,$AF265)-SUM($CV$8:DQ$8)*SUM($AA265:$AE265)-SUM($CV$9:DQ$9)*$AG265</f>
        <v>-70624</v>
      </c>
      <c r="DR265" s="39">
        <f>SUM($BE265,$BF265:CA265)-SUM($CV$1:DR$1)*SUM($P265:$Q265,$W265)-SUM($CV$2:DR$2)*SUM($R265:$V265)-SUM($CV$3:DR$3)*$X265-SUM($CV$4:DR$4)*SUM($K265:$L265)-SUM($CV$5:DR$5)*SUM($M265:$N265)-SUM($CV$6:DR$6)*$O265-SUM($CV$7:DR$7)*SUM($Y265:$Z265,$AF265)-SUM($CV$8:DR$8)*SUM($AA265:$AE265)-SUM($CV$9:DR$9)*$AG265</f>
        <v>-76624</v>
      </c>
      <c r="DS265" s="39">
        <f>SUM($BE265,$BF265:CB265)-SUM($CV$1:DS$1)*SUM($P265:$Q265,$W265)-SUM($CV$2:DS$2)*SUM($R265:$V265)-SUM($CV$3:DS$3)*$X265-SUM($CV$4:DS$4)*SUM($K265:$L265)-SUM($CV$5:DS$5)*SUM($M265:$N265)-SUM($CV$6:DS$6)*$O265-SUM($CV$7:DS$7)*SUM($Y265:$Z265,$AF265)-SUM($CV$8:DS$8)*SUM($AA265:$AE265)-SUM($CV$9:DS$9)*$AG265</f>
        <v>-82624</v>
      </c>
      <c r="DT265" s="39">
        <f>SUM($BE265,$BF265:CC265)-SUM($CV$1:DT$1)*SUM($P265:$Q265,$W265)-SUM($CV$2:DT$2)*SUM($R265:$V265)-SUM($CV$3:DT$3)*$X265-SUM($CV$4:DT$4)*SUM($K265:$L265)-SUM($CV$5:DT$5)*SUM($M265:$N265)-SUM($CV$6:DT$6)*$O265-SUM($CV$7:DT$7)*SUM($Y265:$Z265,$AF265)-SUM($CV$8:DT$8)*SUM($AA265:$AE265)-SUM($CV$9:DT$9)*$AG265</f>
        <v>-88624</v>
      </c>
      <c r="DU265" s="39">
        <f>SUM($BE265,$BF265:CD265)-SUM($CV$1:DU$1)*SUM($P265:$Q265,$W265)-SUM($CV$2:DU$2)*SUM($R265:$V265)-SUM($CV$3:DU$3)*$X265-SUM($CV$4:DU$4)*SUM($K265:$L265)-SUM($CV$5:DU$5)*SUM($M265:$N265)-SUM($CV$6:DU$6)*$O265-SUM($CV$7:DU$7)*SUM($Y265:$Z265,$AF265)-SUM($CV$8:DU$8)*SUM($AA265:$AE265)-SUM($CV$9:DU$9)*$AG265</f>
        <v>-94624</v>
      </c>
      <c r="DV265" s="39">
        <f>SUM($BE265,$BF265:CE265)-SUM($CV$1:DV$1)*SUM($P265:$Q265,$W265)-SUM($CV$2:DV$2)*SUM($R265:$V265)-SUM($CV$3:DV$3)*$X265-SUM($CV$4:DV$4)*SUM($K265:$L265)-SUM($CV$5:DV$5)*SUM($M265:$N265)-SUM($CV$6:DV$6)*$O265-SUM($CV$7:DV$7)*SUM($Y265:$Z265,$AF265)-SUM($CV$8:DV$8)*SUM($AA265:$AE265)-SUM($CV$9:DV$9)*$AG265</f>
        <v>-100624</v>
      </c>
      <c r="DW265" s="39">
        <f>SUM($BE265,$BF265:CF265)-SUM($CV$1:DW$1)*SUM($P265:$Q265,$W265)-SUM($CV$2:DW$2)*SUM($R265:$V265)-SUM($CV$3:DW$3)*$X265-SUM($CV$4:DW$4)*SUM($K265:$L265)-SUM($CV$5:DW$5)*SUM($M265:$N265)-SUM($CV$6:DW$6)*$O265-SUM($CV$7:DW$7)*SUM($Y265:$Z265,$AF265)-SUM($CV$8:DW$8)*SUM($AA265:$AE265)-SUM($CV$9:DW$9)*$AG265</f>
        <v>-106624</v>
      </c>
      <c r="DX265" s="39">
        <f>SUM($BE265,$BF265:CG265)-SUM($CV$1:DX$1)*SUM($P265:$Q265,$W265)-SUM($CV$2:DX$2)*SUM($R265:$V265)-SUM($CV$3:DX$3)*$X265-SUM($CV$4:DX$4)*SUM($K265:$L265)-SUM($CV$5:DX$5)*SUM($M265:$N265)-SUM($CV$6:DX$6)*$O265-SUM($CV$7:DX$7)*SUM($Y265:$Z265,$AF265)-SUM($CV$8:DX$8)*SUM($AA265:$AE265)-SUM($CV$9:DX$9)*$AG265</f>
        <v>-112624</v>
      </c>
      <c r="DY265" s="39">
        <f>SUM($BE265,$BF265:CH265)-SUM($CV$1:DY$1)*SUM($P265:$Q265,$W265)-SUM($CV$2:DY$2)*SUM($R265:$V265)-SUM($CV$3:DY$3)*$X265-SUM($CV$4:DY$4)*SUM($K265:$L265)-SUM($CV$5:DY$5)*SUM($M265:$N265)-SUM($CV$6:DY$6)*$O265-SUM($CV$7:DY$7)*SUM($Y265:$Z265,$AF265)-SUM($CV$8:DY$8)*SUM($AA265:$AE265)-SUM($CV$9:DY$9)*$AG265</f>
        <v>-118624</v>
      </c>
      <c r="DZ265" s="39">
        <f>SUM($BE265,$BF265:CI265)-SUM($CV$1:DZ$1)*SUM($P265:$Q265,$W265)-SUM($CV$2:DZ$2)*SUM($R265:$V265)-SUM($CV$3:DZ$3)*$X265-SUM($CV$4:DZ$4)*SUM($K265:$L265)-SUM($CV$5:DZ$5)*SUM($M265:$N265)-SUM($CV$6:DZ$6)*$O265-SUM($CV$7:DZ$7)*SUM($Y265:$Z265,$AF265)-SUM($CV$8:DZ$8)*SUM($AA265:$AE265)-SUM($CV$9:DZ$9)*$AG265</f>
        <v>-124624</v>
      </c>
      <c r="EA265" s="39">
        <f>SUM($BE265,$BF265:CJ265)-SUM($CV$1:EA$1)*SUM($P265:$Q265,$W265)-SUM($CV$2:EA$2)*SUM($R265:$V265)-SUM($CV$3:EA$3)*$X265-SUM($CV$4:EA$4)*SUM($K265:$L265)-SUM($CV$5:EA$5)*SUM($M265:$N265)-SUM($CV$6:EA$6)*$O265-SUM($CV$7:EA$7)*SUM($Y265:$Z265,$AF265)-SUM($CV$8:EA$8)*SUM($AA265:$AE265)-SUM($CV$9:EA$9)*$AG265</f>
        <v>-130624</v>
      </c>
      <c r="EB265" s="39">
        <f>SUM($BE265,$BF265:CK265)-SUM($CV$1:EB$1)*SUM($P265:$Q265,$W265)-SUM($CV$2:EB$2)*SUM($R265:$V265)-SUM($CV$3:EB$3)*$X265-SUM($CV$4:EB$4)*SUM($K265:$L265)-SUM($CV$5:EB$5)*SUM($M265:$N265)-SUM($CV$6:EB$6)*$O265-SUM($CV$7:EB$7)*SUM($Y265:$Z265,$AF265)-SUM($CV$8:EB$8)*SUM($AA265:$AE265)-SUM($CV$9:EB$9)*$AG265</f>
        <v>-136624</v>
      </c>
      <c r="EC265" s="39">
        <f>SUM($BE265,$BF265:CL265)-SUM($CV$1:EC$1)*SUM($P265:$Q265,$W265)-SUM($CV$2:EC$2)*SUM($R265:$V265)-SUM($CV$3:EC$3)*$X265-SUM($CV$4:EC$4)*SUM($K265:$L265)-SUM($CV$5:EC$5)*SUM($M265:$N265)-SUM($CV$6:EC$6)*$O265-SUM($CV$7:EC$7)*SUM($Y265:$Z265,$AF265)-SUM($CV$8:EC$8)*SUM($AA265:$AE265)-SUM($CV$9:EC$9)*$AG265</f>
        <v>-142624</v>
      </c>
      <c r="ED265" s="39">
        <f>SUM($BE265,$BF265:CM265)-SUM($CV$1:ED$1)*SUM($P265:$Q265,$W265)-SUM($CV$2:ED$2)*SUM($R265:$V265)-SUM($CV$3:ED$3)*$X265-SUM($CV$4:ED$4)*SUM($K265:$L265)-SUM($CV$5:ED$5)*SUM($M265:$N265)-SUM($CV$6:ED$6)*$O265-SUM($CV$7:ED$7)*SUM($Y265:$Z265,$AF265)-SUM($CV$8:ED$8)*SUM($AA265:$AE265)-SUM($CV$9:ED$9)*$AG265</f>
        <v>-148624</v>
      </c>
      <c r="EE265" s="39">
        <f>SUM($BE265,$BF265:CN265)-SUM($CV$1:EE$1)*SUM($P265:$Q265,$W265)-SUM($CV$2:EE$2)*SUM($R265:$V265)-SUM($CV$3:EE$3)*$X265-SUM($CV$4:EE$4)*SUM($K265:$L265)-SUM($CV$5:EE$5)*SUM($M265:$N265)-SUM($CV$6:EE$6)*$O265-SUM($CV$7:EE$7)*SUM($Y265:$Z265,$AF265)-SUM($CV$8:EE$8)*SUM($AA265:$AE265)-SUM($CV$9:EE$9)*$AG265</f>
        <v>-154624</v>
      </c>
      <c r="EF265" s="39">
        <f>SUM($BE265,$BF265:CO265)-SUM($CV$1:EF$1)*SUM($P265:$Q265,$W265)-SUM($CV$2:EF$2)*SUM($R265:$V265)-SUM($CV$3:EF$3)*$X265-SUM($CV$4:EF$4)*SUM($K265:$L265)-SUM($CV$5:EF$5)*SUM($M265:$N265)-SUM($CV$6:EF$6)*$O265-SUM($CV$7:EF$7)*SUM($Y265:$Z265,$AF265)-SUM($CV$8:EF$8)*SUM($AA265:$AE265)-SUM($CV$9:EF$9)*$AG265</f>
        <v>-160624</v>
      </c>
      <c r="EG265" s="39">
        <f>SUM($BE265,$BF265:CP265)-SUM($CV$1:EG$1)*SUM($P265:$Q265,$W265)-SUM($CV$2:EG$2)*SUM($R265:$V265)-SUM($CV$3:EG$3)*$X265-SUM($CV$4:EG$4)*SUM($K265:$L265)-SUM($CV$5:EG$5)*SUM($M265:$N265)-SUM($CV$6:EG$6)*$O265-SUM($CV$7:EG$7)*SUM($Y265:$Z265,$AF265)-SUM($CV$8:EG$8)*SUM($AA265:$AE265)-SUM($CV$9:EG$9)*$AG265</f>
        <v>-166624</v>
      </c>
      <c r="EH265" s="39">
        <f>SUM($BE265,$BF265:CQ265)-SUM($CV$1:EH$1)*SUM($P265:$Q265,$W265)-SUM($CV$2:EH$2)*SUM($R265:$V265)-SUM($CV$3:EH$3)*$X265-SUM($CV$4:EH$4)*SUM($K265:$L265)-SUM($CV$5:EH$5)*SUM($M265:$N265)-SUM($CV$6:EH$6)*$O265-SUM($CV$7:EH$7)*SUM($Y265:$Z265,$AF265)-SUM($CV$8:EH$8)*SUM($AA265:$AE265)-SUM($CV$9:EH$9)*$AG265</f>
        <v>-172624</v>
      </c>
      <c r="EI265" s="39">
        <f>SUM($BE265,$BF265:CR265)-SUM($CV$1:EI$1)*SUM($P265:$Q265,$W265)-SUM($CV$2:EI$2)*SUM($R265:$V265)-SUM($CV$3:EI$3)*$X265-SUM($CV$4:EI$4)*SUM($K265:$L265)-SUM($CV$5:EI$5)*SUM($M265:$N265)-SUM($CV$6:EI$6)*$O265-SUM($CV$7:EI$7)*SUM($Y265:$Z265,$AF265)-SUM($CV$8:EI$8)*SUM($AA265:$AE265)-SUM($CV$9:EI$9)*$AG265</f>
        <v>-178624</v>
      </c>
      <c r="EJ265" s="39">
        <f>SUM($BE265,$BF265:CS265)-SUM($CV$1:EJ$1)*SUM($P265:$Q265,$W265)-SUM($CV$2:EJ$2)*SUM($R265:$V265)-SUM($CV$3:EJ$3)*$X265-SUM($CV$4:EJ$4)*SUM($K265:$L265)-SUM($CV$5:EJ$5)*SUM($M265:$N265)-SUM($CV$6:EJ$6)*$O265-SUM($CV$7:EJ$7)*SUM($Y265:$Z265,$AF265)-SUM($CV$8:EJ$8)*SUM($AA265:$AE265)-SUM($CV$9:EJ$9)*$AG265</f>
        <v>-184624</v>
      </c>
      <c r="EK265" s="39">
        <f>SUM($BE265,$BF265:CT265)-SUM($CV$1:EK$1)*SUM($P265:$Q265,$W265)-SUM($CV$2:EK$2)*SUM($R265:$V265)-SUM($CV$3:EK$3)*$X265-SUM($CV$4:EK$4)*SUM($K265:$L265)-SUM($CV$5:EK$5)*SUM($M265:$N265)-SUM($CV$6:EK$6)*$O265-SUM($CV$7:EK$7)*SUM($Y265:$Z265,$AF265)-SUM($CV$8:EK$8)*SUM($AA265:$AE265)-SUM($CV$9:EK$9)*$AG265</f>
        <v>-190624</v>
      </c>
      <c r="EL265" s="39">
        <f>SUM($BE265,$BF265:CU265)-SUM($CV$1:EL$1)*SUM($P265:$Q265,$W265)-SUM($CV$2:EL$2)*SUM($R265:$V265)-SUM($CV$3:EL$3)*$X265-SUM($CV$4:EL$4)*SUM($K265:$L265)-SUM($CV$5:EL$5)*SUM($M265:$N265)-SUM($CV$6:EL$6)*$O265-SUM($CV$7:EL$7)*SUM($Y265:$Z265,$AF265)-SUM($CV$8:EL$8)*SUM($AA265:$AE265)-SUM($CV$9:EL$9)*$AG265</f>
        <v>-196624</v>
      </c>
      <c r="EM265" s="39">
        <f>SUM($BE265,$BF265:CV265)-SUM($CV$1:EM$1)*SUM($P265:$Q265,$W265)-SUM($CV$2:EM$2)*SUM($R265:$V265)-SUM($CV$3:EM$3)*$X265-SUM($CV$4:EM$4)*SUM($K265:$L265)-SUM($CV$5:EM$5)*SUM($M265:$N265)-SUM($CV$6:EM$6)*$O265-SUM($CV$7:EM$7)*SUM($Y265:$Z265,$AF265)-SUM($CV$8:EM$8)*SUM($AA265:$AE265)-SUM($CV$9:EM$9)*$AG265</f>
        <v>-202624</v>
      </c>
      <c r="EN265" s="39">
        <f>SUM($BE265,$BF265:CW265)-SUM($CV$1:EN$1)*SUM($P265:$Q265,$W265)-SUM($CV$2:EN$2)*SUM($R265:$V265)-SUM($CV$3:EN$3)*$X265-SUM($CV$4:EN$4)*SUM($K265:$L265)-SUM($CV$5:EN$5)*SUM($M265:$N265)-SUM($CV$6:EN$6)*$O265-SUM($CV$7:EN$7)*SUM($Y265:$Z265,$AF265)-SUM($CV$8:EN$8)*SUM($AA265:$AE265)-SUM($CV$9:EN$9)*$AG265</f>
        <v>-208624</v>
      </c>
      <c r="EO265" s="39">
        <f>SUM($BE265,$BF265:CX265)-SUM($CV$1:EO$1)*SUM($P265:$Q265,$W265)-SUM($CV$2:EO$2)*SUM($R265:$V265)-SUM($CV$3:EO$3)*$X265-SUM($CV$4:EO$4)*SUM($K265:$L265)-SUM($CV$5:EO$5)*SUM($M265:$N265)-SUM($CV$6:EO$6)*$O265-SUM($CV$7:EO$7)*SUM($Y265:$Z265,$AF265)-SUM($CV$8:EO$8)*SUM($AA265:$AE265)-SUM($CV$9:EO$9)*$AG265</f>
        <v>-212800</v>
      </c>
      <c r="EP265" s="96" t="s">
        <v>988</v>
      </c>
      <c r="EQ265" s="129" t="s">
        <v>1217</v>
      </c>
      <c r="ER265" s="96" t="str">
        <f t="shared" si="306"/>
        <v>FAIRCHILD SEMICONDUCTOR</v>
      </c>
      <c r="ES265" s="126">
        <f t="shared" ref="ES265:ES278" si="326">AU265</f>
        <v>2.1000000000000001E-2</v>
      </c>
      <c r="ET265" s="116" t="s">
        <v>11</v>
      </c>
      <c r="EU265" s="107" t="e">
        <f t="shared" ca="1" si="245"/>
        <v>#NAME?</v>
      </c>
      <c r="EV265" s="107" t="e">
        <f t="shared" ca="1" si="246"/>
        <v>#NAME?</v>
      </c>
      <c r="EW265" s="117">
        <f t="shared" ref="EW265:EW289" si="327">AN265</f>
        <v>3000</v>
      </c>
      <c r="EX265" s="117">
        <v>27000</v>
      </c>
      <c r="EY265" s="103"/>
      <c r="EZ265" s="117">
        <f t="shared" si="247"/>
        <v>213000</v>
      </c>
      <c r="FA265" s="118" t="e">
        <f t="shared" ca="1" si="248"/>
        <v>#NAME?</v>
      </c>
      <c r="FB265" s="117">
        <f t="shared" si="249"/>
        <v>732</v>
      </c>
      <c r="FC265" s="118" t="e">
        <f t="shared" ca="1" si="250"/>
        <v>#NAME?</v>
      </c>
      <c r="FD265" s="119">
        <v>45523</v>
      </c>
      <c r="FE265" s="118" t="s">
        <v>130</v>
      </c>
      <c r="FF265" s="118" t="s">
        <v>26</v>
      </c>
      <c r="FG265" s="103" t="s">
        <v>144</v>
      </c>
      <c r="FH265" s="103" t="s">
        <v>145</v>
      </c>
      <c r="FI265" s="105">
        <f t="array" ref="FI265">SUMPRODUCT($AI265:$AL265,TRANSPOSE(FI$1:FI$4))</f>
        <v>18260</v>
      </c>
      <c r="FJ265" s="105">
        <f t="array" ref="FJ265">SUMPRODUCT($AI265:$AL265,TRANSPOSE(FJ$1:FJ$4))</f>
        <v>18260</v>
      </c>
      <c r="FK265" s="105">
        <f t="array" ref="FK265">SUMPRODUCT($AI265:$AL265,TRANSPOSE(FK$1:FK$4))</f>
        <v>18260</v>
      </c>
      <c r="FL265" s="105">
        <f t="array" ref="FL265">SUMPRODUCT($AI265:$AL265,TRANSPOSE(FL$1:FL$4))</f>
        <v>18260</v>
      </c>
      <c r="FM265" s="105">
        <f t="array" ref="FM265">SUMPRODUCT($AI265:$AL265,TRANSPOSE(FM$1:FM$4))</f>
        <v>18260</v>
      </c>
      <c r="FN265" s="105">
        <f t="array" ref="FN265">SUMPRODUCT($AI265:$AL265,TRANSPOSE(FN$1:FN$4))</f>
        <v>18260</v>
      </c>
      <c r="FO265" s="105">
        <f t="array" ref="FO265">SUMPRODUCT($AI265:$AL265,TRANSPOSE(FO$1:FO$4))</f>
        <v>18260</v>
      </c>
      <c r="FP265" s="105">
        <f t="array" ref="FP265">SUMPRODUCT($AI265:$AL265,TRANSPOSE(FP$1:FP$4))</f>
        <v>18260</v>
      </c>
      <c r="FQ265" s="105">
        <f t="array" ref="FQ265">SUMPRODUCT($AI265:$AL265,TRANSPOSE(FQ$1:FQ$4))</f>
        <v>18260</v>
      </c>
      <c r="FR265" s="105">
        <f t="array" ref="FR265">SUMPRODUCT($AI265:$AL265,TRANSPOSE(FR$1:FR$4))</f>
        <v>18200</v>
      </c>
      <c r="FS265" s="105">
        <f t="array" ref="FS265">SUMPRODUCT($AI265:$AL265,TRANSPOSE(FS$1:FS$4))</f>
        <v>18000</v>
      </c>
      <c r="FT265" s="105">
        <f t="array" ref="FT265">SUMPRODUCT($AI265:$AL265,TRANSPOSE(FT$1:FT$4))</f>
        <v>11728</v>
      </c>
      <c r="FU265" s="105">
        <f t="array" ref="FU265">SUMPRODUCT($AI265:$AL265,TRANSPOSE(FU$1:FU$4))</f>
        <v>0</v>
      </c>
      <c r="FV265" s="120"/>
      <c r="FW265" s="105">
        <f t="shared" si="251"/>
        <v>21000</v>
      </c>
      <c r="FX265" s="121">
        <f>CEILING(SUM($FI265:FJ265)-SUM($FW265:FW265),$EW265)</f>
        <v>18000</v>
      </c>
      <c r="FY265" s="121">
        <f>CEILING(SUM($FI265:FK265)-SUM($FW265:FX265),$EW265)</f>
        <v>18000</v>
      </c>
      <c r="FZ265" s="121">
        <f>CEILING(SUM($FI265:FL265)-SUM($FW265:FY265),$EW265)</f>
        <v>18000</v>
      </c>
      <c r="GA265" s="121">
        <f>CEILING(SUM($FI265:FM265)-SUM($FW265:FZ265),$EW265)</f>
        <v>18000</v>
      </c>
      <c r="GB265" s="121">
        <f>CEILING(SUM($FI265:FN265)-SUM($FW265:GA265),$EW265)</f>
        <v>18000</v>
      </c>
      <c r="GC265" s="121">
        <f>CEILING(SUM($FI265:FO265)-SUM($FW265:GB265),$EW265)</f>
        <v>18000</v>
      </c>
      <c r="GD265" s="121">
        <f>CEILING(SUM($FI265:FP265)-SUM($FW265:GC265),$EW265)</f>
        <v>18000</v>
      </c>
      <c r="GE265" s="121">
        <f>CEILING(SUM($FI265:FQ265)-SUM($FW265:GD265),$EW265)</f>
        <v>18000</v>
      </c>
      <c r="GF265" s="121">
        <f>CEILING(SUM($FI265:FR265)-SUM($FW265:GE265),$EW265)</f>
        <v>18000</v>
      </c>
      <c r="GG265" s="121">
        <f>CEILING(SUM($FI265:FS265)-SUM($FW265:GF265),$EW265)</f>
        <v>18000</v>
      </c>
      <c r="GH265" s="121">
        <f t="shared" si="252"/>
        <v>12000</v>
      </c>
      <c r="GI265" s="121">
        <f t="shared" si="253"/>
        <v>0</v>
      </c>
      <c r="GJ265" s="120"/>
      <c r="GK265" s="123" t="e">
        <f t="shared" ca="1" si="254"/>
        <v>#NAME?</v>
      </c>
      <c r="GL265" s="123" t="e">
        <f t="shared" ca="1" si="255"/>
        <v>#NAME?</v>
      </c>
      <c r="GM265" s="123" t="e">
        <f t="shared" ca="1" si="256"/>
        <v>#NAME?</v>
      </c>
      <c r="GN265" s="123" t="e">
        <f t="shared" ca="1" si="257"/>
        <v>#NAME?</v>
      </c>
      <c r="GO265" s="123" t="e">
        <f t="shared" ca="1" si="258"/>
        <v>#NAME?</v>
      </c>
      <c r="GP265" s="123" t="e">
        <f t="shared" ca="1" si="259"/>
        <v>#NAME?</v>
      </c>
      <c r="GQ265" s="123" t="e">
        <f t="shared" ca="1" si="260"/>
        <v>#NAME?</v>
      </c>
      <c r="GR265" s="123" t="e">
        <f t="shared" ca="1" si="261"/>
        <v>#NAME?</v>
      </c>
      <c r="GS265" s="123" t="e">
        <f t="shared" ca="1" si="262"/>
        <v>#NAME?</v>
      </c>
      <c r="GT265" s="123" t="e">
        <f t="shared" ca="1" si="263"/>
        <v>#NAME?</v>
      </c>
      <c r="GU265" s="123" t="e">
        <f t="shared" ca="1" si="264"/>
        <v>#NAME?</v>
      </c>
      <c r="GV265" s="123" t="e">
        <f t="shared" ca="1" si="265"/>
        <v>#NAME?</v>
      </c>
      <c r="GW265" s="123" t="e">
        <f t="shared" ca="1" si="266"/>
        <v>#NAME?</v>
      </c>
      <c r="GX265" s="123" t="e">
        <f t="shared" ca="1" si="267"/>
        <v>#NAME?</v>
      </c>
      <c r="GY265" s="120">
        <v>1</v>
      </c>
      <c r="GZ265" s="105">
        <f>SUM(FW265:GI265)</f>
        <v>213000</v>
      </c>
      <c r="HA265" s="105"/>
      <c r="HB265" s="105"/>
      <c r="HC265" s="105"/>
      <c r="HD265" s="105"/>
      <c r="HE265" s="105"/>
      <c r="HF265" s="105"/>
      <c r="HG265" s="105"/>
      <c r="HH265" s="105"/>
      <c r="HI265" s="105"/>
      <c r="HJ265" s="105"/>
      <c r="HK265" s="105"/>
      <c r="HL265" s="105">
        <f t="shared" si="325"/>
        <v>0</v>
      </c>
      <c r="HM265" s="105"/>
      <c r="HN265" s="123" t="e">
        <f t="shared" ca="1" si="268"/>
        <v>#NAME?</v>
      </c>
      <c r="HO265" s="123" t="e">
        <f t="shared" ca="1" si="269"/>
        <v>#NAME?</v>
      </c>
      <c r="HP265" s="123" t="e">
        <f t="shared" ca="1" si="270"/>
        <v>#NAME?</v>
      </c>
      <c r="HQ265" s="123" t="e">
        <f t="shared" ca="1" si="271"/>
        <v>#NAME?</v>
      </c>
      <c r="HR265" s="123" t="e">
        <f t="shared" ca="1" si="272"/>
        <v>#NAME?</v>
      </c>
      <c r="HS265" s="123" t="e">
        <f t="shared" ca="1" si="273"/>
        <v>#NAME?</v>
      </c>
      <c r="HT265" s="123" t="e">
        <f t="shared" ca="1" si="274"/>
        <v>#NAME?</v>
      </c>
      <c r="HU265" s="123" t="e">
        <f t="shared" ca="1" si="275"/>
        <v>#NAME?</v>
      </c>
      <c r="HV265" s="123" t="e">
        <f t="shared" ca="1" si="276"/>
        <v>#NAME?</v>
      </c>
      <c r="HW265" s="123" t="e">
        <f t="shared" ca="1" si="277"/>
        <v>#NAME?</v>
      </c>
      <c r="HX265" s="123" t="e">
        <f t="shared" ca="1" si="278"/>
        <v>#NAME?</v>
      </c>
      <c r="HY265" s="123" t="e">
        <f t="shared" ca="1" si="279"/>
        <v>#NAME?</v>
      </c>
      <c r="HZ265" s="123" t="e">
        <f t="shared" ca="1" si="280"/>
        <v>#NAME?</v>
      </c>
      <c r="IA265" s="123" t="e">
        <f t="shared" ca="1" si="281"/>
        <v>#NAME?</v>
      </c>
      <c r="IB265" s="124" t="s">
        <v>1214</v>
      </c>
      <c r="IC265" s="103" t="s">
        <v>990</v>
      </c>
      <c r="ID265" s="125">
        <v>45526</v>
      </c>
      <c r="IE265" s="103" t="s">
        <v>147</v>
      </c>
      <c r="IF265" s="103"/>
      <c r="IG265" s="103" t="s">
        <v>206</v>
      </c>
      <c r="IH265" s="103" t="s">
        <v>1218</v>
      </c>
      <c r="II265" s="103" t="s">
        <v>1040</v>
      </c>
    </row>
    <row r="266" spans="1:243" ht="14.25" x14ac:dyDescent="0.2">
      <c r="A266" s="39">
        <v>289</v>
      </c>
      <c r="B266" s="39" t="s">
        <v>1219</v>
      </c>
      <c r="C266" s="56" t="s">
        <v>1220</v>
      </c>
      <c r="D266" s="39" t="s">
        <v>137</v>
      </c>
      <c r="E266" s="39">
        <v>400359927</v>
      </c>
      <c r="F266" s="102" t="s">
        <v>1221</v>
      </c>
      <c r="G266" s="39"/>
      <c r="H266" s="39" t="s">
        <v>128</v>
      </c>
      <c r="I266" s="39">
        <v>1</v>
      </c>
      <c r="J266" s="39">
        <v>36</v>
      </c>
      <c r="K266" s="39">
        <v>0</v>
      </c>
      <c r="L266" s="39">
        <v>0</v>
      </c>
      <c r="M266" s="39">
        <v>0</v>
      </c>
      <c r="N266" s="39">
        <v>12</v>
      </c>
      <c r="O266" s="39">
        <v>0</v>
      </c>
      <c r="P266" s="39">
        <v>0</v>
      </c>
      <c r="Q266" s="39">
        <v>0</v>
      </c>
      <c r="R266" s="39">
        <v>0</v>
      </c>
      <c r="S266" s="39">
        <v>12</v>
      </c>
      <c r="T266" s="39">
        <v>0</v>
      </c>
      <c r="U266" s="39">
        <v>0</v>
      </c>
      <c r="V266" s="39">
        <v>0</v>
      </c>
      <c r="W266" s="39">
        <v>0</v>
      </c>
      <c r="X266" s="39">
        <v>0</v>
      </c>
      <c r="Y266" s="39">
        <v>0</v>
      </c>
      <c r="Z266" s="39">
        <v>0</v>
      </c>
      <c r="AA266" s="39">
        <v>0</v>
      </c>
      <c r="AB266" s="39">
        <v>12</v>
      </c>
      <c r="AC266" s="39">
        <v>0</v>
      </c>
      <c r="AD266" s="39">
        <v>0</v>
      </c>
      <c r="AE266" s="39">
        <v>0</v>
      </c>
      <c r="AF266" s="39">
        <v>0</v>
      </c>
      <c r="AG266" s="39">
        <v>0</v>
      </c>
      <c r="AH266" s="39">
        <f t="shared" si="235"/>
        <v>36</v>
      </c>
      <c r="AI266" s="39">
        <f t="shared" si="236"/>
        <v>12</v>
      </c>
      <c r="AJ266" s="39">
        <f t="shared" si="237"/>
        <v>12</v>
      </c>
      <c r="AK266" s="39">
        <f t="shared" si="238"/>
        <v>12</v>
      </c>
      <c r="AL266" s="39">
        <f t="shared" si="239"/>
        <v>24</v>
      </c>
      <c r="AM266" s="57">
        <f t="shared" si="240"/>
        <v>848172</v>
      </c>
      <c r="AN266" s="57">
        <v>4000</v>
      </c>
      <c r="AO266" s="57">
        <f t="shared" si="241"/>
        <v>852000</v>
      </c>
      <c r="AP266" s="39" t="s">
        <v>12</v>
      </c>
      <c r="AQ266" s="39" t="s">
        <v>624</v>
      </c>
      <c r="AR266" s="39" t="s">
        <v>12</v>
      </c>
      <c r="AS266" s="39"/>
      <c r="AT266" s="39"/>
      <c r="AU266" s="58"/>
      <c r="AV266" s="58"/>
      <c r="AW266" s="39"/>
      <c r="AX266" s="39"/>
      <c r="AY266" s="39"/>
      <c r="AZ266" s="39"/>
      <c r="BA266" s="39">
        <f t="shared" si="242"/>
        <v>0</v>
      </c>
      <c r="BB266" s="78" t="e">
        <f t="shared" ca="1" si="243"/>
        <v>#NAME?</v>
      </c>
      <c r="BC266" s="39"/>
      <c r="BD266" s="75">
        <f t="shared" si="244"/>
        <v>852000</v>
      </c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>
        <f>SUM($BE266,$BF266:BF266)-SUM($CV$1:CW$1)*SUM($P266:$Q266,$W266)-SUM($CV$2:CW$2)*SUM($R266:$V266)-SUM($CV$3:CW$3)*$X266-SUM($CV$4:CW$4)*SUM($K266:$L266)-SUM($CV$5:CW$5)*SUM($M266:$N266)-SUM($CV$6:CW$6)*$O266-SUM($CV$7:CW$7)*SUM($Y266:$Z266,$AF266)-SUM($CV$8:CW$8)*SUM($AA266:$AE266)-SUM($CV$9:CW$9)*$AG266</f>
        <v>0</v>
      </c>
      <c r="CX266" s="39">
        <f>SUM($BE266,$BF266:BG266)-SUM($CV$1:CX$1)*SUM($P266:$Q266,$W266)-SUM($CV$2:CX$2)*SUM($R266:$V266)-SUM($CV$3:CX$3)*$X266-SUM($CV$4:CX$4)*SUM($K266:$L266)-SUM($CV$5:CX$5)*SUM($M266:$N266)-SUM($CV$6:CX$6)*$O266-SUM($CV$7:CX$7)*SUM($Y266:$Z266,$AF266)-SUM($CV$8:CX$8)*SUM($AA266:$AE266)-SUM($CV$9:CX$9)*$AG266</f>
        <v>0</v>
      </c>
      <c r="CY266" s="39">
        <f>SUM($BE266,$BF266:BH266)-SUM($CV$1:CY$1)*SUM($P266:$Q266,$W266)-SUM($CV$2:CY$2)*SUM($R266:$V266)-SUM($CV$3:CY$3)*$X266-SUM($CV$4:CY$4)*SUM($K266:$L266)-SUM($CV$5:CY$5)*SUM($M266:$N266)-SUM($CV$6:CY$6)*$O266-SUM($CV$7:CY$7)*SUM($Y266:$Z266,$AF266)-SUM($CV$8:CY$8)*SUM($AA266:$AE266)-SUM($CV$9:CY$9)*$AG266</f>
        <v>0</v>
      </c>
      <c r="CZ266" s="39">
        <f>SUM($BE266,$BF266:BI266)-SUM($CV$1:CZ$1)*SUM($P266:$Q266,$W266)-SUM($CV$2:CZ$2)*SUM($R266:$V266)-SUM($CV$3:CZ$3)*$X266-SUM($CV$4:CZ$4)*SUM($K266:$L266)-SUM($CV$5:CZ$5)*SUM($M266:$N266)-SUM($CV$6:CZ$6)*$O266-SUM($CV$7:CZ$7)*SUM($Y266:$Z266,$AF266)-SUM($CV$8:CZ$8)*SUM($AA266:$AE266)-SUM($CV$9:CZ$9)*$AG266</f>
        <v>0</v>
      </c>
      <c r="DA266" s="39">
        <f>SUM($BE266,$BF266:BJ266)-SUM($CV$1:DA$1)*SUM($P266:$Q266,$W266)-SUM($CV$2:DA$2)*SUM($R266:$V266)-SUM($CV$3:DA$3)*$X266-SUM($CV$4:DA$4)*SUM($K266:$L266)-SUM($CV$5:DA$5)*SUM($M266:$N266)-SUM($CV$6:DA$6)*$O266-SUM($CV$7:DA$7)*SUM($Y266:$Z266,$AF266)-SUM($CV$8:DA$8)*SUM($AA266:$AE266)-SUM($CV$9:DA$9)*$AG266</f>
        <v>0</v>
      </c>
      <c r="DB266" s="39">
        <f>SUM($BE266,$BF266:BK266)-SUM($CV$1:DB$1)*SUM($P266:$Q266,$W266)-SUM($CV$2:DB$2)*SUM($R266:$V266)-SUM($CV$3:DB$3)*$X266-SUM($CV$4:DB$4)*SUM($K266:$L266)-SUM($CV$5:DB$5)*SUM($M266:$N266)-SUM($CV$6:DB$6)*$O266-SUM($CV$7:DB$7)*SUM($Y266:$Z266,$AF266)-SUM($CV$8:DB$8)*SUM($AA266:$AE266)-SUM($CV$9:DB$9)*$AG266</f>
        <v>-3600</v>
      </c>
      <c r="DC266" s="39">
        <f>SUM($BE266,$BF266:BL266)-SUM($CV$1:DC$1)*SUM($P266:$Q266,$W266)-SUM($CV$2:DC$2)*SUM($R266:$V266)-SUM($CV$3:DC$3)*$X266-SUM($CV$4:DC$4)*SUM($K266:$L266)-SUM($CV$5:DC$5)*SUM($M266:$N266)-SUM($CV$6:DC$6)*$O266-SUM($CV$7:DC$7)*SUM($Y266:$Z266,$AF266)-SUM($CV$8:DC$8)*SUM($AA266:$AE266)-SUM($CV$9:DC$9)*$AG266</f>
        <v>-10800</v>
      </c>
      <c r="DD266" s="39">
        <f>SUM($BE266,$BF266:BM266)-SUM($CV$1:DD$1)*SUM($P266:$Q266,$W266)-SUM($CV$2:DD$2)*SUM($R266:$V266)-SUM($CV$3:DD$3)*$X266-SUM($CV$4:DD$4)*SUM($K266:$L266)-SUM($CV$5:DD$5)*SUM($M266:$N266)-SUM($CV$6:DD$6)*$O266-SUM($CV$7:DD$7)*SUM($Y266:$Z266,$AF266)-SUM($CV$8:DD$8)*SUM($AA266:$AE266)-SUM($CV$9:DD$9)*$AG266</f>
        <v>-21972</v>
      </c>
      <c r="DE266" s="39">
        <f>SUM($BE266,$BF266:BN266)-SUM($CV$1:DE$1)*SUM($P266:$Q266,$W266)-SUM($CV$2:DE$2)*SUM($R266:$V266)-SUM($CV$3:DE$3)*$X266-SUM($CV$4:DE$4)*SUM($K266:$L266)-SUM($CV$5:DE$5)*SUM($M266:$N266)-SUM($CV$6:DE$6)*$O266-SUM($CV$7:DE$7)*SUM($Y266:$Z266,$AF266)-SUM($CV$8:DE$8)*SUM($AA266:$AE266)-SUM($CV$9:DE$9)*$AG266</f>
        <v>-35172</v>
      </c>
      <c r="DF266" s="39">
        <f>SUM($BE266,$BF266:BO266)-SUM($CV$1:DF$1)*SUM($P266:$Q266,$W266)-SUM($CV$2:DF$2)*SUM($R266:$V266)-SUM($CV$3:DF$3)*$X266-SUM($CV$4:DF$4)*SUM($K266:$L266)-SUM($CV$5:DF$5)*SUM($M266:$N266)-SUM($CV$6:DF$6)*$O266-SUM($CV$7:DF$7)*SUM($Y266:$Z266,$AF266)-SUM($CV$8:DF$8)*SUM($AA266:$AE266)-SUM($CV$9:DF$9)*$AG266</f>
        <v>-51972</v>
      </c>
      <c r="DG266" s="39">
        <f>SUM($BE266,$BF266:BP266)-SUM($CV$1:DG$1)*SUM($P266:$Q266,$W266)-SUM($CV$2:DG$2)*SUM($R266:$V266)-SUM($CV$3:DG$3)*$X266-SUM($CV$4:DG$4)*SUM($K266:$L266)-SUM($CV$5:DG$5)*SUM($M266:$N266)-SUM($CV$6:DG$6)*$O266-SUM($CV$7:DG$7)*SUM($Y266:$Z266,$AF266)-SUM($CV$8:DG$8)*SUM($AA266:$AE266)-SUM($CV$9:DG$9)*$AG266</f>
        <v>-69972</v>
      </c>
      <c r="DH266" s="39">
        <f>SUM($BE266,$BF266:BQ266)-SUM($CV$1:DH$1)*SUM($P266:$Q266,$W266)-SUM($CV$2:DH$2)*SUM($R266:$V266)-SUM($CV$3:DH$3)*$X266-SUM($CV$4:DH$4)*SUM($K266:$L266)-SUM($CV$5:DH$5)*SUM($M266:$N266)-SUM($CV$6:DH$6)*$O266-SUM($CV$7:DH$7)*SUM($Y266:$Z266,$AF266)-SUM($CV$8:DH$8)*SUM($AA266:$AE266)-SUM($CV$9:DH$9)*$AG266</f>
        <v>-87972</v>
      </c>
      <c r="DI266" s="39">
        <f>SUM($BE266,$BF266:BR266)-SUM($CV$1:DI$1)*SUM($P266:$Q266,$W266)-SUM($CV$2:DI$2)*SUM($R266:$V266)-SUM($CV$3:DI$3)*$X266-SUM($CV$4:DI$4)*SUM($K266:$L266)-SUM($CV$5:DI$5)*SUM($M266:$N266)-SUM($CV$6:DI$6)*$O266-SUM($CV$7:DI$7)*SUM($Y266:$Z266,$AF266)-SUM($CV$8:DI$8)*SUM($AA266:$AE266)-SUM($CV$9:DI$9)*$AG266</f>
        <v>-105972</v>
      </c>
      <c r="DJ266" s="39">
        <f>SUM($BE266,$BF266:BS266)-SUM($CV$1:DJ$1)*SUM($P266:$Q266,$W266)-SUM($CV$2:DJ$2)*SUM($R266:$V266)-SUM($CV$3:DJ$3)*$X266-SUM($CV$4:DJ$4)*SUM($K266:$L266)-SUM($CV$5:DJ$5)*SUM($M266:$N266)-SUM($CV$6:DJ$6)*$O266-SUM($CV$7:DJ$7)*SUM($Y266:$Z266,$AF266)-SUM($CV$8:DJ$8)*SUM($AA266:$AE266)-SUM($CV$9:DJ$9)*$AG266</f>
        <v>-123972</v>
      </c>
      <c r="DK266" s="39">
        <f>SUM($BE266,$BF266:BT266)-SUM($CV$1:DK$1)*SUM($P266:$Q266,$W266)-SUM($CV$2:DK$2)*SUM($R266:$V266)-SUM($CV$3:DK$3)*$X266-SUM($CV$4:DK$4)*SUM($K266:$L266)-SUM($CV$5:DK$5)*SUM($M266:$N266)-SUM($CV$6:DK$6)*$O266-SUM($CV$7:DK$7)*SUM($Y266:$Z266,$AF266)-SUM($CV$8:DK$8)*SUM($AA266:$AE266)-SUM($CV$9:DK$9)*$AG266</f>
        <v>-141972</v>
      </c>
      <c r="DL266" s="39">
        <f>SUM($BE266,$BF266:BU266)-SUM($CV$1:DL$1)*SUM($P266:$Q266,$W266)-SUM($CV$2:DL$2)*SUM($R266:$V266)-SUM($CV$3:DL$3)*$X266-SUM($CV$4:DL$4)*SUM($K266:$L266)-SUM($CV$5:DL$5)*SUM($M266:$N266)-SUM($CV$6:DL$6)*$O266-SUM($CV$7:DL$7)*SUM($Y266:$Z266,$AF266)-SUM($CV$8:DL$8)*SUM($AA266:$AE266)-SUM($CV$9:DL$9)*$AG266</f>
        <v>-159972</v>
      </c>
      <c r="DM266" s="39">
        <f>SUM($BE266,$BF266:BV266)-SUM($CV$1:DM$1)*SUM($P266:$Q266,$W266)-SUM($CV$2:DM$2)*SUM($R266:$V266)-SUM($CV$3:DM$3)*$X266-SUM($CV$4:DM$4)*SUM($K266:$L266)-SUM($CV$5:DM$5)*SUM($M266:$N266)-SUM($CV$6:DM$6)*$O266-SUM($CV$7:DM$7)*SUM($Y266:$Z266,$AF266)-SUM($CV$8:DM$8)*SUM($AA266:$AE266)-SUM($CV$9:DM$9)*$AG266</f>
        <v>-183972</v>
      </c>
      <c r="DN266" s="39">
        <f>SUM($BE266,$BF266:BW266)-SUM($CV$1:DN$1)*SUM($P266:$Q266,$W266)-SUM($CV$2:DN$2)*SUM($R266:$V266)-SUM($CV$3:DN$3)*$X266-SUM($CV$4:DN$4)*SUM($K266:$L266)-SUM($CV$5:DN$5)*SUM($M266:$N266)-SUM($CV$6:DN$6)*$O266-SUM($CV$7:DN$7)*SUM($Y266:$Z266,$AF266)-SUM($CV$8:DN$8)*SUM($AA266:$AE266)-SUM($CV$9:DN$9)*$AG266</f>
        <v>-207972</v>
      </c>
      <c r="DO266" s="39">
        <f>SUM($BE266,$BF266:BX266)-SUM($CV$1:DO$1)*SUM($P266:$Q266,$W266)-SUM($CV$2:DO$2)*SUM($R266:$V266)-SUM($CV$3:DO$3)*$X266-SUM($CV$4:DO$4)*SUM($K266:$L266)-SUM($CV$5:DO$5)*SUM($M266:$N266)-SUM($CV$6:DO$6)*$O266-SUM($CV$7:DO$7)*SUM($Y266:$Z266,$AF266)-SUM($CV$8:DO$8)*SUM($AA266:$AE266)-SUM($CV$9:DO$9)*$AG266</f>
        <v>-231972</v>
      </c>
      <c r="DP266" s="39">
        <f>SUM($BE266,$BF266:BY266)-SUM($CV$1:DP$1)*SUM($P266:$Q266,$W266)-SUM($CV$2:DP$2)*SUM($R266:$V266)-SUM($CV$3:DP$3)*$X266-SUM($CV$4:DP$4)*SUM($K266:$L266)-SUM($CV$5:DP$5)*SUM($M266:$N266)-SUM($CV$6:DP$6)*$O266-SUM($CV$7:DP$7)*SUM($Y266:$Z266,$AF266)-SUM($CV$8:DP$8)*SUM($AA266:$AE266)-SUM($CV$9:DP$9)*$AG266</f>
        <v>-255972</v>
      </c>
      <c r="DQ266" s="39">
        <f>SUM($BE266,$BF266:BZ266)-SUM($CV$1:DQ$1)*SUM($P266:$Q266,$W266)-SUM($CV$2:DQ$2)*SUM($R266:$V266)-SUM($CV$3:DQ$3)*$X266-SUM($CV$4:DQ$4)*SUM($K266:$L266)-SUM($CV$5:DQ$5)*SUM($M266:$N266)-SUM($CV$6:DQ$6)*$O266-SUM($CV$7:DQ$7)*SUM($Y266:$Z266,$AF266)-SUM($CV$8:DQ$8)*SUM($AA266:$AE266)-SUM($CV$9:DQ$9)*$AG266</f>
        <v>-279972</v>
      </c>
      <c r="DR266" s="39">
        <f>SUM($BE266,$BF266:CA266)-SUM($CV$1:DR$1)*SUM($P266:$Q266,$W266)-SUM($CV$2:DR$2)*SUM($R266:$V266)-SUM($CV$3:DR$3)*$X266-SUM($CV$4:DR$4)*SUM($K266:$L266)-SUM($CV$5:DR$5)*SUM($M266:$N266)-SUM($CV$6:DR$6)*$O266-SUM($CV$7:DR$7)*SUM($Y266:$Z266,$AF266)-SUM($CV$8:DR$8)*SUM($AA266:$AE266)-SUM($CV$9:DR$9)*$AG266</f>
        <v>-303972</v>
      </c>
      <c r="DS266" s="39">
        <f>SUM($BE266,$BF266:CB266)-SUM($CV$1:DS$1)*SUM($P266:$Q266,$W266)-SUM($CV$2:DS$2)*SUM($R266:$V266)-SUM($CV$3:DS$3)*$X266-SUM($CV$4:DS$4)*SUM($K266:$L266)-SUM($CV$5:DS$5)*SUM($M266:$N266)-SUM($CV$6:DS$6)*$O266-SUM($CV$7:DS$7)*SUM($Y266:$Z266,$AF266)-SUM($CV$8:DS$8)*SUM($AA266:$AE266)-SUM($CV$9:DS$9)*$AG266</f>
        <v>-327972</v>
      </c>
      <c r="DT266" s="39">
        <f>SUM($BE266,$BF266:CC266)-SUM($CV$1:DT$1)*SUM($P266:$Q266,$W266)-SUM($CV$2:DT$2)*SUM($R266:$V266)-SUM($CV$3:DT$3)*$X266-SUM($CV$4:DT$4)*SUM($K266:$L266)-SUM($CV$5:DT$5)*SUM($M266:$N266)-SUM($CV$6:DT$6)*$O266-SUM($CV$7:DT$7)*SUM($Y266:$Z266,$AF266)-SUM($CV$8:DT$8)*SUM($AA266:$AE266)-SUM($CV$9:DT$9)*$AG266</f>
        <v>-351972</v>
      </c>
      <c r="DU266" s="39">
        <f>SUM($BE266,$BF266:CD266)-SUM($CV$1:DU$1)*SUM($P266:$Q266,$W266)-SUM($CV$2:DU$2)*SUM($R266:$V266)-SUM($CV$3:DU$3)*$X266-SUM($CV$4:DU$4)*SUM($K266:$L266)-SUM($CV$5:DU$5)*SUM($M266:$N266)-SUM($CV$6:DU$6)*$O266-SUM($CV$7:DU$7)*SUM($Y266:$Z266,$AF266)-SUM($CV$8:DU$8)*SUM($AA266:$AE266)-SUM($CV$9:DU$9)*$AG266</f>
        <v>-375972</v>
      </c>
      <c r="DV266" s="39">
        <f>SUM($BE266,$BF266:CE266)-SUM($CV$1:DV$1)*SUM($P266:$Q266,$W266)-SUM($CV$2:DV$2)*SUM($R266:$V266)-SUM($CV$3:DV$3)*$X266-SUM($CV$4:DV$4)*SUM($K266:$L266)-SUM($CV$5:DV$5)*SUM($M266:$N266)-SUM($CV$6:DV$6)*$O266-SUM($CV$7:DV$7)*SUM($Y266:$Z266,$AF266)-SUM($CV$8:DV$8)*SUM($AA266:$AE266)-SUM($CV$9:DV$9)*$AG266</f>
        <v>-399972</v>
      </c>
      <c r="DW266" s="39">
        <f>SUM($BE266,$BF266:CF266)-SUM($CV$1:DW$1)*SUM($P266:$Q266,$W266)-SUM($CV$2:DW$2)*SUM($R266:$V266)-SUM($CV$3:DW$3)*$X266-SUM($CV$4:DW$4)*SUM($K266:$L266)-SUM($CV$5:DW$5)*SUM($M266:$N266)-SUM($CV$6:DW$6)*$O266-SUM($CV$7:DW$7)*SUM($Y266:$Z266,$AF266)-SUM($CV$8:DW$8)*SUM($AA266:$AE266)-SUM($CV$9:DW$9)*$AG266</f>
        <v>-423972</v>
      </c>
      <c r="DX266" s="39">
        <f>SUM($BE266,$BF266:CG266)-SUM($CV$1:DX$1)*SUM($P266:$Q266,$W266)-SUM($CV$2:DX$2)*SUM($R266:$V266)-SUM($CV$3:DX$3)*$X266-SUM($CV$4:DX$4)*SUM($K266:$L266)-SUM($CV$5:DX$5)*SUM($M266:$N266)-SUM($CV$6:DX$6)*$O266-SUM($CV$7:DX$7)*SUM($Y266:$Z266,$AF266)-SUM($CV$8:DX$8)*SUM($AA266:$AE266)-SUM($CV$9:DX$9)*$AG266</f>
        <v>-447972</v>
      </c>
      <c r="DY266" s="39">
        <f>SUM($BE266,$BF266:CH266)-SUM($CV$1:DY$1)*SUM($P266:$Q266,$W266)-SUM($CV$2:DY$2)*SUM($R266:$V266)-SUM($CV$3:DY$3)*$X266-SUM($CV$4:DY$4)*SUM($K266:$L266)-SUM($CV$5:DY$5)*SUM($M266:$N266)-SUM($CV$6:DY$6)*$O266-SUM($CV$7:DY$7)*SUM($Y266:$Z266,$AF266)-SUM($CV$8:DY$8)*SUM($AA266:$AE266)-SUM($CV$9:DY$9)*$AG266</f>
        <v>-471972</v>
      </c>
      <c r="DZ266" s="39">
        <f>SUM($BE266,$BF266:CI266)-SUM($CV$1:DZ$1)*SUM($P266:$Q266,$W266)-SUM($CV$2:DZ$2)*SUM($R266:$V266)-SUM($CV$3:DZ$3)*$X266-SUM($CV$4:DZ$4)*SUM($K266:$L266)-SUM($CV$5:DZ$5)*SUM($M266:$N266)-SUM($CV$6:DZ$6)*$O266-SUM($CV$7:DZ$7)*SUM($Y266:$Z266,$AF266)-SUM($CV$8:DZ$8)*SUM($AA266:$AE266)-SUM($CV$9:DZ$9)*$AG266</f>
        <v>-495972</v>
      </c>
      <c r="EA266" s="39">
        <f>SUM($BE266,$BF266:CJ266)-SUM($CV$1:EA$1)*SUM($P266:$Q266,$W266)-SUM($CV$2:EA$2)*SUM($R266:$V266)-SUM($CV$3:EA$3)*$X266-SUM($CV$4:EA$4)*SUM($K266:$L266)-SUM($CV$5:EA$5)*SUM($M266:$N266)-SUM($CV$6:EA$6)*$O266-SUM($CV$7:EA$7)*SUM($Y266:$Z266,$AF266)-SUM($CV$8:EA$8)*SUM($AA266:$AE266)-SUM($CV$9:EA$9)*$AG266</f>
        <v>-519972</v>
      </c>
      <c r="EB266" s="39">
        <f>SUM($BE266,$BF266:CK266)-SUM($CV$1:EB$1)*SUM($P266:$Q266,$W266)-SUM($CV$2:EB$2)*SUM($R266:$V266)-SUM($CV$3:EB$3)*$X266-SUM($CV$4:EB$4)*SUM($K266:$L266)-SUM($CV$5:EB$5)*SUM($M266:$N266)-SUM($CV$6:EB$6)*$O266-SUM($CV$7:EB$7)*SUM($Y266:$Z266,$AF266)-SUM($CV$8:EB$8)*SUM($AA266:$AE266)-SUM($CV$9:EB$9)*$AG266</f>
        <v>-543972</v>
      </c>
      <c r="EC266" s="39">
        <f>SUM($BE266,$BF266:CL266)-SUM($CV$1:EC$1)*SUM($P266:$Q266,$W266)-SUM($CV$2:EC$2)*SUM($R266:$V266)-SUM($CV$3:EC$3)*$X266-SUM($CV$4:EC$4)*SUM($K266:$L266)-SUM($CV$5:EC$5)*SUM($M266:$N266)-SUM($CV$6:EC$6)*$O266-SUM($CV$7:EC$7)*SUM($Y266:$Z266,$AF266)-SUM($CV$8:EC$8)*SUM($AA266:$AE266)-SUM($CV$9:EC$9)*$AG266</f>
        <v>-567972</v>
      </c>
      <c r="ED266" s="39">
        <f>SUM($BE266,$BF266:CM266)-SUM($CV$1:ED$1)*SUM($P266:$Q266,$W266)-SUM($CV$2:ED$2)*SUM($R266:$V266)-SUM($CV$3:ED$3)*$X266-SUM($CV$4:ED$4)*SUM($K266:$L266)-SUM($CV$5:ED$5)*SUM($M266:$N266)-SUM($CV$6:ED$6)*$O266-SUM($CV$7:ED$7)*SUM($Y266:$Z266,$AF266)-SUM($CV$8:ED$8)*SUM($AA266:$AE266)-SUM($CV$9:ED$9)*$AG266</f>
        <v>-591972</v>
      </c>
      <c r="EE266" s="39">
        <f>SUM($BE266,$BF266:CN266)-SUM($CV$1:EE$1)*SUM($P266:$Q266,$W266)-SUM($CV$2:EE$2)*SUM($R266:$V266)-SUM($CV$3:EE$3)*$X266-SUM($CV$4:EE$4)*SUM($K266:$L266)-SUM($CV$5:EE$5)*SUM($M266:$N266)-SUM($CV$6:EE$6)*$O266-SUM($CV$7:EE$7)*SUM($Y266:$Z266,$AF266)-SUM($CV$8:EE$8)*SUM($AA266:$AE266)-SUM($CV$9:EE$9)*$AG266</f>
        <v>-615972</v>
      </c>
      <c r="EF266" s="39">
        <f>SUM($BE266,$BF266:CO266)-SUM($CV$1:EF$1)*SUM($P266:$Q266,$W266)-SUM($CV$2:EF$2)*SUM($R266:$V266)-SUM($CV$3:EF$3)*$X266-SUM($CV$4:EF$4)*SUM($K266:$L266)-SUM($CV$5:EF$5)*SUM($M266:$N266)-SUM($CV$6:EF$6)*$O266-SUM($CV$7:EF$7)*SUM($Y266:$Z266,$AF266)-SUM($CV$8:EF$8)*SUM($AA266:$AE266)-SUM($CV$9:EF$9)*$AG266</f>
        <v>-639972</v>
      </c>
      <c r="EG266" s="39">
        <f>SUM($BE266,$BF266:CP266)-SUM($CV$1:EG$1)*SUM($P266:$Q266,$W266)-SUM($CV$2:EG$2)*SUM($R266:$V266)-SUM($CV$3:EG$3)*$X266-SUM($CV$4:EG$4)*SUM($K266:$L266)-SUM($CV$5:EG$5)*SUM($M266:$N266)-SUM($CV$6:EG$6)*$O266-SUM($CV$7:EG$7)*SUM($Y266:$Z266,$AF266)-SUM($CV$8:EG$8)*SUM($AA266:$AE266)-SUM($CV$9:EG$9)*$AG266</f>
        <v>-663972</v>
      </c>
      <c r="EH266" s="39">
        <f>SUM($BE266,$BF266:CQ266)-SUM($CV$1:EH$1)*SUM($P266:$Q266,$W266)-SUM($CV$2:EH$2)*SUM($R266:$V266)-SUM($CV$3:EH$3)*$X266-SUM($CV$4:EH$4)*SUM($K266:$L266)-SUM($CV$5:EH$5)*SUM($M266:$N266)-SUM($CV$6:EH$6)*$O266-SUM($CV$7:EH$7)*SUM($Y266:$Z266,$AF266)-SUM($CV$8:EH$8)*SUM($AA266:$AE266)-SUM($CV$9:EH$9)*$AG266</f>
        <v>-687972</v>
      </c>
      <c r="EI266" s="39">
        <f>SUM($BE266,$BF266:CR266)-SUM($CV$1:EI$1)*SUM($P266:$Q266,$W266)-SUM($CV$2:EI$2)*SUM($R266:$V266)-SUM($CV$3:EI$3)*$X266-SUM($CV$4:EI$4)*SUM($K266:$L266)-SUM($CV$5:EI$5)*SUM($M266:$N266)-SUM($CV$6:EI$6)*$O266-SUM($CV$7:EI$7)*SUM($Y266:$Z266,$AF266)-SUM($CV$8:EI$8)*SUM($AA266:$AE266)-SUM($CV$9:EI$9)*$AG266</f>
        <v>-711972</v>
      </c>
      <c r="EJ266" s="39">
        <f>SUM($BE266,$BF266:CS266)-SUM($CV$1:EJ$1)*SUM($P266:$Q266,$W266)-SUM($CV$2:EJ$2)*SUM($R266:$V266)-SUM($CV$3:EJ$3)*$X266-SUM($CV$4:EJ$4)*SUM($K266:$L266)-SUM($CV$5:EJ$5)*SUM($M266:$N266)-SUM($CV$6:EJ$6)*$O266-SUM($CV$7:EJ$7)*SUM($Y266:$Z266,$AF266)-SUM($CV$8:EJ$8)*SUM($AA266:$AE266)-SUM($CV$9:EJ$9)*$AG266</f>
        <v>-735972</v>
      </c>
      <c r="EK266" s="39">
        <f>SUM($BE266,$BF266:CT266)-SUM($CV$1:EK$1)*SUM($P266:$Q266,$W266)-SUM($CV$2:EK$2)*SUM($R266:$V266)-SUM($CV$3:EK$3)*$X266-SUM($CV$4:EK$4)*SUM($K266:$L266)-SUM($CV$5:EK$5)*SUM($M266:$N266)-SUM($CV$6:EK$6)*$O266-SUM($CV$7:EK$7)*SUM($Y266:$Z266,$AF266)-SUM($CV$8:EK$8)*SUM($AA266:$AE266)-SUM($CV$9:EK$9)*$AG266</f>
        <v>-759972</v>
      </c>
      <c r="EL266" s="39">
        <f>SUM($BE266,$BF266:CU266)-SUM($CV$1:EL$1)*SUM($P266:$Q266,$W266)-SUM($CV$2:EL$2)*SUM($R266:$V266)-SUM($CV$3:EL$3)*$X266-SUM($CV$4:EL$4)*SUM($K266:$L266)-SUM($CV$5:EL$5)*SUM($M266:$N266)-SUM($CV$6:EL$6)*$O266-SUM($CV$7:EL$7)*SUM($Y266:$Z266,$AF266)-SUM($CV$8:EL$8)*SUM($AA266:$AE266)-SUM($CV$9:EL$9)*$AG266</f>
        <v>-783972</v>
      </c>
      <c r="EM266" s="39">
        <f>SUM($BE266,$BF266:CV266)-SUM($CV$1:EM$1)*SUM($P266:$Q266,$W266)-SUM($CV$2:EM$2)*SUM($R266:$V266)-SUM($CV$3:EM$3)*$X266-SUM($CV$4:EM$4)*SUM($K266:$L266)-SUM($CV$5:EM$5)*SUM($M266:$N266)-SUM($CV$6:EM$6)*$O266-SUM($CV$7:EM$7)*SUM($Y266:$Z266,$AF266)-SUM($CV$8:EM$8)*SUM($AA266:$AE266)-SUM($CV$9:EM$9)*$AG266</f>
        <v>-807972</v>
      </c>
      <c r="EN266" s="39">
        <f>SUM($BE266,$BF266:CW266)-SUM($CV$1:EN$1)*SUM($P266:$Q266,$W266)-SUM($CV$2:EN$2)*SUM($R266:$V266)-SUM($CV$3:EN$3)*$X266-SUM($CV$4:EN$4)*SUM($K266:$L266)-SUM($CV$5:EN$5)*SUM($M266:$N266)-SUM($CV$6:EN$6)*$O266-SUM($CV$7:EN$7)*SUM($Y266:$Z266,$AF266)-SUM($CV$8:EN$8)*SUM($AA266:$AE266)-SUM($CV$9:EN$9)*$AG266</f>
        <v>-831972</v>
      </c>
      <c r="EO266" s="39">
        <f>SUM($BE266,$BF266:CX266)-SUM($CV$1:EO$1)*SUM($P266:$Q266,$W266)-SUM($CV$2:EO$2)*SUM($R266:$V266)-SUM($CV$3:EO$3)*$X266-SUM($CV$4:EO$4)*SUM($K266:$L266)-SUM($CV$5:EO$5)*SUM($M266:$N266)-SUM($CV$6:EO$6)*$O266-SUM($CV$7:EO$7)*SUM($Y266:$Z266,$AF266)-SUM($CV$8:EO$8)*SUM($AA266:$AE266)-SUM($CV$9:EO$9)*$AG266</f>
        <v>-847068</v>
      </c>
      <c r="EP266" s="96" t="s">
        <v>12</v>
      </c>
      <c r="EQ266" s="103" t="str">
        <f t="shared" ref="EQ266:EQ303" si="328">C266</f>
        <v>NFL18ST207X1C3D</v>
      </c>
      <c r="ER266" s="96" t="str">
        <f t="shared" si="306"/>
        <v>MURATA MANUFACTURING CO. LTD</v>
      </c>
      <c r="ES266" s="115">
        <f t="shared" si="326"/>
        <v>0</v>
      </c>
      <c r="ET266" s="116"/>
      <c r="EU266" s="107" t="e">
        <f t="shared" ca="1" si="245"/>
        <v>#NAME?</v>
      </c>
      <c r="EV266" s="107" t="e">
        <f t="shared" ca="1" si="246"/>
        <v>#NAME?</v>
      </c>
      <c r="EW266" s="117">
        <f t="shared" si="327"/>
        <v>4000</v>
      </c>
      <c r="EX266" s="117">
        <f t="shared" ref="EX266:EX289" si="329">AN266</f>
        <v>4000</v>
      </c>
      <c r="EY266" s="103"/>
      <c r="EZ266" s="117">
        <f t="shared" si="247"/>
        <v>852000</v>
      </c>
      <c r="FA266" s="118" t="e">
        <f t="shared" ca="1" si="248"/>
        <v>#NAME?</v>
      </c>
      <c r="FB266" s="117">
        <f t="shared" si="249"/>
        <v>3828</v>
      </c>
      <c r="FC266" s="118" t="e">
        <f t="shared" ca="1" si="250"/>
        <v>#NAME?</v>
      </c>
      <c r="FD266" s="119">
        <v>45523</v>
      </c>
      <c r="FE266" s="118" t="s">
        <v>130</v>
      </c>
      <c r="FF266" s="118" t="s">
        <v>12</v>
      </c>
      <c r="FG266" s="103"/>
      <c r="FH266" s="103"/>
      <c r="FI266" s="105">
        <f t="array" ref="FI266">SUMPRODUCT($AI266:$AL266,TRANSPOSE(FI$1:FI$4))</f>
        <v>72780</v>
      </c>
      <c r="FJ266" s="105">
        <f t="array" ref="FJ266">SUMPRODUCT($AI266:$AL266,TRANSPOSE(FJ$1:FJ$4))</f>
        <v>72780</v>
      </c>
      <c r="FK266" s="105">
        <f t="array" ref="FK266">SUMPRODUCT($AI266:$AL266,TRANSPOSE(FK$1:FK$4))</f>
        <v>72780</v>
      </c>
      <c r="FL266" s="105">
        <f t="array" ref="FL266">SUMPRODUCT($AI266:$AL266,TRANSPOSE(FL$1:FL$4))</f>
        <v>72780</v>
      </c>
      <c r="FM266" s="105">
        <f t="array" ref="FM266">SUMPRODUCT($AI266:$AL266,TRANSPOSE(FM$1:FM$4))</f>
        <v>72780</v>
      </c>
      <c r="FN266" s="105">
        <f t="array" ref="FN266">SUMPRODUCT($AI266:$AL266,TRANSPOSE(FN$1:FN$4))</f>
        <v>72780</v>
      </c>
      <c r="FO266" s="105">
        <f t="array" ref="FO266">SUMPRODUCT($AI266:$AL266,TRANSPOSE(FO$1:FO$4))</f>
        <v>72780</v>
      </c>
      <c r="FP266" s="105">
        <f t="array" ref="FP266">SUMPRODUCT($AI266:$AL266,TRANSPOSE(FP$1:FP$4))</f>
        <v>72780</v>
      </c>
      <c r="FQ266" s="105">
        <f t="array" ref="FQ266">SUMPRODUCT($AI266:$AL266,TRANSPOSE(FQ$1:FQ$4))</f>
        <v>72780</v>
      </c>
      <c r="FR266" s="105">
        <f t="array" ref="FR266">SUMPRODUCT($AI266:$AL266,TRANSPOSE(FR$1:FR$4))</f>
        <v>72600</v>
      </c>
      <c r="FS266" s="105">
        <f t="array" ref="FS266">SUMPRODUCT($AI266:$AL266,TRANSPOSE(FS$1:FS$4))</f>
        <v>72000</v>
      </c>
      <c r="FT266" s="105">
        <f t="array" ref="FT266">SUMPRODUCT($AI266:$AL266,TRANSPOSE(FT$1:FT$4))</f>
        <v>48552</v>
      </c>
      <c r="FU266" s="105">
        <f t="array" ref="FU266">SUMPRODUCT($AI266:$AL266,TRANSPOSE(FU$1:FU$4))</f>
        <v>0</v>
      </c>
      <c r="FV266" s="120"/>
      <c r="FW266" s="105">
        <f t="shared" si="251"/>
        <v>76000</v>
      </c>
      <c r="FX266" s="121">
        <f>CEILING(SUM($FI266:FJ266)-SUM($FW266:FW266),$EW266)</f>
        <v>72000</v>
      </c>
      <c r="FY266" s="121">
        <f>CEILING(SUM($FI266:FK266)-SUM($FW266:FX266),$EW266)</f>
        <v>72000</v>
      </c>
      <c r="FZ266" s="121">
        <f>CEILING(SUM($FI266:FL266)-SUM($FW266:FY266),$EW266)</f>
        <v>72000</v>
      </c>
      <c r="GA266" s="121">
        <f>CEILING(SUM($FI266:FM266)-SUM($FW266:FZ266),$EW266)</f>
        <v>72000</v>
      </c>
      <c r="GB266" s="121">
        <f>CEILING(SUM($FI266:FN266)-SUM($FW266:GA266),$EW266)</f>
        <v>76000</v>
      </c>
      <c r="GC266" s="121">
        <f>CEILING(SUM($FI266:FO266)-SUM($FW266:GB266),$EW266)</f>
        <v>72000</v>
      </c>
      <c r="GD266" s="121">
        <f>CEILING(SUM($FI266:FP266)-SUM($FW266:GC266),$EW266)</f>
        <v>72000</v>
      </c>
      <c r="GE266" s="121">
        <f>CEILING(SUM($FI266:FQ266)-SUM($FW266:GD266),$EW266)</f>
        <v>72000</v>
      </c>
      <c r="GF266" s="121">
        <f>CEILING(SUM($FI266:FR266)-SUM($FW266:GE266),$EW266)</f>
        <v>72000</v>
      </c>
      <c r="GG266" s="121">
        <f>CEILING(SUM($FI266:FS266)-SUM($FW266:GF266),$EW266)</f>
        <v>72000</v>
      </c>
      <c r="GH266" s="121">
        <f t="shared" si="252"/>
        <v>52000</v>
      </c>
      <c r="GI266" s="121">
        <f t="shared" si="253"/>
        <v>0</v>
      </c>
      <c r="GJ266" s="120"/>
      <c r="GK266" s="123" t="e">
        <f t="shared" ca="1" si="254"/>
        <v>#NAME?</v>
      </c>
      <c r="GL266" s="123" t="e">
        <f t="shared" ca="1" si="255"/>
        <v>#NAME?</v>
      </c>
      <c r="GM266" s="123" t="e">
        <f t="shared" ca="1" si="256"/>
        <v>#NAME?</v>
      </c>
      <c r="GN266" s="123" t="e">
        <f t="shared" ca="1" si="257"/>
        <v>#NAME?</v>
      </c>
      <c r="GO266" s="123" t="e">
        <f t="shared" ca="1" si="258"/>
        <v>#NAME?</v>
      </c>
      <c r="GP266" s="123" t="e">
        <f t="shared" ca="1" si="259"/>
        <v>#NAME?</v>
      </c>
      <c r="GQ266" s="123" t="e">
        <f t="shared" ca="1" si="260"/>
        <v>#NAME?</v>
      </c>
      <c r="GR266" s="123" t="e">
        <f t="shared" ca="1" si="261"/>
        <v>#NAME?</v>
      </c>
      <c r="GS266" s="123" t="e">
        <f t="shared" ca="1" si="262"/>
        <v>#NAME?</v>
      </c>
      <c r="GT266" s="123" t="e">
        <f t="shared" ca="1" si="263"/>
        <v>#NAME?</v>
      </c>
      <c r="GU266" s="123" t="e">
        <f t="shared" ca="1" si="264"/>
        <v>#NAME?</v>
      </c>
      <c r="GV266" s="123" t="e">
        <f t="shared" ca="1" si="265"/>
        <v>#NAME?</v>
      </c>
      <c r="GW266" s="123" t="e">
        <f t="shared" ca="1" si="266"/>
        <v>#NAME?</v>
      </c>
      <c r="GX266" s="123" t="e">
        <f t="shared" ca="1" si="267"/>
        <v>#NAME?</v>
      </c>
      <c r="GY266" s="120"/>
      <c r="GZ266" s="105"/>
      <c r="HA266" s="105"/>
      <c r="HB266" s="105"/>
      <c r="HC266" s="105"/>
      <c r="HD266" s="105"/>
      <c r="HE266" s="105"/>
      <c r="HF266" s="105"/>
      <c r="HG266" s="105"/>
      <c r="HH266" s="105"/>
      <c r="HI266" s="105"/>
      <c r="HJ266" s="105"/>
      <c r="HK266" s="105"/>
      <c r="HL266" s="105">
        <f t="shared" ref="HL266:HL268" si="330">GI266</f>
        <v>0</v>
      </c>
      <c r="HM266" s="105"/>
      <c r="HN266" s="123" t="e">
        <f t="shared" ca="1" si="268"/>
        <v>#NAME?</v>
      </c>
      <c r="HO266" s="123" t="e">
        <f t="shared" ca="1" si="269"/>
        <v>#NAME?</v>
      </c>
      <c r="HP266" s="123" t="e">
        <f t="shared" ca="1" si="270"/>
        <v>#NAME?</v>
      </c>
      <c r="HQ266" s="123" t="e">
        <f t="shared" ca="1" si="271"/>
        <v>#NAME?</v>
      </c>
      <c r="HR266" s="123" t="e">
        <f t="shared" ca="1" si="272"/>
        <v>#NAME?</v>
      </c>
      <c r="HS266" s="123" t="e">
        <f t="shared" ca="1" si="273"/>
        <v>#NAME?</v>
      </c>
      <c r="HT266" s="123" t="e">
        <f t="shared" ca="1" si="274"/>
        <v>#NAME?</v>
      </c>
      <c r="HU266" s="123" t="e">
        <f t="shared" ca="1" si="275"/>
        <v>#NAME?</v>
      </c>
      <c r="HV266" s="123" t="e">
        <f t="shared" ca="1" si="276"/>
        <v>#NAME?</v>
      </c>
      <c r="HW266" s="123" t="e">
        <f t="shared" ca="1" si="277"/>
        <v>#NAME?</v>
      </c>
      <c r="HX266" s="123" t="e">
        <f t="shared" ca="1" si="278"/>
        <v>#NAME?</v>
      </c>
      <c r="HY266" s="123" t="e">
        <f t="shared" ca="1" si="279"/>
        <v>#NAME?</v>
      </c>
      <c r="HZ266" s="123" t="e">
        <f t="shared" ca="1" si="280"/>
        <v>#NAME?</v>
      </c>
      <c r="IA266" s="123" t="e">
        <f t="shared" ca="1" si="281"/>
        <v>#NAME?</v>
      </c>
      <c r="IB266" s="124" t="s">
        <v>1219</v>
      </c>
      <c r="IC266" s="103"/>
      <c r="ID266" s="125"/>
      <c r="IE266" s="103"/>
      <c r="IF266" s="103"/>
      <c r="IG266" s="103"/>
      <c r="IH266" s="103"/>
      <c r="II266" s="103"/>
    </row>
    <row r="267" spans="1:243" ht="14.25" x14ac:dyDescent="0.2">
      <c r="A267" s="39">
        <v>290</v>
      </c>
      <c r="B267" s="39" t="s">
        <v>1222</v>
      </c>
      <c r="C267" s="56" t="s">
        <v>1223</v>
      </c>
      <c r="D267" s="39" t="s">
        <v>137</v>
      </c>
      <c r="E267" s="39">
        <v>400123225</v>
      </c>
      <c r="F267" s="102" t="s">
        <v>1224</v>
      </c>
      <c r="G267" s="39"/>
      <c r="H267" s="39" t="s">
        <v>128</v>
      </c>
      <c r="I267" s="39">
        <v>1</v>
      </c>
      <c r="J267" s="39">
        <v>76</v>
      </c>
      <c r="K267" s="39">
        <v>0</v>
      </c>
      <c r="L267" s="39">
        <v>0</v>
      </c>
      <c r="M267" s="39">
        <v>0</v>
      </c>
      <c r="N267" s="39">
        <v>20</v>
      </c>
      <c r="O267" s="39">
        <v>0</v>
      </c>
      <c r="P267" s="39">
        <v>0</v>
      </c>
      <c r="Q267" s="39">
        <v>0</v>
      </c>
      <c r="R267" s="39">
        <v>0</v>
      </c>
      <c r="S267" s="39">
        <v>28</v>
      </c>
      <c r="T267" s="39">
        <v>0</v>
      </c>
      <c r="U267" s="39">
        <v>0</v>
      </c>
      <c r="V267" s="39">
        <v>0</v>
      </c>
      <c r="W267" s="39">
        <v>0</v>
      </c>
      <c r="X267" s="39">
        <v>0</v>
      </c>
      <c r="Y267" s="39">
        <v>0</v>
      </c>
      <c r="Z267" s="39">
        <v>0</v>
      </c>
      <c r="AA267" s="39">
        <v>0</v>
      </c>
      <c r="AB267" s="39">
        <v>28</v>
      </c>
      <c r="AC267" s="39">
        <v>0</v>
      </c>
      <c r="AD267" s="39">
        <v>0</v>
      </c>
      <c r="AE267" s="39">
        <v>0</v>
      </c>
      <c r="AF267" s="39">
        <v>0</v>
      </c>
      <c r="AG267" s="39">
        <v>0</v>
      </c>
      <c r="AH267" s="39">
        <f t="shared" ref="AH267:AH303" si="331">SUM(K267:AB267)</f>
        <v>76</v>
      </c>
      <c r="AI267" s="39">
        <f t="shared" ref="AI267:AI303" si="332">SUMPRODUCT($K$1:$AG$1,$K267:$AG267)</f>
        <v>20</v>
      </c>
      <c r="AJ267" s="39">
        <f t="shared" ref="AJ267:AJ303" si="333">SUMPRODUCT($K$2:$AG$2,$K267:$AG267)</f>
        <v>28</v>
      </c>
      <c r="AK267" s="39">
        <f t="shared" ref="AK267:AK303" si="334">SUMPRODUCT($K$3:$AG$3,$K267:$AG267)</f>
        <v>28</v>
      </c>
      <c r="AL267" s="39">
        <f t="shared" ref="AL267:AL303" si="335">SUMPRODUCT($K$4:$AG$4,$K267:$AG267)</f>
        <v>48</v>
      </c>
      <c r="AM267" s="57">
        <f t="shared" ref="AM267:AM303" si="336">SUMPRODUCT(K267:AG267,$K$6:$AG$6)</f>
        <v>1697244</v>
      </c>
      <c r="AN267" s="57">
        <v>4000</v>
      </c>
      <c r="AO267" s="57">
        <f t="shared" ref="AO267:AO303" si="337">CEILING(AM267,AN267)</f>
        <v>1700000</v>
      </c>
      <c r="AP267" s="39" t="s">
        <v>12</v>
      </c>
      <c r="AQ267" s="39" t="s">
        <v>624</v>
      </c>
      <c r="AR267" s="39" t="s">
        <v>12</v>
      </c>
      <c r="AS267" s="39"/>
      <c r="AT267" s="39"/>
      <c r="AU267" s="58"/>
      <c r="AV267" s="58"/>
      <c r="AW267" s="39"/>
      <c r="AX267" s="39"/>
      <c r="AY267" s="39"/>
      <c r="AZ267" s="39"/>
      <c r="BA267" s="39">
        <f t="shared" ref="BA267:BA303" si="338">IC267</f>
        <v>0</v>
      </c>
      <c r="BB267" s="78" t="e">
        <f t="shared" ref="BB267:BB303" ca="1" si="339">EV267</f>
        <v>#NAME?</v>
      </c>
      <c r="BC267" s="39"/>
      <c r="BD267" s="75">
        <f t="shared" ref="BD267:BD303" si="340">EZ267</f>
        <v>1700000</v>
      </c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>
        <f>SUM($BE267,$BF267:BF267)-SUM($CV$1:CW$1)*SUM($P267:$Q267,$W267)-SUM($CV$2:CW$2)*SUM($R267:$V267)-SUM($CV$3:CW$3)*$X267-SUM($CV$4:CW$4)*SUM($K267:$L267)-SUM($CV$5:CW$5)*SUM($M267:$N267)-SUM($CV$6:CW$6)*$O267-SUM($CV$7:CW$7)*SUM($Y267:$Z267,$AF267)-SUM($CV$8:CW$8)*SUM($AA267:$AE267)-SUM($CV$9:CW$9)*$AG267</f>
        <v>0</v>
      </c>
      <c r="CX267" s="39">
        <f>SUM($BE267,$BF267:BG267)-SUM($CV$1:CX$1)*SUM($P267:$Q267,$W267)-SUM($CV$2:CX$2)*SUM($R267:$V267)-SUM($CV$3:CX$3)*$X267-SUM($CV$4:CX$4)*SUM($K267:$L267)-SUM($CV$5:CX$5)*SUM($M267:$N267)-SUM($CV$6:CX$6)*$O267-SUM($CV$7:CX$7)*SUM($Y267:$Z267,$AF267)-SUM($CV$8:CX$8)*SUM($AA267:$AE267)-SUM($CV$9:CX$9)*$AG267</f>
        <v>0</v>
      </c>
      <c r="CY267" s="39">
        <f>SUM($BE267,$BF267:BH267)-SUM($CV$1:CY$1)*SUM($P267:$Q267,$W267)-SUM($CV$2:CY$2)*SUM($R267:$V267)-SUM($CV$3:CY$3)*$X267-SUM($CV$4:CY$4)*SUM($K267:$L267)-SUM($CV$5:CY$5)*SUM($M267:$N267)-SUM($CV$6:CY$6)*$O267-SUM($CV$7:CY$7)*SUM($Y267:$Z267,$AF267)-SUM($CV$8:CY$8)*SUM($AA267:$AE267)-SUM($CV$9:CY$9)*$AG267</f>
        <v>0</v>
      </c>
      <c r="CZ267" s="39">
        <f>SUM($BE267,$BF267:BI267)-SUM($CV$1:CZ$1)*SUM($P267:$Q267,$W267)-SUM($CV$2:CZ$2)*SUM($R267:$V267)-SUM($CV$3:CZ$3)*$X267-SUM($CV$4:CZ$4)*SUM($K267:$L267)-SUM($CV$5:CZ$5)*SUM($M267:$N267)-SUM($CV$6:CZ$6)*$O267-SUM($CV$7:CZ$7)*SUM($Y267:$Z267,$AF267)-SUM($CV$8:CZ$8)*SUM($AA267:$AE267)-SUM($CV$9:CZ$9)*$AG267</f>
        <v>0</v>
      </c>
      <c r="DA267" s="39">
        <f>SUM($BE267,$BF267:BJ267)-SUM($CV$1:DA$1)*SUM($P267:$Q267,$W267)-SUM($CV$2:DA$2)*SUM($R267:$V267)-SUM($CV$3:DA$3)*$X267-SUM($CV$4:DA$4)*SUM($K267:$L267)-SUM($CV$5:DA$5)*SUM($M267:$N267)-SUM($CV$6:DA$6)*$O267-SUM($CV$7:DA$7)*SUM($Y267:$Z267,$AF267)-SUM($CV$8:DA$8)*SUM($AA267:$AE267)-SUM($CV$9:DA$9)*$AG267</f>
        <v>0</v>
      </c>
      <c r="DB267" s="39">
        <f>SUM($BE267,$BF267:BK267)-SUM($CV$1:DB$1)*SUM($P267:$Q267,$W267)-SUM($CV$2:DB$2)*SUM($R267:$V267)-SUM($CV$3:DB$3)*$X267-SUM($CV$4:DB$4)*SUM($K267:$L267)-SUM($CV$5:DB$5)*SUM($M267:$N267)-SUM($CV$6:DB$6)*$O267-SUM($CV$7:DB$7)*SUM($Y267:$Z267,$AF267)-SUM($CV$8:DB$8)*SUM($AA267:$AE267)-SUM($CV$9:DB$9)*$AG267</f>
        <v>-7600</v>
      </c>
      <c r="DC267" s="39">
        <f>SUM($BE267,$BF267:BL267)-SUM($CV$1:DC$1)*SUM($P267:$Q267,$W267)-SUM($CV$2:DC$2)*SUM($R267:$V267)-SUM($CV$3:DC$3)*$X267-SUM($CV$4:DC$4)*SUM($K267:$L267)-SUM($CV$5:DC$5)*SUM($M267:$N267)-SUM($CV$6:DC$6)*$O267-SUM($CV$7:DC$7)*SUM($Y267:$Z267,$AF267)-SUM($CV$8:DC$8)*SUM($AA267:$AE267)-SUM($CV$9:DC$9)*$AG267</f>
        <v>-22800</v>
      </c>
      <c r="DD267" s="39">
        <f>SUM($BE267,$BF267:BM267)-SUM($CV$1:DD$1)*SUM($P267:$Q267,$W267)-SUM($CV$2:DD$2)*SUM($R267:$V267)-SUM($CV$3:DD$3)*$X267-SUM($CV$4:DD$4)*SUM($K267:$L267)-SUM($CV$5:DD$5)*SUM($M267:$N267)-SUM($CV$6:DD$6)*$O267-SUM($CV$7:DD$7)*SUM($Y267:$Z267,$AF267)-SUM($CV$8:DD$8)*SUM($AA267:$AE267)-SUM($CV$9:DD$9)*$AG267</f>
        <v>-46468</v>
      </c>
      <c r="DE267" s="39">
        <f>SUM($BE267,$BF267:BN267)-SUM($CV$1:DE$1)*SUM($P267:$Q267,$W267)-SUM($CV$2:DE$2)*SUM($R267:$V267)-SUM($CV$3:DE$3)*$X267-SUM($CV$4:DE$4)*SUM($K267:$L267)-SUM($CV$5:DE$5)*SUM($M267:$N267)-SUM($CV$6:DE$6)*$O267-SUM($CV$7:DE$7)*SUM($Y267:$Z267,$AF267)-SUM($CV$8:DE$8)*SUM($AA267:$AE267)-SUM($CV$9:DE$9)*$AG267</f>
        <v>-72868</v>
      </c>
      <c r="DF267" s="39">
        <f>SUM($BE267,$BF267:BO267)-SUM($CV$1:DF$1)*SUM($P267:$Q267,$W267)-SUM($CV$2:DF$2)*SUM($R267:$V267)-SUM($CV$3:DF$3)*$X267-SUM($CV$4:DF$4)*SUM($K267:$L267)-SUM($CV$5:DF$5)*SUM($M267:$N267)-SUM($CV$6:DF$6)*$O267-SUM($CV$7:DF$7)*SUM($Y267:$Z267,$AF267)-SUM($CV$8:DF$8)*SUM($AA267:$AE267)-SUM($CV$9:DF$9)*$AG267</f>
        <v>-106468</v>
      </c>
      <c r="DG267" s="39">
        <f>SUM($BE267,$BF267:BP267)-SUM($CV$1:DG$1)*SUM($P267:$Q267,$W267)-SUM($CV$2:DG$2)*SUM($R267:$V267)-SUM($CV$3:DG$3)*$X267-SUM($CV$4:DG$4)*SUM($K267:$L267)-SUM($CV$5:DG$5)*SUM($M267:$N267)-SUM($CV$6:DG$6)*$O267-SUM($CV$7:DG$7)*SUM($Y267:$Z267,$AF267)-SUM($CV$8:DG$8)*SUM($AA267:$AE267)-SUM($CV$9:DG$9)*$AG267</f>
        <v>-142468</v>
      </c>
      <c r="DH267" s="39">
        <f>SUM($BE267,$BF267:BQ267)-SUM($CV$1:DH$1)*SUM($P267:$Q267,$W267)-SUM($CV$2:DH$2)*SUM($R267:$V267)-SUM($CV$3:DH$3)*$X267-SUM($CV$4:DH$4)*SUM($K267:$L267)-SUM($CV$5:DH$5)*SUM($M267:$N267)-SUM($CV$6:DH$6)*$O267-SUM($CV$7:DH$7)*SUM($Y267:$Z267,$AF267)-SUM($CV$8:DH$8)*SUM($AA267:$AE267)-SUM($CV$9:DH$9)*$AG267</f>
        <v>-178468</v>
      </c>
      <c r="DI267" s="39">
        <f>SUM($BE267,$BF267:BR267)-SUM($CV$1:DI$1)*SUM($P267:$Q267,$W267)-SUM($CV$2:DI$2)*SUM($R267:$V267)-SUM($CV$3:DI$3)*$X267-SUM($CV$4:DI$4)*SUM($K267:$L267)-SUM($CV$5:DI$5)*SUM($M267:$N267)-SUM($CV$6:DI$6)*$O267-SUM($CV$7:DI$7)*SUM($Y267:$Z267,$AF267)-SUM($CV$8:DI$8)*SUM($AA267:$AE267)-SUM($CV$9:DI$9)*$AG267</f>
        <v>-214468</v>
      </c>
      <c r="DJ267" s="39">
        <f>SUM($BE267,$BF267:BS267)-SUM($CV$1:DJ$1)*SUM($P267:$Q267,$W267)-SUM($CV$2:DJ$2)*SUM($R267:$V267)-SUM($CV$3:DJ$3)*$X267-SUM($CV$4:DJ$4)*SUM($K267:$L267)-SUM($CV$5:DJ$5)*SUM($M267:$N267)-SUM($CV$6:DJ$6)*$O267-SUM($CV$7:DJ$7)*SUM($Y267:$Z267,$AF267)-SUM($CV$8:DJ$8)*SUM($AA267:$AE267)-SUM($CV$9:DJ$9)*$AG267</f>
        <v>-250468</v>
      </c>
      <c r="DK267" s="39">
        <f>SUM($BE267,$BF267:BT267)-SUM($CV$1:DK$1)*SUM($P267:$Q267,$W267)-SUM($CV$2:DK$2)*SUM($R267:$V267)-SUM($CV$3:DK$3)*$X267-SUM($CV$4:DK$4)*SUM($K267:$L267)-SUM($CV$5:DK$5)*SUM($M267:$N267)-SUM($CV$6:DK$6)*$O267-SUM($CV$7:DK$7)*SUM($Y267:$Z267,$AF267)-SUM($CV$8:DK$8)*SUM($AA267:$AE267)-SUM($CV$9:DK$9)*$AG267</f>
        <v>-286468</v>
      </c>
      <c r="DL267" s="39">
        <f>SUM($BE267,$BF267:BU267)-SUM($CV$1:DL$1)*SUM($P267:$Q267,$W267)-SUM($CV$2:DL$2)*SUM($R267:$V267)-SUM($CV$3:DL$3)*$X267-SUM($CV$4:DL$4)*SUM($K267:$L267)-SUM($CV$5:DL$5)*SUM($M267:$N267)-SUM($CV$6:DL$6)*$O267-SUM($CV$7:DL$7)*SUM($Y267:$Z267,$AF267)-SUM($CV$8:DL$8)*SUM($AA267:$AE267)-SUM($CV$9:DL$9)*$AG267</f>
        <v>-322468</v>
      </c>
      <c r="DM267" s="39">
        <f>SUM($BE267,$BF267:BV267)-SUM($CV$1:DM$1)*SUM($P267:$Q267,$W267)-SUM($CV$2:DM$2)*SUM($R267:$V267)-SUM($CV$3:DM$3)*$X267-SUM($CV$4:DM$4)*SUM($K267:$L267)-SUM($CV$5:DM$5)*SUM($M267:$N267)-SUM($CV$6:DM$6)*$O267-SUM($CV$7:DM$7)*SUM($Y267:$Z267,$AF267)-SUM($CV$8:DM$8)*SUM($AA267:$AE267)-SUM($CV$9:DM$9)*$AG267</f>
        <v>-370468</v>
      </c>
      <c r="DN267" s="39">
        <f>SUM($BE267,$BF267:BW267)-SUM($CV$1:DN$1)*SUM($P267:$Q267,$W267)-SUM($CV$2:DN$2)*SUM($R267:$V267)-SUM($CV$3:DN$3)*$X267-SUM($CV$4:DN$4)*SUM($K267:$L267)-SUM($CV$5:DN$5)*SUM($M267:$N267)-SUM($CV$6:DN$6)*$O267-SUM($CV$7:DN$7)*SUM($Y267:$Z267,$AF267)-SUM($CV$8:DN$8)*SUM($AA267:$AE267)-SUM($CV$9:DN$9)*$AG267</f>
        <v>-418468</v>
      </c>
      <c r="DO267" s="39">
        <f>SUM($BE267,$BF267:BX267)-SUM($CV$1:DO$1)*SUM($P267:$Q267,$W267)-SUM($CV$2:DO$2)*SUM($R267:$V267)-SUM($CV$3:DO$3)*$X267-SUM($CV$4:DO$4)*SUM($K267:$L267)-SUM($CV$5:DO$5)*SUM($M267:$N267)-SUM($CV$6:DO$6)*$O267-SUM($CV$7:DO$7)*SUM($Y267:$Z267,$AF267)-SUM($CV$8:DO$8)*SUM($AA267:$AE267)-SUM($CV$9:DO$9)*$AG267</f>
        <v>-466468</v>
      </c>
      <c r="DP267" s="39">
        <f>SUM($BE267,$BF267:BY267)-SUM($CV$1:DP$1)*SUM($P267:$Q267,$W267)-SUM($CV$2:DP$2)*SUM($R267:$V267)-SUM($CV$3:DP$3)*$X267-SUM($CV$4:DP$4)*SUM($K267:$L267)-SUM($CV$5:DP$5)*SUM($M267:$N267)-SUM($CV$6:DP$6)*$O267-SUM($CV$7:DP$7)*SUM($Y267:$Z267,$AF267)-SUM($CV$8:DP$8)*SUM($AA267:$AE267)-SUM($CV$9:DP$9)*$AG267</f>
        <v>-514468</v>
      </c>
      <c r="DQ267" s="39">
        <f>SUM($BE267,$BF267:BZ267)-SUM($CV$1:DQ$1)*SUM($P267:$Q267,$W267)-SUM($CV$2:DQ$2)*SUM($R267:$V267)-SUM($CV$3:DQ$3)*$X267-SUM($CV$4:DQ$4)*SUM($K267:$L267)-SUM($CV$5:DQ$5)*SUM($M267:$N267)-SUM($CV$6:DQ$6)*$O267-SUM($CV$7:DQ$7)*SUM($Y267:$Z267,$AF267)-SUM($CV$8:DQ$8)*SUM($AA267:$AE267)-SUM($CV$9:DQ$9)*$AG267</f>
        <v>-562468</v>
      </c>
      <c r="DR267" s="39">
        <f>SUM($BE267,$BF267:CA267)-SUM($CV$1:DR$1)*SUM($P267:$Q267,$W267)-SUM($CV$2:DR$2)*SUM($R267:$V267)-SUM($CV$3:DR$3)*$X267-SUM($CV$4:DR$4)*SUM($K267:$L267)-SUM($CV$5:DR$5)*SUM($M267:$N267)-SUM($CV$6:DR$6)*$O267-SUM($CV$7:DR$7)*SUM($Y267:$Z267,$AF267)-SUM($CV$8:DR$8)*SUM($AA267:$AE267)-SUM($CV$9:DR$9)*$AG267</f>
        <v>-610468</v>
      </c>
      <c r="DS267" s="39">
        <f>SUM($BE267,$BF267:CB267)-SUM($CV$1:DS$1)*SUM($P267:$Q267,$W267)-SUM($CV$2:DS$2)*SUM($R267:$V267)-SUM($CV$3:DS$3)*$X267-SUM($CV$4:DS$4)*SUM($K267:$L267)-SUM($CV$5:DS$5)*SUM($M267:$N267)-SUM($CV$6:DS$6)*$O267-SUM($CV$7:DS$7)*SUM($Y267:$Z267,$AF267)-SUM($CV$8:DS$8)*SUM($AA267:$AE267)-SUM($CV$9:DS$9)*$AG267</f>
        <v>-658468</v>
      </c>
      <c r="DT267" s="39">
        <f>SUM($BE267,$BF267:CC267)-SUM($CV$1:DT$1)*SUM($P267:$Q267,$W267)-SUM($CV$2:DT$2)*SUM($R267:$V267)-SUM($CV$3:DT$3)*$X267-SUM($CV$4:DT$4)*SUM($K267:$L267)-SUM($CV$5:DT$5)*SUM($M267:$N267)-SUM($CV$6:DT$6)*$O267-SUM($CV$7:DT$7)*SUM($Y267:$Z267,$AF267)-SUM($CV$8:DT$8)*SUM($AA267:$AE267)-SUM($CV$9:DT$9)*$AG267</f>
        <v>-706468</v>
      </c>
      <c r="DU267" s="39">
        <f>SUM($BE267,$BF267:CD267)-SUM($CV$1:DU$1)*SUM($P267:$Q267,$W267)-SUM($CV$2:DU$2)*SUM($R267:$V267)-SUM($CV$3:DU$3)*$X267-SUM($CV$4:DU$4)*SUM($K267:$L267)-SUM($CV$5:DU$5)*SUM($M267:$N267)-SUM($CV$6:DU$6)*$O267-SUM($CV$7:DU$7)*SUM($Y267:$Z267,$AF267)-SUM($CV$8:DU$8)*SUM($AA267:$AE267)-SUM($CV$9:DU$9)*$AG267</f>
        <v>-754468</v>
      </c>
      <c r="DV267" s="39">
        <f>SUM($BE267,$BF267:CE267)-SUM($CV$1:DV$1)*SUM($P267:$Q267,$W267)-SUM($CV$2:DV$2)*SUM($R267:$V267)-SUM($CV$3:DV$3)*$X267-SUM($CV$4:DV$4)*SUM($K267:$L267)-SUM($CV$5:DV$5)*SUM($M267:$N267)-SUM($CV$6:DV$6)*$O267-SUM($CV$7:DV$7)*SUM($Y267:$Z267,$AF267)-SUM($CV$8:DV$8)*SUM($AA267:$AE267)-SUM($CV$9:DV$9)*$AG267</f>
        <v>-802468</v>
      </c>
      <c r="DW267" s="39">
        <f>SUM($BE267,$BF267:CF267)-SUM($CV$1:DW$1)*SUM($P267:$Q267,$W267)-SUM($CV$2:DW$2)*SUM($R267:$V267)-SUM($CV$3:DW$3)*$X267-SUM($CV$4:DW$4)*SUM($K267:$L267)-SUM($CV$5:DW$5)*SUM($M267:$N267)-SUM($CV$6:DW$6)*$O267-SUM($CV$7:DW$7)*SUM($Y267:$Z267,$AF267)-SUM($CV$8:DW$8)*SUM($AA267:$AE267)-SUM($CV$9:DW$9)*$AG267</f>
        <v>-850468</v>
      </c>
      <c r="DX267" s="39">
        <f>SUM($BE267,$BF267:CG267)-SUM($CV$1:DX$1)*SUM($P267:$Q267,$W267)-SUM($CV$2:DX$2)*SUM($R267:$V267)-SUM($CV$3:DX$3)*$X267-SUM($CV$4:DX$4)*SUM($K267:$L267)-SUM($CV$5:DX$5)*SUM($M267:$N267)-SUM($CV$6:DX$6)*$O267-SUM($CV$7:DX$7)*SUM($Y267:$Z267,$AF267)-SUM($CV$8:DX$8)*SUM($AA267:$AE267)-SUM($CV$9:DX$9)*$AG267</f>
        <v>-898468</v>
      </c>
      <c r="DY267" s="39">
        <f>SUM($BE267,$BF267:CH267)-SUM($CV$1:DY$1)*SUM($P267:$Q267,$W267)-SUM($CV$2:DY$2)*SUM($R267:$V267)-SUM($CV$3:DY$3)*$X267-SUM($CV$4:DY$4)*SUM($K267:$L267)-SUM($CV$5:DY$5)*SUM($M267:$N267)-SUM($CV$6:DY$6)*$O267-SUM($CV$7:DY$7)*SUM($Y267:$Z267,$AF267)-SUM($CV$8:DY$8)*SUM($AA267:$AE267)-SUM($CV$9:DY$9)*$AG267</f>
        <v>-946468</v>
      </c>
      <c r="DZ267" s="39">
        <f>SUM($BE267,$BF267:CI267)-SUM($CV$1:DZ$1)*SUM($P267:$Q267,$W267)-SUM($CV$2:DZ$2)*SUM($R267:$V267)-SUM($CV$3:DZ$3)*$X267-SUM($CV$4:DZ$4)*SUM($K267:$L267)-SUM($CV$5:DZ$5)*SUM($M267:$N267)-SUM($CV$6:DZ$6)*$O267-SUM($CV$7:DZ$7)*SUM($Y267:$Z267,$AF267)-SUM($CV$8:DZ$8)*SUM($AA267:$AE267)-SUM($CV$9:DZ$9)*$AG267</f>
        <v>-994468</v>
      </c>
      <c r="EA267" s="39">
        <f>SUM($BE267,$BF267:CJ267)-SUM($CV$1:EA$1)*SUM($P267:$Q267,$W267)-SUM($CV$2:EA$2)*SUM($R267:$V267)-SUM($CV$3:EA$3)*$X267-SUM($CV$4:EA$4)*SUM($K267:$L267)-SUM($CV$5:EA$5)*SUM($M267:$N267)-SUM($CV$6:EA$6)*$O267-SUM($CV$7:EA$7)*SUM($Y267:$Z267,$AF267)-SUM($CV$8:EA$8)*SUM($AA267:$AE267)-SUM($CV$9:EA$9)*$AG267</f>
        <v>-1042468</v>
      </c>
      <c r="EB267" s="39">
        <f>SUM($BE267,$BF267:CK267)-SUM($CV$1:EB$1)*SUM($P267:$Q267,$W267)-SUM($CV$2:EB$2)*SUM($R267:$V267)-SUM($CV$3:EB$3)*$X267-SUM($CV$4:EB$4)*SUM($K267:$L267)-SUM($CV$5:EB$5)*SUM($M267:$N267)-SUM($CV$6:EB$6)*$O267-SUM($CV$7:EB$7)*SUM($Y267:$Z267,$AF267)-SUM($CV$8:EB$8)*SUM($AA267:$AE267)-SUM($CV$9:EB$9)*$AG267</f>
        <v>-1090468</v>
      </c>
      <c r="EC267" s="39">
        <f>SUM($BE267,$BF267:CL267)-SUM($CV$1:EC$1)*SUM($P267:$Q267,$W267)-SUM($CV$2:EC$2)*SUM($R267:$V267)-SUM($CV$3:EC$3)*$X267-SUM($CV$4:EC$4)*SUM($K267:$L267)-SUM($CV$5:EC$5)*SUM($M267:$N267)-SUM($CV$6:EC$6)*$O267-SUM($CV$7:EC$7)*SUM($Y267:$Z267,$AF267)-SUM($CV$8:EC$8)*SUM($AA267:$AE267)-SUM($CV$9:EC$9)*$AG267</f>
        <v>-1138468</v>
      </c>
      <c r="ED267" s="39">
        <f>SUM($BE267,$BF267:CM267)-SUM($CV$1:ED$1)*SUM($P267:$Q267,$W267)-SUM($CV$2:ED$2)*SUM($R267:$V267)-SUM($CV$3:ED$3)*$X267-SUM($CV$4:ED$4)*SUM($K267:$L267)-SUM($CV$5:ED$5)*SUM($M267:$N267)-SUM($CV$6:ED$6)*$O267-SUM($CV$7:ED$7)*SUM($Y267:$Z267,$AF267)-SUM($CV$8:ED$8)*SUM($AA267:$AE267)-SUM($CV$9:ED$9)*$AG267</f>
        <v>-1186468</v>
      </c>
      <c r="EE267" s="39">
        <f>SUM($BE267,$BF267:CN267)-SUM($CV$1:EE$1)*SUM($P267:$Q267,$W267)-SUM($CV$2:EE$2)*SUM($R267:$V267)-SUM($CV$3:EE$3)*$X267-SUM($CV$4:EE$4)*SUM($K267:$L267)-SUM($CV$5:EE$5)*SUM($M267:$N267)-SUM($CV$6:EE$6)*$O267-SUM($CV$7:EE$7)*SUM($Y267:$Z267,$AF267)-SUM($CV$8:EE$8)*SUM($AA267:$AE267)-SUM($CV$9:EE$9)*$AG267</f>
        <v>-1234468</v>
      </c>
      <c r="EF267" s="39">
        <f>SUM($BE267,$BF267:CO267)-SUM($CV$1:EF$1)*SUM($P267:$Q267,$W267)-SUM($CV$2:EF$2)*SUM($R267:$V267)-SUM($CV$3:EF$3)*$X267-SUM($CV$4:EF$4)*SUM($K267:$L267)-SUM($CV$5:EF$5)*SUM($M267:$N267)-SUM($CV$6:EF$6)*$O267-SUM($CV$7:EF$7)*SUM($Y267:$Z267,$AF267)-SUM($CV$8:EF$8)*SUM($AA267:$AE267)-SUM($CV$9:EF$9)*$AG267</f>
        <v>-1282468</v>
      </c>
      <c r="EG267" s="39">
        <f>SUM($BE267,$BF267:CP267)-SUM($CV$1:EG$1)*SUM($P267:$Q267,$W267)-SUM($CV$2:EG$2)*SUM($R267:$V267)-SUM($CV$3:EG$3)*$X267-SUM($CV$4:EG$4)*SUM($K267:$L267)-SUM($CV$5:EG$5)*SUM($M267:$N267)-SUM($CV$6:EG$6)*$O267-SUM($CV$7:EG$7)*SUM($Y267:$Z267,$AF267)-SUM($CV$8:EG$8)*SUM($AA267:$AE267)-SUM($CV$9:EG$9)*$AG267</f>
        <v>-1330468</v>
      </c>
      <c r="EH267" s="39">
        <f>SUM($BE267,$BF267:CQ267)-SUM($CV$1:EH$1)*SUM($P267:$Q267,$W267)-SUM($CV$2:EH$2)*SUM($R267:$V267)-SUM($CV$3:EH$3)*$X267-SUM($CV$4:EH$4)*SUM($K267:$L267)-SUM($CV$5:EH$5)*SUM($M267:$N267)-SUM($CV$6:EH$6)*$O267-SUM($CV$7:EH$7)*SUM($Y267:$Z267,$AF267)-SUM($CV$8:EH$8)*SUM($AA267:$AE267)-SUM($CV$9:EH$9)*$AG267</f>
        <v>-1378468</v>
      </c>
      <c r="EI267" s="39">
        <f>SUM($BE267,$BF267:CR267)-SUM($CV$1:EI$1)*SUM($P267:$Q267,$W267)-SUM($CV$2:EI$2)*SUM($R267:$V267)-SUM($CV$3:EI$3)*$X267-SUM($CV$4:EI$4)*SUM($K267:$L267)-SUM($CV$5:EI$5)*SUM($M267:$N267)-SUM($CV$6:EI$6)*$O267-SUM($CV$7:EI$7)*SUM($Y267:$Z267,$AF267)-SUM($CV$8:EI$8)*SUM($AA267:$AE267)-SUM($CV$9:EI$9)*$AG267</f>
        <v>-1426468</v>
      </c>
      <c r="EJ267" s="39">
        <f>SUM($BE267,$BF267:CS267)-SUM($CV$1:EJ$1)*SUM($P267:$Q267,$W267)-SUM($CV$2:EJ$2)*SUM($R267:$V267)-SUM($CV$3:EJ$3)*$X267-SUM($CV$4:EJ$4)*SUM($K267:$L267)-SUM($CV$5:EJ$5)*SUM($M267:$N267)-SUM($CV$6:EJ$6)*$O267-SUM($CV$7:EJ$7)*SUM($Y267:$Z267,$AF267)-SUM($CV$8:EJ$8)*SUM($AA267:$AE267)-SUM($CV$9:EJ$9)*$AG267</f>
        <v>-1474468</v>
      </c>
      <c r="EK267" s="39">
        <f>SUM($BE267,$BF267:CT267)-SUM($CV$1:EK$1)*SUM($P267:$Q267,$W267)-SUM($CV$2:EK$2)*SUM($R267:$V267)-SUM($CV$3:EK$3)*$X267-SUM($CV$4:EK$4)*SUM($K267:$L267)-SUM($CV$5:EK$5)*SUM($M267:$N267)-SUM($CV$6:EK$6)*$O267-SUM($CV$7:EK$7)*SUM($Y267:$Z267,$AF267)-SUM($CV$8:EK$8)*SUM($AA267:$AE267)-SUM($CV$9:EK$9)*$AG267</f>
        <v>-1522468</v>
      </c>
      <c r="EL267" s="39">
        <f>SUM($BE267,$BF267:CU267)-SUM($CV$1:EL$1)*SUM($P267:$Q267,$W267)-SUM($CV$2:EL$2)*SUM($R267:$V267)-SUM($CV$3:EL$3)*$X267-SUM($CV$4:EL$4)*SUM($K267:$L267)-SUM($CV$5:EL$5)*SUM($M267:$N267)-SUM($CV$6:EL$6)*$O267-SUM($CV$7:EL$7)*SUM($Y267:$Z267,$AF267)-SUM($CV$8:EL$8)*SUM($AA267:$AE267)-SUM($CV$9:EL$9)*$AG267</f>
        <v>-1570468</v>
      </c>
      <c r="EM267" s="39">
        <f>SUM($BE267,$BF267:CV267)-SUM($CV$1:EM$1)*SUM($P267:$Q267,$W267)-SUM($CV$2:EM$2)*SUM($R267:$V267)-SUM($CV$3:EM$3)*$X267-SUM($CV$4:EM$4)*SUM($K267:$L267)-SUM($CV$5:EM$5)*SUM($M267:$N267)-SUM($CV$6:EM$6)*$O267-SUM($CV$7:EM$7)*SUM($Y267:$Z267,$AF267)-SUM($CV$8:EM$8)*SUM($AA267:$AE267)-SUM($CV$9:EM$9)*$AG267</f>
        <v>-1618468</v>
      </c>
      <c r="EN267" s="39">
        <f>SUM($BE267,$BF267:CW267)-SUM($CV$1:EN$1)*SUM($P267:$Q267,$W267)-SUM($CV$2:EN$2)*SUM($R267:$V267)-SUM($CV$3:EN$3)*$X267-SUM($CV$4:EN$4)*SUM($K267:$L267)-SUM($CV$5:EN$5)*SUM($M267:$N267)-SUM($CV$6:EN$6)*$O267-SUM($CV$7:EN$7)*SUM($Y267:$Z267,$AF267)-SUM($CV$8:EN$8)*SUM($AA267:$AE267)-SUM($CV$9:EN$9)*$AG267</f>
        <v>-1666468</v>
      </c>
      <c r="EO267" s="39">
        <f>SUM($BE267,$BF267:CX267)-SUM($CV$1:EO$1)*SUM($P267:$Q267,$W267)-SUM($CV$2:EO$2)*SUM($R267:$V267)-SUM($CV$3:EO$3)*$X267-SUM($CV$4:EO$4)*SUM($K267:$L267)-SUM($CV$5:EO$5)*SUM($M267:$N267)-SUM($CV$6:EO$6)*$O267-SUM($CV$7:EO$7)*SUM($Y267:$Z267,$AF267)-SUM($CV$8:EO$8)*SUM($AA267:$AE267)-SUM($CV$9:EO$9)*$AG267</f>
        <v>-1698268</v>
      </c>
      <c r="EP267" s="96" t="s">
        <v>12</v>
      </c>
      <c r="EQ267" s="103" t="str">
        <f t="shared" si="328"/>
        <v>NFL18ST507X1C3D</v>
      </c>
      <c r="ER267" s="96" t="str">
        <f t="shared" si="306"/>
        <v>MURATA MANUFACTURING CO. LTD</v>
      </c>
      <c r="ES267" s="115">
        <f t="shared" si="326"/>
        <v>0</v>
      </c>
      <c r="ET267" s="116"/>
      <c r="EU267" s="107" t="e">
        <f t="shared" ref="EU267:EU303" ca="1" si="341">_xlfn.XLOOKUP(ET267,ET$3:ET$6,EU$3:EU$6,0)</f>
        <v>#NAME?</v>
      </c>
      <c r="EV267" s="107" t="e">
        <f t="shared" ref="EV267:EV303" ca="1" si="342">ES267*EU267</f>
        <v>#NAME?</v>
      </c>
      <c r="EW267" s="117">
        <f t="shared" si="327"/>
        <v>4000</v>
      </c>
      <c r="EX267" s="117">
        <f t="shared" si="329"/>
        <v>4000</v>
      </c>
      <c r="EY267" s="103"/>
      <c r="EZ267" s="117">
        <f t="shared" ref="EZ267:EZ295" si="343">MAX(EX267,CEILING(AM267+EY267,EW267))</f>
        <v>1700000</v>
      </c>
      <c r="FA267" s="118" t="e">
        <f t="shared" ref="FA267:FA303" ca="1" si="344">EZ267*EV267</f>
        <v>#NAME?</v>
      </c>
      <c r="FB267" s="117">
        <f t="shared" ref="FB267:FB295" si="345">EZ267-AM267</f>
        <v>2756</v>
      </c>
      <c r="FC267" s="118" t="e">
        <f t="shared" ref="FC267:FC303" ca="1" si="346">FB267*EV267</f>
        <v>#NAME?</v>
      </c>
      <c r="FD267" s="119">
        <v>45523</v>
      </c>
      <c r="FE267" s="118" t="s">
        <v>130</v>
      </c>
      <c r="FF267" s="118" t="s">
        <v>12</v>
      </c>
      <c r="FG267" s="103"/>
      <c r="FH267" s="103"/>
      <c r="FI267" s="105">
        <f t="array" ref="FI267">SUMPRODUCT($AI267:$AL267,TRANSPOSE(FI$1:FI$4))</f>
        <v>145820</v>
      </c>
      <c r="FJ267" s="105">
        <f t="array" ref="FJ267">SUMPRODUCT($AI267:$AL267,TRANSPOSE(FJ$1:FJ$4))</f>
        <v>145820</v>
      </c>
      <c r="FK267" s="105">
        <f t="array" ref="FK267">SUMPRODUCT($AI267:$AL267,TRANSPOSE(FK$1:FK$4))</f>
        <v>145820</v>
      </c>
      <c r="FL267" s="105">
        <f t="array" ref="FL267">SUMPRODUCT($AI267:$AL267,TRANSPOSE(FL$1:FL$4))</f>
        <v>145820</v>
      </c>
      <c r="FM267" s="105">
        <f t="array" ref="FM267">SUMPRODUCT($AI267:$AL267,TRANSPOSE(FM$1:FM$4))</f>
        <v>145820</v>
      </c>
      <c r="FN267" s="105">
        <f t="array" ref="FN267">SUMPRODUCT($AI267:$AL267,TRANSPOSE(FN$1:FN$4))</f>
        <v>145820</v>
      </c>
      <c r="FO267" s="105">
        <f t="array" ref="FO267">SUMPRODUCT($AI267:$AL267,TRANSPOSE(FO$1:FO$4))</f>
        <v>145820</v>
      </c>
      <c r="FP267" s="105">
        <f t="array" ref="FP267">SUMPRODUCT($AI267:$AL267,TRANSPOSE(FP$1:FP$4))</f>
        <v>145820</v>
      </c>
      <c r="FQ267" s="105">
        <f t="array" ref="FQ267">SUMPRODUCT($AI267:$AL267,TRANSPOSE(FQ$1:FQ$4))</f>
        <v>145820</v>
      </c>
      <c r="FR267" s="105">
        <f t="array" ref="FR267">SUMPRODUCT($AI267:$AL267,TRANSPOSE(FR$1:FR$4))</f>
        <v>145400</v>
      </c>
      <c r="FS267" s="105">
        <f t="array" ref="FS267">SUMPRODUCT($AI267:$AL267,TRANSPOSE(FS$1:FS$4))</f>
        <v>144000</v>
      </c>
      <c r="FT267" s="105">
        <f t="array" ref="FT267">SUMPRODUCT($AI267:$AL267,TRANSPOSE(FT$1:FT$4))</f>
        <v>95464</v>
      </c>
      <c r="FU267" s="105">
        <f t="array" ref="FU267">SUMPRODUCT($AI267:$AL267,TRANSPOSE(FU$1:FU$4))</f>
        <v>0</v>
      </c>
      <c r="FV267" s="120"/>
      <c r="FW267" s="105">
        <f t="shared" ref="FW267:FW303" si="347">CEILING(FI267,$EW267)</f>
        <v>148000</v>
      </c>
      <c r="FX267" s="121">
        <f>CEILING(SUM($FI267:FJ267)-SUM($FW267:FW267),$EW267)</f>
        <v>144000</v>
      </c>
      <c r="FY267" s="121">
        <f>CEILING(SUM($FI267:FK267)-SUM($FW267:FX267),$EW267)</f>
        <v>148000</v>
      </c>
      <c r="FZ267" s="121">
        <f>CEILING(SUM($FI267:FL267)-SUM($FW267:FY267),$EW267)</f>
        <v>144000</v>
      </c>
      <c r="GA267" s="121">
        <f>CEILING(SUM($FI267:FM267)-SUM($FW267:FZ267),$EW267)</f>
        <v>148000</v>
      </c>
      <c r="GB267" s="121">
        <f>CEILING(SUM($FI267:FN267)-SUM($FW267:GA267),$EW267)</f>
        <v>144000</v>
      </c>
      <c r="GC267" s="121">
        <f>CEILING(SUM($FI267:FO267)-SUM($FW267:GB267),$EW267)</f>
        <v>148000</v>
      </c>
      <c r="GD267" s="121">
        <f>CEILING(SUM($FI267:FP267)-SUM($FW267:GC267),$EW267)</f>
        <v>144000</v>
      </c>
      <c r="GE267" s="121">
        <f>CEILING(SUM($FI267:FQ267)-SUM($FW267:GD267),$EW267)</f>
        <v>148000</v>
      </c>
      <c r="GF267" s="121">
        <f>CEILING(SUM($FI267:FR267)-SUM($FW267:GE267),$EW267)</f>
        <v>144000</v>
      </c>
      <c r="GG267" s="121">
        <f>CEILING(SUM($FI267:FS267)-SUM($FW267:GF267),$EW267)</f>
        <v>144000</v>
      </c>
      <c r="GH267" s="121">
        <f t="shared" ref="GH267:GH303" si="348">EZ267-SUM(FW267:GG267)</f>
        <v>96000</v>
      </c>
      <c r="GI267" s="121">
        <f t="shared" ref="GI267:GI303" si="349">EZ267-SUM(FW267:GH267)</f>
        <v>0</v>
      </c>
      <c r="GJ267" s="120"/>
      <c r="GK267" s="123" t="e">
        <f t="shared" ref="GK267:GK303" ca="1" si="350">FW267*$EV267</f>
        <v>#NAME?</v>
      </c>
      <c r="GL267" s="123" t="e">
        <f t="shared" ref="GL267:GL303" ca="1" si="351">FX267*$EV267</f>
        <v>#NAME?</v>
      </c>
      <c r="GM267" s="123" t="e">
        <f t="shared" ref="GM267:GM303" ca="1" si="352">FY267*$EV267</f>
        <v>#NAME?</v>
      </c>
      <c r="GN267" s="123" t="e">
        <f t="shared" ref="GN267:GN303" ca="1" si="353">FZ267*$EV267</f>
        <v>#NAME?</v>
      </c>
      <c r="GO267" s="123" t="e">
        <f t="shared" ref="GO267:GO303" ca="1" si="354">GA267*$EV267</f>
        <v>#NAME?</v>
      </c>
      <c r="GP267" s="123" t="e">
        <f t="shared" ref="GP267:GP303" ca="1" si="355">GB267*$EV267</f>
        <v>#NAME?</v>
      </c>
      <c r="GQ267" s="123" t="e">
        <f t="shared" ref="GQ267:GQ303" ca="1" si="356">GC267*$EV267</f>
        <v>#NAME?</v>
      </c>
      <c r="GR267" s="123" t="e">
        <f t="shared" ref="GR267:GR303" ca="1" si="357">GD267*$EV267</f>
        <v>#NAME?</v>
      </c>
      <c r="GS267" s="123" t="e">
        <f t="shared" ref="GS267:GS303" ca="1" si="358">GE267*$EV267</f>
        <v>#NAME?</v>
      </c>
      <c r="GT267" s="123" t="e">
        <f t="shared" ref="GT267:GT303" ca="1" si="359">GF267*$EV267</f>
        <v>#NAME?</v>
      </c>
      <c r="GU267" s="123" t="e">
        <f t="shared" ref="GU267:GU303" ca="1" si="360">GG267*$EV267</f>
        <v>#NAME?</v>
      </c>
      <c r="GV267" s="123" t="e">
        <f t="shared" ref="GV267:GV303" ca="1" si="361">GH267*$EV267</f>
        <v>#NAME?</v>
      </c>
      <c r="GW267" s="123" t="e">
        <f t="shared" ref="GW267:GW303" ca="1" si="362">GI267*$EV267</f>
        <v>#NAME?</v>
      </c>
      <c r="GX267" s="123" t="e">
        <f t="shared" ref="GX267:GX303" ca="1" si="363">SUM(GK267:GW267)</f>
        <v>#NAME?</v>
      </c>
      <c r="GY267" s="120"/>
      <c r="GZ267" s="105"/>
      <c r="HA267" s="105"/>
      <c r="HB267" s="105"/>
      <c r="HC267" s="105"/>
      <c r="HD267" s="105"/>
      <c r="HE267" s="105"/>
      <c r="HF267" s="105"/>
      <c r="HG267" s="105"/>
      <c r="HH267" s="105"/>
      <c r="HI267" s="105"/>
      <c r="HJ267" s="105"/>
      <c r="HK267" s="105"/>
      <c r="HL267" s="105">
        <f t="shared" si="330"/>
        <v>0</v>
      </c>
      <c r="HM267" s="105"/>
      <c r="HN267" s="123" t="e">
        <f t="shared" ref="HN267:HN303" ca="1" si="364">GZ267*$EV267</f>
        <v>#NAME?</v>
      </c>
      <c r="HO267" s="123" t="e">
        <f t="shared" ref="HO267:HO303" ca="1" si="365">HA267*$EV267</f>
        <v>#NAME?</v>
      </c>
      <c r="HP267" s="123" t="e">
        <f t="shared" ref="HP267:HP303" ca="1" si="366">HB267*$EV267</f>
        <v>#NAME?</v>
      </c>
      <c r="HQ267" s="123" t="e">
        <f t="shared" ref="HQ267:HQ303" ca="1" si="367">HC267*$EV267</f>
        <v>#NAME?</v>
      </c>
      <c r="HR267" s="123" t="e">
        <f t="shared" ref="HR267:HR303" ca="1" si="368">HD267*$EV267</f>
        <v>#NAME?</v>
      </c>
      <c r="HS267" s="123" t="e">
        <f t="shared" ref="HS267:HS303" ca="1" si="369">HE267*$EV267</f>
        <v>#NAME?</v>
      </c>
      <c r="HT267" s="123" t="e">
        <f t="shared" ref="HT267:HT303" ca="1" si="370">HF267*$EV267</f>
        <v>#NAME?</v>
      </c>
      <c r="HU267" s="123" t="e">
        <f t="shared" ref="HU267:HU303" ca="1" si="371">HG267*$EV267</f>
        <v>#NAME?</v>
      </c>
      <c r="HV267" s="123" t="e">
        <f t="shared" ref="HV267:HV303" ca="1" si="372">HH267*$EV267</f>
        <v>#NAME?</v>
      </c>
      <c r="HW267" s="123" t="e">
        <f t="shared" ref="HW267:HW303" ca="1" si="373">HI267*$EV267</f>
        <v>#NAME?</v>
      </c>
      <c r="HX267" s="123" t="e">
        <f t="shared" ref="HX267:HX303" ca="1" si="374">HJ267*$EV267</f>
        <v>#NAME?</v>
      </c>
      <c r="HY267" s="123" t="e">
        <f t="shared" ref="HY267:HY303" ca="1" si="375">HK267*$EV267</f>
        <v>#NAME?</v>
      </c>
      <c r="HZ267" s="123" t="e">
        <f t="shared" ref="HZ267:HZ303" ca="1" si="376">HL267*$EV267</f>
        <v>#NAME?</v>
      </c>
      <c r="IA267" s="123" t="e">
        <f t="shared" ref="IA267:IA304" ca="1" si="377">SUM(HN267:HZ267)</f>
        <v>#NAME?</v>
      </c>
      <c r="IB267" s="124" t="s">
        <v>1222</v>
      </c>
      <c r="IC267" s="103"/>
      <c r="ID267" s="125"/>
      <c r="IE267" s="103"/>
      <c r="IF267" s="103"/>
      <c r="IG267" s="103"/>
      <c r="IH267" s="103"/>
      <c r="II267" s="103"/>
    </row>
    <row r="268" spans="1:243" ht="14.25" x14ac:dyDescent="0.2">
      <c r="A268" s="39">
        <v>291</v>
      </c>
      <c r="B268" s="39" t="s">
        <v>1225</v>
      </c>
      <c r="C268" s="56" t="s">
        <v>1226</v>
      </c>
      <c r="D268" s="39" t="s">
        <v>137</v>
      </c>
      <c r="E268" s="39">
        <v>409017833</v>
      </c>
      <c r="F268" s="102" t="s">
        <v>1227</v>
      </c>
      <c r="G268" s="39"/>
      <c r="H268" s="39" t="s">
        <v>128</v>
      </c>
      <c r="I268" s="39">
        <v>1</v>
      </c>
      <c r="J268" s="39">
        <v>81</v>
      </c>
      <c r="K268" s="39">
        <v>0</v>
      </c>
      <c r="L268" s="39">
        <v>0</v>
      </c>
      <c r="M268" s="39">
        <v>0</v>
      </c>
      <c r="N268" s="39">
        <v>22</v>
      </c>
      <c r="O268" s="39">
        <v>1</v>
      </c>
      <c r="P268" s="39">
        <v>0</v>
      </c>
      <c r="Q268" s="39">
        <v>0</v>
      </c>
      <c r="R268" s="39">
        <v>0</v>
      </c>
      <c r="S268" s="39">
        <v>28</v>
      </c>
      <c r="T268" s="39">
        <v>0</v>
      </c>
      <c r="U268" s="39">
        <v>0</v>
      </c>
      <c r="V268" s="39">
        <v>0</v>
      </c>
      <c r="W268" s="39">
        <v>0</v>
      </c>
      <c r="X268" s="39">
        <v>1</v>
      </c>
      <c r="Y268" s="39">
        <v>0</v>
      </c>
      <c r="Z268" s="39">
        <v>0</v>
      </c>
      <c r="AA268" s="39">
        <v>0</v>
      </c>
      <c r="AB268" s="39">
        <v>28</v>
      </c>
      <c r="AC268" s="39">
        <v>0</v>
      </c>
      <c r="AD268" s="39">
        <v>0</v>
      </c>
      <c r="AE268" s="39">
        <v>0</v>
      </c>
      <c r="AF268" s="39">
        <v>0</v>
      </c>
      <c r="AG268" s="39">
        <v>1</v>
      </c>
      <c r="AH268" s="39">
        <f t="shared" si="331"/>
        <v>80</v>
      </c>
      <c r="AI268" s="39">
        <f t="shared" si="332"/>
        <v>23</v>
      </c>
      <c r="AJ268" s="39">
        <f t="shared" si="333"/>
        <v>29</v>
      </c>
      <c r="AK268" s="39">
        <f t="shared" si="334"/>
        <v>29</v>
      </c>
      <c r="AL268" s="39">
        <f t="shared" si="335"/>
        <v>52</v>
      </c>
      <c r="AM268" s="57">
        <f t="shared" si="336"/>
        <v>1838381</v>
      </c>
      <c r="AN268" s="57">
        <v>4000</v>
      </c>
      <c r="AO268" s="57">
        <f t="shared" si="337"/>
        <v>1840000</v>
      </c>
      <c r="AP268" s="39" t="s">
        <v>12</v>
      </c>
      <c r="AQ268" s="39" t="s">
        <v>624</v>
      </c>
      <c r="AR268" s="39" t="s">
        <v>12</v>
      </c>
      <c r="AS268" s="39"/>
      <c r="AT268" s="39"/>
      <c r="AU268" s="58"/>
      <c r="AV268" s="58"/>
      <c r="AW268" s="39"/>
      <c r="AX268" s="39"/>
      <c r="AY268" s="39"/>
      <c r="AZ268" s="39"/>
      <c r="BA268" s="39">
        <f t="shared" si="338"/>
        <v>0</v>
      </c>
      <c r="BB268" s="78" t="e">
        <f t="shared" ca="1" si="339"/>
        <v>#NAME?</v>
      </c>
      <c r="BC268" s="39"/>
      <c r="BD268" s="75">
        <f t="shared" si="340"/>
        <v>1840000</v>
      </c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>
        <f>SUM($BE268,$BF268:BF268)-SUM($CV$1:CW$1)*SUM($P268:$Q268,$W268)-SUM($CV$2:CW$2)*SUM($R268:$V268)-SUM($CV$3:CW$3)*$X268-SUM($CV$4:CW$4)*SUM($K268:$L268)-SUM($CV$5:CW$5)*SUM($M268:$N268)-SUM($CV$6:CW$6)*$O268-SUM($CV$7:CW$7)*SUM($Y268:$Z268,$AF268)-SUM($CV$8:CW$8)*SUM($AA268:$AE268)-SUM($CV$9:CW$9)*$AG268</f>
        <v>0</v>
      </c>
      <c r="CX268" s="39">
        <f>SUM($BE268,$BF268:BG268)-SUM($CV$1:CX$1)*SUM($P268:$Q268,$W268)-SUM($CV$2:CX$2)*SUM($R268:$V268)-SUM($CV$3:CX$3)*$X268-SUM($CV$4:CX$4)*SUM($K268:$L268)-SUM($CV$5:CX$5)*SUM($M268:$N268)-SUM($CV$6:CX$6)*$O268-SUM($CV$7:CX$7)*SUM($Y268:$Z268,$AF268)-SUM($CV$8:CX$8)*SUM($AA268:$AE268)-SUM($CV$9:CX$9)*$AG268</f>
        <v>0</v>
      </c>
      <c r="CY268" s="39">
        <f>SUM($BE268,$BF268:BH268)-SUM($CV$1:CY$1)*SUM($P268:$Q268,$W268)-SUM($CV$2:CY$2)*SUM($R268:$V268)-SUM($CV$3:CY$3)*$X268-SUM($CV$4:CY$4)*SUM($K268:$L268)-SUM($CV$5:CY$5)*SUM($M268:$N268)-SUM($CV$6:CY$6)*$O268-SUM($CV$7:CY$7)*SUM($Y268:$Z268,$AF268)-SUM($CV$8:CY$8)*SUM($AA268:$AE268)-SUM($CV$9:CY$9)*$AG268</f>
        <v>0</v>
      </c>
      <c r="CZ268" s="39">
        <f>SUM($BE268,$BF268:BI268)-SUM($CV$1:CZ$1)*SUM($P268:$Q268,$W268)-SUM($CV$2:CZ$2)*SUM($R268:$V268)-SUM($CV$3:CZ$3)*$X268-SUM($CV$4:CZ$4)*SUM($K268:$L268)-SUM($CV$5:CZ$5)*SUM($M268:$N268)-SUM($CV$6:CZ$6)*$O268-SUM($CV$7:CZ$7)*SUM($Y268:$Z268,$AF268)-SUM($CV$8:CZ$8)*SUM($AA268:$AE268)-SUM($CV$9:CZ$9)*$AG268</f>
        <v>0</v>
      </c>
      <c r="DA268" s="39">
        <f>SUM($BE268,$BF268:BJ268)-SUM($CV$1:DA$1)*SUM($P268:$Q268,$W268)-SUM($CV$2:DA$2)*SUM($R268:$V268)-SUM($CV$3:DA$3)*$X268-SUM($CV$4:DA$4)*SUM($K268:$L268)-SUM($CV$5:DA$5)*SUM($M268:$N268)-SUM($CV$6:DA$6)*$O268-SUM($CV$7:DA$7)*SUM($Y268:$Z268,$AF268)-SUM($CV$8:DA$8)*SUM($AA268:$AE268)-SUM($CV$9:DA$9)*$AG268</f>
        <v>0</v>
      </c>
      <c r="DB268" s="39">
        <f>SUM($BE268,$BF268:BK268)-SUM($CV$1:DB$1)*SUM($P268:$Q268,$W268)-SUM($CV$2:DB$2)*SUM($R268:$V268)-SUM($CV$3:DB$3)*$X268-SUM($CV$4:DB$4)*SUM($K268:$L268)-SUM($CV$5:DB$5)*SUM($M268:$N268)-SUM($CV$6:DB$6)*$O268-SUM($CV$7:DB$7)*SUM($Y268:$Z268,$AF268)-SUM($CV$8:DB$8)*SUM($AA268:$AE268)-SUM($CV$9:DB$9)*$AG268</f>
        <v>-8100</v>
      </c>
      <c r="DC268" s="39">
        <f>SUM($BE268,$BF268:BL268)-SUM($CV$1:DC$1)*SUM($P268:$Q268,$W268)-SUM($CV$2:DC$2)*SUM($R268:$V268)-SUM($CV$3:DC$3)*$X268-SUM($CV$4:DC$4)*SUM($K268:$L268)-SUM($CV$5:DC$5)*SUM($M268:$N268)-SUM($CV$6:DC$6)*$O268-SUM($CV$7:DC$7)*SUM($Y268:$Z268,$AF268)-SUM($CV$8:DC$8)*SUM($AA268:$AE268)-SUM($CV$9:DC$9)*$AG268</f>
        <v>-24300</v>
      </c>
      <c r="DD268" s="39">
        <f>SUM($BE268,$BF268:BM268)-SUM($CV$1:DD$1)*SUM($P268:$Q268,$W268)-SUM($CV$2:DD$2)*SUM($R268:$V268)-SUM($CV$3:DD$3)*$X268-SUM($CV$4:DD$4)*SUM($K268:$L268)-SUM($CV$5:DD$5)*SUM($M268:$N268)-SUM($CV$6:DD$6)*$O268-SUM($CV$7:DD$7)*SUM($Y268:$Z268,$AF268)-SUM($CV$8:DD$8)*SUM($AA268:$AE268)-SUM($CV$9:DD$9)*$AG268</f>
        <v>-49499</v>
      </c>
      <c r="DE268" s="39">
        <f>SUM($BE268,$BF268:BN268)-SUM($CV$1:DE$1)*SUM($P268:$Q268,$W268)-SUM($CV$2:DE$2)*SUM($R268:$V268)-SUM($CV$3:DE$3)*$X268-SUM($CV$4:DE$4)*SUM($K268:$L268)-SUM($CV$5:DE$5)*SUM($M268:$N268)-SUM($CV$6:DE$6)*$O268-SUM($CV$7:DE$7)*SUM($Y268:$Z268,$AF268)-SUM($CV$8:DE$8)*SUM($AA268:$AE268)-SUM($CV$9:DE$9)*$AG268</f>
        <v>-78099</v>
      </c>
      <c r="DF268" s="39">
        <f>SUM($BE268,$BF268:BO268)-SUM($CV$1:DF$1)*SUM($P268:$Q268,$W268)-SUM($CV$2:DF$2)*SUM($R268:$V268)-SUM($CV$3:DF$3)*$X268-SUM($CV$4:DF$4)*SUM($K268:$L268)-SUM($CV$5:DF$5)*SUM($M268:$N268)-SUM($CV$6:DF$6)*$O268-SUM($CV$7:DF$7)*SUM($Y268:$Z268,$AF268)-SUM($CV$8:DF$8)*SUM($AA268:$AE268)-SUM($CV$9:DF$9)*$AG268</f>
        <v>-114499</v>
      </c>
      <c r="DG268" s="39">
        <f>SUM($BE268,$BF268:BP268)-SUM($CV$1:DG$1)*SUM($P268:$Q268,$W268)-SUM($CV$2:DG$2)*SUM($R268:$V268)-SUM($CV$3:DG$3)*$X268-SUM($CV$4:DG$4)*SUM($K268:$L268)-SUM($CV$5:DG$5)*SUM($M268:$N268)-SUM($CV$6:DG$6)*$O268-SUM($CV$7:DG$7)*SUM($Y268:$Z268,$AF268)-SUM($CV$8:DG$8)*SUM($AA268:$AE268)-SUM($CV$9:DG$9)*$AG268</f>
        <v>-153499</v>
      </c>
      <c r="DH268" s="39">
        <f>SUM($BE268,$BF268:BQ268)-SUM($CV$1:DH$1)*SUM($P268:$Q268,$W268)-SUM($CV$2:DH$2)*SUM($R268:$V268)-SUM($CV$3:DH$3)*$X268-SUM($CV$4:DH$4)*SUM($K268:$L268)-SUM($CV$5:DH$5)*SUM($M268:$N268)-SUM($CV$6:DH$6)*$O268-SUM($CV$7:DH$7)*SUM($Y268:$Z268,$AF268)-SUM($CV$8:DH$8)*SUM($AA268:$AE268)-SUM($CV$9:DH$9)*$AG268</f>
        <v>-192499</v>
      </c>
      <c r="DI268" s="39">
        <f>SUM($BE268,$BF268:BR268)-SUM($CV$1:DI$1)*SUM($P268:$Q268,$W268)-SUM($CV$2:DI$2)*SUM($R268:$V268)-SUM($CV$3:DI$3)*$X268-SUM($CV$4:DI$4)*SUM($K268:$L268)-SUM($CV$5:DI$5)*SUM($M268:$N268)-SUM($CV$6:DI$6)*$O268-SUM($CV$7:DI$7)*SUM($Y268:$Z268,$AF268)-SUM($CV$8:DI$8)*SUM($AA268:$AE268)-SUM($CV$9:DI$9)*$AG268</f>
        <v>-231499</v>
      </c>
      <c r="DJ268" s="39">
        <f>SUM($BE268,$BF268:BS268)-SUM($CV$1:DJ$1)*SUM($P268:$Q268,$W268)-SUM($CV$2:DJ$2)*SUM($R268:$V268)-SUM($CV$3:DJ$3)*$X268-SUM($CV$4:DJ$4)*SUM($K268:$L268)-SUM($CV$5:DJ$5)*SUM($M268:$N268)-SUM($CV$6:DJ$6)*$O268-SUM($CV$7:DJ$7)*SUM($Y268:$Z268,$AF268)-SUM($CV$8:DJ$8)*SUM($AA268:$AE268)-SUM($CV$9:DJ$9)*$AG268</f>
        <v>-270499</v>
      </c>
      <c r="DK268" s="39">
        <f>SUM($BE268,$BF268:BT268)-SUM($CV$1:DK$1)*SUM($P268:$Q268,$W268)-SUM($CV$2:DK$2)*SUM($R268:$V268)-SUM($CV$3:DK$3)*$X268-SUM($CV$4:DK$4)*SUM($K268:$L268)-SUM($CV$5:DK$5)*SUM($M268:$N268)-SUM($CV$6:DK$6)*$O268-SUM($CV$7:DK$7)*SUM($Y268:$Z268,$AF268)-SUM($CV$8:DK$8)*SUM($AA268:$AE268)-SUM($CV$9:DK$9)*$AG268</f>
        <v>-309499</v>
      </c>
      <c r="DL268" s="39">
        <f>SUM($BE268,$BF268:BU268)-SUM($CV$1:DL$1)*SUM($P268:$Q268,$W268)-SUM($CV$2:DL$2)*SUM($R268:$V268)-SUM($CV$3:DL$3)*$X268-SUM($CV$4:DL$4)*SUM($K268:$L268)-SUM($CV$5:DL$5)*SUM($M268:$N268)-SUM($CV$6:DL$6)*$O268-SUM($CV$7:DL$7)*SUM($Y268:$Z268,$AF268)-SUM($CV$8:DL$8)*SUM($AA268:$AE268)-SUM($CV$9:DL$9)*$AG268</f>
        <v>-348499</v>
      </c>
      <c r="DM268" s="39">
        <f>SUM($BE268,$BF268:BV268)-SUM($CV$1:DM$1)*SUM($P268:$Q268,$W268)-SUM($CV$2:DM$2)*SUM($R268:$V268)-SUM($CV$3:DM$3)*$X268-SUM($CV$4:DM$4)*SUM($K268:$L268)-SUM($CV$5:DM$5)*SUM($M268:$N268)-SUM($CV$6:DM$6)*$O268-SUM($CV$7:DM$7)*SUM($Y268:$Z268,$AF268)-SUM($CV$8:DM$8)*SUM($AA268:$AE268)-SUM($CV$9:DM$9)*$AG268</f>
        <v>-400499</v>
      </c>
      <c r="DN268" s="39">
        <f>SUM($BE268,$BF268:BW268)-SUM($CV$1:DN$1)*SUM($P268:$Q268,$W268)-SUM($CV$2:DN$2)*SUM($R268:$V268)-SUM($CV$3:DN$3)*$X268-SUM($CV$4:DN$4)*SUM($K268:$L268)-SUM($CV$5:DN$5)*SUM($M268:$N268)-SUM($CV$6:DN$6)*$O268-SUM($CV$7:DN$7)*SUM($Y268:$Z268,$AF268)-SUM($CV$8:DN$8)*SUM($AA268:$AE268)-SUM($CV$9:DN$9)*$AG268</f>
        <v>-452499</v>
      </c>
      <c r="DO268" s="39">
        <f>SUM($BE268,$BF268:BX268)-SUM($CV$1:DO$1)*SUM($P268:$Q268,$W268)-SUM($CV$2:DO$2)*SUM($R268:$V268)-SUM($CV$3:DO$3)*$X268-SUM($CV$4:DO$4)*SUM($K268:$L268)-SUM($CV$5:DO$5)*SUM($M268:$N268)-SUM($CV$6:DO$6)*$O268-SUM($CV$7:DO$7)*SUM($Y268:$Z268,$AF268)-SUM($CV$8:DO$8)*SUM($AA268:$AE268)-SUM($CV$9:DO$9)*$AG268</f>
        <v>-504499</v>
      </c>
      <c r="DP268" s="39">
        <f>SUM($BE268,$BF268:BY268)-SUM($CV$1:DP$1)*SUM($P268:$Q268,$W268)-SUM($CV$2:DP$2)*SUM($R268:$V268)-SUM($CV$3:DP$3)*$X268-SUM($CV$4:DP$4)*SUM($K268:$L268)-SUM($CV$5:DP$5)*SUM($M268:$N268)-SUM($CV$6:DP$6)*$O268-SUM($CV$7:DP$7)*SUM($Y268:$Z268,$AF268)-SUM($CV$8:DP$8)*SUM($AA268:$AE268)-SUM($CV$9:DP$9)*$AG268</f>
        <v>-556499</v>
      </c>
      <c r="DQ268" s="39">
        <f>SUM($BE268,$BF268:BZ268)-SUM($CV$1:DQ$1)*SUM($P268:$Q268,$W268)-SUM($CV$2:DQ$2)*SUM($R268:$V268)-SUM($CV$3:DQ$3)*$X268-SUM($CV$4:DQ$4)*SUM($K268:$L268)-SUM($CV$5:DQ$5)*SUM($M268:$N268)-SUM($CV$6:DQ$6)*$O268-SUM($CV$7:DQ$7)*SUM($Y268:$Z268,$AF268)-SUM($CV$8:DQ$8)*SUM($AA268:$AE268)-SUM($CV$9:DQ$9)*$AG268</f>
        <v>-608499</v>
      </c>
      <c r="DR268" s="39">
        <f>SUM($BE268,$BF268:CA268)-SUM($CV$1:DR$1)*SUM($P268:$Q268,$W268)-SUM($CV$2:DR$2)*SUM($R268:$V268)-SUM($CV$3:DR$3)*$X268-SUM($CV$4:DR$4)*SUM($K268:$L268)-SUM($CV$5:DR$5)*SUM($M268:$N268)-SUM($CV$6:DR$6)*$O268-SUM($CV$7:DR$7)*SUM($Y268:$Z268,$AF268)-SUM($CV$8:DR$8)*SUM($AA268:$AE268)-SUM($CV$9:DR$9)*$AG268</f>
        <v>-660499</v>
      </c>
      <c r="DS268" s="39">
        <f>SUM($BE268,$BF268:CB268)-SUM($CV$1:DS$1)*SUM($P268:$Q268,$W268)-SUM($CV$2:DS$2)*SUM($R268:$V268)-SUM($CV$3:DS$3)*$X268-SUM($CV$4:DS$4)*SUM($K268:$L268)-SUM($CV$5:DS$5)*SUM($M268:$N268)-SUM($CV$6:DS$6)*$O268-SUM($CV$7:DS$7)*SUM($Y268:$Z268,$AF268)-SUM($CV$8:DS$8)*SUM($AA268:$AE268)-SUM($CV$9:DS$9)*$AG268</f>
        <v>-712499</v>
      </c>
      <c r="DT268" s="39">
        <f>SUM($BE268,$BF268:CC268)-SUM($CV$1:DT$1)*SUM($P268:$Q268,$W268)-SUM($CV$2:DT$2)*SUM($R268:$V268)-SUM($CV$3:DT$3)*$X268-SUM($CV$4:DT$4)*SUM($K268:$L268)-SUM($CV$5:DT$5)*SUM($M268:$N268)-SUM($CV$6:DT$6)*$O268-SUM($CV$7:DT$7)*SUM($Y268:$Z268,$AF268)-SUM($CV$8:DT$8)*SUM($AA268:$AE268)-SUM($CV$9:DT$9)*$AG268</f>
        <v>-764499</v>
      </c>
      <c r="DU268" s="39">
        <f>SUM($BE268,$BF268:CD268)-SUM($CV$1:DU$1)*SUM($P268:$Q268,$W268)-SUM($CV$2:DU$2)*SUM($R268:$V268)-SUM($CV$3:DU$3)*$X268-SUM($CV$4:DU$4)*SUM($K268:$L268)-SUM($CV$5:DU$5)*SUM($M268:$N268)-SUM($CV$6:DU$6)*$O268-SUM($CV$7:DU$7)*SUM($Y268:$Z268,$AF268)-SUM($CV$8:DU$8)*SUM($AA268:$AE268)-SUM($CV$9:DU$9)*$AG268</f>
        <v>-816499</v>
      </c>
      <c r="DV268" s="39">
        <f>SUM($BE268,$BF268:CE268)-SUM($CV$1:DV$1)*SUM($P268:$Q268,$W268)-SUM($CV$2:DV$2)*SUM($R268:$V268)-SUM($CV$3:DV$3)*$X268-SUM($CV$4:DV$4)*SUM($K268:$L268)-SUM($CV$5:DV$5)*SUM($M268:$N268)-SUM($CV$6:DV$6)*$O268-SUM($CV$7:DV$7)*SUM($Y268:$Z268,$AF268)-SUM($CV$8:DV$8)*SUM($AA268:$AE268)-SUM($CV$9:DV$9)*$AG268</f>
        <v>-868499</v>
      </c>
      <c r="DW268" s="39">
        <f>SUM($BE268,$BF268:CF268)-SUM($CV$1:DW$1)*SUM($P268:$Q268,$W268)-SUM($CV$2:DW$2)*SUM($R268:$V268)-SUM($CV$3:DW$3)*$X268-SUM($CV$4:DW$4)*SUM($K268:$L268)-SUM($CV$5:DW$5)*SUM($M268:$N268)-SUM($CV$6:DW$6)*$O268-SUM($CV$7:DW$7)*SUM($Y268:$Z268,$AF268)-SUM($CV$8:DW$8)*SUM($AA268:$AE268)-SUM($CV$9:DW$9)*$AG268</f>
        <v>-920499</v>
      </c>
      <c r="DX268" s="39">
        <f>SUM($BE268,$BF268:CG268)-SUM($CV$1:DX$1)*SUM($P268:$Q268,$W268)-SUM($CV$2:DX$2)*SUM($R268:$V268)-SUM($CV$3:DX$3)*$X268-SUM($CV$4:DX$4)*SUM($K268:$L268)-SUM($CV$5:DX$5)*SUM($M268:$N268)-SUM($CV$6:DX$6)*$O268-SUM($CV$7:DX$7)*SUM($Y268:$Z268,$AF268)-SUM($CV$8:DX$8)*SUM($AA268:$AE268)-SUM($CV$9:DX$9)*$AG268</f>
        <v>-972499</v>
      </c>
      <c r="DY268" s="39">
        <f>SUM($BE268,$BF268:CH268)-SUM($CV$1:DY$1)*SUM($P268:$Q268,$W268)-SUM($CV$2:DY$2)*SUM($R268:$V268)-SUM($CV$3:DY$3)*$X268-SUM($CV$4:DY$4)*SUM($K268:$L268)-SUM($CV$5:DY$5)*SUM($M268:$N268)-SUM($CV$6:DY$6)*$O268-SUM($CV$7:DY$7)*SUM($Y268:$Z268,$AF268)-SUM($CV$8:DY$8)*SUM($AA268:$AE268)-SUM($CV$9:DY$9)*$AG268</f>
        <v>-1024499</v>
      </c>
      <c r="DZ268" s="39">
        <f>SUM($BE268,$BF268:CI268)-SUM($CV$1:DZ$1)*SUM($P268:$Q268,$W268)-SUM($CV$2:DZ$2)*SUM($R268:$V268)-SUM($CV$3:DZ$3)*$X268-SUM($CV$4:DZ$4)*SUM($K268:$L268)-SUM($CV$5:DZ$5)*SUM($M268:$N268)-SUM($CV$6:DZ$6)*$O268-SUM($CV$7:DZ$7)*SUM($Y268:$Z268,$AF268)-SUM($CV$8:DZ$8)*SUM($AA268:$AE268)-SUM($CV$9:DZ$9)*$AG268</f>
        <v>-1076499</v>
      </c>
      <c r="EA268" s="39">
        <f>SUM($BE268,$BF268:CJ268)-SUM($CV$1:EA$1)*SUM($P268:$Q268,$W268)-SUM($CV$2:EA$2)*SUM($R268:$V268)-SUM($CV$3:EA$3)*$X268-SUM($CV$4:EA$4)*SUM($K268:$L268)-SUM($CV$5:EA$5)*SUM($M268:$N268)-SUM($CV$6:EA$6)*$O268-SUM($CV$7:EA$7)*SUM($Y268:$Z268,$AF268)-SUM($CV$8:EA$8)*SUM($AA268:$AE268)-SUM($CV$9:EA$9)*$AG268</f>
        <v>-1128499</v>
      </c>
      <c r="EB268" s="39">
        <f>SUM($BE268,$BF268:CK268)-SUM($CV$1:EB$1)*SUM($P268:$Q268,$W268)-SUM($CV$2:EB$2)*SUM($R268:$V268)-SUM($CV$3:EB$3)*$X268-SUM($CV$4:EB$4)*SUM($K268:$L268)-SUM($CV$5:EB$5)*SUM($M268:$N268)-SUM($CV$6:EB$6)*$O268-SUM($CV$7:EB$7)*SUM($Y268:$Z268,$AF268)-SUM($CV$8:EB$8)*SUM($AA268:$AE268)-SUM($CV$9:EB$9)*$AG268</f>
        <v>-1180499</v>
      </c>
      <c r="EC268" s="39">
        <f>SUM($BE268,$BF268:CL268)-SUM($CV$1:EC$1)*SUM($P268:$Q268,$W268)-SUM($CV$2:EC$2)*SUM($R268:$V268)-SUM($CV$3:EC$3)*$X268-SUM($CV$4:EC$4)*SUM($K268:$L268)-SUM($CV$5:EC$5)*SUM($M268:$N268)-SUM($CV$6:EC$6)*$O268-SUM($CV$7:EC$7)*SUM($Y268:$Z268,$AF268)-SUM($CV$8:EC$8)*SUM($AA268:$AE268)-SUM($CV$9:EC$9)*$AG268</f>
        <v>-1232499</v>
      </c>
      <c r="ED268" s="39">
        <f>SUM($BE268,$BF268:CM268)-SUM($CV$1:ED$1)*SUM($P268:$Q268,$W268)-SUM($CV$2:ED$2)*SUM($R268:$V268)-SUM($CV$3:ED$3)*$X268-SUM($CV$4:ED$4)*SUM($K268:$L268)-SUM($CV$5:ED$5)*SUM($M268:$N268)-SUM($CV$6:ED$6)*$O268-SUM($CV$7:ED$7)*SUM($Y268:$Z268,$AF268)-SUM($CV$8:ED$8)*SUM($AA268:$AE268)-SUM($CV$9:ED$9)*$AG268</f>
        <v>-1284499</v>
      </c>
      <c r="EE268" s="39">
        <f>SUM($BE268,$BF268:CN268)-SUM($CV$1:EE$1)*SUM($P268:$Q268,$W268)-SUM($CV$2:EE$2)*SUM($R268:$V268)-SUM($CV$3:EE$3)*$X268-SUM($CV$4:EE$4)*SUM($K268:$L268)-SUM($CV$5:EE$5)*SUM($M268:$N268)-SUM($CV$6:EE$6)*$O268-SUM($CV$7:EE$7)*SUM($Y268:$Z268,$AF268)-SUM($CV$8:EE$8)*SUM($AA268:$AE268)-SUM($CV$9:EE$9)*$AG268</f>
        <v>-1336499</v>
      </c>
      <c r="EF268" s="39">
        <f>SUM($BE268,$BF268:CO268)-SUM($CV$1:EF$1)*SUM($P268:$Q268,$W268)-SUM($CV$2:EF$2)*SUM($R268:$V268)-SUM($CV$3:EF$3)*$X268-SUM($CV$4:EF$4)*SUM($K268:$L268)-SUM($CV$5:EF$5)*SUM($M268:$N268)-SUM($CV$6:EF$6)*$O268-SUM($CV$7:EF$7)*SUM($Y268:$Z268,$AF268)-SUM($CV$8:EF$8)*SUM($AA268:$AE268)-SUM($CV$9:EF$9)*$AG268</f>
        <v>-1388499</v>
      </c>
      <c r="EG268" s="39">
        <f>SUM($BE268,$BF268:CP268)-SUM($CV$1:EG$1)*SUM($P268:$Q268,$W268)-SUM($CV$2:EG$2)*SUM($R268:$V268)-SUM($CV$3:EG$3)*$X268-SUM($CV$4:EG$4)*SUM($K268:$L268)-SUM($CV$5:EG$5)*SUM($M268:$N268)-SUM($CV$6:EG$6)*$O268-SUM($CV$7:EG$7)*SUM($Y268:$Z268,$AF268)-SUM($CV$8:EG$8)*SUM($AA268:$AE268)-SUM($CV$9:EG$9)*$AG268</f>
        <v>-1440499</v>
      </c>
      <c r="EH268" s="39">
        <f>SUM($BE268,$BF268:CQ268)-SUM($CV$1:EH$1)*SUM($P268:$Q268,$W268)-SUM($CV$2:EH$2)*SUM($R268:$V268)-SUM($CV$3:EH$3)*$X268-SUM($CV$4:EH$4)*SUM($K268:$L268)-SUM($CV$5:EH$5)*SUM($M268:$N268)-SUM($CV$6:EH$6)*$O268-SUM($CV$7:EH$7)*SUM($Y268:$Z268,$AF268)-SUM($CV$8:EH$8)*SUM($AA268:$AE268)-SUM($CV$9:EH$9)*$AG268</f>
        <v>-1492499</v>
      </c>
      <c r="EI268" s="39">
        <f>SUM($BE268,$BF268:CR268)-SUM($CV$1:EI$1)*SUM($P268:$Q268,$W268)-SUM($CV$2:EI$2)*SUM($R268:$V268)-SUM($CV$3:EI$3)*$X268-SUM($CV$4:EI$4)*SUM($K268:$L268)-SUM($CV$5:EI$5)*SUM($M268:$N268)-SUM($CV$6:EI$6)*$O268-SUM($CV$7:EI$7)*SUM($Y268:$Z268,$AF268)-SUM($CV$8:EI$8)*SUM($AA268:$AE268)-SUM($CV$9:EI$9)*$AG268</f>
        <v>-1544499</v>
      </c>
      <c r="EJ268" s="39">
        <f>SUM($BE268,$BF268:CS268)-SUM($CV$1:EJ$1)*SUM($P268:$Q268,$W268)-SUM($CV$2:EJ$2)*SUM($R268:$V268)-SUM($CV$3:EJ$3)*$X268-SUM($CV$4:EJ$4)*SUM($K268:$L268)-SUM($CV$5:EJ$5)*SUM($M268:$N268)-SUM($CV$6:EJ$6)*$O268-SUM($CV$7:EJ$7)*SUM($Y268:$Z268,$AF268)-SUM($CV$8:EJ$8)*SUM($AA268:$AE268)-SUM($CV$9:EJ$9)*$AG268</f>
        <v>-1596499</v>
      </c>
      <c r="EK268" s="39">
        <f>SUM($BE268,$BF268:CT268)-SUM($CV$1:EK$1)*SUM($P268:$Q268,$W268)-SUM($CV$2:EK$2)*SUM($R268:$V268)-SUM($CV$3:EK$3)*$X268-SUM($CV$4:EK$4)*SUM($K268:$L268)-SUM($CV$5:EK$5)*SUM($M268:$N268)-SUM($CV$6:EK$6)*$O268-SUM($CV$7:EK$7)*SUM($Y268:$Z268,$AF268)-SUM($CV$8:EK$8)*SUM($AA268:$AE268)-SUM($CV$9:EK$9)*$AG268</f>
        <v>-1648499</v>
      </c>
      <c r="EL268" s="39">
        <f>SUM($BE268,$BF268:CU268)-SUM($CV$1:EL$1)*SUM($P268:$Q268,$W268)-SUM($CV$2:EL$2)*SUM($R268:$V268)-SUM($CV$3:EL$3)*$X268-SUM($CV$4:EL$4)*SUM($K268:$L268)-SUM($CV$5:EL$5)*SUM($M268:$N268)-SUM($CV$6:EL$6)*$O268-SUM($CV$7:EL$7)*SUM($Y268:$Z268,$AF268)-SUM($CV$8:EL$8)*SUM($AA268:$AE268)-SUM($CV$9:EL$9)*$AG268</f>
        <v>-1700499</v>
      </c>
      <c r="EM268" s="39">
        <f>SUM($BE268,$BF268:CV268)-SUM($CV$1:EM$1)*SUM($P268:$Q268,$W268)-SUM($CV$2:EM$2)*SUM($R268:$V268)-SUM($CV$3:EM$3)*$X268-SUM($CV$4:EM$4)*SUM($K268:$L268)-SUM($CV$5:EM$5)*SUM($M268:$N268)-SUM($CV$6:EM$6)*$O268-SUM($CV$7:EM$7)*SUM($Y268:$Z268,$AF268)-SUM($CV$8:EM$8)*SUM($AA268:$AE268)-SUM($CV$9:EM$9)*$AG268</f>
        <v>-1752499</v>
      </c>
      <c r="EN268" s="39">
        <f>SUM($BE268,$BF268:CW268)-SUM($CV$1:EN$1)*SUM($P268:$Q268,$W268)-SUM($CV$2:EN$2)*SUM($R268:$V268)-SUM($CV$3:EN$3)*$X268-SUM($CV$4:EN$4)*SUM($K268:$L268)-SUM($CV$5:EN$5)*SUM($M268:$N268)-SUM($CV$6:EN$6)*$O268-SUM($CV$7:EN$7)*SUM($Y268:$Z268,$AF268)-SUM($CV$8:EN$8)*SUM($AA268:$AE268)-SUM($CV$9:EN$9)*$AG268</f>
        <v>-1804499</v>
      </c>
      <c r="EO268" s="39">
        <f>SUM($BE268,$BF268:CX268)-SUM($CV$1:EO$1)*SUM($P268:$Q268,$W268)-SUM($CV$2:EO$2)*SUM($R268:$V268)-SUM($CV$3:EO$3)*$X268-SUM($CV$4:EO$4)*SUM($K268:$L268)-SUM($CV$5:EO$5)*SUM($M268:$N268)-SUM($CV$6:EO$6)*$O268-SUM($CV$7:EO$7)*SUM($Y268:$Z268,$AF268)-SUM($CV$8:EO$8)*SUM($AA268:$AE268)-SUM($CV$9:EO$9)*$AG268</f>
        <v>-1838413</v>
      </c>
      <c r="EP268" s="96" t="s">
        <v>12</v>
      </c>
      <c r="EQ268" s="103" t="str">
        <f t="shared" si="328"/>
        <v>NFM18PC225B1A3D</v>
      </c>
      <c r="ER268" s="96" t="str">
        <f t="shared" si="306"/>
        <v>MURATA MANUFACTURING CO. LTD</v>
      </c>
      <c r="ES268" s="115">
        <f t="shared" si="326"/>
        <v>0</v>
      </c>
      <c r="ET268" s="116"/>
      <c r="EU268" s="107" t="e">
        <f t="shared" ca="1" si="341"/>
        <v>#NAME?</v>
      </c>
      <c r="EV268" s="107" t="e">
        <f t="shared" ca="1" si="342"/>
        <v>#NAME?</v>
      </c>
      <c r="EW268" s="117">
        <f t="shared" si="327"/>
        <v>4000</v>
      </c>
      <c r="EX268" s="117">
        <f t="shared" si="329"/>
        <v>4000</v>
      </c>
      <c r="EY268" s="103"/>
      <c r="EZ268" s="117">
        <f t="shared" si="343"/>
        <v>1840000</v>
      </c>
      <c r="FA268" s="118" t="e">
        <f t="shared" ca="1" si="344"/>
        <v>#NAME?</v>
      </c>
      <c r="FB268" s="117">
        <f t="shared" si="345"/>
        <v>1619</v>
      </c>
      <c r="FC268" s="118" t="e">
        <f t="shared" ca="1" si="346"/>
        <v>#NAME?</v>
      </c>
      <c r="FD268" s="119">
        <v>45523</v>
      </c>
      <c r="FE268" s="118" t="s">
        <v>130</v>
      </c>
      <c r="FF268" s="118" t="s">
        <v>12</v>
      </c>
      <c r="FG268" s="103"/>
      <c r="FH268" s="103"/>
      <c r="FI268" s="105">
        <f t="array" ref="FI268">SUMPRODUCT($AI268:$AL268,TRANSPOSE(FI$1:FI$4))</f>
        <v>157885</v>
      </c>
      <c r="FJ268" s="105">
        <f t="array" ref="FJ268">SUMPRODUCT($AI268:$AL268,TRANSPOSE(FJ$1:FJ$4))</f>
        <v>157885</v>
      </c>
      <c r="FK268" s="105">
        <f t="array" ref="FK268">SUMPRODUCT($AI268:$AL268,TRANSPOSE(FK$1:FK$4))</f>
        <v>157885</v>
      </c>
      <c r="FL268" s="105">
        <f t="array" ref="FL268">SUMPRODUCT($AI268:$AL268,TRANSPOSE(FL$1:FL$4))</f>
        <v>157885</v>
      </c>
      <c r="FM268" s="105">
        <f t="array" ref="FM268">SUMPRODUCT($AI268:$AL268,TRANSPOSE(FM$1:FM$4))</f>
        <v>157885</v>
      </c>
      <c r="FN268" s="105">
        <f t="array" ref="FN268">SUMPRODUCT($AI268:$AL268,TRANSPOSE(FN$1:FN$4))</f>
        <v>157885</v>
      </c>
      <c r="FO268" s="105">
        <f t="array" ref="FO268">SUMPRODUCT($AI268:$AL268,TRANSPOSE(FO$1:FO$4))</f>
        <v>157885</v>
      </c>
      <c r="FP268" s="105">
        <f t="array" ref="FP268">SUMPRODUCT($AI268:$AL268,TRANSPOSE(FP$1:FP$4))</f>
        <v>157885</v>
      </c>
      <c r="FQ268" s="105">
        <f t="array" ref="FQ268">SUMPRODUCT($AI268:$AL268,TRANSPOSE(FQ$1:FQ$4))</f>
        <v>157885</v>
      </c>
      <c r="FR268" s="105">
        <f t="array" ref="FR268">SUMPRODUCT($AI268:$AL268,TRANSPOSE(FR$1:FR$4))</f>
        <v>157450</v>
      </c>
      <c r="FS268" s="105">
        <f t="array" ref="FS268">SUMPRODUCT($AI268:$AL268,TRANSPOSE(FS$1:FS$4))</f>
        <v>156000</v>
      </c>
      <c r="FT268" s="105">
        <f t="array" ref="FT268">SUMPRODUCT($AI268:$AL268,TRANSPOSE(FT$1:FT$4))</f>
        <v>103966</v>
      </c>
      <c r="FU268" s="105">
        <f t="array" ref="FU268">SUMPRODUCT($AI268:$AL268,TRANSPOSE(FU$1:FU$4))</f>
        <v>0</v>
      </c>
      <c r="FV268" s="120"/>
      <c r="FW268" s="105">
        <f t="shared" si="347"/>
        <v>160000</v>
      </c>
      <c r="FX268" s="121">
        <f>CEILING(SUM($FI268:FJ268)-SUM($FW268:FW268),$EW268)</f>
        <v>156000</v>
      </c>
      <c r="FY268" s="121">
        <f>CEILING(SUM($FI268:FK268)-SUM($FW268:FX268),$EW268)</f>
        <v>160000</v>
      </c>
      <c r="FZ268" s="121">
        <f>CEILING(SUM($FI268:FL268)-SUM($FW268:FY268),$EW268)</f>
        <v>156000</v>
      </c>
      <c r="GA268" s="121">
        <f>CEILING(SUM($FI268:FM268)-SUM($FW268:FZ268),$EW268)</f>
        <v>160000</v>
      </c>
      <c r="GB268" s="121">
        <f>CEILING(SUM($FI268:FN268)-SUM($FW268:GA268),$EW268)</f>
        <v>156000</v>
      </c>
      <c r="GC268" s="121">
        <f>CEILING(SUM($FI268:FO268)-SUM($FW268:GB268),$EW268)</f>
        <v>160000</v>
      </c>
      <c r="GD268" s="121">
        <f>CEILING(SUM($FI268:FP268)-SUM($FW268:GC268),$EW268)</f>
        <v>156000</v>
      </c>
      <c r="GE268" s="121">
        <f>CEILING(SUM($FI268:FQ268)-SUM($FW268:GD268),$EW268)</f>
        <v>160000</v>
      </c>
      <c r="GF268" s="121">
        <f>CEILING(SUM($FI268:FR268)-SUM($FW268:GE268),$EW268)</f>
        <v>156000</v>
      </c>
      <c r="GG268" s="121">
        <f>CEILING(SUM($FI268:FS268)-SUM($FW268:GF268),$EW268)</f>
        <v>156000</v>
      </c>
      <c r="GH268" s="121">
        <f t="shared" si="348"/>
        <v>104000</v>
      </c>
      <c r="GI268" s="121">
        <f t="shared" si="349"/>
        <v>0</v>
      </c>
      <c r="GJ268" s="120"/>
      <c r="GK268" s="123" t="e">
        <f t="shared" ca="1" si="350"/>
        <v>#NAME?</v>
      </c>
      <c r="GL268" s="123" t="e">
        <f t="shared" ca="1" si="351"/>
        <v>#NAME?</v>
      </c>
      <c r="GM268" s="123" t="e">
        <f t="shared" ca="1" si="352"/>
        <v>#NAME?</v>
      </c>
      <c r="GN268" s="123" t="e">
        <f t="shared" ca="1" si="353"/>
        <v>#NAME?</v>
      </c>
      <c r="GO268" s="123" t="e">
        <f t="shared" ca="1" si="354"/>
        <v>#NAME?</v>
      </c>
      <c r="GP268" s="123" t="e">
        <f t="shared" ca="1" si="355"/>
        <v>#NAME?</v>
      </c>
      <c r="GQ268" s="123" t="e">
        <f t="shared" ca="1" si="356"/>
        <v>#NAME?</v>
      </c>
      <c r="GR268" s="123" t="e">
        <f t="shared" ca="1" si="357"/>
        <v>#NAME?</v>
      </c>
      <c r="GS268" s="123" t="e">
        <f t="shared" ca="1" si="358"/>
        <v>#NAME?</v>
      </c>
      <c r="GT268" s="123" t="e">
        <f t="shared" ca="1" si="359"/>
        <v>#NAME?</v>
      </c>
      <c r="GU268" s="123" t="e">
        <f t="shared" ca="1" si="360"/>
        <v>#NAME?</v>
      </c>
      <c r="GV268" s="123" t="e">
        <f t="shared" ca="1" si="361"/>
        <v>#NAME?</v>
      </c>
      <c r="GW268" s="123" t="e">
        <f t="shared" ca="1" si="362"/>
        <v>#NAME?</v>
      </c>
      <c r="GX268" s="123" t="e">
        <f t="shared" ca="1" si="363"/>
        <v>#NAME?</v>
      </c>
      <c r="GY268" s="120"/>
      <c r="GZ268" s="105"/>
      <c r="HA268" s="105"/>
      <c r="HB268" s="105"/>
      <c r="HC268" s="105"/>
      <c r="HD268" s="105"/>
      <c r="HE268" s="105"/>
      <c r="HF268" s="105"/>
      <c r="HG268" s="105"/>
      <c r="HH268" s="105"/>
      <c r="HI268" s="105"/>
      <c r="HJ268" s="105"/>
      <c r="HK268" s="105"/>
      <c r="HL268" s="105">
        <f t="shared" si="330"/>
        <v>0</v>
      </c>
      <c r="HM268" s="105"/>
      <c r="HN268" s="123" t="e">
        <f t="shared" ca="1" si="364"/>
        <v>#NAME?</v>
      </c>
      <c r="HO268" s="123" t="e">
        <f t="shared" ca="1" si="365"/>
        <v>#NAME?</v>
      </c>
      <c r="HP268" s="123" t="e">
        <f t="shared" ca="1" si="366"/>
        <v>#NAME?</v>
      </c>
      <c r="HQ268" s="123" t="e">
        <f t="shared" ca="1" si="367"/>
        <v>#NAME?</v>
      </c>
      <c r="HR268" s="123" t="e">
        <f t="shared" ca="1" si="368"/>
        <v>#NAME?</v>
      </c>
      <c r="HS268" s="123" t="e">
        <f t="shared" ca="1" si="369"/>
        <v>#NAME?</v>
      </c>
      <c r="HT268" s="123" t="e">
        <f t="shared" ca="1" si="370"/>
        <v>#NAME?</v>
      </c>
      <c r="HU268" s="123" t="e">
        <f t="shared" ca="1" si="371"/>
        <v>#NAME?</v>
      </c>
      <c r="HV268" s="123" t="e">
        <f t="shared" ca="1" si="372"/>
        <v>#NAME?</v>
      </c>
      <c r="HW268" s="123" t="e">
        <f t="shared" ca="1" si="373"/>
        <v>#NAME?</v>
      </c>
      <c r="HX268" s="123" t="e">
        <f t="shared" ca="1" si="374"/>
        <v>#NAME?</v>
      </c>
      <c r="HY268" s="123" t="e">
        <f t="shared" ca="1" si="375"/>
        <v>#NAME?</v>
      </c>
      <c r="HZ268" s="123" t="e">
        <f t="shared" ca="1" si="376"/>
        <v>#NAME?</v>
      </c>
      <c r="IA268" s="123" t="e">
        <f t="shared" ca="1" si="377"/>
        <v>#NAME?</v>
      </c>
      <c r="IB268" s="124" t="s">
        <v>1225</v>
      </c>
      <c r="IC268" s="103"/>
      <c r="ID268" s="125"/>
      <c r="IE268" s="103"/>
      <c r="IF268" s="103"/>
      <c r="IG268" s="103"/>
      <c r="IH268" s="103"/>
      <c r="II268" s="103"/>
    </row>
    <row r="269" spans="1:243" ht="14.25" x14ac:dyDescent="0.2">
      <c r="A269" s="39">
        <v>292</v>
      </c>
      <c r="B269" s="39" t="s">
        <v>1228</v>
      </c>
      <c r="C269" s="56" t="s">
        <v>1229</v>
      </c>
      <c r="D269" s="39" t="s">
        <v>137</v>
      </c>
      <c r="E269" s="39">
        <v>409017834</v>
      </c>
      <c r="F269" s="102" t="s">
        <v>1230</v>
      </c>
      <c r="G269" s="39"/>
      <c r="H269" s="39" t="s">
        <v>128</v>
      </c>
      <c r="I269" s="39">
        <v>2</v>
      </c>
      <c r="J269" s="39">
        <v>12</v>
      </c>
      <c r="K269" s="39">
        <v>0</v>
      </c>
      <c r="L269" s="39">
        <v>0</v>
      </c>
      <c r="M269" s="39">
        <v>0</v>
      </c>
      <c r="N269" s="39">
        <v>0</v>
      </c>
      <c r="O269" s="39">
        <v>0</v>
      </c>
      <c r="P269" s="39">
        <v>0</v>
      </c>
      <c r="Q269" s="39">
        <v>0</v>
      </c>
      <c r="R269" s="39">
        <v>0</v>
      </c>
      <c r="S269" s="39">
        <v>6</v>
      </c>
      <c r="T269" s="39">
        <v>0</v>
      </c>
      <c r="U269" s="39">
        <v>0</v>
      </c>
      <c r="V269" s="39">
        <v>0</v>
      </c>
      <c r="W269" s="39">
        <v>0</v>
      </c>
      <c r="X269" s="39">
        <v>0</v>
      </c>
      <c r="Y269" s="39">
        <v>0</v>
      </c>
      <c r="Z269" s="39">
        <v>0</v>
      </c>
      <c r="AA269" s="39">
        <v>0</v>
      </c>
      <c r="AB269" s="39">
        <v>6</v>
      </c>
      <c r="AC269" s="39">
        <v>0</v>
      </c>
      <c r="AD269" s="39">
        <v>0</v>
      </c>
      <c r="AE269" s="39">
        <v>0</v>
      </c>
      <c r="AF269" s="39">
        <v>0</v>
      </c>
      <c r="AG269" s="39">
        <v>0</v>
      </c>
      <c r="AH269" s="39">
        <f t="shared" si="331"/>
        <v>12</v>
      </c>
      <c r="AI269" s="39">
        <f t="shared" si="332"/>
        <v>0</v>
      </c>
      <c r="AJ269" s="39">
        <f t="shared" si="333"/>
        <v>6</v>
      </c>
      <c r="AK269" s="39">
        <f t="shared" si="334"/>
        <v>6</v>
      </c>
      <c r="AL269" s="39">
        <f t="shared" si="335"/>
        <v>6</v>
      </c>
      <c r="AM269" s="57">
        <f t="shared" si="336"/>
        <v>212718</v>
      </c>
      <c r="AN269" s="57">
        <v>3000</v>
      </c>
      <c r="AO269" s="57">
        <f t="shared" si="337"/>
        <v>213000</v>
      </c>
      <c r="AP269" s="39"/>
      <c r="AQ269" s="39" t="s">
        <v>624</v>
      </c>
      <c r="AR269" s="39" t="s">
        <v>625</v>
      </c>
      <c r="AS269" s="39"/>
      <c r="AT269" s="39"/>
      <c r="AU269" s="58">
        <v>0.32200000000000001</v>
      </c>
      <c r="AV269" s="58" t="s">
        <v>11</v>
      </c>
      <c r="AW269" s="39" t="s">
        <v>626</v>
      </c>
      <c r="AX269" s="39" t="s">
        <v>627</v>
      </c>
      <c r="AY269" s="60" t="s">
        <v>482</v>
      </c>
      <c r="AZ269" s="39" t="s">
        <v>629</v>
      </c>
      <c r="BA269" s="39" t="str">
        <f t="shared" si="338"/>
        <v>P0020</v>
      </c>
      <c r="BB269" s="78" t="e">
        <f t="shared" ca="1" si="339"/>
        <v>#NAME?</v>
      </c>
      <c r="BC269" s="39">
        <v>15</v>
      </c>
      <c r="BD269" s="75">
        <f t="shared" si="340"/>
        <v>213000</v>
      </c>
      <c r="BE269" s="39"/>
      <c r="BF269" s="39"/>
      <c r="BG269" s="39"/>
      <c r="BH269" s="39"/>
      <c r="BI269" s="82">
        <v>57000</v>
      </c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82">
        <v>54000</v>
      </c>
      <c r="BU269" s="39"/>
      <c r="BV269" s="39"/>
      <c r="BW269" s="39"/>
      <c r="BX269" s="39"/>
      <c r="BY269" s="39"/>
      <c r="BZ269" s="39"/>
      <c r="CA269" s="39"/>
      <c r="CB269" s="39"/>
      <c r="CC269" s="82">
        <v>57000</v>
      </c>
      <c r="CD269" s="39"/>
      <c r="CE269" s="39"/>
      <c r="CF269" s="39"/>
      <c r="CG269" s="39"/>
      <c r="CH269" s="39"/>
      <c r="CI269" s="39"/>
      <c r="CJ269" s="39"/>
      <c r="CK269" s="39"/>
      <c r="CL269" s="82">
        <v>45000</v>
      </c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>
        <f>SUM($BE269,$BF269:BF269)-SUM($CV$1:CW$1)*SUM($P269:$Q269,$W269)-SUM($CV$2:CW$2)*SUM($R269:$V269)-SUM($CV$3:CW$3)*$X269-SUM($CV$4:CW$4)*SUM($K269:$L269)-SUM($CV$5:CW$5)*SUM($M269:$N269)-SUM($CV$6:CW$6)*$O269-SUM($CV$7:CW$7)*SUM($Y269:$Z269,$AF269)-SUM($CV$8:CW$8)*SUM($AA269:$AE269)-SUM($CV$9:CW$9)*$AG269</f>
        <v>0</v>
      </c>
      <c r="CX269" s="39">
        <f>SUM($BE269,$BF269:BG269)-SUM($CV$1:CX$1)*SUM($P269:$Q269,$W269)-SUM($CV$2:CX$2)*SUM($R269:$V269)-SUM($CV$3:CX$3)*$X269-SUM($CV$4:CX$4)*SUM($K269:$L269)-SUM($CV$5:CX$5)*SUM($M269:$N269)-SUM($CV$6:CX$6)*$O269-SUM($CV$7:CX$7)*SUM($Y269:$Z269,$AF269)-SUM($CV$8:CX$8)*SUM($AA269:$AE269)-SUM($CV$9:CX$9)*$AG269</f>
        <v>0</v>
      </c>
      <c r="CY269" s="39">
        <f>SUM($BE269,$BF269:BH269)-SUM($CV$1:CY$1)*SUM($P269:$Q269,$W269)-SUM($CV$2:CY$2)*SUM($R269:$V269)-SUM($CV$3:CY$3)*$X269-SUM($CV$4:CY$4)*SUM($K269:$L269)-SUM($CV$5:CY$5)*SUM($M269:$N269)-SUM($CV$6:CY$6)*$O269-SUM($CV$7:CY$7)*SUM($Y269:$Z269,$AF269)-SUM($CV$8:CY$8)*SUM($AA269:$AE269)-SUM($CV$9:CY$9)*$AG269</f>
        <v>0</v>
      </c>
      <c r="CZ269" s="39">
        <f>SUM($BE269,$BF269:BI269)-SUM($CV$1:CZ$1)*SUM($P269:$Q269,$W269)-SUM($CV$2:CZ$2)*SUM($R269:$V269)-SUM($CV$3:CZ$3)*$X269-SUM($CV$4:CZ$4)*SUM($K269:$L269)-SUM($CV$5:CZ$5)*SUM($M269:$N269)-SUM($CV$6:CZ$6)*$O269-SUM($CV$7:CZ$7)*SUM($Y269:$Z269,$AF269)-SUM($CV$8:CZ$8)*SUM($AA269:$AE269)-SUM($CV$9:CZ$9)*$AG269</f>
        <v>57000</v>
      </c>
      <c r="DA269" s="39">
        <f>SUM($BE269,$BF269:BJ269)-SUM($CV$1:DA$1)*SUM($P269:$Q269,$W269)-SUM($CV$2:DA$2)*SUM($R269:$V269)-SUM($CV$3:DA$3)*$X269-SUM($CV$4:DA$4)*SUM($K269:$L269)-SUM($CV$5:DA$5)*SUM($M269:$N269)-SUM($CV$6:DA$6)*$O269-SUM($CV$7:DA$7)*SUM($Y269:$Z269,$AF269)-SUM($CV$8:DA$8)*SUM($AA269:$AE269)-SUM($CV$9:DA$9)*$AG269</f>
        <v>57000</v>
      </c>
      <c r="DB269" s="39">
        <f>SUM($BE269,$BF269:BK269)-SUM($CV$1:DB$1)*SUM($P269:$Q269,$W269)-SUM($CV$2:DB$2)*SUM($R269:$V269)-SUM($CV$3:DB$3)*$X269-SUM($CV$4:DB$4)*SUM($K269:$L269)-SUM($CV$5:DB$5)*SUM($M269:$N269)-SUM($CV$6:DB$6)*$O269-SUM($CV$7:DB$7)*SUM($Y269:$Z269,$AF269)-SUM($CV$8:DB$8)*SUM($AA269:$AE269)-SUM($CV$9:DB$9)*$AG269</f>
        <v>55800</v>
      </c>
      <c r="DC269" s="39">
        <f>SUM($BE269,$BF269:BL269)-SUM($CV$1:DC$1)*SUM($P269:$Q269,$W269)-SUM($CV$2:DC$2)*SUM($R269:$V269)-SUM($CV$3:DC$3)*$X269-SUM($CV$4:DC$4)*SUM($K269:$L269)-SUM($CV$5:DC$5)*SUM($M269:$N269)-SUM($CV$6:DC$6)*$O269-SUM($CV$7:DC$7)*SUM($Y269:$Z269,$AF269)-SUM($CV$8:DC$8)*SUM($AA269:$AE269)-SUM($CV$9:DC$9)*$AG269</f>
        <v>53400</v>
      </c>
      <c r="DD269" s="39">
        <f>SUM($BE269,$BF269:BM269)-SUM($CV$1:DD$1)*SUM($P269:$Q269,$W269)-SUM($CV$2:DD$2)*SUM($R269:$V269)-SUM($CV$3:DD$3)*$X269-SUM($CV$4:DD$4)*SUM($K269:$L269)-SUM($CV$5:DD$5)*SUM($M269:$N269)-SUM($CV$6:DD$6)*$O269-SUM($CV$7:DD$7)*SUM($Y269:$Z269,$AF269)-SUM($CV$8:DD$8)*SUM($AA269:$AE269)-SUM($CV$9:DD$9)*$AG269</f>
        <v>49614</v>
      </c>
      <c r="DE269" s="39">
        <f>SUM($BE269,$BF269:BN269)-SUM($CV$1:DE$1)*SUM($P269:$Q269,$W269)-SUM($CV$2:DE$2)*SUM($R269:$V269)-SUM($CV$3:DE$3)*$X269-SUM($CV$4:DE$4)*SUM($K269:$L269)-SUM($CV$5:DE$5)*SUM($M269:$N269)-SUM($CV$6:DE$6)*$O269-SUM($CV$7:DE$7)*SUM($Y269:$Z269,$AF269)-SUM($CV$8:DE$8)*SUM($AA269:$AE269)-SUM($CV$9:DE$9)*$AG269</f>
        <v>46314</v>
      </c>
      <c r="DF269" s="39">
        <f>SUM($BE269,$BF269:BO269)-SUM($CV$1:DF$1)*SUM($P269:$Q269,$W269)-SUM($CV$2:DF$2)*SUM($R269:$V269)-SUM($CV$3:DF$3)*$X269-SUM($CV$4:DF$4)*SUM($K269:$L269)-SUM($CV$5:DF$5)*SUM($M269:$N269)-SUM($CV$6:DF$6)*$O269-SUM($CV$7:DF$7)*SUM($Y269:$Z269,$AF269)-SUM($CV$8:DF$8)*SUM($AA269:$AE269)-SUM($CV$9:DF$9)*$AG269</f>
        <v>42114</v>
      </c>
      <c r="DG269" s="39">
        <f>SUM($BE269,$BF269:BP269)-SUM($CV$1:DG$1)*SUM($P269:$Q269,$W269)-SUM($CV$2:DG$2)*SUM($R269:$V269)-SUM($CV$3:DG$3)*$X269-SUM($CV$4:DG$4)*SUM($K269:$L269)-SUM($CV$5:DG$5)*SUM($M269:$N269)-SUM($CV$6:DG$6)*$O269-SUM($CV$7:DG$7)*SUM($Y269:$Z269,$AF269)-SUM($CV$8:DG$8)*SUM($AA269:$AE269)-SUM($CV$9:DG$9)*$AG269</f>
        <v>37614</v>
      </c>
      <c r="DH269" s="39">
        <f>SUM($BE269,$BF269:BQ269)-SUM($CV$1:DH$1)*SUM($P269:$Q269,$W269)-SUM($CV$2:DH$2)*SUM($R269:$V269)-SUM($CV$3:DH$3)*$X269-SUM($CV$4:DH$4)*SUM($K269:$L269)-SUM($CV$5:DH$5)*SUM($M269:$N269)-SUM($CV$6:DH$6)*$O269-SUM($CV$7:DH$7)*SUM($Y269:$Z269,$AF269)-SUM($CV$8:DH$8)*SUM($AA269:$AE269)-SUM($CV$9:DH$9)*$AG269</f>
        <v>33114</v>
      </c>
      <c r="DI269" s="39">
        <f>SUM($BE269,$BF269:BR269)-SUM($CV$1:DI$1)*SUM($P269:$Q269,$W269)-SUM($CV$2:DI$2)*SUM($R269:$V269)-SUM($CV$3:DI$3)*$X269-SUM($CV$4:DI$4)*SUM($K269:$L269)-SUM($CV$5:DI$5)*SUM($M269:$N269)-SUM($CV$6:DI$6)*$O269-SUM($CV$7:DI$7)*SUM($Y269:$Z269,$AF269)-SUM($CV$8:DI$8)*SUM($AA269:$AE269)-SUM($CV$9:DI$9)*$AG269</f>
        <v>28614</v>
      </c>
      <c r="DJ269" s="39">
        <f>SUM($BE269,$BF269:BS269)-SUM($CV$1:DJ$1)*SUM($P269:$Q269,$W269)-SUM($CV$2:DJ$2)*SUM($R269:$V269)-SUM($CV$3:DJ$3)*$X269-SUM($CV$4:DJ$4)*SUM($K269:$L269)-SUM($CV$5:DJ$5)*SUM($M269:$N269)-SUM($CV$6:DJ$6)*$O269-SUM($CV$7:DJ$7)*SUM($Y269:$Z269,$AF269)-SUM($CV$8:DJ$8)*SUM($AA269:$AE269)-SUM($CV$9:DJ$9)*$AG269</f>
        <v>24114</v>
      </c>
      <c r="DK269" s="39">
        <f>SUM($BE269,$BF269:BT269)-SUM($CV$1:DK$1)*SUM($P269:$Q269,$W269)-SUM($CV$2:DK$2)*SUM($R269:$V269)-SUM($CV$3:DK$3)*$X269-SUM($CV$4:DK$4)*SUM($K269:$L269)-SUM($CV$5:DK$5)*SUM($M269:$N269)-SUM($CV$6:DK$6)*$O269-SUM($CV$7:DK$7)*SUM($Y269:$Z269,$AF269)-SUM($CV$8:DK$8)*SUM($AA269:$AE269)-SUM($CV$9:DK$9)*$AG269</f>
        <v>73614</v>
      </c>
      <c r="DL269" s="39">
        <f>SUM($BE269,$BF269:BU269)-SUM($CV$1:DL$1)*SUM($P269:$Q269,$W269)-SUM($CV$2:DL$2)*SUM($R269:$V269)-SUM($CV$3:DL$3)*$X269-SUM($CV$4:DL$4)*SUM($K269:$L269)-SUM($CV$5:DL$5)*SUM($M269:$N269)-SUM($CV$6:DL$6)*$O269-SUM($CV$7:DL$7)*SUM($Y269:$Z269,$AF269)-SUM($CV$8:DL$8)*SUM($AA269:$AE269)-SUM($CV$9:DL$9)*$AG269</f>
        <v>69114</v>
      </c>
      <c r="DM269" s="39">
        <f>SUM($BE269,$BF269:BV269)-SUM($CV$1:DM$1)*SUM($P269:$Q269,$W269)-SUM($CV$2:DM$2)*SUM($R269:$V269)-SUM($CV$3:DM$3)*$X269-SUM($CV$4:DM$4)*SUM($K269:$L269)-SUM($CV$5:DM$5)*SUM($M269:$N269)-SUM($CV$6:DM$6)*$O269-SUM($CV$7:DM$7)*SUM($Y269:$Z269,$AF269)-SUM($CV$8:DM$8)*SUM($AA269:$AE269)-SUM($CV$9:DM$9)*$AG269</f>
        <v>63114</v>
      </c>
      <c r="DN269" s="39">
        <f>SUM($BE269,$BF269:BW269)-SUM($CV$1:DN$1)*SUM($P269:$Q269,$W269)-SUM($CV$2:DN$2)*SUM($R269:$V269)-SUM($CV$3:DN$3)*$X269-SUM($CV$4:DN$4)*SUM($K269:$L269)-SUM($CV$5:DN$5)*SUM($M269:$N269)-SUM($CV$6:DN$6)*$O269-SUM($CV$7:DN$7)*SUM($Y269:$Z269,$AF269)-SUM($CV$8:DN$8)*SUM($AA269:$AE269)-SUM($CV$9:DN$9)*$AG269</f>
        <v>57114</v>
      </c>
      <c r="DO269" s="39">
        <f>SUM($BE269,$BF269:BX269)-SUM($CV$1:DO$1)*SUM($P269:$Q269,$W269)-SUM($CV$2:DO$2)*SUM($R269:$V269)-SUM($CV$3:DO$3)*$X269-SUM($CV$4:DO$4)*SUM($K269:$L269)-SUM($CV$5:DO$5)*SUM($M269:$N269)-SUM($CV$6:DO$6)*$O269-SUM($CV$7:DO$7)*SUM($Y269:$Z269,$AF269)-SUM($CV$8:DO$8)*SUM($AA269:$AE269)-SUM($CV$9:DO$9)*$AG269</f>
        <v>51114</v>
      </c>
      <c r="DP269" s="39">
        <f>SUM($BE269,$BF269:BY269)-SUM($CV$1:DP$1)*SUM($P269:$Q269,$W269)-SUM($CV$2:DP$2)*SUM($R269:$V269)-SUM($CV$3:DP$3)*$X269-SUM($CV$4:DP$4)*SUM($K269:$L269)-SUM($CV$5:DP$5)*SUM($M269:$N269)-SUM($CV$6:DP$6)*$O269-SUM($CV$7:DP$7)*SUM($Y269:$Z269,$AF269)-SUM($CV$8:DP$8)*SUM($AA269:$AE269)-SUM($CV$9:DP$9)*$AG269</f>
        <v>45114</v>
      </c>
      <c r="DQ269" s="39">
        <f>SUM($BE269,$BF269:BZ269)-SUM($CV$1:DQ$1)*SUM($P269:$Q269,$W269)-SUM($CV$2:DQ$2)*SUM($R269:$V269)-SUM($CV$3:DQ$3)*$X269-SUM($CV$4:DQ$4)*SUM($K269:$L269)-SUM($CV$5:DQ$5)*SUM($M269:$N269)-SUM($CV$6:DQ$6)*$O269-SUM($CV$7:DQ$7)*SUM($Y269:$Z269,$AF269)-SUM($CV$8:DQ$8)*SUM($AA269:$AE269)-SUM($CV$9:DQ$9)*$AG269</f>
        <v>39114</v>
      </c>
      <c r="DR269" s="39">
        <f>SUM($BE269,$BF269:CA269)-SUM($CV$1:DR$1)*SUM($P269:$Q269,$W269)-SUM($CV$2:DR$2)*SUM($R269:$V269)-SUM($CV$3:DR$3)*$X269-SUM($CV$4:DR$4)*SUM($K269:$L269)-SUM($CV$5:DR$5)*SUM($M269:$N269)-SUM($CV$6:DR$6)*$O269-SUM($CV$7:DR$7)*SUM($Y269:$Z269,$AF269)-SUM($CV$8:DR$8)*SUM($AA269:$AE269)-SUM($CV$9:DR$9)*$AG269</f>
        <v>33114</v>
      </c>
      <c r="DS269" s="39">
        <f>SUM($BE269,$BF269:CB269)-SUM($CV$1:DS$1)*SUM($P269:$Q269,$W269)-SUM($CV$2:DS$2)*SUM($R269:$V269)-SUM($CV$3:DS$3)*$X269-SUM($CV$4:DS$4)*SUM($K269:$L269)-SUM($CV$5:DS$5)*SUM($M269:$N269)-SUM($CV$6:DS$6)*$O269-SUM($CV$7:DS$7)*SUM($Y269:$Z269,$AF269)-SUM($CV$8:DS$8)*SUM($AA269:$AE269)-SUM($CV$9:DS$9)*$AG269</f>
        <v>27114</v>
      </c>
      <c r="DT269" s="39">
        <f>SUM($BE269,$BF269:CC269)-SUM($CV$1:DT$1)*SUM($P269:$Q269,$W269)-SUM($CV$2:DT$2)*SUM($R269:$V269)-SUM($CV$3:DT$3)*$X269-SUM($CV$4:DT$4)*SUM($K269:$L269)-SUM($CV$5:DT$5)*SUM($M269:$N269)-SUM($CV$6:DT$6)*$O269-SUM($CV$7:DT$7)*SUM($Y269:$Z269,$AF269)-SUM($CV$8:DT$8)*SUM($AA269:$AE269)-SUM($CV$9:DT$9)*$AG269</f>
        <v>78114</v>
      </c>
      <c r="DU269" s="39">
        <f>SUM($BE269,$BF269:CD269)-SUM($CV$1:DU$1)*SUM($P269:$Q269,$W269)-SUM($CV$2:DU$2)*SUM($R269:$V269)-SUM($CV$3:DU$3)*$X269-SUM($CV$4:DU$4)*SUM($K269:$L269)-SUM($CV$5:DU$5)*SUM($M269:$N269)-SUM($CV$6:DU$6)*$O269-SUM($CV$7:DU$7)*SUM($Y269:$Z269,$AF269)-SUM($CV$8:DU$8)*SUM($AA269:$AE269)-SUM($CV$9:DU$9)*$AG269</f>
        <v>72114</v>
      </c>
      <c r="DV269" s="39">
        <f>SUM($BE269,$BF269:CE269)-SUM($CV$1:DV$1)*SUM($P269:$Q269,$W269)-SUM($CV$2:DV$2)*SUM($R269:$V269)-SUM($CV$3:DV$3)*$X269-SUM($CV$4:DV$4)*SUM($K269:$L269)-SUM($CV$5:DV$5)*SUM($M269:$N269)-SUM($CV$6:DV$6)*$O269-SUM($CV$7:DV$7)*SUM($Y269:$Z269,$AF269)-SUM($CV$8:DV$8)*SUM($AA269:$AE269)-SUM($CV$9:DV$9)*$AG269</f>
        <v>66114</v>
      </c>
      <c r="DW269" s="39">
        <f>SUM($BE269,$BF269:CF269)-SUM($CV$1:DW$1)*SUM($P269:$Q269,$W269)-SUM($CV$2:DW$2)*SUM($R269:$V269)-SUM($CV$3:DW$3)*$X269-SUM($CV$4:DW$4)*SUM($K269:$L269)-SUM($CV$5:DW$5)*SUM($M269:$N269)-SUM($CV$6:DW$6)*$O269-SUM($CV$7:DW$7)*SUM($Y269:$Z269,$AF269)-SUM($CV$8:DW$8)*SUM($AA269:$AE269)-SUM($CV$9:DW$9)*$AG269</f>
        <v>60114</v>
      </c>
      <c r="DX269" s="39">
        <f>SUM($BE269,$BF269:CG269)-SUM($CV$1:DX$1)*SUM($P269:$Q269,$W269)-SUM($CV$2:DX$2)*SUM($R269:$V269)-SUM($CV$3:DX$3)*$X269-SUM($CV$4:DX$4)*SUM($K269:$L269)-SUM($CV$5:DX$5)*SUM($M269:$N269)-SUM($CV$6:DX$6)*$O269-SUM($CV$7:DX$7)*SUM($Y269:$Z269,$AF269)-SUM($CV$8:DX$8)*SUM($AA269:$AE269)-SUM($CV$9:DX$9)*$AG269</f>
        <v>54114</v>
      </c>
      <c r="DY269" s="39">
        <f>SUM($BE269,$BF269:CH269)-SUM($CV$1:DY$1)*SUM($P269:$Q269,$W269)-SUM($CV$2:DY$2)*SUM($R269:$V269)-SUM($CV$3:DY$3)*$X269-SUM($CV$4:DY$4)*SUM($K269:$L269)-SUM($CV$5:DY$5)*SUM($M269:$N269)-SUM($CV$6:DY$6)*$O269-SUM($CV$7:DY$7)*SUM($Y269:$Z269,$AF269)-SUM($CV$8:DY$8)*SUM($AA269:$AE269)-SUM($CV$9:DY$9)*$AG269</f>
        <v>48114</v>
      </c>
      <c r="DZ269" s="39">
        <f>SUM($BE269,$BF269:CI269)-SUM($CV$1:DZ$1)*SUM($P269:$Q269,$W269)-SUM($CV$2:DZ$2)*SUM($R269:$V269)-SUM($CV$3:DZ$3)*$X269-SUM($CV$4:DZ$4)*SUM($K269:$L269)-SUM($CV$5:DZ$5)*SUM($M269:$N269)-SUM($CV$6:DZ$6)*$O269-SUM($CV$7:DZ$7)*SUM($Y269:$Z269,$AF269)-SUM($CV$8:DZ$8)*SUM($AA269:$AE269)-SUM($CV$9:DZ$9)*$AG269</f>
        <v>42114</v>
      </c>
      <c r="EA269" s="39">
        <f>SUM($BE269,$BF269:CJ269)-SUM($CV$1:EA$1)*SUM($P269:$Q269,$W269)-SUM($CV$2:EA$2)*SUM($R269:$V269)-SUM($CV$3:EA$3)*$X269-SUM($CV$4:EA$4)*SUM($K269:$L269)-SUM($CV$5:EA$5)*SUM($M269:$N269)-SUM($CV$6:EA$6)*$O269-SUM($CV$7:EA$7)*SUM($Y269:$Z269,$AF269)-SUM($CV$8:EA$8)*SUM($AA269:$AE269)-SUM($CV$9:EA$9)*$AG269</f>
        <v>36114</v>
      </c>
      <c r="EB269" s="39">
        <f>SUM($BE269,$BF269:CK269)-SUM($CV$1:EB$1)*SUM($P269:$Q269,$W269)-SUM($CV$2:EB$2)*SUM($R269:$V269)-SUM($CV$3:EB$3)*$X269-SUM($CV$4:EB$4)*SUM($K269:$L269)-SUM($CV$5:EB$5)*SUM($M269:$N269)-SUM($CV$6:EB$6)*$O269-SUM($CV$7:EB$7)*SUM($Y269:$Z269,$AF269)-SUM($CV$8:EB$8)*SUM($AA269:$AE269)-SUM($CV$9:EB$9)*$AG269</f>
        <v>30114</v>
      </c>
      <c r="EC269" s="39">
        <f>SUM($BE269,$BF269:CL269)-SUM($CV$1:EC$1)*SUM($P269:$Q269,$W269)-SUM($CV$2:EC$2)*SUM($R269:$V269)-SUM($CV$3:EC$3)*$X269-SUM($CV$4:EC$4)*SUM($K269:$L269)-SUM($CV$5:EC$5)*SUM($M269:$N269)-SUM($CV$6:EC$6)*$O269-SUM($CV$7:EC$7)*SUM($Y269:$Z269,$AF269)-SUM($CV$8:EC$8)*SUM($AA269:$AE269)-SUM($CV$9:EC$9)*$AG269</f>
        <v>69114</v>
      </c>
      <c r="ED269" s="39">
        <f>SUM($BE269,$BF269:CM269)-SUM($CV$1:ED$1)*SUM($P269:$Q269,$W269)-SUM($CV$2:ED$2)*SUM($R269:$V269)-SUM($CV$3:ED$3)*$X269-SUM($CV$4:ED$4)*SUM($K269:$L269)-SUM($CV$5:ED$5)*SUM($M269:$N269)-SUM($CV$6:ED$6)*$O269-SUM($CV$7:ED$7)*SUM($Y269:$Z269,$AF269)-SUM($CV$8:ED$8)*SUM($AA269:$AE269)-SUM($CV$9:ED$9)*$AG269</f>
        <v>63114</v>
      </c>
      <c r="EE269" s="39">
        <f>SUM($BE269,$BF269:CN269)-SUM($CV$1:EE$1)*SUM($P269:$Q269,$W269)-SUM($CV$2:EE$2)*SUM($R269:$V269)-SUM($CV$3:EE$3)*$X269-SUM($CV$4:EE$4)*SUM($K269:$L269)-SUM($CV$5:EE$5)*SUM($M269:$N269)-SUM($CV$6:EE$6)*$O269-SUM($CV$7:EE$7)*SUM($Y269:$Z269,$AF269)-SUM($CV$8:EE$8)*SUM($AA269:$AE269)-SUM($CV$9:EE$9)*$AG269</f>
        <v>57114</v>
      </c>
      <c r="EF269" s="39">
        <f>SUM($BE269,$BF269:CO269)-SUM($CV$1:EF$1)*SUM($P269:$Q269,$W269)-SUM($CV$2:EF$2)*SUM($R269:$V269)-SUM($CV$3:EF$3)*$X269-SUM($CV$4:EF$4)*SUM($K269:$L269)-SUM($CV$5:EF$5)*SUM($M269:$N269)-SUM($CV$6:EF$6)*$O269-SUM($CV$7:EF$7)*SUM($Y269:$Z269,$AF269)-SUM($CV$8:EF$8)*SUM($AA269:$AE269)-SUM($CV$9:EF$9)*$AG269</f>
        <v>51114</v>
      </c>
      <c r="EG269" s="39">
        <f>SUM($BE269,$BF269:CP269)-SUM($CV$1:EG$1)*SUM($P269:$Q269,$W269)-SUM($CV$2:EG$2)*SUM($R269:$V269)-SUM($CV$3:EG$3)*$X269-SUM($CV$4:EG$4)*SUM($K269:$L269)-SUM($CV$5:EG$5)*SUM($M269:$N269)-SUM($CV$6:EG$6)*$O269-SUM($CV$7:EG$7)*SUM($Y269:$Z269,$AF269)-SUM($CV$8:EG$8)*SUM($AA269:$AE269)-SUM($CV$9:EG$9)*$AG269</f>
        <v>45114</v>
      </c>
      <c r="EH269" s="39">
        <f>SUM($BE269,$BF269:CQ269)-SUM($CV$1:EH$1)*SUM($P269:$Q269,$W269)-SUM($CV$2:EH$2)*SUM($R269:$V269)-SUM($CV$3:EH$3)*$X269-SUM($CV$4:EH$4)*SUM($K269:$L269)-SUM($CV$5:EH$5)*SUM($M269:$N269)-SUM($CV$6:EH$6)*$O269-SUM($CV$7:EH$7)*SUM($Y269:$Z269,$AF269)-SUM($CV$8:EH$8)*SUM($AA269:$AE269)-SUM($CV$9:EH$9)*$AG269</f>
        <v>39114</v>
      </c>
      <c r="EI269" s="39">
        <f>SUM($BE269,$BF269:CR269)-SUM($CV$1:EI$1)*SUM($P269:$Q269,$W269)-SUM($CV$2:EI$2)*SUM($R269:$V269)-SUM($CV$3:EI$3)*$X269-SUM($CV$4:EI$4)*SUM($K269:$L269)-SUM($CV$5:EI$5)*SUM($M269:$N269)-SUM($CV$6:EI$6)*$O269-SUM($CV$7:EI$7)*SUM($Y269:$Z269,$AF269)-SUM($CV$8:EI$8)*SUM($AA269:$AE269)-SUM($CV$9:EI$9)*$AG269</f>
        <v>33114</v>
      </c>
      <c r="EJ269" s="39">
        <f>SUM($BE269,$BF269:CS269)-SUM($CV$1:EJ$1)*SUM($P269:$Q269,$W269)-SUM($CV$2:EJ$2)*SUM($R269:$V269)-SUM($CV$3:EJ$3)*$X269-SUM($CV$4:EJ$4)*SUM($K269:$L269)-SUM($CV$5:EJ$5)*SUM($M269:$N269)-SUM($CV$6:EJ$6)*$O269-SUM($CV$7:EJ$7)*SUM($Y269:$Z269,$AF269)-SUM($CV$8:EJ$8)*SUM($AA269:$AE269)-SUM($CV$9:EJ$9)*$AG269</f>
        <v>27114</v>
      </c>
      <c r="EK269" s="39">
        <f>SUM($BE269,$BF269:CT269)-SUM($CV$1:EK$1)*SUM($P269:$Q269,$W269)-SUM($CV$2:EK$2)*SUM($R269:$V269)-SUM($CV$3:EK$3)*$X269-SUM($CV$4:EK$4)*SUM($K269:$L269)-SUM($CV$5:EK$5)*SUM($M269:$N269)-SUM($CV$6:EK$6)*$O269-SUM($CV$7:EK$7)*SUM($Y269:$Z269,$AF269)-SUM($CV$8:EK$8)*SUM($AA269:$AE269)-SUM($CV$9:EK$9)*$AG269</f>
        <v>21114</v>
      </c>
      <c r="EL269" s="39">
        <f>SUM($BE269,$BF269:CU269)-SUM($CV$1:EL$1)*SUM($P269:$Q269,$W269)-SUM($CV$2:EL$2)*SUM($R269:$V269)-SUM($CV$3:EL$3)*$X269-SUM($CV$4:EL$4)*SUM($K269:$L269)-SUM($CV$5:EL$5)*SUM($M269:$N269)-SUM($CV$6:EL$6)*$O269-SUM($CV$7:EL$7)*SUM($Y269:$Z269,$AF269)-SUM($CV$8:EL$8)*SUM($AA269:$AE269)-SUM($CV$9:EL$9)*$AG269</f>
        <v>15114</v>
      </c>
      <c r="EM269" s="39">
        <f>SUM($BE269,$BF269:CV269)-SUM($CV$1:EM$1)*SUM($P269:$Q269,$W269)-SUM($CV$2:EM$2)*SUM($R269:$V269)-SUM($CV$3:EM$3)*$X269-SUM($CV$4:EM$4)*SUM($K269:$L269)-SUM($CV$5:EM$5)*SUM($M269:$N269)-SUM($CV$6:EM$6)*$O269-SUM($CV$7:EM$7)*SUM($Y269:$Z269,$AF269)-SUM($CV$8:EM$8)*SUM($AA269:$AE269)-SUM($CV$9:EM$9)*$AG269</f>
        <v>9114</v>
      </c>
      <c r="EN269" s="39">
        <f>SUM($BE269,$BF269:CW269)-SUM($CV$1:EN$1)*SUM($P269:$Q269,$W269)-SUM($CV$2:EN$2)*SUM($R269:$V269)-SUM($CV$3:EN$3)*$X269-SUM($CV$4:EN$4)*SUM($K269:$L269)-SUM($CV$5:EN$5)*SUM($M269:$N269)-SUM($CV$6:EN$6)*$O269-SUM($CV$7:EN$7)*SUM($Y269:$Z269,$AF269)-SUM($CV$8:EN$8)*SUM($AA269:$AE269)-SUM($CV$9:EN$9)*$AG269</f>
        <v>3114</v>
      </c>
      <c r="EO269" s="39">
        <f>SUM($BE269,$BF269:CX269)-SUM($CV$1:EO$1)*SUM($P269:$Q269,$W269)-SUM($CV$2:EO$2)*SUM($R269:$V269)-SUM($CV$3:EO$3)*$X269-SUM($CV$4:EO$4)*SUM($K269:$L269)-SUM($CV$5:EO$5)*SUM($M269:$N269)-SUM($CV$6:EO$6)*$O269-SUM($CV$7:EO$7)*SUM($Y269:$Z269,$AF269)-SUM($CV$8:EO$8)*SUM($AA269:$AE269)-SUM($CV$9:EO$9)*$AG269</f>
        <v>-1866</v>
      </c>
      <c r="EP269" s="96" t="str">
        <f>AR269</f>
        <v>STG</v>
      </c>
      <c r="EQ269" s="103" t="str">
        <f t="shared" si="328"/>
        <v>NFM31KC104R2A3L</v>
      </c>
      <c r="ER269" s="96" t="str">
        <f t="shared" ref="ER269:ER303" si="378">AQ269</f>
        <v>MURATA MANUFACTURING CO. LTD</v>
      </c>
      <c r="ES269" s="115">
        <f t="shared" si="326"/>
        <v>0.32200000000000001</v>
      </c>
      <c r="ET269" s="116" t="str">
        <f t="shared" ref="ET269:ET285" si="379">AV269</f>
        <v>USD</v>
      </c>
      <c r="EU269" s="107" t="e">
        <f t="shared" ca="1" si="341"/>
        <v>#NAME?</v>
      </c>
      <c r="EV269" s="107" t="e">
        <f t="shared" ca="1" si="342"/>
        <v>#NAME?</v>
      </c>
      <c r="EW269" s="117">
        <f t="shared" si="327"/>
        <v>3000</v>
      </c>
      <c r="EX269" s="117">
        <f t="shared" si="329"/>
        <v>3000</v>
      </c>
      <c r="EY269" s="103"/>
      <c r="EZ269" s="117">
        <f t="shared" si="343"/>
        <v>213000</v>
      </c>
      <c r="FA269" s="118" t="e">
        <f t="shared" ca="1" si="344"/>
        <v>#NAME?</v>
      </c>
      <c r="FB269" s="117">
        <f t="shared" si="345"/>
        <v>282</v>
      </c>
      <c r="FC269" s="118" t="e">
        <f t="shared" ca="1" si="346"/>
        <v>#NAME?</v>
      </c>
      <c r="FD269" s="119">
        <v>45523</v>
      </c>
      <c r="FE269" s="118" t="s">
        <v>130</v>
      </c>
      <c r="FF269" s="118" t="s">
        <v>26</v>
      </c>
      <c r="FG269" s="103" t="s">
        <v>144</v>
      </c>
      <c r="FH269" s="103" t="s">
        <v>145</v>
      </c>
      <c r="FI269" s="105">
        <f t="array" ref="FI269">SUMPRODUCT($AI269:$AL269,TRANSPOSE(FI$1:FI$4))</f>
        <v>18390</v>
      </c>
      <c r="FJ269" s="105">
        <f t="array" ref="FJ269">SUMPRODUCT($AI269:$AL269,TRANSPOSE(FJ$1:FJ$4))</f>
        <v>18390</v>
      </c>
      <c r="FK269" s="105">
        <f t="array" ref="FK269">SUMPRODUCT($AI269:$AL269,TRANSPOSE(FK$1:FK$4))</f>
        <v>18390</v>
      </c>
      <c r="FL269" s="105">
        <f t="array" ref="FL269">SUMPRODUCT($AI269:$AL269,TRANSPOSE(FL$1:FL$4))</f>
        <v>18390</v>
      </c>
      <c r="FM269" s="105">
        <f t="array" ref="FM269">SUMPRODUCT($AI269:$AL269,TRANSPOSE(FM$1:FM$4))</f>
        <v>18390</v>
      </c>
      <c r="FN269" s="105">
        <f t="array" ref="FN269">SUMPRODUCT($AI269:$AL269,TRANSPOSE(FN$1:FN$4))</f>
        <v>18390</v>
      </c>
      <c r="FO269" s="105">
        <f t="array" ref="FO269">SUMPRODUCT($AI269:$AL269,TRANSPOSE(FO$1:FO$4))</f>
        <v>18390</v>
      </c>
      <c r="FP269" s="105">
        <f t="array" ref="FP269">SUMPRODUCT($AI269:$AL269,TRANSPOSE(FP$1:FP$4))</f>
        <v>18390</v>
      </c>
      <c r="FQ269" s="105">
        <f t="array" ref="FQ269">SUMPRODUCT($AI269:$AL269,TRANSPOSE(FQ$1:FQ$4))</f>
        <v>18390</v>
      </c>
      <c r="FR269" s="105">
        <f t="array" ref="FR269">SUMPRODUCT($AI269:$AL269,TRANSPOSE(FR$1:FR$4))</f>
        <v>18300</v>
      </c>
      <c r="FS269" s="105">
        <f t="array" ref="FS269">SUMPRODUCT($AI269:$AL269,TRANSPOSE(FS$1:FS$4))</f>
        <v>18000</v>
      </c>
      <c r="FT269" s="105">
        <f t="array" ref="FT269">SUMPRODUCT($AI269:$AL269,TRANSPOSE(FT$1:FT$4))</f>
        <v>10908</v>
      </c>
      <c r="FU269" s="105">
        <f t="array" ref="FU269">SUMPRODUCT($AI269:$AL269,TRANSPOSE(FU$1:FU$4))</f>
        <v>0</v>
      </c>
      <c r="FV269" s="120"/>
      <c r="FW269" s="105">
        <f t="shared" si="347"/>
        <v>21000</v>
      </c>
      <c r="FX269" s="121">
        <f>CEILING(SUM($FI269:FJ269)-SUM($FW269:FW269),$EW269)</f>
        <v>18000</v>
      </c>
      <c r="FY269" s="121">
        <f>CEILING(SUM($FI269:FK269)-SUM($FW269:FX269),$EW269)</f>
        <v>18000</v>
      </c>
      <c r="FZ269" s="121">
        <f>CEILING(SUM($FI269:FL269)-SUM($FW269:FY269),$EW269)</f>
        <v>18000</v>
      </c>
      <c r="GA269" s="121">
        <f>CEILING(SUM($FI269:FM269)-SUM($FW269:FZ269),$EW269)</f>
        <v>18000</v>
      </c>
      <c r="GB269" s="121">
        <f>CEILING(SUM($FI269:FN269)-SUM($FW269:GA269),$EW269)</f>
        <v>18000</v>
      </c>
      <c r="GC269" s="121">
        <f>CEILING(SUM($FI269:FO269)-SUM($FW269:GB269),$EW269)</f>
        <v>18000</v>
      </c>
      <c r="GD269" s="121">
        <f>CEILING(SUM($FI269:FP269)-SUM($FW269:GC269),$EW269)</f>
        <v>21000</v>
      </c>
      <c r="GE269" s="121">
        <f>CEILING(SUM($FI269:FQ269)-SUM($FW269:GD269),$EW269)</f>
        <v>18000</v>
      </c>
      <c r="GF269" s="121">
        <f>CEILING(SUM($FI269:FR269)-SUM($FW269:GE269),$EW269)</f>
        <v>18000</v>
      </c>
      <c r="GG269" s="121">
        <f>CEILING(SUM($FI269:FS269)-SUM($FW269:GF269),$EW269)</f>
        <v>18000</v>
      </c>
      <c r="GH269" s="121">
        <f t="shared" si="348"/>
        <v>9000</v>
      </c>
      <c r="GI269" s="121">
        <f t="shared" si="349"/>
        <v>0</v>
      </c>
      <c r="GJ269" s="120"/>
      <c r="GK269" s="123" t="e">
        <f t="shared" ca="1" si="350"/>
        <v>#NAME?</v>
      </c>
      <c r="GL269" s="123" t="e">
        <f t="shared" ca="1" si="351"/>
        <v>#NAME?</v>
      </c>
      <c r="GM269" s="123" t="e">
        <f t="shared" ca="1" si="352"/>
        <v>#NAME?</v>
      </c>
      <c r="GN269" s="123" t="e">
        <f t="shared" ca="1" si="353"/>
        <v>#NAME?</v>
      </c>
      <c r="GO269" s="123" t="e">
        <f t="shared" ca="1" si="354"/>
        <v>#NAME?</v>
      </c>
      <c r="GP269" s="123" t="e">
        <f t="shared" ca="1" si="355"/>
        <v>#NAME?</v>
      </c>
      <c r="GQ269" s="123" t="e">
        <f t="shared" ca="1" si="356"/>
        <v>#NAME?</v>
      </c>
      <c r="GR269" s="123" t="e">
        <f t="shared" ca="1" si="357"/>
        <v>#NAME?</v>
      </c>
      <c r="GS269" s="123" t="e">
        <f t="shared" ca="1" si="358"/>
        <v>#NAME?</v>
      </c>
      <c r="GT269" s="123" t="e">
        <f t="shared" ca="1" si="359"/>
        <v>#NAME?</v>
      </c>
      <c r="GU269" s="123" t="e">
        <f t="shared" ca="1" si="360"/>
        <v>#NAME?</v>
      </c>
      <c r="GV269" s="123" t="e">
        <f t="shared" ca="1" si="361"/>
        <v>#NAME?</v>
      </c>
      <c r="GW269" s="123" t="e">
        <f t="shared" ca="1" si="362"/>
        <v>#NAME?</v>
      </c>
      <c r="GX269" s="123" t="e">
        <f t="shared" ca="1" si="363"/>
        <v>#NAME?</v>
      </c>
      <c r="GY269" s="120">
        <v>4</v>
      </c>
      <c r="GZ269" s="105">
        <f>SUM(FW269:FY269)</f>
        <v>57000</v>
      </c>
      <c r="HA269" s="105"/>
      <c r="HB269" s="105"/>
      <c r="HC269" s="105">
        <f>SUM(FZ269:GB269)</f>
        <v>54000</v>
      </c>
      <c r="HD269" s="105"/>
      <c r="HE269" s="105"/>
      <c r="HF269" s="105">
        <f>SUM(GC269:GE269)</f>
        <v>57000</v>
      </c>
      <c r="HG269" s="105"/>
      <c r="HH269" s="105"/>
      <c r="HI269" s="105">
        <f>SUM(GF269:GI269)</f>
        <v>45000</v>
      </c>
      <c r="HJ269" s="105"/>
      <c r="HK269" s="105"/>
      <c r="HL269" s="105">
        <f>GI269</f>
        <v>0</v>
      </c>
      <c r="HM269" s="105"/>
      <c r="HN269" s="123" t="e">
        <f t="shared" ca="1" si="364"/>
        <v>#NAME?</v>
      </c>
      <c r="HO269" s="123" t="e">
        <f t="shared" ca="1" si="365"/>
        <v>#NAME?</v>
      </c>
      <c r="HP269" s="123" t="e">
        <f t="shared" ca="1" si="366"/>
        <v>#NAME?</v>
      </c>
      <c r="HQ269" s="123" t="e">
        <f t="shared" ca="1" si="367"/>
        <v>#NAME?</v>
      </c>
      <c r="HR269" s="123" t="e">
        <f t="shared" ca="1" si="368"/>
        <v>#NAME?</v>
      </c>
      <c r="HS269" s="123" t="e">
        <f t="shared" ca="1" si="369"/>
        <v>#NAME?</v>
      </c>
      <c r="HT269" s="123" t="e">
        <f t="shared" ca="1" si="370"/>
        <v>#NAME?</v>
      </c>
      <c r="HU269" s="123" t="e">
        <f t="shared" ca="1" si="371"/>
        <v>#NAME?</v>
      </c>
      <c r="HV269" s="123" t="e">
        <f t="shared" ca="1" si="372"/>
        <v>#NAME?</v>
      </c>
      <c r="HW269" s="123" t="e">
        <f t="shared" ca="1" si="373"/>
        <v>#NAME?</v>
      </c>
      <c r="HX269" s="123" t="e">
        <f t="shared" ca="1" si="374"/>
        <v>#NAME?</v>
      </c>
      <c r="HY269" s="123" t="e">
        <f t="shared" ca="1" si="375"/>
        <v>#NAME?</v>
      </c>
      <c r="HZ269" s="123" t="e">
        <f t="shared" ca="1" si="376"/>
        <v>#NAME?</v>
      </c>
      <c r="IA269" s="123" t="e">
        <f t="shared" ca="1" si="377"/>
        <v>#NAME?</v>
      </c>
      <c r="IB269" s="124" t="s">
        <v>1228</v>
      </c>
      <c r="IC269" s="103" t="s">
        <v>630</v>
      </c>
      <c r="ID269" s="125">
        <v>45525</v>
      </c>
      <c r="IE269" s="103" t="s">
        <v>147</v>
      </c>
      <c r="IF269" s="103"/>
      <c r="IG269" s="103" t="s">
        <v>147</v>
      </c>
      <c r="IH269" s="103"/>
      <c r="II269" s="103" t="s">
        <v>181</v>
      </c>
    </row>
    <row r="270" spans="1:243" ht="14.25" x14ac:dyDescent="0.2">
      <c r="A270" s="39">
        <v>293</v>
      </c>
      <c r="B270" s="39" t="s">
        <v>1231</v>
      </c>
      <c r="C270" s="56" t="s">
        <v>1232</v>
      </c>
      <c r="D270" s="39" t="s">
        <v>137</v>
      </c>
      <c r="E270" s="39">
        <v>411188824</v>
      </c>
      <c r="F270" s="102" t="s">
        <v>1233</v>
      </c>
      <c r="G270" s="39"/>
      <c r="H270" s="39" t="s">
        <v>128</v>
      </c>
      <c r="I270" s="39">
        <v>2</v>
      </c>
      <c r="J270" s="39">
        <v>6</v>
      </c>
      <c r="K270" s="39">
        <v>0</v>
      </c>
      <c r="L270" s="39">
        <v>0</v>
      </c>
      <c r="M270" s="39">
        <v>0</v>
      </c>
      <c r="N270" s="39">
        <v>0</v>
      </c>
      <c r="O270" s="39">
        <v>2</v>
      </c>
      <c r="P270" s="39">
        <v>0</v>
      </c>
      <c r="Q270" s="39">
        <v>0</v>
      </c>
      <c r="R270" s="39">
        <v>0</v>
      </c>
      <c r="S270" s="39">
        <v>0</v>
      </c>
      <c r="T270" s="39">
        <v>0</v>
      </c>
      <c r="U270" s="39">
        <v>0</v>
      </c>
      <c r="V270" s="39">
        <v>0</v>
      </c>
      <c r="W270" s="39">
        <v>0</v>
      </c>
      <c r="X270" s="39">
        <v>2</v>
      </c>
      <c r="Y270" s="39">
        <v>0</v>
      </c>
      <c r="Z270" s="39">
        <v>0</v>
      </c>
      <c r="AA270" s="39">
        <v>0</v>
      </c>
      <c r="AB270" s="39">
        <v>0</v>
      </c>
      <c r="AC270" s="39">
        <v>0</v>
      </c>
      <c r="AD270" s="39">
        <v>0</v>
      </c>
      <c r="AE270" s="39">
        <v>0</v>
      </c>
      <c r="AF270" s="39">
        <v>0</v>
      </c>
      <c r="AG270" s="39">
        <v>2</v>
      </c>
      <c r="AH270" s="39">
        <f t="shared" si="331"/>
        <v>4</v>
      </c>
      <c r="AI270" s="39">
        <f t="shared" si="332"/>
        <v>2</v>
      </c>
      <c r="AJ270" s="39">
        <f t="shared" si="333"/>
        <v>2</v>
      </c>
      <c r="AK270" s="39">
        <f t="shared" si="334"/>
        <v>2</v>
      </c>
      <c r="AL270" s="39">
        <f t="shared" si="335"/>
        <v>4</v>
      </c>
      <c r="AM270" s="57">
        <f t="shared" si="336"/>
        <v>141362</v>
      </c>
      <c r="AN270" s="57">
        <v>4000</v>
      </c>
      <c r="AO270" s="57">
        <f t="shared" si="337"/>
        <v>144000</v>
      </c>
      <c r="AP270" s="39"/>
      <c r="AQ270" s="39" t="s">
        <v>624</v>
      </c>
      <c r="AR270" s="39" t="s">
        <v>625</v>
      </c>
      <c r="AS270" s="39"/>
      <c r="AT270" s="39"/>
      <c r="AU270" s="58">
        <v>0.98</v>
      </c>
      <c r="AV270" s="58" t="s">
        <v>11</v>
      </c>
      <c r="AW270" s="39" t="s">
        <v>626</v>
      </c>
      <c r="AX270" s="39" t="s">
        <v>627</v>
      </c>
      <c r="AY270" s="60" t="s">
        <v>482</v>
      </c>
      <c r="AZ270" s="39" t="s">
        <v>629</v>
      </c>
      <c r="BA270" s="39" t="str">
        <f t="shared" si="338"/>
        <v>P0020</v>
      </c>
      <c r="BB270" s="78" t="e">
        <f t="shared" ca="1" si="339"/>
        <v>#NAME?</v>
      </c>
      <c r="BC270" s="39">
        <v>15</v>
      </c>
      <c r="BD270" s="75">
        <f t="shared" si="340"/>
        <v>144000</v>
      </c>
      <c r="BE270" s="39"/>
      <c r="BF270" s="39"/>
      <c r="BG270" s="39"/>
      <c r="BH270" s="39"/>
      <c r="BI270" s="82">
        <v>40000</v>
      </c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82">
        <v>36000</v>
      </c>
      <c r="BU270" s="39"/>
      <c r="BV270" s="39"/>
      <c r="BW270" s="39"/>
      <c r="BX270" s="39"/>
      <c r="BY270" s="39"/>
      <c r="BZ270" s="39"/>
      <c r="CA270" s="39"/>
      <c r="CB270" s="39"/>
      <c r="CC270" s="82">
        <v>36000</v>
      </c>
      <c r="CD270" s="39"/>
      <c r="CE270" s="39"/>
      <c r="CF270" s="39"/>
      <c r="CG270" s="39"/>
      <c r="CH270" s="39"/>
      <c r="CI270" s="39"/>
      <c r="CJ270" s="39"/>
      <c r="CK270" s="39"/>
      <c r="CL270" s="82">
        <v>32000</v>
      </c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>
        <f>SUM($BE270,$BF270:BF270)-SUM($CV$1:CW$1)*SUM($P270:$Q270,$W270)-SUM($CV$2:CW$2)*SUM($R270:$V270)-SUM($CV$3:CW$3)*$X270-SUM($CV$4:CW$4)*SUM($K270:$L270)-SUM($CV$5:CW$5)*SUM($M270:$N270)-SUM($CV$6:CW$6)*$O270-SUM($CV$7:CW$7)*SUM($Y270:$Z270,$AF270)-SUM($CV$8:CW$8)*SUM($AA270:$AE270)-SUM($CV$9:CW$9)*$AG270</f>
        <v>0</v>
      </c>
      <c r="CX270" s="39">
        <f>SUM($BE270,$BF270:BG270)-SUM($CV$1:CX$1)*SUM($P270:$Q270,$W270)-SUM($CV$2:CX$2)*SUM($R270:$V270)-SUM($CV$3:CX$3)*$X270-SUM($CV$4:CX$4)*SUM($K270:$L270)-SUM($CV$5:CX$5)*SUM($M270:$N270)-SUM($CV$6:CX$6)*$O270-SUM($CV$7:CX$7)*SUM($Y270:$Z270,$AF270)-SUM($CV$8:CX$8)*SUM($AA270:$AE270)-SUM($CV$9:CX$9)*$AG270</f>
        <v>0</v>
      </c>
      <c r="CY270" s="39">
        <f>SUM($BE270,$BF270:BH270)-SUM($CV$1:CY$1)*SUM($P270:$Q270,$W270)-SUM($CV$2:CY$2)*SUM($R270:$V270)-SUM($CV$3:CY$3)*$X270-SUM($CV$4:CY$4)*SUM($K270:$L270)-SUM($CV$5:CY$5)*SUM($M270:$N270)-SUM($CV$6:CY$6)*$O270-SUM($CV$7:CY$7)*SUM($Y270:$Z270,$AF270)-SUM($CV$8:CY$8)*SUM($AA270:$AE270)-SUM($CV$9:CY$9)*$AG270</f>
        <v>0</v>
      </c>
      <c r="CZ270" s="39">
        <f>SUM($BE270,$BF270:BI270)-SUM($CV$1:CZ$1)*SUM($P270:$Q270,$W270)-SUM($CV$2:CZ$2)*SUM($R270:$V270)-SUM($CV$3:CZ$3)*$X270-SUM($CV$4:CZ$4)*SUM($K270:$L270)-SUM($CV$5:CZ$5)*SUM($M270:$N270)-SUM($CV$6:CZ$6)*$O270-SUM($CV$7:CZ$7)*SUM($Y270:$Z270,$AF270)-SUM($CV$8:CZ$8)*SUM($AA270:$AE270)-SUM($CV$9:CZ$9)*$AG270</f>
        <v>40000</v>
      </c>
      <c r="DA270" s="39">
        <f>SUM($BE270,$BF270:BJ270)-SUM($CV$1:DA$1)*SUM($P270:$Q270,$W270)-SUM($CV$2:DA$2)*SUM($R270:$V270)-SUM($CV$3:DA$3)*$X270-SUM($CV$4:DA$4)*SUM($K270:$L270)-SUM($CV$5:DA$5)*SUM($M270:$N270)-SUM($CV$6:DA$6)*$O270-SUM($CV$7:DA$7)*SUM($Y270:$Z270,$AF270)-SUM($CV$8:DA$8)*SUM($AA270:$AE270)-SUM($CV$9:DA$9)*$AG270</f>
        <v>40000</v>
      </c>
      <c r="DB270" s="39">
        <f>SUM($BE270,$BF270:BK270)-SUM($CV$1:DB$1)*SUM($P270:$Q270,$W270)-SUM($CV$2:DB$2)*SUM($R270:$V270)-SUM($CV$3:DB$3)*$X270-SUM($CV$4:DB$4)*SUM($K270:$L270)-SUM($CV$5:DB$5)*SUM($M270:$N270)-SUM($CV$6:DB$6)*$O270-SUM($CV$7:DB$7)*SUM($Y270:$Z270,$AF270)-SUM($CV$8:DB$8)*SUM($AA270:$AE270)-SUM($CV$9:DB$9)*$AG270</f>
        <v>39400</v>
      </c>
      <c r="DC270" s="39">
        <f>SUM($BE270,$BF270:BL270)-SUM($CV$1:DC$1)*SUM($P270:$Q270,$W270)-SUM($CV$2:DC$2)*SUM($R270:$V270)-SUM($CV$3:DC$3)*$X270-SUM($CV$4:DC$4)*SUM($K270:$L270)-SUM($CV$5:DC$5)*SUM($M270:$N270)-SUM($CV$6:DC$6)*$O270-SUM($CV$7:DC$7)*SUM($Y270:$Z270,$AF270)-SUM($CV$8:DC$8)*SUM($AA270:$AE270)-SUM($CV$9:DC$9)*$AG270</f>
        <v>38200</v>
      </c>
      <c r="DD270" s="39">
        <f>SUM($BE270,$BF270:BM270)-SUM($CV$1:DD$1)*SUM($P270:$Q270,$W270)-SUM($CV$2:DD$2)*SUM($R270:$V270)-SUM($CV$3:DD$3)*$X270-SUM($CV$4:DD$4)*SUM($K270:$L270)-SUM($CV$5:DD$5)*SUM($M270:$N270)-SUM($CV$6:DD$6)*$O270-SUM($CV$7:DD$7)*SUM($Y270:$Z270,$AF270)-SUM($CV$8:DD$8)*SUM($AA270:$AE270)-SUM($CV$9:DD$9)*$AG270</f>
        <v>36338</v>
      </c>
      <c r="DE270" s="39">
        <f>SUM($BE270,$BF270:BN270)-SUM($CV$1:DE$1)*SUM($P270:$Q270,$W270)-SUM($CV$2:DE$2)*SUM($R270:$V270)-SUM($CV$3:DE$3)*$X270-SUM($CV$4:DE$4)*SUM($K270:$L270)-SUM($CV$5:DE$5)*SUM($M270:$N270)-SUM($CV$6:DE$6)*$O270-SUM($CV$7:DE$7)*SUM($Y270:$Z270,$AF270)-SUM($CV$8:DE$8)*SUM($AA270:$AE270)-SUM($CV$9:DE$9)*$AG270</f>
        <v>34138</v>
      </c>
      <c r="DF270" s="39">
        <f>SUM($BE270,$BF270:BO270)-SUM($CV$1:DF$1)*SUM($P270:$Q270,$W270)-SUM($CV$2:DF$2)*SUM($R270:$V270)-SUM($CV$3:DF$3)*$X270-SUM($CV$4:DF$4)*SUM($K270:$L270)-SUM($CV$5:DF$5)*SUM($M270:$N270)-SUM($CV$6:DF$6)*$O270-SUM($CV$7:DF$7)*SUM($Y270:$Z270,$AF270)-SUM($CV$8:DF$8)*SUM($AA270:$AE270)-SUM($CV$9:DF$9)*$AG270</f>
        <v>31338</v>
      </c>
      <c r="DG270" s="39">
        <f>SUM($BE270,$BF270:BP270)-SUM($CV$1:DG$1)*SUM($P270:$Q270,$W270)-SUM($CV$2:DG$2)*SUM($R270:$V270)-SUM($CV$3:DG$3)*$X270-SUM($CV$4:DG$4)*SUM($K270:$L270)-SUM($CV$5:DG$5)*SUM($M270:$N270)-SUM($CV$6:DG$6)*$O270-SUM($CV$7:DG$7)*SUM($Y270:$Z270,$AF270)-SUM($CV$8:DG$8)*SUM($AA270:$AE270)-SUM($CV$9:DG$9)*$AG270</f>
        <v>28338</v>
      </c>
      <c r="DH270" s="39">
        <f>SUM($BE270,$BF270:BQ270)-SUM($CV$1:DH$1)*SUM($P270:$Q270,$W270)-SUM($CV$2:DH$2)*SUM($R270:$V270)-SUM($CV$3:DH$3)*$X270-SUM($CV$4:DH$4)*SUM($K270:$L270)-SUM($CV$5:DH$5)*SUM($M270:$N270)-SUM($CV$6:DH$6)*$O270-SUM($CV$7:DH$7)*SUM($Y270:$Z270,$AF270)-SUM($CV$8:DH$8)*SUM($AA270:$AE270)-SUM($CV$9:DH$9)*$AG270</f>
        <v>25338</v>
      </c>
      <c r="DI270" s="39">
        <f>SUM($BE270,$BF270:BR270)-SUM($CV$1:DI$1)*SUM($P270:$Q270,$W270)-SUM($CV$2:DI$2)*SUM($R270:$V270)-SUM($CV$3:DI$3)*$X270-SUM($CV$4:DI$4)*SUM($K270:$L270)-SUM($CV$5:DI$5)*SUM($M270:$N270)-SUM($CV$6:DI$6)*$O270-SUM($CV$7:DI$7)*SUM($Y270:$Z270,$AF270)-SUM($CV$8:DI$8)*SUM($AA270:$AE270)-SUM($CV$9:DI$9)*$AG270</f>
        <v>22338</v>
      </c>
      <c r="DJ270" s="39">
        <f>SUM($BE270,$BF270:BS270)-SUM($CV$1:DJ$1)*SUM($P270:$Q270,$W270)-SUM($CV$2:DJ$2)*SUM($R270:$V270)-SUM($CV$3:DJ$3)*$X270-SUM($CV$4:DJ$4)*SUM($K270:$L270)-SUM($CV$5:DJ$5)*SUM($M270:$N270)-SUM($CV$6:DJ$6)*$O270-SUM($CV$7:DJ$7)*SUM($Y270:$Z270,$AF270)-SUM($CV$8:DJ$8)*SUM($AA270:$AE270)-SUM($CV$9:DJ$9)*$AG270</f>
        <v>19338</v>
      </c>
      <c r="DK270" s="39">
        <f>SUM($BE270,$BF270:BT270)-SUM($CV$1:DK$1)*SUM($P270:$Q270,$W270)-SUM($CV$2:DK$2)*SUM($R270:$V270)-SUM($CV$3:DK$3)*$X270-SUM($CV$4:DK$4)*SUM($K270:$L270)-SUM($CV$5:DK$5)*SUM($M270:$N270)-SUM($CV$6:DK$6)*$O270-SUM($CV$7:DK$7)*SUM($Y270:$Z270,$AF270)-SUM($CV$8:DK$8)*SUM($AA270:$AE270)-SUM($CV$9:DK$9)*$AG270</f>
        <v>52338</v>
      </c>
      <c r="DL270" s="39">
        <f>SUM($BE270,$BF270:BU270)-SUM($CV$1:DL$1)*SUM($P270:$Q270,$W270)-SUM($CV$2:DL$2)*SUM($R270:$V270)-SUM($CV$3:DL$3)*$X270-SUM($CV$4:DL$4)*SUM($K270:$L270)-SUM($CV$5:DL$5)*SUM($M270:$N270)-SUM($CV$6:DL$6)*$O270-SUM($CV$7:DL$7)*SUM($Y270:$Z270,$AF270)-SUM($CV$8:DL$8)*SUM($AA270:$AE270)-SUM($CV$9:DL$9)*$AG270</f>
        <v>49338</v>
      </c>
      <c r="DM270" s="39">
        <f>SUM($BE270,$BF270:BV270)-SUM($CV$1:DM$1)*SUM($P270:$Q270,$W270)-SUM($CV$2:DM$2)*SUM($R270:$V270)-SUM($CV$3:DM$3)*$X270-SUM($CV$4:DM$4)*SUM($K270:$L270)-SUM($CV$5:DM$5)*SUM($M270:$N270)-SUM($CV$6:DM$6)*$O270-SUM($CV$7:DM$7)*SUM($Y270:$Z270,$AF270)-SUM($CV$8:DM$8)*SUM($AA270:$AE270)-SUM($CV$9:DM$9)*$AG270</f>
        <v>45338</v>
      </c>
      <c r="DN270" s="39">
        <f>SUM($BE270,$BF270:BW270)-SUM($CV$1:DN$1)*SUM($P270:$Q270,$W270)-SUM($CV$2:DN$2)*SUM($R270:$V270)-SUM($CV$3:DN$3)*$X270-SUM($CV$4:DN$4)*SUM($K270:$L270)-SUM($CV$5:DN$5)*SUM($M270:$N270)-SUM($CV$6:DN$6)*$O270-SUM($CV$7:DN$7)*SUM($Y270:$Z270,$AF270)-SUM($CV$8:DN$8)*SUM($AA270:$AE270)-SUM($CV$9:DN$9)*$AG270</f>
        <v>41338</v>
      </c>
      <c r="DO270" s="39">
        <f>SUM($BE270,$BF270:BX270)-SUM($CV$1:DO$1)*SUM($P270:$Q270,$W270)-SUM($CV$2:DO$2)*SUM($R270:$V270)-SUM($CV$3:DO$3)*$X270-SUM($CV$4:DO$4)*SUM($K270:$L270)-SUM($CV$5:DO$5)*SUM($M270:$N270)-SUM($CV$6:DO$6)*$O270-SUM($CV$7:DO$7)*SUM($Y270:$Z270,$AF270)-SUM($CV$8:DO$8)*SUM($AA270:$AE270)-SUM($CV$9:DO$9)*$AG270</f>
        <v>37338</v>
      </c>
      <c r="DP270" s="39">
        <f>SUM($BE270,$BF270:BY270)-SUM($CV$1:DP$1)*SUM($P270:$Q270,$W270)-SUM($CV$2:DP$2)*SUM($R270:$V270)-SUM($CV$3:DP$3)*$X270-SUM($CV$4:DP$4)*SUM($K270:$L270)-SUM($CV$5:DP$5)*SUM($M270:$N270)-SUM($CV$6:DP$6)*$O270-SUM($CV$7:DP$7)*SUM($Y270:$Z270,$AF270)-SUM($CV$8:DP$8)*SUM($AA270:$AE270)-SUM($CV$9:DP$9)*$AG270</f>
        <v>33338</v>
      </c>
      <c r="DQ270" s="39">
        <f>SUM($BE270,$BF270:BZ270)-SUM($CV$1:DQ$1)*SUM($P270:$Q270,$W270)-SUM($CV$2:DQ$2)*SUM($R270:$V270)-SUM($CV$3:DQ$3)*$X270-SUM($CV$4:DQ$4)*SUM($K270:$L270)-SUM($CV$5:DQ$5)*SUM($M270:$N270)-SUM($CV$6:DQ$6)*$O270-SUM($CV$7:DQ$7)*SUM($Y270:$Z270,$AF270)-SUM($CV$8:DQ$8)*SUM($AA270:$AE270)-SUM($CV$9:DQ$9)*$AG270</f>
        <v>29338</v>
      </c>
      <c r="DR270" s="39">
        <f>SUM($BE270,$BF270:CA270)-SUM($CV$1:DR$1)*SUM($P270:$Q270,$W270)-SUM($CV$2:DR$2)*SUM($R270:$V270)-SUM($CV$3:DR$3)*$X270-SUM($CV$4:DR$4)*SUM($K270:$L270)-SUM($CV$5:DR$5)*SUM($M270:$N270)-SUM($CV$6:DR$6)*$O270-SUM($CV$7:DR$7)*SUM($Y270:$Z270,$AF270)-SUM($CV$8:DR$8)*SUM($AA270:$AE270)-SUM($CV$9:DR$9)*$AG270</f>
        <v>25338</v>
      </c>
      <c r="DS270" s="39">
        <f>SUM($BE270,$BF270:CB270)-SUM($CV$1:DS$1)*SUM($P270:$Q270,$W270)-SUM($CV$2:DS$2)*SUM($R270:$V270)-SUM($CV$3:DS$3)*$X270-SUM($CV$4:DS$4)*SUM($K270:$L270)-SUM($CV$5:DS$5)*SUM($M270:$N270)-SUM($CV$6:DS$6)*$O270-SUM($CV$7:DS$7)*SUM($Y270:$Z270,$AF270)-SUM($CV$8:DS$8)*SUM($AA270:$AE270)-SUM($CV$9:DS$9)*$AG270</f>
        <v>21338</v>
      </c>
      <c r="DT270" s="39">
        <f>SUM($BE270,$BF270:CC270)-SUM($CV$1:DT$1)*SUM($P270:$Q270,$W270)-SUM($CV$2:DT$2)*SUM($R270:$V270)-SUM($CV$3:DT$3)*$X270-SUM($CV$4:DT$4)*SUM($K270:$L270)-SUM($CV$5:DT$5)*SUM($M270:$N270)-SUM($CV$6:DT$6)*$O270-SUM($CV$7:DT$7)*SUM($Y270:$Z270,$AF270)-SUM($CV$8:DT$8)*SUM($AA270:$AE270)-SUM($CV$9:DT$9)*$AG270</f>
        <v>53338</v>
      </c>
      <c r="DU270" s="39">
        <f>SUM($BE270,$BF270:CD270)-SUM($CV$1:DU$1)*SUM($P270:$Q270,$W270)-SUM($CV$2:DU$2)*SUM($R270:$V270)-SUM($CV$3:DU$3)*$X270-SUM($CV$4:DU$4)*SUM($K270:$L270)-SUM($CV$5:DU$5)*SUM($M270:$N270)-SUM($CV$6:DU$6)*$O270-SUM($CV$7:DU$7)*SUM($Y270:$Z270,$AF270)-SUM($CV$8:DU$8)*SUM($AA270:$AE270)-SUM($CV$9:DU$9)*$AG270</f>
        <v>49338</v>
      </c>
      <c r="DV270" s="39">
        <f>SUM($BE270,$BF270:CE270)-SUM($CV$1:DV$1)*SUM($P270:$Q270,$W270)-SUM($CV$2:DV$2)*SUM($R270:$V270)-SUM($CV$3:DV$3)*$X270-SUM($CV$4:DV$4)*SUM($K270:$L270)-SUM($CV$5:DV$5)*SUM($M270:$N270)-SUM($CV$6:DV$6)*$O270-SUM($CV$7:DV$7)*SUM($Y270:$Z270,$AF270)-SUM($CV$8:DV$8)*SUM($AA270:$AE270)-SUM($CV$9:DV$9)*$AG270</f>
        <v>45338</v>
      </c>
      <c r="DW270" s="39">
        <f>SUM($BE270,$BF270:CF270)-SUM($CV$1:DW$1)*SUM($P270:$Q270,$W270)-SUM($CV$2:DW$2)*SUM($R270:$V270)-SUM($CV$3:DW$3)*$X270-SUM($CV$4:DW$4)*SUM($K270:$L270)-SUM($CV$5:DW$5)*SUM($M270:$N270)-SUM($CV$6:DW$6)*$O270-SUM($CV$7:DW$7)*SUM($Y270:$Z270,$AF270)-SUM($CV$8:DW$8)*SUM($AA270:$AE270)-SUM($CV$9:DW$9)*$AG270</f>
        <v>41338</v>
      </c>
      <c r="DX270" s="39">
        <f>SUM($BE270,$BF270:CG270)-SUM($CV$1:DX$1)*SUM($P270:$Q270,$W270)-SUM($CV$2:DX$2)*SUM($R270:$V270)-SUM($CV$3:DX$3)*$X270-SUM($CV$4:DX$4)*SUM($K270:$L270)-SUM($CV$5:DX$5)*SUM($M270:$N270)-SUM($CV$6:DX$6)*$O270-SUM($CV$7:DX$7)*SUM($Y270:$Z270,$AF270)-SUM($CV$8:DX$8)*SUM($AA270:$AE270)-SUM($CV$9:DX$9)*$AG270</f>
        <v>37338</v>
      </c>
      <c r="DY270" s="39">
        <f>SUM($BE270,$BF270:CH270)-SUM($CV$1:DY$1)*SUM($P270:$Q270,$W270)-SUM($CV$2:DY$2)*SUM($R270:$V270)-SUM($CV$3:DY$3)*$X270-SUM($CV$4:DY$4)*SUM($K270:$L270)-SUM($CV$5:DY$5)*SUM($M270:$N270)-SUM($CV$6:DY$6)*$O270-SUM($CV$7:DY$7)*SUM($Y270:$Z270,$AF270)-SUM($CV$8:DY$8)*SUM($AA270:$AE270)-SUM($CV$9:DY$9)*$AG270</f>
        <v>33338</v>
      </c>
      <c r="DZ270" s="39">
        <f>SUM($BE270,$BF270:CI270)-SUM($CV$1:DZ$1)*SUM($P270:$Q270,$W270)-SUM($CV$2:DZ$2)*SUM($R270:$V270)-SUM($CV$3:DZ$3)*$X270-SUM($CV$4:DZ$4)*SUM($K270:$L270)-SUM($CV$5:DZ$5)*SUM($M270:$N270)-SUM($CV$6:DZ$6)*$O270-SUM($CV$7:DZ$7)*SUM($Y270:$Z270,$AF270)-SUM($CV$8:DZ$8)*SUM($AA270:$AE270)-SUM($CV$9:DZ$9)*$AG270</f>
        <v>29338</v>
      </c>
      <c r="EA270" s="39">
        <f>SUM($BE270,$BF270:CJ270)-SUM($CV$1:EA$1)*SUM($P270:$Q270,$W270)-SUM($CV$2:EA$2)*SUM($R270:$V270)-SUM($CV$3:EA$3)*$X270-SUM($CV$4:EA$4)*SUM($K270:$L270)-SUM($CV$5:EA$5)*SUM($M270:$N270)-SUM($CV$6:EA$6)*$O270-SUM($CV$7:EA$7)*SUM($Y270:$Z270,$AF270)-SUM($CV$8:EA$8)*SUM($AA270:$AE270)-SUM($CV$9:EA$9)*$AG270</f>
        <v>25338</v>
      </c>
      <c r="EB270" s="39">
        <f>SUM($BE270,$BF270:CK270)-SUM($CV$1:EB$1)*SUM($P270:$Q270,$W270)-SUM($CV$2:EB$2)*SUM($R270:$V270)-SUM($CV$3:EB$3)*$X270-SUM($CV$4:EB$4)*SUM($K270:$L270)-SUM($CV$5:EB$5)*SUM($M270:$N270)-SUM($CV$6:EB$6)*$O270-SUM($CV$7:EB$7)*SUM($Y270:$Z270,$AF270)-SUM($CV$8:EB$8)*SUM($AA270:$AE270)-SUM($CV$9:EB$9)*$AG270</f>
        <v>21338</v>
      </c>
      <c r="EC270" s="39">
        <f>SUM($BE270,$BF270:CL270)-SUM($CV$1:EC$1)*SUM($P270:$Q270,$W270)-SUM($CV$2:EC$2)*SUM($R270:$V270)-SUM($CV$3:EC$3)*$X270-SUM($CV$4:EC$4)*SUM($K270:$L270)-SUM($CV$5:EC$5)*SUM($M270:$N270)-SUM($CV$6:EC$6)*$O270-SUM($CV$7:EC$7)*SUM($Y270:$Z270,$AF270)-SUM($CV$8:EC$8)*SUM($AA270:$AE270)-SUM($CV$9:EC$9)*$AG270</f>
        <v>49338</v>
      </c>
      <c r="ED270" s="39">
        <f>SUM($BE270,$BF270:CM270)-SUM($CV$1:ED$1)*SUM($P270:$Q270,$W270)-SUM($CV$2:ED$2)*SUM($R270:$V270)-SUM($CV$3:ED$3)*$X270-SUM($CV$4:ED$4)*SUM($K270:$L270)-SUM($CV$5:ED$5)*SUM($M270:$N270)-SUM($CV$6:ED$6)*$O270-SUM($CV$7:ED$7)*SUM($Y270:$Z270,$AF270)-SUM($CV$8:ED$8)*SUM($AA270:$AE270)-SUM($CV$9:ED$9)*$AG270</f>
        <v>45338</v>
      </c>
      <c r="EE270" s="39">
        <f>SUM($BE270,$BF270:CN270)-SUM($CV$1:EE$1)*SUM($P270:$Q270,$W270)-SUM($CV$2:EE$2)*SUM($R270:$V270)-SUM($CV$3:EE$3)*$X270-SUM($CV$4:EE$4)*SUM($K270:$L270)-SUM($CV$5:EE$5)*SUM($M270:$N270)-SUM($CV$6:EE$6)*$O270-SUM($CV$7:EE$7)*SUM($Y270:$Z270,$AF270)-SUM($CV$8:EE$8)*SUM($AA270:$AE270)-SUM($CV$9:EE$9)*$AG270</f>
        <v>41338</v>
      </c>
      <c r="EF270" s="39">
        <f>SUM($BE270,$BF270:CO270)-SUM($CV$1:EF$1)*SUM($P270:$Q270,$W270)-SUM($CV$2:EF$2)*SUM($R270:$V270)-SUM($CV$3:EF$3)*$X270-SUM($CV$4:EF$4)*SUM($K270:$L270)-SUM($CV$5:EF$5)*SUM($M270:$N270)-SUM($CV$6:EF$6)*$O270-SUM($CV$7:EF$7)*SUM($Y270:$Z270,$AF270)-SUM($CV$8:EF$8)*SUM($AA270:$AE270)-SUM($CV$9:EF$9)*$AG270</f>
        <v>37338</v>
      </c>
      <c r="EG270" s="39">
        <f>SUM($BE270,$BF270:CP270)-SUM($CV$1:EG$1)*SUM($P270:$Q270,$W270)-SUM($CV$2:EG$2)*SUM($R270:$V270)-SUM($CV$3:EG$3)*$X270-SUM($CV$4:EG$4)*SUM($K270:$L270)-SUM($CV$5:EG$5)*SUM($M270:$N270)-SUM($CV$6:EG$6)*$O270-SUM($CV$7:EG$7)*SUM($Y270:$Z270,$AF270)-SUM($CV$8:EG$8)*SUM($AA270:$AE270)-SUM($CV$9:EG$9)*$AG270</f>
        <v>33338</v>
      </c>
      <c r="EH270" s="39">
        <f>SUM($BE270,$BF270:CQ270)-SUM($CV$1:EH$1)*SUM($P270:$Q270,$W270)-SUM($CV$2:EH$2)*SUM($R270:$V270)-SUM($CV$3:EH$3)*$X270-SUM($CV$4:EH$4)*SUM($K270:$L270)-SUM($CV$5:EH$5)*SUM($M270:$N270)-SUM($CV$6:EH$6)*$O270-SUM($CV$7:EH$7)*SUM($Y270:$Z270,$AF270)-SUM($CV$8:EH$8)*SUM($AA270:$AE270)-SUM($CV$9:EH$9)*$AG270</f>
        <v>29338</v>
      </c>
      <c r="EI270" s="39">
        <f>SUM($BE270,$BF270:CR270)-SUM($CV$1:EI$1)*SUM($P270:$Q270,$W270)-SUM($CV$2:EI$2)*SUM($R270:$V270)-SUM($CV$3:EI$3)*$X270-SUM($CV$4:EI$4)*SUM($K270:$L270)-SUM($CV$5:EI$5)*SUM($M270:$N270)-SUM($CV$6:EI$6)*$O270-SUM($CV$7:EI$7)*SUM($Y270:$Z270,$AF270)-SUM($CV$8:EI$8)*SUM($AA270:$AE270)-SUM($CV$9:EI$9)*$AG270</f>
        <v>25338</v>
      </c>
      <c r="EJ270" s="39">
        <f>SUM($BE270,$BF270:CS270)-SUM($CV$1:EJ$1)*SUM($P270:$Q270,$W270)-SUM($CV$2:EJ$2)*SUM($R270:$V270)-SUM($CV$3:EJ$3)*$X270-SUM($CV$4:EJ$4)*SUM($K270:$L270)-SUM($CV$5:EJ$5)*SUM($M270:$N270)-SUM($CV$6:EJ$6)*$O270-SUM($CV$7:EJ$7)*SUM($Y270:$Z270,$AF270)-SUM($CV$8:EJ$8)*SUM($AA270:$AE270)-SUM($CV$9:EJ$9)*$AG270</f>
        <v>21338</v>
      </c>
      <c r="EK270" s="39">
        <f>SUM($BE270,$BF270:CT270)-SUM($CV$1:EK$1)*SUM($P270:$Q270,$W270)-SUM($CV$2:EK$2)*SUM($R270:$V270)-SUM($CV$3:EK$3)*$X270-SUM($CV$4:EK$4)*SUM($K270:$L270)-SUM($CV$5:EK$5)*SUM($M270:$N270)-SUM($CV$6:EK$6)*$O270-SUM($CV$7:EK$7)*SUM($Y270:$Z270,$AF270)-SUM($CV$8:EK$8)*SUM($AA270:$AE270)-SUM($CV$9:EK$9)*$AG270</f>
        <v>17338</v>
      </c>
      <c r="EL270" s="39">
        <f>SUM($BE270,$BF270:CU270)-SUM($CV$1:EL$1)*SUM($P270:$Q270,$W270)-SUM($CV$2:EL$2)*SUM($R270:$V270)-SUM($CV$3:EL$3)*$X270-SUM($CV$4:EL$4)*SUM($K270:$L270)-SUM($CV$5:EL$5)*SUM($M270:$N270)-SUM($CV$6:EL$6)*$O270-SUM($CV$7:EL$7)*SUM($Y270:$Z270,$AF270)-SUM($CV$8:EL$8)*SUM($AA270:$AE270)-SUM($CV$9:EL$9)*$AG270</f>
        <v>13338</v>
      </c>
      <c r="EM270" s="39">
        <f>SUM($BE270,$BF270:CV270)-SUM($CV$1:EM$1)*SUM($P270:$Q270,$W270)-SUM($CV$2:EM$2)*SUM($R270:$V270)-SUM($CV$3:EM$3)*$X270-SUM($CV$4:EM$4)*SUM($K270:$L270)-SUM($CV$5:EM$5)*SUM($M270:$N270)-SUM($CV$6:EM$6)*$O270-SUM($CV$7:EM$7)*SUM($Y270:$Z270,$AF270)-SUM($CV$8:EM$8)*SUM($AA270:$AE270)-SUM($CV$9:EM$9)*$AG270</f>
        <v>9338</v>
      </c>
      <c r="EN270" s="39">
        <f>SUM($BE270,$BF270:CW270)-SUM($CV$1:EN$1)*SUM($P270:$Q270,$W270)-SUM($CV$2:EN$2)*SUM($R270:$V270)-SUM($CV$3:EN$3)*$X270-SUM($CV$4:EN$4)*SUM($K270:$L270)-SUM($CV$5:EN$5)*SUM($M270:$N270)-SUM($CV$6:EN$6)*$O270-SUM($CV$7:EN$7)*SUM($Y270:$Z270,$AF270)-SUM($CV$8:EN$8)*SUM($AA270:$AE270)-SUM($CV$9:EN$9)*$AG270</f>
        <v>5338</v>
      </c>
      <c r="EO270" s="39">
        <f>SUM($BE270,$BF270:CX270)-SUM($CV$1:EO$1)*SUM($P270:$Q270,$W270)-SUM($CV$2:EO$2)*SUM($R270:$V270)-SUM($CV$3:EO$3)*$X270-SUM($CV$4:EO$4)*SUM($K270:$L270)-SUM($CV$5:EO$5)*SUM($M270:$N270)-SUM($CV$6:EO$6)*$O270-SUM($CV$7:EO$7)*SUM($Y270:$Z270,$AF270)-SUM($CV$8:EO$8)*SUM($AA270:$AE270)-SUM($CV$9:EO$9)*$AG270</f>
        <v>2822</v>
      </c>
      <c r="EP270" s="96" t="str">
        <f>AR270</f>
        <v>STG</v>
      </c>
      <c r="EQ270" s="103" t="str">
        <f t="shared" si="328"/>
        <v>NFM41PC155B1H3L</v>
      </c>
      <c r="ER270" s="96" t="str">
        <f t="shared" si="378"/>
        <v>MURATA MANUFACTURING CO. LTD</v>
      </c>
      <c r="ES270" s="115">
        <f t="shared" si="326"/>
        <v>0.98</v>
      </c>
      <c r="ET270" s="116" t="str">
        <f t="shared" si="379"/>
        <v>USD</v>
      </c>
      <c r="EU270" s="107" t="e">
        <f t="shared" ca="1" si="341"/>
        <v>#NAME?</v>
      </c>
      <c r="EV270" s="107" t="e">
        <f t="shared" ca="1" si="342"/>
        <v>#NAME?</v>
      </c>
      <c r="EW270" s="117">
        <f t="shared" si="327"/>
        <v>4000</v>
      </c>
      <c r="EX270" s="117">
        <f t="shared" si="329"/>
        <v>4000</v>
      </c>
      <c r="EY270" s="103"/>
      <c r="EZ270" s="117">
        <f t="shared" si="343"/>
        <v>144000</v>
      </c>
      <c r="FA270" s="118" t="e">
        <f t="shared" ca="1" si="344"/>
        <v>#NAME?</v>
      </c>
      <c r="FB270" s="117">
        <f t="shared" si="345"/>
        <v>2638</v>
      </c>
      <c r="FC270" s="118" t="e">
        <f t="shared" ca="1" si="346"/>
        <v>#NAME?</v>
      </c>
      <c r="FD270" s="119">
        <v>45523</v>
      </c>
      <c r="FE270" s="118" t="s">
        <v>130</v>
      </c>
      <c r="FF270" s="118" t="s">
        <v>26</v>
      </c>
      <c r="FG270" s="103" t="s">
        <v>144</v>
      </c>
      <c r="FH270" s="103" t="s">
        <v>145</v>
      </c>
      <c r="FI270" s="105">
        <f t="array" ref="FI270">SUMPRODUCT($AI270:$AL270,TRANSPOSE(FI$1:FI$4))</f>
        <v>12130</v>
      </c>
      <c r="FJ270" s="105">
        <f t="array" ref="FJ270">SUMPRODUCT($AI270:$AL270,TRANSPOSE(FJ$1:FJ$4))</f>
        <v>12130</v>
      </c>
      <c r="FK270" s="105">
        <f t="array" ref="FK270">SUMPRODUCT($AI270:$AL270,TRANSPOSE(FK$1:FK$4))</f>
        <v>12130</v>
      </c>
      <c r="FL270" s="105">
        <f t="array" ref="FL270">SUMPRODUCT($AI270:$AL270,TRANSPOSE(FL$1:FL$4))</f>
        <v>12130</v>
      </c>
      <c r="FM270" s="105">
        <f t="array" ref="FM270">SUMPRODUCT($AI270:$AL270,TRANSPOSE(FM$1:FM$4))</f>
        <v>12130</v>
      </c>
      <c r="FN270" s="105">
        <f t="array" ref="FN270">SUMPRODUCT($AI270:$AL270,TRANSPOSE(FN$1:FN$4))</f>
        <v>12130</v>
      </c>
      <c r="FO270" s="105">
        <f t="array" ref="FO270">SUMPRODUCT($AI270:$AL270,TRANSPOSE(FO$1:FO$4))</f>
        <v>12130</v>
      </c>
      <c r="FP270" s="105">
        <f t="array" ref="FP270">SUMPRODUCT($AI270:$AL270,TRANSPOSE(FP$1:FP$4))</f>
        <v>12130</v>
      </c>
      <c r="FQ270" s="105">
        <f t="array" ref="FQ270">SUMPRODUCT($AI270:$AL270,TRANSPOSE(FQ$1:FQ$4))</f>
        <v>12130</v>
      </c>
      <c r="FR270" s="105">
        <f t="array" ref="FR270">SUMPRODUCT($AI270:$AL270,TRANSPOSE(FR$1:FR$4))</f>
        <v>12100</v>
      </c>
      <c r="FS270" s="105">
        <f t="array" ref="FS270">SUMPRODUCT($AI270:$AL270,TRANSPOSE(FS$1:FS$4))</f>
        <v>12000</v>
      </c>
      <c r="FT270" s="105">
        <f t="array" ref="FT270">SUMPRODUCT($AI270:$AL270,TRANSPOSE(FT$1:FT$4))</f>
        <v>8092</v>
      </c>
      <c r="FU270" s="105">
        <f t="array" ref="FU270">SUMPRODUCT($AI270:$AL270,TRANSPOSE(FU$1:FU$4))</f>
        <v>0</v>
      </c>
      <c r="FV270" s="120"/>
      <c r="FW270" s="105">
        <f t="shared" si="347"/>
        <v>16000</v>
      </c>
      <c r="FX270" s="121">
        <f>CEILING(SUM($FI270:FJ270)-SUM($FW270:FW270),$EW270)</f>
        <v>12000</v>
      </c>
      <c r="FY270" s="121">
        <f>CEILING(SUM($FI270:FK270)-SUM($FW270:FX270),$EW270)</f>
        <v>12000</v>
      </c>
      <c r="FZ270" s="121">
        <f>CEILING(SUM($FI270:FL270)-SUM($FW270:FY270),$EW270)</f>
        <v>12000</v>
      </c>
      <c r="GA270" s="121">
        <f>CEILING(SUM($FI270:FM270)-SUM($FW270:FZ270),$EW270)</f>
        <v>12000</v>
      </c>
      <c r="GB270" s="121">
        <f>CEILING(SUM($FI270:FN270)-SUM($FW270:GA270),$EW270)</f>
        <v>12000</v>
      </c>
      <c r="GC270" s="121">
        <f>CEILING(SUM($FI270:FO270)-SUM($FW270:GB270),$EW270)</f>
        <v>12000</v>
      </c>
      <c r="GD270" s="121">
        <f>CEILING(SUM($FI270:FP270)-SUM($FW270:GC270),$EW270)</f>
        <v>12000</v>
      </c>
      <c r="GE270" s="121">
        <f>CEILING(SUM($FI270:FQ270)-SUM($FW270:GD270),$EW270)</f>
        <v>12000</v>
      </c>
      <c r="GF270" s="121">
        <f>CEILING(SUM($FI270:FR270)-SUM($FW270:GE270),$EW270)</f>
        <v>12000</v>
      </c>
      <c r="GG270" s="121">
        <f>CEILING(SUM($FI270:FS270)-SUM($FW270:GF270),$EW270)</f>
        <v>12000</v>
      </c>
      <c r="GH270" s="121">
        <f t="shared" si="348"/>
        <v>8000</v>
      </c>
      <c r="GI270" s="121">
        <f t="shared" si="349"/>
        <v>0</v>
      </c>
      <c r="GJ270" s="120"/>
      <c r="GK270" s="123" t="e">
        <f t="shared" ca="1" si="350"/>
        <v>#NAME?</v>
      </c>
      <c r="GL270" s="123" t="e">
        <f t="shared" ca="1" si="351"/>
        <v>#NAME?</v>
      </c>
      <c r="GM270" s="123" t="e">
        <f t="shared" ca="1" si="352"/>
        <v>#NAME?</v>
      </c>
      <c r="GN270" s="123" t="e">
        <f t="shared" ca="1" si="353"/>
        <v>#NAME?</v>
      </c>
      <c r="GO270" s="123" t="e">
        <f t="shared" ca="1" si="354"/>
        <v>#NAME?</v>
      </c>
      <c r="GP270" s="123" t="e">
        <f t="shared" ca="1" si="355"/>
        <v>#NAME?</v>
      </c>
      <c r="GQ270" s="123" t="e">
        <f t="shared" ca="1" si="356"/>
        <v>#NAME?</v>
      </c>
      <c r="GR270" s="123" t="e">
        <f t="shared" ca="1" si="357"/>
        <v>#NAME?</v>
      </c>
      <c r="GS270" s="123" t="e">
        <f t="shared" ca="1" si="358"/>
        <v>#NAME?</v>
      </c>
      <c r="GT270" s="123" t="e">
        <f t="shared" ca="1" si="359"/>
        <v>#NAME?</v>
      </c>
      <c r="GU270" s="123" t="e">
        <f t="shared" ca="1" si="360"/>
        <v>#NAME?</v>
      </c>
      <c r="GV270" s="123" t="e">
        <f t="shared" ca="1" si="361"/>
        <v>#NAME?</v>
      </c>
      <c r="GW270" s="123" t="e">
        <f t="shared" ca="1" si="362"/>
        <v>#NAME?</v>
      </c>
      <c r="GX270" s="123" t="e">
        <f t="shared" ca="1" si="363"/>
        <v>#NAME?</v>
      </c>
      <c r="GY270" s="120">
        <v>4</v>
      </c>
      <c r="GZ270" s="105">
        <f>SUM(FW270:FY270)</f>
        <v>40000</v>
      </c>
      <c r="HA270" s="105"/>
      <c r="HB270" s="105"/>
      <c r="HC270" s="105">
        <f>SUM(FZ270:GB270)</f>
        <v>36000</v>
      </c>
      <c r="HD270" s="105"/>
      <c r="HE270" s="105"/>
      <c r="HF270" s="105">
        <f>SUM(GC270:GE270)</f>
        <v>36000</v>
      </c>
      <c r="HG270" s="105"/>
      <c r="HH270" s="105"/>
      <c r="HI270" s="105">
        <f>SUM(GF270:GI270)</f>
        <v>32000</v>
      </c>
      <c r="HJ270" s="105"/>
      <c r="HK270" s="105"/>
      <c r="HL270" s="105">
        <f>GI270</f>
        <v>0</v>
      </c>
      <c r="HM270" s="105"/>
      <c r="HN270" s="123" t="e">
        <f t="shared" ca="1" si="364"/>
        <v>#NAME?</v>
      </c>
      <c r="HO270" s="123" t="e">
        <f t="shared" ca="1" si="365"/>
        <v>#NAME?</v>
      </c>
      <c r="HP270" s="123" t="e">
        <f t="shared" ca="1" si="366"/>
        <v>#NAME?</v>
      </c>
      <c r="HQ270" s="123" t="e">
        <f t="shared" ca="1" si="367"/>
        <v>#NAME?</v>
      </c>
      <c r="HR270" s="123" t="e">
        <f t="shared" ca="1" si="368"/>
        <v>#NAME?</v>
      </c>
      <c r="HS270" s="123" t="e">
        <f t="shared" ca="1" si="369"/>
        <v>#NAME?</v>
      </c>
      <c r="HT270" s="123" t="e">
        <f t="shared" ca="1" si="370"/>
        <v>#NAME?</v>
      </c>
      <c r="HU270" s="123" t="e">
        <f t="shared" ca="1" si="371"/>
        <v>#NAME?</v>
      </c>
      <c r="HV270" s="123" t="e">
        <f t="shared" ca="1" si="372"/>
        <v>#NAME?</v>
      </c>
      <c r="HW270" s="123" t="e">
        <f t="shared" ca="1" si="373"/>
        <v>#NAME?</v>
      </c>
      <c r="HX270" s="123" t="e">
        <f t="shared" ca="1" si="374"/>
        <v>#NAME?</v>
      </c>
      <c r="HY270" s="123" t="e">
        <f t="shared" ca="1" si="375"/>
        <v>#NAME?</v>
      </c>
      <c r="HZ270" s="123" t="e">
        <f t="shared" ca="1" si="376"/>
        <v>#NAME?</v>
      </c>
      <c r="IA270" s="123" t="e">
        <f t="shared" ca="1" si="377"/>
        <v>#NAME?</v>
      </c>
      <c r="IB270" s="124" t="s">
        <v>1231</v>
      </c>
      <c r="IC270" s="103" t="s">
        <v>630</v>
      </c>
      <c r="ID270" s="125">
        <v>45525</v>
      </c>
      <c r="IE270" s="103" t="s">
        <v>147</v>
      </c>
      <c r="IF270" s="103"/>
      <c r="IG270" s="103" t="s">
        <v>147</v>
      </c>
      <c r="IH270" s="103"/>
      <c r="II270" s="103" t="s">
        <v>181</v>
      </c>
    </row>
    <row r="271" spans="1:243" ht="14.25" x14ac:dyDescent="0.2">
      <c r="A271" s="39">
        <v>294</v>
      </c>
      <c r="B271" s="39" t="s">
        <v>1234</v>
      </c>
      <c r="C271" s="56" t="s">
        <v>1235</v>
      </c>
      <c r="D271" s="39" t="s">
        <v>137</v>
      </c>
      <c r="E271" s="39">
        <v>401354460</v>
      </c>
      <c r="F271" s="102" t="s">
        <v>1236</v>
      </c>
      <c r="G271" s="39">
        <v>401424469</v>
      </c>
      <c r="H271" s="39" t="s">
        <v>128</v>
      </c>
      <c r="I271" s="39">
        <v>2</v>
      </c>
      <c r="J271" s="39">
        <v>4</v>
      </c>
      <c r="K271" s="39">
        <v>0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0</v>
      </c>
      <c r="S271" s="39">
        <v>2</v>
      </c>
      <c r="T271" s="39">
        <v>0</v>
      </c>
      <c r="U271" s="39">
        <v>0</v>
      </c>
      <c r="V271" s="39">
        <v>0</v>
      </c>
      <c r="W271" s="39">
        <v>0</v>
      </c>
      <c r="X271" s="39">
        <v>0</v>
      </c>
      <c r="Y271" s="39">
        <v>0</v>
      </c>
      <c r="Z271" s="39">
        <v>0</v>
      </c>
      <c r="AA271" s="39">
        <v>0</v>
      </c>
      <c r="AB271" s="39">
        <v>2</v>
      </c>
      <c r="AC271" s="39">
        <v>0</v>
      </c>
      <c r="AD271" s="39">
        <v>0</v>
      </c>
      <c r="AE271" s="39">
        <v>0</v>
      </c>
      <c r="AF271" s="39">
        <v>0</v>
      </c>
      <c r="AG271" s="39">
        <v>0</v>
      </c>
      <c r="AH271" s="39">
        <f t="shared" si="331"/>
        <v>4</v>
      </c>
      <c r="AI271" s="39">
        <f t="shared" si="332"/>
        <v>0</v>
      </c>
      <c r="AJ271" s="39">
        <f t="shared" si="333"/>
        <v>2</v>
      </c>
      <c r="AK271" s="39">
        <f t="shared" si="334"/>
        <v>2</v>
      </c>
      <c r="AL271" s="39">
        <f t="shared" si="335"/>
        <v>2</v>
      </c>
      <c r="AM271" s="57">
        <f t="shared" si="336"/>
        <v>70906</v>
      </c>
      <c r="AN271" s="57">
        <v>3500</v>
      </c>
      <c r="AO271" s="57">
        <f t="shared" si="337"/>
        <v>73500</v>
      </c>
      <c r="AP271" s="39"/>
      <c r="AQ271" s="39" t="s">
        <v>1237</v>
      </c>
      <c r="AR271" s="39" t="s">
        <v>1238</v>
      </c>
      <c r="AS271" s="39"/>
      <c r="AT271" s="39"/>
      <c r="AU271" s="58">
        <v>1.27</v>
      </c>
      <c r="AV271" s="58" t="s">
        <v>11</v>
      </c>
      <c r="AW271" s="39" t="s">
        <v>1239</v>
      </c>
      <c r="AX271" s="39" t="s">
        <v>1240</v>
      </c>
      <c r="AY271" s="39"/>
      <c r="AZ271" s="39" t="s">
        <v>1241</v>
      </c>
      <c r="BA271" s="39" t="str">
        <f t="shared" si="338"/>
        <v>P0033</v>
      </c>
      <c r="BB271" s="78" t="e">
        <f t="shared" ca="1" si="339"/>
        <v>#NAME?</v>
      </c>
      <c r="BC271" s="39">
        <v>18</v>
      </c>
      <c r="BD271" s="75">
        <f t="shared" si="340"/>
        <v>73500</v>
      </c>
      <c r="BE271" s="39"/>
      <c r="BF271" s="39"/>
      <c r="BG271" s="39"/>
      <c r="BH271" s="39"/>
      <c r="BI271" s="39"/>
      <c r="BJ271" s="39">
        <v>26000</v>
      </c>
      <c r="BK271" s="39"/>
      <c r="BL271" s="39">
        <v>25000</v>
      </c>
      <c r="BM271" s="39">
        <v>22500</v>
      </c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>
        <f>SUM($BE271,$BF271:BF271)-SUM($CV$1:CW$1)*SUM($P271:$Q271,$W271)-SUM($CV$2:CW$2)*SUM($R271:$V271)-SUM($CV$3:CW$3)*$X271-SUM($CV$4:CW$4)*SUM($K271:$L271)-SUM($CV$5:CW$5)*SUM($M271:$N271)-SUM($CV$6:CW$6)*$O271-SUM($CV$7:CW$7)*SUM($Y271:$Z271,$AF271)-SUM($CV$8:CW$8)*SUM($AA271:$AE271)-SUM($CV$9:CW$9)*$AG271</f>
        <v>0</v>
      </c>
      <c r="CX271" s="39">
        <f>SUM($BE271,$BF271:BG271)-SUM($CV$1:CX$1)*SUM($P271:$Q271,$W271)-SUM($CV$2:CX$2)*SUM($R271:$V271)-SUM($CV$3:CX$3)*$X271-SUM($CV$4:CX$4)*SUM($K271:$L271)-SUM($CV$5:CX$5)*SUM($M271:$N271)-SUM($CV$6:CX$6)*$O271-SUM($CV$7:CX$7)*SUM($Y271:$Z271,$AF271)-SUM($CV$8:CX$8)*SUM($AA271:$AE271)-SUM($CV$9:CX$9)*$AG271</f>
        <v>0</v>
      </c>
      <c r="CY271" s="39">
        <f>SUM($BE271,$BF271:BH271)-SUM($CV$1:CY$1)*SUM($P271:$Q271,$W271)-SUM($CV$2:CY$2)*SUM($R271:$V271)-SUM($CV$3:CY$3)*$X271-SUM($CV$4:CY$4)*SUM($K271:$L271)-SUM($CV$5:CY$5)*SUM($M271:$N271)-SUM($CV$6:CY$6)*$O271-SUM($CV$7:CY$7)*SUM($Y271:$Z271,$AF271)-SUM($CV$8:CY$8)*SUM($AA271:$AE271)-SUM($CV$9:CY$9)*$AG271</f>
        <v>0</v>
      </c>
      <c r="CZ271" s="39">
        <f>SUM($BE271,$BF271:BI271)-SUM($CV$1:CZ$1)*SUM($P271:$Q271,$W271)-SUM($CV$2:CZ$2)*SUM($R271:$V271)-SUM($CV$3:CZ$3)*$X271-SUM($CV$4:CZ$4)*SUM($K271:$L271)-SUM($CV$5:CZ$5)*SUM($M271:$N271)-SUM($CV$6:CZ$6)*$O271-SUM($CV$7:CZ$7)*SUM($Y271:$Z271,$AF271)-SUM($CV$8:CZ$8)*SUM($AA271:$AE271)-SUM($CV$9:CZ$9)*$AG271</f>
        <v>0</v>
      </c>
      <c r="DA271" s="39">
        <f>SUM($BE271,$BF271:BJ271)-SUM($CV$1:DA$1)*SUM($P271:$Q271,$W271)-SUM($CV$2:DA$2)*SUM($R271:$V271)-SUM($CV$3:DA$3)*$X271-SUM($CV$4:DA$4)*SUM($K271:$L271)-SUM($CV$5:DA$5)*SUM($M271:$N271)-SUM($CV$6:DA$6)*$O271-SUM($CV$7:DA$7)*SUM($Y271:$Z271,$AF271)-SUM($CV$8:DA$8)*SUM($AA271:$AE271)-SUM($CV$9:DA$9)*$AG271</f>
        <v>26000</v>
      </c>
      <c r="DB271" s="39">
        <f>SUM($BE271,$BF271:BK271)-SUM($CV$1:DB$1)*SUM($P271:$Q271,$W271)-SUM($CV$2:DB$2)*SUM($R271:$V271)-SUM($CV$3:DB$3)*$X271-SUM($CV$4:DB$4)*SUM($K271:$L271)-SUM($CV$5:DB$5)*SUM($M271:$N271)-SUM($CV$6:DB$6)*$O271-SUM($CV$7:DB$7)*SUM($Y271:$Z271,$AF271)-SUM($CV$8:DB$8)*SUM($AA271:$AE271)-SUM($CV$9:DB$9)*$AG271</f>
        <v>25600</v>
      </c>
      <c r="DC271" s="39">
        <f>SUM($BE271,$BF271:BL271)-SUM($CV$1:DC$1)*SUM($P271:$Q271,$W271)-SUM($CV$2:DC$2)*SUM($R271:$V271)-SUM($CV$3:DC$3)*$X271-SUM($CV$4:DC$4)*SUM($K271:$L271)-SUM($CV$5:DC$5)*SUM($M271:$N271)-SUM($CV$6:DC$6)*$O271-SUM($CV$7:DC$7)*SUM($Y271:$Z271,$AF271)-SUM($CV$8:DC$8)*SUM($AA271:$AE271)-SUM($CV$9:DC$9)*$AG271</f>
        <v>49800</v>
      </c>
      <c r="DD271" s="39">
        <f>SUM($BE271,$BF271:BM271)-SUM($CV$1:DD$1)*SUM($P271:$Q271,$W271)-SUM($CV$2:DD$2)*SUM($R271:$V271)-SUM($CV$3:DD$3)*$X271-SUM($CV$4:DD$4)*SUM($K271:$L271)-SUM($CV$5:DD$5)*SUM($M271:$N271)-SUM($CV$6:DD$6)*$O271-SUM($CV$7:DD$7)*SUM($Y271:$Z271,$AF271)-SUM($CV$8:DD$8)*SUM($AA271:$AE271)-SUM($CV$9:DD$9)*$AG271</f>
        <v>71038</v>
      </c>
      <c r="DE271" s="39">
        <f>SUM($BE271,$BF271:BN271)-SUM($CV$1:DE$1)*SUM($P271:$Q271,$W271)-SUM($CV$2:DE$2)*SUM($R271:$V271)-SUM($CV$3:DE$3)*$X271-SUM($CV$4:DE$4)*SUM($K271:$L271)-SUM($CV$5:DE$5)*SUM($M271:$N271)-SUM($CV$6:DE$6)*$O271-SUM($CV$7:DE$7)*SUM($Y271:$Z271,$AF271)-SUM($CV$8:DE$8)*SUM($AA271:$AE271)-SUM($CV$9:DE$9)*$AG271</f>
        <v>69938</v>
      </c>
      <c r="DF271" s="39">
        <f>SUM($BE271,$BF271:BO271)-SUM($CV$1:DF$1)*SUM($P271:$Q271,$W271)-SUM($CV$2:DF$2)*SUM($R271:$V271)-SUM($CV$3:DF$3)*$X271-SUM($CV$4:DF$4)*SUM($K271:$L271)-SUM($CV$5:DF$5)*SUM($M271:$N271)-SUM($CV$6:DF$6)*$O271-SUM($CV$7:DF$7)*SUM($Y271:$Z271,$AF271)-SUM($CV$8:DF$8)*SUM($AA271:$AE271)-SUM($CV$9:DF$9)*$AG271</f>
        <v>68538</v>
      </c>
      <c r="DG271" s="39">
        <f>SUM($BE271,$BF271:BP271)-SUM($CV$1:DG$1)*SUM($P271:$Q271,$W271)-SUM($CV$2:DG$2)*SUM($R271:$V271)-SUM($CV$3:DG$3)*$X271-SUM($CV$4:DG$4)*SUM($K271:$L271)-SUM($CV$5:DG$5)*SUM($M271:$N271)-SUM($CV$6:DG$6)*$O271-SUM($CV$7:DG$7)*SUM($Y271:$Z271,$AF271)-SUM($CV$8:DG$8)*SUM($AA271:$AE271)-SUM($CV$9:DG$9)*$AG271</f>
        <v>67038</v>
      </c>
      <c r="DH271" s="39">
        <f>SUM($BE271,$BF271:BQ271)-SUM($CV$1:DH$1)*SUM($P271:$Q271,$W271)-SUM($CV$2:DH$2)*SUM($R271:$V271)-SUM($CV$3:DH$3)*$X271-SUM($CV$4:DH$4)*SUM($K271:$L271)-SUM($CV$5:DH$5)*SUM($M271:$N271)-SUM($CV$6:DH$6)*$O271-SUM($CV$7:DH$7)*SUM($Y271:$Z271,$AF271)-SUM($CV$8:DH$8)*SUM($AA271:$AE271)-SUM($CV$9:DH$9)*$AG271</f>
        <v>65538</v>
      </c>
      <c r="DI271" s="39">
        <f>SUM($BE271,$BF271:BR271)-SUM($CV$1:DI$1)*SUM($P271:$Q271,$W271)-SUM($CV$2:DI$2)*SUM($R271:$V271)-SUM($CV$3:DI$3)*$X271-SUM($CV$4:DI$4)*SUM($K271:$L271)-SUM($CV$5:DI$5)*SUM($M271:$N271)-SUM($CV$6:DI$6)*$O271-SUM($CV$7:DI$7)*SUM($Y271:$Z271,$AF271)-SUM($CV$8:DI$8)*SUM($AA271:$AE271)-SUM($CV$9:DI$9)*$AG271</f>
        <v>64038</v>
      </c>
      <c r="DJ271" s="39">
        <f>SUM($BE271,$BF271:BS271)-SUM($CV$1:DJ$1)*SUM($P271:$Q271,$W271)-SUM($CV$2:DJ$2)*SUM($R271:$V271)-SUM($CV$3:DJ$3)*$X271-SUM($CV$4:DJ$4)*SUM($K271:$L271)-SUM($CV$5:DJ$5)*SUM($M271:$N271)-SUM($CV$6:DJ$6)*$O271-SUM($CV$7:DJ$7)*SUM($Y271:$Z271,$AF271)-SUM($CV$8:DJ$8)*SUM($AA271:$AE271)-SUM($CV$9:DJ$9)*$AG271</f>
        <v>62538</v>
      </c>
      <c r="DK271" s="39">
        <f>SUM($BE271,$BF271:BT271)-SUM($CV$1:DK$1)*SUM($P271:$Q271,$W271)-SUM($CV$2:DK$2)*SUM($R271:$V271)-SUM($CV$3:DK$3)*$X271-SUM($CV$4:DK$4)*SUM($K271:$L271)-SUM($CV$5:DK$5)*SUM($M271:$N271)-SUM($CV$6:DK$6)*$O271-SUM($CV$7:DK$7)*SUM($Y271:$Z271,$AF271)-SUM($CV$8:DK$8)*SUM($AA271:$AE271)-SUM($CV$9:DK$9)*$AG271</f>
        <v>61038</v>
      </c>
      <c r="DL271" s="39">
        <f>SUM($BE271,$BF271:BU271)-SUM($CV$1:DL$1)*SUM($P271:$Q271,$W271)-SUM($CV$2:DL$2)*SUM($R271:$V271)-SUM($CV$3:DL$3)*$X271-SUM($CV$4:DL$4)*SUM($K271:$L271)-SUM($CV$5:DL$5)*SUM($M271:$N271)-SUM($CV$6:DL$6)*$O271-SUM($CV$7:DL$7)*SUM($Y271:$Z271,$AF271)-SUM($CV$8:DL$8)*SUM($AA271:$AE271)-SUM($CV$9:DL$9)*$AG271</f>
        <v>59538</v>
      </c>
      <c r="DM271" s="39">
        <f>SUM($BE271,$BF271:BV271)-SUM($CV$1:DM$1)*SUM($P271:$Q271,$W271)-SUM($CV$2:DM$2)*SUM($R271:$V271)-SUM($CV$3:DM$3)*$X271-SUM($CV$4:DM$4)*SUM($K271:$L271)-SUM($CV$5:DM$5)*SUM($M271:$N271)-SUM($CV$6:DM$6)*$O271-SUM($CV$7:DM$7)*SUM($Y271:$Z271,$AF271)-SUM($CV$8:DM$8)*SUM($AA271:$AE271)-SUM($CV$9:DM$9)*$AG271</f>
        <v>57538</v>
      </c>
      <c r="DN271" s="39">
        <f>SUM($BE271,$BF271:BW271)-SUM($CV$1:DN$1)*SUM($P271:$Q271,$W271)-SUM($CV$2:DN$2)*SUM($R271:$V271)-SUM($CV$3:DN$3)*$X271-SUM($CV$4:DN$4)*SUM($K271:$L271)-SUM($CV$5:DN$5)*SUM($M271:$N271)-SUM($CV$6:DN$6)*$O271-SUM($CV$7:DN$7)*SUM($Y271:$Z271,$AF271)-SUM($CV$8:DN$8)*SUM($AA271:$AE271)-SUM($CV$9:DN$9)*$AG271</f>
        <v>55538</v>
      </c>
      <c r="DO271" s="39">
        <f>SUM($BE271,$BF271:BX271)-SUM($CV$1:DO$1)*SUM($P271:$Q271,$W271)-SUM($CV$2:DO$2)*SUM($R271:$V271)-SUM($CV$3:DO$3)*$X271-SUM($CV$4:DO$4)*SUM($K271:$L271)-SUM($CV$5:DO$5)*SUM($M271:$N271)-SUM($CV$6:DO$6)*$O271-SUM($CV$7:DO$7)*SUM($Y271:$Z271,$AF271)-SUM($CV$8:DO$8)*SUM($AA271:$AE271)-SUM($CV$9:DO$9)*$AG271</f>
        <v>53538</v>
      </c>
      <c r="DP271" s="39">
        <f>SUM($BE271,$BF271:BY271)-SUM($CV$1:DP$1)*SUM($P271:$Q271,$W271)-SUM($CV$2:DP$2)*SUM($R271:$V271)-SUM($CV$3:DP$3)*$X271-SUM($CV$4:DP$4)*SUM($K271:$L271)-SUM($CV$5:DP$5)*SUM($M271:$N271)-SUM($CV$6:DP$6)*$O271-SUM($CV$7:DP$7)*SUM($Y271:$Z271,$AF271)-SUM($CV$8:DP$8)*SUM($AA271:$AE271)-SUM($CV$9:DP$9)*$AG271</f>
        <v>51538</v>
      </c>
      <c r="DQ271" s="39">
        <f>SUM($BE271,$BF271:BZ271)-SUM($CV$1:DQ$1)*SUM($P271:$Q271,$W271)-SUM($CV$2:DQ$2)*SUM($R271:$V271)-SUM($CV$3:DQ$3)*$X271-SUM($CV$4:DQ$4)*SUM($K271:$L271)-SUM($CV$5:DQ$5)*SUM($M271:$N271)-SUM($CV$6:DQ$6)*$O271-SUM($CV$7:DQ$7)*SUM($Y271:$Z271,$AF271)-SUM($CV$8:DQ$8)*SUM($AA271:$AE271)-SUM($CV$9:DQ$9)*$AG271</f>
        <v>49538</v>
      </c>
      <c r="DR271" s="39">
        <f>SUM($BE271,$BF271:CA271)-SUM($CV$1:DR$1)*SUM($P271:$Q271,$W271)-SUM($CV$2:DR$2)*SUM($R271:$V271)-SUM($CV$3:DR$3)*$X271-SUM($CV$4:DR$4)*SUM($K271:$L271)-SUM($CV$5:DR$5)*SUM($M271:$N271)-SUM($CV$6:DR$6)*$O271-SUM($CV$7:DR$7)*SUM($Y271:$Z271,$AF271)-SUM($CV$8:DR$8)*SUM($AA271:$AE271)-SUM($CV$9:DR$9)*$AG271</f>
        <v>47538</v>
      </c>
      <c r="DS271" s="39">
        <f>SUM($BE271,$BF271:CB271)-SUM($CV$1:DS$1)*SUM($P271:$Q271,$W271)-SUM($CV$2:DS$2)*SUM($R271:$V271)-SUM($CV$3:DS$3)*$X271-SUM($CV$4:DS$4)*SUM($K271:$L271)-SUM($CV$5:DS$5)*SUM($M271:$N271)-SUM($CV$6:DS$6)*$O271-SUM($CV$7:DS$7)*SUM($Y271:$Z271,$AF271)-SUM($CV$8:DS$8)*SUM($AA271:$AE271)-SUM($CV$9:DS$9)*$AG271</f>
        <v>45538</v>
      </c>
      <c r="DT271" s="39">
        <f>SUM($BE271,$BF271:CC271)-SUM($CV$1:DT$1)*SUM($P271:$Q271,$W271)-SUM($CV$2:DT$2)*SUM($R271:$V271)-SUM($CV$3:DT$3)*$X271-SUM($CV$4:DT$4)*SUM($K271:$L271)-SUM($CV$5:DT$5)*SUM($M271:$N271)-SUM($CV$6:DT$6)*$O271-SUM($CV$7:DT$7)*SUM($Y271:$Z271,$AF271)-SUM($CV$8:DT$8)*SUM($AA271:$AE271)-SUM($CV$9:DT$9)*$AG271</f>
        <v>43538</v>
      </c>
      <c r="DU271" s="39">
        <f>SUM($BE271,$BF271:CD271)-SUM($CV$1:DU$1)*SUM($P271:$Q271,$W271)-SUM($CV$2:DU$2)*SUM($R271:$V271)-SUM($CV$3:DU$3)*$X271-SUM($CV$4:DU$4)*SUM($K271:$L271)-SUM($CV$5:DU$5)*SUM($M271:$N271)-SUM($CV$6:DU$6)*$O271-SUM($CV$7:DU$7)*SUM($Y271:$Z271,$AF271)-SUM($CV$8:DU$8)*SUM($AA271:$AE271)-SUM($CV$9:DU$9)*$AG271</f>
        <v>41538</v>
      </c>
      <c r="DV271" s="39">
        <f>SUM($BE271,$BF271:CE271)-SUM($CV$1:DV$1)*SUM($P271:$Q271,$W271)-SUM($CV$2:DV$2)*SUM($R271:$V271)-SUM($CV$3:DV$3)*$X271-SUM($CV$4:DV$4)*SUM($K271:$L271)-SUM($CV$5:DV$5)*SUM($M271:$N271)-SUM($CV$6:DV$6)*$O271-SUM($CV$7:DV$7)*SUM($Y271:$Z271,$AF271)-SUM($CV$8:DV$8)*SUM($AA271:$AE271)-SUM($CV$9:DV$9)*$AG271</f>
        <v>39538</v>
      </c>
      <c r="DW271" s="39">
        <f>SUM($BE271,$BF271:CF271)-SUM($CV$1:DW$1)*SUM($P271:$Q271,$W271)-SUM($CV$2:DW$2)*SUM($R271:$V271)-SUM($CV$3:DW$3)*$X271-SUM($CV$4:DW$4)*SUM($K271:$L271)-SUM($CV$5:DW$5)*SUM($M271:$N271)-SUM($CV$6:DW$6)*$O271-SUM($CV$7:DW$7)*SUM($Y271:$Z271,$AF271)-SUM($CV$8:DW$8)*SUM($AA271:$AE271)-SUM($CV$9:DW$9)*$AG271</f>
        <v>37538</v>
      </c>
      <c r="DX271" s="39">
        <f>SUM($BE271,$BF271:CG271)-SUM($CV$1:DX$1)*SUM($P271:$Q271,$W271)-SUM($CV$2:DX$2)*SUM($R271:$V271)-SUM($CV$3:DX$3)*$X271-SUM($CV$4:DX$4)*SUM($K271:$L271)-SUM($CV$5:DX$5)*SUM($M271:$N271)-SUM($CV$6:DX$6)*$O271-SUM($CV$7:DX$7)*SUM($Y271:$Z271,$AF271)-SUM($CV$8:DX$8)*SUM($AA271:$AE271)-SUM($CV$9:DX$9)*$AG271</f>
        <v>35538</v>
      </c>
      <c r="DY271" s="39">
        <f>SUM($BE271,$BF271:CH271)-SUM($CV$1:DY$1)*SUM($P271:$Q271,$W271)-SUM($CV$2:DY$2)*SUM($R271:$V271)-SUM($CV$3:DY$3)*$X271-SUM($CV$4:DY$4)*SUM($K271:$L271)-SUM($CV$5:DY$5)*SUM($M271:$N271)-SUM($CV$6:DY$6)*$O271-SUM($CV$7:DY$7)*SUM($Y271:$Z271,$AF271)-SUM($CV$8:DY$8)*SUM($AA271:$AE271)-SUM($CV$9:DY$9)*$AG271</f>
        <v>33538</v>
      </c>
      <c r="DZ271" s="39">
        <f>SUM($BE271,$BF271:CI271)-SUM($CV$1:DZ$1)*SUM($P271:$Q271,$W271)-SUM($CV$2:DZ$2)*SUM($R271:$V271)-SUM($CV$3:DZ$3)*$X271-SUM($CV$4:DZ$4)*SUM($K271:$L271)-SUM($CV$5:DZ$5)*SUM($M271:$N271)-SUM($CV$6:DZ$6)*$O271-SUM($CV$7:DZ$7)*SUM($Y271:$Z271,$AF271)-SUM($CV$8:DZ$8)*SUM($AA271:$AE271)-SUM($CV$9:DZ$9)*$AG271</f>
        <v>31538</v>
      </c>
      <c r="EA271" s="39">
        <f>SUM($BE271,$BF271:CJ271)-SUM($CV$1:EA$1)*SUM($P271:$Q271,$W271)-SUM($CV$2:EA$2)*SUM($R271:$V271)-SUM($CV$3:EA$3)*$X271-SUM($CV$4:EA$4)*SUM($K271:$L271)-SUM($CV$5:EA$5)*SUM($M271:$N271)-SUM($CV$6:EA$6)*$O271-SUM($CV$7:EA$7)*SUM($Y271:$Z271,$AF271)-SUM($CV$8:EA$8)*SUM($AA271:$AE271)-SUM($CV$9:EA$9)*$AG271</f>
        <v>29538</v>
      </c>
      <c r="EB271" s="39">
        <f>SUM($BE271,$BF271:CK271)-SUM($CV$1:EB$1)*SUM($P271:$Q271,$W271)-SUM($CV$2:EB$2)*SUM($R271:$V271)-SUM($CV$3:EB$3)*$X271-SUM($CV$4:EB$4)*SUM($K271:$L271)-SUM($CV$5:EB$5)*SUM($M271:$N271)-SUM($CV$6:EB$6)*$O271-SUM($CV$7:EB$7)*SUM($Y271:$Z271,$AF271)-SUM($CV$8:EB$8)*SUM($AA271:$AE271)-SUM($CV$9:EB$9)*$AG271</f>
        <v>27538</v>
      </c>
      <c r="EC271" s="39">
        <f>SUM($BE271,$BF271:CL271)-SUM($CV$1:EC$1)*SUM($P271:$Q271,$W271)-SUM($CV$2:EC$2)*SUM($R271:$V271)-SUM($CV$3:EC$3)*$X271-SUM($CV$4:EC$4)*SUM($K271:$L271)-SUM($CV$5:EC$5)*SUM($M271:$N271)-SUM($CV$6:EC$6)*$O271-SUM($CV$7:EC$7)*SUM($Y271:$Z271,$AF271)-SUM($CV$8:EC$8)*SUM($AA271:$AE271)-SUM($CV$9:EC$9)*$AG271</f>
        <v>25538</v>
      </c>
      <c r="ED271" s="39">
        <f>SUM($BE271,$BF271:CM271)-SUM($CV$1:ED$1)*SUM($P271:$Q271,$W271)-SUM($CV$2:ED$2)*SUM($R271:$V271)-SUM($CV$3:ED$3)*$X271-SUM($CV$4:ED$4)*SUM($K271:$L271)-SUM($CV$5:ED$5)*SUM($M271:$N271)-SUM($CV$6:ED$6)*$O271-SUM($CV$7:ED$7)*SUM($Y271:$Z271,$AF271)-SUM($CV$8:ED$8)*SUM($AA271:$AE271)-SUM($CV$9:ED$9)*$AG271</f>
        <v>23538</v>
      </c>
      <c r="EE271" s="39">
        <f>SUM($BE271,$BF271:CN271)-SUM($CV$1:EE$1)*SUM($P271:$Q271,$W271)-SUM($CV$2:EE$2)*SUM($R271:$V271)-SUM($CV$3:EE$3)*$X271-SUM($CV$4:EE$4)*SUM($K271:$L271)-SUM($CV$5:EE$5)*SUM($M271:$N271)-SUM($CV$6:EE$6)*$O271-SUM($CV$7:EE$7)*SUM($Y271:$Z271,$AF271)-SUM($CV$8:EE$8)*SUM($AA271:$AE271)-SUM($CV$9:EE$9)*$AG271</f>
        <v>21538</v>
      </c>
      <c r="EF271" s="39">
        <f>SUM($BE271,$BF271:CO271)-SUM($CV$1:EF$1)*SUM($P271:$Q271,$W271)-SUM($CV$2:EF$2)*SUM($R271:$V271)-SUM($CV$3:EF$3)*$X271-SUM($CV$4:EF$4)*SUM($K271:$L271)-SUM($CV$5:EF$5)*SUM($M271:$N271)-SUM($CV$6:EF$6)*$O271-SUM($CV$7:EF$7)*SUM($Y271:$Z271,$AF271)-SUM($CV$8:EF$8)*SUM($AA271:$AE271)-SUM($CV$9:EF$9)*$AG271</f>
        <v>19538</v>
      </c>
      <c r="EG271" s="39">
        <f>SUM($BE271,$BF271:CP271)-SUM($CV$1:EG$1)*SUM($P271:$Q271,$W271)-SUM($CV$2:EG$2)*SUM($R271:$V271)-SUM($CV$3:EG$3)*$X271-SUM($CV$4:EG$4)*SUM($K271:$L271)-SUM($CV$5:EG$5)*SUM($M271:$N271)-SUM($CV$6:EG$6)*$O271-SUM($CV$7:EG$7)*SUM($Y271:$Z271,$AF271)-SUM($CV$8:EG$8)*SUM($AA271:$AE271)-SUM($CV$9:EG$9)*$AG271</f>
        <v>17538</v>
      </c>
      <c r="EH271" s="39">
        <f>SUM($BE271,$BF271:CQ271)-SUM($CV$1:EH$1)*SUM($P271:$Q271,$W271)-SUM($CV$2:EH$2)*SUM($R271:$V271)-SUM($CV$3:EH$3)*$X271-SUM($CV$4:EH$4)*SUM($K271:$L271)-SUM($CV$5:EH$5)*SUM($M271:$N271)-SUM($CV$6:EH$6)*$O271-SUM($CV$7:EH$7)*SUM($Y271:$Z271,$AF271)-SUM($CV$8:EH$8)*SUM($AA271:$AE271)-SUM($CV$9:EH$9)*$AG271</f>
        <v>15538</v>
      </c>
      <c r="EI271" s="39">
        <f>SUM($BE271,$BF271:CR271)-SUM($CV$1:EI$1)*SUM($P271:$Q271,$W271)-SUM($CV$2:EI$2)*SUM($R271:$V271)-SUM($CV$3:EI$3)*$X271-SUM($CV$4:EI$4)*SUM($K271:$L271)-SUM($CV$5:EI$5)*SUM($M271:$N271)-SUM($CV$6:EI$6)*$O271-SUM($CV$7:EI$7)*SUM($Y271:$Z271,$AF271)-SUM($CV$8:EI$8)*SUM($AA271:$AE271)-SUM($CV$9:EI$9)*$AG271</f>
        <v>13538</v>
      </c>
      <c r="EJ271" s="39">
        <f>SUM($BE271,$BF271:CS271)-SUM($CV$1:EJ$1)*SUM($P271:$Q271,$W271)-SUM($CV$2:EJ$2)*SUM($R271:$V271)-SUM($CV$3:EJ$3)*$X271-SUM($CV$4:EJ$4)*SUM($K271:$L271)-SUM($CV$5:EJ$5)*SUM($M271:$N271)-SUM($CV$6:EJ$6)*$O271-SUM($CV$7:EJ$7)*SUM($Y271:$Z271,$AF271)-SUM($CV$8:EJ$8)*SUM($AA271:$AE271)-SUM($CV$9:EJ$9)*$AG271</f>
        <v>11538</v>
      </c>
      <c r="EK271" s="39">
        <f>SUM($BE271,$BF271:CT271)-SUM($CV$1:EK$1)*SUM($P271:$Q271,$W271)-SUM($CV$2:EK$2)*SUM($R271:$V271)-SUM($CV$3:EK$3)*$X271-SUM($CV$4:EK$4)*SUM($K271:$L271)-SUM($CV$5:EK$5)*SUM($M271:$N271)-SUM($CV$6:EK$6)*$O271-SUM($CV$7:EK$7)*SUM($Y271:$Z271,$AF271)-SUM($CV$8:EK$8)*SUM($AA271:$AE271)-SUM($CV$9:EK$9)*$AG271</f>
        <v>9538</v>
      </c>
      <c r="EL271" s="39">
        <f>SUM($BE271,$BF271:CU271)-SUM($CV$1:EL$1)*SUM($P271:$Q271,$W271)-SUM($CV$2:EL$2)*SUM($R271:$V271)-SUM($CV$3:EL$3)*$X271-SUM($CV$4:EL$4)*SUM($K271:$L271)-SUM($CV$5:EL$5)*SUM($M271:$N271)-SUM($CV$6:EL$6)*$O271-SUM($CV$7:EL$7)*SUM($Y271:$Z271,$AF271)-SUM($CV$8:EL$8)*SUM($AA271:$AE271)-SUM($CV$9:EL$9)*$AG271</f>
        <v>7538</v>
      </c>
      <c r="EM271" s="39">
        <f>SUM($BE271,$BF271:CV271)-SUM($CV$1:EM$1)*SUM($P271:$Q271,$W271)-SUM($CV$2:EM$2)*SUM($R271:$V271)-SUM($CV$3:EM$3)*$X271-SUM($CV$4:EM$4)*SUM($K271:$L271)-SUM($CV$5:EM$5)*SUM($M271:$N271)-SUM($CV$6:EM$6)*$O271-SUM($CV$7:EM$7)*SUM($Y271:$Z271,$AF271)-SUM($CV$8:EM$8)*SUM($AA271:$AE271)-SUM($CV$9:EM$9)*$AG271</f>
        <v>5538</v>
      </c>
      <c r="EN271" s="39">
        <f>SUM($BE271,$BF271:CW271)-SUM($CV$1:EN$1)*SUM($P271:$Q271,$W271)-SUM($CV$2:EN$2)*SUM($R271:$V271)-SUM($CV$3:EN$3)*$X271-SUM($CV$4:EN$4)*SUM($K271:$L271)-SUM($CV$5:EN$5)*SUM($M271:$N271)-SUM($CV$6:EN$6)*$O271-SUM($CV$7:EN$7)*SUM($Y271:$Z271,$AF271)-SUM($CV$8:EN$8)*SUM($AA271:$AE271)-SUM($CV$9:EN$9)*$AG271</f>
        <v>3538</v>
      </c>
      <c r="EO271" s="39">
        <f>SUM($BE271,$BF271:CX271)-SUM($CV$1:EO$1)*SUM($P271:$Q271,$W271)-SUM($CV$2:EO$2)*SUM($R271:$V271)-SUM($CV$3:EO$3)*$X271-SUM($CV$4:EO$4)*SUM($K271:$L271)-SUM($CV$5:EO$5)*SUM($M271:$N271)-SUM($CV$6:EO$6)*$O271-SUM($CV$7:EO$7)*SUM($Y271:$Z271,$AF271)-SUM($CV$8:EO$8)*SUM($AA271:$AE271)-SUM($CV$9:EO$9)*$AG271</f>
        <v>1878</v>
      </c>
      <c r="EP271" s="96" t="str">
        <f>AR271</f>
        <v>NEXTWAVE</v>
      </c>
      <c r="EQ271" s="103" t="str">
        <f t="shared" si="328"/>
        <v>NGC-1206CS50R0G</v>
      </c>
      <c r="ER271" s="96" t="str">
        <f t="shared" si="378"/>
        <v>INTERNATIONAL MANUFACTURING SERVICE</v>
      </c>
      <c r="ES271" s="115">
        <f t="shared" si="326"/>
        <v>1.27</v>
      </c>
      <c r="ET271" s="116" t="str">
        <f t="shared" si="379"/>
        <v>USD</v>
      </c>
      <c r="EU271" s="107" t="e">
        <f t="shared" ca="1" si="341"/>
        <v>#NAME?</v>
      </c>
      <c r="EV271" s="107" t="e">
        <f t="shared" ca="1" si="342"/>
        <v>#NAME?</v>
      </c>
      <c r="EW271" s="117">
        <f t="shared" si="327"/>
        <v>3500</v>
      </c>
      <c r="EX271" s="117">
        <f t="shared" si="329"/>
        <v>3500</v>
      </c>
      <c r="EY271" s="103"/>
      <c r="EZ271" s="117">
        <f t="shared" si="343"/>
        <v>73500</v>
      </c>
      <c r="FA271" s="118" t="e">
        <f t="shared" ca="1" si="344"/>
        <v>#NAME?</v>
      </c>
      <c r="FB271" s="117">
        <f t="shared" si="345"/>
        <v>2594</v>
      </c>
      <c r="FC271" s="118" t="e">
        <f t="shared" ca="1" si="346"/>
        <v>#NAME?</v>
      </c>
      <c r="FD271" s="119">
        <v>45523</v>
      </c>
      <c r="FE271" s="118" t="s">
        <v>130</v>
      </c>
      <c r="FF271" s="118" t="s">
        <v>26</v>
      </c>
      <c r="FG271" s="103" t="s">
        <v>144</v>
      </c>
      <c r="FH271" s="103" t="s">
        <v>145</v>
      </c>
      <c r="FI271" s="105">
        <f t="array" ref="FI271">SUMPRODUCT($AI271:$AL271,TRANSPOSE(FI$1:FI$4))</f>
        <v>6130</v>
      </c>
      <c r="FJ271" s="105">
        <f t="array" ref="FJ271">SUMPRODUCT($AI271:$AL271,TRANSPOSE(FJ$1:FJ$4))</f>
        <v>6130</v>
      </c>
      <c r="FK271" s="105">
        <f t="array" ref="FK271">SUMPRODUCT($AI271:$AL271,TRANSPOSE(FK$1:FK$4))</f>
        <v>6130</v>
      </c>
      <c r="FL271" s="105">
        <f t="array" ref="FL271">SUMPRODUCT($AI271:$AL271,TRANSPOSE(FL$1:FL$4))</f>
        <v>6130</v>
      </c>
      <c r="FM271" s="105">
        <f t="array" ref="FM271">SUMPRODUCT($AI271:$AL271,TRANSPOSE(FM$1:FM$4))</f>
        <v>6130</v>
      </c>
      <c r="FN271" s="105">
        <f t="array" ref="FN271">SUMPRODUCT($AI271:$AL271,TRANSPOSE(FN$1:FN$4))</f>
        <v>6130</v>
      </c>
      <c r="FO271" s="105">
        <f t="array" ref="FO271">SUMPRODUCT($AI271:$AL271,TRANSPOSE(FO$1:FO$4))</f>
        <v>6130</v>
      </c>
      <c r="FP271" s="105">
        <f t="array" ref="FP271">SUMPRODUCT($AI271:$AL271,TRANSPOSE(FP$1:FP$4))</f>
        <v>6130</v>
      </c>
      <c r="FQ271" s="105">
        <f t="array" ref="FQ271">SUMPRODUCT($AI271:$AL271,TRANSPOSE(FQ$1:FQ$4))</f>
        <v>6130</v>
      </c>
      <c r="FR271" s="105">
        <f t="array" ref="FR271">SUMPRODUCT($AI271:$AL271,TRANSPOSE(FR$1:FR$4))</f>
        <v>6100</v>
      </c>
      <c r="FS271" s="105">
        <f t="array" ref="FS271">SUMPRODUCT($AI271:$AL271,TRANSPOSE(FS$1:FS$4))</f>
        <v>6000</v>
      </c>
      <c r="FT271" s="105">
        <f t="array" ref="FT271">SUMPRODUCT($AI271:$AL271,TRANSPOSE(FT$1:FT$4))</f>
        <v>3636</v>
      </c>
      <c r="FU271" s="105">
        <f t="array" ref="FU271">SUMPRODUCT($AI271:$AL271,TRANSPOSE(FU$1:FU$4))</f>
        <v>0</v>
      </c>
      <c r="FV271" s="120"/>
      <c r="FW271" s="105">
        <f t="shared" si="347"/>
        <v>7000</v>
      </c>
      <c r="FX271" s="121">
        <f>CEILING(SUM($FI271:FJ271)-SUM($FW271:FW271),$EW271)</f>
        <v>7000</v>
      </c>
      <c r="FY271" s="121">
        <f>CEILING(SUM($FI271:FK271)-SUM($FW271:FX271),$EW271)</f>
        <v>7000</v>
      </c>
      <c r="FZ271" s="121">
        <f>CEILING(SUM($FI271:FL271)-SUM($FW271:FY271),$EW271)</f>
        <v>7000</v>
      </c>
      <c r="GA271" s="121">
        <f>CEILING(SUM($FI271:FM271)-SUM($FW271:FZ271),$EW271)</f>
        <v>3500</v>
      </c>
      <c r="GB271" s="121">
        <f>CEILING(SUM($FI271:FN271)-SUM($FW271:GA271),$EW271)</f>
        <v>7000</v>
      </c>
      <c r="GC271" s="121">
        <f>CEILING(SUM($FI271:FO271)-SUM($FW271:GB271),$EW271)</f>
        <v>7000</v>
      </c>
      <c r="GD271" s="121">
        <f>CEILING(SUM($FI271:FP271)-SUM($FW271:GC271),$EW271)</f>
        <v>7000</v>
      </c>
      <c r="GE271" s="121">
        <f>CEILING(SUM($FI271:FQ271)-SUM($FW271:GD271),$EW271)</f>
        <v>3500</v>
      </c>
      <c r="GF271" s="121">
        <f>CEILING(SUM($FI271:FR271)-SUM($FW271:GE271),$EW271)</f>
        <v>7000</v>
      </c>
      <c r="GG271" s="121">
        <f>CEILING(SUM($FI271:FS271)-SUM($FW271:GF271),$EW271)</f>
        <v>7000</v>
      </c>
      <c r="GH271" s="121">
        <f t="shared" si="348"/>
        <v>3500</v>
      </c>
      <c r="GI271" s="121">
        <f t="shared" si="349"/>
        <v>0</v>
      </c>
      <c r="GJ271" s="120"/>
      <c r="GK271" s="123" t="e">
        <f t="shared" ca="1" si="350"/>
        <v>#NAME?</v>
      </c>
      <c r="GL271" s="123" t="e">
        <f t="shared" ca="1" si="351"/>
        <v>#NAME?</v>
      </c>
      <c r="GM271" s="123" t="e">
        <f t="shared" ca="1" si="352"/>
        <v>#NAME?</v>
      </c>
      <c r="GN271" s="123" t="e">
        <f t="shared" ca="1" si="353"/>
        <v>#NAME?</v>
      </c>
      <c r="GO271" s="123" t="e">
        <f t="shared" ca="1" si="354"/>
        <v>#NAME?</v>
      </c>
      <c r="GP271" s="123" t="e">
        <f t="shared" ca="1" si="355"/>
        <v>#NAME?</v>
      </c>
      <c r="GQ271" s="123" t="e">
        <f t="shared" ca="1" si="356"/>
        <v>#NAME?</v>
      </c>
      <c r="GR271" s="123" t="e">
        <f t="shared" ca="1" si="357"/>
        <v>#NAME?</v>
      </c>
      <c r="GS271" s="123" t="e">
        <f t="shared" ca="1" si="358"/>
        <v>#NAME?</v>
      </c>
      <c r="GT271" s="123" t="e">
        <f t="shared" ca="1" si="359"/>
        <v>#NAME?</v>
      </c>
      <c r="GU271" s="123" t="e">
        <f t="shared" ca="1" si="360"/>
        <v>#NAME?</v>
      </c>
      <c r="GV271" s="123" t="e">
        <f t="shared" ca="1" si="361"/>
        <v>#NAME?</v>
      </c>
      <c r="GW271" s="123" t="e">
        <f t="shared" ca="1" si="362"/>
        <v>#NAME?</v>
      </c>
      <c r="GX271" s="123" t="e">
        <f t="shared" ca="1" si="363"/>
        <v>#NAME?</v>
      </c>
      <c r="GY271" s="120">
        <v>4</v>
      </c>
      <c r="GZ271" s="105">
        <f>SUM(FW271:FY271)</f>
        <v>21000</v>
      </c>
      <c r="HA271" s="105"/>
      <c r="HB271" s="105"/>
      <c r="HC271" s="105">
        <f>SUM(FZ271:GB271)</f>
        <v>17500</v>
      </c>
      <c r="HD271" s="105"/>
      <c r="HE271" s="105"/>
      <c r="HF271" s="105">
        <f>SUM(GC271:GE271)</f>
        <v>17500</v>
      </c>
      <c r="HG271" s="105"/>
      <c r="HH271" s="105"/>
      <c r="HI271" s="105">
        <f>SUM(GF271:GI271)</f>
        <v>17500</v>
      </c>
      <c r="HJ271" s="105"/>
      <c r="HK271" s="105"/>
      <c r="HL271" s="105">
        <f>GI271</f>
        <v>0</v>
      </c>
      <c r="HM271" s="105"/>
      <c r="HN271" s="123" t="e">
        <f t="shared" ca="1" si="364"/>
        <v>#NAME?</v>
      </c>
      <c r="HO271" s="123" t="e">
        <f t="shared" ca="1" si="365"/>
        <v>#NAME?</v>
      </c>
      <c r="HP271" s="123" t="e">
        <f t="shared" ca="1" si="366"/>
        <v>#NAME?</v>
      </c>
      <c r="HQ271" s="123" t="e">
        <f t="shared" ca="1" si="367"/>
        <v>#NAME?</v>
      </c>
      <c r="HR271" s="123" t="e">
        <f t="shared" ca="1" si="368"/>
        <v>#NAME?</v>
      </c>
      <c r="HS271" s="123" t="e">
        <f t="shared" ca="1" si="369"/>
        <v>#NAME?</v>
      </c>
      <c r="HT271" s="123" t="e">
        <f t="shared" ca="1" si="370"/>
        <v>#NAME?</v>
      </c>
      <c r="HU271" s="123" t="e">
        <f t="shared" ca="1" si="371"/>
        <v>#NAME?</v>
      </c>
      <c r="HV271" s="123" t="e">
        <f t="shared" ca="1" si="372"/>
        <v>#NAME?</v>
      </c>
      <c r="HW271" s="123" t="e">
        <f t="shared" ca="1" si="373"/>
        <v>#NAME?</v>
      </c>
      <c r="HX271" s="123" t="e">
        <f t="shared" ca="1" si="374"/>
        <v>#NAME?</v>
      </c>
      <c r="HY271" s="123" t="e">
        <f t="shared" ca="1" si="375"/>
        <v>#NAME?</v>
      </c>
      <c r="HZ271" s="123" t="e">
        <f t="shared" ca="1" si="376"/>
        <v>#NAME?</v>
      </c>
      <c r="IA271" s="123" t="e">
        <f t="shared" ca="1" si="377"/>
        <v>#NAME?</v>
      </c>
      <c r="IB271" s="124" t="s">
        <v>1234</v>
      </c>
      <c r="IC271" s="103" t="s">
        <v>1242</v>
      </c>
      <c r="ID271" s="125">
        <v>45526</v>
      </c>
      <c r="IE271" s="103" t="s">
        <v>147</v>
      </c>
      <c r="IF271" s="103" t="s">
        <v>147</v>
      </c>
      <c r="IG271" s="103" t="s">
        <v>147</v>
      </c>
      <c r="IH271" s="103"/>
      <c r="II271" s="103" t="s">
        <v>191</v>
      </c>
    </row>
    <row r="272" spans="1:243" ht="14.25" x14ac:dyDescent="0.2">
      <c r="A272" s="39">
        <v>295</v>
      </c>
      <c r="B272" s="39" t="s">
        <v>1243</v>
      </c>
      <c r="C272" s="56" t="s">
        <v>1244</v>
      </c>
      <c r="D272" s="39" t="s">
        <v>137</v>
      </c>
      <c r="E272" s="39">
        <v>400157870</v>
      </c>
      <c r="F272" s="102" t="s">
        <v>1245</v>
      </c>
      <c r="G272" s="39"/>
      <c r="H272" s="39" t="s">
        <v>128</v>
      </c>
      <c r="I272" s="39">
        <v>2</v>
      </c>
      <c r="J272" s="39">
        <v>8</v>
      </c>
      <c r="K272" s="39">
        <v>0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0</v>
      </c>
      <c r="S272" s="39">
        <v>4</v>
      </c>
      <c r="T272" s="39">
        <v>0</v>
      </c>
      <c r="U272" s="39">
        <v>0</v>
      </c>
      <c r="V272" s="39">
        <v>0</v>
      </c>
      <c r="W272" s="39">
        <v>0</v>
      </c>
      <c r="X272" s="39">
        <v>0</v>
      </c>
      <c r="Y272" s="39">
        <v>0</v>
      </c>
      <c r="Z272" s="39">
        <v>0</v>
      </c>
      <c r="AA272" s="39">
        <v>0</v>
      </c>
      <c r="AB272" s="39">
        <v>4</v>
      </c>
      <c r="AC272" s="39">
        <v>0</v>
      </c>
      <c r="AD272" s="39">
        <v>0</v>
      </c>
      <c r="AE272" s="39">
        <v>0</v>
      </c>
      <c r="AF272" s="39">
        <v>0</v>
      </c>
      <c r="AG272" s="39">
        <v>0</v>
      </c>
      <c r="AH272" s="39">
        <f t="shared" si="331"/>
        <v>8</v>
      </c>
      <c r="AI272" s="39">
        <f t="shared" si="332"/>
        <v>0</v>
      </c>
      <c r="AJ272" s="39">
        <f t="shared" si="333"/>
        <v>4</v>
      </c>
      <c r="AK272" s="39">
        <f t="shared" si="334"/>
        <v>4</v>
      </c>
      <c r="AL272" s="39">
        <f t="shared" si="335"/>
        <v>4</v>
      </c>
      <c r="AM272" s="57">
        <f t="shared" si="336"/>
        <v>141812</v>
      </c>
      <c r="AN272" s="57">
        <v>12000</v>
      </c>
      <c r="AO272" s="57">
        <f t="shared" si="337"/>
        <v>144000</v>
      </c>
      <c r="AP272" s="39"/>
      <c r="AQ272" s="39" t="s">
        <v>1133</v>
      </c>
      <c r="AR272" s="39" t="s">
        <v>13</v>
      </c>
      <c r="AS272" s="39" t="s">
        <v>1044</v>
      </c>
      <c r="AT272" s="39"/>
      <c r="AU272" s="58">
        <v>0.245</v>
      </c>
      <c r="AV272" s="58" t="s">
        <v>25</v>
      </c>
      <c r="AW272" s="39" t="s">
        <v>976</v>
      </c>
      <c r="AX272" s="39" t="s">
        <v>977</v>
      </c>
      <c r="AY272" s="39"/>
      <c r="AZ272" s="39" t="s">
        <v>978</v>
      </c>
      <c r="BA272" s="39" t="str">
        <f t="shared" si="338"/>
        <v>P0052</v>
      </c>
      <c r="BB272" s="78" t="e">
        <f t="shared" ca="1" si="339"/>
        <v>#NAME?</v>
      </c>
      <c r="BC272" s="39" t="s">
        <v>277</v>
      </c>
      <c r="BD272" s="75">
        <f t="shared" si="340"/>
        <v>144000</v>
      </c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>
        <f>SUM($BE272,$BF272:BF272)-SUM($CV$1:CW$1)*SUM($P272:$Q272,$W272)-SUM($CV$2:CW$2)*SUM($R272:$V272)-SUM($CV$3:CW$3)*$X272-SUM($CV$4:CW$4)*SUM($K272:$L272)-SUM($CV$5:CW$5)*SUM($M272:$N272)-SUM($CV$6:CW$6)*$O272-SUM($CV$7:CW$7)*SUM($Y272:$Z272,$AF272)-SUM($CV$8:CW$8)*SUM($AA272:$AE272)-SUM($CV$9:CW$9)*$AG272</f>
        <v>0</v>
      </c>
      <c r="CX272" s="39">
        <f>SUM($BE272,$BF272:BG272)-SUM($CV$1:CX$1)*SUM($P272:$Q272,$W272)-SUM($CV$2:CX$2)*SUM($R272:$V272)-SUM($CV$3:CX$3)*$X272-SUM($CV$4:CX$4)*SUM($K272:$L272)-SUM($CV$5:CX$5)*SUM($M272:$N272)-SUM($CV$6:CX$6)*$O272-SUM($CV$7:CX$7)*SUM($Y272:$Z272,$AF272)-SUM($CV$8:CX$8)*SUM($AA272:$AE272)-SUM($CV$9:CX$9)*$AG272</f>
        <v>0</v>
      </c>
      <c r="CY272" s="39">
        <f>SUM($BE272,$BF272:BH272)-SUM($CV$1:CY$1)*SUM($P272:$Q272,$W272)-SUM($CV$2:CY$2)*SUM($R272:$V272)-SUM($CV$3:CY$3)*$X272-SUM($CV$4:CY$4)*SUM($K272:$L272)-SUM($CV$5:CY$5)*SUM($M272:$N272)-SUM($CV$6:CY$6)*$O272-SUM($CV$7:CY$7)*SUM($Y272:$Z272,$AF272)-SUM($CV$8:CY$8)*SUM($AA272:$AE272)-SUM($CV$9:CY$9)*$AG272</f>
        <v>0</v>
      </c>
      <c r="CZ272" s="39">
        <f>SUM($BE272,$BF272:BI272)-SUM($CV$1:CZ$1)*SUM($P272:$Q272,$W272)-SUM($CV$2:CZ$2)*SUM($R272:$V272)-SUM($CV$3:CZ$3)*$X272-SUM($CV$4:CZ$4)*SUM($K272:$L272)-SUM($CV$5:CZ$5)*SUM($M272:$N272)-SUM($CV$6:CZ$6)*$O272-SUM($CV$7:CZ$7)*SUM($Y272:$Z272,$AF272)-SUM($CV$8:CZ$8)*SUM($AA272:$AE272)-SUM($CV$9:CZ$9)*$AG272</f>
        <v>0</v>
      </c>
      <c r="DA272" s="39">
        <f>SUM($BE272,$BF272:BJ272)-SUM($CV$1:DA$1)*SUM($P272:$Q272,$W272)-SUM($CV$2:DA$2)*SUM($R272:$V272)-SUM($CV$3:DA$3)*$X272-SUM($CV$4:DA$4)*SUM($K272:$L272)-SUM($CV$5:DA$5)*SUM($M272:$N272)-SUM($CV$6:DA$6)*$O272-SUM($CV$7:DA$7)*SUM($Y272:$Z272,$AF272)-SUM($CV$8:DA$8)*SUM($AA272:$AE272)-SUM($CV$9:DA$9)*$AG272</f>
        <v>0</v>
      </c>
      <c r="DB272" s="39">
        <f>SUM($BE272,$BF272:BK272)-SUM($CV$1:DB$1)*SUM($P272:$Q272,$W272)-SUM($CV$2:DB$2)*SUM($R272:$V272)-SUM($CV$3:DB$3)*$X272-SUM($CV$4:DB$4)*SUM($K272:$L272)-SUM($CV$5:DB$5)*SUM($M272:$N272)-SUM($CV$6:DB$6)*$O272-SUM($CV$7:DB$7)*SUM($Y272:$Z272,$AF272)-SUM($CV$8:DB$8)*SUM($AA272:$AE272)-SUM($CV$9:DB$9)*$AG272</f>
        <v>-800</v>
      </c>
      <c r="DC272" s="39">
        <f>SUM($BE272,$BF272:BL272)-SUM($CV$1:DC$1)*SUM($P272:$Q272,$W272)-SUM($CV$2:DC$2)*SUM($R272:$V272)-SUM($CV$3:DC$3)*$X272-SUM($CV$4:DC$4)*SUM($K272:$L272)-SUM($CV$5:DC$5)*SUM($M272:$N272)-SUM($CV$6:DC$6)*$O272-SUM($CV$7:DC$7)*SUM($Y272:$Z272,$AF272)-SUM($CV$8:DC$8)*SUM($AA272:$AE272)-SUM($CV$9:DC$9)*$AG272</f>
        <v>-2400</v>
      </c>
      <c r="DD272" s="39">
        <f>SUM($BE272,$BF272:BM272)-SUM($CV$1:DD$1)*SUM($P272:$Q272,$W272)-SUM($CV$2:DD$2)*SUM($R272:$V272)-SUM($CV$3:DD$3)*$X272-SUM($CV$4:DD$4)*SUM($K272:$L272)-SUM($CV$5:DD$5)*SUM($M272:$N272)-SUM($CV$6:DD$6)*$O272-SUM($CV$7:DD$7)*SUM($Y272:$Z272,$AF272)-SUM($CV$8:DD$8)*SUM($AA272:$AE272)-SUM($CV$9:DD$9)*$AG272</f>
        <v>-4924</v>
      </c>
      <c r="DE272" s="39">
        <f>SUM($BE272,$BF272:BN272)-SUM($CV$1:DE$1)*SUM($P272:$Q272,$W272)-SUM($CV$2:DE$2)*SUM($R272:$V272)-SUM($CV$3:DE$3)*$X272-SUM($CV$4:DE$4)*SUM($K272:$L272)-SUM($CV$5:DE$5)*SUM($M272:$N272)-SUM($CV$6:DE$6)*$O272-SUM($CV$7:DE$7)*SUM($Y272:$Z272,$AF272)-SUM($CV$8:DE$8)*SUM($AA272:$AE272)-SUM($CV$9:DE$9)*$AG272</f>
        <v>-7124</v>
      </c>
      <c r="DF272" s="39">
        <f>SUM($BE272,$BF272:BO272)-SUM($CV$1:DF$1)*SUM($P272:$Q272,$W272)-SUM($CV$2:DF$2)*SUM($R272:$V272)-SUM($CV$3:DF$3)*$X272-SUM($CV$4:DF$4)*SUM($K272:$L272)-SUM($CV$5:DF$5)*SUM($M272:$N272)-SUM($CV$6:DF$6)*$O272-SUM($CV$7:DF$7)*SUM($Y272:$Z272,$AF272)-SUM($CV$8:DF$8)*SUM($AA272:$AE272)-SUM($CV$9:DF$9)*$AG272</f>
        <v>-9924</v>
      </c>
      <c r="DG272" s="39">
        <f>SUM($BE272,$BF272:BP272)-SUM($CV$1:DG$1)*SUM($P272:$Q272,$W272)-SUM($CV$2:DG$2)*SUM($R272:$V272)-SUM($CV$3:DG$3)*$X272-SUM($CV$4:DG$4)*SUM($K272:$L272)-SUM($CV$5:DG$5)*SUM($M272:$N272)-SUM($CV$6:DG$6)*$O272-SUM($CV$7:DG$7)*SUM($Y272:$Z272,$AF272)-SUM($CV$8:DG$8)*SUM($AA272:$AE272)-SUM($CV$9:DG$9)*$AG272</f>
        <v>-12924</v>
      </c>
      <c r="DH272" s="39">
        <f>SUM($BE272,$BF272:BQ272)-SUM($CV$1:DH$1)*SUM($P272:$Q272,$W272)-SUM($CV$2:DH$2)*SUM($R272:$V272)-SUM($CV$3:DH$3)*$X272-SUM($CV$4:DH$4)*SUM($K272:$L272)-SUM($CV$5:DH$5)*SUM($M272:$N272)-SUM($CV$6:DH$6)*$O272-SUM($CV$7:DH$7)*SUM($Y272:$Z272,$AF272)-SUM($CV$8:DH$8)*SUM($AA272:$AE272)-SUM($CV$9:DH$9)*$AG272</f>
        <v>-15924</v>
      </c>
      <c r="DI272" s="39">
        <f>SUM($BE272,$BF272:BR272)-SUM($CV$1:DI$1)*SUM($P272:$Q272,$W272)-SUM($CV$2:DI$2)*SUM($R272:$V272)-SUM($CV$3:DI$3)*$X272-SUM($CV$4:DI$4)*SUM($K272:$L272)-SUM($CV$5:DI$5)*SUM($M272:$N272)-SUM($CV$6:DI$6)*$O272-SUM($CV$7:DI$7)*SUM($Y272:$Z272,$AF272)-SUM($CV$8:DI$8)*SUM($AA272:$AE272)-SUM($CV$9:DI$9)*$AG272</f>
        <v>-18924</v>
      </c>
      <c r="DJ272" s="39">
        <f>SUM($BE272,$BF272:BS272)-SUM($CV$1:DJ$1)*SUM($P272:$Q272,$W272)-SUM($CV$2:DJ$2)*SUM($R272:$V272)-SUM($CV$3:DJ$3)*$X272-SUM($CV$4:DJ$4)*SUM($K272:$L272)-SUM($CV$5:DJ$5)*SUM($M272:$N272)-SUM($CV$6:DJ$6)*$O272-SUM($CV$7:DJ$7)*SUM($Y272:$Z272,$AF272)-SUM($CV$8:DJ$8)*SUM($AA272:$AE272)-SUM($CV$9:DJ$9)*$AG272</f>
        <v>-21924</v>
      </c>
      <c r="DK272" s="39">
        <f>SUM($BE272,$BF272:BT272)-SUM($CV$1:DK$1)*SUM($P272:$Q272,$W272)-SUM($CV$2:DK$2)*SUM($R272:$V272)-SUM($CV$3:DK$3)*$X272-SUM($CV$4:DK$4)*SUM($K272:$L272)-SUM($CV$5:DK$5)*SUM($M272:$N272)-SUM($CV$6:DK$6)*$O272-SUM($CV$7:DK$7)*SUM($Y272:$Z272,$AF272)-SUM($CV$8:DK$8)*SUM($AA272:$AE272)-SUM($CV$9:DK$9)*$AG272</f>
        <v>-24924</v>
      </c>
      <c r="DL272" s="39">
        <f>SUM($BE272,$BF272:BU272)-SUM($CV$1:DL$1)*SUM($P272:$Q272,$W272)-SUM($CV$2:DL$2)*SUM($R272:$V272)-SUM($CV$3:DL$3)*$X272-SUM($CV$4:DL$4)*SUM($K272:$L272)-SUM($CV$5:DL$5)*SUM($M272:$N272)-SUM($CV$6:DL$6)*$O272-SUM($CV$7:DL$7)*SUM($Y272:$Z272,$AF272)-SUM($CV$8:DL$8)*SUM($AA272:$AE272)-SUM($CV$9:DL$9)*$AG272</f>
        <v>-27924</v>
      </c>
      <c r="DM272" s="39">
        <f>SUM($BE272,$BF272:BV272)-SUM($CV$1:DM$1)*SUM($P272:$Q272,$W272)-SUM($CV$2:DM$2)*SUM($R272:$V272)-SUM($CV$3:DM$3)*$X272-SUM($CV$4:DM$4)*SUM($K272:$L272)-SUM($CV$5:DM$5)*SUM($M272:$N272)-SUM($CV$6:DM$6)*$O272-SUM($CV$7:DM$7)*SUM($Y272:$Z272,$AF272)-SUM($CV$8:DM$8)*SUM($AA272:$AE272)-SUM($CV$9:DM$9)*$AG272</f>
        <v>-31924</v>
      </c>
      <c r="DN272" s="39">
        <f>SUM($BE272,$BF272:BW272)-SUM($CV$1:DN$1)*SUM($P272:$Q272,$W272)-SUM($CV$2:DN$2)*SUM($R272:$V272)-SUM($CV$3:DN$3)*$X272-SUM($CV$4:DN$4)*SUM($K272:$L272)-SUM($CV$5:DN$5)*SUM($M272:$N272)-SUM($CV$6:DN$6)*$O272-SUM($CV$7:DN$7)*SUM($Y272:$Z272,$AF272)-SUM($CV$8:DN$8)*SUM($AA272:$AE272)-SUM($CV$9:DN$9)*$AG272</f>
        <v>-35924</v>
      </c>
      <c r="DO272" s="39">
        <f>SUM($BE272,$BF272:BX272)-SUM($CV$1:DO$1)*SUM($P272:$Q272,$W272)-SUM($CV$2:DO$2)*SUM($R272:$V272)-SUM($CV$3:DO$3)*$X272-SUM($CV$4:DO$4)*SUM($K272:$L272)-SUM($CV$5:DO$5)*SUM($M272:$N272)-SUM($CV$6:DO$6)*$O272-SUM($CV$7:DO$7)*SUM($Y272:$Z272,$AF272)-SUM($CV$8:DO$8)*SUM($AA272:$AE272)-SUM($CV$9:DO$9)*$AG272</f>
        <v>-39924</v>
      </c>
      <c r="DP272" s="39">
        <f>SUM($BE272,$BF272:BY272)-SUM($CV$1:DP$1)*SUM($P272:$Q272,$W272)-SUM($CV$2:DP$2)*SUM($R272:$V272)-SUM($CV$3:DP$3)*$X272-SUM($CV$4:DP$4)*SUM($K272:$L272)-SUM($CV$5:DP$5)*SUM($M272:$N272)-SUM($CV$6:DP$6)*$O272-SUM($CV$7:DP$7)*SUM($Y272:$Z272,$AF272)-SUM($CV$8:DP$8)*SUM($AA272:$AE272)-SUM($CV$9:DP$9)*$AG272</f>
        <v>-43924</v>
      </c>
      <c r="DQ272" s="39">
        <f>SUM($BE272,$BF272:BZ272)-SUM($CV$1:DQ$1)*SUM($P272:$Q272,$W272)-SUM($CV$2:DQ$2)*SUM($R272:$V272)-SUM($CV$3:DQ$3)*$X272-SUM($CV$4:DQ$4)*SUM($K272:$L272)-SUM($CV$5:DQ$5)*SUM($M272:$N272)-SUM($CV$6:DQ$6)*$O272-SUM($CV$7:DQ$7)*SUM($Y272:$Z272,$AF272)-SUM($CV$8:DQ$8)*SUM($AA272:$AE272)-SUM($CV$9:DQ$9)*$AG272</f>
        <v>-47924</v>
      </c>
      <c r="DR272" s="39">
        <f>SUM($BE272,$BF272:CA272)-SUM($CV$1:DR$1)*SUM($P272:$Q272,$W272)-SUM($CV$2:DR$2)*SUM($R272:$V272)-SUM($CV$3:DR$3)*$X272-SUM($CV$4:DR$4)*SUM($K272:$L272)-SUM($CV$5:DR$5)*SUM($M272:$N272)-SUM($CV$6:DR$6)*$O272-SUM($CV$7:DR$7)*SUM($Y272:$Z272,$AF272)-SUM($CV$8:DR$8)*SUM($AA272:$AE272)-SUM($CV$9:DR$9)*$AG272</f>
        <v>-51924</v>
      </c>
      <c r="DS272" s="39">
        <f>SUM($BE272,$BF272:CB272)-SUM($CV$1:DS$1)*SUM($P272:$Q272,$W272)-SUM($CV$2:DS$2)*SUM($R272:$V272)-SUM($CV$3:DS$3)*$X272-SUM($CV$4:DS$4)*SUM($K272:$L272)-SUM($CV$5:DS$5)*SUM($M272:$N272)-SUM($CV$6:DS$6)*$O272-SUM($CV$7:DS$7)*SUM($Y272:$Z272,$AF272)-SUM($CV$8:DS$8)*SUM($AA272:$AE272)-SUM($CV$9:DS$9)*$AG272</f>
        <v>-55924</v>
      </c>
      <c r="DT272" s="39">
        <f>SUM($BE272,$BF272:CC272)-SUM($CV$1:DT$1)*SUM($P272:$Q272,$W272)-SUM($CV$2:DT$2)*SUM($R272:$V272)-SUM($CV$3:DT$3)*$X272-SUM($CV$4:DT$4)*SUM($K272:$L272)-SUM($CV$5:DT$5)*SUM($M272:$N272)-SUM($CV$6:DT$6)*$O272-SUM($CV$7:DT$7)*SUM($Y272:$Z272,$AF272)-SUM($CV$8:DT$8)*SUM($AA272:$AE272)-SUM($CV$9:DT$9)*$AG272</f>
        <v>-59924</v>
      </c>
      <c r="DU272" s="39">
        <f>SUM($BE272,$BF272:CD272)-SUM($CV$1:DU$1)*SUM($P272:$Q272,$W272)-SUM($CV$2:DU$2)*SUM($R272:$V272)-SUM($CV$3:DU$3)*$X272-SUM($CV$4:DU$4)*SUM($K272:$L272)-SUM($CV$5:DU$5)*SUM($M272:$N272)-SUM($CV$6:DU$6)*$O272-SUM($CV$7:DU$7)*SUM($Y272:$Z272,$AF272)-SUM($CV$8:DU$8)*SUM($AA272:$AE272)-SUM($CV$9:DU$9)*$AG272</f>
        <v>-63924</v>
      </c>
      <c r="DV272" s="39">
        <f>SUM($BE272,$BF272:CE272)-SUM($CV$1:DV$1)*SUM($P272:$Q272,$W272)-SUM($CV$2:DV$2)*SUM($R272:$V272)-SUM($CV$3:DV$3)*$X272-SUM($CV$4:DV$4)*SUM($K272:$L272)-SUM($CV$5:DV$5)*SUM($M272:$N272)-SUM($CV$6:DV$6)*$O272-SUM($CV$7:DV$7)*SUM($Y272:$Z272,$AF272)-SUM($CV$8:DV$8)*SUM($AA272:$AE272)-SUM($CV$9:DV$9)*$AG272</f>
        <v>-67924</v>
      </c>
      <c r="DW272" s="39">
        <f>SUM($BE272,$BF272:CF272)-SUM($CV$1:DW$1)*SUM($P272:$Q272,$W272)-SUM($CV$2:DW$2)*SUM($R272:$V272)-SUM($CV$3:DW$3)*$X272-SUM($CV$4:DW$4)*SUM($K272:$L272)-SUM($CV$5:DW$5)*SUM($M272:$N272)-SUM($CV$6:DW$6)*$O272-SUM($CV$7:DW$7)*SUM($Y272:$Z272,$AF272)-SUM($CV$8:DW$8)*SUM($AA272:$AE272)-SUM($CV$9:DW$9)*$AG272</f>
        <v>-71924</v>
      </c>
      <c r="DX272" s="39">
        <f>SUM($BE272,$BF272:CG272)-SUM($CV$1:DX$1)*SUM($P272:$Q272,$W272)-SUM($CV$2:DX$2)*SUM($R272:$V272)-SUM($CV$3:DX$3)*$X272-SUM($CV$4:DX$4)*SUM($K272:$L272)-SUM($CV$5:DX$5)*SUM($M272:$N272)-SUM($CV$6:DX$6)*$O272-SUM($CV$7:DX$7)*SUM($Y272:$Z272,$AF272)-SUM($CV$8:DX$8)*SUM($AA272:$AE272)-SUM($CV$9:DX$9)*$AG272</f>
        <v>-75924</v>
      </c>
      <c r="DY272" s="39">
        <f>SUM($BE272,$BF272:CH272)-SUM($CV$1:DY$1)*SUM($P272:$Q272,$W272)-SUM($CV$2:DY$2)*SUM($R272:$V272)-SUM($CV$3:DY$3)*$X272-SUM($CV$4:DY$4)*SUM($K272:$L272)-SUM($CV$5:DY$5)*SUM($M272:$N272)-SUM($CV$6:DY$6)*$O272-SUM($CV$7:DY$7)*SUM($Y272:$Z272,$AF272)-SUM($CV$8:DY$8)*SUM($AA272:$AE272)-SUM($CV$9:DY$9)*$AG272</f>
        <v>-79924</v>
      </c>
      <c r="DZ272" s="39">
        <f>SUM($BE272,$BF272:CI272)-SUM($CV$1:DZ$1)*SUM($P272:$Q272,$W272)-SUM($CV$2:DZ$2)*SUM($R272:$V272)-SUM($CV$3:DZ$3)*$X272-SUM($CV$4:DZ$4)*SUM($K272:$L272)-SUM($CV$5:DZ$5)*SUM($M272:$N272)-SUM($CV$6:DZ$6)*$O272-SUM($CV$7:DZ$7)*SUM($Y272:$Z272,$AF272)-SUM($CV$8:DZ$8)*SUM($AA272:$AE272)-SUM($CV$9:DZ$9)*$AG272</f>
        <v>-83924</v>
      </c>
      <c r="EA272" s="39">
        <f>SUM($BE272,$BF272:CJ272)-SUM($CV$1:EA$1)*SUM($P272:$Q272,$W272)-SUM($CV$2:EA$2)*SUM($R272:$V272)-SUM($CV$3:EA$3)*$X272-SUM($CV$4:EA$4)*SUM($K272:$L272)-SUM($CV$5:EA$5)*SUM($M272:$N272)-SUM($CV$6:EA$6)*$O272-SUM($CV$7:EA$7)*SUM($Y272:$Z272,$AF272)-SUM($CV$8:EA$8)*SUM($AA272:$AE272)-SUM($CV$9:EA$9)*$AG272</f>
        <v>-87924</v>
      </c>
      <c r="EB272" s="39">
        <f>SUM($BE272,$BF272:CK272)-SUM($CV$1:EB$1)*SUM($P272:$Q272,$W272)-SUM($CV$2:EB$2)*SUM($R272:$V272)-SUM($CV$3:EB$3)*$X272-SUM($CV$4:EB$4)*SUM($K272:$L272)-SUM($CV$5:EB$5)*SUM($M272:$N272)-SUM($CV$6:EB$6)*$O272-SUM($CV$7:EB$7)*SUM($Y272:$Z272,$AF272)-SUM($CV$8:EB$8)*SUM($AA272:$AE272)-SUM($CV$9:EB$9)*$AG272</f>
        <v>-91924</v>
      </c>
      <c r="EC272" s="39">
        <f>SUM($BE272,$BF272:CL272)-SUM($CV$1:EC$1)*SUM($P272:$Q272,$W272)-SUM($CV$2:EC$2)*SUM($R272:$V272)-SUM($CV$3:EC$3)*$X272-SUM($CV$4:EC$4)*SUM($K272:$L272)-SUM($CV$5:EC$5)*SUM($M272:$N272)-SUM($CV$6:EC$6)*$O272-SUM($CV$7:EC$7)*SUM($Y272:$Z272,$AF272)-SUM($CV$8:EC$8)*SUM($AA272:$AE272)-SUM($CV$9:EC$9)*$AG272</f>
        <v>-95924</v>
      </c>
      <c r="ED272" s="39">
        <f>SUM($BE272,$BF272:CM272)-SUM($CV$1:ED$1)*SUM($P272:$Q272,$W272)-SUM($CV$2:ED$2)*SUM($R272:$V272)-SUM($CV$3:ED$3)*$X272-SUM($CV$4:ED$4)*SUM($K272:$L272)-SUM($CV$5:ED$5)*SUM($M272:$N272)-SUM($CV$6:ED$6)*$O272-SUM($CV$7:ED$7)*SUM($Y272:$Z272,$AF272)-SUM($CV$8:ED$8)*SUM($AA272:$AE272)-SUM($CV$9:ED$9)*$AG272</f>
        <v>-99924</v>
      </c>
      <c r="EE272" s="39">
        <f>SUM($BE272,$BF272:CN272)-SUM($CV$1:EE$1)*SUM($P272:$Q272,$W272)-SUM($CV$2:EE$2)*SUM($R272:$V272)-SUM($CV$3:EE$3)*$X272-SUM($CV$4:EE$4)*SUM($K272:$L272)-SUM($CV$5:EE$5)*SUM($M272:$N272)-SUM($CV$6:EE$6)*$O272-SUM($CV$7:EE$7)*SUM($Y272:$Z272,$AF272)-SUM($CV$8:EE$8)*SUM($AA272:$AE272)-SUM($CV$9:EE$9)*$AG272</f>
        <v>-103924</v>
      </c>
      <c r="EF272" s="39">
        <f>SUM($BE272,$BF272:CO272)-SUM($CV$1:EF$1)*SUM($P272:$Q272,$W272)-SUM($CV$2:EF$2)*SUM($R272:$V272)-SUM($CV$3:EF$3)*$X272-SUM($CV$4:EF$4)*SUM($K272:$L272)-SUM($CV$5:EF$5)*SUM($M272:$N272)-SUM($CV$6:EF$6)*$O272-SUM($CV$7:EF$7)*SUM($Y272:$Z272,$AF272)-SUM($CV$8:EF$8)*SUM($AA272:$AE272)-SUM($CV$9:EF$9)*$AG272</f>
        <v>-107924</v>
      </c>
      <c r="EG272" s="39">
        <f>SUM($BE272,$BF272:CP272)-SUM($CV$1:EG$1)*SUM($P272:$Q272,$W272)-SUM($CV$2:EG$2)*SUM($R272:$V272)-SUM($CV$3:EG$3)*$X272-SUM($CV$4:EG$4)*SUM($K272:$L272)-SUM($CV$5:EG$5)*SUM($M272:$N272)-SUM($CV$6:EG$6)*$O272-SUM($CV$7:EG$7)*SUM($Y272:$Z272,$AF272)-SUM($CV$8:EG$8)*SUM($AA272:$AE272)-SUM($CV$9:EG$9)*$AG272</f>
        <v>-111924</v>
      </c>
      <c r="EH272" s="39">
        <f>SUM($BE272,$BF272:CQ272)-SUM($CV$1:EH$1)*SUM($P272:$Q272,$W272)-SUM($CV$2:EH$2)*SUM($R272:$V272)-SUM($CV$3:EH$3)*$X272-SUM($CV$4:EH$4)*SUM($K272:$L272)-SUM($CV$5:EH$5)*SUM($M272:$N272)-SUM($CV$6:EH$6)*$O272-SUM($CV$7:EH$7)*SUM($Y272:$Z272,$AF272)-SUM($CV$8:EH$8)*SUM($AA272:$AE272)-SUM($CV$9:EH$9)*$AG272</f>
        <v>-115924</v>
      </c>
      <c r="EI272" s="39">
        <f>SUM($BE272,$BF272:CR272)-SUM($CV$1:EI$1)*SUM($P272:$Q272,$W272)-SUM($CV$2:EI$2)*SUM($R272:$V272)-SUM($CV$3:EI$3)*$X272-SUM($CV$4:EI$4)*SUM($K272:$L272)-SUM($CV$5:EI$5)*SUM($M272:$N272)-SUM($CV$6:EI$6)*$O272-SUM($CV$7:EI$7)*SUM($Y272:$Z272,$AF272)-SUM($CV$8:EI$8)*SUM($AA272:$AE272)-SUM($CV$9:EI$9)*$AG272</f>
        <v>-119924</v>
      </c>
      <c r="EJ272" s="39">
        <f>SUM($BE272,$BF272:CS272)-SUM($CV$1:EJ$1)*SUM($P272:$Q272,$W272)-SUM($CV$2:EJ$2)*SUM($R272:$V272)-SUM($CV$3:EJ$3)*$X272-SUM($CV$4:EJ$4)*SUM($K272:$L272)-SUM($CV$5:EJ$5)*SUM($M272:$N272)-SUM($CV$6:EJ$6)*$O272-SUM($CV$7:EJ$7)*SUM($Y272:$Z272,$AF272)-SUM($CV$8:EJ$8)*SUM($AA272:$AE272)-SUM($CV$9:EJ$9)*$AG272</f>
        <v>-123924</v>
      </c>
      <c r="EK272" s="39">
        <f>SUM($BE272,$BF272:CT272)-SUM($CV$1:EK$1)*SUM($P272:$Q272,$W272)-SUM($CV$2:EK$2)*SUM($R272:$V272)-SUM($CV$3:EK$3)*$X272-SUM($CV$4:EK$4)*SUM($K272:$L272)-SUM($CV$5:EK$5)*SUM($M272:$N272)-SUM($CV$6:EK$6)*$O272-SUM($CV$7:EK$7)*SUM($Y272:$Z272,$AF272)-SUM($CV$8:EK$8)*SUM($AA272:$AE272)-SUM($CV$9:EK$9)*$AG272</f>
        <v>-127924</v>
      </c>
      <c r="EL272" s="39">
        <f>SUM($BE272,$BF272:CU272)-SUM($CV$1:EL$1)*SUM($P272:$Q272,$W272)-SUM($CV$2:EL$2)*SUM($R272:$V272)-SUM($CV$3:EL$3)*$X272-SUM($CV$4:EL$4)*SUM($K272:$L272)-SUM($CV$5:EL$5)*SUM($M272:$N272)-SUM($CV$6:EL$6)*$O272-SUM($CV$7:EL$7)*SUM($Y272:$Z272,$AF272)-SUM($CV$8:EL$8)*SUM($AA272:$AE272)-SUM($CV$9:EL$9)*$AG272</f>
        <v>-131924</v>
      </c>
      <c r="EM272" s="39">
        <f>SUM($BE272,$BF272:CV272)-SUM($CV$1:EM$1)*SUM($P272:$Q272,$W272)-SUM($CV$2:EM$2)*SUM($R272:$V272)-SUM($CV$3:EM$3)*$X272-SUM($CV$4:EM$4)*SUM($K272:$L272)-SUM($CV$5:EM$5)*SUM($M272:$N272)-SUM($CV$6:EM$6)*$O272-SUM($CV$7:EM$7)*SUM($Y272:$Z272,$AF272)-SUM($CV$8:EM$8)*SUM($AA272:$AE272)-SUM($CV$9:EM$9)*$AG272</f>
        <v>-135924</v>
      </c>
      <c r="EN272" s="39">
        <f>SUM($BE272,$BF272:CW272)-SUM($CV$1:EN$1)*SUM($P272:$Q272,$W272)-SUM($CV$2:EN$2)*SUM($R272:$V272)-SUM($CV$3:EN$3)*$X272-SUM($CV$4:EN$4)*SUM($K272:$L272)-SUM($CV$5:EN$5)*SUM($M272:$N272)-SUM($CV$6:EN$6)*$O272-SUM($CV$7:EN$7)*SUM($Y272:$Z272,$AF272)-SUM($CV$8:EN$8)*SUM($AA272:$AE272)-SUM($CV$9:EN$9)*$AG272</f>
        <v>-139924</v>
      </c>
      <c r="EO272" s="39">
        <f>SUM($BE272,$BF272:CX272)-SUM($CV$1:EO$1)*SUM($P272:$Q272,$W272)-SUM($CV$2:EO$2)*SUM($R272:$V272)-SUM($CV$3:EO$3)*$X272-SUM($CV$4:EO$4)*SUM($K272:$L272)-SUM($CV$5:EO$5)*SUM($M272:$N272)-SUM($CV$6:EO$6)*$O272-SUM($CV$7:EO$7)*SUM($Y272:$Z272,$AF272)-SUM($CV$8:EO$8)*SUM($AA272:$AE272)-SUM($CV$9:EO$9)*$AG272</f>
        <v>-143244</v>
      </c>
      <c r="EP272" s="96" t="str">
        <f>AR272</f>
        <v>ARROW RAPAC</v>
      </c>
      <c r="EQ272" s="103" t="str">
        <f t="shared" si="328"/>
        <v>NRVBM2H100T3G</v>
      </c>
      <c r="ER272" s="96" t="str">
        <f t="shared" si="378"/>
        <v>ON SEMICONDUCTOR</v>
      </c>
      <c r="ES272" s="126">
        <f t="shared" si="326"/>
        <v>0.245</v>
      </c>
      <c r="ET272" s="116" t="str">
        <f t="shared" si="379"/>
        <v>EUR</v>
      </c>
      <c r="EU272" s="107" t="e">
        <f t="shared" ca="1" si="341"/>
        <v>#NAME?</v>
      </c>
      <c r="EV272" s="107" t="e">
        <f t="shared" ca="1" si="342"/>
        <v>#NAME?</v>
      </c>
      <c r="EW272" s="117">
        <f t="shared" si="327"/>
        <v>12000</v>
      </c>
      <c r="EX272" s="117">
        <f t="shared" si="329"/>
        <v>12000</v>
      </c>
      <c r="EY272" s="103"/>
      <c r="EZ272" s="117">
        <f t="shared" si="343"/>
        <v>144000</v>
      </c>
      <c r="FA272" s="118" t="e">
        <f t="shared" ca="1" si="344"/>
        <v>#NAME?</v>
      </c>
      <c r="FB272" s="117">
        <f t="shared" si="345"/>
        <v>2188</v>
      </c>
      <c r="FC272" s="118" t="e">
        <f t="shared" ca="1" si="346"/>
        <v>#NAME?</v>
      </c>
      <c r="FD272" s="119">
        <v>45523</v>
      </c>
      <c r="FE272" s="118" t="s">
        <v>130</v>
      </c>
      <c r="FF272" s="118" t="s">
        <v>26</v>
      </c>
      <c r="FG272" s="103" t="s">
        <v>144</v>
      </c>
      <c r="FH272" s="103" t="s">
        <v>145</v>
      </c>
      <c r="FI272" s="105">
        <f t="array" ref="FI272">SUMPRODUCT($AI272:$AL272,TRANSPOSE(FI$1:FI$4))</f>
        <v>12260</v>
      </c>
      <c r="FJ272" s="105">
        <f t="array" ref="FJ272">SUMPRODUCT($AI272:$AL272,TRANSPOSE(FJ$1:FJ$4))</f>
        <v>12260</v>
      </c>
      <c r="FK272" s="105">
        <f t="array" ref="FK272">SUMPRODUCT($AI272:$AL272,TRANSPOSE(FK$1:FK$4))</f>
        <v>12260</v>
      </c>
      <c r="FL272" s="105">
        <f t="array" ref="FL272">SUMPRODUCT($AI272:$AL272,TRANSPOSE(FL$1:FL$4))</f>
        <v>12260</v>
      </c>
      <c r="FM272" s="105">
        <f t="array" ref="FM272">SUMPRODUCT($AI272:$AL272,TRANSPOSE(FM$1:FM$4))</f>
        <v>12260</v>
      </c>
      <c r="FN272" s="105">
        <f t="array" ref="FN272">SUMPRODUCT($AI272:$AL272,TRANSPOSE(FN$1:FN$4))</f>
        <v>12260</v>
      </c>
      <c r="FO272" s="105">
        <f t="array" ref="FO272">SUMPRODUCT($AI272:$AL272,TRANSPOSE(FO$1:FO$4))</f>
        <v>12260</v>
      </c>
      <c r="FP272" s="105">
        <f t="array" ref="FP272">SUMPRODUCT($AI272:$AL272,TRANSPOSE(FP$1:FP$4))</f>
        <v>12260</v>
      </c>
      <c r="FQ272" s="105">
        <f t="array" ref="FQ272">SUMPRODUCT($AI272:$AL272,TRANSPOSE(FQ$1:FQ$4))</f>
        <v>12260</v>
      </c>
      <c r="FR272" s="105">
        <f t="array" ref="FR272">SUMPRODUCT($AI272:$AL272,TRANSPOSE(FR$1:FR$4))</f>
        <v>12200</v>
      </c>
      <c r="FS272" s="105">
        <f t="array" ref="FS272">SUMPRODUCT($AI272:$AL272,TRANSPOSE(FS$1:FS$4))</f>
        <v>12000</v>
      </c>
      <c r="FT272" s="105">
        <f t="array" ref="FT272">SUMPRODUCT($AI272:$AL272,TRANSPOSE(FT$1:FT$4))</f>
        <v>7272</v>
      </c>
      <c r="FU272" s="105">
        <f t="array" ref="FU272">SUMPRODUCT($AI272:$AL272,TRANSPOSE(FU$1:FU$4))</f>
        <v>0</v>
      </c>
      <c r="FV272" s="120"/>
      <c r="FW272" s="105">
        <f t="shared" si="347"/>
        <v>24000</v>
      </c>
      <c r="FX272" s="121">
        <f>CEILING(SUM($FI272:FJ272)-SUM($FW272:FW272),$EW272)</f>
        <v>12000</v>
      </c>
      <c r="FY272" s="121">
        <f>CEILING(SUM($FI272:FK272)-SUM($FW272:FX272),$EW272)</f>
        <v>12000</v>
      </c>
      <c r="FZ272" s="121">
        <f>CEILING(SUM($FI272:FL272)-SUM($FW272:FY272),$EW272)</f>
        <v>12000</v>
      </c>
      <c r="GA272" s="121">
        <f>CEILING(SUM($FI272:FM272)-SUM($FW272:FZ272),$EW272)</f>
        <v>12000</v>
      </c>
      <c r="GB272" s="121">
        <f>CEILING(SUM($FI272:FN272)-SUM($FW272:GA272),$EW272)</f>
        <v>12000</v>
      </c>
      <c r="GC272" s="121">
        <f>CEILING(SUM($FI272:FO272)-SUM($FW272:GB272),$EW272)</f>
        <v>12000</v>
      </c>
      <c r="GD272" s="121">
        <f>CEILING(SUM($FI272:FP272)-SUM($FW272:GC272),$EW272)</f>
        <v>12000</v>
      </c>
      <c r="GE272" s="121">
        <f>CEILING(SUM($FI272:FQ272)-SUM($FW272:GD272),$EW272)</f>
        <v>12000</v>
      </c>
      <c r="GF272" s="121">
        <f>CEILING(SUM($FI272:FR272)-SUM($FW272:GE272),$EW272)</f>
        <v>12000</v>
      </c>
      <c r="GG272" s="121">
        <f>CEILING(SUM($FI272:FS272)-SUM($FW272:GF272),$EW272)</f>
        <v>12000</v>
      </c>
      <c r="GH272" s="121">
        <f t="shared" si="348"/>
        <v>0</v>
      </c>
      <c r="GI272" s="121">
        <f t="shared" si="349"/>
        <v>0</v>
      </c>
      <c r="GJ272" s="120"/>
      <c r="GK272" s="123" t="e">
        <f t="shared" ca="1" si="350"/>
        <v>#NAME?</v>
      </c>
      <c r="GL272" s="123" t="e">
        <f t="shared" ca="1" si="351"/>
        <v>#NAME?</v>
      </c>
      <c r="GM272" s="123" t="e">
        <f t="shared" ca="1" si="352"/>
        <v>#NAME?</v>
      </c>
      <c r="GN272" s="123" t="e">
        <f t="shared" ca="1" si="353"/>
        <v>#NAME?</v>
      </c>
      <c r="GO272" s="123" t="e">
        <f t="shared" ca="1" si="354"/>
        <v>#NAME?</v>
      </c>
      <c r="GP272" s="123" t="e">
        <f t="shared" ca="1" si="355"/>
        <v>#NAME?</v>
      </c>
      <c r="GQ272" s="123" t="e">
        <f t="shared" ca="1" si="356"/>
        <v>#NAME?</v>
      </c>
      <c r="GR272" s="123" t="e">
        <f t="shared" ca="1" si="357"/>
        <v>#NAME?</v>
      </c>
      <c r="GS272" s="123" t="e">
        <f t="shared" ca="1" si="358"/>
        <v>#NAME?</v>
      </c>
      <c r="GT272" s="123" t="e">
        <f t="shared" ca="1" si="359"/>
        <v>#NAME?</v>
      </c>
      <c r="GU272" s="123" t="e">
        <f t="shared" ca="1" si="360"/>
        <v>#NAME?</v>
      </c>
      <c r="GV272" s="123" t="e">
        <f t="shared" ca="1" si="361"/>
        <v>#NAME?</v>
      </c>
      <c r="GW272" s="123" t="e">
        <f t="shared" ca="1" si="362"/>
        <v>#NAME?</v>
      </c>
      <c r="GX272" s="123" t="e">
        <f t="shared" ca="1" si="363"/>
        <v>#NAME?</v>
      </c>
      <c r="GY272" s="120">
        <v>2</v>
      </c>
      <c r="GZ272" s="105">
        <f>SUM(FW272:GB272)</f>
        <v>84000</v>
      </c>
      <c r="HA272" s="105"/>
      <c r="HB272" s="105"/>
      <c r="HC272" s="105"/>
      <c r="HD272" s="105"/>
      <c r="HE272" s="105"/>
      <c r="HF272" s="105">
        <f>SUM(GC272:GI272)</f>
        <v>60000</v>
      </c>
      <c r="HG272" s="105"/>
      <c r="HH272" s="105"/>
      <c r="HI272" s="105"/>
      <c r="HJ272" s="105"/>
      <c r="HK272" s="105"/>
      <c r="HL272" s="105"/>
      <c r="HM272" s="105"/>
      <c r="HN272" s="123" t="e">
        <f t="shared" ca="1" si="364"/>
        <v>#NAME?</v>
      </c>
      <c r="HO272" s="123" t="e">
        <f t="shared" ca="1" si="365"/>
        <v>#NAME?</v>
      </c>
      <c r="HP272" s="123" t="e">
        <f t="shared" ca="1" si="366"/>
        <v>#NAME?</v>
      </c>
      <c r="HQ272" s="123" t="e">
        <f t="shared" ca="1" si="367"/>
        <v>#NAME?</v>
      </c>
      <c r="HR272" s="123" t="e">
        <f t="shared" ca="1" si="368"/>
        <v>#NAME?</v>
      </c>
      <c r="HS272" s="123" t="e">
        <f t="shared" ca="1" si="369"/>
        <v>#NAME?</v>
      </c>
      <c r="HT272" s="123" t="e">
        <f t="shared" ca="1" si="370"/>
        <v>#NAME?</v>
      </c>
      <c r="HU272" s="123" t="e">
        <f t="shared" ca="1" si="371"/>
        <v>#NAME?</v>
      </c>
      <c r="HV272" s="123" t="e">
        <f t="shared" ca="1" si="372"/>
        <v>#NAME?</v>
      </c>
      <c r="HW272" s="123" t="e">
        <f t="shared" ca="1" si="373"/>
        <v>#NAME?</v>
      </c>
      <c r="HX272" s="123" t="e">
        <f t="shared" ca="1" si="374"/>
        <v>#NAME?</v>
      </c>
      <c r="HY272" s="123" t="e">
        <f t="shared" ca="1" si="375"/>
        <v>#NAME?</v>
      </c>
      <c r="HZ272" s="123" t="e">
        <f t="shared" ca="1" si="376"/>
        <v>#NAME?</v>
      </c>
      <c r="IA272" s="123" t="e">
        <f t="shared" ca="1" si="377"/>
        <v>#NAME?</v>
      </c>
      <c r="IB272" s="124" t="s">
        <v>1243</v>
      </c>
      <c r="IC272" s="103" t="s">
        <v>1045</v>
      </c>
      <c r="ID272" s="125">
        <v>45581</v>
      </c>
      <c r="IE272" s="103" t="s">
        <v>205</v>
      </c>
      <c r="IF272" s="103"/>
      <c r="IG272" s="103" t="s">
        <v>206</v>
      </c>
      <c r="IH272" s="103" t="s">
        <v>1046</v>
      </c>
      <c r="II272" s="103" t="s">
        <v>1052</v>
      </c>
    </row>
    <row r="273" spans="1:243" ht="14.25" x14ac:dyDescent="0.2">
      <c r="A273" s="39">
        <v>304</v>
      </c>
      <c r="B273" s="39" t="s">
        <v>1246</v>
      </c>
      <c r="C273" s="56" t="s">
        <v>1247</v>
      </c>
      <c r="D273" s="39" t="s">
        <v>137</v>
      </c>
      <c r="E273" s="39">
        <v>400493373</v>
      </c>
      <c r="F273" s="102" t="s">
        <v>1248</v>
      </c>
      <c r="G273" s="39"/>
      <c r="H273" s="39" t="s">
        <v>128</v>
      </c>
      <c r="I273" s="39">
        <v>2</v>
      </c>
      <c r="J273" s="39">
        <v>3</v>
      </c>
      <c r="K273" s="39">
        <v>0</v>
      </c>
      <c r="L273" s="39">
        <v>0</v>
      </c>
      <c r="M273" s="39">
        <v>0</v>
      </c>
      <c r="N273" s="39">
        <v>0</v>
      </c>
      <c r="O273" s="39">
        <v>1</v>
      </c>
      <c r="P273" s="39">
        <v>0</v>
      </c>
      <c r="Q273" s="39">
        <v>0</v>
      </c>
      <c r="R273" s="39">
        <v>0</v>
      </c>
      <c r="S273" s="39">
        <v>0</v>
      </c>
      <c r="T273" s="39">
        <v>0</v>
      </c>
      <c r="U273" s="39">
        <v>0</v>
      </c>
      <c r="V273" s="39">
        <v>0</v>
      </c>
      <c r="W273" s="39">
        <v>0</v>
      </c>
      <c r="X273" s="39">
        <v>1</v>
      </c>
      <c r="Y273" s="39">
        <v>0</v>
      </c>
      <c r="Z273" s="39">
        <v>0</v>
      </c>
      <c r="AA273" s="39">
        <v>0</v>
      </c>
      <c r="AB273" s="39">
        <v>0</v>
      </c>
      <c r="AC273" s="39">
        <v>0</v>
      </c>
      <c r="AD273" s="39">
        <v>0</v>
      </c>
      <c r="AE273" s="39">
        <v>0</v>
      </c>
      <c r="AF273" s="39">
        <v>0</v>
      </c>
      <c r="AG273" s="39">
        <v>1</v>
      </c>
      <c r="AH273" s="39">
        <f t="shared" si="331"/>
        <v>2</v>
      </c>
      <c r="AI273" s="39">
        <f t="shared" si="332"/>
        <v>1</v>
      </c>
      <c r="AJ273" s="39">
        <f t="shared" si="333"/>
        <v>1</v>
      </c>
      <c r="AK273" s="39">
        <f t="shared" si="334"/>
        <v>1</v>
      </c>
      <c r="AL273" s="39">
        <f t="shared" si="335"/>
        <v>2</v>
      </c>
      <c r="AM273" s="57">
        <f t="shared" si="336"/>
        <v>70681</v>
      </c>
      <c r="AN273" s="57">
        <v>3000</v>
      </c>
      <c r="AO273" s="57">
        <f t="shared" si="337"/>
        <v>72000</v>
      </c>
      <c r="AP273" s="39" t="s">
        <v>994</v>
      </c>
      <c r="AQ273" s="39" t="s">
        <v>1249</v>
      </c>
      <c r="AR273" s="39" t="s">
        <v>40</v>
      </c>
      <c r="AS273" s="39"/>
      <c r="AT273" s="39"/>
      <c r="AU273" s="58">
        <v>7.1999999999999995E-2</v>
      </c>
      <c r="AV273" s="58" t="s">
        <v>11</v>
      </c>
      <c r="AW273" s="39"/>
      <c r="AX273" s="39"/>
      <c r="AY273" s="39"/>
      <c r="AZ273" s="39"/>
      <c r="BA273" s="39">
        <f t="shared" si="338"/>
        <v>0</v>
      </c>
      <c r="BB273" s="78" t="e">
        <f t="shared" ca="1" si="339"/>
        <v>#NAME?</v>
      </c>
      <c r="BC273" s="39"/>
      <c r="BD273" s="75">
        <f t="shared" si="340"/>
        <v>72000</v>
      </c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>
        <f>SUM($BE273,$BF273:BF273)-SUM($CV$1:CW$1)*SUM($P273:$Q273,$W273)-SUM($CV$2:CW$2)*SUM($R273:$V273)-SUM($CV$3:CW$3)*$X273-SUM($CV$4:CW$4)*SUM($K273:$L273)-SUM($CV$5:CW$5)*SUM($M273:$N273)-SUM($CV$6:CW$6)*$O273-SUM($CV$7:CW$7)*SUM($Y273:$Z273,$AF273)-SUM($CV$8:CW$8)*SUM($AA273:$AE273)-SUM($CV$9:CW$9)*$AG273</f>
        <v>0</v>
      </c>
      <c r="CX273" s="39">
        <f>SUM($BE273,$BF273:BG273)-SUM($CV$1:CX$1)*SUM($P273:$Q273,$W273)-SUM($CV$2:CX$2)*SUM($R273:$V273)-SUM($CV$3:CX$3)*$X273-SUM($CV$4:CX$4)*SUM($K273:$L273)-SUM($CV$5:CX$5)*SUM($M273:$N273)-SUM($CV$6:CX$6)*$O273-SUM($CV$7:CX$7)*SUM($Y273:$Z273,$AF273)-SUM($CV$8:CX$8)*SUM($AA273:$AE273)-SUM($CV$9:CX$9)*$AG273</f>
        <v>0</v>
      </c>
      <c r="CY273" s="39">
        <f>SUM($BE273,$BF273:BH273)-SUM($CV$1:CY$1)*SUM($P273:$Q273,$W273)-SUM($CV$2:CY$2)*SUM($R273:$V273)-SUM($CV$3:CY$3)*$X273-SUM($CV$4:CY$4)*SUM($K273:$L273)-SUM($CV$5:CY$5)*SUM($M273:$N273)-SUM($CV$6:CY$6)*$O273-SUM($CV$7:CY$7)*SUM($Y273:$Z273,$AF273)-SUM($CV$8:CY$8)*SUM($AA273:$AE273)-SUM($CV$9:CY$9)*$AG273</f>
        <v>0</v>
      </c>
      <c r="CZ273" s="39">
        <f>SUM($BE273,$BF273:BI273)-SUM($CV$1:CZ$1)*SUM($P273:$Q273,$W273)-SUM($CV$2:CZ$2)*SUM($R273:$V273)-SUM($CV$3:CZ$3)*$X273-SUM($CV$4:CZ$4)*SUM($K273:$L273)-SUM($CV$5:CZ$5)*SUM($M273:$N273)-SUM($CV$6:CZ$6)*$O273-SUM($CV$7:CZ$7)*SUM($Y273:$Z273,$AF273)-SUM($CV$8:CZ$8)*SUM($AA273:$AE273)-SUM($CV$9:CZ$9)*$AG273</f>
        <v>0</v>
      </c>
      <c r="DA273" s="39">
        <f>SUM($BE273,$BF273:BJ273)-SUM($CV$1:DA$1)*SUM($P273:$Q273,$W273)-SUM($CV$2:DA$2)*SUM($R273:$V273)-SUM($CV$3:DA$3)*$X273-SUM($CV$4:DA$4)*SUM($K273:$L273)-SUM($CV$5:DA$5)*SUM($M273:$N273)-SUM($CV$6:DA$6)*$O273-SUM($CV$7:DA$7)*SUM($Y273:$Z273,$AF273)-SUM($CV$8:DA$8)*SUM($AA273:$AE273)-SUM($CV$9:DA$9)*$AG273</f>
        <v>0</v>
      </c>
      <c r="DB273" s="39">
        <f>SUM($BE273,$BF273:BK273)-SUM($CV$1:DB$1)*SUM($P273:$Q273,$W273)-SUM($CV$2:DB$2)*SUM($R273:$V273)-SUM($CV$3:DB$3)*$X273-SUM($CV$4:DB$4)*SUM($K273:$L273)-SUM($CV$5:DB$5)*SUM($M273:$N273)-SUM($CV$6:DB$6)*$O273-SUM($CV$7:DB$7)*SUM($Y273:$Z273,$AF273)-SUM($CV$8:DB$8)*SUM($AA273:$AE273)-SUM($CV$9:DB$9)*$AG273</f>
        <v>-300</v>
      </c>
      <c r="DC273" s="39">
        <f>SUM($BE273,$BF273:BL273)-SUM($CV$1:DC$1)*SUM($P273:$Q273,$W273)-SUM($CV$2:DC$2)*SUM($R273:$V273)-SUM($CV$3:DC$3)*$X273-SUM($CV$4:DC$4)*SUM($K273:$L273)-SUM($CV$5:DC$5)*SUM($M273:$N273)-SUM($CV$6:DC$6)*$O273-SUM($CV$7:DC$7)*SUM($Y273:$Z273,$AF273)-SUM($CV$8:DC$8)*SUM($AA273:$AE273)-SUM($CV$9:DC$9)*$AG273</f>
        <v>-900</v>
      </c>
      <c r="DD273" s="39">
        <f>SUM($BE273,$BF273:BM273)-SUM($CV$1:DD$1)*SUM($P273:$Q273,$W273)-SUM($CV$2:DD$2)*SUM($R273:$V273)-SUM($CV$3:DD$3)*$X273-SUM($CV$4:DD$4)*SUM($K273:$L273)-SUM($CV$5:DD$5)*SUM($M273:$N273)-SUM($CV$6:DD$6)*$O273-SUM($CV$7:DD$7)*SUM($Y273:$Z273,$AF273)-SUM($CV$8:DD$8)*SUM($AA273:$AE273)-SUM($CV$9:DD$9)*$AG273</f>
        <v>-1831</v>
      </c>
      <c r="DE273" s="39">
        <f>SUM($BE273,$BF273:BN273)-SUM($CV$1:DE$1)*SUM($P273:$Q273,$W273)-SUM($CV$2:DE$2)*SUM($R273:$V273)-SUM($CV$3:DE$3)*$X273-SUM($CV$4:DE$4)*SUM($K273:$L273)-SUM($CV$5:DE$5)*SUM($M273:$N273)-SUM($CV$6:DE$6)*$O273-SUM($CV$7:DE$7)*SUM($Y273:$Z273,$AF273)-SUM($CV$8:DE$8)*SUM($AA273:$AE273)-SUM($CV$9:DE$9)*$AG273</f>
        <v>-2931</v>
      </c>
      <c r="DF273" s="39">
        <f>SUM($BE273,$BF273:BO273)-SUM($CV$1:DF$1)*SUM($P273:$Q273,$W273)-SUM($CV$2:DF$2)*SUM($R273:$V273)-SUM($CV$3:DF$3)*$X273-SUM($CV$4:DF$4)*SUM($K273:$L273)-SUM($CV$5:DF$5)*SUM($M273:$N273)-SUM($CV$6:DF$6)*$O273-SUM($CV$7:DF$7)*SUM($Y273:$Z273,$AF273)-SUM($CV$8:DF$8)*SUM($AA273:$AE273)-SUM($CV$9:DF$9)*$AG273</f>
        <v>-4331</v>
      </c>
      <c r="DG273" s="39">
        <f>SUM($BE273,$BF273:BP273)-SUM($CV$1:DG$1)*SUM($P273:$Q273,$W273)-SUM($CV$2:DG$2)*SUM($R273:$V273)-SUM($CV$3:DG$3)*$X273-SUM($CV$4:DG$4)*SUM($K273:$L273)-SUM($CV$5:DG$5)*SUM($M273:$N273)-SUM($CV$6:DG$6)*$O273-SUM($CV$7:DG$7)*SUM($Y273:$Z273,$AF273)-SUM($CV$8:DG$8)*SUM($AA273:$AE273)-SUM($CV$9:DG$9)*$AG273</f>
        <v>-5831</v>
      </c>
      <c r="DH273" s="39">
        <f>SUM($BE273,$BF273:BQ273)-SUM($CV$1:DH$1)*SUM($P273:$Q273,$W273)-SUM($CV$2:DH$2)*SUM($R273:$V273)-SUM($CV$3:DH$3)*$X273-SUM($CV$4:DH$4)*SUM($K273:$L273)-SUM($CV$5:DH$5)*SUM($M273:$N273)-SUM($CV$6:DH$6)*$O273-SUM($CV$7:DH$7)*SUM($Y273:$Z273,$AF273)-SUM($CV$8:DH$8)*SUM($AA273:$AE273)-SUM($CV$9:DH$9)*$AG273</f>
        <v>-7331</v>
      </c>
      <c r="DI273" s="39">
        <f>SUM($BE273,$BF273:BR273)-SUM($CV$1:DI$1)*SUM($P273:$Q273,$W273)-SUM($CV$2:DI$2)*SUM($R273:$V273)-SUM($CV$3:DI$3)*$X273-SUM($CV$4:DI$4)*SUM($K273:$L273)-SUM($CV$5:DI$5)*SUM($M273:$N273)-SUM($CV$6:DI$6)*$O273-SUM($CV$7:DI$7)*SUM($Y273:$Z273,$AF273)-SUM($CV$8:DI$8)*SUM($AA273:$AE273)-SUM($CV$9:DI$9)*$AG273</f>
        <v>-8831</v>
      </c>
      <c r="DJ273" s="39">
        <f>SUM($BE273,$BF273:BS273)-SUM($CV$1:DJ$1)*SUM($P273:$Q273,$W273)-SUM($CV$2:DJ$2)*SUM($R273:$V273)-SUM($CV$3:DJ$3)*$X273-SUM($CV$4:DJ$4)*SUM($K273:$L273)-SUM($CV$5:DJ$5)*SUM($M273:$N273)-SUM($CV$6:DJ$6)*$O273-SUM($CV$7:DJ$7)*SUM($Y273:$Z273,$AF273)-SUM($CV$8:DJ$8)*SUM($AA273:$AE273)-SUM($CV$9:DJ$9)*$AG273</f>
        <v>-10331</v>
      </c>
      <c r="DK273" s="39">
        <f>SUM($BE273,$BF273:BT273)-SUM($CV$1:DK$1)*SUM($P273:$Q273,$W273)-SUM($CV$2:DK$2)*SUM($R273:$V273)-SUM($CV$3:DK$3)*$X273-SUM($CV$4:DK$4)*SUM($K273:$L273)-SUM($CV$5:DK$5)*SUM($M273:$N273)-SUM($CV$6:DK$6)*$O273-SUM($CV$7:DK$7)*SUM($Y273:$Z273,$AF273)-SUM($CV$8:DK$8)*SUM($AA273:$AE273)-SUM($CV$9:DK$9)*$AG273</f>
        <v>-11831</v>
      </c>
      <c r="DL273" s="39">
        <f>SUM($BE273,$BF273:BU273)-SUM($CV$1:DL$1)*SUM($P273:$Q273,$W273)-SUM($CV$2:DL$2)*SUM($R273:$V273)-SUM($CV$3:DL$3)*$X273-SUM($CV$4:DL$4)*SUM($K273:$L273)-SUM($CV$5:DL$5)*SUM($M273:$N273)-SUM($CV$6:DL$6)*$O273-SUM($CV$7:DL$7)*SUM($Y273:$Z273,$AF273)-SUM($CV$8:DL$8)*SUM($AA273:$AE273)-SUM($CV$9:DL$9)*$AG273</f>
        <v>-13331</v>
      </c>
      <c r="DM273" s="39">
        <f>SUM($BE273,$BF273:BV273)-SUM($CV$1:DM$1)*SUM($P273:$Q273,$W273)-SUM($CV$2:DM$2)*SUM($R273:$V273)-SUM($CV$3:DM$3)*$X273-SUM($CV$4:DM$4)*SUM($K273:$L273)-SUM($CV$5:DM$5)*SUM($M273:$N273)-SUM($CV$6:DM$6)*$O273-SUM($CV$7:DM$7)*SUM($Y273:$Z273,$AF273)-SUM($CV$8:DM$8)*SUM($AA273:$AE273)-SUM($CV$9:DM$9)*$AG273</f>
        <v>-15331</v>
      </c>
      <c r="DN273" s="39">
        <f>SUM($BE273,$BF273:BW273)-SUM($CV$1:DN$1)*SUM($P273:$Q273,$W273)-SUM($CV$2:DN$2)*SUM($R273:$V273)-SUM($CV$3:DN$3)*$X273-SUM($CV$4:DN$4)*SUM($K273:$L273)-SUM($CV$5:DN$5)*SUM($M273:$N273)-SUM($CV$6:DN$6)*$O273-SUM($CV$7:DN$7)*SUM($Y273:$Z273,$AF273)-SUM($CV$8:DN$8)*SUM($AA273:$AE273)-SUM($CV$9:DN$9)*$AG273</f>
        <v>-17331</v>
      </c>
      <c r="DO273" s="39">
        <f>SUM($BE273,$BF273:BX273)-SUM($CV$1:DO$1)*SUM($P273:$Q273,$W273)-SUM($CV$2:DO$2)*SUM($R273:$V273)-SUM($CV$3:DO$3)*$X273-SUM($CV$4:DO$4)*SUM($K273:$L273)-SUM($CV$5:DO$5)*SUM($M273:$N273)-SUM($CV$6:DO$6)*$O273-SUM($CV$7:DO$7)*SUM($Y273:$Z273,$AF273)-SUM($CV$8:DO$8)*SUM($AA273:$AE273)-SUM($CV$9:DO$9)*$AG273</f>
        <v>-19331</v>
      </c>
      <c r="DP273" s="39">
        <f>SUM($BE273,$BF273:BY273)-SUM($CV$1:DP$1)*SUM($P273:$Q273,$W273)-SUM($CV$2:DP$2)*SUM($R273:$V273)-SUM($CV$3:DP$3)*$X273-SUM($CV$4:DP$4)*SUM($K273:$L273)-SUM($CV$5:DP$5)*SUM($M273:$N273)-SUM($CV$6:DP$6)*$O273-SUM($CV$7:DP$7)*SUM($Y273:$Z273,$AF273)-SUM($CV$8:DP$8)*SUM($AA273:$AE273)-SUM($CV$9:DP$9)*$AG273</f>
        <v>-21331</v>
      </c>
      <c r="DQ273" s="39">
        <f>SUM($BE273,$BF273:BZ273)-SUM($CV$1:DQ$1)*SUM($P273:$Q273,$W273)-SUM($CV$2:DQ$2)*SUM($R273:$V273)-SUM($CV$3:DQ$3)*$X273-SUM($CV$4:DQ$4)*SUM($K273:$L273)-SUM($CV$5:DQ$5)*SUM($M273:$N273)-SUM($CV$6:DQ$6)*$O273-SUM($CV$7:DQ$7)*SUM($Y273:$Z273,$AF273)-SUM($CV$8:DQ$8)*SUM($AA273:$AE273)-SUM($CV$9:DQ$9)*$AG273</f>
        <v>-23331</v>
      </c>
      <c r="DR273" s="39">
        <f>SUM($BE273,$BF273:CA273)-SUM($CV$1:DR$1)*SUM($P273:$Q273,$W273)-SUM($CV$2:DR$2)*SUM($R273:$V273)-SUM($CV$3:DR$3)*$X273-SUM($CV$4:DR$4)*SUM($K273:$L273)-SUM($CV$5:DR$5)*SUM($M273:$N273)-SUM($CV$6:DR$6)*$O273-SUM($CV$7:DR$7)*SUM($Y273:$Z273,$AF273)-SUM($CV$8:DR$8)*SUM($AA273:$AE273)-SUM($CV$9:DR$9)*$AG273</f>
        <v>-25331</v>
      </c>
      <c r="DS273" s="39">
        <f>SUM($BE273,$BF273:CB273)-SUM($CV$1:DS$1)*SUM($P273:$Q273,$W273)-SUM($CV$2:DS$2)*SUM($R273:$V273)-SUM($CV$3:DS$3)*$X273-SUM($CV$4:DS$4)*SUM($K273:$L273)-SUM($CV$5:DS$5)*SUM($M273:$N273)-SUM($CV$6:DS$6)*$O273-SUM($CV$7:DS$7)*SUM($Y273:$Z273,$AF273)-SUM($CV$8:DS$8)*SUM($AA273:$AE273)-SUM($CV$9:DS$9)*$AG273</f>
        <v>-27331</v>
      </c>
      <c r="DT273" s="39">
        <f>SUM($BE273,$BF273:CC273)-SUM($CV$1:DT$1)*SUM($P273:$Q273,$W273)-SUM($CV$2:DT$2)*SUM($R273:$V273)-SUM($CV$3:DT$3)*$X273-SUM($CV$4:DT$4)*SUM($K273:$L273)-SUM($CV$5:DT$5)*SUM($M273:$N273)-SUM($CV$6:DT$6)*$O273-SUM($CV$7:DT$7)*SUM($Y273:$Z273,$AF273)-SUM($CV$8:DT$8)*SUM($AA273:$AE273)-SUM($CV$9:DT$9)*$AG273</f>
        <v>-29331</v>
      </c>
      <c r="DU273" s="39">
        <f>SUM($BE273,$BF273:CD273)-SUM($CV$1:DU$1)*SUM($P273:$Q273,$W273)-SUM($CV$2:DU$2)*SUM($R273:$V273)-SUM($CV$3:DU$3)*$X273-SUM($CV$4:DU$4)*SUM($K273:$L273)-SUM($CV$5:DU$5)*SUM($M273:$N273)-SUM($CV$6:DU$6)*$O273-SUM($CV$7:DU$7)*SUM($Y273:$Z273,$AF273)-SUM($CV$8:DU$8)*SUM($AA273:$AE273)-SUM($CV$9:DU$9)*$AG273</f>
        <v>-31331</v>
      </c>
      <c r="DV273" s="39">
        <f>SUM($BE273,$BF273:CE273)-SUM($CV$1:DV$1)*SUM($P273:$Q273,$W273)-SUM($CV$2:DV$2)*SUM($R273:$V273)-SUM($CV$3:DV$3)*$X273-SUM($CV$4:DV$4)*SUM($K273:$L273)-SUM($CV$5:DV$5)*SUM($M273:$N273)-SUM($CV$6:DV$6)*$O273-SUM($CV$7:DV$7)*SUM($Y273:$Z273,$AF273)-SUM($CV$8:DV$8)*SUM($AA273:$AE273)-SUM($CV$9:DV$9)*$AG273</f>
        <v>-33331</v>
      </c>
      <c r="DW273" s="39">
        <f>SUM($BE273,$BF273:CF273)-SUM($CV$1:DW$1)*SUM($P273:$Q273,$W273)-SUM($CV$2:DW$2)*SUM($R273:$V273)-SUM($CV$3:DW$3)*$X273-SUM($CV$4:DW$4)*SUM($K273:$L273)-SUM($CV$5:DW$5)*SUM($M273:$N273)-SUM($CV$6:DW$6)*$O273-SUM($CV$7:DW$7)*SUM($Y273:$Z273,$AF273)-SUM($CV$8:DW$8)*SUM($AA273:$AE273)-SUM($CV$9:DW$9)*$AG273</f>
        <v>-35331</v>
      </c>
      <c r="DX273" s="39">
        <f>SUM($BE273,$BF273:CG273)-SUM($CV$1:DX$1)*SUM($P273:$Q273,$W273)-SUM($CV$2:DX$2)*SUM($R273:$V273)-SUM($CV$3:DX$3)*$X273-SUM($CV$4:DX$4)*SUM($K273:$L273)-SUM($CV$5:DX$5)*SUM($M273:$N273)-SUM($CV$6:DX$6)*$O273-SUM($CV$7:DX$7)*SUM($Y273:$Z273,$AF273)-SUM($CV$8:DX$8)*SUM($AA273:$AE273)-SUM($CV$9:DX$9)*$AG273</f>
        <v>-37331</v>
      </c>
      <c r="DY273" s="39">
        <f>SUM($BE273,$BF273:CH273)-SUM($CV$1:DY$1)*SUM($P273:$Q273,$W273)-SUM($CV$2:DY$2)*SUM($R273:$V273)-SUM($CV$3:DY$3)*$X273-SUM($CV$4:DY$4)*SUM($K273:$L273)-SUM($CV$5:DY$5)*SUM($M273:$N273)-SUM($CV$6:DY$6)*$O273-SUM($CV$7:DY$7)*SUM($Y273:$Z273,$AF273)-SUM($CV$8:DY$8)*SUM($AA273:$AE273)-SUM($CV$9:DY$9)*$AG273</f>
        <v>-39331</v>
      </c>
      <c r="DZ273" s="39">
        <f>SUM($BE273,$BF273:CI273)-SUM($CV$1:DZ$1)*SUM($P273:$Q273,$W273)-SUM($CV$2:DZ$2)*SUM($R273:$V273)-SUM($CV$3:DZ$3)*$X273-SUM($CV$4:DZ$4)*SUM($K273:$L273)-SUM($CV$5:DZ$5)*SUM($M273:$N273)-SUM($CV$6:DZ$6)*$O273-SUM($CV$7:DZ$7)*SUM($Y273:$Z273,$AF273)-SUM($CV$8:DZ$8)*SUM($AA273:$AE273)-SUM($CV$9:DZ$9)*$AG273</f>
        <v>-41331</v>
      </c>
      <c r="EA273" s="39">
        <f>SUM($BE273,$BF273:CJ273)-SUM($CV$1:EA$1)*SUM($P273:$Q273,$W273)-SUM($CV$2:EA$2)*SUM($R273:$V273)-SUM($CV$3:EA$3)*$X273-SUM($CV$4:EA$4)*SUM($K273:$L273)-SUM($CV$5:EA$5)*SUM($M273:$N273)-SUM($CV$6:EA$6)*$O273-SUM($CV$7:EA$7)*SUM($Y273:$Z273,$AF273)-SUM($CV$8:EA$8)*SUM($AA273:$AE273)-SUM($CV$9:EA$9)*$AG273</f>
        <v>-43331</v>
      </c>
      <c r="EB273" s="39">
        <f>SUM($BE273,$BF273:CK273)-SUM($CV$1:EB$1)*SUM($P273:$Q273,$W273)-SUM($CV$2:EB$2)*SUM($R273:$V273)-SUM($CV$3:EB$3)*$X273-SUM($CV$4:EB$4)*SUM($K273:$L273)-SUM($CV$5:EB$5)*SUM($M273:$N273)-SUM($CV$6:EB$6)*$O273-SUM($CV$7:EB$7)*SUM($Y273:$Z273,$AF273)-SUM($CV$8:EB$8)*SUM($AA273:$AE273)-SUM($CV$9:EB$9)*$AG273</f>
        <v>-45331</v>
      </c>
      <c r="EC273" s="39">
        <f>SUM($BE273,$BF273:CL273)-SUM($CV$1:EC$1)*SUM($P273:$Q273,$W273)-SUM($CV$2:EC$2)*SUM($R273:$V273)-SUM($CV$3:EC$3)*$X273-SUM($CV$4:EC$4)*SUM($K273:$L273)-SUM($CV$5:EC$5)*SUM($M273:$N273)-SUM($CV$6:EC$6)*$O273-SUM($CV$7:EC$7)*SUM($Y273:$Z273,$AF273)-SUM($CV$8:EC$8)*SUM($AA273:$AE273)-SUM($CV$9:EC$9)*$AG273</f>
        <v>-47331</v>
      </c>
      <c r="ED273" s="39">
        <f>SUM($BE273,$BF273:CM273)-SUM($CV$1:ED$1)*SUM($P273:$Q273,$W273)-SUM($CV$2:ED$2)*SUM($R273:$V273)-SUM($CV$3:ED$3)*$X273-SUM($CV$4:ED$4)*SUM($K273:$L273)-SUM($CV$5:ED$5)*SUM($M273:$N273)-SUM($CV$6:ED$6)*$O273-SUM($CV$7:ED$7)*SUM($Y273:$Z273,$AF273)-SUM($CV$8:ED$8)*SUM($AA273:$AE273)-SUM($CV$9:ED$9)*$AG273</f>
        <v>-49331</v>
      </c>
      <c r="EE273" s="39">
        <f>SUM($BE273,$BF273:CN273)-SUM($CV$1:EE$1)*SUM($P273:$Q273,$W273)-SUM($CV$2:EE$2)*SUM($R273:$V273)-SUM($CV$3:EE$3)*$X273-SUM($CV$4:EE$4)*SUM($K273:$L273)-SUM($CV$5:EE$5)*SUM($M273:$N273)-SUM($CV$6:EE$6)*$O273-SUM($CV$7:EE$7)*SUM($Y273:$Z273,$AF273)-SUM($CV$8:EE$8)*SUM($AA273:$AE273)-SUM($CV$9:EE$9)*$AG273</f>
        <v>-51331</v>
      </c>
      <c r="EF273" s="39">
        <f>SUM($BE273,$BF273:CO273)-SUM($CV$1:EF$1)*SUM($P273:$Q273,$W273)-SUM($CV$2:EF$2)*SUM($R273:$V273)-SUM($CV$3:EF$3)*$X273-SUM($CV$4:EF$4)*SUM($K273:$L273)-SUM($CV$5:EF$5)*SUM($M273:$N273)-SUM($CV$6:EF$6)*$O273-SUM($CV$7:EF$7)*SUM($Y273:$Z273,$AF273)-SUM($CV$8:EF$8)*SUM($AA273:$AE273)-SUM($CV$9:EF$9)*$AG273</f>
        <v>-53331</v>
      </c>
      <c r="EG273" s="39">
        <f>SUM($BE273,$BF273:CP273)-SUM($CV$1:EG$1)*SUM($P273:$Q273,$W273)-SUM($CV$2:EG$2)*SUM($R273:$V273)-SUM($CV$3:EG$3)*$X273-SUM($CV$4:EG$4)*SUM($K273:$L273)-SUM($CV$5:EG$5)*SUM($M273:$N273)-SUM($CV$6:EG$6)*$O273-SUM($CV$7:EG$7)*SUM($Y273:$Z273,$AF273)-SUM($CV$8:EG$8)*SUM($AA273:$AE273)-SUM($CV$9:EG$9)*$AG273</f>
        <v>-55331</v>
      </c>
      <c r="EH273" s="39">
        <f>SUM($BE273,$BF273:CQ273)-SUM($CV$1:EH$1)*SUM($P273:$Q273,$W273)-SUM($CV$2:EH$2)*SUM($R273:$V273)-SUM($CV$3:EH$3)*$X273-SUM($CV$4:EH$4)*SUM($K273:$L273)-SUM($CV$5:EH$5)*SUM($M273:$N273)-SUM($CV$6:EH$6)*$O273-SUM($CV$7:EH$7)*SUM($Y273:$Z273,$AF273)-SUM($CV$8:EH$8)*SUM($AA273:$AE273)-SUM($CV$9:EH$9)*$AG273</f>
        <v>-57331</v>
      </c>
      <c r="EI273" s="39">
        <f>SUM($BE273,$BF273:CR273)-SUM($CV$1:EI$1)*SUM($P273:$Q273,$W273)-SUM($CV$2:EI$2)*SUM($R273:$V273)-SUM($CV$3:EI$3)*$X273-SUM($CV$4:EI$4)*SUM($K273:$L273)-SUM($CV$5:EI$5)*SUM($M273:$N273)-SUM($CV$6:EI$6)*$O273-SUM($CV$7:EI$7)*SUM($Y273:$Z273,$AF273)-SUM($CV$8:EI$8)*SUM($AA273:$AE273)-SUM($CV$9:EI$9)*$AG273</f>
        <v>-59331</v>
      </c>
      <c r="EJ273" s="39">
        <f>SUM($BE273,$BF273:CS273)-SUM($CV$1:EJ$1)*SUM($P273:$Q273,$W273)-SUM($CV$2:EJ$2)*SUM($R273:$V273)-SUM($CV$3:EJ$3)*$X273-SUM($CV$4:EJ$4)*SUM($K273:$L273)-SUM($CV$5:EJ$5)*SUM($M273:$N273)-SUM($CV$6:EJ$6)*$O273-SUM($CV$7:EJ$7)*SUM($Y273:$Z273,$AF273)-SUM($CV$8:EJ$8)*SUM($AA273:$AE273)-SUM($CV$9:EJ$9)*$AG273</f>
        <v>-61331</v>
      </c>
      <c r="EK273" s="39">
        <f>SUM($BE273,$BF273:CT273)-SUM($CV$1:EK$1)*SUM($P273:$Q273,$W273)-SUM($CV$2:EK$2)*SUM($R273:$V273)-SUM($CV$3:EK$3)*$X273-SUM($CV$4:EK$4)*SUM($K273:$L273)-SUM($CV$5:EK$5)*SUM($M273:$N273)-SUM($CV$6:EK$6)*$O273-SUM($CV$7:EK$7)*SUM($Y273:$Z273,$AF273)-SUM($CV$8:EK$8)*SUM($AA273:$AE273)-SUM($CV$9:EK$9)*$AG273</f>
        <v>-63331</v>
      </c>
      <c r="EL273" s="39">
        <f>SUM($BE273,$BF273:CU273)-SUM($CV$1:EL$1)*SUM($P273:$Q273,$W273)-SUM($CV$2:EL$2)*SUM($R273:$V273)-SUM($CV$3:EL$3)*$X273-SUM($CV$4:EL$4)*SUM($K273:$L273)-SUM($CV$5:EL$5)*SUM($M273:$N273)-SUM($CV$6:EL$6)*$O273-SUM($CV$7:EL$7)*SUM($Y273:$Z273,$AF273)-SUM($CV$8:EL$8)*SUM($AA273:$AE273)-SUM($CV$9:EL$9)*$AG273</f>
        <v>-65331</v>
      </c>
      <c r="EM273" s="39">
        <f>SUM($BE273,$BF273:CV273)-SUM($CV$1:EM$1)*SUM($P273:$Q273,$W273)-SUM($CV$2:EM$2)*SUM($R273:$V273)-SUM($CV$3:EM$3)*$X273-SUM($CV$4:EM$4)*SUM($K273:$L273)-SUM($CV$5:EM$5)*SUM($M273:$N273)-SUM($CV$6:EM$6)*$O273-SUM($CV$7:EM$7)*SUM($Y273:$Z273,$AF273)-SUM($CV$8:EM$8)*SUM($AA273:$AE273)-SUM($CV$9:EM$9)*$AG273</f>
        <v>-67331</v>
      </c>
      <c r="EN273" s="39">
        <f>SUM($BE273,$BF273:CW273)-SUM($CV$1:EN$1)*SUM($P273:$Q273,$W273)-SUM($CV$2:EN$2)*SUM($R273:$V273)-SUM($CV$3:EN$3)*$X273-SUM($CV$4:EN$4)*SUM($K273:$L273)-SUM($CV$5:EN$5)*SUM($M273:$N273)-SUM($CV$6:EN$6)*$O273-SUM($CV$7:EN$7)*SUM($Y273:$Z273,$AF273)-SUM($CV$8:EN$8)*SUM($AA273:$AE273)-SUM($CV$9:EN$9)*$AG273</f>
        <v>-69331</v>
      </c>
      <c r="EO273" s="39">
        <f>SUM($BE273,$BF273:CX273)-SUM($CV$1:EO$1)*SUM($P273:$Q273,$W273)-SUM($CV$2:EO$2)*SUM($R273:$V273)-SUM($CV$3:EO$3)*$X273-SUM($CV$4:EO$4)*SUM($K273:$L273)-SUM($CV$5:EO$5)*SUM($M273:$N273)-SUM($CV$6:EO$6)*$O273-SUM($CV$7:EO$7)*SUM($Y273:$Z273,$AF273)-SUM($CV$8:EO$8)*SUM($AA273:$AE273)-SUM($CV$9:EO$9)*$AG273</f>
        <v>-70589</v>
      </c>
      <c r="EP273" s="96" t="s">
        <v>17</v>
      </c>
      <c r="EQ273" s="103" t="str">
        <f t="shared" si="328"/>
        <v>PSR05-LF-T7</v>
      </c>
      <c r="ER273" s="96" t="str">
        <f t="shared" si="378"/>
        <v>PRO TEK DEVICES</v>
      </c>
      <c r="ES273" s="115">
        <f t="shared" si="326"/>
        <v>7.1999999999999995E-2</v>
      </c>
      <c r="ET273" s="116" t="str">
        <f t="shared" si="379"/>
        <v>USD</v>
      </c>
      <c r="EU273" s="107" t="e">
        <f t="shared" ca="1" si="341"/>
        <v>#NAME?</v>
      </c>
      <c r="EV273" s="107" t="e">
        <f t="shared" ca="1" si="342"/>
        <v>#NAME?</v>
      </c>
      <c r="EW273" s="117">
        <f t="shared" si="327"/>
        <v>3000</v>
      </c>
      <c r="EX273" s="117">
        <f t="shared" si="329"/>
        <v>3000</v>
      </c>
      <c r="EY273" s="103"/>
      <c r="EZ273" s="117">
        <f t="shared" si="343"/>
        <v>72000</v>
      </c>
      <c r="FA273" s="118" t="e">
        <f t="shared" ca="1" si="344"/>
        <v>#NAME?</v>
      </c>
      <c r="FB273" s="117">
        <f t="shared" si="345"/>
        <v>1319</v>
      </c>
      <c r="FC273" s="118" t="e">
        <f t="shared" ca="1" si="346"/>
        <v>#NAME?</v>
      </c>
      <c r="FD273" s="119">
        <v>45526</v>
      </c>
      <c r="FE273" s="118" t="s">
        <v>130</v>
      </c>
      <c r="FF273" s="118" t="s">
        <v>17</v>
      </c>
      <c r="FG273" s="103"/>
      <c r="FH273" s="103" t="s">
        <v>145</v>
      </c>
      <c r="FI273" s="105">
        <f t="array" ref="FI273">SUMPRODUCT($AI273:$AL273,TRANSPOSE(FI$1:FI$4))</f>
        <v>6065</v>
      </c>
      <c r="FJ273" s="105">
        <f t="array" ref="FJ273">SUMPRODUCT($AI273:$AL273,TRANSPOSE(FJ$1:FJ$4))</f>
        <v>6065</v>
      </c>
      <c r="FK273" s="105">
        <f t="array" ref="FK273">SUMPRODUCT($AI273:$AL273,TRANSPOSE(FK$1:FK$4))</f>
        <v>6065</v>
      </c>
      <c r="FL273" s="105">
        <f t="array" ref="FL273">SUMPRODUCT($AI273:$AL273,TRANSPOSE(FL$1:FL$4))</f>
        <v>6065</v>
      </c>
      <c r="FM273" s="105">
        <f t="array" ref="FM273">SUMPRODUCT($AI273:$AL273,TRANSPOSE(FM$1:FM$4))</f>
        <v>6065</v>
      </c>
      <c r="FN273" s="105">
        <f t="array" ref="FN273">SUMPRODUCT($AI273:$AL273,TRANSPOSE(FN$1:FN$4))</f>
        <v>6065</v>
      </c>
      <c r="FO273" s="105">
        <f t="array" ref="FO273">SUMPRODUCT($AI273:$AL273,TRANSPOSE(FO$1:FO$4))</f>
        <v>6065</v>
      </c>
      <c r="FP273" s="105">
        <f t="array" ref="FP273">SUMPRODUCT($AI273:$AL273,TRANSPOSE(FP$1:FP$4))</f>
        <v>6065</v>
      </c>
      <c r="FQ273" s="105">
        <f t="array" ref="FQ273">SUMPRODUCT($AI273:$AL273,TRANSPOSE(FQ$1:FQ$4))</f>
        <v>6065</v>
      </c>
      <c r="FR273" s="105">
        <f t="array" ref="FR273">SUMPRODUCT($AI273:$AL273,TRANSPOSE(FR$1:FR$4))</f>
        <v>6050</v>
      </c>
      <c r="FS273" s="105">
        <f t="array" ref="FS273">SUMPRODUCT($AI273:$AL273,TRANSPOSE(FS$1:FS$4))</f>
        <v>6000</v>
      </c>
      <c r="FT273" s="105">
        <f t="array" ref="FT273">SUMPRODUCT($AI273:$AL273,TRANSPOSE(FT$1:FT$4))</f>
        <v>4046</v>
      </c>
      <c r="FU273" s="105">
        <f t="array" ref="FU273">SUMPRODUCT($AI273:$AL273,TRANSPOSE(FU$1:FU$4))</f>
        <v>0</v>
      </c>
      <c r="FV273" s="120"/>
      <c r="FW273" s="105">
        <f t="shared" si="347"/>
        <v>9000</v>
      </c>
      <c r="FX273" s="121">
        <f>CEILING(SUM($FI273:FJ273)-SUM($FW273:FW273),$EW273)</f>
        <v>6000</v>
      </c>
      <c r="FY273" s="121">
        <f>CEILING(SUM($FI273:FK273)-SUM($FW273:FX273),$EW273)</f>
        <v>6000</v>
      </c>
      <c r="FZ273" s="121">
        <f>CEILING(SUM($FI273:FL273)-SUM($FW273:FY273),$EW273)</f>
        <v>6000</v>
      </c>
      <c r="GA273" s="121">
        <f>CEILING(SUM($FI273:FM273)-SUM($FW273:FZ273),$EW273)</f>
        <v>6000</v>
      </c>
      <c r="GB273" s="121">
        <f>CEILING(SUM($FI273:FN273)-SUM($FW273:GA273),$EW273)</f>
        <v>6000</v>
      </c>
      <c r="GC273" s="121">
        <f>CEILING(SUM($FI273:FO273)-SUM($FW273:GB273),$EW273)</f>
        <v>6000</v>
      </c>
      <c r="GD273" s="121">
        <f>CEILING(SUM($FI273:FP273)-SUM($FW273:GC273),$EW273)</f>
        <v>6000</v>
      </c>
      <c r="GE273" s="121">
        <f>CEILING(SUM($FI273:FQ273)-SUM($FW273:GD273),$EW273)</f>
        <v>6000</v>
      </c>
      <c r="GF273" s="121">
        <f>CEILING(SUM($FI273:FR273)-SUM($FW273:GE273),$EW273)</f>
        <v>6000</v>
      </c>
      <c r="GG273" s="121">
        <f>CEILING(SUM($FI273:FS273)-SUM($FW273:GF273),$EW273)</f>
        <v>6000</v>
      </c>
      <c r="GH273" s="121">
        <f t="shared" si="348"/>
        <v>3000</v>
      </c>
      <c r="GI273" s="121">
        <f t="shared" si="349"/>
        <v>0</v>
      </c>
      <c r="GJ273" s="120"/>
      <c r="GK273" s="123" t="e">
        <f t="shared" ca="1" si="350"/>
        <v>#NAME?</v>
      </c>
      <c r="GL273" s="123" t="e">
        <f t="shared" ca="1" si="351"/>
        <v>#NAME?</v>
      </c>
      <c r="GM273" s="123" t="e">
        <f t="shared" ca="1" si="352"/>
        <v>#NAME?</v>
      </c>
      <c r="GN273" s="123" t="e">
        <f t="shared" ca="1" si="353"/>
        <v>#NAME?</v>
      </c>
      <c r="GO273" s="123" t="e">
        <f t="shared" ca="1" si="354"/>
        <v>#NAME?</v>
      </c>
      <c r="GP273" s="123" t="e">
        <f t="shared" ca="1" si="355"/>
        <v>#NAME?</v>
      </c>
      <c r="GQ273" s="123" t="e">
        <f t="shared" ca="1" si="356"/>
        <v>#NAME?</v>
      </c>
      <c r="GR273" s="123" t="e">
        <f t="shared" ca="1" si="357"/>
        <v>#NAME?</v>
      </c>
      <c r="GS273" s="123" t="e">
        <f t="shared" ca="1" si="358"/>
        <v>#NAME?</v>
      </c>
      <c r="GT273" s="123" t="e">
        <f t="shared" ca="1" si="359"/>
        <v>#NAME?</v>
      </c>
      <c r="GU273" s="123" t="e">
        <f t="shared" ca="1" si="360"/>
        <v>#NAME?</v>
      </c>
      <c r="GV273" s="123" t="e">
        <f t="shared" ca="1" si="361"/>
        <v>#NAME?</v>
      </c>
      <c r="GW273" s="123" t="e">
        <f t="shared" ca="1" si="362"/>
        <v>#NAME?</v>
      </c>
      <c r="GX273" s="123" t="e">
        <f t="shared" ca="1" si="363"/>
        <v>#NAME?</v>
      </c>
      <c r="GY273" s="120"/>
      <c r="GZ273" s="105"/>
      <c r="HA273" s="105"/>
      <c r="HB273" s="105"/>
      <c r="HC273" s="105"/>
      <c r="HD273" s="105"/>
      <c r="HE273" s="105"/>
      <c r="HF273" s="105"/>
      <c r="HG273" s="105"/>
      <c r="HH273" s="105"/>
      <c r="HI273" s="105"/>
      <c r="HJ273" s="105"/>
      <c r="HK273" s="105"/>
      <c r="HL273" s="105">
        <f>GI273</f>
        <v>0</v>
      </c>
      <c r="HM273" s="105"/>
      <c r="HN273" s="123" t="e">
        <f t="shared" ca="1" si="364"/>
        <v>#NAME?</v>
      </c>
      <c r="HO273" s="123" t="e">
        <f t="shared" ca="1" si="365"/>
        <v>#NAME?</v>
      </c>
      <c r="HP273" s="123" t="e">
        <f t="shared" ca="1" si="366"/>
        <v>#NAME?</v>
      </c>
      <c r="HQ273" s="123" t="e">
        <f t="shared" ca="1" si="367"/>
        <v>#NAME?</v>
      </c>
      <c r="HR273" s="123" t="e">
        <f t="shared" ca="1" si="368"/>
        <v>#NAME?</v>
      </c>
      <c r="HS273" s="123" t="e">
        <f t="shared" ca="1" si="369"/>
        <v>#NAME?</v>
      </c>
      <c r="HT273" s="123" t="e">
        <f t="shared" ca="1" si="370"/>
        <v>#NAME?</v>
      </c>
      <c r="HU273" s="123" t="e">
        <f t="shared" ca="1" si="371"/>
        <v>#NAME?</v>
      </c>
      <c r="HV273" s="123" t="e">
        <f t="shared" ca="1" si="372"/>
        <v>#NAME?</v>
      </c>
      <c r="HW273" s="123" t="e">
        <f t="shared" ca="1" si="373"/>
        <v>#NAME?</v>
      </c>
      <c r="HX273" s="123" t="e">
        <f t="shared" ca="1" si="374"/>
        <v>#NAME?</v>
      </c>
      <c r="HY273" s="123" t="e">
        <f t="shared" ca="1" si="375"/>
        <v>#NAME?</v>
      </c>
      <c r="HZ273" s="123" t="e">
        <f t="shared" ca="1" si="376"/>
        <v>#NAME?</v>
      </c>
      <c r="IA273" s="123" t="e">
        <f t="shared" ca="1" si="377"/>
        <v>#NAME?</v>
      </c>
      <c r="IB273" s="124" t="s">
        <v>1246</v>
      </c>
      <c r="IC273" s="103"/>
      <c r="ID273" s="125"/>
      <c r="IE273" s="103"/>
      <c r="IF273" s="103"/>
      <c r="IG273" s="103"/>
      <c r="IH273" s="103"/>
      <c r="II273" s="103"/>
    </row>
    <row r="274" spans="1:243" ht="14.25" x14ac:dyDescent="0.2">
      <c r="A274" s="39">
        <v>305</v>
      </c>
      <c r="B274" s="39" t="s">
        <v>1250</v>
      </c>
      <c r="C274" s="56" t="s">
        <v>1251</v>
      </c>
      <c r="D274" s="39" t="s">
        <v>137</v>
      </c>
      <c r="E274" s="39">
        <v>405530594</v>
      </c>
      <c r="F274" s="102" t="s">
        <v>1252</v>
      </c>
      <c r="G274" s="39">
        <v>405536567</v>
      </c>
      <c r="H274" s="39" t="s">
        <v>128</v>
      </c>
      <c r="I274" s="39">
        <v>2</v>
      </c>
      <c r="J274" s="39">
        <v>9</v>
      </c>
      <c r="K274" s="39">
        <v>0</v>
      </c>
      <c r="L274" s="39">
        <v>0</v>
      </c>
      <c r="M274" s="39">
        <v>1</v>
      </c>
      <c r="N274" s="39">
        <v>1</v>
      </c>
      <c r="O274" s="39">
        <v>1</v>
      </c>
      <c r="P274" s="39">
        <v>0</v>
      </c>
      <c r="Q274" s="39">
        <v>0</v>
      </c>
      <c r="R274" s="39">
        <v>1</v>
      </c>
      <c r="S274" s="39">
        <v>1</v>
      </c>
      <c r="T274" s="39">
        <v>0</v>
      </c>
      <c r="U274" s="39">
        <v>0</v>
      </c>
      <c r="V274" s="39">
        <v>0</v>
      </c>
      <c r="W274" s="39">
        <v>0</v>
      </c>
      <c r="X274" s="39">
        <v>1</v>
      </c>
      <c r="Y274" s="39">
        <v>0</v>
      </c>
      <c r="Z274" s="39">
        <v>0</v>
      </c>
      <c r="AA274" s="39">
        <v>1</v>
      </c>
      <c r="AB274" s="39">
        <v>1</v>
      </c>
      <c r="AC274" s="39">
        <v>0</v>
      </c>
      <c r="AD274" s="39">
        <v>0</v>
      </c>
      <c r="AE274" s="39">
        <v>0</v>
      </c>
      <c r="AF274" s="39">
        <v>0</v>
      </c>
      <c r="AG274" s="39">
        <v>1</v>
      </c>
      <c r="AH274" s="39">
        <f t="shared" si="331"/>
        <v>8</v>
      </c>
      <c r="AI274" s="39">
        <f t="shared" si="332"/>
        <v>3</v>
      </c>
      <c r="AJ274" s="39">
        <f t="shared" si="333"/>
        <v>3</v>
      </c>
      <c r="AK274" s="39">
        <f t="shared" si="334"/>
        <v>3</v>
      </c>
      <c r="AL274" s="39">
        <f t="shared" si="335"/>
        <v>6</v>
      </c>
      <c r="AM274" s="57">
        <f t="shared" si="336"/>
        <v>212043</v>
      </c>
      <c r="AN274" s="57">
        <v>750</v>
      </c>
      <c r="AO274" s="57">
        <f t="shared" si="337"/>
        <v>212250</v>
      </c>
      <c r="AP274" s="39"/>
      <c r="AQ274" s="39" t="s">
        <v>1253</v>
      </c>
      <c r="AR274" s="39" t="s">
        <v>1254</v>
      </c>
      <c r="AS274" s="39"/>
      <c r="AT274" s="39"/>
      <c r="AU274" s="58">
        <v>0.127968</v>
      </c>
      <c r="AV274" s="58" t="s">
        <v>11</v>
      </c>
      <c r="AW274" s="39" t="s">
        <v>1255</v>
      </c>
      <c r="AX274" s="67" t="s">
        <v>1256</v>
      </c>
      <c r="AY274" s="39"/>
      <c r="AZ274" s="39" t="s">
        <v>1257</v>
      </c>
      <c r="BA274" s="39">
        <f t="shared" si="338"/>
        <v>0</v>
      </c>
      <c r="BB274" s="78" t="e">
        <f t="shared" ca="1" si="339"/>
        <v>#NAME?</v>
      </c>
      <c r="BC274" s="39"/>
      <c r="BD274" s="75">
        <f t="shared" si="340"/>
        <v>212250</v>
      </c>
      <c r="BE274" s="39"/>
      <c r="BF274" s="39"/>
      <c r="BG274" s="39"/>
      <c r="BH274" s="39"/>
      <c r="BI274" s="39">
        <v>1000</v>
      </c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>
        <f>SUM($BE274,$BF274:BF274)-SUM($CV$1:CW$1)*SUM($P274:$Q274,$W274)-SUM($CV$2:CW$2)*SUM($R274:$V274)-SUM($CV$3:CW$3)*$X274-SUM($CV$4:CW$4)*SUM($K274:$L274)-SUM($CV$5:CW$5)*SUM($M274:$N274)-SUM($CV$6:CW$6)*$O274-SUM($CV$7:CW$7)*SUM($Y274:$Z274,$AF274)-SUM($CV$8:CW$8)*SUM($AA274:$AE274)-SUM($CV$9:CW$9)*$AG274</f>
        <v>0</v>
      </c>
      <c r="CX274" s="39">
        <f>SUM($BE274,$BF274:BG274)-SUM($CV$1:CX$1)*SUM($P274:$Q274,$W274)-SUM($CV$2:CX$2)*SUM($R274:$V274)-SUM($CV$3:CX$3)*$X274-SUM($CV$4:CX$4)*SUM($K274:$L274)-SUM($CV$5:CX$5)*SUM($M274:$N274)-SUM($CV$6:CX$6)*$O274-SUM($CV$7:CX$7)*SUM($Y274:$Z274,$AF274)-SUM($CV$8:CX$8)*SUM($AA274:$AE274)-SUM($CV$9:CX$9)*$AG274</f>
        <v>0</v>
      </c>
      <c r="CY274" s="39">
        <f>SUM($BE274,$BF274:BH274)-SUM($CV$1:CY$1)*SUM($P274:$Q274,$W274)-SUM($CV$2:CY$2)*SUM($R274:$V274)-SUM($CV$3:CY$3)*$X274-SUM($CV$4:CY$4)*SUM($K274:$L274)-SUM($CV$5:CY$5)*SUM($M274:$N274)-SUM($CV$6:CY$6)*$O274-SUM($CV$7:CY$7)*SUM($Y274:$Z274,$AF274)-SUM($CV$8:CY$8)*SUM($AA274:$AE274)-SUM($CV$9:CY$9)*$AG274</f>
        <v>0</v>
      </c>
      <c r="CZ274" s="39">
        <f>SUM($BE274,$BF274:BI274)-SUM($CV$1:CZ$1)*SUM($P274:$Q274,$W274)-SUM($CV$2:CZ$2)*SUM($R274:$V274)-SUM($CV$3:CZ$3)*$X274-SUM($CV$4:CZ$4)*SUM($K274:$L274)-SUM($CV$5:CZ$5)*SUM($M274:$N274)-SUM($CV$6:CZ$6)*$O274-SUM($CV$7:CZ$7)*SUM($Y274:$Z274,$AF274)-SUM($CV$8:CZ$8)*SUM($AA274:$AE274)-SUM($CV$9:CZ$9)*$AG274</f>
        <v>1000</v>
      </c>
      <c r="DA274" s="39">
        <f>SUM($BE274,$BF274:BJ274)-SUM($CV$1:DA$1)*SUM($P274:$Q274,$W274)-SUM($CV$2:DA$2)*SUM($R274:$V274)-SUM($CV$3:DA$3)*$X274-SUM($CV$4:DA$4)*SUM($K274:$L274)-SUM($CV$5:DA$5)*SUM($M274:$N274)-SUM($CV$6:DA$6)*$O274-SUM($CV$7:DA$7)*SUM($Y274:$Z274,$AF274)-SUM($CV$8:DA$8)*SUM($AA274:$AE274)-SUM($CV$9:DA$9)*$AG274</f>
        <v>1000</v>
      </c>
      <c r="DB274" s="39">
        <f>SUM($BE274,$BF274:BK274)-SUM($CV$1:DB$1)*SUM($P274:$Q274,$W274)-SUM($CV$2:DB$2)*SUM($R274:$V274)-SUM($CV$3:DB$3)*$X274-SUM($CV$4:DB$4)*SUM($K274:$L274)-SUM($CV$5:DB$5)*SUM($M274:$N274)-SUM($CV$6:DB$6)*$O274-SUM($CV$7:DB$7)*SUM($Y274:$Z274,$AF274)-SUM($CV$8:DB$8)*SUM($AA274:$AE274)-SUM($CV$9:DB$9)*$AG274</f>
        <v>100</v>
      </c>
      <c r="DC274" s="39">
        <f>SUM($BE274,$BF274:BL274)-SUM($CV$1:DC$1)*SUM($P274:$Q274,$W274)-SUM($CV$2:DC$2)*SUM($R274:$V274)-SUM($CV$3:DC$3)*$X274-SUM($CV$4:DC$4)*SUM($K274:$L274)-SUM($CV$5:DC$5)*SUM($M274:$N274)-SUM($CV$6:DC$6)*$O274-SUM($CV$7:DC$7)*SUM($Y274:$Z274,$AF274)-SUM($CV$8:DC$8)*SUM($AA274:$AE274)-SUM($CV$9:DC$9)*$AG274</f>
        <v>-1700</v>
      </c>
      <c r="DD274" s="39">
        <f>SUM($BE274,$BF274:BM274)-SUM($CV$1:DD$1)*SUM($P274:$Q274,$W274)-SUM($CV$2:DD$2)*SUM($R274:$V274)-SUM($CV$3:DD$3)*$X274-SUM($CV$4:DD$4)*SUM($K274:$L274)-SUM($CV$5:DD$5)*SUM($M274:$N274)-SUM($CV$6:DD$6)*$O274-SUM($CV$7:DD$7)*SUM($Y274:$Z274,$AF274)-SUM($CV$8:DD$8)*SUM($AA274:$AE274)-SUM($CV$9:DD$9)*$AG274</f>
        <v>-4493</v>
      </c>
      <c r="DE274" s="39">
        <f>SUM($BE274,$BF274:BN274)-SUM($CV$1:DE$1)*SUM($P274:$Q274,$W274)-SUM($CV$2:DE$2)*SUM($R274:$V274)-SUM($CV$3:DE$3)*$X274-SUM($CV$4:DE$4)*SUM($K274:$L274)-SUM($CV$5:DE$5)*SUM($M274:$N274)-SUM($CV$6:DE$6)*$O274-SUM($CV$7:DE$7)*SUM($Y274:$Z274,$AF274)-SUM($CV$8:DE$8)*SUM($AA274:$AE274)-SUM($CV$9:DE$9)*$AG274</f>
        <v>-7793</v>
      </c>
      <c r="DF274" s="39">
        <f>SUM($BE274,$BF274:BO274)-SUM($CV$1:DF$1)*SUM($P274:$Q274,$W274)-SUM($CV$2:DF$2)*SUM($R274:$V274)-SUM($CV$3:DF$3)*$X274-SUM($CV$4:DF$4)*SUM($K274:$L274)-SUM($CV$5:DF$5)*SUM($M274:$N274)-SUM($CV$6:DF$6)*$O274-SUM($CV$7:DF$7)*SUM($Y274:$Z274,$AF274)-SUM($CV$8:DF$8)*SUM($AA274:$AE274)-SUM($CV$9:DF$9)*$AG274</f>
        <v>-11993</v>
      </c>
      <c r="DG274" s="39">
        <f>SUM($BE274,$BF274:BP274)-SUM($CV$1:DG$1)*SUM($P274:$Q274,$W274)-SUM($CV$2:DG$2)*SUM($R274:$V274)-SUM($CV$3:DG$3)*$X274-SUM($CV$4:DG$4)*SUM($K274:$L274)-SUM($CV$5:DG$5)*SUM($M274:$N274)-SUM($CV$6:DG$6)*$O274-SUM($CV$7:DG$7)*SUM($Y274:$Z274,$AF274)-SUM($CV$8:DG$8)*SUM($AA274:$AE274)-SUM($CV$9:DG$9)*$AG274</f>
        <v>-16493</v>
      </c>
      <c r="DH274" s="39">
        <f>SUM($BE274,$BF274:BQ274)-SUM($CV$1:DH$1)*SUM($P274:$Q274,$W274)-SUM($CV$2:DH$2)*SUM($R274:$V274)-SUM($CV$3:DH$3)*$X274-SUM($CV$4:DH$4)*SUM($K274:$L274)-SUM($CV$5:DH$5)*SUM($M274:$N274)-SUM($CV$6:DH$6)*$O274-SUM($CV$7:DH$7)*SUM($Y274:$Z274,$AF274)-SUM($CV$8:DH$8)*SUM($AA274:$AE274)-SUM($CV$9:DH$9)*$AG274</f>
        <v>-20993</v>
      </c>
      <c r="DI274" s="39">
        <f>SUM($BE274,$BF274:BR274)-SUM($CV$1:DI$1)*SUM($P274:$Q274,$W274)-SUM($CV$2:DI$2)*SUM($R274:$V274)-SUM($CV$3:DI$3)*$X274-SUM($CV$4:DI$4)*SUM($K274:$L274)-SUM($CV$5:DI$5)*SUM($M274:$N274)-SUM($CV$6:DI$6)*$O274-SUM($CV$7:DI$7)*SUM($Y274:$Z274,$AF274)-SUM($CV$8:DI$8)*SUM($AA274:$AE274)-SUM($CV$9:DI$9)*$AG274</f>
        <v>-25493</v>
      </c>
      <c r="DJ274" s="39">
        <f>SUM($BE274,$BF274:BS274)-SUM($CV$1:DJ$1)*SUM($P274:$Q274,$W274)-SUM($CV$2:DJ$2)*SUM($R274:$V274)-SUM($CV$3:DJ$3)*$X274-SUM($CV$4:DJ$4)*SUM($K274:$L274)-SUM($CV$5:DJ$5)*SUM($M274:$N274)-SUM($CV$6:DJ$6)*$O274-SUM($CV$7:DJ$7)*SUM($Y274:$Z274,$AF274)-SUM($CV$8:DJ$8)*SUM($AA274:$AE274)-SUM($CV$9:DJ$9)*$AG274</f>
        <v>-29993</v>
      </c>
      <c r="DK274" s="39">
        <f>SUM($BE274,$BF274:BT274)-SUM($CV$1:DK$1)*SUM($P274:$Q274,$W274)-SUM($CV$2:DK$2)*SUM($R274:$V274)-SUM($CV$3:DK$3)*$X274-SUM($CV$4:DK$4)*SUM($K274:$L274)-SUM($CV$5:DK$5)*SUM($M274:$N274)-SUM($CV$6:DK$6)*$O274-SUM($CV$7:DK$7)*SUM($Y274:$Z274,$AF274)-SUM($CV$8:DK$8)*SUM($AA274:$AE274)-SUM($CV$9:DK$9)*$AG274</f>
        <v>-34493</v>
      </c>
      <c r="DL274" s="39">
        <f>SUM($BE274,$BF274:BU274)-SUM($CV$1:DL$1)*SUM($P274:$Q274,$W274)-SUM($CV$2:DL$2)*SUM($R274:$V274)-SUM($CV$3:DL$3)*$X274-SUM($CV$4:DL$4)*SUM($K274:$L274)-SUM($CV$5:DL$5)*SUM($M274:$N274)-SUM($CV$6:DL$6)*$O274-SUM($CV$7:DL$7)*SUM($Y274:$Z274,$AF274)-SUM($CV$8:DL$8)*SUM($AA274:$AE274)-SUM($CV$9:DL$9)*$AG274</f>
        <v>-38993</v>
      </c>
      <c r="DM274" s="39">
        <f>SUM($BE274,$BF274:BV274)-SUM($CV$1:DM$1)*SUM($P274:$Q274,$W274)-SUM($CV$2:DM$2)*SUM($R274:$V274)-SUM($CV$3:DM$3)*$X274-SUM($CV$4:DM$4)*SUM($K274:$L274)-SUM($CV$5:DM$5)*SUM($M274:$N274)-SUM($CV$6:DM$6)*$O274-SUM($CV$7:DM$7)*SUM($Y274:$Z274,$AF274)-SUM($CV$8:DM$8)*SUM($AA274:$AE274)-SUM($CV$9:DM$9)*$AG274</f>
        <v>-44993</v>
      </c>
      <c r="DN274" s="39">
        <f>SUM($BE274,$BF274:BW274)-SUM($CV$1:DN$1)*SUM($P274:$Q274,$W274)-SUM($CV$2:DN$2)*SUM($R274:$V274)-SUM($CV$3:DN$3)*$X274-SUM($CV$4:DN$4)*SUM($K274:$L274)-SUM($CV$5:DN$5)*SUM($M274:$N274)-SUM($CV$6:DN$6)*$O274-SUM($CV$7:DN$7)*SUM($Y274:$Z274,$AF274)-SUM($CV$8:DN$8)*SUM($AA274:$AE274)-SUM($CV$9:DN$9)*$AG274</f>
        <v>-50993</v>
      </c>
      <c r="DO274" s="39">
        <f>SUM($BE274,$BF274:BX274)-SUM($CV$1:DO$1)*SUM($P274:$Q274,$W274)-SUM($CV$2:DO$2)*SUM($R274:$V274)-SUM($CV$3:DO$3)*$X274-SUM($CV$4:DO$4)*SUM($K274:$L274)-SUM($CV$5:DO$5)*SUM($M274:$N274)-SUM($CV$6:DO$6)*$O274-SUM($CV$7:DO$7)*SUM($Y274:$Z274,$AF274)-SUM($CV$8:DO$8)*SUM($AA274:$AE274)-SUM($CV$9:DO$9)*$AG274</f>
        <v>-56993</v>
      </c>
      <c r="DP274" s="39">
        <f>SUM($BE274,$BF274:BY274)-SUM($CV$1:DP$1)*SUM($P274:$Q274,$W274)-SUM($CV$2:DP$2)*SUM($R274:$V274)-SUM($CV$3:DP$3)*$X274-SUM($CV$4:DP$4)*SUM($K274:$L274)-SUM($CV$5:DP$5)*SUM($M274:$N274)-SUM($CV$6:DP$6)*$O274-SUM($CV$7:DP$7)*SUM($Y274:$Z274,$AF274)-SUM($CV$8:DP$8)*SUM($AA274:$AE274)-SUM($CV$9:DP$9)*$AG274</f>
        <v>-62993</v>
      </c>
      <c r="DQ274" s="39">
        <f>SUM($BE274,$BF274:BZ274)-SUM($CV$1:DQ$1)*SUM($P274:$Q274,$W274)-SUM($CV$2:DQ$2)*SUM($R274:$V274)-SUM($CV$3:DQ$3)*$X274-SUM($CV$4:DQ$4)*SUM($K274:$L274)-SUM($CV$5:DQ$5)*SUM($M274:$N274)-SUM($CV$6:DQ$6)*$O274-SUM($CV$7:DQ$7)*SUM($Y274:$Z274,$AF274)-SUM($CV$8:DQ$8)*SUM($AA274:$AE274)-SUM($CV$9:DQ$9)*$AG274</f>
        <v>-68993</v>
      </c>
      <c r="DR274" s="39">
        <f>SUM($BE274,$BF274:CA274)-SUM($CV$1:DR$1)*SUM($P274:$Q274,$W274)-SUM($CV$2:DR$2)*SUM($R274:$V274)-SUM($CV$3:DR$3)*$X274-SUM($CV$4:DR$4)*SUM($K274:$L274)-SUM($CV$5:DR$5)*SUM($M274:$N274)-SUM($CV$6:DR$6)*$O274-SUM($CV$7:DR$7)*SUM($Y274:$Z274,$AF274)-SUM($CV$8:DR$8)*SUM($AA274:$AE274)-SUM($CV$9:DR$9)*$AG274</f>
        <v>-74993</v>
      </c>
      <c r="DS274" s="39">
        <f>SUM($BE274,$BF274:CB274)-SUM($CV$1:DS$1)*SUM($P274:$Q274,$W274)-SUM($CV$2:DS$2)*SUM($R274:$V274)-SUM($CV$3:DS$3)*$X274-SUM($CV$4:DS$4)*SUM($K274:$L274)-SUM($CV$5:DS$5)*SUM($M274:$N274)-SUM($CV$6:DS$6)*$O274-SUM($CV$7:DS$7)*SUM($Y274:$Z274,$AF274)-SUM($CV$8:DS$8)*SUM($AA274:$AE274)-SUM($CV$9:DS$9)*$AG274</f>
        <v>-80993</v>
      </c>
      <c r="DT274" s="39">
        <f>SUM($BE274,$BF274:CC274)-SUM($CV$1:DT$1)*SUM($P274:$Q274,$W274)-SUM($CV$2:DT$2)*SUM($R274:$V274)-SUM($CV$3:DT$3)*$X274-SUM($CV$4:DT$4)*SUM($K274:$L274)-SUM($CV$5:DT$5)*SUM($M274:$N274)-SUM($CV$6:DT$6)*$O274-SUM($CV$7:DT$7)*SUM($Y274:$Z274,$AF274)-SUM($CV$8:DT$8)*SUM($AA274:$AE274)-SUM($CV$9:DT$9)*$AG274</f>
        <v>-86993</v>
      </c>
      <c r="DU274" s="39">
        <f>SUM($BE274,$BF274:CD274)-SUM($CV$1:DU$1)*SUM($P274:$Q274,$W274)-SUM($CV$2:DU$2)*SUM($R274:$V274)-SUM($CV$3:DU$3)*$X274-SUM($CV$4:DU$4)*SUM($K274:$L274)-SUM($CV$5:DU$5)*SUM($M274:$N274)-SUM($CV$6:DU$6)*$O274-SUM($CV$7:DU$7)*SUM($Y274:$Z274,$AF274)-SUM($CV$8:DU$8)*SUM($AA274:$AE274)-SUM($CV$9:DU$9)*$AG274</f>
        <v>-92993</v>
      </c>
      <c r="DV274" s="39">
        <f>SUM($BE274,$BF274:CE274)-SUM($CV$1:DV$1)*SUM($P274:$Q274,$W274)-SUM($CV$2:DV$2)*SUM($R274:$V274)-SUM($CV$3:DV$3)*$X274-SUM($CV$4:DV$4)*SUM($K274:$L274)-SUM($CV$5:DV$5)*SUM($M274:$N274)-SUM($CV$6:DV$6)*$O274-SUM($CV$7:DV$7)*SUM($Y274:$Z274,$AF274)-SUM($CV$8:DV$8)*SUM($AA274:$AE274)-SUM($CV$9:DV$9)*$AG274</f>
        <v>-98993</v>
      </c>
      <c r="DW274" s="39">
        <f>SUM($BE274,$BF274:CF274)-SUM($CV$1:DW$1)*SUM($P274:$Q274,$W274)-SUM($CV$2:DW$2)*SUM($R274:$V274)-SUM($CV$3:DW$3)*$X274-SUM($CV$4:DW$4)*SUM($K274:$L274)-SUM($CV$5:DW$5)*SUM($M274:$N274)-SUM($CV$6:DW$6)*$O274-SUM($CV$7:DW$7)*SUM($Y274:$Z274,$AF274)-SUM($CV$8:DW$8)*SUM($AA274:$AE274)-SUM($CV$9:DW$9)*$AG274</f>
        <v>-104993</v>
      </c>
      <c r="DX274" s="39">
        <f>SUM($BE274,$BF274:CG274)-SUM($CV$1:DX$1)*SUM($P274:$Q274,$W274)-SUM($CV$2:DX$2)*SUM($R274:$V274)-SUM($CV$3:DX$3)*$X274-SUM($CV$4:DX$4)*SUM($K274:$L274)-SUM($CV$5:DX$5)*SUM($M274:$N274)-SUM($CV$6:DX$6)*$O274-SUM($CV$7:DX$7)*SUM($Y274:$Z274,$AF274)-SUM($CV$8:DX$8)*SUM($AA274:$AE274)-SUM($CV$9:DX$9)*$AG274</f>
        <v>-110993</v>
      </c>
      <c r="DY274" s="39">
        <f>SUM($BE274,$BF274:CH274)-SUM($CV$1:DY$1)*SUM($P274:$Q274,$W274)-SUM($CV$2:DY$2)*SUM($R274:$V274)-SUM($CV$3:DY$3)*$X274-SUM($CV$4:DY$4)*SUM($K274:$L274)-SUM($CV$5:DY$5)*SUM($M274:$N274)-SUM($CV$6:DY$6)*$O274-SUM($CV$7:DY$7)*SUM($Y274:$Z274,$AF274)-SUM($CV$8:DY$8)*SUM($AA274:$AE274)-SUM($CV$9:DY$9)*$AG274</f>
        <v>-116993</v>
      </c>
      <c r="DZ274" s="39">
        <f>SUM($BE274,$BF274:CI274)-SUM($CV$1:DZ$1)*SUM($P274:$Q274,$W274)-SUM($CV$2:DZ$2)*SUM($R274:$V274)-SUM($CV$3:DZ$3)*$X274-SUM($CV$4:DZ$4)*SUM($K274:$L274)-SUM($CV$5:DZ$5)*SUM($M274:$N274)-SUM($CV$6:DZ$6)*$O274-SUM($CV$7:DZ$7)*SUM($Y274:$Z274,$AF274)-SUM($CV$8:DZ$8)*SUM($AA274:$AE274)-SUM($CV$9:DZ$9)*$AG274</f>
        <v>-122993</v>
      </c>
      <c r="EA274" s="39">
        <f>SUM($BE274,$BF274:CJ274)-SUM($CV$1:EA$1)*SUM($P274:$Q274,$W274)-SUM($CV$2:EA$2)*SUM($R274:$V274)-SUM($CV$3:EA$3)*$X274-SUM($CV$4:EA$4)*SUM($K274:$L274)-SUM($CV$5:EA$5)*SUM($M274:$N274)-SUM($CV$6:EA$6)*$O274-SUM($CV$7:EA$7)*SUM($Y274:$Z274,$AF274)-SUM($CV$8:EA$8)*SUM($AA274:$AE274)-SUM($CV$9:EA$9)*$AG274</f>
        <v>-128993</v>
      </c>
      <c r="EB274" s="39">
        <f>SUM($BE274,$BF274:CK274)-SUM($CV$1:EB$1)*SUM($P274:$Q274,$W274)-SUM($CV$2:EB$2)*SUM($R274:$V274)-SUM($CV$3:EB$3)*$X274-SUM($CV$4:EB$4)*SUM($K274:$L274)-SUM($CV$5:EB$5)*SUM($M274:$N274)-SUM($CV$6:EB$6)*$O274-SUM($CV$7:EB$7)*SUM($Y274:$Z274,$AF274)-SUM($CV$8:EB$8)*SUM($AA274:$AE274)-SUM($CV$9:EB$9)*$AG274</f>
        <v>-134993</v>
      </c>
      <c r="EC274" s="39">
        <f>SUM($BE274,$BF274:CL274)-SUM($CV$1:EC$1)*SUM($P274:$Q274,$W274)-SUM($CV$2:EC$2)*SUM($R274:$V274)-SUM($CV$3:EC$3)*$X274-SUM($CV$4:EC$4)*SUM($K274:$L274)-SUM($CV$5:EC$5)*SUM($M274:$N274)-SUM($CV$6:EC$6)*$O274-SUM($CV$7:EC$7)*SUM($Y274:$Z274,$AF274)-SUM($CV$8:EC$8)*SUM($AA274:$AE274)-SUM($CV$9:EC$9)*$AG274</f>
        <v>-140993</v>
      </c>
      <c r="ED274" s="39">
        <f>SUM($BE274,$BF274:CM274)-SUM($CV$1:ED$1)*SUM($P274:$Q274,$W274)-SUM($CV$2:ED$2)*SUM($R274:$V274)-SUM($CV$3:ED$3)*$X274-SUM($CV$4:ED$4)*SUM($K274:$L274)-SUM($CV$5:ED$5)*SUM($M274:$N274)-SUM($CV$6:ED$6)*$O274-SUM($CV$7:ED$7)*SUM($Y274:$Z274,$AF274)-SUM($CV$8:ED$8)*SUM($AA274:$AE274)-SUM($CV$9:ED$9)*$AG274</f>
        <v>-146993</v>
      </c>
      <c r="EE274" s="39">
        <f>SUM($BE274,$BF274:CN274)-SUM($CV$1:EE$1)*SUM($P274:$Q274,$W274)-SUM($CV$2:EE$2)*SUM($R274:$V274)-SUM($CV$3:EE$3)*$X274-SUM($CV$4:EE$4)*SUM($K274:$L274)-SUM($CV$5:EE$5)*SUM($M274:$N274)-SUM($CV$6:EE$6)*$O274-SUM($CV$7:EE$7)*SUM($Y274:$Z274,$AF274)-SUM($CV$8:EE$8)*SUM($AA274:$AE274)-SUM($CV$9:EE$9)*$AG274</f>
        <v>-152993</v>
      </c>
      <c r="EF274" s="39">
        <f>SUM($BE274,$BF274:CO274)-SUM($CV$1:EF$1)*SUM($P274:$Q274,$W274)-SUM($CV$2:EF$2)*SUM($R274:$V274)-SUM($CV$3:EF$3)*$X274-SUM($CV$4:EF$4)*SUM($K274:$L274)-SUM($CV$5:EF$5)*SUM($M274:$N274)-SUM($CV$6:EF$6)*$O274-SUM($CV$7:EF$7)*SUM($Y274:$Z274,$AF274)-SUM($CV$8:EF$8)*SUM($AA274:$AE274)-SUM($CV$9:EF$9)*$AG274</f>
        <v>-158993</v>
      </c>
      <c r="EG274" s="39">
        <f>SUM($BE274,$BF274:CP274)-SUM($CV$1:EG$1)*SUM($P274:$Q274,$W274)-SUM($CV$2:EG$2)*SUM($R274:$V274)-SUM($CV$3:EG$3)*$X274-SUM($CV$4:EG$4)*SUM($K274:$L274)-SUM($CV$5:EG$5)*SUM($M274:$N274)-SUM($CV$6:EG$6)*$O274-SUM($CV$7:EG$7)*SUM($Y274:$Z274,$AF274)-SUM($CV$8:EG$8)*SUM($AA274:$AE274)-SUM($CV$9:EG$9)*$AG274</f>
        <v>-164993</v>
      </c>
      <c r="EH274" s="39">
        <f>SUM($BE274,$BF274:CQ274)-SUM($CV$1:EH$1)*SUM($P274:$Q274,$W274)-SUM($CV$2:EH$2)*SUM($R274:$V274)-SUM($CV$3:EH$3)*$X274-SUM($CV$4:EH$4)*SUM($K274:$L274)-SUM($CV$5:EH$5)*SUM($M274:$N274)-SUM($CV$6:EH$6)*$O274-SUM($CV$7:EH$7)*SUM($Y274:$Z274,$AF274)-SUM($CV$8:EH$8)*SUM($AA274:$AE274)-SUM($CV$9:EH$9)*$AG274</f>
        <v>-170993</v>
      </c>
      <c r="EI274" s="39">
        <f>SUM($BE274,$BF274:CR274)-SUM($CV$1:EI$1)*SUM($P274:$Q274,$W274)-SUM($CV$2:EI$2)*SUM($R274:$V274)-SUM($CV$3:EI$3)*$X274-SUM($CV$4:EI$4)*SUM($K274:$L274)-SUM($CV$5:EI$5)*SUM($M274:$N274)-SUM($CV$6:EI$6)*$O274-SUM($CV$7:EI$7)*SUM($Y274:$Z274,$AF274)-SUM($CV$8:EI$8)*SUM($AA274:$AE274)-SUM($CV$9:EI$9)*$AG274</f>
        <v>-176993</v>
      </c>
      <c r="EJ274" s="39">
        <f>SUM($BE274,$BF274:CS274)-SUM($CV$1:EJ$1)*SUM($P274:$Q274,$W274)-SUM($CV$2:EJ$2)*SUM($R274:$V274)-SUM($CV$3:EJ$3)*$X274-SUM($CV$4:EJ$4)*SUM($K274:$L274)-SUM($CV$5:EJ$5)*SUM($M274:$N274)-SUM($CV$6:EJ$6)*$O274-SUM($CV$7:EJ$7)*SUM($Y274:$Z274,$AF274)-SUM($CV$8:EJ$8)*SUM($AA274:$AE274)-SUM($CV$9:EJ$9)*$AG274</f>
        <v>-182993</v>
      </c>
      <c r="EK274" s="39">
        <f>SUM($BE274,$BF274:CT274)-SUM($CV$1:EK$1)*SUM($P274:$Q274,$W274)-SUM($CV$2:EK$2)*SUM($R274:$V274)-SUM($CV$3:EK$3)*$X274-SUM($CV$4:EK$4)*SUM($K274:$L274)-SUM($CV$5:EK$5)*SUM($M274:$N274)-SUM($CV$6:EK$6)*$O274-SUM($CV$7:EK$7)*SUM($Y274:$Z274,$AF274)-SUM($CV$8:EK$8)*SUM($AA274:$AE274)-SUM($CV$9:EK$9)*$AG274</f>
        <v>-188993</v>
      </c>
      <c r="EL274" s="39">
        <f>SUM($BE274,$BF274:CU274)-SUM($CV$1:EL$1)*SUM($P274:$Q274,$W274)-SUM($CV$2:EL$2)*SUM($R274:$V274)-SUM($CV$3:EL$3)*$X274-SUM($CV$4:EL$4)*SUM($K274:$L274)-SUM($CV$5:EL$5)*SUM($M274:$N274)-SUM($CV$6:EL$6)*$O274-SUM($CV$7:EL$7)*SUM($Y274:$Z274,$AF274)-SUM($CV$8:EL$8)*SUM($AA274:$AE274)-SUM($CV$9:EL$9)*$AG274</f>
        <v>-194993</v>
      </c>
      <c r="EM274" s="39">
        <f>SUM($BE274,$BF274:CV274)-SUM($CV$1:EM$1)*SUM($P274:$Q274,$W274)-SUM($CV$2:EM$2)*SUM($R274:$V274)-SUM($CV$3:EM$3)*$X274-SUM($CV$4:EM$4)*SUM($K274:$L274)-SUM($CV$5:EM$5)*SUM($M274:$N274)-SUM($CV$6:EM$6)*$O274-SUM($CV$7:EM$7)*SUM($Y274:$Z274,$AF274)-SUM($CV$8:EM$8)*SUM($AA274:$AE274)-SUM($CV$9:EM$9)*$AG274</f>
        <v>-200993</v>
      </c>
      <c r="EN274" s="39">
        <f>SUM($BE274,$BF274:CW274)-SUM($CV$1:EN$1)*SUM($P274:$Q274,$W274)-SUM($CV$2:EN$2)*SUM($R274:$V274)-SUM($CV$3:EN$3)*$X274-SUM($CV$4:EN$4)*SUM($K274:$L274)-SUM($CV$5:EN$5)*SUM($M274:$N274)-SUM($CV$6:EN$6)*$O274-SUM($CV$7:EN$7)*SUM($Y274:$Z274,$AF274)-SUM($CV$8:EN$8)*SUM($AA274:$AE274)-SUM($CV$9:EN$9)*$AG274</f>
        <v>-206993</v>
      </c>
      <c r="EO274" s="39">
        <f>SUM($BE274,$BF274:CX274)-SUM($CV$1:EO$1)*SUM($P274:$Q274,$W274)-SUM($CV$2:EO$2)*SUM($R274:$V274)-SUM($CV$3:EO$3)*$X274-SUM($CV$4:EO$4)*SUM($K274:$L274)-SUM($CV$5:EO$5)*SUM($M274:$N274)-SUM($CV$6:EO$6)*$O274-SUM($CV$7:EO$7)*SUM($Y274:$Z274,$AF274)-SUM($CV$8:EO$8)*SUM($AA274:$AE274)-SUM($CV$9:EO$9)*$AG274</f>
        <v>-210767</v>
      </c>
      <c r="EP274" s="96" t="str">
        <f>AR274</f>
        <v>AVDOR HELET</v>
      </c>
      <c r="EQ274" s="103" t="str">
        <f t="shared" si="328"/>
        <v>PTL-9-724</v>
      </c>
      <c r="ER274" s="96" t="str">
        <f t="shared" si="378"/>
        <v>BRADY W.H. INDUSTRIAL PRODUCTS DIV.</v>
      </c>
      <c r="ES274" s="115">
        <f t="shared" si="326"/>
        <v>0.127968</v>
      </c>
      <c r="ET274" s="116" t="str">
        <f t="shared" si="379"/>
        <v>USD</v>
      </c>
      <c r="EU274" s="107" t="e">
        <f t="shared" ca="1" si="341"/>
        <v>#NAME?</v>
      </c>
      <c r="EV274" s="107" t="e">
        <f t="shared" ca="1" si="342"/>
        <v>#NAME?</v>
      </c>
      <c r="EW274" s="117">
        <f t="shared" si="327"/>
        <v>750</v>
      </c>
      <c r="EX274" s="117">
        <f t="shared" si="329"/>
        <v>750</v>
      </c>
      <c r="EY274" s="103"/>
      <c r="EZ274" s="117">
        <f t="shared" si="343"/>
        <v>212250</v>
      </c>
      <c r="FA274" s="118" t="e">
        <f t="shared" ca="1" si="344"/>
        <v>#NAME?</v>
      </c>
      <c r="FB274" s="117">
        <f t="shared" si="345"/>
        <v>207</v>
      </c>
      <c r="FC274" s="118" t="e">
        <f t="shared" ca="1" si="346"/>
        <v>#NAME?</v>
      </c>
      <c r="FD274" s="119">
        <v>45523</v>
      </c>
      <c r="FE274" s="118" t="s">
        <v>130</v>
      </c>
      <c r="FF274" s="118" t="s">
        <v>223</v>
      </c>
      <c r="FG274" s="103" t="s">
        <v>144</v>
      </c>
      <c r="FH274" s="103" t="s">
        <v>145</v>
      </c>
      <c r="FI274" s="105">
        <f t="array" ref="FI274">SUMPRODUCT($AI274:$AL274,TRANSPOSE(FI$1:FI$4))</f>
        <v>18195</v>
      </c>
      <c r="FJ274" s="105">
        <f t="array" ref="FJ274">SUMPRODUCT($AI274:$AL274,TRANSPOSE(FJ$1:FJ$4))</f>
        <v>18195</v>
      </c>
      <c r="FK274" s="105">
        <f t="array" ref="FK274">SUMPRODUCT($AI274:$AL274,TRANSPOSE(FK$1:FK$4))</f>
        <v>18195</v>
      </c>
      <c r="FL274" s="105">
        <f t="array" ref="FL274">SUMPRODUCT($AI274:$AL274,TRANSPOSE(FL$1:FL$4))</f>
        <v>18195</v>
      </c>
      <c r="FM274" s="105">
        <f t="array" ref="FM274">SUMPRODUCT($AI274:$AL274,TRANSPOSE(FM$1:FM$4))</f>
        <v>18195</v>
      </c>
      <c r="FN274" s="105">
        <f t="array" ref="FN274">SUMPRODUCT($AI274:$AL274,TRANSPOSE(FN$1:FN$4))</f>
        <v>18195</v>
      </c>
      <c r="FO274" s="105">
        <f t="array" ref="FO274">SUMPRODUCT($AI274:$AL274,TRANSPOSE(FO$1:FO$4))</f>
        <v>18195</v>
      </c>
      <c r="FP274" s="105">
        <f t="array" ref="FP274">SUMPRODUCT($AI274:$AL274,TRANSPOSE(FP$1:FP$4))</f>
        <v>18195</v>
      </c>
      <c r="FQ274" s="105">
        <f t="array" ref="FQ274">SUMPRODUCT($AI274:$AL274,TRANSPOSE(FQ$1:FQ$4))</f>
        <v>18195</v>
      </c>
      <c r="FR274" s="105">
        <f t="array" ref="FR274">SUMPRODUCT($AI274:$AL274,TRANSPOSE(FR$1:FR$4))</f>
        <v>18150</v>
      </c>
      <c r="FS274" s="105">
        <f t="array" ref="FS274">SUMPRODUCT($AI274:$AL274,TRANSPOSE(FS$1:FS$4))</f>
        <v>18000</v>
      </c>
      <c r="FT274" s="105">
        <f t="array" ref="FT274">SUMPRODUCT($AI274:$AL274,TRANSPOSE(FT$1:FT$4))</f>
        <v>12138</v>
      </c>
      <c r="FU274" s="105">
        <f t="array" ref="FU274">SUMPRODUCT($AI274:$AL274,TRANSPOSE(FU$1:FU$4))</f>
        <v>0</v>
      </c>
      <c r="FV274" s="120"/>
      <c r="FW274" s="105">
        <f t="shared" si="347"/>
        <v>18750</v>
      </c>
      <c r="FX274" s="121">
        <f>CEILING(SUM($FI274:FJ274)-SUM($FW274:FW274),$EW274)</f>
        <v>18000</v>
      </c>
      <c r="FY274" s="121">
        <f>CEILING(SUM($FI274:FK274)-SUM($FW274:FX274),$EW274)</f>
        <v>18000</v>
      </c>
      <c r="FZ274" s="121">
        <f>CEILING(SUM($FI274:FL274)-SUM($FW274:FY274),$EW274)</f>
        <v>18750</v>
      </c>
      <c r="GA274" s="121">
        <f>CEILING(SUM($FI274:FM274)-SUM($FW274:FZ274),$EW274)</f>
        <v>18000</v>
      </c>
      <c r="GB274" s="121">
        <f>CEILING(SUM($FI274:FN274)-SUM($FW274:GA274),$EW274)</f>
        <v>18000</v>
      </c>
      <c r="GC274" s="121">
        <f>CEILING(SUM($FI274:FO274)-SUM($FW274:GB274),$EW274)</f>
        <v>18000</v>
      </c>
      <c r="GD274" s="121">
        <f>CEILING(SUM($FI274:FP274)-SUM($FW274:GC274),$EW274)</f>
        <v>18750</v>
      </c>
      <c r="GE274" s="121">
        <f>CEILING(SUM($FI274:FQ274)-SUM($FW274:GD274),$EW274)</f>
        <v>18000</v>
      </c>
      <c r="GF274" s="121">
        <f>CEILING(SUM($FI274:FR274)-SUM($FW274:GE274),$EW274)</f>
        <v>18000</v>
      </c>
      <c r="GG274" s="121">
        <f>CEILING(SUM($FI274:FS274)-SUM($FW274:GF274),$EW274)</f>
        <v>18000</v>
      </c>
      <c r="GH274" s="121">
        <f t="shared" si="348"/>
        <v>12000</v>
      </c>
      <c r="GI274" s="121">
        <f t="shared" si="349"/>
        <v>0</v>
      </c>
      <c r="GJ274" s="120"/>
      <c r="GK274" s="123" t="e">
        <f t="shared" ca="1" si="350"/>
        <v>#NAME?</v>
      </c>
      <c r="GL274" s="123" t="e">
        <f t="shared" ca="1" si="351"/>
        <v>#NAME?</v>
      </c>
      <c r="GM274" s="123" t="e">
        <f t="shared" ca="1" si="352"/>
        <v>#NAME?</v>
      </c>
      <c r="GN274" s="123" t="e">
        <f t="shared" ca="1" si="353"/>
        <v>#NAME?</v>
      </c>
      <c r="GO274" s="123" t="e">
        <f t="shared" ca="1" si="354"/>
        <v>#NAME?</v>
      </c>
      <c r="GP274" s="123" t="e">
        <f t="shared" ca="1" si="355"/>
        <v>#NAME?</v>
      </c>
      <c r="GQ274" s="123" t="e">
        <f t="shared" ca="1" si="356"/>
        <v>#NAME?</v>
      </c>
      <c r="GR274" s="123" t="e">
        <f t="shared" ca="1" si="357"/>
        <v>#NAME?</v>
      </c>
      <c r="GS274" s="123" t="e">
        <f t="shared" ca="1" si="358"/>
        <v>#NAME?</v>
      </c>
      <c r="GT274" s="123" t="e">
        <f t="shared" ca="1" si="359"/>
        <v>#NAME?</v>
      </c>
      <c r="GU274" s="123" t="e">
        <f t="shared" ca="1" si="360"/>
        <v>#NAME?</v>
      </c>
      <c r="GV274" s="123" t="e">
        <f t="shared" ca="1" si="361"/>
        <v>#NAME?</v>
      </c>
      <c r="GW274" s="123" t="e">
        <f t="shared" ca="1" si="362"/>
        <v>#NAME?</v>
      </c>
      <c r="GX274" s="123" t="e">
        <f t="shared" ca="1" si="363"/>
        <v>#NAME?</v>
      </c>
      <c r="GY274" s="120">
        <v>2</v>
      </c>
      <c r="GZ274" s="105">
        <f>SUM(FW274:GB274)</f>
        <v>109500</v>
      </c>
      <c r="HA274" s="105"/>
      <c r="HB274" s="105"/>
      <c r="HC274" s="105"/>
      <c r="HD274" s="105"/>
      <c r="HE274" s="105"/>
      <c r="HF274" s="105">
        <f>SUM(GC274:GI274)</f>
        <v>102750</v>
      </c>
      <c r="HG274" s="105"/>
      <c r="HH274" s="105"/>
      <c r="HI274" s="105"/>
      <c r="HJ274" s="105"/>
      <c r="HK274" s="105"/>
      <c r="HL274" s="105"/>
      <c r="HM274" s="105"/>
      <c r="HN274" s="123" t="e">
        <f t="shared" ca="1" si="364"/>
        <v>#NAME?</v>
      </c>
      <c r="HO274" s="123" t="e">
        <f t="shared" ca="1" si="365"/>
        <v>#NAME?</v>
      </c>
      <c r="HP274" s="123" t="e">
        <f t="shared" ca="1" si="366"/>
        <v>#NAME?</v>
      </c>
      <c r="HQ274" s="123" t="e">
        <f t="shared" ca="1" si="367"/>
        <v>#NAME?</v>
      </c>
      <c r="HR274" s="123" t="e">
        <f t="shared" ca="1" si="368"/>
        <v>#NAME?</v>
      </c>
      <c r="HS274" s="123" t="e">
        <f t="shared" ca="1" si="369"/>
        <v>#NAME?</v>
      </c>
      <c r="HT274" s="123" t="e">
        <f t="shared" ca="1" si="370"/>
        <v>#NAME?</v>
      </c>
      <c r="HU274" s="123" t="e">
        <f t="shared" ca="1" si="371"/>
        <v>#NAME?</v>
      </c>
      <c r="HV274" s="123" t="e">
        <f t="shared" ca="1" si="372"/>
        <v>#NAME?</v>
      </c>
      <c r="HW274" s="123" t="e">
        <f t="shared" ca="1" si="373"/>
        <v>#NAME?</v>
      </c>
      <c r="HX274" s="123" t="e">
        <f t="shared" ca="1" si="374"/>
        <v>#NAME?</v>
      </c>
      <c r="HY274" s="123" t="e">
        <f t="shared" ca="1" si="375"/>
        <v>#NAME?</v>
      </c>
      <c r="HZ274" s="123" t="e">
        <f t="shared" ca="1" si="376"/>
        <v>#NAME?</v>
      </c>
      <c r="IA274" s="123" t="e">
        <f t="shared" ca="1" si="377"/>
        <v>#NAME?</v>
      </c>
      <c r="IB274" s="124" t="s">
        <v>1250</v>
      </c>
      <c r="IC274" s="103"/>
      <c r="ID274" s="125"/>
      <c r="IE274" s="103"/>
      <c r="IF274" s="103"/>
      <c r="IG274" s="103" t="s">
        <v>147</v>
      </c>
      <c r="IH274" s="103"/>
      <c r="II274" s="103"/>
    </row>
    <row r="275" spans="1:243" ht="14.25" x14ac:dyDescent="0.2">
      <c r="A275" s="39">
        <v>306</v>
      </c>
      <c r="B275" s="39" t="s">
        <v>1258</v>
      </c>
      <c r="C275" s="56" t="s">
        <v>1259</v>
      </c>
      <c r="D275" s="39" t="s">
        <v>137</v>
      </c>
      <c r="E275" s="39">
        <v>400567121</v>
      </c>
      <c r="F275" s="102" t="s">
        <v>1260</v>
      </c>
      <c r="G275" s="39">
        <v>400856507</v>
      </c>
      <c r="H275" s="39" t="s">
        <v>128</v>
      </c>
      <c r="I275" s="39">
        <v>2</v>
      </c>
      <c r="J275" s="39">
        <v>6</v>
      </c>
      <c r="K275" s="39">
        <v>0</v>
      </c>
      <c r="L275" s="39">
        <v>0</v>
      </c>
      <c r="M275" s="39">
        <v>0</v>
      </c>
      <c r="N275" s="39">
        <v>0</v>
      </c>
      <c r="O275" s="39">
        <v>2</v>
      </c>
      <c r="P275" s="39">
        <v>0</v>
      </c>
      <c r="Q275" s="39">
        <v>0</v>
      </c>
      <c r="R275" s="39">
        <v>0</v>
      </c>
      <c r="S275" s="39">
        <v>0</v>
      </c>
      <c r="T275" s="39">
        <v>0</v>
      </c>
      <c r="U275" s="39">
        <v>0</v>
      </c>
      <c r="V275" s="39">
        <v>0</v>
      </c>
      <c r="W275" s="39">
        <v>0</v>
      </c>
      <c r="X275" s="39">
        <v>2</v>
      </c>
      <c r="Y275" s="39">
        <v>0</v>
      </c>
      <c r="Z275" s="39">
        <v>0</v>
      </c>
      <c r="AA275" s="39">
        <v>0</v>
      </c>
      <c r="AB275" s="39">
        <v>0</v>
      </c>
      <c r="AC275" s="39">
        <v>0</v>
      </c>
      <c r="AD275" s="39">
        <v>0</v>
      </c>
      <c r="AE275" s="39">
        <v>0</v>
      </c>
      <c r="AF275" s="39">
        <v>0</v>
      </c>
      <c r="AG275" s="39">
        <v>2</v>
      </c>
      <c r="AH275" s="39">
        <f t="shared" si="331"/>
        <v>4</v>
      </c>
      <c r="AI275" s="39">
        <f t="shared" si="332"/>
        <v>2</v>
      </c>
      <c r="AJ275" s="39">
        <f t="shared" si="333"/>
        <v>2</v>
      </c>
      <c r="AK275" s="39">
        <f t="shared" si="334"/>
        <v>2</v>
      </c>
      <c r="AL275" s="39">
        <f t="shared" si="335"/>
        <v>4</v>
      </c>
      <c r="AM275" s="57">
        <f t="shared" si="336"/>
        <v>141362</v>
      </c>
      <c r="AN275" s="57">
        <v>1000</v>
      </c>
      <c r="AO275" s="57">
        <f t="shared" si="337"/>
        <v>142000</v>
      </c>
      <c r="AP275" s="39"/>
      <c r="AQ275" s="39" t="s">
        <v>560</v>
      </c>
      <c r="AR275" s="39" t="s">
        <v>527</v>
      </c>
      <c r="AS275" s="39"/>
      <c r="AT275" s="39"/>
      <c r="AU275" s="58">
        <v>2.7192000000000003</v>
      </c>
      <c r="AV275" s="58" t="s">
        <v>11</v>
      </c>
      <c r="AW275" s="39" t="s">
        <v>528</v>
      </c>
      <c r="AX275" s="39" t="s">
        <v>529</v>
      </c>
      <c r="AY275" s="39"/>
      <c r="AZ275" s="39" t="s">
        <v>530</v>
      </c>
      <c r="BA275" s="39" t="str">
        <f t="shared" si="338"/>
        <v>P0028</v>
      </c>
      <c r="BB275" s="78" t="e">
        <f t="shared" ca="1" si="339"/>
        <v>#NAME?</v>
      </c>
      <c r="BC275" s="39"/>
      <c r="BD275" s="75">
        <f t="shared" si="340"/>
        <v>142000</v>
      </c>
      <c r="BE275" s="39"/>
      <c r="BF275" s="39"/>
      <c r="BG275" s="39"/>
      <c r="BH275" s="39"/>
      <c r="BI275" s="39"/>
      <c r="BJ275" s="39"/>
      <c r="BK275" s="39">
        <v>25000</v>
      </c>
      <c r="BL275" s="39"/>
      <c r="BM275" s="39"/>
      <c r="BN275" s="39"/>
      <c r="BO275" s="39"/>
      <c r="BP275" s="39"/>
      <c r="BQ275" s="39">
        <v>24000</v>
      </c>
      <c r="BR275" s="39"/>
      <c r="BS275" s="39"/>
      <c r="BT275" s="39"/>
      <c r="BU275" s="39"/>
      <c r="BV275" s="39"/>
      <c r="BW275" s="39">
        <v>24000</v>
      </c>
      <c r="BX275" s="39"/>
      <c r="BY275" s="39"/>
      <c r="BZ275" s="39"/>
      <c r="CA275" s="39"/>
      <c r="CB275" s="39"/>
      <c r="CC275" s="39">
        <v>24000</v>
      </c>
      <c r="CD275" s="39"/>
      <c r="CE275" s="39"/>
      <c r="CF275" s="39"/>
      <c r="CG275" s="39"/>
      <c r="CH275" s="39"/>
      <c r="CI275" s="39">
        <v>24000</v>
      </c>
      <c r="CJ275" s="39"/>
      <c r="CK275" s="39"/>
      <c r="CL275" s="39"/>
      <c r="CM275" s="39"/>
      <c r="CN275" s="39"/>
      <c r="CO275" s="39">
        <v>20000</v>
      </c>
      <c r="CP275" s="39"/>
      <c r="CQ275" s="39"/>
      <c r="CR275" s="39"/>
      <c r="CS275" s="39"/>
      <c r="CT275" s="39"/>
      <c r="CU275" s="39"/>
      <c r="CV275" s="39"/>
      <c r="CW275" s="39">
        <f>SUM($BE275,$BF275:BF275)-SUM($CV$1:CW$1)*SUM($P275:$Q275,$W275)-SUM($CV$2:CW$2)*SUM($R275:$V275)-SUM($CV$3:CW$3)*$X275-SUM($CV$4:CW$4)*SUM($K275:$L275)-SUM($CV$5:CW$5)*SUM($M275:$N275)-SUM($CV$6:CW$6)*$O275-SUM($CV$7:CW$7)*SUM($Y275:$Z275,$AF275)-SUM($CV$8:CW$8)*SUM($AA275:$AE275)-SUM($CV$9:CW$9)*$AG275</f>
        <v>0</v>
      </c>
      <c r="CX275" s="39">
        <f>SUM($BE275,$BF275:BG275)-SUM($CV$1:CX$1)*SUM($P275:$Q275,$W275)-SUM($CV$2:CX$2)*SUM($R275:$V275)-SUM($CV$3:CX$3)*$X275-SUM($CV$4:CX$4)*SUM($K275:$L275)-SUM($CV$5:CX$5)*SUM($M275:$N275)-SUM($CV$6:CX$6)*$O275-SUM($CV$7:CX$7)*SUM($Y275:$Z275,$AF275)-SUM($CV$8:CX$8)*SUM($AA275:$AE275)-SUM($CV$9:CX$9)*$AG275</f>
        <v>0</v>
      </c>
      <c r="CY275" s="39">
        <f>SUM($BE275,$BF275:BH275)-SUM($CV$1:CY$1)*SUM($P275:$Q275,$W275)-SUM($CV$2:CY$2)*SUM($R275:$V275)-SUM($CV$3:CY$3)*$X275-SUM($CV$4:CY$4)*SUM($K275:$L275)-SUM($CV$5:CY$5)*SUM($M275:$N275)-SUM($CV$6:CY$6)*$O275-SUM($CV$7:CY$7)*SUM($Y275:$Z275,$AF275)-SUM($CV$8:CY$8)*SUM($AA275:$AE275)-SUM($CV$9:CY$9)*$AG275</f>
        <v>0</v>
      </c>
      <c r="CZ275" s="39">
        <f>SUM($BE275,$BF275:BI275)-SUM($CV$1:CZ$1)*SUM($P275:$Q275,$W275)-SUM($CV$2:CZ$2)*SUM($R275:$V275)-SUM($CV$3:CZ$3)*$X275-SUM($CV$4:CZ$4)*SUM($K275:$L275)-SUM($CV$5:CZ$5)*SUM($M275:$N275)-SUM($CV$6:CZ$6)*$O275-SUM($CV$7:CZ$7)*SUM($Y275:$Z275,$AF275)-SUM($CV$8:CZ$8)*SUM($AA275:$AE275)-SUM($CV$9:CZ$9)*$AG275</f>
        <v>0</v>
      </c>
      <c r="DA275" s="39">
        <f>SUM($BE275,$BF275:BJ275)-SUM($CV$1:DA$1)*SUM($P275:$Q275,$W275)-SUM($CV$2:DA$2)*SUM($R275:$V275)-SUM($CV$3:DA$3)*$X275-SUM($CV$4:DA$4)*SUM($K275:$L275)-SUM($CV$5:DA$5)*SUM($M275:$N275)-SUM($CV$6:DA$6)*$O275-SUM($CV$7:DA$7)*SUM($Y275:$Z275,$AF275)-SUM($CV$8:DA$8)*SUM($AA275:$AE275)-SUM($CV$9:DA$9)*$AG275</f>
        <v>0</v>
      </c>
      <c r="DB275" s="39">
        <f>SUM($BE275,$BF275:BK275)-SUM($CV$1:DB$1)*SUM($P275:$Q275,$W275)-SUM($CV$2:DB$2)*SUM($R275:$V275)-SUM($CV$3:DB$3)*$X275-SUM($CV$4:DB$4)*SUM($K275:$L275)-SUM($CV$5:DB$5)*SUM($M275:$N275)-SUM($CV$6:DB$6)*$O275-SUM($CV$7:DB$7)*SUM($Y275:$Z275,$AF275)-SUM($CV$8:DB$8)*SUM($AA275:$AE275)-SUM($CV$9:DB$9)*$AG275</f>
        <v>24400</v>
      </c>
      <c r="DC275" s="39">
        <f>SUM($BE275,$BF275:BL275)-SUM($CV$1:DC$1)*SUM($P275:$Q275,$W275)-SUM($CV$2:DC$2)*SUM($R275:$V275)-SUM($CV$3:DC$3)*$X275-SUM($CV$4:DC$4)*SUM($K275:$L275)-SUM($CV$5:DC$5)*SUM($M275:$N275)-SUM($CV$6:DC$6)*$O275-SUM($CV$7:DC$7)*SUM($Y275:$Z275,$AF275)-SUM($CV$8:DC$8)*SUM($AA275:$AE275)-SUM($CV$9:DC$9)*$AG275</f>
        <v>23200</v>
      </c>
      <c r="DD275" s="39">
        <f>SUM($BE275,$BF275:BM275)-SUM($CV$1:DD$1)*SUM($P275:$Q275,$W275)-SUM($CV$2:DD$2)*SUM($R275:$V275)-SUM($CV$3:DD$3)*$X275-SUM($CV$4:DD$4)*SUM($K275:$L275)-SUM($CV$5:DD$5)*SUM($M275:$N275)-SUM($CV$6:DD$6)*$O275-SUM($CV$7:DD$7)*SUM($Y275:$Z275,$AF275)-SUM($CV$8:DD$8)*SUM($AA275:$AE275)-SUM($CV$9:DD$9)*$AG275</f>
        <v>21338</v>
      </c>
      <c r="DE275" s="39">
        <f>SUM($BE275,$BF275:BN275)-SUM($CV$1:DE$1)*SUM($P275:$Q275,$W275)-SUM($CV$2:DE$2)*SUM($R275:$V275)-SUM($CV$3:DE$3)*$X275-SUM($CV$4:DE$4)*SUM($K275:$L275)-SUM($CV$5:DE$5)*SUM($M275:$N275)-SUM($CV$6:DE$6)*$O275-SUM($CV$7:DE$7)*SUM($Y275:$Z275,$AF275)-SUM($CV$8:DE$8)*SUM($AA275:$AE275)-SUM($CV$9:DE$9)*$AG275</f>
        <v>19138</v>
      </c>
      <c r="DF275" s="39">
        <f>SUM($BE275,$BF275:BO275)-SUM($CV$1:DF$1)*SUM($P275:$Q275,$W275)-SUM($CV$2:DF$2)*SUM($R275:$V275)-SUM($CV$3:DF$3)*$X275-SUM($CV$4:DF$4)*SUM($K275:$L275)-SUM($CV$5:DF$5)*SUM($M275:$N275)-SUM($CV$6:DF$6)*$O275-SUM($CV$7:DF$7)*SUM($Y275:$Z275,$AF275)-SUM($CV$8:DF$8)*SUM($AA275:$AE275)-SUM($CV$9:DF$9)*$AG275</f>
        <v>16338</v>
      </c>
      <c r="DG275" s="39">
        <f>SUM($BE275,$BF275:BP275)-SUM($CV$1:DG$1)*SUM($P275:$Q275,$W275)-SUM($CV$2:DG$2)*SUM($R275:$V275)-SUM($CV$3:DG$3)*$X275-SUM($CV$4:DG$4)*SUM($K275:$L275)-SUM($CV$5:DG$5)*SUM($M275:$N275)-SUM($CV$6:DG$6)*$O275-SUM($CV$7:DG$7)*SUM($Y275:$Z275,$AF275)-SUM($CV$8:DG$8)*SUM($AA275:$AE275)-SUM($CV$9:DG$9)*$AG275</f>
        <v>13338</v>
      </c>
      <c r="DH275" s="39">
        <f>SUM($BE275,$BF275:BQ275)-SUM($CV$1:DH$1)*SUM($P275:$Q275,$W275)-SUM($CV$2:DH$2)*SUM($R275:$V275)-SUM($CV$3:DH$3)*$X275-SUM($CV$4:DH$4)*SUM($K275:$L275)-SUM($CV$5:DH$5)*SUM($M275:$N275)-SUM($CV$6:DH$6)*$O275-SUM($CV$7:DH$7)*SUM($Y275:$Z275,$AF275)-SUM($CV$8:DH$8)*SUM($AA275:$AE275)-SUM($CV$9:DH$9)*$AG275</f>
        <v>34338</v>
      </c>
      <c r="DI275" s="39">
        <f>SUM($BE275,$BF275:BR275)-SUM($CV$1:DI$1)*SUM($P275:$Q275,$W275)-SUM($CV$2:DI$2)*SUM($R275:$V275)-SUM($CV$3:DI$3)*$X275-SUM($CV$4:DI$4)*SUM($K275:$L275)-SUM($CV$5:DI$5)*SUM($M275:$N275)-SUM($CV$6:DI$6)*$O275-SUM($CV$7:DI$7)*SUM($Y275:$Z275,$AF275)-SUM($CV$8:DI$8)*SUM($AA275:$AE275)-SUM($CV$9:DI$9)*$AG275</f>
        <v>31338</v>
      </c>
      <c r="DJ275" s="39">
        <f>SUM($BE275,$BF275:BS275)-SUM($CV$1:DJ$1)*SUM($P275:$Q275,$W275)-SUM($CV$2:DJ$2)*SUM($R275:$V275)-SUM($CV$3:DJ$3)*$X275-SUM($CV$4:DJ$4)*SUM($K275:$L275)-SUM($CV$5:DJ$5)*SUM($M275:$N275)-SUM($CV$6:DJ$6)*$O275-SUM($CV$7:DJ$7)*SUM($Y275:$Z275,$AF275)-SUM($CV$8:DJ$8)*SUM($AA275:$AE275)-SUM($CV$9:DJ$9)*$AG275</f>
        <v>28338</v>
      </c>
      <c r="DK275" s="39">
        <f>SUM($BE275,$BF275:BT275)-SUM($CV$1:DK$1)*SUM($P275:$Q275,$W275)-SUM($CV$2:DK$2)*SUM($R275:$V275)-SUM($CV$3:DK$3)*$X275-SUM($CV$4:DK$4)*SUM($K275:$L275)-SUM($CV$5:DK$5)*SUM($M275:$N275)-SUM($CV$6:DK$6)*$O275-SUM($CV$7:DK$7)*SUM($Y275:$Z275,$AF275)-SUM($CV$8:DK$8)*SUM($AA275:$AE275)-SUM($CV$9:DK$9)*$AG275</f>
        <v>25338</v>
      </c>
      <c r="DL275" s="39">
        <f>SUM($BE275,$BF275:BU275)-SUM($CV$1:DL$1)*SUM($P275:$Q275,$W275)-SUM($CV$2:DL$2)*SUM($R275:$V275)-SUM($CV$3:DL$3)*$X275-SUM($CV$4:DL$4)*SUM($K275:$L275)-SUM($CV$5:DL$5)*SUM($M275:$N275)-SUM($CV$6:DL$6)*$O275-SUM($CV$7:DL$7)*SUM($Y275:$Z275,$AF275)-SUM($CV$8:DL$8)*SUM($AA275:$AE275)-SUM($CV$9:DL$9)*$AG275</f>
        <v>22338</v>
      </c>
      <c r="DM275" s="39">
        <f>SUM($BE275,$BF275:BV275)-SUM($CV$1:DM$1)*SUM($P275:$Q275,$W275)-SUM($CV$2:DM$2)*SUM($R275:$V275)-SUM($CV$3:DM$3)*$X275-SUM($CV$4:DM$4)*SUM($K275:$L275)-SUM($CV$5:DM$5)*SUM($M275:$N275)-SUM($CV$6:DM$6)*$O275-SUM($CV$7:DM$7)*SUM($Y275:$Z275,$AF275)-SUM($CV$8:DM$8)*SUM($AA275:$AE275)-SUM($CV$9:DM$9)*$AG275</f>
        <v>18338</v>
      </c>
      <c r="DN275" s="39">
        <f>SUM($BE275,$BF275:BW275)-SUM($CV$1:DN$1)*SUM($P275:$Q275,$W275)-SUM($CV$2:DN$2)*SUM($R275:$V275)-SUM($CV$3:DN$3)*$X275-SUM($CV$4:DN$4)*SUM($K275:$L275)-SUM($CV$5:DN$5)*SUM($M275:$N275)-SUM($CV$6:DN$6)*$O275-SUM($CV$7:DN$7)*SUM($Y275:$Z275,$AF275)-SUM($CV$8:DN$8)*SUM($AA275:$AE275)-SUM($CV$9:DN$9)*$AG275</f>
        <v>38338</v>
      </c>
      <c r="DO275" s="39">
        <f>SUM($BE275,$BF275:BX275)-SUM($CV$1:DO$1)*SUM($P275:$Q275,$W275)-SUM($CV$2:DO$2)*SUM($R275:$V275)-SUM($CV$3:DO$3)*$X275-SUM($CV$4:DO$4)*SUM($K275:$L275)-SUM($CV$5:DO$5)*SUM($M275:$N275)-SUM($CV$6:DO$6)*$O275-SUM($CV$7:DO$7)*SUM($Y275:$Z275,$AF275)-SUM($CV$8:DO$8)*SUM($AA275:$AE275)-SUM($CV$9:DO$9)*$AG275</f>
        <v>34338</v>
      </c>
      <c r="DP275" s="39">
        <f>SUM($BE275,$BF275:BY275)-SUM($CV$1:DP$1)*SUM($P275:$Q275,$W275)-SUM($CV$2:DP$2)*SUM($R275:$V275)-SUM($CV$3:DP$3)*$X275-SUM($CV$4:DP$4)*SUM($K275:$L275)-SUM($CV$5:DP$5)*SUM($M275:$N275)-SUM($CV$6:DP$6)*$O275-SUM($CV$7:DP$7)*SUM($Y275:$Z275,$AF275)-SUM($CV$8:DP$8)*SUM($AA275:$AE275)-SUM($CV$9:DP$9)*$AG275</f>
        <v>30338</v>
      </c>
      <c r="DQ275" s="39">
        <f>SUM($BE275,$BF275:BZ275)-SUM($CV$1:DQ$1)*SUM($P275:$Q275,$W275)-SUM($CV$2:DQ$2)*SUM($R275:$V275)-SUM($CV$3:DQ$3)*$X275-SUM($CV$4:DQ$4)*SUM($K275:$L275)-SUM($CV$5:DQ$5)*SUM($M275:$N275)-SUM($CV$6:DQ$6)*$O275-SUM($CV$7:DQ$7)*SUM($Y275:$Z275,$AF275)-SUM($CV$8:DQ$8)*SUM($AA275:$AE275)-SUM($CV$9:DQ$9)*$AG275</f>
        <v>26338</v>
      </c>
      <c r="DR275" s="39">
        <f>SUM($BE275,$BF275:CA275)-SUM($CV$1:DR$1)*SUM($P275:$Q275,$W275)-SUM($CV$2:DR$2)*SUM($R275:$V275)-SUM($CV$3:DR$3)*$X275-SUM($CV$4:DR$4)*SUM($K275:$L275)-SUM($CV$5:DR$5)*SUM($M275:$N275)-SUM($CV$6:DR$6)*$O275-SUM($CV$7:DR$7)*SUM($Y275:$Z275,$AF275)-SUM($CV$8:DR$8)*SUM($AA275:$AE275)-SUM($CV$9:DR$9)*$AG275</f>
        <v>22338</v>
      </c>
      <c r="DS275" s="39">
        <f>SUM($BE275,$BF275:CB275)-SUM($CV$1:DS$1)*SUM($P275:$Q275,$W275)-SUM($CV$2:DS$2)*SUM($R275:$V275)-SUM($CV$3:DS$3)*$X275-SUM($CV$4:DS$4)*SUM($K275:$L275)-SUM($CV$5:DS$5)*SUM($M275:$N275)-SUM($CV$6:DS$6)*$O275-SUM($CV$7:DS$7)*SUM($Y275:$Z275,$AF275)-SUM($CV$8:DS$8)*SUM($AA275:$AE275)-SUM($CV$9:DS$9)*$AG275</f>
        <v>18338</v>
      </c>
      <c r="DT275" s="39">
        <f>SUM($BE275,$BF275:CC275)-SUM($CV$1:DT$1)*SUM($P275:$Q275,$W275)-SUM($CV$2:DT$2)*SUM($R275:$V275)-SUM($CV$3:DT$3)*$X275-SUM($CV$4:DT$4)*SUM($K275:$L275)-SUM($CV$5:DT$5)*SUM($M275:$N275)-SUM($CV$6:DT$6)*$O275-SUM($CV$7:DT$7)*SUM($Y275:$Z275,$AF275)-SUM($CV$8:DT$8)*SUM($AA275:$AE275)-SUM($CV$9:DT$9)*$AG275</f>
        <v>38338</v>
      </c>
      <c r="DU275" s="39">
        <f>SUM($BE275,$BF275:CD275)-SUM($CV$1:DU$1)*SUM($P275:$Q275,$W275)-SUM($CV$2:DU$2)*SUM($R275:$V275)-SUM($CV$3:DU$3)*$X275-SUM($CV$4:DU$4)*SUM($K275:$L275)-SUM($CV$5:DU$5)*SUM($M275:$N275)-SUM($CV$6:DU$6)*$O275-SUM($CV$7:DU$7)*SUM($Y275:$Z275,$AF275)-SUM($CV$8:DU$8)*SUM($AA275:$AE275)-SUM($CV$9:DU$9)*$AG275</f>
        <v>34338</v>
      </c>
      <c r="DV275" s="39">
        <f>SUM($BE275,$BF275:CE275)-SUM($CV$1:DV$1)*SUM($P275:$Q275,$W275)-SUM($CV$2:DV$2)*SUM($R275:$V275)-SUM($CV$3:DV$3)*$X275-SUM($CV$4:DV$4)*SUM($K275:$L275)-SUM($CV$5:DV$5)*SUM($M275:$N275)-SUM($CV$6:DV$6)*$O275-SUM($CV$7:DV$7)*SUM($Y275:$Z275,$AF275)-SUM($CV$8:DV$8)*SUM($AA275:$AE275)-SUM($CV$9:DV$9)*$AG275</f>
        <v>30338</v>
      </c>
      <c r="DW275" s="39">
        <f>SUM($BE275,$BF275:CF275)-SUM($CV$1:DW$1)*SUM($P275:$Q275,$W275)-SUM($CV$2:DW$2)*SUM($R275:$V275)-SUM($CV$3:DW$3)*$X275-SUM($CV$4:DW$4)*SUM($K275:$L275)-SUM($CV$5:DW$5)*SUM($M275:$N275)-SUM($CV$6:DW$6)*$O275-SUM($CV$7:DW$7)*SUM($Y275:$Z275,$AF275)-SUM($CV$8:DW$8)*SUM($AA275:$AE275)-SUM($CV$9:DW$9)*$AG275</f>
        <v>26338</v>
      </c>
      <c r="DX275" s="39">
        <f>SUM($BE275,$BF275:CG275)-SUM($CV$1:DX$1)*SUM($P275:$Q275,$W275)-SUM($CV$2:DX$2)*SUM($R275:$V275)-SUM($CV$3:DX$3)*$X275-SUM($CV$4:DX$4)*SUM($K275:$L275)-SUM($CV$5:DX$5)*SUM($M275:$N275)-SUM($CV$6:DX$6)*$O275-SUM($CV$7:DX$7)*SUM($Y275:$Z275,$AF275)-SUM($CV$8:DX$8)*SUM($AA275:$AE275)-SUM($CV$9:DX$9)*$AG275</f>
        <v>22338</v>
      </c>
      <c r="DY275" s="39">
        <f>SUM($BE275,$BF275:CH275)-SUM($CV$1:DY$1)*SUM($P275:$Q275,$W275)-SUM($CV$2:DY$2)*SUM($R275:$V275)-SUM($CV$3:DY$3)*$X275-SUM($CV$4:DY$4)*SUM($K275:$L275)-SUM($CV$5:DY$5)*SUM($M275:$N275)-SUM($CV$6:DY$6)*$O275-SUM($CV$7:DY$7)*SUM($Y275:$Z275,$AF275)-SUM($CV$8:DY$8)*SUM($AA275:$AE275)-SUM($CV$9:DY$9)*$AG275</f>
        <v>18338</v>
      </c>
      <c r="DZ275" s="39">
        <f>SUM($BE275,$BF275:CI275)-SUM($CV$1:DZ$1)*SUM($P275:$Q275,$W275)-SUM($CV$2:DZ$2)*SUM($R275:$V275)-SUM($CV$3:DZ$3)*$X275-SUM($CV$4:DZ$4)*SUM($K275:$L275)-SUM($CV$5:DZ$5)*SUM($M275:$N275)-SUM($CV$6:DZ$6)*$O275-SUM($CV$7:DZ$7)*SUM($Y275:$Z275,$AF275)-SUM($CV$8:DZ$8)*SUM($AA275:$AE275)-SUM($CV$9:DZ$9)*$AG275</f>
        <v>38338</v>
      </c>
      <c r="EA275" s="39">
        <f>SUM($BE275,$BF275:CJ275)-SUM($CV$1:EA$1)*SUM($P275:$Q275,$W275)-SUM($CV$2:EA$2)*SUM($R275:$V275)-SUM($CV$3:EA$3)*$X275-SUM($CV$4:EA$4)*SUM($K275:$L275)-SUM($CV$5:EA$5)*SUM($M275:$N275)-SUM($CV$6:EA$6)*$O275-SUM($CV$7:EA$7)*SUM($Y275:$Z275,$AF275)-SUM($CV$8:EA$8)*SUM($AA275:$AE275)-SUM($CV$9:EA$9)*$AG275</f>
        <v>34338</v>
      </c>
      <c r="EB275" s="39">
        <f>SUM($BE275,$BF275:CK275)-SUM($CV$1:EB$1)*SUM($P275:$Q275,$W275)-SUM($CV$2:EB$2)*SUM($R275:$V275)-SUM($CV$3:EB$3)*$X275-SUM($CV$4:EB$4)*SUM($K275:$L275)-SUM($CV$5:EB$5)*SUM($M275:$N275)-SUM($CV$6:EB$6)*$O275-SUM($CV$7:EB$7)*SUM($Y275:$Z275,$AF275)-SUM($CV$8:EB$8)*SUM($AA275:$AE275)-SUM($CV$9:EB$9)*$AG275</f>
        <v>30338</v>
      </c>
      <c r="EC275" s="39">
        <f>SUM($BE275,$BF275:CL275)-SUM($CV$1:EC$1)*SUM($P275:$Q275,$W275)-SUM($CV$2:EC$2)*SUM($R275:$V275)-SUM($CV$3:EC$3)*$X275-SUM($CV$4:EC$4)*SUM($K275:$L275)-SUM($CV$5:EC$5)*SUM($M275:$N275)-SUM($CV$6:EC$6)*$O275-SUM($CV$7:EC$7)*SUM($Y275:$Z275,$AF275)-SUM($CV$8:EC$8)*SUM($AA275:$AE275)-SUM($CV$9:EC$9)*$AG275</f>
        <v>26338</v>
      </c>
      <c r="ED275" s="39">
        <f>SUM($BE275,$BF275:CM275)-SUM($CV$1:ED$1)*SUM($P275:$Q275,$W275)-SUM($CV$2:ED$2)*SUM($R275:$V275)-SUM($CV$3:ED$3)*$X275-SUM($CV$4:ED$4)*SUM($K275:$L275)-SUM($CV$5:ED$5)*SUM($M275:$N275)-SUM($CV$6:ED$6)*$O275-SUM($CV$7:ED$7)*SUM($Y275:$Z275,$AF275)-SUM($CV$8:ED$8)*SUM($AA275:$AE275)-SUM($CV$9:ED$9)*$AG275</f>
        <v>22338</v>
      </c>
      <c r="EE275" s="39">
        <f>SUM($BE275,$BF275:CN275)-SUM($CV$1:EE$1)*SUM($P275:$Q275,$W275)-SUM($CV$2:EE$2)*SUM($R275:$V275)-SUM($CV$3:EE$3)*$X275-SUM($CV$4:EE$4)*SUM($K275:$L275)-SUM($CV$5:EE$5)*SUM($M275:$N275)-SUM($CV$6:EE$6)*$O275-SUM($CV$7:EE$7)*SUM($Y275:$Z275,$AF275)-SUM($CV$8:EE$8)*SUM($AA275:$AE275)-SUM($CV$9:EE$9)*$AG275</f>
        <v>18338</v>
      </c>
      <c r="EF275" s="39">
        <f>SUM($BE275,$BF275:CO275)-SUM($CV$1:EF$1)*SUM($P275:$Q275,$W275)-SUM($CV$2:EF$2)*SUM($R275:$V275)-SUM($CV$3:EF$3)*$X275-SUM($CV$4:EF$4)*SUM($K275:$L275)-SUM($CV$5:EF$5)*SUM($M275:$N275)-SUM($CV$6:EF$6)*$O275-SUM($CV$7:EF$7)*SUM($Y275:$Z275,$AF275)-SUM($CV$8:EF$8)*SUM($AA275:$AE275)-SUM($CV$9:EF$9)*$AG275</f>
        <v>34338</v>
      </c>
      <c r="EG275" s="39">
        <f>SUM($BE275,$BF275:CP275)-SUM($CV$1:EG$1)*SUM($P275:$Q275,$W275)-SUM($CV$2:EG$2)*SUM($R275:$V275)-SUM($CV$3:EG$3)*$X275-SUM($CV$4:EG$4)*SUM($K275:$L275)-SUM($CV$5:EG$5)*SUM($M275:$N275)-SUM($CV$6:EG$6)*$O275-SUM($CV$7:EG$7)*SUM($Y275:$Z275,$AF275)-SUM($CV$8:EG$8)*SUM($AA275:$AE275)-SUM($CV$9:EG$9)*$AG275</f>
        <v>30338</v>
      </c>
      <c r="EH275" s="39">
        <f>SUM($BE275,$BF275:CQ275)-SUM($CV$1:EH$1)*SUM($P275:$Q275,$W275)-SUM($CV$2:EH$2)*SUM($R275:$V275)-SUM($CV$3:EH$3)*$X275-SUM($CV$4:EH$4)*SUM($K275:$L275)-SUM($CV$5:EH$5)*SUM($M275:$N275)-SUM($CV$6:EH$6)*$O275-SUM($CV$7:EH$7)*SUM($Y275:$Z275,$AF275)-SUM($CV$8:EH$8)*SUM($AA275:$AE275)-SUM($CV$9:EH$9)*$AG275</f>
        <v>26338</v>
      </c>
      <c r="EI275" s="39">
        <f>SUM($BE275,$BF275:CR275)-SUM($CV$1:EI$1)*SUM($P275:$Q275,$W275)-SUM($CV$2:EI$2)*SUM($R275:$V275)-SUM($CV$3:EI$3)*$X275-SUM($CV$4:EI$4)*SUM($K275:$L275)-SUM($CV$5:EI$5)*SUM($M275:$N275)-SUM($CV$6:EI$6)*$O275-SUM($CV$7:EI$7)*SUM($Y275:$Z275,$AF275)-SUM($CV$8:EI$8)*SUM($AA275:$AE275)-SUM($CV$9:EI$9)*$AG275</f>
        <v>22338</v>
      </c>
      <c r="EJ275" s="39">
        <f>SUM($BE275,$BF275:CS275)-SUM($CV$1:EJ$1)*SUM($P275:$Q275,$W275)-SUM($CV$2:EJ$2)*SUM($R275:$V275)-SUM($CV$3:EJ$3)*$X275-SUM($CV$4:EJ$4)*SUM($K275:$L275)-SUM($CV$5:EJ$5)*SUM($M275:$N275)-SUM($CV$6:EJ$6)*$O275-SUM($CV$7:EJ$7)*SUM($Y275:$Z275,$AF275)-SUM($CV$8:EJ$8)*SUM($AA275:$AE275)-SUM($CV$9:EJ$9)*$AG275</f>
        <v>18338</v>
      </c>
      <c r="EK275" s="39">
        <f>SUM($BE275,$BF275:CT275)-SUM($CV$1:EK$1)*SUM($P275:$Q275,$W275)-SUM($CV$2:EK$2)*SUM($R275:$V275)-SUM($CV$3:EK$3)*$X275-SUM($CV$4:EK$4)*SUM($K275:$L275)-SUM($CV$5:EK$5)*SUM($M275:$N275)-SUM($CV$6:EK$6)*$O275-SUM($CV$7:EK$7)*SUM($Y275:$Z275,$AF275)-SUM($CV$8:EK$8)*SUM($AA275:$AE275)-SUM($CV$9:EK$9)*$AG275</f>
        <v>14338</v>
      </c>
      <c r="EL275" s="39">
        <f>SUM($BE275,$BF275:CU275)-SUM($CV$1:EL$1)*SUM($P275:$Q275,$W275)-SUM($CV$2:EL$2)*SUM($R275:$V275)-SUM($CV$3:EL$3)*$X275-SUM($CV$4:EL$4)*SUM($K275:$L275)-SUM($CV$5:EL$5)*SUM($M275:$N275)-SUM($CV$6:EL$6)*$O275-SUM($CV$7:EL$7)*SUM($Y275:$Z275,$AF275)-SUM($CV$8:EL$8)*SUM($AA275:$AE275)-SUM($CV$9:EL$9)*$AG275</f>
        <v>10338</v>
      </c>
      <c r="EM275" s="39">
        <f>SUM($BE275,$BF275:CV275)-SUM($CV$1:EM$1)*SUM($P275:$Q275,$W275)-SUM($CV$2:EM$2)*SUM($R275:$V275)-SUM($CV$3:EM$3)*$X275-SUM($CV$4:EM$4)*SUM($K275:$L275)-SUM($CV$5:EM$5)*SUM($M275:$N275)-SUM($CV$6:EM$6)*$O275-SUM($CV$7:EM$7)*SUM($Y275:$Z275,$AF275)-SUM($CV$8:EM$8)*SUM($AA275:$AE275)-SUM($CV$9:EM$9)*$AG275</f>
        <v>6338</v>
      </c>
      <c r="EN275" s="39">
        <f>SUM($BE275,$BF275:CW275)-SUM($CV$1:EN$1)*SUM($P275:$Q275,$W275)-SUM($CV$2:EN$2)*SUM($R275:$V275)-SUM($CV$3:EN$3)*$X275-SUM($CV$4:EN$4)*SUM($K275:$L275)-SUM($CV$5:EN$5)*SUM($M275:$N275)-SUM($CV$6:EN$6)*$O275-SUM($CV$7:EN$7)*SUM($Y275:$Z275,$AF275)-SUM($CV$8:EN$8)*SUM($AA275:$AE275)-SUM($CV$9:EN$9)*$AG275</f>
        <v>2338</v>
      </c>
      <c r="EO275" s="39">
        <f>SUM($BE275,$BF275:CX275)-SUM($CV$1:EO$1)*SUM($P275:$Q275,$W275)-SUM($CV$2:EO$2)*SUM($R275:$V275)-SUM($CV$3:EO$3)*$X275-SUM($CV$4:EO$4)*SUM($K275:$L275)-SUM($CV$5:EO$5)*SUM($M275:$N275)-SUM($CV$6:EO$6)*$O275-SUM($CV$7:EO$7)*SUM($Y275:$Z275,$AF275)-SUM($CV$8:EO$8)*SUM($AA275:$AE275)-SUM($CV$9:EO$9)*$AG275</f>
        <v>-178</v>
      </c>
      <c r="EP275" s="96" t="str">
        <f>AR275</f>
        <v>ELBATECH</v>
      </c>
      <c r="EQ275" s="103" t="str">
        <f t="shared" si="328"/>
        <v>REF192ESZ-REEL7</v>
      </c>
      <c r="ER275" s="96" t="str">
        <f t="shared" si="378"/>
        <v>ANALOG DEVICES</v>
      </c>
      <c r="ES275" s="115">
        <f t="shared" si="326"/>
        <v>2.7192000000000003</v>
      </c>
      <c r="ET275" s="116" t="str">
        <f t="shared" si="379"/>
        <v>USD</v>
      </c>
      <c r="EU275" s="107" t="e">
        <f t="shared" ca="1" si="341"/>
        <v>#NAME?</v>
      </c>
      <c r="EV275" s="107" t="e">
        <f t="shared" ca="1" si="342"/>
        <v>#NAME?</v>
      </c>
      <c r="EW275" s="117">
        <f t="shared" si="327"/>
        <v>1000</v>
      </c>
      <c r="EX275" s="117">
        <f t="shared" si="329"/>
        <v>1000</v>
      </c>
      <c r="EY275" s="103"/>
      <c r="EZ275" s="117">
        <f t="shared" si="343"/>
        <v>142000</v>
      </c>
      <c r="FA275" s="118" t="e">
        <f t="shared" ca="1" si="344"/>
        <v>#NAME?</v>
      </c>
      <c r="FB275" s="117">
        <f t="shared" si="345"/>
        <v>638</v>
      </c>
      <c r="FC275" s="118" t="e">
        <f t="shared" ca="1" si="346"/>
        <v>#NAME?</v>
      </c>
      <c r="FD275" s="119">
        <v>45523</v>
      </c>
      <c r="FE275" s="118" t="s">
        <v>130</v>
      </c>
      <c r="FF275" s="118" t="s">
        <v>26</v>
      </c>
      <c r="FG275" s="103" t="s">
        <v>144</v>
      </c>
      <c r="FH275" s="103" t="s">
        <v>145</v>
      </c>
      <c r="FI275" s="105">
        <f t="array" ref="FI275">SUMPRODUCT($AI275:$AL275,TRANSPOSE(FI$1:FI$4))</f>
        <v>12130</v>
      </c>
      <c r="FJ275" s="105">
        <f t="array" ref="FJ275">SUMPRODUCT($AI275:$AL275,TRANSPOSE(FJ$1:FJ$4))</f>
        <v>12130</v>
      </c>
      <c r="FK275" s="105">
        <f t="array" ref="FK275">SUMPRODUCT($AI275:$AL275,TRANSPOSE(FK$1:FK$4))</f>
        <v>12130</v>
      </c>
      <c r="FL275" s="105">
        <f t="array" ref="FL275">SUMPRODUCT($AI275:$AL275,TRANSPOSE(FL$1:FL$4))</f>
        <v>12130</v>
      </c>
      <c r="FM275" s="105">
        <f t="array" ref="FM275">SUMPRODUCT($AI275:$AL275,TRANSPOSE(FM$1:FM$4))</f>
        <v>12130</v>
      </c>
      <c r="FN275" s="105">
        <f t="array" ref="FN275">SUMPRODUCT($AI275:$AL275,TRANSPOSE(FN$1:FN$4))</f>
        <v>12130</v>
      </c>
      <c r="FO275" s="105">
        <f t="array" ref="FO275">SUMPRODUCT($AI275:$AL275,TRANSPOSE(FO$1:FO$4))</f>
        <v>12130</v>
      </c>
      <c r="FP275" s="105">
        <f t="array" ref="FP275">SUMPRODUCT($AI275:$AL275,TRANSPOSE(FP$1:FP$4))</f>
        <v>12130</v>
      </c>
      <c r="FQ275" s="105">
        <f t="array" ref="FQ275">SUMPRODUCT($AI275:$AL275,TRANSPOSE(FQ$1:FQ$4))</f>
        <v>12130</v>
      </c>
      <c r="FR275" s="105">
        <f t="array" ref="FR275">SUMPRODUCT($AI275:$AL275,TRANSPOSE(FR$1:FR$4))</f>
        <v>12100</v>
      </c>
      <c r="FS275" s="105">
        <f t="array" ref="FS275">SUMPRODUCT($AI275:$AL275,TRANSPOSE(FS$1:FS$4))</f>
        <v>12000</v>
      </c>
      <c r="FT275" s="105">
        <f t="array" ref="FT275">SUMPRODUCT($AI275:$AL275,TRANSPOSE(FT$1:FT$4))</f>
        <v>8092</v>
      </c>
      <c r="FU275" s="105">
        <f t="array" ref="FU275">SUMPRODUCT($AI275:$AL275,TRANSPOSE(FU$1:FU$4))</f>
        <v>0</v>
      </c>
      <c r="FV275" s="120"/>
      <c r="FW275" s="105">
        <f t="shared" si="347"/>
        <v>13000</v>
      </c>
      <c r="FX275" s="121">
        <f>CEILING(SUM($FI275:FJ275)-SUM($FW275:FW275),$EW275)</f>
        <v>12000</v>
      </c>
      <c r="FY275" s="121">
        <f>CEILING(SUM($FI275:FK275)-SUM($FW275:FX275),$EW275)</f>
        <v>12000</v>
      </c>
      <c r="FZ275" s="121">
        <f>CEILING(SUM($FI275:FL275)-SUM($FW275:FY275),$EW275)</f>
        <v>12000</v>
      </c>
      <c r="GA275" s="121">
        <f>CEILING(SUM($FI275:FM275)-SUM($FW275:FZ275),$EW275)</f>
        <v>12000</v>
      </c>
      <c r="GB275" s="121">
        <f>CEILING(SUM($FI275:FN275)-SUM($FW275:GA275),$EW275)</f>
        <v>12000</v>
      </c>
      <c r="GC275" s="121">
        <f>CEILING(SUM($FI275:FO275)-SUM($FW275:GB275),$EW275)</f>
        <v>12000</v>
      </c>
      <c r="GD275" s="121">
        <f>CEILING(SUM($FI275:FP275)-SUM($FW275:GC275),$EW275)</f>
        <v>13000</v>
      </c>
      <c r="GE275" s="121">
        <f>CEILING(SUM($FI275:FQ275)-SUM($FW275:GD275),$EW275)</f>
        <v>12000</v>
      </c>
      <c r="GF275" s="121">
        <f>CEILING(SUM($FI275:FR275)-SUM($FW275:GE275),$EW275)</f>
        <v>12000</v>
      </c>
      <c r="GG275" s="121">
        <f>CEILING(SUM($FI275:FS275)-SUM($FW275:GF275),$EW275)</f>
        <v>12000</v>
      </c>
      <c r="GH275" s="121">
        <f t="shared" si="348"/>
        <v>8000</v>
      </c>
      <c r="GI275" s="121">
        <f t="shared" si="349"/>
        <v>0</v>
      </c>
      <c r="GJ275" s="120"/>
      <c r="GK275" s="123" t="e">
        <f t="shared" ca="1" si="350"/>
        <v>#NAME?</v>
      </c>
      <c r="GL275" s="123" t="e">
        <f t="shared" ca="1" si="351"/>
        <v>#NAME?</v>
      </c>
      <c r="GM275" s="123" t="e">
        <f t="shared" ca="1" si="352"/>
        <v>#NAME?</v>
      </c>
      <c r="GN275" s="123" t="e">
        <f t="shared" ca="1" si="353"/>
        <v>#NAME?</v>
      </c>
      <c r="GO275" s="123" t="e">
        <f t="shared" ca="1" si="354"/>
        <v>#NAME?</v>
      </c>
      <c r="GP275" s="123" t="e">
        <f t="shared" ca="1" si="355"/>
        <v>#NAME?</v>
      </c>
      <c r="GQ275" s="123" t="e">
        <f t="shared" ca="1" si="356"/>
        <v>#NAME?</v>
      </c>
      <c r="GR275" s="123" t="e">
        <f t="shared" ca="1" si="357"/>
        <v>#NAME?</v>
      </c>
      <c r="GS275" s="123" t="e">
        <f t="shared" ca="1" si="358"/>
        <v>#NAME?</v>
      </c>
      <c r="GT275" s="123" t="e">
        <f t="shared" ca="1" si="359"/>
        <v>#NAME?</v>
      </c>
      <c r="GU275" s="123" t="e">
        <f t="shared" ca="1" si="360"/>
        <v>#NAME?</v>
      </c>
      <c r="GV275" s="123" t="e">
        <f t="shared" ca="1" si="361"/>
        <v>#NAME?</v>
      </c>
      <c r="GW275" s="123" t="e">
        <f t="shared" ca="1" si="362"/>
        <v>#NAME?</v>
      </c>
      <c r="GX275" s="123" t="e">
        <f t="shared" ca="1" si="363"/>
        <v>#NAME?</v>
      </c>
      <c r="GY275" s="120">
        <v>6</v>
      </c>
      <c r="GZ275" s="105">
        <f>SUM(FW275:FX275)</f>
        <v>25000</v>
      </c>
      <c r="HA275" s="105"/>
      <c r="HB275" s="105">
        <f>SUM(FY275:FZ275)</f>
        <v>24000</v>
      </c>
      <c r="HC275" s="105"/>
      <c r="HD275" s="105">
        <f>SUM(GA275:GB275)</f>
        <v>24000</v>
      </c>
      <c r="HE275" s="105"/>
      <c r="HF275" s="105">
        <f>SUM(GC275:GD275)</f>
        <v>25000</v>
      </c>
      <c r="HG275" s="105"/>
      <c r="HH275" s="105">
        <f>SUM(GE275:GF275)</f>
        <v>24000</v>
      </c>
      <c r="HI275" s="105"/>
      <c r="HJ275" s="105">
        <f>SUM(GG275:GI275)</f>
        <v>20000</v>
      </c>
      <c r="HK275" s="105"/>
      <c r="HL275" s="105">
        <f>GI275</f>
        <v>0</v>
      </c>
      <c r="HM275" s="105"/>
      <c r="HN275" s="123" t="e">
        <f t="shared" ca="1" si="364"/>
        <v>#NAME?</v>
      </c>
      <c r="HO275" s="123" t="e">
        <f t="shared" ca="1" si="365"/>
        <v>#NAME?</v>
      </c>
      <c r="HP275" s="123" t="e">
        <f t="shared" ca="1" si="366"/>
        <v>#NAME?</v>
      </c>
      <c r="HQ275" s="123" t="e">
        <f t="shared" ca="1" si="367"/>
        <v>#NAME?</v>
      </c>
      <c r="HR275" s="123" t="e">
        <f t="shared" ca="1" si="368"/>
        <v>#NAME?</v>
      </c>
      <c r="HS275" s="123" t="e">
        <f t="shared" ca="1" si="369"/>
        <v>#NAME?</v>
      </c>
      <c r="HT275" s="123" t="e">
        <f t="shared" ca="1" si="370"/>
        <v>#NAME?</v>
      </c>
      <c r="HU275" s="123" t="e">
        <f t="shared" ca="1" si="371"/>
        <v>#NAME?</v>
      </c>
      <c r="HV275" s="123" t="e">
        <f t="shared" ca="1" si="372"/>
        <v>#NAME?</v>
      </c>
      <c r="HW275" s="123" t="e">
        <f t="shared" ca="1" si="373"/>
        <v>#NAME?</v>
      </c>
      <c r="HX275" s="123" t="e">
        <f t="shared" ca="1" si="374"/>
        <v>#NAME?</v>
      </c>
      <c r="HY275" s="123" t="e">
        <f t="shared" ca="1" si="375"/>
        <v>#NAME?</v>
      </c>
      <c r="HZ275" s="123" t="e">
        <f t="shared" ca="1" si="376"/>
        <v>#NAME?</v>
      </c>
      <c r="IA275" s="123" t="e">
        <f t="shared" ca="1" si="377"/>
        <v>#NAME?</v>
      </c>
      <c r="IB275" s="124" t="s">
        <v>1258</v>
      </c>
      <c r="IC275" s="103" t="s">
        <v>531</v>
      </c>
      <c r="ID275" s="125">
        <v>45526</v>
      </c>
      <c r="IE275" s="103" t="s">
        <v>147</v>
      </c>
      <c r="IF275" s="103"/>
      <c r="IG275" s="103" t="s">
        <v>147</v>
      </c>
      <c r="IH275" s="103"/>
      <c r="II275" s="103" t="s">
        <v>532</v>
      </c>
    </row>
    <row r="276" spans="1:243" ht="14.25" x14ac:dyDescent="0.2">
      <c r="A276" s="39">
        <v>307</v>
      </c>
      <c r="B276" s="39" t="s">
        <v>1261</v>
      </c>
      <c r="C276" s="56" t="s">
        <v>1262</v>
      </c>
      <c r="D276" s="39" t="s">
        <v>137</v>
      </c>
      <c r="E276" s="39">
        <v>732400080</v>
      </c>
      <c r="F276" s="102" t="s">
        <v>1263</v>
      </c>
      <c r="G276" s="39"/>
      <c r="H276" s="39" t="s">
        <v>215</v>
      </c>
      <c r="I276" s="39">
        <v>2</v>
      </c>
      <c r="J276" s="39" t="s">
        <v>216</v>
      </c>
      <c r="K276" s="39">
        <v>0</v>
      </c>
      <c r="L276" s="39">
        <v>0</v>
      </c>
      <c r="M276" s="39">
        <v>0</v>
      </c>
      <c r="N276" s="39">
        <v>0</v>
      </c>
      <c r="O276" s="39">
        <v>0</v>
      </c>
      <c r="P276" s="39">
        <v>0</v>
      </c>
      <c r="Q276" s="39">
        <v>0</v>
      </c>
      <c r="R276" s="39">
        <v>0.05</v>
      </c>
      <c r="S276" s="39">
        <v>0</v>
      </c>
      <c r="T276" s="39">
        <v>0</v>
      </c>
      <c r="U276" s="39">
        <v>0</v>
      </c>
      <c r="V276" s="39">
        <v>0</v>
      </c>
      <c r="W276" s="39">
        <v>0</v>
      </c>
      <c r="X276" s="39">
        <v>0</v>
      </c>
      <c r="Y276" s="39">
        <v>0</v>
      </c>
      <c r="Z276" s="39">
        <v>0</v>
      </c>
      <c r="AA276" s="39">
        <v>0.05</v>
      </c>
      <c r="AB276" s="39">
        <v>0</v>
      </c>
      <c r="AC276" s="39">
        <v>0</v>
      </c>
      <c r="AD276" s="39">
        <v>0</v>
      </c>
      <c r="AE276" s="39">
        <v>0</v>
      </c>
      <c r="AF276" s="39">
        <v>0</v>
      </c>
      <c r="AG276" s="39">
        <v>0</v>
      </c>
      <c r="AH276" s="39">
        <f t="shared" si="331"/>
        <v>0.1</v>
      </c>
      <c r="AI276" s="39">
        <f t="shared" si="332"/>
        <v>0</v>
      </c>
      <c r="AJ276" s="39">
        <f t="shared" si="333"/>
        <v>0.05</v>
      </c>
      <c r="AK276" s="39">
        <f t="shared" si="334"/>
        <v>0.05</v>
      </c>
      <c r="AL276" s="39">
        <f t="shared" si="335"/>
        <v>0.05</v>
      </c>
      <c r="AM276" s="57">
        <f t="shared" si="336"/>
        <v>1772.65</v>
      </c>
      <c r="AN276" s="57">
        <v>1</v>
      </c>
      <c r="AO276" s="57">
        <f t="shared" si="337"/>
        <v>1773</v>
      </c>
      <c r="AP276" s="39"/>
      <c r="AQ276" s="39" t="s">
        <v>1264</v>
      </c>
      <c r="AR276" s="39" t="s">
        <v>1265</v>
      </c>
      <c r="AS276" s="39"/>
      <c r="AT276" s="39" t="s">
        <v>179</v>
      </c>
      <c r="AU276" s="58">
        <v>0.30653333333333332</v>
      </c>
      <c r="AV276" s="58" t="s">
        <v>11</v>
      </c>
      <c r="AW276" s="39"/>
      <c r="AX276" s="39"/>
      <c r="AY276" s="59" t="s">
        <v>1265</v>
      </c>
      <c r="AZ276" s="39"/>
      <c r="BA276" s="39">
        <f t="shared" si="338"/>
        <v>0</v>
      </c>
      <c r="BB276" s="78" t="e">
        <f t="shared" ca="1" si="339"/>
        <v>#NAME?</v>
      </c>
      <c r="BC276" s="39"/>
      <c r="BD276" s="75">
        <f t="shared" si="340"/>
        <v>1783</v>
      </c>
      <c r="BE276" s="39"/>
      <c r="BF276" s="39"/>
      <c r="BG276" s="39"/>
      <c r="BH276" s="39"/>
      <c r="BI276" s="39">
        <v>160</v>
      </c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>
        <f>SUM($BE276,$BF276:BF276)-SUM($CV$1:CW$1)*SUM($P276:$Q276,$W276)-SUM($CV$2:CW$2)*SUM($R276:$V276)-SUM($CV$3:CW$3)*$X276-SUM($CV$4:CW$4)*SUM($K276:$L276)-SUM($CV$5:CW$5)*SUM($M276:$N276)-SUM($CV$6:CW$6)*$O276-SUM($CV$7:CW$7)*SUM($Y276:$Z276,$AF276)-SUM($CV$8:CW$8)*SUM($AA276:$AE276)-SUM($CV$9:CW$9)*$AG276</f>
        <v>0</v>
      </c>
      <c r="CX276" s="39">
        <f>SUM($BE276,$BF276:BG276)-SUM($CV$1:CX$1)*SUM($P276:$Q276,$W276)-SUM($CV$2:CX$2)*SUM($R276:$V276)-SUM($CV$3:CX$3)*$X276-SUM($CV$4:CX$4)*SUM($K276:$L276)-SUM($CV$5:CX$5)*SUM($M276:$N276)-SUM($CV$6:CX$6)*$O276-SUM($CV$7:CX$7)*SUM($Y276:$Z276,$AF276)-SUM($CV$8:CX$8)*SUM($AA276:$AE276)-SUM($CV$9:CX$9)*$AG276</f>
        <v>0</v>
      </c>
      <c r="CY276" s="39">
        <f>SUM($BE276,$BF276:BH276)-SUM($CV$1:CY$1)*SUM($P276:$Q276,$W276)-SUM($CV$2:CY$2)*SUM($R276:$V276)-SUM($CV$3:CY$3)*$X276-SUM($CV$4:CY$4)*SUM($K276:$L276)-SUM($CV$5:CY$5)*SUM($M276:$N276)-SUM($CV$6:CY$6)*$O276-SUM($CV$7:CY$7)*SUM($Y276:$Z276,$AF276)-SUM($CV$8:CY$8)*SUM($AA276:$AE276)-SUM($CV$9:CY$9)*$AG276</f>
        <v>0</v>
      </c>
      <c r="CZ276" s="39">
        <f>SUM($BE276,$BF276:BI276)-SUM($CV$1:CZ$1)*SUM($P276:$Q276,$W276)-SUM($CV$2:CZ$2)*SUM($R276:$V276)-SUM($CV$3:CZ$3)*$X276-SUM($CV$4:CZ$4)*SUM($K276:$L276)-SUM($CV$5:CZ$5)*SUM($M276:$N276)-SUM($CV$6:CZ$6)*$O276-SUM($CV$7:CZ$7)*SUM($Y276:$Z276,$AF276)-SUM($CV$8:CZ$8)*SUM($AA276:$AE276)-SUM($CV$9:CZ$9)*$AG276</f>
        <v>160</v>
      </c>
      <c r="DA276" s="39">
        <f>SUM($BE276,$BF276:BJ276)-SUM($CV$1:DA$1)*SUM($P276:$Q276,$W276)-SUM($CV$2:DA$2)*SUM($R276:$V276)-SUM($CV$3:DA$3)*$X276-SUM($CV$4:DA$4)*SUM($K276:$L276)-SUM($CV$5:DA$5)*SUM($M276:$N276)-SUM($CV$6:DA$6)*$O276-SUM($CV$7:DA$7)*SUM($Y276:$Z276,$AF276)-SUM($CV$8:DA$8)*SUM($AA276:$AE276)-SUM($CV$9:DA$9)*$AG276</f>
        <v>160</v>
      </c>
      <c r="DB276" s="39">
        <f>SUM($BE276,$BF276:BK276)-SUM($CV$1:DB$1)*SUM($P276:$Q276,$W276)-SUM($CV$2:DB$2)*SUM($R276:$V276)-SUM($CV$3:DB$3)*$X276-SUM($CV$4:DB$4)*SUM($K276:$L276)-SUM($CV$5:DB$5)*SUM($M276:$N276)-SUM($CV$6:DB$6)*$O276-SUM($CV$7:DB$7)*SUM($Y276:$Z276,$AF276)-SUM($CV$8:DB$8)*SUM($AA276:$AE276)-SUM($CV$9:DB$9)*$AG276</f>
        <v>150</v>
      </c>
      <c r="DC276" s="39">
        <f>SUM($BE276,$BF276:BL276)-SUM($CV$1:DC$1)*SUM($P276:$Q276,$W276)-SUM($CV$2:DC$2)*SUM($R276:$V276)-SUM($CV$3:DC$3)*$X276-SUM($CV$4:DC$4)*SUM($K276:$L276)-SUM($CV$5:DC$5)*SUM($M276:$N276)-SUM($CV$6:DC$6)*$O276-SUM($CV$7:DC$7)*SUM($Y276:$Z276,$AF276)-SUM($CV$8:DC$8)*SUM($AA276:$AE276)-SUM($CV$9:DC$9)*$AG276</f>
        <v>130</v>
      </c>
      <c r="DD276" s="39">
        <f>SUM($BE276,$BF276:BM276)-SUM($CV$1:DD$1)*SUM($P276:$Q276,$W276)-SUM($CV$2:DD$2)*SUM($R276:$V276)-SUM($CV$3:DD$3)*$X276-SUM($CV$4:DD$4)*SUM($K276:$L276)-SUM($CV$5:DD$5)*SUM($M276:$N276)-SUM($CV$6:DD$6)*$O276-SUM($CV$7:DD$7)*SUM($Y276:$Z276,$AF276)-SUM($CV$8:DD$8)*SUM($AA276:$AE276)-SUM($CV$9:DD$9)*$AG276</f>
        <v>98.45</v>
      </c>
      <c r="DE276" s="39">
        <f>SUM($BE276,$BF276:BN276)-SUM($CV$1:DE$1)*SUM($P276:$Q276,$W276)-SUM($CV$2:DE$2)*SUM($R276:$V276)-SUM($CV$3:DE$3)*$X276-SUM($CV$4:DE$4)*SUM($K276:$L276)-SUM($CV$5:DE$5)*SUM($M276:$N276)-SUM($CV$6:DE$6)*$O276-SUM($CV$7:DE$7)*SUM($Y276:$Z276,$AF276)-SUM($CV$8:DE$8)*SUM($AA276:$AE276)-SUM($CV$9:DE$9)*$AG276</f>
        <v>70.95</v>
      </c>
      <c r="DF276" s="39">
        <f>SUM($BE276,$BF276:BO276)-SUM($CV$1:DF$1)*SUM($P276:$Q276,$W276)-SUM($CV$2:DF$2)*SUM($R276:$V276)-SUM($CV$3:DF$3)*$X276-SUM($CV$4:DF$4)*SUM($K276:$L276)-SUM($CV$5:DF$5)*SUM($M276:$N276)-SUM($CV$6:DF$6)*$O276-SUM($CV$7:DF$7)*SUM($Y276:$Z276,$AF276)-SUM($CV$8:DF$8)*SUM($AA276:$AE276)-SUM($CV$9:DF$9)*$AG276</f>
        <v>35.950000000000003</v>
      </c>
      <c r="DG276" s="39">
        <f>SUM($BE276,$BF276:BP276)-SUM($CV$1:DG$1)*SUM($P276:$Q276,$W276)-SUM($CV$2:DG$2)*SUM($R276:$V276)-SUM($CV$3:DG$3)*$X276-SUM($CV$4:DG$4)*SUM($K276:$L276)-SUM($CV$5:DG$5)*SUM($M276:$N276)-SUM($CV$6:DG$6)*$O276-SUM($CV$7:DG$7)*SUM($Y276:$Z276,$AF276)-SUM($CV$8:DG$8)*SUM($AA276:$AE276)-SUM($CV$9:DG$9)*$AG276</f>
        <v>-1.5500000000000007</v>
      </c>
      <c r="DH276" s="39">
        <f>SUM($BE276,$BF276:BQ276)-SUM($CV$1:DH$1)*SUM($P276:$Q276,$W276)-SUM($CV$2:DH$2)*SUM($R276:$V276)-SUM($CV$3:DH$3)*$X276-SUM($CV$4:DH$4)*SUM($K276:$L276)-SUM($CV$5:DH$5)*SUM($M276:$N276)-SUM($CV$6:DH$6)*$O276-SUM($CV$7:DH$7)*SUM($Y276:$Z276,$AF276)-SUM($CV$8:DH$8)*SUM($AA276:$AE276)-SUM($CV$9:DH$9)*$AG276</f>
        <v>-39.049999999999997</v>
      </c>
      <c r="DI276" s="39">
        <f>SUM($BE276,$BF276:BR276)-SUM($CV$1:DI$1)*SUM($P276:$Q276,$W276)-SUM($CV$2:DI$2)*SUM($R276:$V276)-SUM($CV$3:DI$3)*$X276-SUM($CV$4:DI$4)*SUM($K276:$L276)-SUM($CV$5:DI$5)*SUM($M276:$N276)-SUM($CV$6:DI$6)*$O276-SUM($CV$7:DI$7)*SUM($Y276:$Z276,$AF276)-SUM($CV$8:DI$8)*SUM($AA276:$AE276)-SUM($CV$9:DI$9)*$AG276</f>
        <v>-76.55</v>
      </c>
      <c r="DJ276" s="39">
        <f>SUM($BE276,$BF276:BS276)-SUM($CV$1:DJ$1)*SUM($P276:$Q276,$W276)-SUM($CV$2:DJ$2)*SUM($R276:$V276)-SUM($CV$3:DJ$3)*$X276-SUM($CV$4:DJ$4)*SUM($K276:$L276)-SUM($CV$5:DJ$5)*SUM($M276:$N276)-SUM($CV$6:DJ$6)*$O276-SUM($CV$7:DJ$7)*SUM($Y276:$Z276,$AF276)-SUM($CV$8:DJ$8)*SUM($AA276:$AE276)-SUM($CV$9:DJ$9)*$AG276</f>
        <v>-114.05</v>
      </c>
      <c r="DK276" s="39">
        <f>SUM($BE276,$BF276:BT276)-SUM($CV$1:DK$1)*SUM($P276:$Q276,$W276)-SUM($CV$2:DK$2)*SUM($R276:$V276)-SUM($CV$3:DK$3)*$X276-SUM($CV$4:DK$4)*SUM($K276:$L276)-SUM($CV$5:DK$5)*SUM($M276:$N276)-SUM($CV$6:DK$6)*$O276-SUM($CV$7:DK$7)*SUM($Y276:$Z276,$AF276)-SUM($CV$8:DK$8)*SUM($AA276:$AE276)-SUM($CV$9:DK$9)*$AG276</f>
        <v>-151.55000000000001</v>
      </c>
      <c r="DL276" s="39">
        <f>SUM($BE276,$BF276:BU276)-SUM($CV$1:DL$1)*SUM($P276:$Q276,$W276)-SUM($CV$2:DL$2)*SUM($R276:$V276)-SUM($CV$3:DL$3)*$X276-SUM($CV$4:DL$4)*SUM($K276:$L276)-SUM($CV$5:DL$5)*SUM($M276:$N276)-SUM($CV$6:DL$6)*$O276-SUM($CV$7:DL$7)*SUM($Y276:$Z276,$AF276)-SUM($CV$8:DL$8)*SUM($AA276:$AE276)-SUM($CV$9:DL$9)*$AG276</f>
        <v>-189.05</v>
      </c>
      <c r="DM276" s="39">
        <f>SUM($BE276,$BF276:BV276)-SUM($CV$1:DM$1)*SUM($P276:$Q276,$W276)-SUM($CV$2:DM$2)*SUM($R276:$V276)-SUM($CV$3:DM$3)*$X276-SUM($CV$4:DM$4)*SUM($K276:$L276)-SUM($CV$5:DM$5)*SUM($M276:$N276)-SUM($CV$6:DM$6)*$O276-SUM($CV$7:DM$7)*SUM($Y276:$Z276,$AF276)-SUM($CV$8:DM$8)*SUM($AA276:$AE276)-SUM($CV$9:DM$9)*$AG276</f>
        <v>-239.05</v>
      </c>
      <c r="DN276" s="39">
        <f>SUM($BE276,$BF276:BW276)-SUM($CV$1:DN$1)*SUM($P276:$Q276,$W276)-SUM($CV$2:DN$2)*SUM($R276:$V276)-SUM($CV$3:DN$3)*$X276-SUM($CV$4:DN$4)*SUM($K276:$L276)-SUM($CV$5:DN$5)*SUM($M276:$N276)-SUM($CV$6:DN$6)*$O276-SUM($CV$7:DN$7)*SUM($Y276:$Z276,$AF276)-SUM($CV$8:DN$8)*SUM($AA276:$AE276)-SUM($CV$9:DN$9)*$AG276</f>
        <v>-289.05</v>
      </c>
      <c r="DO276" s="39">
        <f>SUM($BE276,$BF276:BX276)-SUM($CV$1:DO$1)*SUM($P276:$Q276,$W276)-SUM($CV$2:DO$2)*SUM($R276:$V276)-SUM($CV$3:DO$3)*$X276-SUM($CV$4:DO$4)*SUM($K276:$L276)-SUM($CV$5:DO$5)*SUM($M276:$N276)-SUM($CV$6:DO$6)*$O276-SUM($CV$7:DO$7)*SUM($Y276:$Z276,$AF276)-SUM($CV$8:DO$8)*SUM($AA276:$AE276)-SUM($CV$9:DO$9)*$AG276</f>
        <v>-339.05</v>
      </c>
      <c r="DP276" s="39">
        <f>SUM($BE276,$BF276:BY276)-SUM($CV$1:DP$1)*SUM($P276:$Q276,$W276)-SUM($CV$2:DP$2)*SUM($R276:$V276)-SUM($CV$3:DP$3)*$X276-SUM($CV$4:DP$4)*SUM($K276:$L276)-SUM($CV$5:DP$5)*SUM($M276:$N276)-SUM($CV$6:DP$6)*$O276-SUM($CV$7:DP$7)*SUM($Y276:$Z276,$AF276)-SUM($CV$8:DP$8)*SUM($AA276:$AE276)-SUM($CV$9:DP$9)*$AG276</f>
        <v>-389.05</v>
      </c>
      <c r="DQ276" s="39">
        <f>SUM($BE276,$BF276:BZ276)-SUM($CV$1:DQ$1)*SUM($P276:$Q276,$W276)-SUM($CV$2:DQ$2)*SUM($R276:$V276)-SUM($CV$3:DQ$3)*$X276-SUM($CV$4:DQ$4)*SUM($K276:$L276)-SUM($CV$5:DQ$5)*SUM($M276:$N276)-SUM($CV$6:DQ$6)*$O276-SUM($CV$7:DQ$7)*SUM($Y276:$Z276,$AF276)-SUM($CV$8:DQ$8)*SUM($AA276:$AE276)-SUM($CV$9:DQ$9)*$AG276</f>
        <v>-439.05</v>
      </c>
      <c r="DR276" s="39">
        <f>SUM($BE276,$BF276:CA276)-SUM($CV$1:DR$1)*SUM($P276:$Q276,$W276)-SUM($CV$2:DR$2)*SUM($R276:$V276)-SUM($CV$3:DR$3)*$X276-SUM($CV$4:DR$4)*SUM($K276:$L276)-SUM($CV$5:DR$5)*SUM($M276:$N276)-SUM($CV$6:DR$6)*$O276-SUM($CV$7:DR$7)*SUM($Y276:$Z276,$AF276)-SUM($CV$8:DR$8)*SUM($AA276:$AE276)-SUM($CV$9:DR$9)*$AG276</f>
        <v>-489.05</v>
      </c>
      <c r="DS276" s="39">
        <f>SUM($BE276,$BF276:CB276)-SUM($CV$1:DS$1)*SUM($P276:$Q276,$W276)-SUM($CV$2:DS$2)*SUM($R276:$V276)-SUM($CV$3:DS$3)*$X276-SUM($CV$4:DS$4)*SUM($K276:$L276)-SUM($CV$5:DS$5)*SUM($M276:$N276)-SUM($CV$6:DS$6)*$O276-SUM($CV$7:DS$7)*SUM($Y276:$Z276,$AF276)-SUM($CV$8:DS$8)*SUM($AA276:$AE276)-SUM($CV$9:DS$9)*$AG276</f>
        <v>-539.04999999999995</v>
      </c>
      <c r="DT276" s="39">
        <f>SUM($BE276,$BF276:CC276)-SUM($CV$1:DT$1)*SUM($P276:$Q276,$W276)-SUM($CV$2:DT$2)*SUM($R276:$V276)-SUM($CV$3:DT$3)*$X276-SUM($CV$4:DT$4)*SUM($K276:$L276)-SUM($CV$5:DT$5)*SUM($M276:$N276)-SUM($CV$6:DT$6)*$O276-SUM($CV$7:DT$7)*SUM($Y276:$Z276,$AF276)-SUM($CV$8:DT$8)*SUM($AA276:$AE276)-SUM($CV$9:DT$9)*$AG276</f>
        <v>-589.04999999999995</v>
      </c>
      <c r="DU276" s="39">
        <f>SUM($BE276,$BF276:CD276)-SUM($CV$1:DU$1)*SUM($P276:$Q276,$W276)-SUM($CV$2:DU$2)*SUM($R276:$V276)-SUM($CV$3:DU$3)*$X276-SUM($CV$4:DU$4)*SUM($K276:$L276)-SUM($CV$5:DU$5)*SUM($M276:$N276)-SUM($CV$6:DU$6)*$O276-SUM($CV$7:DU$7)*SUM($Y276:$Z276,$AF276)-SUM($CV$8:DU$8)*SUM($AA276:$AE276)-SUM($CV$9:DU$9)*$AG276</f>
        <v>-639.04999999999995</v>
      </c>
      <c r="DV276" s="39">
        <f>SUM($BE276,$BF276:CE276)-SUM($CV$1:DV$1)*SUM($P276:$Q276,$W276)-SUM($CV$2:DV$2)*SUM($R276:$V276)-SUM($CV$3:DV$3)*$X276-SUM($CV$4:DV$4)*SUM($K276:$L276)-SUM($CV$5:DV$5)*SUM($M276:$N276)-SUM($CV$6:DV$6)*$O276-SUM($CV$7:DV$7)*SUM($Y276:$Z276,$AF276)-SUM($CV$8:DV$8)*SUM($AA276:$AE276)-SUM($CV$9:DV$9)*$AG276</f>
        <v>-689.05</v>
      </c>
      <c r="DW276" s="39">
        <f>SUM($BE276,$BF276:CF276)-SUM($CV$1:DW$1)*SUM($P276:$Q276,$W276)-SUM($CV$2:DW$2)*SUM($R276:$V276)-SUM($CV$3:DW$3)*$X276-SUM($CV$4:DW$4)*SUM($K276:$L276)-SUM($CV$5:DW$5)*SUM($M276:$N276)-SUM($CV$6:DW$6)*$O276-SUM($CV$7:DW$7)*SUM($Y276:$Z276,$AF276)-SUM($CV$8:DW$8)*SUM($AA276:$AE276)-SUM($CV$9:DW$9)*$AG276</f>
        <v>-739.05</v>
      </c>
      <c r="DX276" s="39">
        <f>SUM($BE276,$BF276:CG276)-SUM($CV$1:DX$1)*SUM($P276:$Q276,$W276)-SUM($CV$2:DX$2)*SUM($R276:$V276)-SUM($CV$3:DX$3)*$X276-SUM($CV$4:DX$4)*SUM($K276:$L276)-SUM($CV$5:DX$5)*SUM($M276:$N276)-SUM($CV$6:DX$6)*$O276-SUM($CV$7:DX$7)*SUM($Y276:$Z276,$AF276)-SUM($CV$8:DX$8)*SUM($AA276:$AE276)-SUM($CV$9:DX$9)*$AG276</f>
        <v>-789.05</v>
      </c>
      <c r="DY276" s="39">
        <f>SUM($BE276,$BF276:CH276)-SUM($CV$1:DY$1)*SUM($P276:$Q276,$W276)-SUM($CV$2:DY$2)*SUM($R276:$V276)-SUM($CV$3:DY$3)*$X276-SUM($CV$4:DY$4)*SUM($K276:$L276)-SUM($CV$5:DY$5)*SUM($M276:$N276)-SUM($CV$6:DY$6)*$O276-SUM($CV$7:DY$7)*SUM($Y276:$Z276,$AF276)-SUM($CV$8:DY$8)*SUM($AA276:$AE276)-SUM($CV$9:DY$9)*$AG276</f>
        <v>-839.05</v>
      </c>
      <c r="DZ276" s="39">
        <f>SUM($BE276,$BF276:CI276)-SUM($CV$1:DZ$1)*SUM($P276:$Q276,$W276)-SUM($CV$2:DZ$2)*SUM($R276:$V276)-SUM($CV$3:DZ$3)*$X276-SUM($CV$4:DZ$4)*SUM($K276:$L276)-SUM($CV$5:DZ$5)*SUM($M276:$N276)-SUM($CV$6:DZ$6)*$O276-SUM($CV$7:DZ$7)*SUM($Y276:$Z276,$AF276)-SUM($CV$8:DZ$8)*SUM($AA276:$AE276)-SUM($CV$9:DZ$9)*$AG276</f>
        <v>-889.05</v>
      </c>
      <c r="EA276" s="39">
        <f>SUM($BE276,$BF276:CJ276)-SUM($CV$1:EA$1)*SUM($P276:$Q276,$W276)-SUM($CV$2:EA$2)*SUM($R276:$V276)-SUM($CV$3:EA$3)*$X276-SUM($CV$4:EA$4)*SUM($K276:$L276)-SUM($CV$5:EA$5)*SUM($M276:$N276)-SUM($CV$6:EA$6)*$O276-SUM($CV$7:EA$7)*SUM($Y276:$Z276,$AF276)-SUM($CV$8:EA$8)*SUM($AA276:$AE276)-SUM($CV$9:EA$9)*$AG276</f>
        <v>-939.05</v>
      </c>
      <c r="EB276" s="39">
        <f>SUM($BE276,$BF276:CK276)-SUM($CV$1:EB$1)*SUM($P276:$Q276,$W276)-SUM($CV$2:EB$2)*SUM($R276:$V276)-SUM($CV$3:EB$3)*$X276-SUM($CV$4:EB$4)*SUM($K276:$L276)-SUM($CV$5:EB$5)*SUM($M276:$N276)-SUM($CV$6:EB$6)*$O276-SUM($CV$7:EB$7)*SUM($Y276:$Z276,$AF276)-SUM($CV$8:EB$8)*SUM($AA276:$AE276)-SUM($CV$9:EB$9)*$AG276</f>
        <v>-989.05</v>
      </c>
      <c r="EC276" s="39">
        <f>SUM($BE276,$BF276:CL276)-SUM($CV$1:EC$1)*SUM($P276:$Q276,$W276)-SUM($CV$2:EC$2)*SUM($R276:$V276)-SUM($CV$3:EC$3)*$X276-SUM($CV$4:EC$4)*SUM($K276:$L276)-SUM($CV$5:EC$5)*SUM($M276:$N276)-SUM($CV$6:EC$6)*$O276-SUM($CV$7:EC$7)*SUM($Y276:$Z276,$AF276)-SUM($CV$8:EC$8)*SUM($AA276:$AE276)-SUM($CV$9:EC$9)*$AG276</f>
        <v>-1039.05</v>
      </c>
      <c r="ED276" s="39">
        <f>SUM($BE276,$BF276:CM276)-SUM($CV$1:ED$1)*SUM($P276:$Q276,$W276)-SUM($CV$2:ED$2)*SUM($R276:$V276)-SUM($CV$3:ED$3)*$X276-SUM($CV$4:ED$4)*SUM($K276:$L276)-SUM($CV$5:ED$5)*SUM($M276:$N276)-SUM($CV$6:ED$6)*$O276-SUM($CV$7:ED$7)*SUM($Y276:$Z276,$AF276)-SUM($CV$8:ED$8)*SUM($AA276:$AE276)-SUM($CV$9:ED$9)*$AG276</f>
        <v>-1089.05</v>
      </c>
      <c r="EE276" s="39">
        <f>SUM($BE276,$BF276:CN276)-SUM($CV$1:EE$1)*SUM($P276:$Q276,$W276)-SUM($CV$2:EE$2)*SUM($R276:$V276)-SUM($CV$3:EE$3)*$X276-SUM($CV$4:EE$4)*SUM($K276:$L276)-SUM($CV$5:EE$5)*SUM($M276:$N276)-SUM($CV$6:EE$6)*$O276-SUM($CV$7:EE$7)*SUM($Y276:$Z276,$AF276)-SUM($CV$8:EE$8)*SUM($AA276:$AE276)-SUM($CV$9:EE$9)*$AG276</f>
        <v>-1139.05</v>
      </c>
      <c r="EF276" s="39">
        <f>SUM($BE276,$BF276:CO276)-SUM($CV$1:EF$1)*SUM($P276:$Q276,$W276)-SUM($CV$2:EF$2)*SUM($R276:$V276)-SUM($CV$3:EF$3)*$X276-SUM($CV$4:EF$4)*SUM($K276:$L276)-SUM($CV$5:EF$5)*SUM($M276:$N276)-SUM($CV$6:EF$6)*$O276-SUM($CV$7:EF$7)*SUM($Y276:$Z276,$AF276)-SUM($CV$8:EF$8)*SUM($AA276:$AE276)-SUM($CV$9:EF$9)*$AG276</f>
        <v>-1189.05</v>
      </c>
      <c r="EG276" s="39">
        <f>SUM($BE276,$BF276:CP276)-SUM($CV$1:EG$1)*SUM($P276:$Q276,$W276)-SUM($CV$2:EG$2)*SUM($R276:$V276)-SUM($CV$3:EG$3)*$X276-SUM($CV$4:EG$4)*SUM($K276:$L276)-SUM($CV$5:EG$5)*SUM($M276:$N276)-SUM($CV$6:EG$6)*$O276-SUM($CV$7:EG$7)*SUM($Y276:$Z276,$AF276)-SUM($CV$8:EG$8)*SUM($AA276:$AE276)-SUM($CV$9:EG$9)*$AG276</f>
        <v>-1239.05</v>
      </c>
      <c r="EH276" s="39">
        <f>SUM($BE276,$BF276:CQ276)-SUM($CV$1:EH$1)*SUM($P276:$Q276,$W276)-SUM($CV$2:EH$2)*SUM($R276:$V276)-SUM($CV$3:EH$3)*$X276-SUM($CV$4:EH$4)*SUM($K276:$L276)-SUM($CV$5:EH$5)*SUM($M276:$N276)-SUM($CV$6:EH$6)*$O276-SUM($CV$7:EH$7)*SUM($Y276:$Z276,$AF276)-SUM($CV$8:EH$8)*SUM($AA276:$AE276)-SUM($CV$9:EH$9)*$AG276</f>
        <v>-1289.05</v>
      </c>
      <c r="EI276" s="39">
        <f>SUM($BE276,$BF276:CR276)-SUM($CV$1:EI$1)*SUM($P276:$Q276,$W276)-SUM($CV$2:EI$2)*SUM($R276:$V276)-SUM($CV$3:EI$3)*$X276-SUM($CV$4:EI$4)*SUM($K276:$L276)-SUM($CV$5:EI$5)*SUM($M276:$N276)-SUM($CV$6:EI$6)*$O276-SUM($CV$7:EI$7)*SUM($Y276:$Z276,$AF276)-SUM($CV$8:EI$8)*SUM($AA276:$AE276)-SUM($CV$9:EI$9)*$AG276</f>
        <v>-1339.05</v>
      </c>
      <c r="EJ276" s="39">
        <f>SUM($BE276,$BF276:CS276)-SUM($CV$1:EJ$1)*SUM($P276:$Q276,$W276)-SUM($CV$2:EJ$2)*SUM($R276:$V276)-SUM($CV$3:EJ$3)*$X276-SUM($CV$4:EJ$4)*SUM($K276:$L276)-SUM($CV$5:EJ$5)*SUM($M276:$N276)-SUM($CV$6:EJ$6)*$O276-SUM($CV$7:EJ$7)*SUM($Y276:$Z276,$AF276)-SUM($CV$8:EJ$8)*SUM($AA276:$AE276)-SUM($CV$9:EJ$9)*$AG276</f>
        <v>-1389.05</v>
      </c>
      <c r="EK276" s="39">
        <f>SUM($BE276,$BF276:CT276)-SUM($CV$1:EK$1)*SUM($P276:$Q276,$W276)-SUM($CV$2:EK$2)*SUM($R276:$V276)-SUM($CV$3:EK$3)*$X276-SUM($CV$4:EK$4)*SUM($K276:$L276)-SUM($CV$5:EK$5)*SUM($M276:$N276)-SUM($CV$6:EK$6)*$O276-SUM($CV$7:EK$7)*SUM($Y276:$Z276,$AF276)-SUM($CV$8:EK$8)*SUM($AA276:$AE276)-SUM($CV$9:EK$9)*$AG276</f>
        <v>-1439.05</v>
      </c>
      <c r="EL276" s="39">
        <f>SUM($BE276,$BF276:CU276)-SUM($CV$1:EL$1)*SUM($P276:$Q276,$W276)-SUM($CV$2:EL$2)*SUM($R276:$V276)-SUM($CV$3:EL$3)*$X276-SUM($CV$4:EL$4)*SUM($K276:$L276)-SUM($CV$5:EL$5)*SUM($M276:$N276)-SUM($CV$6:EL$6)*$O276-SUM($CV$7:EL$7)*SUM($Y276:$Z276,$AF276)-SUM($CV$8:EL$8)*SUM($AA276:$AE276)-SUM($CV$9:EL$9)*$AG276</f>
        <v>-1489.05</v>
      </c>
      <c r="EM276" s="39">
        <f>SUM($BE276,$BF276:CV276)-SUM($CV$1:EM$1)*SUM($P276:$Q276,$W276)-SUM($CV$2:EM$2)*SUM($R276:$V276)-SUM($CV$3:EM$3)*$X276-SUM($CV$4:EM$4)*SUM($K276:$L276)-SUM($CV$5:EM$5)*SUM($M276:$N276)-SUM($CV$6:EM$6)*$O276-SUM($CV$7:EM$7)*SUM($Y276:$Z276,$AF276)-SUM($CV$8:EM$8)*SUM($AA276:$AE276)-SUM($CV$9:EM$9)*$AG276</f>
        <v>-1539.05</v>
      </c>
      <c r="EN276" s="39">
        <f>SUM($BE276,$BF276:CW276)-SUM($CV$1:EN$1)*SUM($P276:$Q276,$W276)-SUM($CV$2:EN$2)*SUM($R276:$V276)-SUM($CV$3:EN$3)*$X276-SUM($CV$4:EN$4)*SUM($K276:$L276)-SUM($CV$5:EN$5)*SUM($M276:$N276)-SUM($CV$6:EN$6)*$O276-SUM($CV$7:EN$7)*SUM($Y276:$Z276,$AF276)-SUM($CV$8:EN$8)*SUM($AA276:$AE276)-SUM($CV$9:EN$9)*$AG276</f>
        <v>-1589.05</v>
      </c>
      <c r="EO276" s="39">
        <f>SUM($BE276,$BF276:CX276)-SUM($CV$1:EO$1)*SUM($P276:$Q276,$W276)-SUM($CV$2:EO$2)*SUM($R276:$V276)-SUM($CV$3:EO$3)*$X276-SUM($CV$4:EO$4)*SUM($K276:$L276)-SUM($CV$5:EO$5)*SUM($M276:$N276)-SUM($CV$6:EO$6)*$O276-SUM($CV$7:EO$7)*SUM($Y276:$Z276,$AF276)-SUM($CV$8:EO$8)*SUM($AA276:$AE276)-SUM($CV$9:EO$9)*$AG276</f>
        <v>-1630.55</v>
      </c>
      <c r="EP276" s="96" t="str">
        <f>AR276</f>
        <v>Rapid Technology</v>
      </c>
      <c r="EQ276" s="103" t="str">
        <f t="shared" si="328"/>
        <v>RTV 167-2.8 FL/OZ</v>
      </c>
      <c r="ER276" s="96" t="str">
        <f t="shared" si="378"/>
        <v>MOMENTIV PERFORMENCE MATERIALS QUAR</v>
      </c>
      <c r="ES276" s="115">
        <f t="shared" si="326"/>
        <v>0.30653333333333332</v>
      </c>
      <c r="ET276" s="116" t="str">
        <f t="shared" si="379"/>
        <v>USD</v>
      </c>
      <c r="EU276" s="107" t="e">
        <f t="shared" ca="1" si="341"/>
        <v>#NAME?</v>
      </c>
      <c r="EV276" s="107" t="e">
        <f t="shared" ca="1" si="342"/>
        <v>#NAME?</v>
      </c>
      <c r="EW276" s="117">
        <f t="shared" si="327"/>
        <v>1</v>
      </c>
      <c r="EX276" s="117">
        <f t="shared" si="329"/>
        <v>1</v>
      </c>
      <c r="EY276" s="103">
        <v>10</v>
      </c>
      <c r="EZ276" s="117">
        <f t="shared" si="343"/>
        <v>1783</v>
      </c>
      <c r="FA276" s="118" t="e">
        <f t="shared" ca="1" si="344"/>
        <v>#NAME?</v>
      </c>
      <c r="FB276" s="117">
        <f t="shared" si="345"/>
        <v>10.349999999999909</v>
      </c>
      <c r="FC276" s="118" t="e">
        <f t="shared" ca="1" si="346"/>
        <v>#NAME?</v>
      </c>
      <c r="FD276" s="119">
        <v>45523</v>
      </c>
      <c r="FE276" s="118" t="s">
        <v>130</v>
      </c>
      <c r="FF276" s="118" t="s">
        <v>223</v>
      </c>
      <c r="FG276" s="103" t="s">
        <v>144</v>
      </c>
      <c r="FH276" s="103" t="s">
        <v>145</v>
      </c>
      <c r="FI276" s="105">
        <f t="array" ref="FI276">SUMPRODUCT($AI276:$AL276,TRANSPOSE(FI$1:FI$4))</f>
        <v>153.25</v>
      </c>
      <c r="FJ276" s="105">
        <f t="array" ref="FJ276">SUMPRODUCT($AI276:$AL276,TRANSPOSE(FJ$1:FJ$4))</f>
        <v>153.25</v>
      </c>
      <c r="FK276" s="105">
        <f t="array" ref="FK276">SUMPRODUCT($AI276:$AL276,TRANSPOSE(FK$1:FK$4))</f>
        <v>153.25</v>
      </c>
      <c r="FL276" s="105">
        <f t="array" ref="FL276">SUMPRODUCT($AI276:$AL276,TRANSPOSE(FL$1:FL$4))</f>
        <v>153.25</v>
      </c>
      <c r="FM276" s="105">
        <f t="array" ref="FM276">SUMPRODUCT($AI276:$AL276,TRANSPOSE(FM$1:FM$4))</f>
        <v>153.25</v>
      </c>
      <c r="FN276" s="105">
        <f t="array" ref="FN276">SUMPRODUCT($AI276:$AL276,TRANSPOSE(FN$1:FN$4))</f>
        <v>153.25</v>
      </c>
      <c r="FO276" s="105">
        <f t="array" ref="FO276">SUMPRODUCT($AI276:$AL276,TRANSPOSE(FO$1:FO$4))</f>
        <v>153.25</v>
      </c>
      <c r="FP276" s="105">
        <f t="array" ref="FP276">SUMPRODUCT($AI276:$AL276,TRANSPOSE(FP$1:FP$4))</f>
        <v>153.25</v>
      </c>
      <c r="FQ276" s="105">
        <f t="array" ref="FQ276">SUMPRODUCT($AI276:$AL276,TRANSPOSE(FQ$1:FQ$4))</f>
        <v>153.25</v>
      </c>
      <c r="FR276" s="105">
        <f t="array" ref="FR276">SUMPRODUCT($AI276:$AL276,TRANSPOSE(FR$1:FR$4))</f>
        <v>152.5</v>
      </c>
      <c r="FS276" s="105">
        <f t="array" ref="FS276">SUMPRODUCT($AI276:$AL276,TRANSPOSE(FS$1:FS$4))</f>
        <v>150</v>
      </c>
      <c r="FT276" s="105">
        <f t="array" ref="FT276">SUMPRODUCT($AI276:$AL276,TRANSPOSE(FT$1:FT$4))</f>
        <v>90.9</v>
      </c>
      <c r="FU276" s="105">
        <f t="array" ref="FU276">SUMPRODUCT($AI276:$AL276,TRANSPOSE(FU$1:FU$4))</f>
        <v>0</v>
      </c>
      <c r="FV276" s="120"/>
      <c r="FW276" s="105">
        <f t="shared" si="347"/>
        <v>154</v>
      </c>
      <c r="FX276" s="121">
        <f>CEILING(SUM($FI276:FJ276)-SUM($FW276:FW276),$EW276)</f>
        <v>153</v>
      </c>
      <c r="FY276" s="121">
        <f>CEILING(SUM($FI276:FK276)-SUM($FW276:FX276),$EW276)</f>
        <v>153</v>
      </c>
      <c r="FZ276" s="121">
        <f>CEILING(SUM($FI276:FL276)-SUM($FW276:FY276),$EW276)</f>
        <v>153</v>
      </c>
      <c r="GA276" s="121">
        <f>CEILING(SUM($FI276:FM276)-SUM($FW276:FZ276),$EW276)</f>
        <v>154</v>
      </c>
      <c r="GB276" s="121">
        <f>CEILING(SUM($FI276:FN276)-SUM($FW276:GA276),$EW276)</f>
        <v>153</v>
      </c>
      <c r="GC276" s="121">
        <f>CEILING(SUM($FI276:FO276)-SUM($FW276:GB276),$EW276)</f>
        <v>153</v>
      </c>
      <c r="GD276" s="121">
        <f>CEILING(SUM($FI276:FP276)-SUM($FW276:GC276),$EW276)</f>
        <v>153</v>
      </c>
      <c r="GE276" s="121">
        <f>CEILING(SUM($FI276:FQ276)-SUM($FW276:GD276),$EW276)</f>
        <v>154</v>
      </c>
      <c r="GF276" s="121">
        <f>CEILING(SUM($FI276:FR276)-SUM($FW276:GE276),$EW276)</f>
        <v>152</v>
      </c>
      <c r="GG276" s="121">
        <f>CEILING(SUM($FI276:FS276)-SUM($FW276:GF276),$EW276)</f>
        <v>150</v>
      </c>
      <c r="GH276" s="121">
        <f t="shared" si="348"/>
        <v>101</v>
      </c>
      <c r="GI276" s="121">
        <f t="shared" si="349"/>
        <v>0</v>
      </c>
      <c r="GJ276" s="120"/>
      <c r="GK276" s="123" t="e">
        <f t="shared" ca="1" si="350"/>
        <v>#NAME?</v>
      </c>
      <c r="GL276" s="123" t="e">
        <f t="shared" ca="1" si="351"/>
        <v>#NAME?</v>
      </c>
      <c r="GM276" s="123" t="e">
        <f t="shared" ca="1" si="352"/>
        <v>#NAME?</v>
      </c>
      <c r="GN276" s="123" t="e">
        <f t="shared" ca="1" si="353"/>
        <v>#NAME?</v>
      </c>
      <c r="GO276" s="123" t="e">
        <f t="shared" ca="1" si="354"/>
        <v>#NAME?</v>
      </c>
      <c r="GP276" s="123" t="e">
        <f t="shared" ca="1" si="355"/>
        <v>#NAME?</v>
      </c>
      <c r="GQ276" s="123" t="e">
        <f t="shared" ca="1" si="356"/>
        <v>#NAME?</v>
      </c>
      <c r="GR276" s="123" t="e">
        <f t="shared" ca="1" si="357"/>
        <v>#NAME?</v>
      </c>
      <c r="GS276" s="123" t="e">
        <f t="shared" ca="1" si="358"/>
        <v>#NAME?</v>
      </c>
      <c r="GT276" s="123" t="e">
        <f t="shared" ca="1" si="359"/>
        <v>#NAME?</v>
      </c>
      <c r="GU276" s="123" t="e">
        <f t="shared" ca="1" si="360"/>
        <v>#NAME?</v>
      </c>
      <c r="GV276" s="123" t="e">
        <f t="shared" ca="1" si="361"/>
        <v>#NAME?</v>
      </c>
      <c r="GW276" s="123" t="e">
        <f t="shared" ca="1" si="362"/>
        <v>#NAME?</v>
      </c>
      <c r="GX276" s="123" t="e">
        <f t="shared" ca="1" si="363"/>
        <v>#NAME?</v>
      </c>
      <c r="GY276" s="120">
        <v>1</v>
      </c>
      <c r="GZ276" s="105">
        <f>SUM(FW276:GI276)</f>
        <v>1783</v>
      </c>
      <c r="HA276" s="105"/>
      <c r="HB276" s="105"/>
      <c r="HC276" s="105"/>
      <c r="HD276" s="105"/>
      <c r="HE276" s="105"/>
      <c r="HF276" s="105"/>
      <c r="HG276" s="105"/>
      <c r="HH276" s="105"/>
      <c r="HI276" s="105"/>
      <c r="HJ276" s="105"/>
      <c r="HK276" s="105"/>
      <c r="HL276" s="105">
        <f t="shared" ref="HL276:HL298" si="380">GI276</f>
        <v>0</v>
      </c>
      <c r="HM276" s="105"/>
      <c r="HN276" s="123" t="e">
        <f t="shared" ca="1" si="364"/>
        <v>#NAME?</v>
      </c>
      <c r="HO276" s="123" t="e">
        <f t="shared" ca="1" si="365"/>
        <v>#NAME?</v>
      </c>
      <c r="HP276" s="123" t="e">
        <f t="shared" ca="1" si="366"/>
        <v>#NAME?</v>
      </c>
      <c r="HQ276" s="123" t="e">
        <f t="shared" ca="1" si="367"/>
        <v>#NAME?</v>
      </c>
      <c r="HR276" s="123" t="e">
        <f t="shared" ca="1" si="368"/>
        <v>#NAME?</v>
      </c>
      <c r="HS276" s="123" t="e">
        <f t="shared" ca="1" si="369"/>
        <v>#NAME?</v>
      </c>
      <c r="HT276" s="123" t="e">
        <f t="shared" ca="1" si="370"/>
        <v>#NAME?</v>
      </c>
      <c r="HU276" s="123" t="e">
        <f t="shared" ca="1" si="371"/>
        <v>#NAME?</v>
      </c>
      <c r="HV276" s="123" t="e">
        <f t="shared" ca="1" si="372"/>
        <v>#NAME?</v>
      </c>
      <c r="HW276" s="123" t="e">
        <f t="shared" ca="1" si="373"/>
        <v>#NAME?</v>
      </c>
      <c r="HX276" s="123" t="e">
        <f t="shared" ca="1" si="374"/>
        <v>#NAME?</v>
      </c>
      <c r="HY276" s="123" t="e">
        <f t="shared" ca="1" si="375"/>
        <v>#NAME?</v>
      </c>
      <c r="HZ276" s="123" t="e">
        <f t="shared" ca="1" si="376"/>
        <v>#NAME?</v>
      </c>
      <c r="IA276" s="123" t="e">
        <f t="shared" ca="1" si="377"/>
        <v>#NAME?</v>
      </c>
      <c r="IB276" s="124" t="s">
        <v>1261</v>
      </c>
      <c r="IC276" s="103"/>
      <c r="ID276" s="125"/>
      <c r="IE276" s="103"/>
      <c r="IF276" s="103"/>
      <c r="IG276" s="103" t="s">
        <v>147</v>
      </c>
      <c r="IH276" s="103"/>
      <c r="II276" s="103"/>
    </row>
    <row r="277" spans="1:243" ht="14.25" x14ac:dyDescent="0.2">
      <c r="A277" s="39">
        <v>308</v>
      </c>
      <c r="B277" s="39" t="s">
        <v>1266</v>
      </c>
      <c r="C277" s="56" t="s">
        <v>1267</v>
      </c>
      <c r="D277" s="39" t="s">
        <v>137</v>
      </c>
      <c r="E277" s="39">
        <v>732303821</v>
      </c>
      <c r="F277" s="102" t="s">
        <v>1268</v>
      </c>
      <c r="G277" s="39"/>
      <c r="H277" s="39" t="s">
        <v>215</v>
      </c>
      <c r="I277" s="39">
        <v>2</v>
      </c>
      <c r="J277" s="39" t="s">
        <v>216</v>
      </c>
      <c r="K277" s="39">
        <v>0</v>
      </c>
      <c r="L277" s="39">
        <v>0</v>
      </c>
      <c r="M277" s="39">
        <v>0</v>
      </c>
      <c r="N277" s="39">
        <v>0</v>
      </c>
      <c r="O277" s="39">
        <v>0</v>
      </c>
      <c r="P277" s="39">
        <v>0</v>
      </c>
      <c r="Q277" s="39">
        <v>0</v>
      </c>
      <c r="R277" s="39">
        <v>0</v>
      </c>
      <c r="S277" s="39">
        <v>0</v>
      </c>
      <c r="T277" s="39">
        <v>0</v>
      </c>
      <c r="U277" s="39">
        <v>0</v>
      </c>
      <c r="V277" s="39">
        <v>0</v>
      </c>
      <c r="W277" s="39">
        <v>0.05</v>
      </c>
      <c r="X277" s="39">
        <v>0</v>
      </c>
      <c r="Y277" s="39">
        <v>0</v>
      </c>
      <c r="Z277" s="39">
        <v>0</v>
      </c>
      <c r="AA277" s="39">
        <v>0</v>
      </c>
      <c r="AB277" s="39">
        <v>0</v>
      </c>
      <c r="AC277" s="39">
        <v>0</v>
      </c>
      <c r="AD277" s="39">
        <v>0</v>
      </c>
      <c r="AE277" s="39">
        <v>0</v>
      </c>
      <c r="AF277" s="39">
        <v>0.05</v>
      </c>
      <c r="AG277" s="39">
        <v>0</v>
      </c>
      <c r="AH277" s="39">
        <f t="shared" si="331"/>
        <v>0.05</v>
      </c>
      <c r="AI277" s="39">
        <f t="shared" si="332"/>
        <v>0</v>
      </c>
      <c r="AJ277" s="39">
        <f t="shared" si="333"/>
        <v>0.05</v>
      </c>
      <c r="AK277" s="39">
        <f t="shared" si="334"/>
        <v>0.05</v>
      </c>
      <c r="AL277" s="39">
        <f t="shared" si="335"/>
        <v>0</v>
      </c>
      <c r="AM277" s="57">
        <f t="shared" si="336"/>
        <v>1771.15</v>
      </c>
      <c r="AN277" s="57">
        <v>1</v>
      </c>
      <c r="AO277" s="57">
        <f t="shared" si="337"/>
        <v>1772</v>
      </c>
      <c r="AP277" s="39"/>
      <c r="AQ277" s="39" t="s">
        <v>1269</v>
      </c>
      <c r="AR277" s="39" t="s">
        <v>1265</v>
      </c>
      <c r="AS277" s="39"/>
      <c r="AT277" s="39" t="s">
        <v>179</v>
      </c>
      <c r="AU277" s="58">
        <v>7.0447058823529404E-2</v>
      </c>
      <c r="AV277" s="58" t="s">
        <v>11</v>
      </c>
      <c r="AW277" s="39"/>
      <c r="AX277" s="39"/>
      <c r="AY277" s="59" t="s">
        <v>1265</v>
      </c>
      <c r="AZ277" s="39"/>
      <c r="BA277" s="39">
        <f t="shared" si="338"/>
        <v>0</v>
      </c>
      <c r="BB277" s="78" t="e">
        <f t="shared" ca="1" si="339"/>
        <v>#NAME?</v>
      </c>
      <c r="BC277" s="39">
        <v>16</v>
      </c>
      <c r="BD277" s="75">
        <f t="shared" si="340"/>
        <v>1772</v>
      </c>
      <c r="BE277" s="39"/>
      <c r="BF277" s="39"/>
      <c r="BG277" s="39"/>
      <c r="BH277" s="39"/>
      <c r="BI277" s="39">
        <v>850</v>
      </c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>
        <f>SUM($BE277,$BF277:BF277)-SUM($CV$1:CW$1)*SUM($P277:$Q277,$W277)-SUM($CV$2:CW$2)*SUM($R277:$V277)-SUM($CV$3:CW$3)*$X277-SUM($CV$4:CW$4)*SUM($K277:$L277)-SUM($CV$5:CW$5)*SUM($M277:$N277)-SUM($CV$6:CW$6)*$O277-SUM($CV$7:CW$7)*SUM($Y277:$Z277,$AF277)-SUM($CV$8:CW$8)*SUM($AA277:$AE277)-SUM($CV$9:CW$9)*$AG277</f>
        <v>0</v>
      </c>
      <c r="CX277" s="39">
        <f>SUM($BE277,$BF277:BG277)-SUM($CV$1:CX$1)*SUM($P277:$Q277,$W277)-SUM($CV$2:CX$2)*SUM($R277:$V277)-SUM($CV$3:CX$3)*$X277-SUM($CV$4:CX$4)*SUM($K277:$L277)-SUM($CV$5:CX$5)*SUM($M277:$N277)-SUM($CV$6:CX$6)*$O277-SUM($CV$7:CX$7)*SUM($Y277:$Z277,$AF277)-SUM($CV$8:CX$8)*SUM($AA277:$AE277)-SUM($CV$9:CX$9)*$AG277</f>
        <v>0</v>
      </c>
      <c r="CY277" s="39">
        <f>SUM($BE277,$BF277:BH277)-SUM($CV$1:CY$1)*SUM($P277:$Q277,$W277)-SUM($CV$2:CY$2)*SUM($R277:$V277)-SUM($CV$3:CY$3)*$X277-SUM($CV$4:CY$4)*SUM($K277:$L277)-SUM($CV$5:CY$5)*SUM($M277:$N277)-SUM($CV$6:CY$6)*$O277-SUM($CV$7:CY$7)*SUM($Y277:$Z277,$AF277)-SUM($CV$8:CY$8)*SUM($AA277:$AE277)-SUM($CV$9:CY$9)*$AG277</f>
        <v>0</v>
      </c>
      <c r="CZ277" s="39">
        <f>SUM($BE277,$BF277:BI277)-SUM($CV$1:CZ$1)*SUM($P277:$Q277,$W277)-SUM($CV$2:CZ$2)*SUM($R277:$V277)-SUM($CV$3:CZ$3)*$X277-SUM($CV$4:CZ$4)*SUM($K277:$L277)-SUM($CV$5:CZ$5)*SUM($M277:$N277)-SUM($CV$6:CZ$6)*$O277-SUM($CV$7:CZ$7)*SUM($Y277:$Z277,$AF277)-SUM($CV$8:CZ$8)*SUM($AA277:$AE277)-SUM($CV$9:CZ$9)*$AG277</f>
        <v>850</v>
      </c>
      <c r="DA277" s="39">
        <f>SUM($BE277,$BF277:BJ277)-SUM($CV$1:DA$1)*SUM($P277:$Q277,$W277)-SUM($CV$2:DA$2)*SUM($R277:$V277)-SUM($CV$3:DA$3)*$X277-SUM($CV$4:DA$4)*SUM($K277:$L277)-SUM($CV$5:DA$5)*SUM($M277:$N277)-SUM($CV$6:DA$6)*$O277-SUM($CV$7:DA$7)*SUM($Y277:$Z277,$AF277)-SUM($CV$8:DA$8)*SUM($AA277:$AE277)-SUM($CV$9:DA$9)*$AG277</f>
        <v>850</v>
      </c>
      <c r="DB277" s="39">
        <f>SUM($BE277,$BF277:BK277)-SUM($CV$1:DB$1)*SUM($P277:$Q277,$W277)-SUM($CV$2:DB$2)*SUM($R277:$V277)-SUM($CV$3:DB$3)*$X277-SUM($CV$4:DB$4)*SUM($K277:$L277)-SUM($CV$5:DB$5)*SUM($M277:$N277)-SUM($CV$6:DB$6)*$O277-SUM($CV$7:DB$7)*SUM($Y277:$Z277,$AF277)-SUM($CV$8:DB$8)*SUM($AA277:$AE277)-SUM($CV$9:DB$9)*$AG277</f>
        <v>840</v>
      </c>
      <c r="DC277" s="39">
        <f>SUM($BE277,$BF277:BL277)-SUM($CV$1:DC$1)*SUM($P277:$Q277,$W277)-SUM($CV$2:DC$2)*SUM($R277:$V277)-SUM($CV$3:DC$3)*$X277-SUM($CV$4:DC$4)*SUM($K277:$L277)-SUM($CV$5:DC$5)*SUM($M277:$N277)-SUM($CV$6:DC$6)*$O277-SUM($CV$7:DC$7)*SUM($Y277:$Z277,$AF277)-SUM($CV$8:DC$8)*SUM($AA277:$AE277)-SUM($CV$9:DC$9)*$AG277</f>
        <v>820</v>
      </c>
      <c r="DD277" s="39">
        <f>SUM($BE277,$BF277:BM277)-SUM($CV$1:DD$1)*SUM($P277:$Q277,$W277)-SUM($CV$2:DD$2)*SUM($R277:$V277)-SUM($CV$3:DD$3)*$X277-SUM($CV$4:DD$4)*SUM($K277:$L277)-SUM($CV$5:DD$5)*SUM($M277:$N277)-SUM($CV$6:DD$6)*$O277-SUM($CV$7:DD$7)*SUM($Y277:$Z277,$AF277)-SUM($CV$8:DD$8)*SUM($AA277:$AE277)-SUM($CV$9:DD$9)*$AG277</f>
        <v>788.45</v>
      </c>
      <c r="DE277" s="39">
        <f>SUM($BE277,$BF277:BN277)-SUM($CV$1:DE$1)*SUM($P277:$Q277,$W277)-SUM($CV$2:DE$2)*SUM($R277:$V277)-SUM($CV$3:DE$3)*$X277-SUM($CV$4:DE$4)*SUM($K277:$L277)-SUM($CV$5:DE$5)*SUM($M277:$N277)-SUM($CV$6:DE$6)*$O277-SUM($CV$7:DE$7)*SUM($Y277:$Z277,$AF277)-SUM($CV$8:DE$8)*SUM($AA277:$AE277)-SUM($CV$9:DE$9)*$AG277</f>
        <v>760.95</v>
      </c>
      <c r="DF277" s="39">
        <f>SUM($BE277,$BF277:BO277)-SUM($CV$1:DF$1)*SUM($P277:$Q277,$W277)-SUM($CV$2:DF$2)*SUM($R277:$V277)-SUM($CV$3:DF$3)*$X277-SUM($CV$4:DF$4)*SUM($K277:$L277)-SUM($CV$5:DF$5)*SUM($M277:$N277)-SUM($CV$6:DF$6)*$O277-SUM($CV$7:DF$7)*SUM($Y277:$Z277,$AF277)-SUM($CV$8:DF$8)*SUM($AA277:$AE277)-SUM($CV$9:DF$9)*$AG277</f>
        <v>725.95</v>
      </c>
      <c r="DG277" s="39">
        <f>SUM($BE277,$BF277:BP277)-SUM($CV$1:DG$1)*SUM($P277:$Q277,$W277)-SUM($CV$2:DG$2)*SUM($R277:$V277)-SUM($CV$3:DG$3)*$X277-SUM($CV$4:DG$4)*SUM($K277:$L277)-SUM($CV$5:DG$5)*SUM($M277:$N277)-SUM($CV$6:DG$6)*$O277-SUM($CV$7:DG$7)*SUM($Y277:$Z277,$AF277)-SUM($CV$8:DG$8)*SUM($AA277:$AE277)-SUM($CV$9:DG$9)*$AG277</f>
        <v>688.45</v>
      </c>
      <c r="DH277" s="39">
        <f>SUM($BE277,$BF277:BQ277)-SUM($CV$1:DH$1)*SUM($P277:$Q277,$W277)-SUM($CV$2:DH$2)*SUM($R277:$V277)-SUM($CV$3:DH$3)*$X277-SUM($CV$4:DH$4)*SUM($K277:$L277)-SUM($CV$5:DH$5)*SUM($M277:$N277)-SUM($CV$6:DH$6)*$O277-SUM($CV$7:DH$7)*SUM($Y277:$Z277,$AF277)-SUM($CV$8:DH$8)*SUM($AA277:$AE277)-SUM($CV$9:DH$9)*$AG277</f>
        <v>650.95000000000005</v>
      </c>
      <c r="DI277" s="39">
        <f>SUM($BE277,$BF277:BR277)-SUM($CV$1:DI$1)*SUM($P277:$Q277,$W277)-SUM($CV$2:DI$2)*SUM($R277:$V277)-SUM($CV$3:DI$3)*$X277-SUM($CV$4:DI$4)*SUM($K277:$L277)-SUM($CV$5:DI$5)*SUM($M277:$N277)-SUM($CV$6:DI$6)*$O277-SUM($CV$7:DI$7)*SUM($Y277:$Z277,$AF277)-SUM($CV$8:DI$8)*SUM($AA277:$AE277)-SUM($CV$9:DI$9)*$AG277</f>
        <v>613.45000000000005</v>
      </c>
      <c r="DJ277" s="39">
        <f>SUM($BE277,$BF277:BS277)-SUM($CV$1:DJ$1)*SUM($P277:$Q277,$W277)-SUM($CV$2:DJ$2)*SUM($R277:$V277)-SUM($CV$3:DJ$3)*$X277-SUM($CV$4:DJ$4)*SUM($K277:$L277)-SUM($CV$5:DJ$5)*SUM($M277:$N277)-SUM($CV$6:DJ$6)*$O277-SUM($CV$7:DJ$7)*SUM($Y277:$Z277,$AF277)-SUM($CV$8:DJ$8)*SUM($AA277:$AE277)-SUM($CV$9:DJ$9)*$AG277</f>
        <v>575.95000000000005</v>
      </c>
      <c r="DK277" s="39">
        <f>SUM($BE277,$BF277:BT277)-SUM($CV$1:DK$1)*SUM($P277:$Q277,$W277)-SUM($CV$2:DK$2)*SUM($R277:$V277)-SUM($CV$3:DK$3)*$X277-SUM($CV$4:DK$4)*SUM($K277:$L277)-SUM($CV$5:DK$5)*SUM($M277:$N277)-SUM($CV$6:DK$6)*$O277-SUM($CV$7:DK$7)*SUM($Y277:$Z277,$AF277)-SUM($CV$8:DK$8)*SUM($AA277:$AE277)-SUM($CV$9:DK$9)*$AG277</f>
        <v>538.45000000000005</v>
      </c>
      <c r="DL277" s="39">
        <f>SUM($BE277,$BF277:BU277)-SUM($CV$1:DL$1)*SUM($P277:$Q277,$W277)-SUM($CV$2:DL$2)*SUM($R277:$V277)-SUM($CV$3:DL$3)*$X277-SUM($CV$4:DL$4)*SUM($K277:$L277)-SUM($CV$5:DL$5)*SUM($M277:$N277)-SUM($CV$6:DL$6)*$O277-SUM($CV$7:DL$7)*SUM($Y277:$Z277,$AF277)-SUM($CV$8:DL$8)*SUM($AA277:$AE277)-SUM($CV$9:DL$9)*$AG277</f>
        <v>500.95</v>
      </c>
      <c r="DM277" s="39">
        <f>SUM($BE277,$BF277:BV277)-SUM($CV$1:DM$1)*SUM($P277:$Q277,$W277)-SUM($CV$2:DM$2)*SUM($R277:$V277)-SUM($CV$3:DM$3)*$X277-SUM($CV$4:DM$4)*SUM($K277:$L277)-SUM($CV$5:DM$5)*SUM($M277:$N277)-SUM($CV$6:DM$6)*$O277-SUM($CV$7:DM$7)*SUM($Y277:$Z277,$AF277)-SUM($CV$8:DM$8)*SUM($AA277:$AE277)-SUM($CV$9:DM$9)*$AG277</f>
        <v>450.95</v>
      </c>
      <c r="DN277" s="39">
        <f>SUM($BE277,$BF277:BW277)-SUM($CV$1:DN$1)*SUM($P277:$Q277,$W277)-SUM($CV$2:DN$2)*SUM($R277:$V277)-SUM($CV$3:DN$3)*$X277-SUM($CV$4:DN$4)*SUM($K277:$L277)-SUM($CV$5:DN$5)*SUM($M277:$N277)-SUM($CV$6:DN$6)*$O277-SUM($CV$7:DN$7)*SUM($Y277:$Z277,$AF277)-SUM($CV$8:DN$8)*SUM($AA277:$AE277)-SUM($CV$9:DN$9)*$AG277</f>
        <v>400.95</v>
      </c>
      <c r="DO277" s="39">
        <f>SUM($BE277,$BF277:BX277)-SUM($CV$1:DO$1)*SUM($P277:$Q277,$W277)-SUM($CV$2:DO$2)*SUM($R277:$V277)-SUM($CV$3:DO$3)*$X277-SUM($CV$4:DO$4)*SUM($K277:$L277)-SUM($CV$5:DO$5)*SUM($M277:$N277)-SUM($CV$6:DO$6)*$O277-SUM($CV$7:DO$7)*SUM($Y277:$Z277,$AF277)-SUM($CV$8:DO$8)*SUM($AA277:$AE277)-SUM($CV$9:DO$9)*$AG277</f>
        <v>350.95</v>
      </c>
      <c r="DP277" s="39">
        <f>SUM($BE277,$BF277:BY277)-SUM($CV$1:DP$1)*SUM($P277:$Q277,$W277)-SUM($CV$2:DP$2)*SUM($R277:$V277)-SUM($CV$3:DP$3)*$X277-SUM($CV$4:DP$4)*SUM($K277:$L277)-SUM($CV$5:DP$5)*SUM($M277:$N277)-SUM($CV$6:DP$6)*$O277-SUM($CV$7:DP$7)*SUM($Y277:$Z277,$AF277)-SUM($CV$8:DP$8)*SUM($AA277:$AE277)-SUM($CV$9:DP$9)*$AG277</f>
        <v>300.95</v>
      </c>
      <c r="DQ277" s="39">
        <f>SUM($BE277,$BF277:BZ277)-SUM($CV$1:DQ$1)*SUM($P277:$Q277,$W277)-SUM($CV$2:DQ$2)*SUM($R277:$V277)-SUM($CV$3:DQ$3)*$X277-SUM($CV$4:DQ$4)*SUM($K277:$L277)-SUM($CV$5:DQ$5)*SUM($M277:$N277)-SUM($CV$6:DQ$6)*$O277-SUM($CV$7:DQ$7)*SUM($Y277:$Z277,$AF277)-SUM($CV$8:DQ$8)*SUM($AA277:$AE277)-SUM($CV$9:DQ$9)*$AG277</f>
        <v>250.95</v>
      </c>
      <c r="DR277" s="39">
        <f>SUM($BE277,$BF277:CA277)-SUM($CV$1:DR$1)*SUM($P277:$Q277,$W277)-SUM($CV$2:DR$2)*SUM($R277:$V277)-SUM($CV$3:DR$3)*$X277-SUM($CV$4:DR$4)*SUM($K277:$L277)-SUM($CV$5:DR$5)*SUM($M277:$N277)-SUM($CV$6:DR$6)*$O277-SUM($CV$7:DR$7)*SUM($Y277:$Z277,$AF277)-SUM($CV$8:DR$8)*SUM($AA277:$AE277)-SUM($CV$9:DR$9)*$AG277</f>
        <v>200.95</v>
      </c>
      <c r="DS277" s="39">
        <f>SUM($BE277,$BF277:CB277)-SUM($CV$1:DS$1)*SUM($P277:$Q277,$W277)-SUM($CV$2:DS$2)*SUM($R277:$V277)-SUM($CV$3:DS$3)*$X277-SUM($CV$4:DS$4)*SUM($K277:$L277)-SUM($CV$5:DS$5)*SUM($M277:$N277)-SUM($CV$6:DS$6)*$O277-SUM($CV$7:DS$7)*SUM($Y277:$Z277,$AF277)-SUM($CV$8:DS$8)*SUM($AA277:$AE277)-SUM($CV$9:DS$9)*$AG277</f>
        <v>150.94999999999999</v>
      </c>
      <c r="DT277" s="39">
        <f>SUM($BE277,$BF277:CC277)-SUM($CV$1:DT$1)*SUM($P277:$Q277,$W277)-SUM($CV$2:DT$2)*SUM($R277:$V277)-SUM($CV$3:DT$3)*$X277-SUM($CV$4:DT$4)*SUM($K277:$L277)-SUM($CV$5:DT$5)*SUM($M277:$N277)-SUM($CV$6:DT$6)*$O277-SUM($CV$7:DT$7)*SUM($Y277:$Z277,$AF277)-SUM($CV$8:DT$8)*SUM($AA277:$AE277)-SUM($CV$9:DT$9)*$AG277</f>
        <v>100.95</v>
      </c>
      <c r="DU277" s="39">
        <f>SUM($BE277,$BF277:CD277)-SUM($CV$1:DU$1)*SUM($P277:$Q277,$W277)-SUM($CV$2:DU$2)*SUM($R277:$V277)-SUM($CV$3:DU$3)*$X277-SUM($CV$4:DU$4)*SUM($K277:$L277)-SUM($CV$5:DU$5)*SUM($M277:$N277)-SUM($CV$6:DU$6)*$O277-SUM($CV$7:DU$7)*SUM($Y277:$Z277,$AF277)-SUM($CV$8:DU$8)*SUM($AA277:$AE277)-SUM($CV$9:DU$9)*$AG277</f>
        <v>50.95</v>
      </c>
      <c r="DV277" s="39">
        <f>SUM($BE277,$BF277:CE277)-SUM($CV$1:DV$1)*SUM($P277:$Q277,$W277)-SUM($CV$2:DV$2)*SUM($R277:$V277)-SUM($CV$3:DV$3)*$X277-SUM($CV$4:DV$4)*SUM($K277:$L277)-SUM($CV$5:DV$5)*SUM($M277:$N277)-SUM($CV$6:DV$6)*$O277-SUM($CV$7:DV$7)*SUM($Y277:$Z277,$AF277)-SUM($CV$8:DV$8)*SUM($AA277:$AE277)-SUM($CV$9:DV$9)*$AG277</f>
        <v>0.94999999999999929</v>
      </c>
      <c r="DW277" s="39">
        <f>SUM($BE277,$BF277:CF277)-SUM($CV$1:DW$1)*SUM($P277:$Q277,$W277)-SUM($CV$2:DW$2)*SUM($R277:$V277)-SUM($CV$3:DW$3)*$X277-SUM($CV$4:DW$4)*SUM($K277:$L277)-SUM($CV$5:DW$5)*SUM($M277:$N277)-SUM($CV$6:DW$6)*$O277-SUM($CV$7:DW$7)*SUM($Y277:$Z277,$AF277)-SUM($CV$8:DW$8)*SUM($AA277:$AE277)-SUM($CV$9:DW$9)*$AG277</f>
        <v>-49.05</v>
      </c>
      <c r="DX277" s="39">
        <f>SUM($BE277,$BF277:CG277)-SUM($CV$1:DX$1)*SUM($P277:$Q277,$W277)-SUM($CV$2:DX$2)*SUM($R277:$V277)-SUM($CV$3:DX$3)*$X277-SUM($CV$4:DX$4)*SUM($K277:$L277)-SUM($CV$5:DX$5)*SUM($M277:$N277)-SUM($CV$6:DX$6)*$O277-SUM($CV$7:DX$7)*SUM($Y277:$Z277,$AF277)-SUM($CV$8:DX$8)*SUM($AA277:$AE277)-SUM($CV$9:DX$9)*$AG277</f>
        <v>-99.05</v>
      </c>
      <c r="DY277" s="39">
        <f>SUM($BE277,$BF277:CH277)-SUM($CV$1:DY$1)*SUM($P277:$Q277,$W277)-SUM($CV$2:DY$2)*SUM($R277:$V277)-SUM($CV$3:DY$3)*$X277-SUM($CV$4:DY$4)*SUM($K277:$L277)-SUM($CV$5:DY$5)*SUM($M277:$N277)-SUM($CV$6:DY$6)*$O277-SUM($CV$7:DY$7)*SUM($Y277:$Z277,$AF277)-SUM($CV$8:DY$8)*SUM($AA277:$AE277)-SUM($CV$9:DY$9)*$AG277</f>
        <v>-149.05000000000001</v>
      </c>
      <c r="DZ277" s="39">
        <f>SUM($BE277,$BF277:CI277)-SUM($CV$1:DZ$1)*SUM($P277:$Q277,$W277)-SUM($CV$2:DZ$2)*SUM($R277:$V277)-SUM($CV$3:DZ$3)*$X277-SUM($CV$4:DZ$4)*SUM($K277:$L277)-SUM($CV$5:DZ$5)*SUM($M277:$N277)-SUM($CV$6:DZ$6)*$O277-SUM($CV$7:DZ$7)*SUM($Y277:$Z277,$AF277)-SUM($CV$8:DZ$8)*SUM($AA277:$AE277)-SUM($CV$9:DZ$9)*$AG277</f>
        <v>-199.05</v>
      </c>
      <c r="EA277" s="39">
        <f>SUM($BE277,$BF277:CJ277)-SUM($CV$1:EA$1)*SUM($P277:$Q277,$W277)-SUM($CV$2:EA$2)*SUM($R277:$V277)-SUM($CV$3:EA$3)*$X277-SUM($CV$4:EA$4)*SUM($K277:$L277)-SUM($CV$5:EA$5)*SUM($M277:$N277)-SUM($CV$6:EA$6)*$O277-SUM($CV$7:EA$7)*SUM($Y277:$Z277,$AF277)-SUM($CV$8:EA$8)*SUM($AA277:$AE277)-SUM($CV$9:EA$9)*$AG277</f>
        <v>-249.05</v>
      </c>
      <c r="EB277" s="39">
        <f>SUM($BE277,$BF277:CK277)-SUM($CV$1:EB$1)*SUM($P277:$Q277,$W277)-SUM($CV$2:EB$2)*SUM($R277:$V277)-SUM($CV$3:EB$3)*$X277-SUM($CV$4:EB$4)*SUM($K277:$L277)-SUM($CV$5:EB$5)*SUM($M277:$N277)-SUM($CV$6:EB$6)*$O277-SUM($CV$7:EB$7)*SUM($Y277:$Z277,$AF277)-SUM($CV$8:EB$8)*SUM($AA277:$AE277)-SUM($CV$9:EB$9)*$AG277</f>
        <v>-299.05</v>
      </c>
      <c r="EC277" s="39">
        <f>SUM($BE277,$BF277:CL277)-SUM($CV$1:EC$1)*SUM($P277:$Q277,$W277)-SUM($CV$2:EC$2)*SUM($R277:$V277)-SUM($CV$3:EC$3)*$X277-SUM($CV$4:EC$4)*SUM($K277:$L277)-SUM($CV$5:EC$5)*SUM($M277:$N277)-SUM($CV$6:EC$6)*$O277-SUM($CV$7:EC$7)*SUM($Y277:$Z277,$AF277)-SUM($CV$8:EC$8)*SUM($AA277:$AE277)-SUM($CV$9:EC$9)*$AG277</f>
        <v>-349.05</v>
      </c>
      <c r="ED277" s="39">
        <f>SUM($BE277,$BF277:CM277)-SUM($CV$1:ED$1)*SUM($P277:$Q277,$W277)-SUM($CV$2:ED$2)*SUM($R277:$V277)-SUM($CV$3:ED$3)*$X277-SUM($CV$4:ED$4)*SUM($K277:$L277)-SUM($CV$5:ED$5)*SUM($M277:$N277)-SUM($CV$6:ED$6)*$O277-SUM($CV$7:ED$7)*SUM($Y277:$Z277,$AF277)-SUM($CV$8:ED$8)*SUM($AA277:$AE277)-SUM($CV$9:ED$9)*$AG277</f>
        <v>-399.05</v>
      </c>
      <c r="EE277" s="39">
        <f>SUM($BE277,$BF277:CN277)-SUM($CV$1:EE$1)*SUM($P277:$Q277,$W277)-SUM($CV$2:EE$2)*SUM($R277:$V277)-SUM($CV$3:EE$3)*$X277-SUM($CV$4:EE$4)*SUM($K277:$L277)-SUM($CV$5:EE$5)*SUM($M277:$N277)-SUM($CV$6:EE$6)*$O277-SUM($CV$7:EE$7)*SUM($Y277:$Z277,$AF277)-SUM($CV$8:EE$8)*SUM($AA277:$AE277)-SUM($CV$9:EE$9)*$AG277</f>
        <v>-449.05</v>
      </c>
      <c r="EF277" s="39">
        <f>SUM($BE277,$BF277:CO277)-SUM($CV$1:EF$1)*SUM($P277:$Q277,$W277)-SUM($CV$2:EF$2)*SUM($R277:$V277)-SUM($CV$3:EF$3)*$X277-SUM($CV$4:EF$4)*SUM($K277:$L277)-SUM($CV$5:EF$5)*SUM($M277:$N277)-SUM($CV$6:EF$6)*$O277-SUM($CV$7:EF$7)*SUM($Y277:$Z277,$AF277)-SUM($CV$8:EF$8)*SUM($AA277:$AE277)-SUM($CV$9:EF$9)*$AG277</f>
        <v>-499.05</v>
      </c>
      <c r="EG277" s="39">
        <f>SUM($BE277,$BF277:CP277)-SUM($CV$1:EG$1)*SUM($P277:$Q277,$W277)-SUM($CV$2:EG$2)*SUM($R277:$V277)-SUM($CV$3:EG$3)*$X277-SUM($CV$4:EG$4)*SUM($K277:$L277)-SUM($CV$5:EG$5)*SUM($M277:$N277)-SUM($CV$6:EG$6)*$O277-SUM($CV$7:EG$7)*SUM($Y277:$Z277,$AF277)-SUM($CV$8:EG$8)*SUM($AA277:$AE277)-SUM($CV$9:EG$9)*$AG277</f>
        <v>-549.04999999999995</v>
      </c>
      <c r="EH277" s="39">
        <f>SUM($BE277,$BF277:CQ277)-SUM($CV$1:EH$1)*SUM($P277:$Q277,$W277)-SUM($CV$2:EH$2)*SUM($R277:$V277)-SUM($CV$3:EH$3)*$X277-SUM($CV$4:EH$4)*SUM($K277:$L277)-SUM($CV$5:EH$5)*SUM($M277:$N277)-SUM($CV$6:EH$6)*$O277-SUM($CV$7:EH$7)*SUM($Y277:$Z277,$AF277)-SUM($CV$8:EH$8)*SUM($AA277:$AE277)-SUM($CV$9:EH$9)*$AG277</f>
        <v>-599.04999999999995</v>
      </c>
      <c r="EI277" s="39">
        <f>SUM($BE277,$BF277:CR277)-SUM($CV$1:EI$1)*SUM($P277:$Q277,$W277)-SUM($CV$2:EI$2)*SUM($R277:$V277)-SUM($CV$3:EI$3)*$X277-SUM($CV$4:EI$4)*SUM($K277:$L277)-SUM($CV$5:EI$5)*SUM($M277:$N277)-SUM($CV$6:EI$6)*$O277-SUM($CV$7:EI$7)*SUM($Y277:$Z277,$AF277)-SUM($CV$8:EI$8)*SUM($AA277:$AE277)-SUM($CV$9:EI$9)*$AG277</f>
        <v>-649.04999999999995</v>
      </c>
      <c r="EJ277" s="39">
        <f>SUM($BE277,$BF277:CS277)-SUM($CV$1:EJ$1)*SUM($P277:$Q277,$W277)-SUM($CV$2:EJ$2)*SUM($R277:$V277)-SUM($CV$3:EJ$3)*$X277-SUM($CV$4:EJ$4)*SUM($K277:$L277)-SUM($CV$5:EJ$5)*SUM($M277:$N277)-SUM($CV$6:EJ$6)*$O277-SUM($CV$7:EJ$7)*SUM($Y277:$Z277,$AF277)-SUM($CV$8:EJ$8)*SUM($AA277:$AE277)-SUM($CV$9:EJ$9)*$AG277</f>
        <v>-699.05</v>
      </c>
      <c r="EK277" s="39">
        <f>SUM($BE277,$BF277:CT277)-SUM($CV$1:EK$1)*SUM($P277:$Q277,$W277)-SUM($CV$2:EK$2)*SUM($R277:$V277)-SUM($CV$3:EK$3)*$X277-SUM($CV$4:EK$4)*SUM($K277:$L277)-SUM($CV$5:EK$5)*SUM($M277:$N277)-SUM($CV$6:EK$6)*$O277-SUM($CV$7:EK$7)*SUM($Y277:$Z277,$AF277)-SUM($CV$8:EK$8)*SUM($AA277:$AE277)-SUM($CV$9:EK$9)*$AG277</f>
        <v>-749.05</v>
      </c>
      <c r="EL277" s="39">
        <f>SUM($BE277,$BF277:CU277)-SUM($CV$1:EL$1)*SUM($P277:$Q277,$W277)-SUM($CV$2:EL$2)*SUM($R277:$V277)-SUM($CV$3:EL$3)*$X277-SUM($CV$4:EL$4)*SUM($K277:$L277)-SUM($CV$5:EL$5)*SUM($M277:$N277)-SUM($CV$6:EL$6)*$O277-SUM($CV$7:EL$7)*SUM($Y277:$Z277,$AF277)-SUM($CV$8:EL$8)*SUM($AA277:$AE277)-SUM($CV$9:EL$9)*$AG277</f>
        <v>-799.05</v>
      </c>
      <c r="EM277" s="39">
        <f>SUM($BE277,$BF277:CV277)-SUM($CV$1:EM$1)*SUM($P277:$Q277,$W277)-SUM($CV$2:EM$2)*SUM($R277:$V277)-SUM($CV$3:EM$3)*$X277-SUM($CV$4:EM$4)*SUM($K277:$L277)-SUM($CV$5:EM$5)*SUM($M277:$N277)-SUM($CV$6:EM$6)*$O277-SUM($CV$7:EM$7)*SUM($Y277:$Z277,$AF277)-SUM($CV$8:EM$8)*SUM($AA277:$AE277)-SUM($CV$9:EM$9)*$AG277</f>
        <v>-849.05</v>
      </c>
      <c r="EN277" s="39">
        <f>SUM($BE277,$BF277:CW277)-SUM($CV$1:EN$1)*SUM($P277:$Q277,$W277)-SUM($CV$2:EN$2)*SUM($R277:$V277)-SUM($CV$3:EN$3)*$X277-SUM($CV$4:EN$4)*SUM($K277:$L277)-SUM($CV$5:EN$5)*SUM($M277:$N277)-SUM($CV$6:EN$6)*$O277-SUM($CV$7:EN$7)*SUM($Y277:$Z277,$AF277)-SUM($CV$8:EN$8)*SUM($AA277:$AE277)-SUM($CV$9:EN$9)*$AG277</f>
        <v>-899.05</v>
      </c>
      <c r="EO277" s="39">
        <f>SUM($BE277,$BF277:CX277)-SUM($CV$1:EO$1)*SUM($P277:$Q277,$W277)-SUM($CV$2:EO$2)*SUM($R277:$V277)-SUM($CV$3:EO$3)*$X277-SUM($CV$4:EO$4)*SUM($K277:$L277)-SUM($CV$5:EO$5)*SUM($M277:$N277)-SUM($CV$6:EO$6)*$O277-SUM($CV$7:EO$7)*SUM($Y277:$Z277,$AF277)-SUM($CV$8:EO$8)*SUM($AA277:$AE277)-SUM($CV$9:EO$9)*$AG277</f>
        <v>-940.55</v>
      </c>
      <c r="EP277" s="96" t="str">
        <f>AR277</f>
        <v>Rapid Technology</v>
      </c>
      <c r="EQ277" s="103" t="str">
        <f t="shared" si="328"/>
        <v>RTV103TUBE3OZ</v>
      </c>
      <c r="ER277" s="96" t="str">
        <f t="shared" si="378"/>
        <v>GE SILICONES</v>
      </c>
      <c r="ES277" s="115">
        <f t="shared" si="326"/>
        <v>7.0447058823529404E-2</v>
      </c>
      <c r="ET277" s="116" t="str">
        <f t="shared" si="379"/>
        <v>USD</v>
      </c>
      <c r="EU277" s="107" t="e">
        <f t="shared" ca="1" si="341"/>
        <v>#NAME?</v>
      </c>
      <c r="EV277" s="107" t="e">
        <f t="shared" ca="1" si="342"/>
        <v>#NAME?</v>
      </c>
      <c r="EW277" s="117">
        <f t="shared" si="327"/>
        <v>1</v>
      </c>
      <c r="EX277" s="117">
        <f t="shared" si="329"/>
        <v>1</v>
      </c>
      <c r="EY277" s="103"/>
      <c r="EZ277" s="117">
        <f t="shared" si="343"/>
        <v>1772</v>
      </c>
      <c r="FA277" s="118" t="e">
        <f t="shared" ca="1" si="344"/>
        <v>#NAME?</v>
      </c>
      <c r="FB277" s="117">
        <f t="shared" si="345"/>
        <v>0.84999999999990905</v>
      </c>
      <c r="FC277" s="118" t="e">
        <f t="shared" ca="1" si="346"/>
        <v>#NAME?</v>
      </c>
      <c r="FD277" s="119">
        <v>45523</v>
      </c>
      <c r="FE277" s="118" t="s">
        <v>130</v>
      </c>
      <c r="FF277" s="118" t="s">
        <v>223</v>
      </c>
      <c r="FG277" s="103" t="s">
        <v>144</v>
      </c>
      <c r="FH277" s="103" t="s">
        <v>145</v>
      </c>
      <c r="FI277" s="105">
        <f t="array" ref="FI277">SUMPRODUCT($AI277:$AL277,TRANSPOSE(FI$1:FI$4))</f>
        <v>153.25</v>
      </c>
      <c r="FJ277" s="105">
        <f t="array" ref="FJ277">SUMPRODUCT($AI277:$AL277,TRANSPOSE(FJ$1:FJ$4))</f>
        <v>153.25</v>
      </c>
      <c r="FK277" s="105">
        <f t="array" ref="FK277">SUMPRODUCT($AI277:$AL277,TRANSPOSE(FK$1:FK$4))</f>
        <v>153.25</v>
      </c>
      <c r="FL277" s="105">
        <f t="array" ref="FL277">SUMPRODUCT($AI277:$AL277,TRANSPOSE(FL$1:FL$4))</f>
        <v>153.25</v>
      </c>
      <c r="FM277" s="105">
        <f t="array" ref="FM277">SUMPRODUCT($AI277:$AL277,TRANSPOSE(FM$1:FM$4))</f>
        <v>153.25</v>
      </c>
      <c r="FN277" s="105">
        <f t="array" ref="FN277">SUMPRODUCT($AI277:$AL277,TRANSPOSE(FN$1:FN$4))</f>
        <v>153.25</v>
      </c>
      <c r="FO277" s="105">
        <f t="array" ref="FO277">SUMPRODUCT($AI277:$AL277,TRANSPOSE(FO$1:FO$4))</f>
        <v>153.25</v>
      </c>
      <c r="FP277" s="105">
        <f t="array" ref="FP277">SUMPRODUCT($AI277:$AL277,TRANSPOSE(FP$1:FP$4))</f>
        <v>153.25</v>
      </c>
      <c r="FQ277" s="105">
        <f t="array" ref="FQ277">SUMPRODUCT($AI277:$AL277,TRANSPOSE(FQ$1:FQ$4))</f>
        <v>153.25</v>
      </c>
      <c r="FR277" s="105">
        <f t="array" ref="FR277">SUMPRODUCT($AI277:$AL277,TRANSPOSE(FR$1:FR$4))</f>
        <v>152.5</v>
      </c>
      <c r="FS277" s="105">
        <f t="array" ref="FS277">SUMPRODUCT($AI277:$AL277,TRANSPOSE(FS$1:FS$4))</f>
        <v>150</v>
      </c>
      <c r="FT277" s="105">
        <f t="array" ref="FT277">SUMPRODUCT($AI277:$AL277,TRANSPOSE(FT$1:FT$4))</f>
        <v>89.4</v>
      </c>
      <c r="FU277" s="105">
        <f t="array" ref="FU277">SUMPRODUCT($AI277:$AL277,TRANSPOSE(FU$1:FU$4))</f>
        <v>0</v>
      </c>
      <c r="FV277" s="120"/>
      <c r="FW277" s="105">
        <f t="shared" si="347"/>
        <v>154</v>
      </c>
      <c r="FX277" s="121">
        <f>CEILING(SUM($FI277:FJ277)-SUM($FW277:FW277),$EW277)</f>
        <v>153</v>
      </c>
      <c r="FY277" s="121">
        <f>CEILING(SUM($FI277:FK277)-SUM($FW277:FX277),$EW277)</f>
        <v>153</v>
      </c>
      <c r="FZ277" s="121">
        <f>CEILING(SUM($FI277:FL277)-SUM($FW277:FY277),$EW277)</f>
        <v>153</v>
      </c>
      <c r="GA277" s="121">
        <f>CEILING(SUM($FI277:FM277)-SUM($FW277:FZ277),$EW277)</f>
        <v>154</v>
      </c>
      <c r="GB277" s="121">
        <f>CEILING(SUM($FI277:FN277)-SUM($FW277:GA277),$EW277)</f>
        <v>153</v>
      </c>
      <c r="GC277" s="121">
        <f>CEILING(SUM($FI277:FO277)-SUM($FW277:GB277),$EW277)</f>
        <v>153</v>
      </c>
      <c r="GD277" s="121">
        <f>CEILING(SUM($FI277:FP277)-SUM($FW277:GC277),$EW277)</f>
        <v>153</v>
      </c>
      <c r="GE277" s="121">
        <f>CEILING(SUM($FI277:FQ277)-SUM($FW277:GD277),$EW277)</f>
        <v>154</v>
      </c>
      <c r="GF277" s="121">
        <f>CEILING(SUM($FI277:FR277)-SUM($FW277:GE277),$EW277)</f>
        <v>152</v>
      </c>
      <c r="GG277" s="121">
        <f>CEILING(SUM($FI277:FS277)-SUM($FW277:GF277),$EW277)</f>
        <v>150</v>
      </c>
      <c r="GH277" s="121">
        <f t="shared" si="348"/>
        <v>90</v>
      </c>
      <c r="GI277" s="121">
        <f t="shared" si="349"/>
        <v>0</v>
      </c>
      <c r="GJ277" s="120"/>
      <c r="GK277" s="123" t="e">
        <f t="shared" ca="1" si="350"/>
        <v>#NAME?</v>
      </c>
      <c r="GL277" s="123" t="e">
        <f t="shared" ca="1" si="351"/>
        <v>#NAME?</v>
      </c>
      <c r="GM277" s="123" t="e">
        <f t="shared" ca="1" si="352"/>
        <v>#NAME?</v>
      </c>
      <c r="GN277" s="123" t="e">
        <f t="shared" ca="1" si="353"/>
        <v>#NAME?</v>
      </c>
      <c r="GO277" s="123" t="e">
        <f t="shared" ca="1" si="354"/>
        <v>#NAME?</v>
      </c>
      <c r="GP277" s="123" t="e">
        <f t="shared" ca="1" si="355"/>
        <v>#NAME?</v>
      </c>
      <c r="GQ277" s="123" t="e">
        <f t="shared" ca="1" si="356"/>
        <v>#NAME?</v>
      </c>
      <c r="GR277" s="123" t="e">
        <f t="shared" ca="1" si="357"/>
        <v>#NAME?</v>
      </c>
      <c r="GS277" s="123" t="e">
        <f t="shared" ca="1" si="358"/>
        <v>#NAME?</v>
      </c>
      <c r="GT277" s="123" t="e">
        <f t="shared" ca="1" si="359"/>
        <v>#NAME?</v>
      </c>
      <c r="GU277" s="123" t="e">
        <f t="shared" ca="1" si="360"/>
        <v>#NAME?</v>
      </c>
      <c r="GV277" s="123" t="e">
        <f t="shared" ca="1" si="361"/>
        <v>#NAME?</v>
      </c>
      <c r="GW277" s="123" t="e">
        <f t="shared" ca="1" si="362"/>
        <v>#NAME?</v>
      </c>
      <c r="GX277" s="123" t="e">
        <f t="shared" ca="1" si="363"/>
        <v>#NAME?</v>
      </c>
      <c r="GY277" s="120">
        <v>1</v>
      </c>
      <c r="GZ277" s="105">
        <f>SUM(FW277:GI277)</f>
        <v>1772</v>
      </c>
      <c r="HA277" s="105"/>
      <c r="HB277" s="105"/>
      <c r="HC277" s="105"/>
      <c r="HD277" s="105"/>
      <c r="HE277" s="105"/>
      <c r="HF277" s="105"/>
      <c r="HG277" s="105"/>
      <c r="HH277" s="105"/>
      <c r="HI277" s="105"/>
      <c r="HJ277" s="105"/>
      <c r="HK277" s="105"/>
      <c r="HL277" s="105">
        <f t="shared" si="380"/>
        <v>0</v>
      </c>
      <c r="HM277" s="105"/>
      <c r="HN277" s="123" t="e">
        <f t="shared" ca="1" si="364"/>
        <v>#NAME?</v>
      </c>
      <c r="HO277" s="123" t="e">
        <f t="shared" ca="1" si="365"/>
        <v>#NAME?</v>
      </c>
      <c r="HP277" s="123" t="e">
        <f t="shared" ca="1" si="366"/>
        <v>#NAME?</v>
      </c>
      <c r="HQ277" s="123" t="e">
        <f t="shared" ca="1" si="367"/>
        <v>#NAME?</v>
      </c>
      <c r="HR277" s="123" t="e">
        <f t="shared" ca="1" si="368"/>
        <v>#NAME?</v>
      </c>
      <c r="HS277" s="123" t="e">
        <f t="shared" ca="1" si="369"/>
        <v>#NAME?</v>
      </c>
      <c r="HT277" s="123" t="e">
        <f t="shared" ca="1" si="370"/>
        <v>#NAME?</v>
      </c>
      <c r="HU277" s="123" t="e">
        <f t="shared" ca="1" si="371"/>
        <v>#NAME?</v>
      </c>
      <c r="HV277" s="123" t="e">
        <f t="shared" ca="1" si="372"/>
        <v>#NAME?</v>
      </c>
      <c r="HW277" s="123" t="e">
        <f t="shared" ca="1" si="373"/>
        <v>#NAME?</v>
      </c>
      <c r="HX277" s="123" t="e">
        <f t="shared" ca="1" si="374"/>
        <v>#NAME?</v>
      </c>
      <c r="HY277" s="123" t="e">
        <f t="shared" ca="1" si="375"/>
        <v>#NAME?</v>
      </c>
      <c r="HZ277" s="123" t="e">
        <f t="shared" ca="1" si="376"/>
        <v>#NAME?</v>
      </c>
      <c r="IA277" s="123" t="e">
        <f t="shared" ca="1" si="377"/>
        <v>#NAME?</v>
      </c>
      <c r="IB277" s="124" t="s">
        <v>1266</v>
      </c>
      <c r="IC277" s="103"/>
      <c r="ID277" s="125"/>
      <c r="IE277" s="103"/>
      <c r="IF277" s="103"/>
      <c r="IG277" s="103" t="s">
        <v>147</v>
      </c>
      <c r="IH277" s="103"/>
      <c r="II277" s="103"/>
    </row>
    <row r="278" spans="1:243" ht="14.25" x14ac:dyDescent="0.2">
      <c r="A278" s="39">
        <v>310</v>
      </c>
      <c r="B278" s="39" t="s">
        <v>1270</v>
      </c>
      <c r="C278" s="56" t="s">
        <v>1271</v>
      </c>
      <c r="D278" s="39" t="s">
        <v>137</v>
      </c>
      <c r="E278" s="39">
        <v>401351649</v>
      </c>
      <c r="F278" s="102" t="s">
        <v>1272</v>
      </c>
      <c r="G278" s="39"/>
      <c r="H278" s="39" t="s">
        <v>128</v>
      </c>
      <c r="I278" s="39">
        <v>2</v>
      </c>
      <c r="J278" s="39">
        <v>14</v>
      </c>
      <c r="K278" s="39">
        <v>0</v>
      </c>
      <c r="L278" s="39">
        <v>0</v>
      </c>
      <c r="M278" s="39">
        <v>0</v>
      </c>
      <c r="N278" s="39">
        <v>0</v>
      </c>
      <c r="O278" s="39">
        <v>4</v>
      </c>
      <c r="P278" s="39">
        <v>0</v>
      </c>
      <c r="Q278" s="39">
        <v>0</v>
      </c>
      <c r="R278" s="39">
        <v>0</v>
      </c>
      <c r="S278" s="39">
        <v>1</v>
      </c>
      <c r="T278" s="39">
        <v>0</v>
      </c>
      <c r="U278" s="39">
        <v>0</v>
      </c>
      <c r="V278" s="39">
        <v>0</v>
      </c>
      <c r="W278" s="39">
        <v>0</v>
      </c>
      <c r="X278" s="39">
        <v>4</v>
      </c>
      <c r="Y278" s="39">
        <v>0</v>
      </c>
      <c r="Z278" s="39">
        <v>0</v>
      </c>
      <c r="AA278" s="39">
        <v>0</v>
      </c>
      <c r="AB278" s="39">
        <v>1</v>
      </c>
      <c r="AC278" s="39">
        <v>0</v>
      </c>
      <c r="AD278" s="39">
        <v>0</v>
      </c>
      <c r="AE278" s="39">
        <v>0</v>
      </c>
      <c r="AF278" s="39">
        <v>0</v>
      </c>
      <c r="AG278" s="39">
        <v>4</v>
      </c>
      <c r="AH278" s="39">
        <f t="shared" si="331"/>
        <v>10</v>
      </c>
      <c r="AI278" s="39">
        <f t="shared" si="332"/>
        <v>4</v>
      </c>
      <c r="AJ278" s="39">
        <f t="shared" si="333"/>
        <v>5</v>
      </c>
      <c r="AK278" s="39">
        <f t="shared" si="334"/>
        <v>5</v>
      </c>
      <c r="AL278" s="39">
        <f t="shared" si="335"/>
        <v>9</v>
      </c>
      <c r="AM278" s="57">
        <f t="shared" si="336"/>
        <v>318177</v>
      </c>
      <c r="AN278" s="57">
        <v>2500</v>
      </c>
      <c r="AO278" s="57">
        <f t="shared" si="337"/>
        <v>320000</v>
      </c>
      <c r="AP278" s="39"/>
      <c r="AQ278" s="39" t="s">
        <v>473</v>
      </c>
      <c r="AR278" s="39" t="s">
        <v>474</v>
      </c>
      <c r="AS278" s="39"/>
      <c r="AT278" s="39"/>
      <c r="AU278" s="58">
        <v>0.3</v>
      </c>
      <c r="AV278" s="58" t="s">
        <v>11</v>
      </c>
      <c r="AW278" s="39" t="s">
        <v>475</v>
      </c>
      <c r="AX278" s="39" t="s">
        <v>476</v>
      </c>
      <c r="AY278" s="39"/>
      <c r="AZ278" s="39" t="s">
        <v>477</v>
      </c>
      <c r="BA278" s="39" t="str">
        <f t="shared" si="338"/>
        <v>P0040</v>
      </c>
      <c r="BB278" s="78" t="e">
        <f t="shared" ca="1" si="339"/>
        <v>#NAME?</v>
      </c>
      <c r="BC278" s="39">
        <v>14</v>
      </c>
      <c r="BD278" s="75">
        <f t="shared" si="340"/>
        <v>320000</v>
      </c>
      <c r="BE278" s="39"/>
      <c r="BF278" s="39"/>
      <c r="BG278" s="39"/>
      <c r="BH278" s="39"/>
      <c r="BI278" s="39"/>
      <c r="BJ278" s="39"/>
      <c r="BK278" s="39">
        <v>55000</v>
      </c>
      <c r="BL278" s="39"/>
      <c r="BM278" s="39"/>
      <c r="BN278" s="39"/>
      <c r="BO278" s="39"/>
      <c r="BP278" s="39">
        <v>55000</v>
      </c>
      <c r="BQ278" s="39"/>
      <c r="BR278" s="39"/>
      <c r="BS278" s="39"/>
      <c r="BT278" s="39"/>
      <c r="BU278" s="39"/>
      <c r="BV278" s="39">
        <v>55000</v>
      </c>
      <c r="BW278" s="39"/>
      <c r="BX278" s="39"/>
      <c r="BY278" s="39"/>
      <c r="BZ278" s="39"/>
      <c r="CA278" s="39"/>
      <c r="CB278" s="39">
        <v>55000</v>
      </c>
      <c r="CC278" s="39"/>
      <c r="CD278" s="39"/>
      <c r="CE278" s="39"/>
      <c r="CF278" s="39"/>
      <c r="CG278" s="39"/>
      <c r="CH278" s="39">
        <v>55000</v>
      </c>
      <c r="CI278" s="39"/>
      <c r="CJ278" s="39"/>
      <c r="CK278" s="39"/>
      <c r="CL278" s="39"/>
      <c r="CM278" s="39"/>
      <c r="CN278" s="39">
        <v>45000</v>
      </c>
      <c r="CO278" s="39"/>
      <c r="CP278" s="39"/>
      <c r="CQ278" s="39"/>
      <c r="CR278" s="39"/>
      <c r="CS278" s="39"/>
      <c r="CT278" s="39"/>
      <c r="CU278" s="39"/>
      <c r="CV278" s="39"/>
      <c r="CW278" s="39">
        <f>SUM($BE278,$BF278:BF278)-SUM($CV$1:CW$1)*SUM($P278:$Q278,$W278)-SUM($CV$2:CW$2)*SUM($R278:$V278)-SUM($CV$3:CW$3)*$X278-SUM($CV$4:CW$4)*SUM($K278:$L278)-SUM($CV$5:CW$5)*SUM($M278:$N278)-SUM($CV$6:CW$6)*$O278-SUM($CV$7:CW$7)*SUM($Y278:$Z278,$AF278)-SUM($CV$8:CW$8)*SUM($AA278:$AE278)-SUM($CV$9:CW$9)*$AG278</f>
        <v>0</v>
      </c>
      <c r="CX278" s="39">
        <f>SUM($BE278,$BF278:BG278)-SUM($CV$1:CX$1)*SUM($P278:$Q278,$W278)-SUM($CV$2:CX$2)*SUM($R278:$V278)-SUM($CV$3:CX$3)*$X278-SUM($CV$4:CX$4)*SUM($K278:$L278)-SUM($CV$5:CX$5)*SUM($M278:$N278)-SUM($CV$6:CX$6)*$O278-SUM($CV$7:CX$7)*SUM($Y278:$Z278,$AF278)-SUM($CV$8:CX$8)*SUM($AA278:$AE278)-SUM($CV$9:CX$9)*$AG278</f>
        <v>0</v>
      </c>
      <c r="CY278" s="39">
        <f>SUM($BE278,$BF278:BH278)-SUM($CV$1:CY$1)*SUM($P278:$Q278,$W278)-SUM($CV$2:CY$2)*SUM($R278:$V278)-SUM($CV$3:CY$3)*$X278-SUM($CV$4:CY$4)*SUM($K278:$L278)-SUM($CV$5:CY$5)*SUM($M278:$N278)-SUM($CV$6:CY$6)*$O278-SUM($CV$7:CY$7)*SUM($Y278:$Z278,$AF278)-SUM($CV$8:CY$8)*SUM($AA278:$AE278)-SUM($CV$9:CY$9)*$AG278</f>
        <v>0</v>
      </c>
      <c r="CZ278" s="39">
        <f>SUM($BE278,$BF278:BI278)-SUM($CV$1:CZ$1)*SUM($P278:$Q278,$W278)-SUM($CV$2:CZ$2)*SUM($R278:$V278)-SUM($CV$3:CZ$3)*$X278-SUM($CV$4:CZ$4)*SUM($K278:$L278)-SUM($CV$5:CZ$5)*SUM($M278:$N278)-SUM($CV$6:CZ$6)*$O278-SUM($CV$7:CZ$7)*SUM($Y278:$Z278,$AF278)-SUM($CV$8:CZ$8)*SUM($AA278:$AE278)-SUM($CV$9:CZ$9)*$AG278</f>
        <v>0</v>
      </c>
      <c r="DA278" s="39">
        <f>SUM($BE278,$BF278:BJ278)-SUM($CV$1:DA$1)*SUM($P278:$Q278,$W278)-SUM($CV$2:DA$2)*SUM($R278:$V278)-SUM($CV$3:DA$3)*$X278-SUM($CV$4:DA$4)*SUM($K278:$L278)-SUM($CV$5:DA$5)*SUM($M278:$N278)-SUM($CV$6:DA$6)*$O278-SUM($CV$7:DA$7)*SUM($Y278:$Z278,$AF278)-SUM($CV$8:DA$8)*SUM($AA278:$AE278)-SUM($CV$9:DA$9)*$AG278</f>
        <v>0</v>
      </c>
      <c r="DB278" s="39">
        <f>SUM($BE278,$BF278:BK278)-SUM($CV$1:DB$1)*SUM($P278:$Q278,$W278)-SUM($CV$2:DB$2)*SUM($R278:$V278)-SUM($CV$3:DB$3)*$X278-SUM($CV$4:DB$4)*SUM($K278:$L278)-SUM($CV$5:DB$5)*SUM($M278:$N278)-SUM($CV$6:DB$6)*$O278-SUM($CV$7:DB$7)*SUM($Y278:$Z278,$AF278)-SUM($CV$8:DB$8)*SUM($AA278:$AE278)-SUM($CV$9:DB$9)*$AG278</f>
        <v>53600</v>
      </c>
      <c r="DC278" s="39">
        <f>SUM($BE278,$BF278:BL278)-SUM($CV$1:DC$1)*SUM($P278:$Q278,$W278)-SUM($CV$2:DC$2)*SUM($R278:$V278)-SUM($CV$3:DC$3)*$X278-SUM($CV$4:DC$4)*SUM($K278:$L278)-SUM($CV$5:DC$5)*SUM($M278:$N278)-SUM($CV$6:DC$6)*$O278-SUM($CV$7:DC$7)*SUM($Y278:$Z278,$AF278)-SUM($CV$8:DC$8)*SUM($AA278:$AE278)-SUM($CV$9:DC$9)*$AG278</f>
        <v>50800</v>
      </c>
      <c r="DD278" s="39">
        <f>SUM($BE278,$BF278:BM278)-SUM($CV$1:DD$1)*SUM($P278:$Q278,$W278)-SUM($CV$2:DD$2)*SUM($R278:$V278)-SUM($CV$3:DD$3)*$X278-SUM($CV$4:DD$4)*SUM($K278:$L278)-SUM($CV$5:DD$5)*SUM($M278:$N278)-SUM($CV$6:DD$6)*$O278-SUM($CV$7:DD$7)*SUM($Y278:$Z278,$AF278)-SUM($CV$8:DD$8)*SUM($AA278:$AE278)-SUM($CV$9:DD$9)*$AG278</f>
        <v>46445</v>
      </c>
      <c r="DE278" s="39">
        <f>SUM($BE278,$BF278:BN278)-SUM($CV$1:DE$1)*SUM($P278:$Q278,$W278)-SUM($CV$2:DE$2)*SUM($R278:$V278)-SUM($CV$3:DE$3)*$X278-SUM($CV$4:DE$4)*SUM($K278:$L278)-SUM($CV$5:DE$5)*SUM($M278:$N278)-SUM($CV$6:DE$6)*$O278-SUM($CV$7:DE$7)*SUM($Y278:$Z278,$AF278)-SUM($CV$8:DE$8)*SUM($AA278:$AE278)-SUM($CV$9:DE$9)*$AG278</f>
        <v>41495</v>
      </c>
      <c r="DF278" s="39">
        <f>SUM($BE278,$BF278:BO278)-SUM($CV$1:DF$1)*SUM($P278:$Q278,$W278)-SUM($CV$2:DF$2)*SUM($R278:$V278)-SUM($CV$3:DF$3)*$X278-SUM($CV$4:DF$4)*SUM($K278:$L278)-SUM($CV$5:DF$5)*SUM($M278:$N278)-SUM($CV$6:DF$6)*$O278-SUM($CV$7:DF$7)*SUM($Y278:$Z278,$AF278)-SUM($CV$8:DF$8)*SUM($AA278:$AE278)-SUM($CV$9:DF$9)*$AG278</f>
        <v>35195</v>
      </c>
      <c r="DG278" s="39">
        <f>SUM($BE278,$BF278:BP278)-SUM($CV$1:DG$1)*SUM($P278:$Q278,$W278)-SUM($CV$2:DG$2)*SUM($R278:$V278)-SUM($CV$3:DG$3)*$X278-SUM($CV$4:DG$4)*SUM($K278:$L278)-SUM($CV$5:DG$5)*SUM($M278:$N278)-SUM($CV$6:DG$6)*$O278-SUM($CV$7:DG$7)*SUM($Y278:$Z278,$AF278)-SUM($CV$8:DG$8)*SUM($AA278:$AE278)-SUM($CV$9:DG$9)*$AG278</f>
        <v>83445</v>
      </c>
      <c r="DH278" s="39">
        <f>SUM($BE278,$BF278:BQ278)-SUM($CV$1:DH$1)*SUM($P278:$Q278,$W278)-SUM($CV$2:DH$2)*SUM($R278:$V278)-SUM($CV$3:DH$3)*$X278-SUM($CV$4:DH$4)*SUM($K278:$L278)-SUM($CV$5:DH$5)*SUM($M278:$N278)-SUM($CV$6:DH$6)*$O278-SUM($CV$7:DH$7)*SUM($Y278:$Z278,$AF278)-SUM($CV$8:DH$8)*SUM($AA278:$AE278)-SUM($CV$9:DH$9)*$AG278</f>
        <v>76695</v>
      </c>
      <c r="DI278" s="39">
        <f>SUM($BE278,$BF278:BR278)-SUM($CV$1:DI$1)*SUM($P278:$Q278,$W278)-SUM($CV$2:DI$2)*SUM($R278:$V278)-SUM($CV$3:DI$3)*$X278-SUM($CV$4:DI$4)*SUM($K278:$L278)-SUM($CV$5:DI$5)*SUM($M278:$N278)-SUM($CV$6:DI$6)*$O278-SUM($CV$7:DI$7)*SUM($Y278:$Z278,$AF278)-SUM($CV$8:DI$8)*SUM($AA278:$AE278)-SUM($CV$9:DI$9)*$AG278</f>
        <v>69945</v>
      </c>
      <c r="DJ278" s="39">
        <f>SUM($BE278,$BF278:BS278)-SUM($CV$1:DJ$1)*SUM($P278:$Q278,$W278)-SUM($CV$2:DJ$2)*SUM($R278:$V278)-SUM($CV$3:DJ$3)*$X278-SUM($CV$4:DJ$4)*SUM($K278:$L278)-SUM($CV$5:DJ$5)*SUM($M278:$N278)-SUM($CV$6:DJ$6)*$O278-SUM($CV$7:DJ$7)*SUM($Y278:$Z278,$AF278)-SUM($CV$8:DJ$8)*SUM($AA278:$AE278)-SUM($CV$9:DJ$9)*$AG278</f>
        <v>63195</v>
      </c>
      <c r="DK278" s="39">
        <f>SUM($BE278,$BF278:BT278)-SUM($CV$1:DK$1)*SUM($P278:$Q278,$W278)-SUM($CV$2:DK$2)*SUM($R278:$V278)-SUM($CV$3:DK$3)*$X278-SUM($CV$4:DK$4)*SUM($K278:$L278)-SUM($CV$5:DK$5)*SUM($M278:$N278)-SUM($CV$6:DK$6)*$O278-SUM($CV$7:DK$7)*SUM($Y278:$Z278,$AF278)-SUM($CV$8:DK$8)*SUM($AA278:$AE278)-SUM($CV$9:DK$9)*$AG278</f>
        <v>56445</v>
      </c>
      <c r="DL278" s="39">
        <f>SUM($BE278,$BF278:BU278)-SUM($CV$1:DL$1)*SUM($P278:$Q278,$W278)-SUM($CV$2:DL$2)*SUM($R278:$V278)-SUM($CV$3:DL$3)*$X278-SUM($CV$4:DL$4)*SUM($K278:$L278)-SUM($CV$5:DL$5)*SUM($M278:$N278)-SUM($CV$6:DL$6)*$O278-SUM($CV$7:DL$7)*SUM($Y278:$Z278,$AF278)-SUM($CV$8:DL$8)*SUM($AA278:$AE278)-SUM($CV$9:DL$9)*$AG278</f>
        <v>49695</v>
      </c>
      <c r="DM278" s="39">
        <f>SUM($BE278,$BF278:BV278)-SUM($CV$1:DM$1)*SUM($P278:$Q278,$W278)-SUM($CV$2:DM$2)*SUM($R278:$V278)-SUM($CV$3:DM$3)*$X278-SUM($CV$4:DM$4)*SUM($K278:$L278)-SUM($CV$5:DM$5)*SUM($M278:$N278)-SUM($CV$6:DM$6)*$O278-SUM($CV$7:DM$7)*SUM($Y278:$Z278,$AF278)-SUM($CV$8:DM$8)*SUM($AA278:$AE278)-SUM($CV$9:DM$9)*$AG278</f>
        <v>95695</v>
      </c>
      <c r="DN278" s="39">
        <f>SUM($BE278,$BF278:BW278)-SUM($CV$1:DN$1)*SUM($P278:$Q278,$W278)-SUM($CV$2:DN$2)*SUM($R278:$V278)-SUM($CV$3:DN$3)*$X278-SUM($CV$4:DN$4)*SUM($K278:$L278)-SUM($CV$5:DN$5)*SUM($M278:$N278)-SUM($CV$6:DN$6)*$O278-SUM($CV$7:DN$7)*SUM($Y278:$Z278,$AF278)-SUM($CV$8:DN$8)*SUM($AA278:$AE278)-SUM($CV$9:DN$9)*$AG278</f>
        <v>86695</v>
      </c>
      <c r="DO278" s="39">
        <f>SUM($BE278,$BF278:BX278)-SUM($CV$1:DO$1)*SUM($P278:$Q278,$W278)-SUM($CV$2:DO$2)*SUM($R278:$V278)-SUM($CV$3:DO$3)*$X278-SUM($CV$4:DO$4)*SUM($K278:$L278)-SUM($CV$5:DO$5)*SUM($M278:$N278)-SUM($CV$6:DO$6)*$O278-SUM($CV$7:DO$7)*SUM($Y278:$Z278,$AF278)-SUM($CV$8:DO$8)*SUM($AA278:$AE278)-SUM($CV$9:DO$9)*$AG278</f>
        <v>77695</v>
      </c>
      <c r="DP278" s="39">
        <f>SUM($BE278,$BF278:BY278)-SUM($CV$1:DP$1)*SUM($P278:$Q278,$W278)-SUM($CV$2:DP$2)*SUM($R278:$V278)-SUM($CV$3:DP$3)*$X278-SUM($CV$4:DP$4)*SUM($K278:$L278)-SUM($CV$5:DP$5)*SUM($M278:$N278)-SUM($CV$6:DP$6)*$O278-SUM($CV$7:DP$7)*SUM($Y278:$Z278,$AF278)-SUM($CV$8:DP$8)*SUM($AA278:$AE278)-SUM($CV$9:DP$9)*$AG278</f>
        <v>68695</v>
      </c>
      <c r="DQ278" s="39">
        <f>SUM($BE278,$BF278:BZ278)-SUM($CV$1:DQ$1)*SUM($P278:$Q278,$W278)-SUM($CV$2:DQ$2)*SUM($R278:$V278)-SUM($CV$3:DQ$3)*$X278-SUM($CV$4:DQ$4)*SUM($K278:$L278)-SUM($CV$5:DQ$5)*SUM($M278:$N278)-SUM($CV$6:DQ$6)*$O278-SUM($CV$7:DQ$7)*SUM($Y278:$Z278,$AF278)-SUM($CV$8:DQ$8)*SUM($AA278:$AE278)-SUM($CV$9:DQ$9)*$AG278</f>
        <v>59695</v>
      </c>
      <c r="DR278" s="39">
        <f>SUM($BE278,$BF278:CA278)-SUM($CV$1:DR$1)*SUM($P278:$Q278,$W278)-SUM($CV$2:DR$2)*SUM($R278:$V278)-SUM($CV$3:DR$3)*$X278-SUM($CV$4:DR$4)*SUM($K278:$L278)-SUM($CV$5:DR$5)*SUM($M278:$N278)-SUM($CV$6:DR$6)*$O278-SUM($CV$7:DR$7)*SUM($Y278:$Z278,$AF278)-SUM($CV$8:DR$8)*SUM($AA278:$AE278)-SUM($CV$9:DR$9)*$AG278</f>
        <v>50695</v>
      </c>
      <c r="DS278" s="39">
        <f>SUM($BE278,$BF278:CB278)-SUM($CV$1:DS$1)*SUM($P278:$Q278,$W278)-SUM($CV$2:DS$2)*SUM($R278:$V278)-SUM($CV$3:DS$3)*$X278-SUM($CV$4:DS$4)*SUM($K278:$L278)-SUM($CV$5:DS$5)*SUM($M278:$N278)-SUM($CV$6:DS$6)*$O278-SUM($CV$7:DS$7)*SUM($Y278:$Z278,$AF278)-SUM($CV$8:DS$8)*SUM($AA278:$AE278)-SUM($CV$9:DS$9)*$AG278</f>
        <v>96695</v>
      </c>
      <c r="DT278" s="39">
        <f>SUM($BE278,$BF278:CC278)-SUM($CV$1:DT$1)*SUM($P278:$Q278,$W278)-SUM($CV$2:DT$2)*SUM($R278:$V278)-SUM($CV$3:DT$3)*$X278-SUM($CV$4:DT$4)*SUM($K278:$L278)-SUM($CV$5:DT$5)*SUM($M278:$N278)-SUM($CV$6:DT$6)*$O278-SUM($CV$7:DT$7)*SUM($Y278:$Z278,$AF278)-SUM($CV$8:DT$8)*SUM($AA278:$AE278)-SUM($CV$9:DT$9)*$AG278</f>
        <v>87695</v>
      </c>
      <c r="DU278" s="39">
        <f>SUM($BE278,$BF278:CD278)-SUM($CV$1:DU$1)*SUM($P278:$Q278,$W278)-SUM($CV$2:DU$2)*SUM($R278:$V278)-SUM($CV$3:DU$3)*$X278-SUM($CV$4:DU$4)*SUM($K278:$L278)-SUM($CV$5:DU$5)*SUM($M278:$N278)-SUM($CV$6:DU$6)*$O278-SUM($CV$7:DU$7)*SUM($Y278:$Z278,$AF278)-SUM($CV$8:DU$8)*SUM($AA278:$AE278)-SUM($CV$9:DU$9)*$AG278</f>
        <v>78695</v>
      </c>
      <c r="DV278" s="39">
        <f>SUM($BE278,$BF278:CE278)-SUM($CV$1:DV$1)*SUM($P278:$Q278,$W278)-SUM($CV$2:DV$2)*SUM($R278:$V278)-SUM($CV$3:DV$3)*$X278-SUM($CV$4:DV$4)*SUM($K278:$L278)-SUM($CV$5:DV$5)*SUM($M278:$N278)-SUM($CV$6:DV$6)*$O278-SUM($CV$7:DV$7)*SUM($Y278:$Z278,$AF278)-SUM($CV$8:DV$8)*SUM($AA278:$AE278)-SUM($CV$9:DV$9)*$AG278</f>
        <v>69695</v>
      </c>
      <c r="DW278" s="39">
        <f>SUM($BE278,$BF278:CF278)-SUM($CV$1:DW$1)*SUM($P278:$Q278,$W278)-SUM($CV$2:DW$2)*SUM($R278:$V278)-SUM($CV$3:DW$3)*$X278-SUM($CV$4:DW$4)*SUM($K278:$L278)-SUM($CV$5:DW$5)*SUM($M278:$N278)-SUM($CV$6:DW$6)*$O278-SUM($CV$7:DW$7)*SUM($Y278:$Z278,$AF278)-SUM($CV$8:DW$8)*SUM($AA278:$AE278)-SUM($CV$9:DW$9)*$AG278</f>
        <v>60695</v>
      </c>
      <c r="DX278" s="39">
        <f>SUM($BE278,$BF278:CG278)-SUM($CV$1:DX$1)*SUM($P278:$Q278,$W278)-SUM($CV$2:DX$2)*SUM($R278:$V278)-SUM($CV$3:DX$3)*$X278-SUM($CV$4:DX$4)*SUM($K278:$L278)-SUM($CV$5:DX$5)*SUM($M278:$N278)-SUM($CV$6:DX$6)*$O278-SUM($CV$7:DX$7)*SUM($Y278:$Z278,$AF278)-SUM($CV$8:DX$8)*SUM($AA278:$AE278)-SUM($CV$9:DX$9)*$AG278</f>
        <v>51695</v>
      </c>
      <c r="DY278" s="39">
        <f>SUM($BE278,$BF278:CH278)-SUM($CV$1:DY$1)*SUM($P278:$Q278,$W278)-SUM($CV$2:DY$2)*SUM($R278:$V278)-SUM($CV$3:DY$3)*$X278-SUM($CV$4:DY$4)*SUM($K278:$L278)-SUM($CV$5:DY$5)*SUM($M278:$N278)-SUM($CV$6:DY$6)*$O278-SUM($CV$7:DY$7)*SUM($Y278:$Z278,$AF278)-SUM($CV$8:DY$8)*SUM($AA278:$AE278)-SUM($CV$9:DY$9)*$AG278</f>
        <v>97695</v>
      </c>
      <c r="DZ278" s="39">
        <f>SUM($BE278,$BF278:CI278)-SUM($CV$1:DZ$1)*SUM($P278:$Q278,$W278)-SUM($CV$2:DZ$2)*SUM($R278:$V278)-SUM($CV$3:DZ$3)*$X278-SUM($CV$4:DZ$4)*SUM($K278:$L278)-SUM($CV$5:DZ$5)*SUM($M278:$N278)-SUM($CV$6:DZ$6)*$O278-SUM($CV$7:DZ$7)*SUM($Y278:$Z278,$AF278)-SUM($CV$8:DZ$8)*SUM($AA278:$AE278)-SUM($CV$9:DZ$9)*$AG278</f>
        <v>88695</v>
      </c>
      <c r="EA278" s="39">
        <f>SUM($BE278,$BF278:CJ278)-SUM($CV$1:EA$1)*SUM($P278:$Q278,$W278)-SUM($CV$2:EA$2)*SUM($R278:$V278)-SUM($CV$3:EA$3)*$X278-SUM($CV$4:EA$4)*SUM($K278:$L278)-SUM($CV$5:EA$5)*SUM($M278:$N278)-SUM($CV$6:EA$6)*$O278-SUM($CV$7:EA$7)*SUM($Y278:$Z278,$AF278)-SUM($CV$8:EA$8)*SUM($AA278:$AE278)-SUM($CV$9:EA$9)*$AG278</f>
        <v>79695</v>
      </c>
      <c r="EB278" s="39">
        <f>SUM($BE278,$BF278:CK278)-SUM($CV$1:EB$1)*SUM($P278:$Q278,$W278)-SUM($CV$2:EB$2)*SUM($R278:$V278)-SUM($CV$3:EB$3)*$X278-SUM($CV$4:EB$4)*SUM($K278:$L278)-SUM($CV$5:EB$5)*SUM($M278:$N278)-SUM($CV$6:EB$6)*$O278-SUM($CV$7:EB$7)*SUM($Y278:$Z278,$AF278)-SUM($CV$8:EB$8)*SUM($AA278:$AE278)-SUM($CV$9:EB$9)*$AG278</f>
        <v>70695</v>
      </c>
      <c r="EC278" s="39">
        <f>SUM($BE278,$BF278:CL278)-SUM($CV$1:EC$1)*SUM($P278:$Q278,$W278)-SUM($CV$2:EC$2)*SUM($R278:$V278)-SUM($CV$3:EC$3)*$X278-SUM($CV$4:EC$4)*SUM($K278:$L278)-SUM($CV$5:EC$5)*SUM($M278:$N278)-SUM($CV$6:EC$6)*$O278-SUM($CV$7:EC$7)*SUM($Y278:$Z278,$AF278)-SUM($CV$8:EC$8)*SUM($AA278:$AE278)-SUM($CV$9:EC$9)*$AG278</f>
        <v>61695</v>
      </c>
      <c r="ED278" s="39">
        <f>SUM($BE278,$BF278:CM278)-SUM($CV$1:ED$1)*SUM($P278:$Q278,$W278)-SUM($CV$2:ED$2)*SUM($R278:$V278)-SUM($CV$3:ED$3)*$X278-SUM($CV$4:ED$4)*SUM($K278:$L278)-SUM($CV$5:ED$5)*SUM($M278:$N278)-SUM($CV$6:ED$6)*$O278-SUM($CV$7:ED$7)*SUM($Y278:$Z278,$AF278)-SUM($CV$8:ED$8)*SUM($AA278:$AE278)-SUM($CV$9:ED$9)*$AG278</f>
        <v>52695</v>
      </c>
      <c r="EE278" s="39">
        <f>SUM($BE278,$BF278:CN278)-SUM($CV$1:EE$1)*SUM($P278:$Q278,$W278)-SUM($CV$2:EE$2)*SUM($R278:$V278)-SUM($CV$3:EE$3)*$X278-SUM($CV$4:EE$4)*SUM($K278:$L278)-SUM($CV$5:EE$5)*SUM($M278:$N278)-SUM($CV$6:EE$6)*$O278-SUM($CV$7:EE$7)*SUM($Y278:$Z278,$AF278)-SUM($CV$8:EE$8)*SUM($AA278:$AE278)-SUM($CV$9:EE$9)*$AG278</f>
        <v>88695</v>
      </c>
      <c r="EF278" s="39">
        <f>SUM($BE278,$BF278:CO278)-SUM($CV$1:EF$1)*SUM($P278:$Q278,$W278)-SUM($CV$2:EF$2)*SUM($R278:$V278)-SUM($CV$3:EF$3)*$X278-SUM($CV$4:EF$4)*SUM($K278:$L278)-SUM($CV$5:EF$5)*SUM($M278:$N278)-SUM($CV$6:EF$6)*$O278-SUM($CV$7:EF$7)*SUM($Y278:$Z278,$AF278)-SUM($CV$8:EF$8)*SUM($AA278:$AE278)-SUM($CV$9:EF$9)*$AG278</f>
        <v>79695</v>
      </c>
      <c r="EG278" s="39">
        <f>SUM($BE278,$BF278:CP278)-SUM($CV$1:EG$1)*SUM($P278:$Q278,$W278)-SUM($CV$2:EG$2)*SUM($R278:$V278)-SUM($CV$3:EG$3)*$X278-SUM($CV$4:EG$4)*SUM($K278:$L278)-SUM($CV$5:EG$5)*SUM($M278:$N278)-SUM($CV$6:EG$6)*$O278-SUM($CV$7:EG$7)*SUM($Y278:$Z278,$AF278)-SUM($CV$8:EG$8)*SUM($AA278:$AE278)-SUM($CV$9:EG$9)*$AG278</f>
        <v>70695</v>
      </c>
      <c r="EH278" s="39">
        <f>SUM($BE278,$BF278:CQ278)-SUM($CV$1:EH$1)*SUM($P278:$Q278,$W278)-SUM($CV$2:EH$2)*SUM($R278:$V278)-SUM($CV$3:EH$3)*$X278-SUM($CV$4:EH$4)*SUM($K278:$L278)-SUM($CV$5:EH$5)*SUM($M278:$N278)-SUM($CV$6:EH$6)*$O278-SUM($CV$7:EH$7)*SUM($Y278:$Z278,$AF278)-SUM($CV$8:EH$8)*SUM($AA278:$AE278)-SUM($CV$9:EH$9)*$AG278</f>
        <v>61695</v>
      </c>
      <c r="EI278" s="39">
        <f>SUM($BE278,$BF278:CR278)-SUM($CV$1:EI$1)*SUM($P278:$Q278,$W278)-SUM($CV$2:EI$2)*SUM($R278:$V278)-SUM($CV$3:EI$3)*$X278-SUM($CV$4:EI$4)*SUM($K278:$L278)-SUM($CV$5:EI$5)*SUM($M278:$N278)-SUM($CV$6:EI$6)*$O278-SUM($CV$7:EI$7)*SUM($Y278:$Z278,$AF278)-SUM($CV$8:EI$8)*SUM($AA278:$AE278)-SUM($CV$9:EI$9)*$AG278</f>
        <v>52695</v>
      </c>
      <c r="EJ278" s="39">
        <f>SUM($BE278,$BF278:CS278)-SUM($CV$1:EJ$1)*SUM($P278:$Q278,$W278)-SUM($CV$2:EJ$2)*SUM($R278:$V278)-SUM($CV$3:EJ$3)*$X278-SUM($CV$4:EJ$4)*SUM($K278:$L278)-SUM($CV$5:EJ$5)*SUM($M278:$N278)-SUM($CV$6:EJ$6)*$O278-SUM($CV$7:EJ$7)*SUM($Y278:$Z278,$AF278)-SUM($CV$8:EJ$8)*SUM($AA278:$AE278)-SUM($CV$9:EJ$9)*$AG278</f>
        <v>43695</v>
      </c>
      <c r="EK278" s="39">
        <f>SUM($BE278,$BF278:CT278)-SUM($CV$1:EK$1)*SUM($P278:$Q278,$W278)-SUM($CV$2:EK$2)*SUM($R278:$V278)-SUM($CV$3:EK$3)*$X278-SUM($CV$4:EK$4)*SUM($K278:$L278)-SUM($CV$5:EK$5)*SUM($M278:$N278)-SUM($CV$6:EK$6)*$O278-SUM($CV$7:EK$7)*SUM($Y278:$Z278,$AF278)-SUM($CV$8:EK$8)*SUM($AA278:$AE278)-SUM($CV$9:EK$9)*$AG278</f>
        <v>34695</v>
      </c>
      <c r="EL278" s="39">
        <f>SUM($BE278,$BF278:CU278)-SUM($CV$1:EL$1)*SUM($P278:$Q278,$W278)-SUM($CV$2:EL$2)*SUM($R278:$V278)-SUM($CV$3:EL$3)*$X278-SUM($CV$4:EL$4)*SUM($K278:$L278)-SUM($CV$5:EL$5)*SUM($M278:$N278)-SUM($CV$6:EL$6)*$O278-SUM($CV$7:EL$7)*SUM($Y278:$Z278,$AF278)-SUM($CV$8:EL$8)*SUM($AA278:$AE278)-SUM($CV$9:EL$9)*$AG278</f>
        <v>25695</v>
      </c>
      <c r="EM278" s="39">
        <f>SUM($BE278,$BF278:CV278)-SUM($CV$1:EM$1)*SUM($P278:$Q278,$W278)-SUM($CV$2:EM$2)*SUM($R278:$V278)-SUM($CV$3:EM$3)*$X278-SUM($CV$4:EM$4)*SUM($K278:$L278)-SUM($CV$5:EM$5)*SUM($M278:$N278)-SUM($CV$6:EM$6)*$O278-SUM($CV$7:EM$7)*SUM($Y278:$Z278,$AF278)-SUM($CV$8:EM$8)*SUM($AA278:$AE278)-SUM($CV$9:EM$9)*$AG278</f>
        <v>16695</v>
      </c>
      <c r="EN278" s="39">
        <f>SUM($BE278,$BF278:CW278)-SUM($CV$1:EN$1)*SUM($P278:$Q278,$W278)-SUM($CV$2:EN$2)*SUM($R278:$V278)-SUM($CV$3:EN$3)*$X278-SUM($CV$4:EN$4)*SUM($K278:$L278)-SUM($CV$5:EN$5)*SUM($M278:$N278)-SUM($CV$6:EN$6)*$O278-SUM($CV$7:EN$7)*SUM($Y278:$Z278,$AF278)-SUM($CV$8:EN$8)*SUM($AA278:$AE278)-SUM($CV$9:EN$9)*$AG278</f>
        <v>7695</v>
      </c>
      <c r="EO278" s="39">
        <f>SUM($BE278,$BF278:CX278)-SUM($CV$1:EO$1)*SUM($P278:$Q278,$W278)-SUM($CV$2:EO$2)*SUM($R278:$V278)-SUM($CV$3:EO$3)*$X278-SUM($CV$4:EO$4)*SUM($K278:$L278)-SUM($CV$5:EO$5)*SUM($M278:$N278)-SUM($CV$6:EO$6)*$O278-SUM($CV$7:EO$7)*SUM($Y278:$Z278,$AF278)-SUM($CV$8:EO$8)*SUM($AA278:$AE278)-SUM($CV$9:EO$9)*$AG278</f>
        <v>1833</v>
      </c>
      <c r="EP278" s="96" t="str">
        <f>AR278</f>
        <v>ECOMAL</v>
      </c>
      <c r="EQ278" s="103" t="str">
        <f t="shared" si="328"/>
        <v>SI4559ADY-T1-GE3</v>
      </c>
      <c r="ER278" s="96" t="str">
        <f t="shared" si="378"/>
        <v>VISHAY</v>
      </c>
      <c r="ES278" s="126">
        <f t="shared" si="326"/>
        <v>0.3</v>
      </c>
      <c r="ET278" s="116" t="str">
        <f t="shared" si="379"/>
        <v>USD</v>
      </c>
      <c r="EU278" s="107" t="e">
        <f t="shared" ca="1" si="341"/>
        <v>#NAME?</v>
      </c>
      <c r="EV278" s="107" t="e">
        <f t="shared" ca="1" si="342"/>
        <v>#NAME?</v>
      </c>
      <c r="EW278" s="117">
        <f t="shared" si="327"/>
        <v>2500</v>
      </c>
      <c r="EX278" s="117">
        <f t="shared" si="329"/>
        <v>2500</v>
      </c>
      <c r="EY278" s="103"/>
      <c r="EZ278" s="117">
        <f t="shared" si="343"/>
        <v>320000</v>
      </c>
      <c r="FA278" s="118" t="e">
        <f t="shared" ca="1" si="344"/>
        <v>#NAME?</v>
      </c>
      <c r="FB278" s="117">
        <f t="shared" si="345"/>
        <v>1823</v>
      </c>
      <c r="FC278" s="118" t="e">
        <f t="shared" ca="1" si="346"/>
        <v>#NAME?</v>
      </c>
      <c r="FD278" s="119">
        <v>45526</v>
      </c>
      <c r="FE278" s="118" t="s">
        <v>130</v>
      </c>
      <c r="FF278" s="118" t="s">
        <v>26</v>
      </c>
      <c r="FG278" s="103" t="s">
        <v>144</v>
      </c>
      <c r="FH278" s="103" t="s">
        <v>145</v>
      </c>
      <c r="FI278" s="105">
        <f t="array" ref="FI278">SUMPRODUCT($AI278:$AL278,TRANSPOSE(FI$1:FI$4))</f>
        <v>27325</v>
      </c>
      <c r="FJ278" s="105">
        <f t="array" ref="FJ278">SUMPRODUCT($AI278:$AL278,TRANSPOSE(FJ$1:FJ$4))</f>
        <v>27325</v>
      </c>
      <c r="FK278" s="105">
        <f t="array" ref="FK278">SUMPRODUCT($AI278:$AL278,TRANSPOSE(FK$1:FK$4))</f>
        <v>27325</v>
      </c>
      <c r="FL278" s="105">
        <f t="array" ref="FL278">SUMPRODUCT($AI278:$AL278,TRANSPOSE(FL$1:FL$4))</f>
        <v>27325</v>
      </c>
      <c r="FM278" s="105">
        <f t="array" ref="FM278">SUMPRODUCT($AI278:$AL278,TRANSPOSE(FM$1:FM$4))</f>
        <v>27325</v>
      </c>
      <c r="FN278" s="105">
        <f t="array" ref="FN278">SUMPRODUCT($AI278:$AL278,TRANSPOSE(FN$1:FN$4))</f>
        <v>27325</v>
      </c>
      <c r="FO278" s="105">
        <f t="array" ref="FO278">SUMPRODUCT($AI278:$AL278,TRANSPOSE(FO$1:FO$4))</f>
        <v>27325</v>
      </c>
      <c r="FP278" s="105">
        <f t="array" ref="FP278">SUMPRODUCT($AI278:$AL278,TRANSPOSE(FP$1:FP$4))</f>
        <v>27325</v>
      </c>
      <c r="FQ278" s="105">
        <f t="array" ref="FQ278">SUMPRODUCT($AI278:$AL278,TRANSPOSE(FQ$1:FQ$4))</f>
        <v>27325</v>
      </c>
      <c r="FR278" s="105">
        <f t="array" ref="FR278">SUMPRODUCT($AI278:$AL278,TRANSPOSE(FR$1:FR$4))</f>
        <v>27250</v>
      </c>
      <c r="FS278" s="105">
        <f t="array" ref="FS278">SUMPRODUCT($AI278:$AL278,TRANSPOSE(FS$1:FS$4))</f>
        <v>27000</v>
      </c>
      <c r="FT278" s="105">
        <f t="array" ref="FT278">SUMPRODUCT($AI278:$AL278,TRANSPOSE(FT$1:FT$4))</f>
        <v>18002</v>
      </c>
      <c r="FU278" s="105">
        <f t="array" ref="FU278">SUMPRODUCT($AI278:$AL278,TRANSPOSE(FU$1:FU$4))</f>
        <v>0</v>
      </c>
      <c r="FV278" s="120"/>
      <c r="FW278" s="105">
        <f t="shared" si="347"/>
        <v>27500</v>
      </c>
      <c r="FX278" s="121">
        <f>CEILING(SUM($FI278:FJ278)-SUM($FW278:FW278),$EW278)</f>
        <v>27500</v>
      </c>
      <c r="FY278" s="121">
        <f>CEILING(SUM($FI278:FK278)-SUM($FW278:FX278),$EW278)</f>
        <v>27500</v>
      </c>
      <c r="FZ278" s="121">
        <f>CEILING(SUM($FI278:FL278)-SUM($FW278:FY278),$EW278)</f>
        <v>27500</v>
      </c>
      <c r="GA278" s="121">
        <f>CEILING(SUM($FI278:FM278)-SUM($FW278:FZ278),$EW278)</f>
        <v>27500</v>
      </c>
      <c r="GB278" s="121">
        <f>CEILING(SUM($FI278:FN278)-SUM($FW278:GA278),$EW278)</f>
        <v>27500</v>
      </c>
      <c r="GC278" s="121">
        <f>CEILING(SUM($FI278:FO278)-SUM($FW278:GB278),$EW278)</f>
        <v>27500</v>
      </c>
      <c r="GD278" s="121">
        <f>CEILING(SUM($FI278:FP278)-SUM($FW278:GC278),$EW278)</f>
        <v>27500</v>
      </c>
      <c r="GE278" s="121">
        <f>CEILING(SUM($FI278:FQ278)-SUM($FW278:GD278),$EW278)</f>
        <v>27500</v>
      </c>
      <c r="GF278" s="121">
        <f>CEILING(SUM($FI278:FR278)-SUM($FW278:GE278),$EW278)</f>
        <v>27500</v>
      </c>
      <c r="GG278" s="121">
        <f>CEILING(SUM($FI278:FS278)-SUM($FW278:GF278),$EW278)</f>
        <v>27500</v>
      </c>
      <c r="GH278" s="121">
        <f t="shared" si="348"/>
        <v>17500</v>
      </c>
      <c r="GI278" s="121">
        <f t="shared" si="349"/>
        <v>0</v>
      </c>
      <c r="GJ278" s="120"/>
      <c r="GK278" s="123" t="e">
        <f t="shared" ca="1" si="350"/>
        <v>#NAME?</v>
      </c>
      <c r="GL278" s="123" t="e">
        <f t="shared" ca="1" si="351"/>
        <v>#NAME?</v>
      </c>
      <c r="GM278" s="123" t="e">
        <f t="shared" ca="1" si="352"/>
        <v>#NAME?</v>
      </c>
      <c r="GN278" s="123" t="e">
        <f t="shared" ca="1" si="353"/>
        <v>#NAME?</v>
      </c>
      <c r="GO278" s="123" t="e">
        <f t="shared" ca="1" si="354"/>
        <v>#NAME?</v>
      </c>
      <c r="GP278" s="123" t="e">
        <f t="shared" ca="1" si="355"/>
        <v>#NAME?</v>
      </c>
      <c r="GQ278" s="123" t="e">
        <f t="shared" ca="1" si="356"/>
        <v>#NAME?</v>
      </c>
      <c r="GR278" s="123" t="e">
        <f t="shared" ca="1" si="357"/>
        <v>#NAME?</v>
      </c>
      <c r="GS278" s="123" t="e">
        <f t="shared" ca="1" si="358"/>
        <v>#NAME?</v>
      </c>
      <c r="GT278" s="123" t="e">
        <f t="shared" ca="1" si="359"/>
        <v>#NAME?</v>
      </c>
      <c r="GU278" s="123" t="e">
        <f t="shared" ca="1" si="360"/>
        <v>#NAME?</v>
      </c>
      <c r="GV278" s="123" t="e">
        <f t="shared" ca="1" si="361"/>
        <v>#NAME?</v>
      </c>
      <c r="GW278" s="123" t="e">
        <f t="shared" ca="1" si="362"/>
        <v>#NAME?</v>
      </c>
      <c r="GX278" s="123" t="e">
        <f t="shared" ca="1" si="363"/>
        <v>#NAME?</v>
      </c>
      <c r="GY278" s="120">
        <v>6</v>
      </c>
      <c r="GZ278" s="105">
        <f>SUM(FW278:FX278)</f>
        <v>55000</v>
      </c>
      <c r="HA278" s="105"/>
      <c r="HB278" s="105">
        <f>SUM(FY278:FZ278)</f>
        <v>55000</v>
      </c>
      <c r="HC278" s="105"/>
      <c r="HD278" s="105">
        <f>SUM(GA278:GB278)</f>
        <v>55000</v>
      </c>
      <c r="HE278" s="105"/>
      <c r="HF278" s="105">
        <f>SUM(GC278:GD278)</f>
        <v>55000</v>
      </c>
      <c r="HG278" s="105"/>
      <c r="HH278" s="105">
        <f>SUM(GE278:GF278)</f>
        <v>55000</v>
      </c>
      <c r="HI278" s="105"/>
      <c r="HJ278" s="105">
        <f>SUM(GG278:GI278)</f>
        <v>45000</v>
      </c>
      <c r="HK278" s="105"/>
      <c r="HL278" s="105">
        <f>GI278</f>
        <v>0</v>
      </c>
      <c r="HM278" s="105"/>
      <c r="HN278" s="123" t="e">
        <f t="shared" ca="1" si="364"/>
        <v>#NAME?</v>
      </c>
      <c r="HO278" s="123" t="e">
        <f t="shared" ca="1" si="365"/>
        <v>#NAME?</v>
      </c>
      <c r="HP278" s="123" t="e">
        <f t="shared" ca="1" si="366"/>
        <v>#NAME?</v>
      </c>
      <c r="HQ278" s="123" t="e">
        <f t="shared" ca="1" si="367"/>
        <v>#NAME?</v>
      </c>
      <c r="HR278" s="123" t="e">
        <f t="shared" ca="1" si="368"/>
        <v>#NAME?</v>
      </c>
      <c r="HS278" s="123" t="e">
        <f t="shared" ca="1" si="369"/>
        <v>#NAME?</v>
      </c>
      <c r="HT278" s="123" t="e">
        <f t="shared" ca="1" si="370"/>
        <v>#NAME?</v>
      </c>
      <c r="HU278" s="123" t="e">
        <f t="shared" ca="1" si="371"/>
        <v>#NAME?</v>
      </c>
      <c r="HV278" s="123" t="e">
        <f t="shared" ca="1" si="372"/>
        <v>#NAME?</v>
      </c>
      <c r="HW278" s="123" t="e">
        <f t="shared" ca="1" si="373"/>
        <v>#NAME?</v>
      </c>
      <c r="HX278" s="123" t="e">
        <f t="shared" ca="1" si="374"/>
        <v>#NAME?</v>
      </c>
      <c r="HY278" s="123" t="e">
        <f t="shared" ca="1" si="375"/>
        <v>#NAME?</v>
      </c>
      <c r="HZ278" s="123" t="e">
        <f t="shared" ca="1" si="376"/>
        <v>#NAME?</v>
      </c>
      <c r="IA278" s="123" t="e">
        <f t="shared" ca="1" si="377"/>
        <v>#NAME?</v>
      </c>
      <c r="IB278" s="124" t="s">
        <v>1270</v>
      </c>
      <c r="IC278" s="103" t="s">
        <v>478</v>
      </c>
      <c r="ID278" s="125">
        <v>45535</v>
      </c>
      <c r="IE278" s="103" t="s">
        <v>147</v>
      </c>
      <c r="IF278" s="103"/>
      <c r="IG278" s="103" t="s">
        <v>147</v>
      </c>
      <c r="IH278" s="103" t="s">
        <v>1039</v>
      </c>
      <c r="II278" s="103" t="s">
        <v>1040</v>
      </c>
    </row>
    <row r="279" spans="1:243" ht="15" thickBot="1" x14ac:dyDescent="0.25">
      <c r="A279" s="39">
        <v>311</v>
      </c>
      <c r="B279" s="39" t="s">
        <v>1273</v>
      </c>
      <c r="C279" s="56" t="s">
        <v>1274</v>
      </c>
      <c r="D279" s="39" t="s">
        <v>137</v>
      </c>
      <c r="E279" s="39">
        <v>409729294</v>
      </c>
      <c r="F279" s="102" t="s">
        <v>1275</v>
      </c>
      <c r="G279" s="39"/>
      <c r="H279" s="39" t="s">
        <v>128</v>
      </c>
      <c r="I279" s="39">
        <v>2</v>
      </c>
      <c r="J279" s="39">
        <v>8</v>
      </c>
      <c r="K279" s="39">
        <v>0</v>
      </c>
      <c r="L279" s="39">
        <v>0</v>
      </c>
      <c r="M279" s="39">
        <v>0</v>
      </c>
      <c r="N279" s="39">
        <v>0</v>
      </c>
      <c r="O279" s="39">
        <v>0</v>
      </c>
      <c r="P279" s="39">
        <v>0</v>
      </c>
      <c r="Q279" s="39">
        <v>0</v>
      </c>
      <c r="R279" s="39">
        <v>0</v>
      </c>
      <c r="S279" s="39">
        <v>4</v>
      </c>
      <c r="T279" s="39">
        <v>0</v>
      </c>
      <c r="U279" s="39">
        <v>0</v>
      </c>
      <c r="V279" s="39">
        <v>0</v>
      </c>
      <c r="W279" s="39">
        <v>0</v>
      </c>
      <c r="X279" s="39">
        <v>0</v>
      </c>
      <c r="Y279" s="39">
        <v>0</v>
      </c>
      <c r="Z279" s="39">
        <v>0</v>
      </c>
      <c r="AA279" s="39">
        <v>0</v>
      </c>
      <c r="AB279" s="39">
        <v>4</v>
      </c>
      <c r="AC279" s="39">
        <v>0</v>
      </c>
      <c r="AD279" s="39">
        <v>0</v>
      </c>
      <c r="AE279" s="39">
        <v>0</v>
      </c>
      <c r="AF279" s="39">
        <v>0</v>
      </c>
      <c r="AG279" s="39">
        <v>0</v>
      </c>
      <c r="AH279" s="39">
        <f t="shared" si="331"/>
        <v>8</v>
      </c>
      <c r="AI279" s="39">
        <f t="shared" si="332"/>
        <v>0</v>
      </c>
      <c r="AJ279" s="39">
        <f t="shared" si="333"/>
        <v>4</v>
      </c>
      <c r="AK279" s="39">
        <f t="shared" si="334"/>
        <v>4</v>
      </c>
      <c r="AL279" s="39">
        <f t="shared" si="335"/>
        <v>4</v>
      </c>
      <c r="AM279" s="57">
        <f t="shared" si="336"/>
        <v>141812</v>
      </c>
      <c r="AN279" s="57">
        <v>3000</v>
      </c>
      <c r="AO279" s="57">
        <f t="shared" si="337"/>
        <v>144000</v>
      </c>
      <c r="AP279" s="39"/>
      <c r="AQ279" s="39" t="s">
        <v>473</v>
      </c>
      <c r="AR279" s="39" t="s">
        <v>705</v>
      </c>
      <c r="AS279" s="39"/>
      <c r="AT279" s="39"/>
      <c r="AU279" s="58">
        <v>0.55600000000000005</v>
      </c>
      <c r="AV279" s="58" t="s">
        <v>11</v>
      </c>
      <c r="AW279" s="39" t="s">
        <v>475</v>
      </c>
      <c r="AX279" s="39" t="s">
        <v>476</v>
      </c>
      <c r="AY279" s="39"/>
      <c r="AZ279" s="39" t="s">
        <v>477</v>
      </c>
      <c r="BA279" s="39" t="str">
        <f t="shared" si="338"/>
        <v>P0040</v>
      </c>
      <c r="BB279" s="78" t="e">
        <f t="shared" ca="1" si="339"/>
        <v>#NAME?</v>
      </c>
      <c r="BC279" s="75">
        <v>25</v>
      </c>
      <c r="BD279" s="75">
        <f t="shared" si="340"/>
        <v>144000</v>
      </c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>
        <v>24000</v>
      </c>
      <c r="BQ279" s="39">
        <v>27000</v>
      </c>
      <c r="BR279" s="39"/>
      <c r="BS279" s="39"/>
      <c r="BT279" s="39"/>
      <c r="BU279" s="39"/>
      <c r="BV279" s="39">
        <v>24000</v>
      </c>
      <c r="BW279" s="39"/>
      <c r="BX279" s="39"/>
      <c r="BY279" s="39"/>
      <c r="BZ279" s="39"/>
      <c r="CA279" s="39"/>
      <c r="CB279" s="39">
        <v>24000</v>
      </c>
      <c r="CC279" s="39"/>
      <c r="CD279" s="39"/>
      <c r="CE279" s="39"/>
      <c r="CF279" s="39"/>
      <c r="CG279" s="39"/>
      <c r="CH279" s="39">
        <v>24000</v>
      </c>
      <c r="CI279" s="39"/>
      <c r="CJ279" s="39"/>
      <c r="CK279" s="39"/>
      <c r="CL279" s="39"/>
      <c r="CM279" s="39"/>
      <c r="CN279" s="39">
        <v>21000</v>
      </c>
      <c r="CO279" s="39"/>
      <c r="CP279" s="39"/>
      <c r="CQ279" s="39"/>
      <c r="CR279" s="39"/>
      <c r="CS279" s="39"/>
      <c r="CT279" s="39"/>
      <c r="CU279" s="39"/>
      <c r="CV279" s="39"/>
      <c r="CW279" s="39">
        <f>SUM($BE279,$BF279:BF279)-SUM($CV$1:CW$1)*SUM($P279:$Q279,$W279)-SUM($CV$2:CW$2)*SUM($R279:$V279)-SUM($CV$3:CW$3)*$X279-SUM($CV$4:CW$4)*SUM($K279:$L279)-SUM($CV$5:CW$5)*SUM($M279:$N279)-SUM($CV$6:CW$6)*$O279-SUM($CV$7:CW$7)*SUM($Y279:$Z279,$AF279)-SUM($CV$8:CW$8)*SUM($AA279:$AE279)-SUM($CV$9:CW$9)*$AG279</f>
        <v>0</v>
      </c>
      <c r="CX279" s="39">
        <f>SUM($BE279,$BF279:BG279)-SUM($CV$1:CX$1)*SUM($P279:$Q279,$W279)-SUM($CV$2:CX$2)*SUM($R279:$V279)-SUM($CV$3:CX$3)*$X279-SUM($CV$4:CX$4)*SUM($K279:$L279)-SUM($CV$5:CX$5)*SUM($M279:$N279)-SUM($CV$6:CX$6)*$O279-SUM($CV$7:CX$7)*SUM($Y279:$Z279,$AF279)-SUM($CV$8:CX$8)*SUM($AA279:$AE279)-SUM($CV$9:CX$9)*$AG279</f>
        <v>0</v>
      </c>
      <c r="CY279" s="39">
        <f>SUM($BE279,$BF279:BH279)-SUM($CV$1:CY$1)*SUM($P279:$Q279,$W279)-SUM($CV$2:CY$2)*SUM($R279:$V279)-SUM($CV$3:CY$3)*$X279-SUM($CV$4:CY$4)*SUM($K279:$L279)-SUM($CV$5:CY$5)*SUM($M279:$N279)-SUM($CV$6:CY$6)*$O279-SUM($CV$7:CY$7)*SUM($Y279:$Z279,$AF279)-SUM($CV$8:CY$8)*SUM($AA279:$AE279)-SUM($CV$9:CY$9)*$AG279</f>
        <v>0</v>
      </c>
      <c r="CZ279" s="39">
        <f>SUM($BE279,$BF279:BI279)-SUM($CV$1:CZ$1)*SUM($P279:$Q279,$W279)-SUM($CV$2:CZ$2)*SUM($R279:$V279)-SUM($CV$3:CZ$3)*$X279-SUM($CV$4:CZ$4)*SUM($K279:$L279)-SUM($CV$5:CZ$5)*SUM($M279:$N279)-SUM($CV$6:CZ$6)*$O279-SUM($CV$7:CZ$7)*SUM($Y279:$Z279,$AF279)-SUM($CV$8:CZ$8)*SUM($AA279:$AE279)-SUM($CV$9:CZ$9)*$AG279</f>
        <v>0</v>
      </c>
      <c r="DA279" s="39">
        <f>SUM($BE279,$BF279:BJ279)-SUM($CV$1:DA$1)*SUM($P279:$Q279,$W279)-SUM($CV$2:DA$2)*SUM($R279:$V279)-SUM($CV$3:DA$3)*$X279-SUM($CV$4:DA$4)*SUM($K279:$L279)-SUM($CV$5:DA$5)*SUM($M279:$N279)-SUM($CV$6:DA$6)*$O279-SUM($CV$7:DA$7)*SUM($Y279:$Z279,$AF279)-SUM($CV$8:DA$8)*SUM($AA279:$AE279)-SUM($CV$9:DA$9)*$AG279</f>
        <v>0</v>
      </c>
      <c r="DB279" s="39">
        <f>SUM($BE279,$BF279:BK279)-SUM($CV$1:DB$1)*SUM($P279:$Q279,$W279)-SUM($CV$2:DB$2)*SUM($R279:$V279)-SUM($CV$3:DB$3)*$X279-SUM($CV$4:DB$4)*SUM($K279:$L279)-SUM($CV$5:DB$5)*SUM($M279:$N279)-SUM($CV$6:DB$6)*$O279-SUM($CV$7:DB$7)*SUM($Y279:$Z279,$AF279)-SUM($CV$8:DB$8)*SUM($AA279:$AE279)-SUM($CV$9:DB$9)*$AG279</f>
        <v>-800</v>
      </c>
      <c r="DC279" s="39">
        <f>SUM($BE279,$BF279:BL279)-SUM($CV$1:DC$1)*SUM($P279:$Q279,$W279)-SUM($CV$2:DC$2)*SUM($R279:$V279)-SUM($CV$3:DC$3)*$X279-SUM($CV$4:DC$4)*SUM($K279:$L279)-SUM($CV$5:DC$5)*SUM($M279:$N279)-SUM($CV$6:DC$6)*$O279-SUM($CV$7:DC$7)*SUM($Y279:$Z279,$AF279)-SUM($CV$8:DC$8)*SUM($AA279:$AE279)-SUM($CV$9:DC$9)*$AG279</f>
        <v>-2400</v>
      </c>
      <c r="DD279" s="39">
        <f>SUM($BE279,$BF279:BM279)-SUM($CV$1:DD$1)*SUM($P279:$Q279,$W279)-SUM($CV$2:DD$2)*SUM($R279:$V279)-SUM($CV$3:DD$3)*$X279-SUM($CV$4:DD$4)*SUM($K279:$L279)-SUM($CV$5:DD$5)*SUM($M279:$N279)-SUM($CV$6:DD$6)*$O279-SUM($CV$7:DD$7)*SUM($Y279:$Z279,$AF279)-SUM($CV$8:DD$8)*SUM($AA279:$AE279)-SUM($CV$9:DD$9)*$AG279</f>
        <v>-4924</v>
      </c>
      <c r="DE279" s="39">
        <f>SUM($BE279,$BF279:BN279)-SUM($CV$1:DE$1)*SUM($P279:$Q279,$W279)-SUM($CV$2:DE$2)*SUM($R279:$V279)-SUM($CV$3:DE$3)*$X279-SUM($CV$4:DE$4)*SUM($K279:$L279)-SUM($CV$5:DE$5)*SUM($M279:$N279)-SUM($CV$6:DE$6)*$O279-SUM($CV$7:DE$7)*SUM($Y279:$Z279,$AF279)-SUM($CV$8:DE$8)*SUM($AA279:$AE279)-SUM($CV$9:DE$9)*$AG279</f>
        <v>-7124</v>
      </c>
      <c r="DF279" s="39">
        <f>SUM($BE279,$BF279:BO279)-SUM($CV$1:DF$1)*SUM($P279:$Q279,$W279)-SUM($CV$2:DF$2)*SUM($R279:$V279)-SUM($CV$3:DF$3)*$X279-SUM($CV$4:DF$4)*SUM($K279:$L279)-SUM($CV$5:DF$5)*SUM($M279:$N279)-SUM($CV$6:DF$6)*$O279-SUM($CV$7:DF$7)*SUM($Y279:$Z279,$AF279)-SUM($CV$8:DF$8)*SUM($AA279:$AE279)-SUM($CV$9:DF$9)*$AG279</f>
        <v>-9924</v>
      </c>
      <c r="DG279" s="39">
        <f>SUM($BE279,$BF279:BP279)-SUM($CV$1:DG$1)*SUM($P279:$Q279,$W279)-SUM($CV$2:DG$2)*SUM($R279:$V279)-SUM($CV$3:DG$3)*$X279-SUM($CV$4:DG$4)*SUM($K279:$L279)-SUM($CV$5:DG$5)*SUM($M279:$N279)-SUM($CV$6:DG$6)*$O279-SUM($CV$7:DG$7)*SUM($Y279:$Z279,$AF279)-SUM($CV$8:DG$8)*SUM($AA279:$AE279)-SUM($CV$9:DG$9)*$AG279</f>
        <v>11076</v>
      </c>
      <c r="DH279" s="39">
        <f>SUM($BE279,$BF279:BQ279)-SUM($CV$1:DH$1)*SUM($P279:$Q279,$W279)-SUM($CV$2:DH$2)*SUM($R279:$V279)-SUM($CV$3:DH$3)*$X279-SUM($CV$4:DH$4)*SUM($K279:$L279)-SUM($CV$5:DH$5)*SUM($M279:$N279)-SUM($CV$6:DH$6)*$O279-SUM($CV$7:DH$7)*SUM($Y279:$Z279,$AF279)-SUM($CV$8:DH$8)*SUM($AA279:$AE279)-SUM($CV$9:DH$9)*$AG279</f>
        <v>35076</v>
      </c>
      <c r="DI279" s="39">
        <f>SUM($BE279,$BF279:BR279)-SUM($CV$1:DI$1)*SUM($P279:$Q279,$W279)-SUM($CV$2:DI$2)*SUM($R279:$V279)-SUM($CV$3:DI$3)*$X279-SUM($CV$4:DI$4)*SUM($K279:$L279)-SUM($CV$5:DI$5)*SUM($M279:$N279)-SUM($CV$6:DI$6)*$O279-SUM($CV$7:DI$7)*SUM($Y279:$Z279,$AF279)-SUM($CV$8:DI$8)*SUM($AA279:$AE279)-SUM($CV$9:DI$9)*$AG279</f>
        <v>32076</v>
      </c>
      <c r="DJ279" s="39">
        <f>SUM($BE279,$BF279:BS279)-SUM($CV$1:DJ$1)*SUM($P279:$Q279,$W279)-SUM($CV$2:DJ$2)*SUM($R279:$V279)-SUM($CV$3:DJ$3)*$X279-SUM($CV$4:DJ$4)*SUM($K279:$L279)-SUM($CV$5:DJ$5)*SUM($M279:$N279)-SUM($CV$6:DJ$6)*$O279-SUM($CV$7:DJ$7)*SUM($Y279:$Z279,$AF279)-SUM($CV$8:DJ$8)*SUM($AA279:$AE279)-SUM($CV$9:DJ$9)*$AG279</f>
        <v>29076</v>
      </c>
      <c r="DK279" s="39">
        <f>SUM($BE279,$BF279:BT279)-SUM($CV$1:DK$1)*SUM($P279:$Q279,$W279)-SUM($CV$2:DK$2)*SUM($R279:$V279)-SUM($CV$3:DK$3)*$X279-SUM($CV$4:DK$4)*SUM($K279:$L279)-SUM($CV$5:DK$5)*SUM($M279:$N279)-SUM($CV$6:DK$6)*$O279-SUM($CV$7:DK$7)*SUM($Y279:$Z279,$AF279)-SUM($CV$8:DK$8)*SUM($AA279:$AE279)-SUM($CV$9:DK$9)*$AG279</f>
        <v>26076</v>
      </c>
      <c r="DL279" s="39">
        <f>SUM($BE279,$BF279:BU279)-SUM($CV$1:DL$1)*SUM($P279:$Q279,$W279)-SUM($CV$2:DL$2)*SUM($R279:$V279)-SUM($CV$3:DL$3)*$X279-SUM($CV$4:DL$4)*SUM($K279:$L279)-SUM($CV$5:DL$5)*SUM($M279:$N279)-SUM($CV$6:DL$6)*$O279-SUM($CV$7:DL$7)*SUM($Y279:$Z279,$AF279)-SUM($CV$8:DL$8)*SUM($AA279:$AE279)-SUM($CV$9:DL$9)*$AG279</f>
        <v>23076</v>
      </c>
      <c r="DM279" s="39">
        <f>SUM($BE279,$BF279:BV279)-SUM($CV$1:DM$1)*SUM($P279:$Q279,$W279)-SUM($CV$2:DM$2)*SUM($R279:$V279)-SUM($CV$3:DM$3)*$X279-SUM($CV$4:DM$4)*SUM($K279:$L279)-SUM($CV$5:DM$5)*SUM($M279:$N279)-SUM($CV$6:DM$6)*$O279-SUM($CV$7:DM$7)*SUM($Y279:$Z279,$AF279)-SUM($CV$8:DM$8)*SUM($AA279:$AE279)-SUM($CV$9:DM$9)*$AG279</f>
        <v>43076</v>
      </c>
      <c r="DN279" s="39">
        <f>SUM($BE279,$BF279:BW279)-SUM($CV$1:DN$1)*SUM($P279:$Q279,$W279)-SUM($CV$2:DN$2)*SUM($R279:$V279)-SUM($CV$3:DN$3)*$X279-SUM($CV$4:DN$4)*SUM($K279:$L279)-SUM($CV$5:DN$5)*SUM($M279:$N279)-SUM($CV$6:DN$6)*$O279-SUM($CV$7:DN$7)*SUM($Y279:$Z279,$AF279)-SUM($CV$8:DN$8)*SUM($AA279:$AE279)-SUM($CV$9:DN$9)*$AG279</f>
        <v>39076</v>
      </c>
      <c r="DO279" s="39">
        <f>SUM($BE279,$BF279:BX279)-SUM($CV$1:DO$1)*SUM($P279:$Q279,$W279)-SUM($CV$2:DO$2)*SUM($R279:$V279)-SUM($CV$3:DO$3)*$X279-SUM($CV$4:DO$4)*SUM($K279:$L279)-SUM($CV$5:DO$5)*SUM($M279:$N279)-SUM($CV$6:DO$6)*$O279-SUM($CV$7:DO$7)*SUM($Y279:$Z279,$AF279)-SUM($CV$8:DO$8)*SUM($AA279:$AE279)-SUM($CV$9:DO$9)*$AG279</f>
        <v>35076</v>
      </c>
      <c r="DP279" s="39">
        <f>SUM($BE279,$BF279:BY279)-SUM($CV$1:DP$1)*SUM($P279:$Q279,$W279)-SUM($CV$2:DP$2)*SUM($R279:$V279)-SUM($CV$3:DP$3)*$X279-SUM($CV$4:DP$4)*SUM($K279:$L279)-SUM($CV$5:DP$5)*SUM($M279:$N279)-SUM($CV$6:DP$6)*$O279-SUM($CV$7:DP$7)*SUM($Y279:$Z279,$AF279)-SUM($CV$8:DP$8)*SUM($AA279:$AE279)-SUM($CV$9:DP$9)*$AG279</f>
        <v>31076</v>
      </c>
      <c r="DQ279" s="39">
        <f>SUM($BE279,$BF279:BZ279)-SUM($CV$1:DQ$1)*SUM($P279:$Q279,$W279)-SUM($CV$2:DQ$2)*SUM($R279:$V279)-SUM($CV$3:DQ$3)*$X279-SUM($CV$4:DQ$4)*SUM($K279:$L279)-SUM($CV$5:DQ$5)*SUM($M279:$N279)-SUM($CV$6:DQ$6)*$O279-SUM($CV$7:DQ$7)*SUM($Y279:$Z279,$AF279)-SUM($CV$8:DQ$8)*SUM($AA279:$AE279)-SUM($CV$9:DQ$9)*$AG279</f>
        <v>27076</v>
      </c>
      <c r="DR279" s="39">
        <f>SUM($BE279,$BF279:CA279)-SUM($CV$1:DR$1)*SUM($P279:$Q279,$W279)-SUM($CV$2:DR$2)*SUM($R279:$V279)-SUM($CV$3:DR$3)*$X279-SUM($CV$4:DR$4)*SUM($K279:$L279)-SUM($CV$5:DR$5)*SUM($M279:$N279)-SUM($CV$6:DR$6)*$O279-SUM($CV$7:DR$7)*SUM($Y279:$Z279,$AF279)-SUM($CV$8:DR$8)*SUM($AA279:$AE279)-SUM($CV$9:DR$9)*$AG279</f>
        <v>23076</v>
      </c>
      <c r="DS279" s="39">
        <f>SUM($BE279,$BF279:CB279)-SUM($CV$1:DS$1)*SUM($P279:$Q279,$W279)-SUM($CV$2:DS$2)*SUM($R279:$V279)-SUM($CV$3:DS$3)*$X279-SUM($CV$4:DS$4)*SUM($K279:$L279)-SUM($CV$5:DS$5)*SUM($M279:$N279)-SUM($CV$6:DS$6)*$O279-SUM($CV$7:DS$7)*SUM($Y279:$Z279,$AF279)-SUM($CV$8:DS$8)*SUM($AA279:$AE279)-SUM($CV$9:DS$9)*$AG279</f>
        <v>43076</v>
      </c>
      <c r="DT279" s="39">
        <f>SUM($BE279,$BF279:CC279)-SUM($CV$1:DT$1)*SUM($P279:$Q279,$W279)-SUM($CV$2:DT$2)*SUM($R279:$V279)-SUM($CV$3:DT$3)*$X279-SUM($CV$4:DT$4)*SUM($K279:$L279)-SUM($CV$5:DT$5)*SUM($M279:$N279)-SUM($CV$6:DT$6)*$O279-SUM($CV$7:DT$7)*SUM($Y279:$Z279,$AF279)-SUM($CV$8:DT$8)*SUM($AA279:$AE279)-SUM($CV$9:DT$9)*$AG279</f>
        <v>39076</v>
      </c>
      <c r="DU279" s="39">
        <f>SUM($BE279,$BF279:CD279)-SUM($CV$1:DU$1)*SUM($P279:$Q279,$W279)-SUM($CV$2:DU$2)*SUM($R279:$V279)-SUM($CV$3:DU$3)*$X279-SUM($CV$4:DU$4)*SUM($K279:$L279)-SUM($CV$5:DU$5)*SUM($M279:$N279)-SUM($CV$6:DU$6)*$O279-SUM($CV$7:DU$7)*SUM($Y279:$Z279,$AF279)-SUM($CV$8:DU$8)*SUM($AA279:$AE279)-SUM($CV$9:DU$9)*$AG279</f>
        <v>35076</v>
      </c>
      <c r="DV279" s="39">
        <f>SUM($BE279,$BF279:CE279)-SUM($CV$1:DV$1)*SUM($P279:$Q279,$W279)-SUM($CV$2:DV$2)*SUM($R279:$V279)-SUM($CV$3:DV$3)*$X279-SUM($CV$4:DV$4)*SUM($K279:$L279)-SUM($CV$5:DV$5)*SUM($M279:$N279)-SUM($CV$6:DV$6)*$O279-SUM($CV$7:DV$7)*SUM($Y279:$Z279,$AF279)-SUM($CV$8:DV$8)*SUM($AA279:$AE279)-SUM($CV$9:DV$9)*$AG279</f>
        <v>31076</v>
      </c>
      <c r="DW279" s="39">
        <f>SUM($BE279,$BF279:CF279)-SUM($CV$1:DW$1)*SUM($P279:$Q279,$W279)-SUM($CV$2:DW$2)*SUM($R279:$V279)-SUM($CV$3:DW$3)*$X279-SUM($CV$4:DW$4)*SUM($K279:$L279)-SUM($CV$5:DW$5)*SUM($M279:$N279)-SUM($CV$6:DW$6)*$O279-SUM($CV$7:DW$7)*SUM($Y279:$Z279,$AF279)-SUM($CV$8:DW$8)*SUM($AA279:$AE279)-SUM($CV$9:DW$9)*$AG279</f>
        <v>27076</v>
      </c>
      <c r="DX279" s="39">
        <f>SUM($BE279,$BF279:CG279)-SUM($CV$1:DX$1)*SUM($P279:$Q279,$W279)-SUM($CV$2:DX$2)*SUM($R279:$V279)-SUM($CV$3:DX$3)*$X279-SUM($CV$4:DX$4)*SUM($K279:$L279)-SUM($CV$5:DX$5)*SUM($M279:$N279)-SUM($CV$6:DX$6)*$O279-SUM($CV$7:DX$7)*SUM($Y279:$Z279,$AF279)-SUM($CV$8:DX$8)*SUM($AA279:$AE279)-SUM($CV$9:DX$9)*$AG279</f>
        <v>23076</v>
      </c>
      <c r="DY279" s="39">
        <f>SUM($BE279,$BF279:CH279)-SUM($CV$1:DY$1)*SUM($P279:$Q279,$W279)-SUM($CV$2:DY$2)*SUM($R279:$V279)-SUM($CV$3:DY$3)*$X279-SUM($CV$4:DY$4)*SUM($K279:$L279)-SUM($CV$5:DY$5)*SUM($M279:$N279)-SUM($CV$6:DY$6)*$O279-SUM($CV$7:DY$7)*SUM($Y279:$Z279,$AF279)-SUM($CV$8:DY$8)*SUM($AA279:$AE279)-SUM($CV$9:DY$9)*$AG279</f>
        <v>43076</v>
      </c>
      <c r="DZ279" s="39">
        <f>SUM($BE279,$BF279:CI279)-SUM($CV$1:DZ$1)*SUM($P279:$Q279,$W279)-SUM($CV$2:DZ$2)*SUM($R279:$V279)-SUM($CV$3:DZ$3)*$X279-SUM($CV$4:DZ$4)*SUM($K279:$L279)-SUM($CV$5:DZ$5)*SUM($M279:$N279)-SUM($CV$6:DZ$6)*$O279-SUM($CV$7:DZ$7)*SUM($Y279:$Z279,$AF279)-SUM($CV$8:DZ$8)*SUM($AA279:$AE279)-SUM($CV$9:DZ$9)*$AG279</f>
        <v>39076</v>
      </c>
      <c r="EA279" s="39">
        <f>SUM($BE279,$BF279:CJ279)-SUM($CV$1:EA$1)*SUM($P279:$Q279,$W279)-SUM($CV$2:EA$2)*SUM($R279:$V279)-SUM($CV$3:EA$3)*$X279-SUM($CV$4:EA$4)*SUM($K279:$L279)-SUM($CV$5:EA$5)*SUM($M279:$N279)-SUM($CV$6:EA$6)*$O279-SUM($CV$7:EA$7)*SUM($Y279:$Z279,$AF279)-SUM($CV$8:EA$8)*SUM($AA279:$AE279)-SUM($CV$9:EA$9)*$AG279</f>
        <v>35076</v>
      </c>
      <c r="EB279" s="39">
        <f>SUM($BE279,$BF279:CK279)-SUM($CV$1:EB$1)*SUM($P279:$Q279,$W279)-SUM($CV$2:EB$2)*SUM($R279:$V279)-SUM($CV$3:EB$3)*$X279-SUM($CV$4:EB$4)*SUM($K279:$L279)-SUM($CV$5:EB$5)*SUM($M279:$N279)-SUM($CV$6:EB$6)*$O279-SUM($CV$7:EB$7)*SUM($Y279:$Z279,$AF279)-SUM($CV$8:EB$8)*SUM($AA279:$AE279)-SUM($CV$9:EB$9)*$AG279</f>
        <v>31076</v>
      </c>
      <c r="EC279" s="39">
        <f>SUM($BE279,$BF279:CL279)-SUM($CV$1:EC$1)*SUM($P279:$Q279,$W279)-SUM($CV$2:EC$2)*SUM($R279:$V279)-SUM($CV$3:EC$3)*$X279-SUM($CV$4:EC$4)*SUM($K279:$L279)-SUM($CV$5:EC$5)*SUM($M279:$N279)-SUM($CV$6:EC$6)*$O279-SUM($CV$7:EC$7)*SUM($Y279:$Z279,$AF279)-SUM($CV$8:EC$8)*SUM($AA279:$AE279)-SUM($CV$9:EC$9)*$AG279</f>
        <v>27076</v>
      </c>
      <c r="ED279" s="39">
        <f>SUM($BE279,$BF279:CM279)-SUM($CV$1:ED$1)*SUM($P279:$Q279,$W279)-SUM($CV$2:ED$2)*SUM($R279:$V279)-SUM($CV$3:ED$3)*$X279-SUM($CV$4:ED$4)*SUM($K279:$L279)-SUM($CV$5:ED$5)*SUM($M279:$N279)-SUM($CV$6:ED$6)*$O279-SUM($CV$7:ED$7)*SUM($Y279:$Z279,$AF279)-SUM($CV$8:ED$8)*SUM($AA279:$AE279)-SUM($CV$9:ED$9)*$AG279</f>
        <v>23076</v>
      </c>
      <c r="EE279" s="39">
        <f>SUM($BE279,$BF279:CN279)-SUM($CV$1:EE$1)*SUM($P279:$Q279,$W279)-SUM($CV$2:EE$2)*SUM($R279:$V279)-SUM($CV$3:EE$3)*$X279-SUM($CV$4:EE$4)*SUM($K279:$L279)-SUM($CV$5:EE$5)*SUM($M279:$N279)-SUM($CV$6:EE$6)*$O279-SUM($CV$7:EE$7)*SUM($Y279:$Z279,$AF279)-SUM($CV$8:EE$8)*SUM($AA279:$AE279)-SUM($CV$9:EE$9)*$AG279</f>
        <v>40076</v>
      </c>
      <c r="EF279" s="39">
        <f>SUM($BE279,$BF279:CO279)-SUM($CV$1:EF$1)*SUM($P279:$Q279,$W279)-SUM($CV$2:EF$2)*SUM($R279:$V279)-SUM($CV$3:EF$3)*$X279-SUM($CV$4:EF$4)*SUM($K279:$L279)-SUM($CV$5:EF$5)*SUM($M279:$N279)-SUM($CV$6:EF$6)*$O279-SUM($CV$7:EF$7)*SUM($Y279:$Z279,$AF279)-SUM($CV$8:EF$8)*SUM($AA279:$AE279)-SUM($CV$9:EF$9)*$AG279</f>
        <v>36076</v>
      </c>
      <c r="EG279" s="39">
        <f>SUM($BE279,$BF279:CP279)-SUM($CV$1:EG$1)*SUM($P279:$Q279,$W279)-SUM($CV$2:EG$2)*SUM($R279:$V279)-SUM($CV$3:EG$3)*$X279-SUM($CV$4:EG$4)*SUM($K279:$L279)-SUM($CV$5:EG$5)*SUM($M279:$N279)-SUM($CV$6:EG$6)*$O279-SUM($CV$7:EG$7)*SUM($Y279:$Z279,$AF279)-SUM($CV$8:EG$8)*SUM($AA279:$AE279)-SUM($CV$9:EG$9)*$AG279</f>
        <v>32076</v>
      </c>
      <c r="EH279" s="39">
        <f>SUM($BE279,$BF279:CQ279)-SUM($CV$1:EH$1)*SUM($P279:$Q279,$W279)-SUM($CV$2:EH$2)*SUM($R279:$V279)-SUM($CV$3:EH$3)*$X279-SUM($CV$4:EH$4)*SUM($K279:$L279)-SUM($CV$5:EH$5)*SUM($M279:$N279)-SUM($CV$6:EH$6)*$O279-SUM($CV$7:EH$7)*SUM($Y279:$Z279,$AF279)-SUM($CV$8:EH$8)*SUM($AA279:$AE279)-SUM($CV$9:EH$9)*$AG279</f>
        <v>28076</v>
      </c>
      <c r="EI279" s="39">
        <f>SUM($BE279,$BF279:CR279)-SUM($CV$1:EI$1)*SUM($P279:$Q279,$W279)-SUM($CV$2:EI$2)*SUM($R279:$V279)-SUM($CV$3:EI$3)*$X279-SUM($CV$4:EI$4)*SUM($K279:$L279)-SUM($CV$5:EI$5)*SUM($M279:$N279)-SUM($CV$6:EI$6)*$O279-SUM($CV$7:EI$7)*SUM($Y279:$Z279,$AF279)-SUM($CV$8:EI$8)*SUM($AA279:$AE279)-SUM($CV$9:EI$9)*$AG279</f>
        <v>24076</v>
      </c>
      <c r="EJ279" s="39">
        <f>SUM($BE279,$BF279:CS279)-SUM($CV$1:EJ$1)*SUM($P279:$Q279,$W279)-SUM($CV$2:EJ$2)*SUM($R279:$V279)-SUM($CV$3:EJ$3)*$X279-SUM($CV$4:EJ$4)*SUM($K279:$L279)-SUM($CV$5:EJ$5)*SUM($M279:$N279)-SUM($CV$6:EJ$6)*$O279-SUM($CV$7:EJ$7)*SUM($Y279:$Z279,$AF279)-SUM($CV$8:EJ$8)*SUM($AA279:$AE279)-SUM($CV$9:EJ$9)*$AG279</f>
        <v>20076</v>
      </c>
      <c r="EK279" s="39">
        <f>SUM($BE279,$BF279:CT279)-SUM($CV$1:EK$1)*SUM($P279:$Q279,$W279)-SUM($CV$2:EK$2)*SUM($R279:$V279)-SUM($CV$3:EK$3)*$X279-SUM($CV$4:EK$4)*SUM($K279:$L279)-SUM($CV$5:EK$5)*SUM($M279:$N279)-SUM($CV$6:EK$6)*$O279-SUM($CV$7:EK$7)*SUM($Y279:$Z279,$AF279)-SUM($CV$8:EK$8)*SUM($AA279:$AE279)-SUM($CV$9:EK$9)*$AG279</f>
        <v>16076</v>
      </c>
      <c r="EL279" s="39">
        <f>SUM($BE279,$BF279:CU279)-SUM($CV$1:EL$1)*SUM($P279:$Q279,$W279)-SUM($CV$2:EL$2)*SUM($R279:$V279)-SUM($CV$3:EL$3)*$X279-SUM($CV$4:EL$4)*SUM($K279:$L279)-SUM($CV$5:EL$5)*SUM($M279:$N279)-SUM($CV$6:EL$6)*$O279-SUM($CV$7:EL$7)*SUM($Y279:$Z279,$AF279)-SUM($CV$8:EL$8)*SUM($AA279:$AE279)-SUM($CV$9:EL$9)*$AG279</f>
        <v>12076</v>
      </c>
      <c r="EM279" s="39">
        <f>SUM($BE279,$BF279:CV279)-SUM($CV$1:EM$1)*SUM($P279:$Q279,$W279)-SUM($CV$2:EM$2)*SUM($R279:$V279)-SUM($CV$3:EM$3)*$X279-SUM($CV$4:EM$4)*SUM($K279:$L279)-SUM($CV$5:EM$5)*SUM($M279:$N279)-SUM($CV$6:EM$6)*$O279-SUM($CV$7:EM$7)*SUM($Y279:$Z279,$AF279)-SUM($CV$8:EM$8)*SUM($AA279:$AE279)-SUM($CV$9:EM$9)*$AG279</f>
        <v>8076</v>
      </c>
      <c r="EN279" s="39">
        <f>SUM($BE279,$BF279:CW279)-SUM($CV$1:EN$1)*SUM($P279:$Q279,$W279)-SUM($CV$2:EN$2)*SUM($R279:$V279)-SUM($CV$3:EN$3)*$X279-SUM($CV$4:EN$4)*SUM($K279:$L279)-SUM($CV$5:EN$5)*SUM($M279:$N279)-SUM($CV$6:EN$6)*$O279-SUM($CV$7:EN$7)*SUM($Y279:$Z279,$AF279)-SUM($CV$8:EN$8)*SUM($AA279:$AE279)-SUM($CV$9:EN$9)*$AG279</f>
        <v>4076</v>
      </c>
      <c r="EO279" s="39">
        <f>SUM($BE279,$BF279:CX279)-SUM($CV$1:EO$1)*SUM($P279:$Q279,$W279)-SUM($CV$2:EO$2)*SUM($R279:$V279)-SUM($CV$3:EO$3)*$X279-SUM($CV$4:EO$4)*SUM($K279:$L279)-SUM($CV$5:EO$5)*SUM($M279:$N279)-SUM($CV$6:EO$6)*$O279-SUM($CV$7:EO$7)*SUM($Y279:$Z279,$AF279)-SUM($CV$8:EO$8)*SUM($AA279:$AE279)-SUM($CV$9:EO$9)*$AG279</f>
        <v>756</v>
      </c>
      <c r="EP279" s="96" t="s">
        <v>474</v>
      </c>
      <c r="EQ279" s="103" t="str">
        <f t="shared" si="328"/>
        <v>SI7252DP-T1-GE3</v>
      </c>
      <c r="ER279" s="96" t="str">
        <f t="shared" si="378"/>
        <v>VISHAY</v>
      </c>
      <c r="ES279" s="126">
        <v>0.55500000000000005</v>
      </c>
      <c r="ET279" s="116" t="str">
        <f t="shared" si="379"/>
        <v>USD</v>
      </c>
      <c r="EU279" s="107" t="e">
        <f t="shared" ca="1" si="341"/>
        <v>#NAME?</v>
      </c>
      <c r="EV279" s="107" t="e">
        <f t="shared" ca="1" si="342"/>
        <v>#NAME?</v>
      </c>
      <c r="EW279" s="117">
        <f t="shared" si="327"/>
        <v>3000</v>
      </c>
      <c r="EX279" s="117">
        <f t="shared" si="329"/>
        <v>3000</v>
      </c>
      <c r="EY279" s="103"/>
      <c r="EZ279" s="117">
        <f t="shared" si="343"/>
        <v>144000</v>
      </c>
      <c r="FA279" s="118" t="e">
        <f t="shared" ca="1" si="344"/>
        <v>#NAME?</v>
      </c>
      <c r="FB279" s="117">
        <f t="shared" si="345"/>
        <v>2188</v>
      </c>
      <c r="FC279" s="118" t="e">
        <f t="shared" ca="1" si="346"/>
        <v>#NAME?</v>
      </c>
      <c r="FD279" s="119">
        <v>45526</v>
      </c>
      <c r="FE279" s="118" t="s">
        <v>130</v>
      </c>
      <c r="FF279" s="118" t="s">
        <v>26</v>
      </c>
      <c r="FG279" s="103" t="s">
        <v>144</v>
      </c>
      <c r="FH279" s="103" t="s">
        <v>145</v>
      </c>
      <c r="FI279" s="105">
        <f t="array" ref="FI279">SUMPRODUCT($AI279:$AL279,TRANSPOSE(FI$1:FI$4))</f>
        <v>12260</v>
      </c>
      <c r="FJ279" s="105">
        <f t="array" ref="FJ279">SUMPRODUCT($AI279:$AL279,TRANSPOSE(FJ$1:FJ$4))</f>
        <v>12260</v>
      </c>
      <c r="FK279" s="105">
        <f t="array" ref="FK279">SUMPRODUCT($AI279:$AL279,TRANSPOSE(FK$1:FK$4))</f>
        <v>12260</v>
      </c>
      <c r="FL279" s="105">
        <f t="array" ref="FL279">SUMPRODUCT($AI279:$AL279,TRANSPOSE(FL$1:FL$4))</f>
        <v>12260</v>
      </c>
      <c r="FM279" s="105">
        <f t="array" ref="FM279">SUMPRODUCT($AI279:$AL279,TRANSPOSE(FM$1:FM$4))</f>
        <v>12260</v>
      </c>
      <c r="FN279" s="105">
        <f t="array" ref="FN279">SUMPRODUCT($AI279:$AL279,TRANSPOSE(FN$1:FN$4))</f>
        <v>12260</v>
      </c>
      <c r="FO279" s="105">
        <f t="array" ref="FO279">SUMPRODUCT($AI279:$AL279,TRANSPOSE(FO$1:FO$4))</f>
        <v>12260</v>
      </c>
      <c r="FP279" s="105">
        <f t="array" ref="FP279">SUMPRODUCT($AI279:$AL279,TRANSPOSE(FP$1:FP$4))</f>
        <v>12260</v>
      </c>
      <c r="FQ279" s="105">
        <f t="array" ref="FQ279">SUMPRODUCT($AI279:$AL279,TRANSPOSE(FQ$1:FQ$4))</f>
        <v>12260</v>
      </c>
      <c r="FR279" s="105">
        <f t="array" ref="FR279">SUMPRODUCT($AI279:$AL279,TRANSPOSE(FR$1:FR$4))</f>
        <v>12200</v>
      </c>
      <c r="FS279" s="105">
        <f t="array" ref="FS279">SUMPRODUCT($AI279:$AL279,TRANSPOSE(FS$1:FS$4))</f>
        <v>12000</v>
      </c>
      <c r="FT279" s="105">
        <f t="array" ref="FT279">SUMPRODUCT($AI279:$AL279,TRANSPOSE(FT$1:FT$4))</f>
        <v>7272</v>
      </c>
      <c r="FU279" s="105">
        <f t="array" ref="FU279">SUMPRODUCT($AI279:$AL279,TRANSPOSE(FU$1:FU$4))</f>
        <v>0</v>
      </c>
      <c r="FV279" s="120"/>
      <c r="FW279" s="105">
        <f t="shared" si="347"/>
        <v>15000</v>
      </c>
      <c r="FX279" s="121">
        <f>CEILING(SUM($FI279:FJ279)-SUM($FW279:FW279),$EW279)</f>
        <v>12000</v>
      </c>
      <c r="FY279" s="121">
        <f>CEILING(SUM($FI279:FK279)-SUM($FW279:FX279),$EW279)</f>
        <v>12000</v>
      </c>
      <c r="FZ279" s="121">
        <f>CEILING(SUM($FI279:FL279)-SUM($FW279:FY279),$EW279)</f>
        <v>12000</v>
      </c>
      <c r="GA279" s="121">
        <f>CEILING(SUM($FI279:FM279)-SUM($FW279:FZ279),$EW279)</f>
        <v>12000</v>
      </c>
      <c r="GB279" s="121">
        <f>CEILING(SUM($FI279:FN279)-SUM($FW279:GA279),$EW279)</f>
        <v>12000</v>
      </c>
      <c r="GC279" s="121">
        <f>CEILING(SUM($FI279:FO279)-SUM($FW279:GB279),$EW279)</f>
        <v>12000</v>
      </c>
      <c r="GD279" s="121">
        <f>CEILING(SUM($FI279:FP279)-SUM($FW279:GC279),$EW279)</f>
        <v>12000</v>
      </c>
      <c r="GE279" s="121">
        <f>CEILING(SUM($FI279:FQ279)-SUM($FW279:GD279),$EW279)</f>
        <v>12000</v>
      </c>
      <c r="GF279" s="121">
        <f>CEILING(SUM($FI279:FR279)-SUM($FW279:GE279),$EW279)</f>
        <v>12000</v>
      </c>
      <c r="GG279" s="121">
        <f>CEILING(SUM($FI279:FS279)-SUM($FW279:GF279),$EW279)</f>
        <v>12000</v>
      </c>
      <c r="GH279" s="121">
        <f t="shared" si="348"/>
        <v>9000</v>
      </c>
      <c r="GI279" s="121">
        <f t="shared" si="349"/>
        <v>0</v>
      </c>
      <c r="GJ279" s="120"/>
      <c r="GK279" s="123" t="e">
        <f t="shared" ca="1" si="350"/>
        <v>#NAME?</v>
      </c>
      <c r="GL279" s="123" t="e">
        <f t="shared" ca="1" si="351"/>
        <v>#NAME?</v>
      </c>
      <c r="GM279" s="123" t="e">
        <f t="shared" ca="1" si="352"/>
        <v>#NAME?</v>
      </c>
      <c r="GN279" s="123" t="e">
        <f t="shared" ca="1" si="353"/>
        <v>#NAME?</v>
      </c>
      <c r="GO279" s="123" t="e">
        <f t="shared" ca="1" si="354"/>
        <v>#NAME?</v>
      </c>
      <c r="GP279" s="123" t="e">
        <f t="shared" ca="1" si="355"/>
        <v>#NAME?</v>
      </c>
      <c r="GQ279" s="123" t="e">
        <f t="shared" ca="1" si="356"/>
        <v>#NAME?</v>
      </c>
      <c r="GR279" s="123" t="e">
        <f t="shared" ca="1" si="357"/>
        <v>#NAME?</v>
      </c>
      <c r="GS279" s="123" t="e">
        <f t="shared" ca="1" si="358"/>
        <v>#NAME?</v>
      </c>
      <c r="GT279" s="123" t="e">
        <f t="shared" ca="1" si="359"/>
        <v>#NAME?</v>
      </c>
      <c r="GU279" s="123" t="e">
        <f t="shared" ca="1" si="360"/>
        <v>#NAME?</v>
      </c>
      <c r="GV279" s="123" t="e">
        <f t="shared" ca="1" si="361"/>
        <v>#NAME?</v>
      </c>
      <c r="GW279" s="123" t="e">
        <f t="shared" ca="1" si="362"/>
        <v>#NAME?</v>
      </c>
      <c r="GX279" s="123" t="e">
        <f t="shared" ca="1" si="363"/>
        <v>#NAME?</v>
      </c>
      <c r="GY279" s="120">
        <v>6</v>
      </c>
      <c r="GZ279" s="105">
        <f>SUM(FW279:FX279)</f>
        <v>27000</v>
      </c>
      <c r="HA279" s="105"/>
      <c r="HB279" s="105">
        <f>SUM(FY279:FZ279)</f>
        <v>24000</v>
      </c>
      <c r="HC279" s="105"/>
      <c r="HD279" s="105">
        <f>SUM(GA279:GB279)</f>
        <v>24000</v>
      </c>
      <c r="HE279" s="105"/>
      <c r="HF279" s="105">
        <f>SUM(GC279:GD279)</f>
        <v>24000</v>
      </c>
      <c r="HG279" s="105"/>
      <c r="HH279" s="105">
        <f>SUM(GE279:GF279)</f>
        <v>24000</v>
      </c>
      <c r="HI279" s="105"/>
      <c r="HJ279" s="105">
        <f>SUM(GG279:GI279)</f>
        <v>21000</v>
      </c>
      <c r="HK279" s="105"/>
      <c r="HL279" s="105">
        <f>GI279</f>
        <v>0</v>
      </c>
      <c r="HM279" s="105"/>
      <c r="HN279" s="123" t="e">
        <f t="shared" ca="1" si="364"/>
        <v>#NAME?</v>
      </c>
      <c r="HO279" s="123" t="e">
        <f t="shared" ca="1" si="365"/>
        <v>#NAME?</v>
      </c>
      <c r="HP279" s="123" t="e">
        <f t="shared" ca="1" si="366"/>
        <v>#NAME?</v>
      </c>
      <c r="HQ279" s="123" t="e">
        <f t="shared" ca="1" si="367"/>
        <v>#NAME?</v>
      </c>
      <c r="HR279" s="123" t="e">
        <f t="shared" ca="1" si="368"/>
        <v>#NAME?</v>
      </c>
      <c r="HS279" s="123" t="e">
        <f t="shared" ca="1" si="369"/>
        <v>#NAME?</v>
      </c>
      <c r="HT279" s="123" t="e">
        <f t="shared" ca="1" si="370"/>
        <v>#NAME?</v>
      </c>
      <c r="HU279" s="123" t="e">
        <f t="shared" ca="1" si="371"/>
        <v>#NAME?</v>
      </c>
      <c r="HV279" s="123" t="e">
        <f t="shared" ca="1" si="372"/>
        <v>#NAME?</v>
      </c>
      <c r="HW279" s="123" t="e">
        <f t="shared" ca="1" si="373"/>
        <v>#NAME?</v>
      </c>
      <c r="HX279" s="123" t="e">
        <f t="shared" ca="1" si="374"/>
        <v>#NAME?</v>
      </c>
      <c r="HY279" s="123" t="e">
        <f t="shared" ca="1" si="375"/>
        <v>#NAME?</v>
      </c>
      <c r="HZ279" s="123" t="e">
        <f t="shared" ca="1" si="376"/>
        <v>#NAME?</v>
      </c>
      <c r="IA279" s="123" t="e">
        <f t="shared" ca="1" si="377"/>
        <v>#NAME?</v>
      </c>
      <c r="IB279" s="124" t="s">
        <v>1273</v>
      </c>
      <c r="IC279" s="103" t="s">
        <v>478</v>
      </c>
      <c r="ID279" s="125">
        <v>45535</v>
      </c>
      <c r="IE279" s="103" t="s">
        <v>147</v>
      </c>
      <c r="IF279" s="103"/>
      <c r="IG279" s="103" t="s">
        <v>147</v>
      </c>
      <c r="IH279" s="103" t="s">
        <v>1039</v>
      </c>
      <c r="II279" s="103" t="s">
        <v>1040</v>
      </c>
    </row>
    <row r="280" spans="1:243" ht="15" thickBot="1" x14ac:dyDescent="0.25">
      <c r="A280" s="39">
        <v>312</v>
      </c>
      <c r="B280" s="39" t="s">
        <v>1276</v>
      </c>
      <c r="C280" s="56" t="s">
        <v>1277</v>
      </c>
      <c r="D280" s="39" t="s">
        <v>137</v>
      </c>
      <c r="E280" s="39">
        <v>411011051</v>
      </c>
      <c r="F280" s="102" t="s">
        <v>1278</v>
      </c>
      <c r="G280" s="39"/>
      <c r="H280" s="39" t="s">
        <v>128</v>
      </c>
      <c r="I280" s="39">
        <v>2</v>
      </c>
      <c r="J280" s="39">
        <v>4</v>
      </c>
      <c r="K280" s="39">
        <v>0</v>
      </c>
      <c r="L280" s="39">
        <v>0</v>
      </c>
      <c r="M280" s="39">
        <v>0</v>
      </c>
      <c r="N280" s="39">
        <v>0</v>
      </c>
      <c r="O280" s="39">
        <v>0</v>
      </c>
      <c r="P280" s="39">
        <v>0</v>
      </c>
      <c r="Q280" s="39">
        <v>0</v>
      </c>
      <c r="R280" s="39">
        <v>0</v>
      </c>
      <c r="S280" s="39">
        <v>2</v>
      </c>
      <c r="T280" s="39">
        <v>0</v>
      </c>
      <c r="U280" s="39">
        <v>0</v>
      </c>
      <c r="V280" s="39">
        <v>0</v>
      </c>
      <c r="W280" s="39">
        <v>0</v>
      </c>
      <c r="X280" s="39">
        <v>0</v>
      </c>
      <c r="Y280" s="39">
        <v>0</v>
      </c>
      <c r="Z280" s="39">
        <v>0</v>
      </c>
      <c r="AA280" s="39">
        <v>0</v>
      </c>
      <c r="AB280" s="39">
        <v>2</v>
      </c>
      <c r="AC280" s="39">
        <v>0</v>
      </c>
      <c r="AD280" s="39">
        <v>0</v>
      </c>
      <c r="AE280" s="39">
        <v>0</v>
      </c>
      <c r="AF280" s="39">
        <v>0</v>
      </c>
      <c r="AG280" s="39">
        <v>0</v>
      </c>
      <c r="AH280" s="39">
        <f t="shared" si="331"/>
        <v>4</v>
      </c>
      <c r="AI280" s="39">
        <f t="shared" si="332"/>
        <v>0</v>
      </c>
      <c r="AJ280" s="39">
        <f t="shared" si="333"/>
        <v>2</v>
      </c>
      <c r="AK280" s="39">
        <f t="shared" si="334"/>
        <v>2</v>
      </c>
      <c r="AL280" s="39">
        <f t="shared" si="335"/>
        <v>2</v>
      </c>
      <c r="AM280" s="57">
        <f t="shared" si="336"/>
        <v>70906</v>
      </c>
      <c r="AN280" s="57">
        <v>3000</v>
      </c>
      <c r="AO280" s="57">
        <f t="shared" si="337"/>
        <v>72000</v>
      </c>
      <c r="AP280" s="49"/>
      <c r="AQ280" s="39" t="s">
        <v>473</v>
      </c>
      <c r="AR280" s="39" t="s">
        <v>705</v>
      </c>
      <c r="AS280" s="39"/>
      <c r="AT280" s="39"/>
      <c r="AU280" s="58">
        <v>0.21099999999999999</v>
      </c>
      <c r="AV280" s="58" t="s">
        <v>11</v>
      </c>
      <c r="AW280" s="39" t="s">
        <v>475</v>
      </c>
      <c r="AX280" s="39" t="s">
        <v>476</v>
      </c>
      <c r="AY280" s="39"/>
      <c r="AZ280" s="39" t="s">
        <v>477</v>
      </c>
      <c r="BA280" s="39" t="str">
        <f t="shared" si="338"/>
        <v>P0040</v>
      </c>
      <c r="BB280" s="78" t="e">
        <f t="shared" ca="1" si="339"/>
        <v>#NAME?</v>
      </c>
      <c r="BC280" s="75">
        <v>25</v>
      </c>
      <c r="BD280" s="75">
        <f t="shared" si="340"/>
        <v>72000</v>
      </c>
      <c r="BE280" s="39"/>
      <c r="BF280" s="39"/>
      <c r="BG280" s="39"/>
      <c r="BH280" s="39"/>
      <c r="BI280" s="39"/>
      <c r="BJ280" s="39"/>
      <c r="BK280" s="39"/>
      <c r="BL280" s="39"/>
      <c r="BM280" s="39">
        <v>39000</v>
      </c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>
        <v>33000</v>
      </c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>
        <f>SUM($BE280,$BF280:BF280)-SUM($CV$1:CW$1)*SUM($P280:$Q280,$W280)-SUM($CV$2:CW$2)*SUM($R280:$V280)-SUM($CV$3:CW$3)*$X280-SUM($CV$4:CW$4)*SUM($K280:$L280)-SUM($CV$5:CW$5)*SUM($M280:$N280)-SUM($CV$6:CW$6)*$O280-SUM($CV$7:CW$7)*SUM($Y280:$Z280,$AF280)-SUM($CV$8:CW$8)*SUM($AA280:$AE280)-SUM($CV$9:CW$9)*$AG280</f>
        <v>0</v>
      </c>
      <c r="CX280" s="39">
        <f>SUM($BE280,$BF280:BG280)-SUM($CV$1:CX$1)*SUM($P280:$Q280,$W280)-SUM($CV$2:CX$2)*SUM($R280:$V280)-SUM($CV$3:CX$3)*$X280-SUM($CV$4:CX$4)*SUM($K280:$L280)-SUM($CV$5:CX$5)*SUM($M280:$N280)-SUM($CV$6:CX$6)*$O280-SUM($CV$7:CX$7)*SUM($Y280:$Z280,$AF280)-SUM($CV$8:CX$8)*SUM($AA280:$AE280)-SUM($CV$9:CX$9)*$AG280</f>
        <v>0</v>
      </c>
      <c r="CY280" s="39">
        <f>SUM($BE280,$BF280:BH280)-SUM($CV$1:CY$1)*SUM($P280:$Q280,$W280)-SUM($CV$2:CY$2)*SUM($R280:$V280)-SUM($CV$3:CY$3)*$X280-SUM($CV$4:CY$4)*SUM($K280:$L280)-SUM($CV$5:CY$5)*SUM($M280:$N280)-SUM($CV$6:CY$6)*$O280-SUM($CV$7:CY$7)*SUM($Y280:$Z280,$AF280)-SUM($CV$8:CY$8)*SUM($AA280:$AE280)-SUM($CV$9:CY$9)*$AG280</f>
        <v>0</v>
      </c>
      <c r="CZ280" s="39">
        <f>SUM($BE280,$BF280:BI280)-SUM($CV$1:CZ$1)*SUM($P280:$Q280,$W280)-SUM($CV$2:CZ$2)*SUM($R280:$V280)-SUM($CV$3:CZ$3)*$X280-SUM($CV$4:CZ$4)*SUM($K280:$L280)-SUM($CV$5:CZ$5)*SUM($M280:$N280)-SUM($CV$6:CZ$6)*$O280-SUM($CV$7:CZ$7)*SUM($Y280:$Z280,$AF280)-SUM($CV$8:CZ$8)*SUM($AA280:$AE280)-SUM($CV$9:CZ$9)*$AG280</f>
        <v>0</v>
      </c>
      <c r="DA280" s="39">
        <f>SUM($BE280,$BF280:BJ280)-SUM($CV$1:DA$1)*SUM($P280:$Q280,$W280)-SUM($CV$2:DA$2)*SUM($R280:$V280)-SUM($CV$3:DA$3)*$X280-SUM($CV$4:DA$4)*SUM($K280:$L280)-SUM($CV$5:DA$5)*SUM($M280:$N280)-SUM($CV$6:DA$6)*$O280-SUM($CV$7:DA$7)*SUM($Y280:$Z280,$AF280)-SUM($CV$8:DA$8)*SUM($AA280:$AE280)-SUM($CV$9:DA$9)*$AG280</f>
        <v>0</v>
      </c>
      <c r="DB280" s="39">
        <f>SUM($BE280,$BF280:BK280)-SUM($CV$1:DB$1)*SUM($P280:$Q280,$W280)-SUM($CV$2:DB$2)*SUM($R280:$V280)-SUM($CV$3:DB$3)*$X280-SUM($CV$4:DB$4)*SUM($K280:$L280)-SUM($CV$5:DB$5)*SUM($M280:$N280)-SUM($CV$6:DB$6)*$O280-SUM($CV$7:DB$7)*SUM($Y280:$Z280,$AF280)-SUM($CV$8:DB$8)*SUM($AA280:$AE280)-SUM($CV$9:DB$9)*$AG280</f>
        <v>-400</v>
      </c>
      <c r="DC280" s="39">
        <f>SUM($BE280,$BF280:BL280)-SUM($CV$1:DC$1)*SUM($P280:$Q280,$W280)-SUM($CV$2:DC$2)*SUM($R280:$V280)-SUM($CV$3:DC$3)*$X280-SUM($CV$4:DC$4)*SUM($K280:$L280)-SUM($CV$5:DC$5)*SUM($M280:$N280)-SUM($CV$6:DC$6)*$O280-SUM($CV$7:DC$7)*SUM($Y280:$Z280,$AF280)-SUM($CV$8:DC$8)*SUM($AA280:$AE280)-SUM($CV$9:DC$9)*$AG280</f>
        <v>-1200</v>
      </c>
      <c r="DD280" s="39">
        <f>SUM($BE280,$BF280:BM280)-SUM($CV$1:DD$1)*SUM($P280:$Q280,$W280)-SUM($CV$2:DD$2)*SUM($R280:$V280)-SUM($CV$3:DD$3)*$X280-SUM($CV$4:DD$4)*SUM($K280:$L280)-SUM($CV$5:DD$5)*SUM($M280:$N280)-SUM($CV$6:DD$6)*$O280-SUM($CV$7:DD$7)*SUM($Y280:$Z280,$AF280)-SUM($CV$8:DD$8)*SUM($AA280:$AE280)-SUM($CV$9:DD$9)*$AG280</f>
        <v>36538</v>
      </c>
      <c r="DE280" s="39">
        <f>SUM($BE280,$BF280:BN280)-SUM($CV$1:DE$1)*SUM($P280:$Q280,$W280)-SUM($CV$2:DE$2)*SUM($R280:$V280)-SUM($CV$3:DE$3)*$X280-SUM($CV$4:DE$4)*SUM($K280:$L280)-SUM($CV$5:DE$5)*SUM($M280:$N280)-SUM($CV$6:DE$6)*$O280-SUM($CV$7:DE$7)*SUM($Y280:$Z280,$AF280)-SUM($CV$8:DE$8)*SUM($AA280:$AE280)-SUM($CV$9:DE$9)*$AG280</f>
        <v>35438</v>
      </c>
      <c r="DF280" s="39">
        <f>SUM($BE280,$BF280:BO280)-SUM($CV$1:DF$1)*SUM($P280:$Q280,$W280)-SUM($CV$2:DF$2)*SUM($R280:$V280)-SUM($CV$3:DF$3)*$X280-SUM($CV$4:DF$4)*SUM($K280:$L280)-SUM($CV$5:DF$5)*SUM($M280:$N280)-SUM($CV$6:DF$6)*$O280-SUM($CV$7:DF$7)*SUM($Y280:$Z280,$AF280)-SUM($CV$8:DF$8)*SUM($AA280:$AE280)-SUM($CV$9:DF$9)*$AG280</f>
        <v>34038</v>
      </c>
      <c r="DG280" s="39">
        <f>SUM($BE280,$BF280:BP280)-SUM($CV$1:DG$1)*SUM($P280:$Q280,$W280)-SUM($CV$2:DG$2)*SUM($R280:$V280)-SUM($CV$3:DG$3)*$X280-SUM($CV$4:DG$4)*SUM($K280:$L280)-SUM($CV$5:DG$5)*SUM($M280:$N280)-SUM($CV$6:DG$6)*$O280-SUM($CV$7:DG$7)*SUM($Y280:$Z280,$AF280)-SUM($CV$8:DG$8)*SUM($AA280:$AE280)-SUM($CV$9:DG$9)*$AG280</f>
        <v>32538</v>
      </c>
      <c r="DH280" s="39">
        <f>SUM($BE280,$BF280:BQ280)-SUM($CV$1:DH$1)*SUM($P280:$Q280,$W280)-SUM($CV$2:DH$2)*SUM($R280:$V280)-SUM($CV$3:DH$3)*$X280-SUM($CV$4:DH$4)*SUM($K280:$L280)-SUM($CV$5:DH$5)*SUM($M280:$N280)-SUM($CV$6:DH$6)*$O280-SUM($CV$7:DH$7)*SUM($Y280:$Z280,$AF280)-SUM($CV$8:DH$8)*SUM($AA280:$AE280)-SUM($CV$9:DH$9)*$AG280</f>
        <v>31038</v>
      </c>
      <c r="DI280" s="39">
        <f>SUM($BE280,$BF280:BR280)-SUM($CV$1:DI$1)*SUM($P280:$Q280,$W280)-SUM($CV$2:DI$2)*SUM($R280:$V280)-SUM($CV$3:DI$3)*$X280-SUM($CV$4:DI$4)*SUM($K280:$L280)-SUM($CV$5:DI$5)*SUM($M280:$N280)-SUM($CV$6:DI$6)*$O280-SUM($CV$7:DI$7)*SUM($Y280:$Z280,$AF280)-SUM($CV$8:DI$8)*SUM($AA280:$AE280)-SUM($CV$9:DI$9)*$AG280</f>
        <v>29538</v>
      </c>
      <c r="DJ280" s="39">
        <f>SUM($BE280,$BF280:BS280)-SUM($CV$1:DJ$1)*SUM($P280:$Q280,$W280)-SUM($CV$2:DJ$2)*SUM($R280:$V280)-SUM($CV$3:DJ$3)*$X280-SUM($CV$4:DJ$4)*SUM($K280:$L280)-SUM($CV$5:DJ$5)*SUM($M280:$N280)-SUM($CV$6:DJ$6)*$O280-SUM($CV$7:DJ$7)*SUM($Y280:$Z280,$AF280)-SUM($CV$8:DJ$8)*SUM($AA280:$AE280)-SUM($CV$9:DJ$9)*$AG280</f>
        <v>28038</v>
      </c>
      <c r="DK280" s="39">
        <f>SUM($BE280,$BF280:BT280)-SUM($CV$1:DK$1)*SUM($P280:$Q280,$W280)-SUM($CV$2:DK$2)*SUM($R280:$V280)-SUM($CV$3:DK$3)*$X280-SUM($CV$4:DK$4)*SUM($K280:$L280)-SUM($CV$5:DK$5)*SUM($M280:$N280)-SUM($CV$6:DK$6)*$O280-SUM($CV$7:DK$7)*SUM($Y280:$Z280,$AF280)-SUM($CV$8:DK$8)*SUM($AA280:$AE280)-SUM($CV$9:DK$9)*$AG280</f>
        <v>26538</v>
      </c>
      <c r="DL280" s="39">
        <f>SUM($BE280,$BF280:BU280)-SUM($CV$1:DL$1)*SUM($P280:$Q280,$W280)-SUM($CV$2:DL$2)*SUM($R280:$V280)-SUM($CV$3:DL$3)*$X280-SUM($CV$4:DL$4)*SUM($K280:$L280)-SUM($CV$5:DL$5)*SUM($M280:$N280)-SUM($CV$6:DL$6)*$O280-SUM($CV$7:DL$7)*SUM($Y280:$Z280,$AF280)-SUM($CV$8:DL$8)*SUM($AA280:$AE280)-SUM($CV$9:DL$9)*$AG280</f>
        <v>25038</v>
      </c>
      <c r="DM280" s="39">
        <f>SUM($BE280,$BF280:BV280)-SUM($CV$1:DM$1)*SUM($P280:$Q280,$W280)-SUM($CV$2:DM$2)*SUM($R280:$V280)-SUM($CV$3:DM$3)*$X280-SUM($CV$4:DM$4)*SUM($K280:$L280)-SUM($CV$5:DM$5)*SUM($M280:$N280)-SUM($CV$6:DM$6)*$O280-SUM($CV$7:DM$7)*SUM($Y280:$Z280,$AF280)-SUM($CV$8:DM$8)*SUM($AA280:$AE280)-SUM($CV$9:DM$9)*$AG280</f>
        <v>23038</v>
      </c>
      <c r="DN280" s="39">
        <f>SUM($BE280,$BF280:BW280)-SUM($CV$1:DN$1)*SUM($P280:$Q280,$W280)-SUM($CV$2:DN$2)*SUM($R280:$V280)-SUM($CV$3:DN$3)*$X280-SUM($CV$4:DN$4)*SUM($K280:$L280)-SUM($CV$5:DN$5)*SUM($M280:$N280)-SUM($CV$6:DN$6)*$O280-SUM($CV$7:DN$7)*SUM($Y280:$Z280,$AF280)-SUM($CV$8:DN$8)*SUM($AA280:$AE280)-SUM($CV$9:DN$9)*$AG280</f>
        <v>21038</v>
      </c>
      <c r="DO280" s="39">
        <f>SUM($BE280,$BF280:BX280)-SUM($CV$1:DO$1)*SUM($P280:$Q280,$W280)-SUM($CV$2:DO$2)*SUM($R280:$V280)-SUM($CV$3:DO$3)*$X280-SUM($CV$4:DO$4)*SUM($K280:$L280)-SUM($CV$5:DO$5)*SUM($M280:$N280)-SUM($CV$6:DO$6)*$O280-SUM($CV$7:DO$7)*SUM($Y280:$Z280,$AF280)-SUM($CV$8:DO$8)*SUM($AA280:$AE280)-SUM($CV$9:DO$9)*$AG280</f>
        <v>19038</v>
      </c>
      <c r="DP280" s="39">
        <f>SUM($BE280,$BF280:BY280)-SUM($CV$1:DP$1)*SUM($P280:$Q280,$W280)-SUM($CV$2:DP$2)*SUM($R280:$V280)-SUM($CV$3:DP$3)*$X280-SUM($CV$4:DP$4)*SUM($K280:$L280)-SUM($CV$5:DP$5)*SUM($M280:$N280)-SUM($CV$6:DP$6)*$O280-SUM($CV$7:DP$7)*SUM($Y280:$Z280,$AF280)-SUM($CV$8:DP$8)*SUM($AA280:$AE280)-SUM($CV$9:DP$9)*$AG280</f>
        <v>17038</v>
      </c>
      <c r="DQ280" s="39">
        <f>SUM($BE280,$BF280:BZ280)-SUM($CV$1:DQ$1)*SUM($P280:$Q280,$W280)-SUM($CV$2:DQ$2)*SUM($R280:$V280)-SUM($CV$3:DQ$3)*$X280-SUM($CV$4:DQ$4)*SUM($K280:$L280)-SUM($CV$5:DQ$5)*SUM($M280:$N280)-SUM($CV$6:DQ$6)*$O280-SUM($CV$7:DQ$7)*SUM($Y280:$Z280,$AF280)-SUM($CV$8:DQ$8)*SUM($AA280:$AE280)-SUM($CV$9:DQ$9)*$AG280</f>
        <v>15038</v>
      </c>
      <c r="DR280" s="39">
        <f>SUM($BE280,$BF280:CA280)-SUM($CV$1:DR$1)*SUM($P280:$Q280,$W280)-SUM($CV$2:DR$2)*SUM($R280:$V280)-SUM($CV$3:DR$3)*$X280-SUM($CV$4:DR$4)*SUM($K280:$L280)-SUM($CV$5:DR$5)*SUM($M280:$N280)-SUM($CV$6:DR$6)*$O280-SUM($CV$7:DR$7)*SUM($Y280:$Z280,$AF280)-SUM($CV$8:DR$8)*SUM($AA280:$AE280)-SUM($CV$9:DR$9)*$AG280</f>
        <v>13038</v>
      </c>
      <c r="DS280" s="39">
        <f>SUM($BE280,$BF280:CB280)-SUM($CV$1:DS$1)*SUM($P280:$Q280,$W280)-SUM($CV$2:DS$2)*SUM($R280:$V280)-SUM($CV$3:DS$3)*$X280-SUM($CV$4:DS$4)*SUM($K280:$L280)-SUM($CV$5:DS$5)*SUM($M280:$N280)-SUM($CV$6:DS$6)*$O280-SUM($CV$7:DS$7)*SUM($Y280:$Z280,$AF280)-SUM($CV$8:DS$8)*SUM($AA280:$AE280)-SUM($CV$9:DS$9)*$AG280</f>
        <v>44038</v>
      </c>
      <c r="DT280" s="39">
        <f>SUM($BE280,$BF280:CC280)-SUM($CV$1:DT$1)*SUM($P280:$Q280,$W280)-SUM($CV$2:DT$2)*SUM($R280:$V280)-SUM($CV$3:DT$3)*$X280-SUM($CV$4:DT$4)*SUM($K280:$L280)-SUM($CV$5:DT$5)*SUM($M280:$N280)-SUM($CV$6:DT$6)*$O280-SUM($CV$7:DT$7)*SUM($Y280:$Z280,$AF280)-SUM($CV$8:DT$8)*SUM($AA280:$AE280)-SUM($CV$9:DT$9)*$AG280</f>
        <v>42038</v>
      </c>
      <c r="DU280" s="39">
        <f>SUM($BE280,$BF280:CD280)-SUM($CV$1:DU$1)*SUM($P280:$Q280,$W280)-SUM($CV$2:DU$2)*SUM($R280:$V280)-SUM($CV$3:DU$3)*$X280-SUM($CV$4:DU$4)*SUM($K280:$L280)-SUM($CV$5:DU$5)*SUM($M280:$N280)-SUM($CV$6:DU$6)*$O280-SUM($CV$7:DU$7)*SUM($Y280:$Z280,$AF280)-SUM($CV$8:DU$8)*SUM($AA280:$AE280)-SUM($CV$9:DU$9)*$AG280</f>
        <v>40038</v>
      </c>
      <c r="DV280" s="39">
        <f>SUM($BE280,$BF280:CE280)-SUM($CV$1:DV$1)*SUM($P280:$Q280,$W280)-SUM($CV$2:DV$2)*SUM($R280:$V280)-SUM($CV$3:DV$3)*$X280-SUM($CV$4:DV$4)*SUM($K280:$L280)-SUM($CV$5:DV$5)*SUM($M280:$N280)-SUM($CV$6:DV$6)*$O280-SUM($CV$7:DV$7)*SUM($Y280:$Z280,$AF280)-SUM($CV$8:DV$8)*SUM($AA280:$AE280)-SUM($CV$9:DV$9)*$AG280</f>
        <v>38038</v>
      </c>
      <c r="DW280" s="39">
        <f>SUM($BE280,$BF280:CF280)-SUM($CV$1:DW$1)*SUM($P280:$Q280,$W280)-SUM($CV$2:DW$2)*SUM($R280:$V280)-SUM($CV$3:DW$3)*$X280-SUM($CV$4:DW$4)*SUM($K280:$L280)-SUM($CV$5:DW$5)*SUM($M280:$N280)-SUM($CV$6:DW$6)*$O280-SUM($CV$7:DW$7)*SUM($Y280:$Z280,$AF280)-SUM($CV$8:DW$8)*SUM($AA280:$AE280)-SUM($CV$9:DW$9)*$AG280</f>
        <v>36038</v>
      </c>
      <c r="DX280" s="39">
        <f>SUM($BE280,$BF280:CG280)-SUM($CV$1:DX$1)*SUM($P280:$Q280,$W280)-SUM($CV$2:DX$2)*SUM($R280:$V280)-SUM($CV$3:DX$3)*$X280-SUM($CV$4:DX$4)*SUM($K280:$L280)-SUM($CV$5:DX$5)*SUM($M280:$N280)-SUM($CV$6:DX$6)*$O280-SUM($CV$7:DX$7)*SUM($Y280:$Z280,$AF280)-SUM($CV$8:DX$8)*SUM($AA280:$AE280)-SUM($CV$9:DX$9)*$AG280</f>
        <v>34038</v>
      </c>
      <c r="DY280" s="39">
        <f>SUM($BE280,$BF280:CH280)-SUM($CV$1:DY$1)*SUM($P280:$Q280,$W280)-SUM($CV$2:DY$2)*SUM($R280:$V280)-SUM($CV$3:DY$3)*$X280-SUM($CV$4:DY$4)*SUM($K280:$L280)-SUM($CV$5:DY$5)*SUM($M280:$N280)-SUM($CV$6:DY$6)*$O280-SUM($CV$7:DY$7)*SUM($Y280:$Z280,$AF280)-SUM($CV$8:DY$8)*SUM($AA280:$AE280)-SUM($CV$9:DY$9)*$AG280</f>
        <v>32038</v>
      </c>
      <c r="DZ280" s="39">
        <f>SUM($BE280,$BF280:CI280)-SUM($CV$1:DZ$1)*SUM($P280:$Q280,$W280)-SUM($CV$2:DZ$2)*SUM($R280:$V280)-SUM($CV$3:DZ$3)*$X280-SUM($CV$4:DZ$4)*SUM($K280:$L280)-SUM($CV$5:DZ$5)*SUM($M280:$N280)-SUM($CV$6:DZ$6)*$O280-SUM($CV$7:DZ$7)*SUM($Y280:$Z280,$AF280)-SUM($CV$8:DZ$8)*SUM($AA280:$AE280)-SUM($CV$9:DZ$9)*$AG280</f>
        <v>30038</v>
      </c>
      <c r="EA280" s="39">
        <f>SUM($BE280,$BF280:CJ280)-SUM($CV$1:EA$1)*SUM($P280:$Q280,$W280)-SUM($CV$2:EA$2)*SUM($R280:$V280)-SUM($CV$3:EA$3)*$X280-SUM($CV$4:EA$4)*SUM($K280:$L280)-SUM($CV$5:EA$5)*SUM($M280:$N280)-SUM($CV$6:EA$6)*$O280-SUM($CV$7:EA$7)*SUM($Y280:$Z280,$AF280)-SUM($CV$8:EA$8)*SUM($AA280:$AE280)-SUM($CV$9:EA$9)*$AG280</f>
        <v>28038</v>
      </c>
      <c r="EB280" s="39">
        <f>SUM($BE280,$BF280:CK280)-SUM($CV$1:EB$1)*SUM($P280:$Q280,$W280)-SUM($CV$2:EB$2)*SUM($R280:$V280)-SUM($CV$3:EB$3)*$X280-SUM($CV$4:EB$4)*SUM($K280:$L280)-SUM($CV$5:EB$5)*SUM($M280:$N280)-SUM($CV$6:EB$6)*$O280-SUM($CV$7:EB$7)*SUM($Y280:$Z280,$AF280)-SUM($CV$8:EB$8)*SUM($AA280:$AE280)-SUM($CV$9:EB$9)*$AG280</f>
        <v>26038</v>
      </c>
      <c r="EC280" s="39">
        <f>SUM($BE280,$BF280:CL280)-SUM($CV$1:EC$1)*SUM($P280:$Q280,$W280)-SUM($CV$2:EC$2)*SUM($R280:$V280)-SUM($CV$3:EC$3)*$X280-SUM($CV$4:EC$4)*SUM($K280:$L280)-SUM($CV$5:EC$5)*SUM($M280:$N280)-SUM($CV$6:EC$6)*$O280-SUM($CV$7:EC$7)*SUM($Y280:$Z280,$AF280)-SUM($CV$8:EC$8)*SUM($AA280:$AE280)-SUM($CV$9:EC$9)*$AG280</f>
        <v>24038</v>
      </c>
      <c r="ED280" s="39">
        <f>SUM($BE280,$BF280:CM280)-SUM($CV$1:ED$1)*SUM($P280:$Q280,$W280)-SUM($CV$2:ED$2)*SUM($R280:$V280)-SUM($CV$3:ED$3)*$X280-SUM($CV$4:ED$4)*SUM($K280:$L280)-SUM($CV$5:ED$5)*SUM($M280:$N280)-SUM($CV$6:ED$6)*$O280-SUM($CV$7:ED$7)*SUM($Y280:$Z280,$AF280)-SUM($CV$8:ED$8)*SUM($AA280:$AE280)-SUM($CV$9:ED$9)*$AG280</f>
        <v>22038</v>
      </c>
      <c r="EE280" s="39">
        <f>SUM($BE280,$BF280:CN280)-SUM($CV$1:EE$1)*SUM($P280:$Q280,$W280)-SUM($CV$2:EE$2)*SUM($R280:$V280)-SUM($CV$3:EE$3)*$X280-SUM($CV$4:EE$4)*SUM($K280:$L280)-SUM($CV$5:EE$5)*SUM($M280:$N280)-SUM($CV$6:EE$6)*$O280-SUM($CV$7:EE$7)*SUM($Y280:$Z280,$AF280)-SUM($CV$8:EE$8)*SUM($AA280:$AE280)-SUM($CV$9:EE$9)*$AG280</f>
        <v>20038</v>
      </c>
      <c r="EF280" s="39">
        <f>SUM($BE280,$BF280:CO280)-SUM($CV$1:EF$1)*SUM($P280:$Q280,$W280)-SUM($CV$2:EF$2)*SUM($R280:$V280)-SUM($CV$3:EF$3)*$X280-SUM($CV$4:EF$4)*SUM($K280:$L280)-SUM($CV$5:EF$5)*SUM($M280:$N280)-SUM($CV$6:EF$6)*$O280-SUM($CV$7:EF$7)*SUM($Y280:$Z280,$AF280)-SUM($CV$8:EF$8)*SUM($AA280:$AE280)-SUM($CV$9:EF$9)*$AG280</f>
        <v>18038</v>
      </c>
      <c r="EG280" s="39">
        <f>SUM($BE280,$BF280:CP280)-SUM($CV$1:EG$1)*SUM($P280:$Q280,$W280)-SUM($CV$2:EG$2)*SUM($R280:$V280)-SUM($CV$3:EG$3)*$X280-SUM($CV$4:EG$4)*SUM($K280:$L280)-SUM($CV$5:EG$5)*SUM($M280:$N280)-SUM($CV$6:EG$6)*$O280-SUM($CV$7:EG$7)*SUM($Y280:$Z280,$AF280)-SUM($CV$8:EG$8)*SUM($AA280:$AE280)-SUM($CV$9:EG$9)*$AG280</f>
        <v>16038</v>
      </c>
      <c r="EH280" s="39">
        <f>SUM($BE280,$BF280:CQ280)-SUM($CV$1:EH$1)*SUM($P280:$Q280,$W280)-SUM($CV$2:EH$2)*SUM($R280:$V280)-SUM($CV$3:EH$3)*$X280-SUM($CV$4:EH$4)*SUM($K280:$L280)-SUM($CV$5:EH$5)*SUM($M280:$N280)-SUM($CV$6:EH$6)*$O280-SUM($CV$7:EH$7)*SUM($Y280:$Z280,$AF280)-SUM($CV$8:EH$8)*SUM($AA280:$AE280)-SUM($CV$9:EH$9)*$AG280</f>
        <v>14038</v>
      </c>
      <c r="EI280" s="39">
        <f>SUM($BE280,$BF280:CR280)-SUM($CV$1:EI$1)*SUM($P280:$Q280,$W280)-SUM($CV$2:EI$2)*SUM($R280:$V280)-SUM($CV$3:EI$3)*$X280-SUM($CV$4:EI$4)*SUM($K280:$L280)-SUM($CV$5:EI$5)*SUM($M280:$N280)-SUM($CV$6:EI$6)*$O280-SUM($CV$7:EI$7)*SUM($Y280:$Z280,$AF280)-SUM($CV$8:EI$8)*SUM($AA280:$AE280)-SUM($CV$9:EI$9)*$AG280</f>
        <v>12038</v>
      </c>
      <c r="EJ280" s="39">
        <f>SUM($BE280,$BF280:CS280)-SUM($CV$1:EJ$1)*SUM($P280:$Q280,$W280)-SUM($CV$2:EJ$2)*SUM($R280:$V280)-SUM($CV$3:EJ$3)*$X280-SUM($CV$4:EJ$4)*SUM($K280:$L280)-SUM($CV$5:EJ$5)*SUM($M280:$N280)-SUM($CV$6:EJ$6)*$O280-SUM($CV$7:EJ$7)*SUM($Y280:$Z280,$AF280)-SUM($CV$8:EJ$8)*SUM($AA280:$AE280)-SUM($CV$9:EJ$9)*$AG280</f>
        <v>10038</v>
      </c>
      <c r="EK280" s="39">
        <f>SUM($BE280,$BF280:CT280)-SUM($CV$1:EK$1)*SUM($P280:$Q280,$W280)-SUM($CV$2:EK$2)*SUM($R280:$V280)-SUM($CV$3:EK$3)*$X280-SUM($CV$4:EK$4)*SUM($K280:$L280)-SUM($CV$5:EK$5)*SUM($M280:$N280)-SUM($CV$6:EK$6)*$O280-SUM($CV$7:EK$7)*SUM($Y280:$Z280,$AF280)-SUM($CV$8:EK$8)*SUM($AA280:$AE280)-SUM($CV$9:EK$9)*$AG280</f>
        <v>8038</v>
      </c>
      <c r="EL280" s="39">
        <f>SUM($BE280,$BF280:CU280)-SUM($CV$1:EL$1)*SUM($P280:$Q280,$W280)-SUM($CV$2:EL$2)*SUM($R280:$V280)-SUM($CV$3:EL$3)*$X280-SUM($CV$4:EL$4)*SUM($K280:$L280)-SUM($CV$5:EL$5)*SUM($M280:$N280)-SUM($CV$6:EL$6)*$O280-SUM($CV$7:EL$7)*SUM($Y280:$Z280,$AF280)-SUM($CV$8:EL$8)*SUM($AA280:$AE280)-SUM($CV$9:EL$9)*$AG280</f>
        <v>6038</v>
      </c>
      <c r="EM280" s="39">
        <f>SUM($BE280,$BF280:CV280)-SUM($CV$1:EM$1)*SUM($P280:$Q280,$W280)-SUM($CV$2:EM$2)*SUM($R280:$V280)-SUM($CV$3:EM$3)*$X280-SUM($CV$4:EM$4)*SUM($K280:$L280)-SUM($CV$5:EM$5)*SUM($M280:$N280)-SUM($CV$6:EM$6)*$O280-SUM($CV$7:EM$7)*SUM($Y280:$Z280,$AF280)-SUM($CV$8:EM$8)*SUM($AA280:$AE280)-SUM($CV$9:EM$9)*$AG280</f>
        <v>4038</v>
      </c>
      <c r="EN280" s="39">
        <f>SUM($BE280,$BF280:CW280)-SUM($CV$1:EN$1)*SUM($P280:$Q280,$W280)-SUM($CV$2:EN$2)*SUM($R280:$V280)-SUM($CV$3:EN$3)*$X280-SUM($CV$4:EN$4)*SUM($K280:$L280)-SUM($CV$5:EN$5)*SUM($M280:$N280)-SUM($CV$6:EN$6)*$O280-SUM($CV$7:EN$7)*SUM($Y280:$Z280,$AF280)-SUM($CV$8:EN$8)*SUM($AA280:$AE280)-SUM($CV$9:EN$9)*$AG280</f>
        <v>2038</v>
      </c>
      <c r="EO280" s="39">
        <f>SUM($BE280,$BF280:CX280)-SUM($CV$1:EO$1)*SUM($P280:$Q280,$W280)-SUM($CV$2:EO$2)*SUM($R280:$V280)-SUM($CV$3:EO$3)*$X280-SUM($CV$4:EO$4)*SUM($K280:$L280)-SUM($CV$5:EO$5)*SUM($M280:$N280)-SUM($CV$6:EO$6)*$O280-SUM($CV$7:EO$7)*SUM($Y280:$Z280,$AF280)-SUM($CV$8:EO$8)*SUM($AA280:$AE280)-SUM($CV$9:EO$9)*$AG280</f>
        <v>378</v>
      </c>
      <c r="EP280" s="96" t="s">
        <v>474</v>
      </c>
      <c r="EQ280" s="103" t="str">
        <f t="shared" si="328"/>
        <v>SIZ340DT-T1-GE3</v>
      </c>
      <c r="ER280" s="96" t="str">
        <f t="shared" si="378"/>
        <v>VISHAY</v>
      </c>
      <c r="ES280" s="126">
        <v>0.21</v>
      </c>
      <c r="ET280" s="116" t="str">
        <f t="shared" si="379"/>
        <v>USD</v>
      </c>
      <c r="EU280" s="107" t="e">
        <f t="shared" ca="1" si="341"/>
        <v>#NAME?</v>
      </c>
      <c r="EV280" s="107" t="e">
        <f t="shared" ca="1" si="342"/>
        <v>#NAME?</v>
      </c>
      <c r="EW280" s="117">
        <f t="shared" si="327"/>
        <v>3000</v>
      </c>
      <c r="EX280" s="117">
        <f t="shared" si="329"/>
        <v>3000</v>
      </c>
      <c r="EY280" s="103"/>
      <c r="EZ280" s="117">
        <f t="shared" si="343"/>
        <v>72000</v>
      </c>
      <c r="FA280" s="118" t="e">
        <f t="shared" ca="1" si="344"/>
        <v>#NAME?</v>
      </c>
      <c r="FB280" s="117">
        <f t="shared" si="345"/>
        <v>1094</v>
      </c>
      <c r="FC280" s="118" t="e">
        <f t="shared" ca="1" si="346"/>
        <v>#NAME?</v>
      </c>
      <c r="FD280" s="119">
        <v>45526</v>
      </c>
      <c r="FE280" s="118" t="s">
        <v>130</v>
      </c>
      <c r="FF280" s="118" t="s">
        <v>26</v>
      </c>
      <c r="FG280" s="103" t="s">
        <v>144</v>
      </c>
      <c r="FH280" s="103" t="s">
        <v>145</v>
      </c>
      <c r="FI280" s="105">
        <f t="array" ref="FI280">SUMPRODUCT($AI280:$AL280,TRANSPOSE(FI$1:FI$4))</f>
        <v>6130</v>
      </c>
      <c r="FJ280" s="105">
        <f t="array" ref="FJ280">SUMPRODUCT($AI280:$AL280,TRANSPOSE(FJ$1:FJ$4))</f>
        <v>6130</v>
      </c>
      <c r="FK280" s="105">
        <f t="array" ref="FK280">SUMPRODUCT($AI280:$AL280,TRANSPOSE(FK$1:FK$4))</f>
        <v>6130</v>
      </c>
      <c r="FL280" s="105">
        <f t="array" ref="FL280">SUMPRODUCT($AI280:$AL280,TRANSPOSE(FL$1:FL$4))</f>
        <v>6130</v>
      </c>
      <c r="FM280" s="105">
        <f t="array" ref="FM280">SUMPRODUCT($AI280:$AL280,TRANSPOSE(FM$1:FM$4))</f>
        <v>6130</v>
      </c>
      <c r="FN280" s="105">
        <f t="array" ref="FN280">SUMPRODUCT($AI280:$AL280,TRANSPOSE(FN$1:FN$4))</f>
        <v>6130</v>
      </c>
      <c r="FO280" s="105">
        <f t="array" ref="FO280">SUMPRODUCT($AI280:$AL280,TRANSPOSE(FO$1:FO$4))</f>
        <v>6130</v>
      </c>
      <c r="FP280" s="105">
        <f t="array" ref="FP280">SUMPRODUCT($AI280:$AL280,TRANSPOSE(FP$1:FP$4))</f>
        <v>6130</v>
      </c>
      <c r="FQ280" s="105">
        <f t="array" ref="FQ280">SUMPRODUCT($AI280:$AL280,TRANSPOSE(FQ$1:FQ$4))</f>
        <v>6130</v>
      </c>
      <c r="FR280" s="105">
        <f t="array" ref="FR280">SUMPRODUCT($AI280:$AL280,TRANSPOSE(FR$1:FR$4))</f>
        <v>6100</v>
      </c>
      <c r="FS280" s="105">
        <f t="array" ref="FS280">SUMPRODUCT($AI280:$AL280,TRANSPOSE(FS$1:FS$4))</f>
        <v>6000</v>
      </c>
      <c r="FT280" s="105">
        <f t="array" ref="FT280">SUMPRODUCT($AI280:$AL280,TRANSPOSE(FT$1:FT$4))</f>
        <v>3636</v>
      </c>
      <c r="FU280" s="105">
        <f t="array" ref="FU280">SUMPRODUCT($AI280:$AL280,TRANSPOSE(FU$1:FU$4))</f>
        <v>0</v>
      </c>
      <c r="FV280" s="120"/>
      <c r="FW280" s="105">
        <f t="shared" si="347"/>
        <v>9000</v>
      </c>
      <c r="FX280" s="121">
        <f>CEILING(SUM($FI280:FJ280)-SUM($FW280:FW280),$EW280)</f>
        <v>6000</v>
      </c>
      <c r="FY280" s="121">
        <f>CEILING(SUM($FI280:FK280)-SUM($FW280:FX280),$EW280)</f>
        <v>6000</v>
      </c>
      <c r="FZ280" s="121">
        <f>CEILING(SUM($FI280:FL280)-SUM($FW280:FY280),$EW280)</f>
        <v>6000</v>
      </c>
      <c r="GA280" s="121">
        <f>CEILING(SUM($FI280:FM280)-SUM($FW280:FZ280),$EW280)</f>
        <v>6000</v>
      </c>
      <c r="GB280" s="121">
        <f>CEILING(SUM($FI280:FN280)-SUM($FW280:GA280),$EW280)</f>
        <v>6000</v>
      </c>
      <c r="GC280" s="121">
        <f>CEILING(SUM($FI280:FO280)-SUM($FW280:GB280),$EW280)</f>
        <v>6000</v>
      </c>
      <c r="GD280" s="121">
        <f>CEILING(SUM($FI280:FP280)-SUM($FW280:GC280),$EW280)</f>
        <v>6000</v>
      </c>
      <c r="GE280" s="121">
        <f>CEILING(SUM($FI280:FQ280)-SUM($FW280:GD280),$EW280)</f>
        <v>6000</v>
      </c>
      <c r="GF280" s="121">
        <f>CEILING(SUM($FI280:FR280)-SUM($FW280:GE280),$EW280)</f>
        <v>6000</v>
      </c>
      <c r="GG280" s="121">
        <f>CEILING(SUM($FI280:FS280)-SUM($FW280:GF280),$EW280)</f>
        <v>6000</v>
      </c>
      <c r="GH280" s="121">
        <f t="shared" si="348"/>
        <v>3000</v>
      </c>
      <c r="GI280" s="121">
        <f t="shared" si="349"/>
        <v>0</v>
      </c>
      <c r="GJ280" s="120"/>
      <c r="GK280" s="123" t="e">
        <f t="shared" ca="1" si="350"/>
        <v>#NAME?</v>
      </c>
      <c r="GL280" s="123" t="e">
        <f t="shared" ca="1" si="351"/>
        <v>#NAME?</v>
      </c>
      <c r="GM280" s="123" t="e">
        <f t="shared" ca="1" si="352"/>
        <v>#NAME?</v>
      </c>
      <c r="GN280" s="123" t="e">
        <f t="shared" ca="1" si="353"/>
        <v>#NAME?</v>
      </c>
      <c r="GO280" s="123" t="e">
        <f t="shared" ca="1" si="354"/>
        <v>#NAME?</v>
      </c>
      <c r="GP280" s="123" t="e">
        <f t="shared" ca="1" si="355"/>
        <v>#NAME?</v>
      </c>
      <c r="GQ280" s="123" t="e">
        <f t="shared" ca="1" si="356"/>
        <v>#NAME?</v>
      </c>
      <c r="GR280" s="123" t="e">
        <f t="shared" ca="1" si="357"/>
        <v>#NAME?</v>
      </c>
      <c r="GS280" s="123" t="e">
        <f t="shared" ca="1" si="358"/>
        <v>#NAME?</v>
      </c>
      <c r="GT280" s="123" t="e">
        <f t="shared" ca="1" si="359"/>
        <v>#NAME?</v>
      </c>
      <c r="GU280" s="123" t="e">
        <f t="shared" ca="1" si="360"/>
        <v>#NAME?</v>
      </c>
      <c r="GV280" s="123" t="e">
        <f t="shared" ca="1" si="361"/>
        <v>#NAME?</v>
      </c>
      <c r="GW280" s="123" t="e">
        <f t="shared" ca="1" si="362"/>
        <v>#NAME?</v>
      </c>
      <c r="GX280" s="123" t="e">
        <f t="shared" ca="1" si="363"/>
        <v>#NAME?</v>
      </c>
      <c r="GY280" s="120">
        <v>2</v>
      </c>
      <c r="GZ280" s="105">
        <f>SUM(FW280:GB280)</f>
        <v>39000</v>
      </c>
      <c r="HA280" s="105"/>
      <c r="HB280" s="105"/>
      <c r="HC280" s="105"/>
      <c r="HD280" s="105"/>
      <c r="HE280" s="105"/>
      <c r="HF280" s="105">
        <f>SUM(GC280:GI280)</f>
        <v>33000</v>
      </c>
      <c r="HG280" s="105"/>
      <c r="HH280" s="105"/>
      <c r="HI280" s="105"/>
      <c r="HJ280" s="105"/>
      <c r="HK280" s="105"/>
      <c r="HL280" s="105"/>
      <c r="HM280" s="105"/>
      <c r="HN280" s="123" t="e">
        <f t="shared" ca="1" si="364"/>
        <v>#NAME?</v>
      </c>
      <c r="HO280" s="123" t="e">
        <f t="shared" ca="1" si="365"/>
        <v>#NAME?</v>
      </c>
      <c r="HP280" s="123" t="e">
        <f t="shared" ca="1" si="366"/>
        <v>#NAME?</v>
      </c>
      <c r="HQ280" s="123" t="e">
        <f t="shared" ca="1" si="367"/>
        <v>#NAME?</v>
      </c>
      <c r="HR280" s="123" t="e">
        <f t="shared" ca="1" si="368"/>
        <v>#NAME?</v>
      </c>
      <c r="HS280" s="123" t="e">
        <f t="shared" ca="1" si="369"/>
        <v>#NAME?</v>
      </c>
      <c r="HT280" s="123" t="e">
        <f t="shared" ca="1" si="370"/>
        <v>#NAME?</v>
      </c>
      <c r="HU280" s="123" t="e">
        <f t="shared" ca="1" si="371"/>
        <v>#NAME?</v>
      </c>
      <c r="HV280" s="123" t="e">
        <f t="shared" ca="1" si="372"/>
        <v>#NAME?</v>
      </c>
      <c r="HW280" s="123" t="e">
        <f t="shared" ca="1" si="373"/>
        <v>#NAME?</v>
      </c>
      <c r="HX280" s="123" t="e">
        <f t="shared" ca="1" si="374"/>
        <v>#NAME?</v>
      </c>
      <c r="HY280" s="123" t="e">
        <f t="shared" ca="1" si="375"/>
        <v>#NAME?</v>
      </c>
      <c r="HZ280" s="123" t="e">
        <f t="shared" ca="1" si="376"/>
        <v>#NAME?</v>
      </c>
      <c r="IA280" s="123" t="e">
        <f t="shared" ca="1" si="377"/>
        <v>#NAME?</v>
      </c>
      <c r="IB280" s="124" t="s">
        <v>1276</v>
      </c>
      <c r="IC280" s="103" t="s">
        <v>478</v>
      </c>
      <c r="ID280" s="125">
        <v>45535</v>
      </c>
      <c r="IE280" s="103" t="s">
        <v>147</v>
      </c>
      <c r="IF280" s="103"/>
      <c r="IG280" s="103" t="s">
        <v>147</v>
      </c>
      <c r="IH280" s="103" t="s">
        <v>1039</v>
      </c>
      <c r="II280" s="103" t="s">
        <v>1040</v>
      </c>
    </row>
    <row r="281" spans="1:243" ht="14.25" x14ac:dyDescent="0.2">
      <c r="A281" s="39">
        <v>313</v>
      </c>
      <c r="B281" s="39" t="s">
        <v>1279</v>
      </c>
      <c r="C281" s="56" t="s">
        <v>1280</v>
      </c>
      <c r="D281" s="39" t="s">
        <v>137</v>
      </c>
      <c r="E281" s="39">
        <v>401480774</v>
      </c>
      <c r="F281" s="102" t="s">
        <v>1281</v>
      </c>
      <c r="G281" s="39" t="s">
        <v>1282</v>
      </c>
      <c r="H281" s="39" t="s">
        <v>128</v>
      </c>
      <c r="I281" s="39">
        <v>2</v>
      </c>
      <c r="J281" s="39">
        <v>6</v>
      </c>
      <c r="K281" s="39">
        <v>0</v>
      </c>
      <c r="L281" s="39">
        <v>0</v>
      </c>
      <c r="M281" s="39">
        <v>0</v>
      </c>
      <c r="N281" s="39">
        <v>0</v>
      </c>
      <c r="O281" s="39">
        <v>2</v>
      </c>
      <c r="P281" s="39">
        <v>0</v>
      </c>
      <c r="Q281" s="39">
        <v>0</v>
      </c>
      <c r="R281" s="39">
        <v>0</v>
      </c>
      <c r="S281" s="39">
        <v>0</v>
      </c>
      <c r="T281" s="39">
        <v>0</v>
      </c>
      <c r="U281" s="39">
        <v>0</v>
      </c>
      <c r="V281" s="39">
        <v>0</v>
      </c>
      <c r="W281" s="39">
        <v>0</v>
      </c>
      <c r="X281" s="39">
        <v>2</v>
      </c>
      <c r="Y281" s="39">
        <v>0</v>
      </c>
      <c r="Z281" s="39">
        <v>0</v>
      </c>
      <c r="AA281" s="39">
        <v>0</v>
      </c>
      <c r="AB281" s="39">
        <v>0</v>
      </c>
      <c r="AC281" s="39">
        <v>0</v>
      </c>
      <c r="AD281" s="39">
        <v>0</v>
      </c>
      <c r="AE281" s="39">
        <v>0</v>
      </c>
      <c r="AF281" s="39">
        <v>0</v>
      </c>
      <c r="AG281" s="39">
        <v>2</v>
      </c>
      <c r="AH281" s="39">
        <f t="shared" si="331"/>
        <v>4</v>
      </c>
      <c r="AI281" s="39">
        <f t="shared" si="332"/>
        <v>2</v>
      </c>
      <c r="AJ281" s="39">
        <f t="shared" si="333"/>
        <v>2</v>
      </c>
      <c r="AK281" s="39">
        <f t="shared" si="334"/>
        <v>2</v>
      </c>
      <c r="AL281" s="39">
        <f t="shared" si="335"/>
        <v>4</v>
      </c>
      <c r="AM281" s="57">
        <f t="shared" si="336"/>
        <v>141362</v>
      </c>
      <c r="AN281" s="57">
        <v>3000</v>
      </c>
      <c r="AO281" s="57">
        <f t="shared" si="337"/>
        <v>144000</v>
      </c>
      <c r="AP281" s="39"/>
      <c r="AQ281" s="39" t="s">
        <v>473</v>
      </c>
      <c r="AR281" s="39" t="s">
        <v>474</v>
      </c>
      <c r="AS281" s="39"/>
      <c r="AT281" s="39"/>
      <c r="AU281" s="58">
        <v>0.05</v>
      </c>
      <c r="AV281" s="58" t="s">
        <v>11</v>
      </c>
      <c r="AW281" s="39" t="s">
        <v>475</v>
      </c>
      <c r="AX281" s="39" t="s">
        <v>476</v>
      </c>
      <c r="AY281" s="39"/>
      <c r="AZ281" s="39" t="s">
        <v>477</v>
      </c>
      <c r="BA281" s="39" t="str">
        <f t="shared" si="338"/>
        <v>P0040</v>
      </c>
      <c r="BB281" s="78" t="e">
        <f t="shared" ca="1" si="339"/>
        <v>#NAME?</v>
      </c>
      <c r="BC281" s="39">
        <v>8</v>
      </c>
      <c r="BD281" s="75">
        <f t="shared" si="340"/>
        <v>144000</v>
      </c>
      <c r="BE281" s="39"/>
      <c r="BF281" s="39"/>
      <c r="BG281" s="39"/>
      <c r="BH281" s="39"/>
      <c r="BI281" s="39"/>
      <c r="BJ281" s="39"/>
      <c r="BK281" s="39"/>
      <c r="BL281" s="39">
        <v>144000</v>
      </c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>
        <f>SUM($BE281,$BF281:BF281)-SUM($CV$1:CW$1)*SUM($P281:$Q281,$W281)-SUM($CV$2:CW$2)*SUM($R281:$V281)-SUM($CV$3:CW$3)*$X281-SUM($CV$4:CW$4)*SUM($K281:$L281)-SUM($CV$5:CW$5)*SUM($M281:$N281)-SUM($CV$6:CW$6)*$O281-SUM($CV$7:CW$7)*SUM($Y281:$Z281,$AF281)-SUM($CV$8:CW$8)*SUM($AA281:$AE281)-SUM($CV$9:CW$9)*$AG281</f>
        <v>0</v>
      </c>
      <c r="CX281" s="39">
        <f>SUM($BE281,$BF281:BG281)-SUM($CV$1:CX$1)*SUM($P281:$Q281,$W281)-SUM($CV$2:CX$2)*SUM($R281:$V281)-SUM($CV$3:CX$3)*$X281-SUM($CV$4:CX$4)*SUM($K281:$L281)-SUM($CV$5:CX$5)*SUM($M281:$N281)-SUM($CV$6:CX$6)*$O281-SUM($CV$7:CX$7)*SUM($Y281:$Z281,$AF281)-SUM($CV$8:CX$8)*SUM($AA281:$AE281)-SUM($CV$9:CX$9)*$AG281</f>
        <v>0</v>
      </c>
      <c r="CY281" s="39">
        <f>SUM($BE281,$BF281:BH281)-SUM($CV$1:CY$1)*SUM($P281:$Q281,$W281)-SUM($CV$2:CY$2)*SUM($R281:$V281)-SUM($CV$3:CY$3)*$X281-SUM($CV$4:CY$4)*SUM($K281:$L281)-SUM($CV$5:CY$5)*SUM($M281:$N281)-SUM($CV$6:CY$6)*$O281-SUM($CV$7:CY$7)*SUM($Y281:$Z281,$AF281)-SUM($CV$8:CY$8)*SUM($AA281:$AE281)-SUM($CV$9:CY$9)*$AG281</f>
        <v>0</v>
      </c>
      <c r="CZ281" s="39">
        <f>SUM($BE281,$BF281:BI281)-SUM($CV$1:CZ$1)*SUM($P281:$Q281,$W281)-SUM($CV$2:CZ$2)*SUM($R281:$V281)-SUM($CV$3:CZ$3)*$X281-SUM($CV$4:CZ$4)*SUM($K281:$L281)-SUM($CV$5:CZ$5)*SUM($M281:$N281)-SUM($CV$6:CZ$6)*$O281-SUM($CV$7:CZ$7)*SUM($Y281:$Z281,$AF281)-SUM($CV$8:CZ$8)*SUM($AA281:$AE281)-SUM($CV$9:CZ$9)*$AG281</f>
        <v>0</v>
      </c>
      <c r="DA281" s="39">
        <f>SUM($BE281,$BF281:BJ281)-SUM($CV$1:DA$1)*SUM($P281:$Q281,$W281)-SUM($CV$2:DA$2)*SUM($R281:$V281)-SUM($CV$3:DA$3)*$X281-SUM($CV$4:DA$4)*SUM($K281:$L281)-SUM($CV$5:DA$5)*SUM($M281:$N281)-SUM($CV$6:DA$6)*$O281-SUM($CV$7:DA$7)*SUM($Y281:$Z281,$AF281)-SUM($CV$8:DA$8)*SUM($AA281:$AE281)-SUM($CV$9:DA$9)*$AG281</f>
        <v>0</v>
      </c>
      <c r="DB281" s="39">
        <f>SUM($BE281,$BF281:BK281)-SUM($CV$1:DB$1)*SUM($P281:$Q281,$W281)-SUM($CV$2:DB$2)*SUM($R281:$V281)-SUM($CV$3:DB$3)*$X281-SUM($CV$4:DB$4)*SUM($K281:$L281)-SUM($CV$5:DB$5)*SUM($M281:$N281)-SUM($CV$6:DB$6)*$O281-SUM($CV$7:DB$7)*SUM($Y281:$Z281,$AF281)-SUM($CV$8:DB$8)*SUM($AA281:$AE281)-SUM($CV$9:DB$9)*$AG281</f>
        <v>-600</v>
      </c>
      <c r="DC281" s="39">
        <f>SUM($BE281,$BF281:BL281)-SUM($CV$1:DC$1)*SUM($P281:$Q281,$W281)-SUM($CV$2:DC$2)*SUM($R281:$V281)-SUM($CV$3:DC$3)*$X281-SUM($CV$4:DC$4)*SUM($K281:$L281)-SUM($CV$5:DC$5)*SUM($M281:$N281)-SUM($CV$6:DC$6)*$O281-SUM($CV$7:DC$7)*SUM($Y281:$Z281,$AF281)-SUM($CV$8:DC$8)*SUM($AA281:$AE281)-SUM($CV$9:DC$9)*$AG281</f>
        <v>142200</v>
      </c>
      <c r="DD281" s="39">
        <f>SUM($BE281,$BF281:BM281)-SUM($CV$1:DD$1)*SUM($P281:$Q281,$W281)-SUM($CV$2:DD$2)*SUM($R281:$V281)-SUM($CV$3:DD$3)*$X281-SUM($CV$4:DD$4)*SUM($K281:$L281)-SUM($CV$5:DD$5)*SUM($M281:$N281)-SUM($CV$6:DD$6)*$O281-SUM($CV$7:DD$7)*SUM($Y281:$Z281,$AF281)-SUM($CV$8:DD$8)*SUM($AA281:$AE281)-SUM($CV$9:DD$9)*$AG281</f>
        <v>140338</v>
      </c>
      <c r="DE281" s="39">
        <f>SUM($BE281,$BF281:BN281)-SUM($CV$1:DE$1)*SUM($P281:$Q281,$W281)-SUM($CV$2:DE$2)*SUM($R281:$V281)-SUM($CV$3:DE$3)*$X281-SUM($CV$4:DE$4)*SUM($K281:$L281)-SUM($CV$5:DE$5)*SUM($M281:$N281)-SUM($CV$6:DE$6)*$O281-SUM($CV$7:DE$7)*SUM($Y281:$Z281,$AF281)-SUM($CV$8:DE$8)*SUM($AA281:$AE281)-SUM($CV$9:DE$9)*$AG281</f>
        <v>138138</v>
      </c>
      <c r="DF281" s="39">
        <f>SUM($BE281,$BF281:BO281)-SUM($CV$1:DF$1)*SUM($P281:$Q281,$W281)-SUM($CV$2:DF$2)*SUM($R281:$V281)-SUM($CV$3:DF$3)*$X281-SUM($CV$4:DF$4)*SUM($K281:$L281)-SUM($CV$5:DF$5)*SUM($M281:$N281)-SUM($CV$6:DF$6)*$O281-SUM($CV$7:DF$7)*SUM($Y281:$Z281,$AF281)-SUM($CV$8:DF$8)*SUM($AA281:$AE281)-SUM($CV$9:DF$9)*$AG281</f>
        <v>135338</v>
      </c>
      <c r="DG281" s="39">
        <f>SUM($BE281,$BF281:BP281)-SUM($CV$1:DG$1)*SUM($P281:$Q281,$W281)-SUM($CV$2:DG$2)*SUM($R281:$V281)-SUM($CV$3:DG$3)*$X281-SUM($CV$4:DG$4)*SUM($K281:$L281)-SUM($CV$5:DG$5)*SUM($M281:$N281)-SUM($CV$6:DG$6)*$O281-SUM($CV$7:DG$7)*SUM($Y281:$Z281,$AF281)-SUM($CV$8:DG$8)*SUM($AA281:$AE281)-SUM($CV$9:DG$9)*$AG281</f>
        <v>132338</v>
      </c>
      <c r="DH281" s="39">
        <f>SUM($BE281,$BF281:BQ281)-SUM($CV$1:DH$1)*SUM($P281:$Q281,$W281)-SUM($CV$2:DH$2)*SUM($R281:$V281)-SUM($CV$3:DH$3)*$X281-SUM($CV$4:DH$4)*SUM($K281:$L281)-SUM($CV$5:DH$5)*SUM($M281:$N281)-SUM($CV$6:DH$6)*$O281-SUM($CV$7:DH$7)*SUM($Y281:$Z281,$AF281)-SUM($CV$8:DH$8)*SUM($AA281:$AE281)-SUM($CV$9:DH$9)*$AG281</f>
        <v>129338</v>
      </c>
      <c r="DI281" s="39">
        <f>SUM($BE281,$BF281:BR281)-SUM($CV$1:DI$1)*SUM($P281:$Q281,$W281)-SUM($CV$2:DI$2)*SUM($R281:$V281)-SUM($CV$3:DI$3)*$X281-SUM($CV$4:DI$4)*SUM($K281:$L281)-SUM($CV$5:DI$5)*SUM($M281:$N281)-SUM($CV$6:DI$6)*$O281-SUM($CV$7:DI$7)*SUM($Y281:$Z281,$AF281)-SUM($CV$8:DI$8)*SUM($AA281:$AE281)-SUM($CV$9:DI$9)*$AG281</f>
        <v>126338</v>
      </c>
      <c r="DJ281" s="39">
        <f>SUM($BE281,$BF281:BS281)-SUM($CV$1:DJ$1)*SUM($P281:$Q281,$W281)-SUM($CV$2:DJ$2)*SUM($R281:$V281)-SUM($CV$3:DJ$3)*$X281-SUM($CV$4:DJ$4)*SUM($K281:$L281)-SUM($CV$5:DJ$5)*SUM($M281:$N281)-SUM($CV$6:DJ$6)*$O281-SUM($CV$7:DJ$7)*SUM($Y281:$Z281,$AF281)-SUM($CV$8:DJ$8)*SUM($AA281:$AE281)-SUM($CV$9:DJ$9)*$AG281</f>
        <v>123338</v>
      </c>
      <c r="DK281" s="39">
        <f>SUM($BE281,$BF281:BT281)-SUM($CV$1:DK$1)*SUM($P281:$Q281,$W281)-SUM($CV$2:DK$2)*SUM($R281:$V281)-SUM($CV$3:DK$3)*$X281-SUM($CV$4:DK$4)*SUM($K281:$L281)-SUM($CV$5:DK$5)*SUM($M281:$N281)-SUM($CV$6:DK$6)*$O281-SUM($CV$7:DK$7)*SUM($Y281:$Z281,$AF281)-SUM($CV$8:DK$8)*SUM($AA281:$AE281)-SUM($CV$9:DK$9)*$AG281</f>
        <v>120338</v>
      </c>
      <c r="DL281" s="39">
        <f>SUM($BE281,$BF281:BU281)-SUM($CV$1:DL$1)*SUM($P281:$Q281,$W281)-SUM($CV$2:DL$2)*SUM($R281:$V281)-SUM($CV$3:DL$3)*$X281-SUM($CV$4:DL$4)*SUM($K281:$L281)-SUM($CV$5:DL$5)*SUM($M281:$N281)-SUM($CV$6:DL$6)*$O281-SUM($CV$7:DL$7)*SUM($Y281:$Z281,$AF281)-SUM($CV$8:DL$8)*SUM($AA281:$AE281)-SUM($CV$9:DL$9)*$AG281</f>
        <v>117338</v>
      </c>
      <c r="DM281" s="39">
        <f>SUM($BE281,$BF281:BV281)-SUM($CV$1:DM$1)*SUM($P281:$Q281,$W281)-SUM($CV$2:DM$2)*SUM($R281:$V281)-SUM($CV$3:DM$3)*$X281-SUM($CV$4:DM$4)*SUM($K281:$L281)-SUM($CV$5:DM$5)*SUM($M281:$N281)-SUM($CV$6:DM$6)*$O281-SUM($CV$7:DM$7)*SUM($Y281:$Z281,$AF281)-SUM($CV$8:DM$8)*SUM($AA281:$AE281)-SUM($CV$9:DM$9)*$AG281</f>
        <v>113338</v>
      </c>
      <c r="DN281" s="39">
        <f>SUM($BE281,$BF281:BW281)-SUM($CV$1:DN$1)*SUM($P281:$Q281,$W281)-SUM($CV$2:DN$2)*SUM($R281:$V281)-SUM($CV$3:DN$3)*$X281-SUM($CV$4:DN$4)*SUM($K281:$L281)-SUM($CV$5:DN$5)*SUM($M281:$N281)-SUM($CV$6:DN$6)*$O281-SUM($CV$7:DN$7)*SUM($Y281:$Z281,$AF281)-SUM($CV$8:DN$8)*SUM($AA281:$AE281)-SUM($CV$9:DN$9)*$AG281</f>
        <v>109338</v>
      </c>
      <c r="DO281" s="39">
        <f>SUM($BE281,$BF281:BX281)-SUM($CV$1:DO$1)*SUM($P281:$Q281,$W281)-SUM($CV$2:DO$2)*SUM($R281:$V281)-SUM($CV$3:DO$3)*$X281-SUM($CV$4:DO$4)*SUM($K281:$L281)-SUM($CV$5:DO$5)*SUM($M281:$N281)-SUM($CV$6:DO$6)*$O281-SUM($CV$7:DO$7)*SUM($Y281:$Z281,$AF281)-SUM($CV$8:DO$8)*SUM($AA281:$AE281)-SUM($CV$9:DO$9)*$AG281</f>
        <v>105338</v>
      </c>
      <c r="DP281" s="39">
        <f>SUM($BE281,$BF281:BY281)-SUM($CV$1:DP$1)*SUM($P281:$Q281,$W281)-SUM($CV$2:DP$2)*SUM($R281:$V281)-SUM($CV$3:DP$3)*$X281-SUM($CV$4:DP$4)*SUM($K281:$L281)-SUM($CV$5:DP$5)*SUM($M281:$N281)-SUM($CV$6:DP$6)*$O281-SUM($CV$7:DP$7)*SUM($Y281:$Z281,$AF281)-SUM($CV$8:DP$8)*SUM($AA281:$AE281)-SUM($CV$9:DP$9)*$AG281</f>
        <v>101338</v>
      </c>
      <c r="DQ281" s="39">
        <f>SUM($BE281,$BF281:BZ281)-SUM($CV$1:DQ$1)*SUM($P281:$Q281,$W281)-SUM($CV$2:DQ$2)*SUM($R281:$V281)-SUM($CV$3:DQ$3)*$X281-SUM($CV$4:DQ$4)*SUM($K281:$L281)-SUM($CV$5:DQ$5)*SUM($M281:$N281)-SUM($CV$6:DQ$6)*$O281-SUM($CV$7:DQ$7)*SUM($Y281:$Z281,$AF281)-SUM($CV$8:DQ$8)*SUM($AA281:$AE281)-SUM($CV$9:DQ$9)*$AG281</f>
        <v>97338</v>
      </c>
      <c r="DR281" s="39">
        <f>SUM($BE281,$BF281:CA281)-SUM($CV$1:DR$1)*SUM($P281:$Q281,$W281)-SUM($CV$2:DR$2)*SUM($R281:$V281)-SUM($CV$3:DR$3)*$X281-SUM($CV$4:DR$4)*SUM($K281:$L281)-SUM($CV$5:DR$5)*SUM($M281:$N281)-SUM($CV$6:DR$6)*$O281-SUM($CV$7:DR$7)*SUM($Y281:$Z281,$AF281)-SUM($CV$8:DR$8)*SUM($AA281:$AE281)-SUM($CV$9:DR$9)*$AG281</f>
        <v>93338</v>
      </c>
      <c r="DS281" s="39">
        <f>SUM($BE281,$BF281:CB281)-SUM($CV$1:DS$1)*SUM($P281:$Q281,$W281)-SUM($CV$2:DS$2)*SUM($R281:$V281)-SUM($CV$3:DS$3)*$X281-SUM($CV$4:DS$4)*SUM($K281:$L281)-SUM($CV$5:DS$5)*SUM($M281:$N281)-SUM($CV$6:DS$6)*$O281-SUM($CV$7:DS$7)*SUM($Y281:$Z281,$AF281)-SUM($CV$8:DS$8)*SUM($AA281:$AE281)-SUM($CV$9:DS$9)*$AG281</f>
        <v>89338</v>
      </c>
      <c r="DT281" s="39">
        <f>SUM($BE281,$BF281:CC281)-SUM($CV$1:DT$1)*SUM($P281:$Q281,$W281)-SUM($CV$2:DT$2)*SUM($R281:$V281)-SUM($CV$3:DT$3)*$X281-SUM($CV$4:DT$4)*SUM($K281:$L281)-SUM($CV$5:DT$5)*SUM($M281:$N281)-SUM($CV$6:DT$6)*$O281-SUM($CV$7:DT$7)*SUM($Y281:$Z281,$AF281)-SUM($CV$8:DT$8)*SUM($AA281:$AE281)-SUM($CV$9:DT$9)*$AG281</f>
        <v>85338</v>
      </c>
      <c r="DU281" s="39">
        <f>SUM($BE281,$BF281:CD281)-SUM($CV$1:DU$1)*SUM($P281:$Q281,$W281)-SUM($CV$2:DU$2)*SUM($R281:$V281)-SUM($CV$3:DU$3)*$X281-SUM($CV$4:DU$4)*SUM($K281:$L281)-SUM($CV$5:DU$5)*SUM($M281:$N281)-SUM($CV$6:DU$6)*$O281-SUM($CV$7:DU$7)*SUM($Y281:$Z281,$AF281)-SUM($CV$8:DU$8)*SUM($AA281:$AE281)-SUM($CV$9:DU$9)*$AG281</f>
        <v>81338</v>
      </c>
      <c r="DV281" s="39">
        <f>SUM($BE281,$BF281:CE281)-SUM($CV$1:DV$1)*SUM($P281:$Q281,$W281)-SUM($CV$2:DV$2)*SUM($R281:$V281)-SUM($CV$3:DV$3)*$X281-SUM($CV$4:DV$4)*SUM($K281:$L281)-SUM($CV$5:DV$5)*SUM($M281:$N281)-SUM($CV$6:DV$6)*$O281-SUM($CV$7:DV$7)*SUM($Y281:$Z281,$AF281)-SUM($CV$8:DV$8)*SUM($AA281:$AE281)-SUM($CV$9:DV$9)*$AG281</f>
        <v>77338</v>
      </c>
      <c r="DW281" s="39">
        <f>SUM($BE281,$BF281:CF281)-SUM($CV$1:DW$1)*SUM($P281:$Q281,$W281)-SUM($CV$2:DW$2)*SUM($R281:$V281)-SUM($CV$3:DW$3)*$X281-SUM($CV$4:DW$4)*SUM($K281:$L281)-SUM($CV$5:DW$5)*SUM($M281:$N281)-SUM($CV$6:DW$6)*$O281-SUM($CV$7:DW$7)*SUM($Y281:$Z281,$AF281)-SUM($CV$8:DW$8)*SUM($AA281:$AE281)-SUM($CV$9:DW$9)*$AG281</f>
        <v>73338</v>
      </c>
      <c r="DX281" s="39">
        <f>SUM($BE281,$BF281:CG281)-SUM($CV$1:DX$1)*SUM($P281:$Q281,$W281)-SUM($CV$2:DX$2)*SUM($R281:$V281)-SUM($CV$3:DX$3)*$X281-SUM($CV$4:DX$4)*SUM($K281:$L281)-SUM($CV$5:DX$5)*SUM($M281:$N281)-SUM($CV$6:DX$6)*$O281-SUM($CV$7:DX$7)*SUM($Y281:$Z281,$AF281)-SUM($CV$8:DX$8)*SUM($AA281:$AE281)-SUM($CV$9:DX$9)*$AG281</f>
        <v>69338</v>
      </c>
      <c r="DY281" s="39">
        <f>SUM($BE281,$BF281:CH281)-SUM($CV$1:DY$1)*SUM($P281:$Q281,$W281)-SUM($CV$2:DY$2)*SUM($R281:$V281)-SUM($CV$3:DY$3)*$X281-SUM($CV$4:DY$4)*SUM($K281:$L281)-SUM($CV$5:DY$5)*SUM($M281:$N281)-SUM($CV$6:DY$6)*$O281-SUM($CV$7:DY$7)*SUM($Y281:$Z281,$AF281)-SUM($CV$8:DY$8)*SUM($AA281:$AE281)-SUM($CV$9:DY$9)*$AG281</f>
        <v>65338</v>
      </c>
      <c r="DZ281" s="39">
        <f>SUM($BE281,$BF281:CI281)-SUM($CV$1:DZ$1)*SUM($P281:$Q281,$W281)-SUM($CV$2:DZ$2)*SUM($R281:$V281)-SUM($CV$3:DZ$3)*$X281-SUM($CV$4:DZ$4)*SUM($K281:$L281)-SUM($CV$5:DZ$5)*SUM($M281:$N281)-SUM($CV$6:DZ$6)*$O281-SUM($CV$7:DZ$7)*SUM($Y281:$Z281,$AF281)-SUM($CV$8:DZ$8)*SUM($AA281:$AE281)-SUM($CV$9:DZ$9)*$AG281</f>
        <v>61338</v>
      </c>
      <c r="EA281" s="39">
        <f>SUM($BE281,$BF281:CJ281)-SUM($CV$1:EA$1)*SUM($P281:$Q281,$W281)-SUM($CV$2:EA$2)*SUM($R281:$V281)-SUM($CV$3:EA$3)*$X281-SUM($CV$4:EA$4)*SUM($K281:$L281)-SUM($CV$5:EA$5)*SUM($M281:$N281)-SUM($CV$6:EA$6)*$O281-SUM($CV$7:EA$7)*SUM($Y281:$Z281,$AF281)-SUM($CV$8:EA$8)*SUM($AA281:$AE281)-SUM($CV$9:EA$9)*$AG281</f>
        <v>57338</v>
      </c>
      <c r="EB281" s="39">
        <f>SUM($BE281,$BF281:CK281)-SUM($CV$1:EB$1)*SUM($P281:$Q281,$W281)-SUM($CV$2:EB$2)*SUM($R281:$V281)-SUM($CV$3:EB$3)*$X281-SUM($CV$4:EB$4)*SUM($K281:$L281)-SUM($CV$5:EB$5)*SUM($M281:$N281)-SUM($CV$6:EB$6)*$O281-SUM($CV$7:EB$7)*SUM($Y281:$Z281,$AF281)-SUM($CV$8:EB$8)*SUM($AA281:$AE281)-SUM($CV$9:EB$9)*$AG281</f>
        <v>53338</v>
      </c>
      <c r="EC281" s="39">
        <f>SUM($BE281,$BF281:CL281)-SUM($CV$1:EC$1)*SUM($P281:$Q281,$W281)-SUM($CV$2:EC$2)*SUM($R281:$V281)-SUM($CV$3:EC$3)*$X281-SUM($CV$4:EC$4)*SUM($K281:$L281)-SUM($CV$5:EC$5)*SUM($M281:$N281)-SUM($CV$6:EC$6)*$O281-SUM($CV$7:EC$7)*SUM($Y281:$Z281,$AF281)-SUM($CV$8:EC$8)*SUM($AA281:$AE281)-SUM($CV$9:EC$9)*$AG281</f>
        <v>49338</v>
      </c>
      <c r="ED281" s="39">
        <f>SUM($BE281,$BF281:CM281)-SUM($CV$1:ED$1)*SUM($P281:$Q281,$W281)-SUM($CV$2:ED$2)*SUM($R281:$V281)-SUM($CV$3:ED$3)*$X281-SUM($CV$4:ED$4)*SUM($K281:$L281)-SUM($CV$5:ED$5)*SUM($M281:$N281)-SUM($CV$6:ED$6)*$O281-SUM($CV$7:ED$7)*SUM($Y281:$Z281,$AF281)-SUM($CV$8:ED$8)*SUM($AA281:$AE281)-SUM($CV$9:ED$9)*$AG281</f>
        <v>45338</v>
      </c>
      <c r="EE281" s="39">
        <f>SUM($BE281,$BF281:CN281)-SUM($CV$1:EE$1)*SUM($P281:$Q281,$W281)-SUM($CV$2:EE$2)*SUM($R281:$V281)-SUM($CV$3:EE$3)*$X281-SUM($CV$4:EE$4)*SUM($K281:$L281)-SUM($CV$5:EE$5)*SUM($M281:$N281)-SUM($CV$6:EE$6)*$O281-SUM($CV$7:EE$7)*SUM($Y281:$Z281,$AF281)-SUM($CV$8:EE$8)*SUM($AA281:$AE281)-SUM($CV$9:EE$9)*$AG281</f>
        <v>41338</v>
      </c>
      <c r="EF281" s="39">
        <f>SUM($BE281,$BF281:CO281)-SUM($CV$1:EF$1)*SUM($P281:$Q281,$W281)-SUM($CV$2:EF$2)*SUM($R281:$V281)-SUM($CV$3:EF$3)*$X281-SUM($CV$4:EF$4)*SUM($K281:$L281)-SUM($CV$5:EF$5)*SUM($M281:$N281)-SUM($CV$6:EF$6)*$O281-SUM($CV$7:EF$7)*SUM($Y281:$Z281,$AF281)-SUM($CV$8:EF$8)*SUM($AA281:$AE281)-SUM($CV$9:EF$9)*$AG281</f>
        <v>37338</v>
      </c>
      <c r="EG281" s="39">
        <f>SUM($BE281,$BF281:CP281)-SUM($CV$1:EG$1)*SUM($P281:$Q281,$W281)-SUM($CV$2:EG$2)*SUM($R281:$V281)-SUM($CV$3:EG$3)*$X281-SUM($CV$4:EG$4)*SUM($K281:$L281)-SUM($CV$5:EG$5)*SUM($M281:$N281)-SUM($CV$6:EG$6)*$O281-SUM($CV$7:EG$7)*SUM($Y281:$Z281,$AF281)-SUM($CV$8:EG$8)*SUM($AA281:$AE281)-SUM($CV$9:EG$9)*$AG281</f>
        <v>33338</v>
      </c>
      <c r="EH281" s="39">
        <f>SUM($BE281,$BF281:CQ281)-SUM($CV$1:EH$1)*SUM($P281:$Q281,$W281)-SUM($CV$2:EH$2)*SUM($R281:$V281)-SUM($CV$3:EH$3)*$X281-SUM($CV$4:EH$4)*SUM($K281:$L281)-SUM($CV$5:EH$5)*SUM($M281:$N281)-SUM($CV$6:EH$6)*$O281-SUM($CV$7:EH$7)*SUM($Y281:$Z281,$AF281)-SUM($CV$8:EH$8)*SUM($AA281:$AE281)-SUM($CV$9:EH$9)*$AG281</f>
        <v>29338</v>
      </c>
      <c r="EI281" s="39">
        <f>SUM($BE281,$BF281:CR281)-SUM($CV$1:EI$1)*SUM($P281:$Q281,$W281)-SUM($CV$2:EI$2)*SUM($R281:$V281)-SUM($CV$3:EI$3)*$X281-SUM($CV$4:EI$4)*SUM($K281:$L281)-SUM($CV$5:EI$5)*SUM($M281:$N281)-SUM($CV$6:EI$6)*$O281-SUM($CV$7:EI$7)*SUM($Y281:$Z281,$AF281)-SUM($CV$8:EI$8)*SUM($AA281:$AE281)-SUM($CV$9:EI$9)*$AG281</f>
        <v>25338</v>
      </c>
      <c r="EJ281" s="39">
        <f>SUM($BE281,$BF281:CS281)-SUM($CV$1:EJ$1)*SUM($P281:$Q281,$W281)-SUM($CV$2:EJ$2)*SUM($R281:$V281)-SUM($CV$3:EJ$3)*$X281-SUM($CV$4:EJ$4)*SUM($K281:$L281)-SUM($CV$5:EJ$5)*SUM($M281:$N281)-SUM($CV$6:EJ$6)*$O281-SUM($CV$7:EJ$7)*SUM($Y281:$Z281,$AF281)-SUM($CV$8:EJ$8)*SUM($AA281:$AE281)-SUM($CV$9:EJ$9)*$AG281</f>
        <v>21338</v>
      </c>
      <c r="EK281" s="39">
        <f>SUM($BE281,$BF281:CT281)-SUM($CV$1:EK$1)*SUM($P281:$Q281,$W281)-SUM($CV$2:EK$2)*SUM($R281:$V281)-SUM($CV$3:EK$3)*$X281-SUM($CV$4:EK$4)*SUM($K281:$L281)-SUM($CV$5:EK$5)*SUM($M281:$N281)-SUM($CV$6:EK$6)*$O281-SUM($CV$7:EK$7)*SUM($Y281:$Z281,$AF281)-SUM($CV$8:EK$8)*SUM($AA281:$AE281)-SUM($CV$9:EK$9)*$AG281</f>
        <v>17338</v>
      </c>
      <c r="EL281" s="39">
        <f>SUM($BE281,$BF281:CU281)-SUM($CV$1:EL$1)*SUM($P281:$Q281,$W281)-SUM($CV$2:EL$2)*SUM($R281:$V281)-SUM($CV$3:EL$3)*$X281-SUM($CV$4:EL$4)*SUM($K281:$L281)-SUM($CV$5:EL$5)*SUM($M281:$N281)-SUM($CV$6:EL$6)*$O281-SUM($CV$7:EL$7)*SUM($Y281:$Z281,$AF281)-SUM($CV$8:EL$8)*SUM($AA281:$AE281)-SUM($CV$9:EL$9)*$AG281</f>
        <v>13338</v>
      </c>
      <c r="EM281" s="39">
        <f>SUM($BE281,$BF281:CV281)-SUM($CV$1:EM$1)*SUM($P281:$Q281,$W281)-SUM($CV$2:EM$2)*SUM($R281:$V281)-SUM($CV$3:EM$3)*$X281-SUM($CV$4:EM$4)*SUM($K281:$L281)-SUM($CV$5:EM$5)*SUM($M281:$N281)-SUM($CV$6:EM$6)*$O281-SUM($CV$7:EM$7)*SUM($Y281:$Z281,$AF281)-SUM($CV$8:EM$8)*SUM($AA281:$AE281)-SUM($CV$9:EM$9)*$AG281</f>
        <v>9338</v>
      </c>
      <c r="EN281" s="39">
        <f>SUM($BE281,$BF281:CW281)-SUM($CV$1:EN$1)*SUM($P281:$Q281,$W281)-SUM($CV$2:EN$2)*SUM($R281:$V281)-SUM($CV$3:EN$3)*$X281-SUM($CV$4:EN$4)*SUM($K281:$L281)-SUM($CV$5:EN$5)*SUM($M281:$N281)-SUM($CV$6:EN$6)*$O281-SUM($CV$7:EN$7)*SUM($Y281:$Z281,$AF281)-SUM($CV$8:EN$8)*SUM($AA281:$AE281)-SUM($CV$9:EN$9)*$AG281</f>
        <v>5338</v>
      </c>
      <c r="EO281" s="39">
        <f>SUM($BE281,$BF281:CX281)-SUM($CV$1:EO$1)*SUM($P281:$Q281,$W281)-SUM($CV$2:EO$2)*SUM($R281:$V281)-SUM($CV$3:EO$3)*$X281-SUM($CV$4:EO$4)*SUM($K281:$L281)-SUM($CV$5:EO$5)*SUM($M281:$N281)-SUM($CV$6:EO$6)*$O281-SUM($CV$7:EO$7)*SUM($Y281:$Z281,$AF281)-SUM($CV$8:EO$8)*SUM($AA281:$AE281)-SUM($CV$9:EO$9)*$AG281</f>
        <v>2822</v>
      </c>
      <c r="EP281" s="96" t="s">
        <v>474</v>
      </c>
      <c r="EQ281" s="103" t="str">
        <f t="shared" si="328"/>
        <v>SMBJ5.0AE3/52</v>
      </c>
      <c r="ER281" s="96" t="str">
        <f t="shared" si="378"/>
        <v>VISHAY</v>
      </c>
      <c r="ES281" s="98">
        <v>4.7500000000000001E-2</v>
      </c>
      <c r="ET281" s="116" t="str">
        <f t="shared" si="379"/>
        <v>USD</v>
      </c>
      <c r="EU281" s="107" t="e">
        <f t="shared" ca="1" si="341"/>
        <v>#NAME?</v>
      </c>
      <c r="EV281" s="107" t="e">
        <f t="shared" ca="1" si="342"/>
        <v>#NAME?</v>
      </c>
      <c r="EW281" s="117">
        <f t="shared" si="327"/>
        <v>3000</v>
      </c>
      <c r="EX281" s="117">
        <f t="shared" si="329"/>
        <v>3000</v>
      </c>
      <c r="EY281" s="103"/>
      <c r="EZ281" s="117">
        <f t="shared" si="343"/>
        <v>144000</v>
      </c>
      <c r="FA281" s="118" t="e">
        <f t="shared" ca="1" si="344"/>
        <v>#NAME?</v>
      </c>
      <c r="FB281" s="117">
        <f t="shared" si="345"/>
        <v>2638</v>
      </c>
      <c r="FC281" s="118" t="e">
        <f t="shared" ca="1" si="346"/>
        <v>#NAME?</v>
      </c>
      <c r="FD281" s="119">
        <v>45526</v>
      </c>
      <c r="FE281" s="118" t="s">
        <v>130</v>
      </c>
      <c r="FF281" s="118" t="s">
        <v>26</v>
      </c>
      <c r="FG281" s="103" t="s">
        <v>144</v>
      </c>
      <c r="FH281" s="103" t="s">
        <v>145</v>
      </c>
      <c r="FI281" s="105">
        <f t="array" ref="FI281">SUMPRODUCT($AI281:$AL281,TRANSPOSE(FI$1:FI$4))</f>
        <v>12130</v>
      </c>
      <c r="FJ281" s="105">
        <f t="array" ref="FJ281">SUMPRODUCT($AI281:$AL281,TRANSPOSE(FJ$1:FJ$4))</f>
        <v>12130</v>
      </c>
      <c r="FK281" s="105">
        <f t="array" ref="FK281">SUMPRODUCT($AI281:$AL281,TRANSPOSE(FK$1:FK$4))</f>
        <v>12130</v>
      </c>
      <c r="FL281" s="105">
        <f t="array" ref="FL281">SUMPRODUCT($AI281:$AL281,TRANSPOSE(FL$1:FL$4))</f>
        <v>12130</v>
      </c>
      <c r="FM281" s="105">
        <f t="array" ref="FM281">SUMPRODUCT($AI281:$AL281,TRANSPOSE(FM$1:FM$4))</f>
        <v>12130</v>
      </c>
      <c r="FN281" s="105">
        <f t="array" ref="FN281">SUMPRODUCT($AI281:$AL281,TRANSPOSE(FN$1:FN$4))</f>
        <v>12130</v>
      </c>
      <c r="FO281" s="105">
        <f t="array" ref="FO281">SUMPRODUCT($AI281:$AL281,TRANSPOSE(FO$1:FO$4))</f>
        <v>12130</v>
      </c>
      <c r="FP281" s="105">
        <f t="array" ref="FP281">SUMPRODUCT($AI281:$AL281,TRANSPOSE(FP$1:FP$4))</f>
        <v>12130</v>
      </c>
      <c r="FQ281" s="105">
        <f t="array" ref="FQ281">SUMPRODUCT($AI281:$AL281,TRANSPOSE(FQ$1:FQ$4))</f>
        <v>12130</v>
      </c>
      <c r="FR281" s="105">
        <f t="array" ref="FR281">SUMPRODUCT($AI281:$AL281,TRANSPOSE(FR$1:FR$4))</f>
        <v>12100</v>
      </c>
      <c r="FS281" s="105">
        <f t="array" ref="FS281">SUMPRODUCT($AI281:$AL281,TRANSPOSE(FS$1:FS$4))</f>
        <v>12000</v>
      </c>
      <c r="FT281" s="105">
        <f t="array" ref="FT281">SUMPRODUCT($AI281:$AL281,TRANSPOSE(FT$1:FT$4))</f>
        <v>8092</v>
      </c>
      <c r="FU281" s="105">
        <f t="array" ref="FU281">SUMPRODUCT($AI281:$AL281,TRANSPOSE(FU$1:FU$4))</f>
        <v>0</v>
      </c>
      <c r="FV281" s="120"/>
      <c r="FW281" s="105">
        <f t="shared" si="347"/>
        <v>15000</v>
      </c>
      <c r="FX281" s="121">
        <f>CEILING(SUM($FI281:FJ281)-SUM($FW281:FW281),$EW281)</f>
        <v>12000</v>
      </c>
      <c r="FY281" s="121">
        <f>CEILING(SUM($FI281:FK281)-SUM($FW281:FX281),$EW281)</f>
        <v>12000</v>
      </c>
      <c r="FZ281" s="121">
        <f>CEILING(SUM($FI281:FL281)-SUM($FW281:FY281),$EW281)</f>
        <v>12000</v>
      </c>
      <c r="GA281" s="121">
        <f>CEILING(SUM($FI281:FM281)-SUM($FW281:FZ281),$EW281)</f>
        <v>12000</v>
      </c>
      <c r="GB281" s="121">
        <f>CEILING(SUM($FI281:FN281)-SUM($FW281:GA281),$EW281)</f>
        <v>12000</v>
      </c>
      <c r="GC281" s="121">
        <f>CEILING(SUM($FI281:FO281)-SUM($FW281:GB281),$EW281)</f>
        <v>12000</v>
      </c>
      <c r="GD281" s="121">
        <f>CEILING(SUM($FI281:FP281)-SUM($FW281:GC281),$EW281)</f>
        <v>12000</v>
      </c>
      <c r="GE281" s="121">
        <f>CEILING(SUM($FI281:FQ281)-SUM($FW281:GD281),$EW281)</f>
        <v>12000</v>
      </c>
      <c r="GF281" s="121">
        <f>CEILING(SUM($FI281:FR281)-SUM($FW281:GE281),$EW281)</f>
        <v>12000</v>
      </c>
      <c r="GG281" s="121">
        <f>CEILING(SUM($FI281:FS281)-SUM($FW281:GF281),$EW281)</f>
        <v>12000</v>
      </c>
      <c r="GH281" s="121">
        <f t="shared" si="348"/>
        <v>9000</v>
      </c>
      <c r="GI281" s="121">
        <f t="shared" si="349"/>
        <v>0</v>
      </c>
      <c r="GJ281" s="120"/>
      <c r="GK281" s="123" t="e">
        <f t="shared" ca="1" si="350"/>
        <v>#NAME?</v>
      </c>
      <c r="GL281" s="123" t="e">
        <f t="shared" ca="1" si="351"/>
        <v>#NAME?</v>
      </c>
      <c r="GM281" s="123" t="e">
        <f t="shared" ca="1" si="352"/>
        <v>#NAME?</v>
      </c>
      <c r="GN281" s="123" t="e">
        <f t="shared" ca="1" si="353"/>
        <v>#NAME?</v>
      </c>
      <c r="GO281" s="123" t="e">
        <f t="shared" ca="1" si="354"/>
        <v>#NAME?</v>
      </c>
      <c r="GP281" s="123" t="e">
        <f t="shared" ca="1" si="355"/>
        <v>#NAME?</v>
      </c>
      <c r="GQ281" s="123" t="e">
        <f t="shared" ca="1" si="356"/>
        <v>#NAME?</v>
      </c>
      <c r="GR281" s="123" t="e">
        <f t="shared" ca="1" si="357"/>
        <v>#NAME?</v>
      </c>
      <c r="GS281" s="123" t="e">
        <f t="shared" ca="1" si="358"/>
        <v>#NAME?</v>
      </c>
      <c r="GT281" s="123" t="e">
        <f t="shared" ca="1" si="359"/>
        <v>#NAME?</v>
      </c>
      <c r="GU281" s="123" t="e">
        <f t="shared" ca="1" si="360"/>
        <v>#NAME?</v>
      </c>
      <c r="GV281" s="123" t="e">
        <f t="shared" ca="1" si="361"/>
        <v>#NAME?</v>
      </c>
      <c r="GW281" s="123" t="e">
        <f t="shared" ca="1" si="362"/>
        <v>#NAME?</v>
      </c>
      <c r="GX281" s="123" t="e">
        <f t="shared" ca="1" si="363"/>
        <v>#NAME?</v>
      </c>
      <c r="GY281" s="120">
        <v>1</v>
      </c>
      <c r="GZ281" s="105">
        <f>SUM(FW281:GI281)</f>
        <v>144000</v>
      </c>
      <c r="HA281" s="105"/>
      <c r="HB281" s="105"/>
      <c r="HC281" s="105"/>
      <c r="HD281" s="105"/>
      <c r="HE281" s="105"/>
      <c r="HF281" s="105"/>
      <c r="HG281" s="105"/>
      <c r="HH281" s="105"/>
      <c r="HI281" s="105"/>
      <c r="HJ281" s="105"/>
      <c r="HK281" s="105"/>
      <c r="HL281" s="105">
        <f t="shared" si="380"/>
        <v>0</v>
      </c>
      <c r="HM281" s="105"/>
      <c r="HN281" s="123" t="e">
        <f t="shared" ca="1" si="364"/>
        <v>#NAME?</v>
      </c>
      <c r="HO281" s="123" t="e">
        <f t="shared" ca="1" si="365"/>
        <v>#NAME?</v>
      </c>
      <c r="HP281" s="123" t="e">
        <f t="shared" ca="1" si="366"/>
        <v>#NAME?</v>
      </c>
      <c r="HQ281" s="123" t="e">
        <f t="shared" ca="1" si="367"/>
        <v>#NAME?</v>
      </c>
      <c r="HR281" s="123" t="e">
        <f t="shared" ca="1" si="368"/>
        <v>#NAME?</v>
      </c>
      <c r="HS281" s="123" t="e">
        <f t="shared" ca="1" si="369"/>
        <v>#NAME?</v>
      </c>
      <c r="HT281" s="123" t="e">
        <f t="shared" ca="1" si="370"/>
        <v>#NAME?</v>
      </c>
      <c r="HU281" s="123" t="e">
        <f t="shared" ca="1" si="371"/>
        <v>#NAME?</v>
      </c>
      <c r="HV281" s="123" t="e">
        <f t="shared" ca="1" si="372"/>
        <v>#NAME?</v>
      </c>
      <c r="HW281" s="123" t="e">
        <f t="shared" ca="1" si="373"/>
        <v>#NAME?</v>
      </c>
      <c r="HX281" s="123" t="e">
        <f t="shared" ca="1" si="374"/>
        <v>#NAME?</v>
      </c>
      <c r="HY281" s="123" t="e">
        <f t="shared" ca="1" si="375"/>
        <v>#NAME?</v>
      </c>
      <c r="HZ281" s="123" t="e">
        <f t="shared" ca="1" si="376"/>
        <v>#NAME?</v>
      </c>
      <c r="IA281" s="123" t="e">
        <f t="shared" ca="1" si="377"/>
        <v>#NAME?</v>
      </c>
      <c r="IB281" s="124" t="s">
        <v>1279</v>
      </c>
      <c r="IC281" s="103" t="s">
        <v>478</v>
      </c>
      <c r="ID281" s="125">
        <v>45535</v>
      </c>
      <c r="IE281" s="103" t="s">
        <v>147</v>
      </c>
      <c r="IF281" s="103"/>
      <c r="IG281" s="103" t="s">
        <v>147</v>
      </c>
      <c r="IH281" s="103"/>
      <c r="II281" s="103" t="s">
        <v>337</v>
      </c>
    </row>
    <row r="282" spans="1:243" ht="14.25" x14ac:dyDescent="0.2">
      <c r="A282" s="39">
        <v>314</v>
      </c>
      <c r="B282" s="39" t="s">
        <v>1283</v>
      </c>
      <c r="C282" s="56" t="s">
        <v>1284</v>
      </c>
      <c r="D282" s="39" t="s">
        <v>137</v>
      </c>
      <c r="E282" s="39">
        <v>401533494</v>
      </c>
      <c r="F282" s="102" t="s">
        <v>1285</v>
      </c>
      <c r="G282" s="39">
        <v>401534525</v>
      </c>
      <c r="H282" s="39" t="s">
        <v>128</v>
      </c>
      <c r="I282" s="39">
        <v>2</v>
      </c>
      <c r="J282" s="39">
        <v>6</v>
      </c>
      <c r="K282" s="39">
        <v>0</v>
      </c>
      <c r="L282" s="39">
        <v>0</v>
      </c>
      <c r="M282" s="39">
        <v>0</v>
      </c>
      <c r="N282" s="39">
        <v>0</v>
      </c>
      <c r="O282" s="39">
        <v>2</v>
      </c>
      <c r="P282" s="39">
        <v>0</v>
      </c>
      <c r="Q282" s="39">
        <v>0</v>
      </c>
      <c r="R282" s="39">
        <v>0</v>
      </c>
      <c r="S282" s="39">
        <v>0</v>
      </c>
      <c r="T282" s="39">
        <v>0</v>
      </c>
      <c r="U282" s="39">
        <v>0</v>
      </c>
      <c r="V282" s="39">
        <v>0</v>
      </c>
      <c r="W282" s="39">
        <v>0</v>
      </c>
      <c r="X282" s="39">
        <v>2</v>
      </c>
      <c r="Y282" s="39">
        <v>0</v>
      </c>
      <c r="Z282" s="39">
        <v>0</v>
      </c>
      <c r="AA282" s="39">
        <v>0</v>
      </c>
      <c r="AB282" s="39">
        <v>0</v>
      </c>
      <c r="AC282" s="39">
        <v>0</v>
      </c>
      <c r="AD282" s="39">
        <v>0</v>
      </c>
      <c r="AE282" s="39">
        <v>0</v>
      </c>
      <c r="AF282" s="39">
        <v>0</v>
      </c>
      <c r="AG282" s="39">
        <v>2</v>
      </c>
      <c r="AH282" s="39">
        <f t="shared" si="331"/>
        <v>4</v>
      </c>
      <c r="AI282" s="39">
        <f t="shared" si="332"/>
        <v>2</v>
      </c>
      <c r="AJ282" s="39">
        <f t="shared" si="333"/>
        <v>2</v>
      </c>
      <c r="AK282" s="39">
        <f t="shared" si="334"/>
        <v>2</v>
      </c>
      <c r="AL282" s="39">
        <f t="shared" si="335"/>
        <v>4</v>
      </c>
      <c r="AM282" s="57">
        <f t="shared" si="336"/>
        <v>141362</v>
      </c>
      <c r="AN282" s="57">
        <v>3000</v>
      </c>
      <c r="AO282" s="57">
        <f t="shared" si="337"/>
        <v>144000</v>
      </c>
      <c r="AP282" s="39"/>
      <c r="AQ282" s="39" t="s">
        <v>473</v>
      </c>
      <c r="AR282" s="39" t="s">
        <v>482</v>
      </c>
      <c r="AS282" s="39"/>
      <c r="AT282" s="39"/>
      <c r="AU282" s="58">
        <v>4.8000000000000001E-2</v>
      </c>
      <c r="AV282" s="58" t="s">
        <v>11</v>
      </c>
      <c r="AW282" s="39" t="s">
        <v>475</v>
      </c>
      <c r="AX282" s="39" t="s">
        <v>476</v>
      </c>
      <c r="AY282" s="39"/>
      <c r="AZ282" s="39" t="s">
        <v>477</v>
      </c>
      <c r="BA282" s="39" t="str">
        <f t="shared" si="338"/>
        <v>P0043</v>
      </c>
      <c r="BB282" s="78" t="e">
        <f t="shared" ca="1" si="339"/>
        <v>#NAME?</v>
      </c>
      <c r="BC282" s="75">
        <v>12</v>
      </c>
      <c r="BD282" s="75">
        <f t="shared" si="340"/>
        <v>144000</v>
      </c>
      <c r="BE282" s="39"/>
      <c r="BF282" s="39"/>
      <c r="BG282" s="39"/>
      <c r="BH282" s="39"/>
      <c r="BI282" s="39">
        <v>9750</v>
      </c>
      <c r="BJ282" s="39">
        <v>134000</v>
      </c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>
        <f>SUM($BE282,$BF282:BF282)-SUM($CV$1:CW$1)*SUM($P282:$Q282,$W282)-SUM($CV$2:CW$2)*SUM($R282:$V282)-SUM($CV$3:CW$3)*$X282-SUM($CV$4:CW$4)*SUM($K282:$L282)-SUM($CV$5:CW$5)*SUM($M282:$N282)-SUM($CV$6:CW$6)*$O282-SUM($CV$7:CW$7)*SUM($Y282:$Z282,$AF282)-SUM($CV$8:CW$8)*SUM($AA282:$AE282)-SUM($CV$9:CW$9)*$AG282</f>
        <v>0</v>
      </c>
      <c r="CX282" s="39">
        <f>SUM($BE282,$BF282:BG282)-SUM($CV$1:CX$1)*SUM($P282:$Q282,$W282)-SUM($CV$2:CX$2)*SUM($R282:$V282)-SUM($CV$3:CX$3)*$X282-SUM($CV$4:CX$4)*SUM($K282:$L282)-SUM($CV$5:CX$5)*SUM($M282:$N282)-SUM($CV$6:CX$6)*$O282-SUM($CV$7:CX$7)*SUM($Y282:$Z282,$AF282)-SUM($CV$8:CX$8)*SUM($AA282:$AE282)-SUM($CV$9:CX$9)*$AG282</f>
        <v>0</v>
      </c>
      <c r="CY282" s="39">
        <f>SUM($BE282,$BF282:BH282)-SUM($CV$1:CY$1)*SUM($P282:$Q282,$W282)-SUM($CV$2:CY$2)*SUM($R282:$V282)-SUM($CV$3:CY$3)*$X282-SUM($CV$4:CY$4)*SUM($K282:$L282)-SUM($CV$5:CY$5)*SUM($M282:$N282)-SUM($CV$6:CY$6)*$O282-SUM($CV$7:CY$7)*SUM($Y282:$Z282,$AF282)-SUM($CV$8:CY$8)*SUM($AA282:$AE282)-SUM($CV$9:CY$9)*$AG282</f>
        <v>0</v>
      </c>
      <c r="CZ282" s="39">
        <f>SUM($BE282,$BF282:BI282)-SUM($CV$1:CZ$1)*SUM($P282:$Q282,$W282)-SUM($CV$2:CZ$2)*SUM($R282:$V282)-SUM($CV$3:CZ$3)*$X282-SUM($CV$4:CZ$4)*SUM($K282:$L282)-SUM($CV$5:CZ$5)*SUM($M282:$N282)-SUM($CV$6:CZ$6)*$O282-SUM($CV$7:CZ$7)*SUM($Y282:$Z282,$AF282)-SUM($CV$8:CZ$8)*SUM($AA282:$AE282)-SUM($CV$9:CZ$9)*$AG282</f>
        <v>9750</v>
      </c>
      <c r="DA282" s="39">
        <f>SUM($BE282,$BF282:BJ282)-SUM($CV$1:DA$1)*SUM($P282:$Q282,$W282)-SUM($CV$2:DA$2)*SUM($R282:$V282)-SUM($CV$3:DA$3)*$X282-SUM($CV$4:DA$4)*SUM($K282:$L282)-SUM($CV$5:DA$5)*SUM($M282:$N282)-SUM($CV$6:DA$6)*$O282-SUM($CV$7:DA$7)*SUM($Y282:$Z282,$AF282)-SUM($CV$8:DA$8)*SUM($AA282:$AE282)-SUM($CV$9:DA$9)*$AG282</f>
        <v>143750</v>
      </c>
      <c r="DB282" s="39">
        <f>SUM($BE282,$BF282:BK282)-SUM($CV$1:DB$1)*SUM($P282:$Q282,$W282)-SUM($CV$2:DB$2)*SUM($R282:$V282)-SUM($CV$3:DB$3)*$X282-SUM($CV$4:DB$4)*SUM($K282:$L282)-SUM($CV$5:DB$5)*SUM($M282:$N282)-SUM($CV$6:DB$6)*$O282-SUM($CV$7:DB$7)*SUM($Y282:$Z282,$AF282)-SUM($CV$8:DB$8)*SUM($AA282:$AE282)-SUM($CV$9:DB$9)*$AG282</f>
        <v>143150</v>
      </c>
      <c r="DC282" s="39">
        <f>SUM($BE282,$BF282:BL282)-SUM($CV$1:DC$1)*SUM($P282:$Q282,$W282)-SUM($CV$2:DC$2)*SUM($R282:$V282)-SUM($CV$3:DC$3)*$X282-SUM($CV$4:DC$4)*SUM($K282:$L282)-SUM($CV$5:DC$5)*SUM($M282:$N282)-SUM($CV$6:DC$6)*$O282-SUM($CV$7:DC$7)*SUM($Y282:$Z282,$AF282)-SUM($CV$8:DC$8)*SUM($AA282:$AE282)-SUM($CV$9:DC$9)*$AG282</f>
        <v>141950</v>
      </c>
      <c r="DD282" s="39">
        <f>SUM($BE282,$BF282:BM282)-SUM($CV$1:DD$1)*SUM($P282:$Q282,$W282)-SUM($CV$2:DD$2)*SUM($R282:$V282)-SUM($CV$3:DD$3)*$X282-SUM($CV$4:DD$4)*SUM($K282:$L282)-SUM($CV$5:DD$5)*SUM($M282:$N282)-SUM($CV$6:DD$6)*$O282-SUM($CV$7:DD$7)*SUM($Y282:$Z282,$AF282)-SUM($CV$8:DD$8)*SUM($AA282:$AE282)-SUM($CV$9:DD$9)*$AG282</f>
        <v>140088</v>
      </c>
      <c r="DE282" s="39">
        <f>SUM($BE282,$BF282:BN282)-SUM($CV$1:DE$1)*SUM($P282:$Q282,$W282)-SUM($CV$2:DE$2)*SUM($R282:$V282)-SUM($CV$3:DE$3)*$X282-SUM($CV$4:DE$4)*SUM($K282:$L282)-SUM($CV$5:DE$5)*SUM($M282:$N282)-SUM($CV$6:DE$6)*$O282-SUM($CV$7:DE$7)*SUM($Y282:$Z282,$AF282)-SUM($CV$8:DE$8)*SUM($AA282:$AE282)-SUM($CV$9:DE$9)*$AG282</f>
        <v>137888</v>
      </c>
      <c r="DF282" s="39">
        <f>SUM($BE282,$BF282:BO282)-SUM($CV$1:DF$1)*SUM($P282:$Q282,$W282)-SUM($CV$2:DF$2)*SUM($R282:$V282)-SUM($CV$3:DF$3)*$X282-SUM($CV$4:DF$4)*SUM($K282:$L282)-SUM($CV$5:DF$5)*SUM($M282:$N282)-SUM($CV$6:DF$6)*$O282-SUM($CV$7:DF$7)*SUM($Y282:$Z282,$AF282)-SUM($CV$8:DF$8)*SUM($AA282:$AE282)-SUM($CV$9:DF$9)*$AG282</f>
        <v>135088</v>
      </c>
      <c r="DG282" s="39">
        <f>SUM($BE282,$BF282:BP282)-SUM($CV$1:DG$1)*SUM($P282:$Q282,$W282)-SUM($CV$2:DG$2)*SUM($R282:$V282)-SUM($CV$3:DG$3)*$X282-SUM($CV$4:DG$4)*SUM($K282:$L282)-SUM($CV$5:DG$5)*SUM($M282:$N282)-SUM($CV$6:DG$6)*$O282-SUM($CV$7:DG$7)*SUM($Y282:$Z282,$AF282)-SUM($CV$8:DG$8)*SUM($AA282:$AE282)-SUM($CV$9:DG$9)*$AG282</f>
        <v>132088</v>
      </c>
      <c r="DH282" s="39">
        <f>SUM($BE282,$BF282:BQ282)-SUM($CV$1:DH$1)*SUM($P282:$Q282,$W282)-SUM($CV$2:DH$2)*SUM($R282:$V282)-SUM($CV$3:DH$3)*$X282-SUM($CV$4:DH$4)*SUM($K282:$L282)-SUM($CV$5:DH$5)*SUM($M282:$N282)-SUM($CV$6:DH$6)*$O282-SUM($CV$7:DH$7)*SUM($Y282:$Z282,$AF282)-SUM($CV$8:DH$8)*SUM($AA282:$AE282)-SUM($CV$9:DH$9)*$AG282</f>
        <v>129088</v>
      </c>
      <c r="DI282" s="39">
        <f>SUM($BE282,$BF282:BR282)-SUM($CV$1:DI$1)*SUM($P282:$Q282,$W282)-SUM($CV$2:DI$2)*SUM($R282:$V282)-SUM($CV$3:DI$3)*$X282-SUM($CV$4:DI$4)*SUM($K282:$L282)-SUM($CV$5:DI$5)*SUM($M282:$N282)-SUM($CV$6:DI$6)*$O282-SUM($CV$7:DI$7)*SUM($Y282:$Z282,$AF282)-SUM($CV$8:DI$8)*SUM($AA282:$AE282)-SUM($CV$9:DI$9)*$AG282</f>
        <v>126088</v>
      </c>
      <c r="DJ282" s="39">
        <f>SUM($BE282,$BF282:BS282)-SUM($CV$1:DJ$1)*SUM($P282:$Q282,$W282)-SUM($CV$2:DJ$2)*SUM($R282:$V282)-SUM($CV$3:DJ$3)*$X282-SUM($CV$4:DJ$4)*SUM($K282:$L282)-SUM($CV$5:DJ$5)*SUM($M282:$N282)-SUM($CV$6:DJ$6)*$O282-SUM($CV$7:DJ$7)*SUM($Y282:$Z282,$AF282)-SUM($CV$8:DJ$8)*SUM($AA282:$AE282)-SUM($CV$9:DJ$9)*$AG282</f>
        <v>123088</v>
      </c>
      <c r="DK282" s="39">
        <f>SUM($BE282,$BF282:BT282)-SUM($CV$1:DK$1)*SUM($P282:$Q282,$W282)-SUM($CV$2:DK$2)*SUM($R282:$V282)-SUM($CV$3:DK$3)*$X282-SUM($CV$4:DK$4)*SUM($K282:$L282)-SUM($CV$5:DK$5)*SUM($M282:$N282)-SUM($CV$6:DK$6)*$O282-SUM($CV$7:DK$7)*SUM($Y282:$Z282,$AF282)-SUM($CV$8:DK$8)*SUM($AA282:$AE282)-SUM($CV$9:DK$9)*$AG282</f>
        <v>120088</v>
      </c>
      <c r="DL282" s="39">
        <f>SUM($BE282,$BF282:BU282)-SUM($CV$1:DL$1)*SUM($P282:$Q282,$W282)-SUM($CV$2:DL$2)*SUM($R282:$V282)-SUM($CV$3:DL$3)*$X282-SUM($CV$4:DL$4)*SUM($K282:$L282)-SUM($CV$5:DL$5)*SUM($M282:$N282)-SUM($CV$6:DL$6)*$O282-SUM($CV$7:DL$7)*SUM($Y282:$Z282,$AF282)-SUM($CV$8:DL$8)*SUM($AA282:$AE282)-SUM($CV$9:DL$9)*$AG282</f>
        <v>117088</v>
      </c>
      <c r="DM282" s="39">
        <f>SUM($BE282,$BF282:BV282)-SUM($CV$1:DM$1)*SUM($P282:$Q282,$W282)-SUM($CV$2:DM$2)*SUM($R282:$V282)-SUM($CV$3:DM$3)*$X282-SUM($CV$4:DM$4)*SUM($K282:$L282)-SUM($CV$5:DM$5)*SUM($M282:$N282)-SUM($CV$6:DM$6)*$O282-SUM($CV$7:DM$7)*SUM($Y282:$Z282,$AF282)-SUM($CV$8:DM$8)*SUM($AA282:$AE282)-SUM($CV$9:DM$9)*$AG282</f>
        <v>113088</v>
      </c>
      <c r="DN282" s="39">
        <f>SUM($BE282,$BF282:BW282)-SUM($CV$1:DN$1)*SUM($P282:$Q282,$W282)-SUM($CV$2:DN$2)*SUM($R282:$V282)-SUM($CV$3:DN$3)*$X282-SUM($CV$4:DN$4)*SUM($K282:$L282)-SUM($CV$5:DN$5)*SUM($M282:$N282)-SUM($CV$6:DN$6)*$O282-SUM($CV$7:DN$7)*SUM($Y282:$Z282,$AF282)-SUM($CV$8:DN$8)*SUM($AA282:$AE282)-SUM($CV$9:DN$9)*$AG282</f>
        <v>109088</v>
      </c>
      <c r="DO282" s="39">
        <f>SUM($BE282,$BF282:BX282)-SUM($CV$1:DO$1)*SUM($P282:$Q282,$W282)-SUM($CV$2:DO$2)*SUM($R282:$V282)-SUM($CV$3:DO$3)*$X282-SUM($CV$4:DO$4)*SUM($K282:$L282)-SUM($CV$5:DO$5)*SUM($M282:$N282)-SUM($CV$6:DO$6)*$O282-SUM($CV$7:DO$7)*SUM($Y282:$Z282,$AF282)-SUM($CV$8:DO$8)*SUM($AA282:$AE282)-SUM($CV$9:DO$9)*$AG282</f>
        <v>105088</v>
      </c>
      <c r="DP282" s="39">
        <f>SUM($BE282,$BF282:BY282)-SUM($CV$1:DP$1)*SUM($P282:$Q282,$W282)-SUM($CV$2:DP$2)*SUM($R282:$V282)-SUM($CV$3:DP$3)*$X282-SUM($CV$4:DP$4)*SUM($K282:$L282)-SUM($CV$5:DP$5)*SUM($M282:$N282)-SUM($CV$6:DP$6)*$O282-SUM($CV$7:DP$7)*SUM($Y282:$Z282,$AF282)-SUM($CV$8:DP$8)*SUM($AA282:$AE282)-SUM($CV$9:DP$9)*$AG282</f>
        <v>101088</v>
      </c>
      <c r="DQ282" s="39">
        <f>SUM($BE282,$BF282:BZ282)-SUM($CV$1:DQ$1)*SUM($P282:$Q282,$W282)-SUM($CV$2:DQ$2)*SUM($R282:$V282)-SUM($CV$3:DQ$3)*$X282-SUM($CV$4:DQ$4)*SUM($K282:$L282)-SUM($CV$5:DQ$5)*SUM($M282:$N282)-SUM($CV$6:DQ$6)*$O282-SUM($CV$7:DQ$7)*SUM($Y282:$Z282,$AF282)-SUM($CV$8:DQ$8)*SUM($AA282:$AE282)-SUM($CV$9:DQ$9)*$AG282</f>
        <v>97088</v>
      </c>
      <c r="DR282" s="39">
        <f>SUM($BE282,$BF282:CA282)-SUM($CV$1:DR$1)*SUM($P282:$Q282,$W282)-SUM($CV$2:DR$2)*SUM($R282:$V282)-SUM($CV$3:DR$3)*$X282-SUM($CV$4:DR$4)*SUM($K282:$L282)-SUM($CV$5:DR$5)*SUM($M282:$N282)-SUM($CV$6:DR$6)*$O282-SUM($CV$7:DR$7)*SUM($Y282:$Z282,$AF282)-SUM($CV$8:DR$8)*SUM($AA282:$AE282)-SUM($CV$9:DR$9)*$AG282</f>
        <v>93088</v>
      </c>
      <c r="DS282" s="39">
        <f>SUM($BE282,$BF282:CB282)-SUM($CV$1:DS$1)*SUM($P282:$Q282,$W282)-SUM($CV$2:DS$2)*SUM($R282:$V282)-SUM($CV$3:DS$3)*$X282-SUM($CV$4:DS$4)*SUM($K282:$L282)-SUM($CV$5:DS$5)*SUM($M282:$N282)-SUM($CV$6:DS$6)*$O282-SUM($CV$7:DS$7)*SUM($Y282:$Z282,$AF282)-SUM($CV$8:DS$8)*SUM($AA282:$AE282)-SUM($CV$9:DS$9)*$AG282</f>
        <v>89088</v>
      </c>
      <c r="DT282" s="39">
        <f>SUM($BE282,$BF282:CC282)-SUM($CV$1:DT$1)*SUM($P282:$Q282,$W282)-SUM($CV$2:DT$2)*SUM($R282:$V282)-SUM($CV$3:DT$3)*$X282-SUM($CV$4:DT$4)*SUM($K282:$L282)-SUM($CV$5:DT$5)*SUM($M282:$N282)-SUM($CV$6:DT$6)*$O282-SUM($CV$7:DT$7)*SUM($Y282:$Z282,$AF282)-SUM($CV$8:DT$8)*SUM($AA282:$AE282)-SUM($CV$9:DT$9)*$AG282</f>
        <v>85088</v>
      </c>
      <c r="DU282" s="39">
        <f>SUM($BE282,$BF282:CD282)-SUM($CV$1:DU$1)*SUM($P282:$Q282,$W282)-SUM($CV$2:DU$2)*SUM($R282:$V282)-SUM($CV$3:DU$3)*$X282-SUM($CV$4:DU$4)*SUM($K282:$L282)-SUM($CV$5:DU$5)*SUM($M282:$N282)-SUM($CV$6:DU$6)*$O282-SUM($CV$7:DU$7)*SUM($Y282:$Z282,$AF282)-SUM($CV$8:DU$8)*SUM($AA282:$AE282)-SUM($CV$9:DU$9)*$AG282</f>
        <v>81088</v>
      </c>
      <c r="DV282" s="39">
        <f>SUM($BE282,$BF282:CE282)-SUM($CV$1:DV$1)*SUM($P282:$Q282,$W282)-SUM($CV$2:DV$2)*SUM($R282:$V282)-SUM($CV$3:DV$3)*$X282-SUM($CV$4:DV$4)*SUM($K282:$L282)-SUM($CV$5:DV$5)*SUM($M282:$N282)-SUM($CV$6:DV$6)*$O282-SUM($CV$7:DV$7)*SUM($Y282:$Z282,$AF282)-SUM($CV$8:DV$8)*SUM($AA282:$AE282)-SUM($CV$9:DV$9)*$AG282</f>
        <v>77088</v>
      </c>
      <c r="DW282" s="39">
        <f>SUM($BE282,$BF282:CF282)-SUM($CV$1:DW$1)*SUM($P282:$Q282,$W282)-SUM($CV$2:DW$2)*SUM($R282:$V282)-SUM($CV$3:DW$3)*$X282-SUM($CV$4:DW$4)*SUM($K282:$L282)-SUM($CV$5:DW$5)*SUM($M282:$N282)-SUM($CV$6:DW$6)*$O282-SUM($CV$7:DW$7)*SUM($Y282:$Z282,$AF282)-SUM($CV$8:DW$8)*SUM($AA282:$AE282)-SUM($CV$9:DW$9)*$AG282</f>
        <v>73088</v>
      </c>
      <c r="DX282" s="39">
        <f>SUM($BE282,$BF282:CG282)-SUM($CV$1:DX$1)*SUM($P282:$Q282,$W282)-SUM($CV$2:DX$2)*SUM($R282:$V282)-SUM($CV$3:DX$3)*$X282-SUM($CV$4:DX$4)*SUM($K282:$L282)-SUM($CV$5:DX$5)*SUM($M282:$N282)-SUM($CV$6:DX$6)*$O282-SUM($CV$7:DX$7)*SUM($Y282:$Z282,$AF282)-SUM($CV$8:DX$8)*SUM($AA282:$AE282)-SUM($CV$9:DX$9)*$AG282</f>
        <v>69088</v>
      </c>
      <c r="DY282" s="39">
        <f>SUM($BE282,$BF282:CH282)-SUM($CV$1:DY$1)*SUM($P282:$Q282,$W282)-SUM($CV$2:DY$2)*SUM($R282:$V282)-SUM($CV$3:DY$3)*$X282-SUM($CV$4:DY$4)*SUM($K282:$L282)-SUM($CV$5:DY$5)*SUM($M282:$N282)-SUM($CV$6:DY$6)*$O282-SUM($CV$7:DY$7)*SUM($Y282:$Z282,$AF282)-SUM($CV$8:DY$8)*SUM($AA282:$AE282)-SUM($CV$9:DY$9)*$AG282</f>
        <v>65088</v>
      </c>
      <c r="DZ282" s="39">
        <f>SUM($BE282,$BF282:CI282)-SUM($CV$1:DZ$1)*SUM($P282:$Q282,$W282)-SUM($CV$2:DZ$2)*SUM($R282:$V282)-SUM($CV$3:DZ$3)*$X282-SUM($CV$4:DZ$4)*SUM($K282:$L282)-SUM($CV$5:DZ$5)*SUM($M282:$N282)-SUM($CV$6:DZ$6)*$O282-SUM($CV$7:DZ$7)*SUM($Y282:$Z282,$AF282)-SUM($CV$8:DZ$8)*SUM($AA282:$AE282)-SUM($CV$9:DZ$9)*$AG282</f>
        <v>61088</v>
      </c>
      <c r="EA282" s="39">
        <f>SUM($BE282,$BF282:CJ282)-SUM($CV$1:EA$1)*SUM($P282:$Q282,$W282)-SUM($CV$2:EA$2)*SUM($R282:$V282)-SUM($CV$3:EA$3)*$X282-SUM($CV$4:EA$4)*SUM($K282:$L282)-SUM($CV$5:EA$5)*SUM($M282:$N282)-SUM($CV$6:EA$6)*$O282-SUM($CV$7:EA$7)*SUM($Y282:$Z282,$AF282)-SUM($CV$8:EA$8)*SUM($AA282:$AE282)-SUM($CV$9:EA$9)*$AG282</f>
        <v>57088</v>
      </c>
      <c r="EB282" s="39">
        <f>SUM($BE282,$BF282:CK282)-SUM($CV$1:EB$1)*SUM($P282:$Q282,$W282)-SUM($CV$2:EB$2)*SUM($R282:$V282)-SUM($CV$3:EB$3)*$X282-SUM($CV$4:EB$4)*SUM($K282:$L282)-SUM($CV$5:EB$5)*SUM($M282:$N282)-SUM($CV$6:EB$6)*$O282-SUM($CV$7:EB$7)*SUM($Y282:$Z282,$AF282)-SUM($CV$8:EB$8)*SUM($AA282:$AE282)-SUM($CV$9:EB$9)*$AG282</f>
        <v>53088</v>
      </c>
      <c r="EC282" s="39">
        <f>SUM($BE282,$BF282:CL282)-SUM($CV$1:EC$1)*SUM($P282:$Q282,$W282)-SUM($CV$2:EC$2)*SUM($R282:$V282)-SUM($CV$3:EC$3)*$X282-SUM($CV$4:EC$4)*SUM($K282:$L282)-SUM($CV$5:EC$5)*SUM($M282:$N282)-SUM($CV$6:EC$6)*$O282-SUM($CV$7:EC$7)*SUM($Y282:$Z282,$AF282)-SUM($CV$8:EC$8)*SUM($AA282:$AE282)-SUM($CV$9:EC$9)*$AG282</f>
        <v>49088</v>
      </c>
      <c r="ED282" s="39">
        <f>SUM($BE282,$BF282:CM282)-SUM($CV$1:ED$1)*SUM($P282:$Q282,$W282)-SUM($CV$2:ED$2)*SUM($R282:$V282)-SUM($CV$3:ED$3)*$X282-SUM($CV$4:ED$4)*SUM($K282:$L282)-SUM($CV$5:ED$5)*SUM($M282:$N282)-SUM($CV$6:ED$6)*$O282-SUM($CV$7:ED$7)*SUM($Y282:$Z282,$AF282)-SUM($CV$8:ED$8)*SUM($AA282:$AE282)-SUM($CV$9:ED$9)*$AG282</f>
        <v>45088</v>
      </c>
      <c r="EE282" s="39">
        <f>SUM($BE282,$BF282:CN282)-SUM($CV$1:EE$1)*SUM($P282:$Q282,$W282)-SUM($CV$2:EE$2)*SUM($R282:$V282)-SUM($CV$3:EE$3)*$X282-SUM($CV$4:EE$4)*SUM($K282:$L282)-SUM($CV$5:EE$5)*SUM($M282:$N282)-SUM($CV$6:EE$6)*$O282-SUM($CV$7:EE$7)*SUM($Y282:$Z282,$AF282)-SUM($CV$8:EE$8)*SUM($AA282:$AE282)-SUM($CV$9:EE$9)*$AG282</f>
        <v>41088</v>
      </c>
      <c r="EF282" s="39">
        <f>SUM($BE282,$BF282:CO282)-SUM($CV$1:EF$1)*SUM($P282:$Q282,$W282)-SUM($CV$2:EF$2)*SUM($R282:$V282)-SUM($CV$3:EF$3)*$X282-SUM($CV$4:EF$4)*SUM($K282:$L282)-SUM($CV$5:EF$5)*SUM($M282:$N282)-SUM($CV$6:EF$6)*$O282-SUM($CV$7:EF$7)*SUM($Y282:$Z282,$AF282)-SUM($CV$8:EF$8)*SUM($AA282:$AE282)-SUM($CV$9:EF$9)*$AG282</f>
        <v>37088</v>
      </c>
      <c r="EG282" s="39">
        <f>SUM($BE282,$BF282:CP282)-SUM($CV$1:EG$1)*SUM($P282:$Q282,$W282)-SUM($CV$2:EG$2)*SUM($R282:$V282)-SUM($CV$3:EG$3)*$X282-SUM($CV$4:EG$4)*SUM($K282:$L282)-SUM($CV$5:EG$5)*SUM($M282:$N282)-SUM($CV$6:EG$6)*$O282-SUM($CV$7:EG$7)*SUM($Y282:$Z282,$AF282)-SUM($CV$8:EG$8)*SUM($AA282:$AE282)-SUM($CV$9:EG$9)*$AG282</f>
        <v>33088</v>
      </c>
      <c r="EH282" s="39">
        <f>SUM($BE282,$BF282:CQ282)-SUM($CV$1:EH$1)*SUM($P282:$Q282,$W282)-SUM($CV$2:EH$2)*SUM($R282:$V282)-SUM($CV$3:EH$3)*$X282-SUM($CV$4:EH$4)*SUM($K282:$L282)-SUM($CV$5:EH$5)*SUM($M282:$N282)-SUM($CV$6:EH$6)*$O282-SUM($CV$7:EH$7)*SUM($Y282:$Z282,$AF282)-SUM($CV$8:EH$8)*SUM($AA282:$AE282)-SUM($CV$9:EH$9)*$AG282</f>
        <v>29088</v>
      </c>
      <c r="EI282" s="39">
        <f>SUM($BE282,$BF282:CR282)-SUM($CV$1:EI$1)*SUM($P282:$Q282,$W282)-SUM($CV$2:EI$2)*SUM($R282:$V282)-SUM($CV$3:EI$3)*$X282-SUM($CV$4:EI$4)*SUM($K282:$L282)-SUM($CV$5:EI$5)*SUM($M282:$N282)-SUM($CV$6:EI$6)*$O282-SUM($CV$7:EI$7)*SUM($Y282:$Z282,$AF282)-SUM($CV$8:EI$8)*SUM($AA282:$AE282)-SUM($CV$9:EI$9)*$AG282</f>
        <v>25088</v>
      </c>
      <c r="EJ282" s="39">
        <f>SUM($BE282,$BF282:CS282)-SUM($CV$1:EJ$1)*SUM($P282:$Q282,$W282)-SUM($CV$2:EJ$2)*SUM($R282:$V282)-SUM($CV$3:EJ$3)*$X282-SUM($CV$4:EJ$4)*SUM($K282:$L282)-SUM($CV$5:EJ$5)*SUM($M282:$N282)-SUM($CV$6:EJ$6)*$O282-SUM($CV$7:EJ$7)*SUM($Y282:$Z282,$AF282)-SUM($CV$8:EJ$8)*SUM($AA282:$AE282)-SUM($CV$9:EJ$9)*$AG282</f>
        <v>21088</v>
      </c>
      <c r="EK282" s="39">
        <f>SUM($BE282,$BF282:CT282)-SUM($CV$1:EK$1)*SUM($P282:$Q282,$W282)-SUM($CV$2:EK$2)*SUM($R282:$V282)-SUM($CV$3:EK$3)*$X282-SUM($CV$4:EK$4)*SUM($K282:$L282)-SUM($CV$5:EK$5)*SUM($M282:$N282)-SUM($CV$6:EK$6)*$O282-SUM($CV$7:EK$7)*SUM($Y282:$Z282,$AF282)-SUM($CV$8:EK$8)*SUM($AA282:$AE282)-SUM($CV$9:EK$9)*$AG282</f>
        <v>17088</v>
      </c>
      <c r="EL282" s="39">
        <f>SUM($BE282,$BF282:CU282)-SUM($CV$1:EL$1)*SUM($P282:$Q282,$W282)-SUM($CV$2:EL$2)*SUM($R282:$V282)-SUM($CV$3:EL$3)*$X282-SUM($CV$4:EL$4)*SUM($K282:$L282)-SUM($CV$5:EL$5)*SUM($M282:$N282)-SUM($CV$6:EL$6)*$O282-SUM($CV$7:EL$7)*SUM($Y282:$Z282,$AF282)-SUM($CV$8:EL$8)*SUM($AA282:$AE282)-SUM($CV$9:EL$9)*$AG282</f>
        <v>13088</v>
      </c>
      <c r="EM282" s="39">
        <f>SUM($BE282,$BF282:CV282)-SUM($CV$1:EM$1)*SUM($P282:$Q282,$W282)-SUM($CV$2:EM$2)*SUM($R282:$V282)-SUM($CV$3:EM$3)*$X282-SUM($CV$4:EM$4)*SUM($K282:$L282)-SUM($CV$5:EM$5)*SUM($M282:$N282)-SUM($CV$6:EM$6)*$O282-SUM($CV$7:EM$7)*SUM($Y282:$Z282,$AF282)-SUM($CV$8:EM$8)*SUM($AA282:$AE282)-SUM($CV$9:EM$9)*$AG282</f>
        <v>9088</v>
      </c>
      <c r="EN282" s="39">
        <f>SUM($BE282,$BF282:CW282)-SUM($CV$1:EN$1)*SUM($P282:$Q282,$W282)-SUM($CV$2:EN$2)*SUM($R282:$V282)-SUM($CV$3:EN$3)*$X282-SUM($CV$4:EN$4)*SUM($K282:$L282)-SUM($CV$5:EN$5)*SUM($M282:$N282)-SUM($CV$6:EN$6)*$O282-SUM($CV$7:EN$7)*SUM($Y282:$Z282,$AF282)-SUM($CV$8:EN$8)*SUM($AA282:$AE282)-SUM($CV$9:EN$9)*$AG282</f>
        <v>5088</v>
      </c>
      <c r="EO282" s="39">
        <f>SUM($BE282,$BF282:CX282)-SUM($CV$1:EO$1)*SUM($P282:$Q282,$W282)-SUM($CV$2:EO$2)*SUM($R282:$V282)-SUM($CV$3:EO$3)*$X282-SUM($CV$4:EO$4)*SUM($K282:$L282)-SUM($CV$5:EO$5)*SUM($M282:$N282)-SUM($CV$6:EO$6)*$O282-SUM($CV$7:EO$7)*SUM($Y282:$Z282,$AF282)-SUM($CV$8:EO$8)*SUM($AA282:$AE282)-SUM($CV$9:EO$9)*$AG282</f>
        <v>2572</v>
      </c>
      <c r="EP282" s="96" t="s">
        <v>483</v>
      </c>
      <c r="EQ282" s="103" t="str">
        <f t="shared" si="328"/>
        <v>SMBJ8.0A-E3/52</v>
      </c>
      <c r="ER282" s="96" t="str">
        <f t="shared" si="378"/>
        <v>VISHAY</v>
      </c>
      <c r="ES282" s="115">
        <v>0.04</v>
      </c>
      <c r="ET282" s="116" t="str">
        <f t="shared" si="379"/>
        <v>USD</v>
      </c>
      <c r="EU282" s="107" t="e">
        <f t="shared" ca="1" si="341"/>
        <v>#NAME?</v>
      </c>
      <c r="EV282" s="107" t="e">
        <f t="shared" ca="1" si="342"/>
        <v>#NAME?</v>
      </c>
      <c r="EW282" s="117">
        <f t="shared" si="327"/>
        <v>3000</v>
      </c>
      <c r="EX282" s="117">
        <f t="shared" si="329"/>
        <v>3000</v>
      </c>
      <c r="EY282" s="103"/>
      <c r="EZ282" s="117">
        <f t="shared" si="343"/>
        <v>144000</v>
      </c>
      <c r="FA282" s="118" t="e">
        <f t="shared" ca="1" si="344"/>
        <v>#NAME?</v>
      </c>
      <c r="FB282" s="117">
        <f t="shared" si="345"/>
        <v>2638</v>
      </c>
      <c r="FC282" s="118" t="e">
        <f t="shared" ca="1" si="346"/>
        <v>#NAME?</v>
      </c>
      <c r="FD282" s="119">
        <v>45526</v>
      </c>
      <c r="FE282" s="118" t="s">
        <v>130</v>
      </c>
      <c r="FF282" s="118" t="s">
        <v>26</v>
      </c>
      <c r="FG282" s="103" t="s">
        <v>144</v>
      </c>
      <c r="FH282" s="103" t="s">
        <v>145</v>
      </c>
      <c r="FI282" s="105">
        <f t="array" ref="FI282">SUMPRODUCT($AI282:$AL282,TRANSPOSE(FI$1:FI$4))</f>
        <v>12130</v>
      </c>
      <c r="FJ282" s="105">
        <f t="array" ref="FJ282">SUMPRODUCT($AI282:$AL282,TRANSPOSE(FJ$1:FJ$4))</f>
        <v>12130</v>
      </c>
      <c r="FK282" s="105">
        <f t="array" ref="FK282">SUMPRODUCT($AI282:$AL282,TRANSPOSE(FK$1:FK$4))</f>
        <v>12130</v>
      </c>
      <c r="FL282" s="105">
        <f t="array" ref="FL282">SUMPRODUCT($AI282:$AL282,TRANSPOSE(FL$1:FL$4))</f>
        <v>12130</v>
      </c>
      <c r="FM282" s="105">
        <f t="array" ref="FM282">SUMPRODUCT($AI282:$AL282,TRANSPOSE(FM$1:FM$4))</f>
        <v>12130</v>
      </c>
      <c r="FN282" s="105">
        <f t="array" ref="FN282">SUMPRODUCT($AI282:$AL282,TRANSPOSE(FN$1:FN$4))</f>
        <v>12130</v>
      </c>
      <c r="FO282" s="105">
        <f t="array" ref="FO282">SUMPRODUCT($AI282:$AL282,TRANSPOSE(FO$1:FO$4))</f>
        <v>12130</v>
      </c>
      <c r="FP282" s="105">
        <f t="array" ref="FP282">SUMPRODUCT($AI282:$AL282,TRANSPOSE(FP$1:FP$4))</f>
        <v>12130</v>
      </c>
      <c r="FQ282" s="105">
        <f t="array" ref="FQ282">SUMPRODUCT($AI282:$AL282,TRANSPOSE(FQ$1:FQ$4))</f>
        <v>12130</v>
      </c>
      <c r="FR282" s="105">
        <f t="array" ref="FR282">SUMPRODUCT($AI282:$AL282,TRANSPOSE(FR$1:FR$4))</f>
        <v>12100</v>
      </c>
      <c r="FS282" s="105">
        <f t="array" ref="FS282">SUMPRODUCT($AI282:$AL282,TRANSPOSE(FS$1:FS$4))</f>
        <v>12000</v>
      </c>
      <c r="FT282" s="105">
        <f t="array" ref="FT282">SUMPRODUCT($AI282:$AL282,TRANSPOSE(FT$1:FT$4))</f>
        <v>8092</v>
      </c>
      <c r="FU282" s="105">
        <f t="array" ref="FU282">SUMPRODUCT($AI282:$AL282,TRANSPOSE(FU$1:FU$4))</f>
        <v>0</v>
      </c>
      <c r="FV282" s="120"/>
      <c r="FW282" s="105">
        <f t="shared" si="347"/>
        <v>15000</v>
      </c>
      <c r="FX282" s="121">
        <f>CEILING(SUM($FI282:FJ282)-SUM($FW282:FW282),$EW282)</f>
        <v>12000</v>
      </c>
      <c r="FY282" s="121">
        <f>CEILING(SUM($FI282:FK282)-SUM($FW282:FX282),$EW282)</f>
        <v>12000</v>
      </c>
      <c r="FZ282" s="121">
        <f>CEILING(SUM($FI282:FL282)-SUM($FW282:FY282),$EW282)</f>
        <v>12000</v>
      </c>
      <c r="GA282" s="121">
        <f>CEILING(SUM($FI282:FM282)-SUM($FW282:FZ282),$EW282)</f>
        <v>12000</v>
      </c>
      <c r="GB282" s="121">
        <f>CEILING(SUM($FI282:FN282)-SUM($FW282:GA282),$EW282)</f>
        <v>12000</v>
      </c>
      <c r="GC282" s="121">
        <f>CEILING(SUM($FI282:FO282)-SUM($FW282:GB282),$EW282)</f>
        <v>12000</v>
      </c>
      <c r="GD282" s="121">
        <f>CEILING(SUM($FI282:FP282)-SUM($FW282:GC282),$EW282)</f>
        <v>12000</v>
      </c>
      <c r="GE282" s="121">
        <f>CEILING(SUM($FI282:FQ282)-SUM($FW282:GD282),$EW282)</f>
        <v>12000</v>
      </c>
      <c r="GF282" s="121">
        <f>CEILING(SUM($FI282:FR282)-SUM($FW282:GE282),$EW282)</f>
        <v>12000</v>
      </c>
      <c r="GG282" s="121">
        <f>CEILING(SUM($FI282:FS282)-SUM($FW282:GF282),$EW282)</f>
        <v>12000</v>
      </c>
      <c r="GH282" s="121">
        <f t="shared" si="348"/>
        <v>9000</v>
      </c>
      <c r="GI282" s="121">
        <f t="shared" si="349"/>
        <v>0</v>
      </c>
      <c r="GJ282" s="120"/>
      <c r="GK282" s="123" t="e">
        <f t="shared" ca="1" si="350"/>
        <v>#NAME?</v>
      </c>
      <c r="GL282" s="123" t="e">
        <f t="shared" ca="1" si="351"/>
        <v>#NAME?</v>
      </c>
      <c r="GM282" s="123" t="e">
        <f t="shared" ca="1" si="352"/>
        <v>#NAME?</v>
      </c>
      <c r="GN282" s="123" t="e">
        <f t="shared" ca="1" si="353"/>
        <v>#NAME?</v>
      </c>
      <c r="GO282" s="123" t="e">
        <f t="shared" ca="1" si="354"/>
        <v>#NAME?</v>
      </c>
      <c r="GP282" s="123" t="e">
        <f t="shared" ca="1" si="355"/>
        <v>#NAME?</v>
      </c>
      <c r="GQ282" s="123" t="e">
        <f t="shared" ca="1" si="356"/>
        <v>#NAME?</v>
      </c>
      <c r="GR282" s="123" t="e">
        <f t="shared" ca="1" si="357"/>
        <v>#NAME?</v>
      </c>
      <c r="GS282" s="123" t="e">
        <f t="shared" ca="1" si="358"/>
        <v>#NAME?</v>
      </c>
      <c r="GT282" s="123" t="e">
        <f t="shared" ca="1" si="359"/>
        <v>#NAME?</v>
      </c>
      <c r="GU282" s="123" t="e">
        <f t="shared" ca="1" si="360"/>
        <v>#NAME?</v>
      </c>
      <c r="GV282" s="123" t="e">
        <f t="shared" ca="1" si="361"/>
        <v>#NAME?</v>
      </c>
      <c r="GW282" s="123" t="e">
        <f t="shared" ca="1" si="362"/>
        <v>#NAME?</v>
      </c>
      <c r="GX282" s="123" t="e">
        <f t="shared" ca="1" si="363"/>
        <v>#NAME?</v>
      </c>
      <c r="GY282" s="120">
        <v>1</v>
      </c>
      <c r="GZ282" s="105">
        <f>SUM(FW282:GI282)</f>
        <v>144000</v>
      </c>
      <c r="HA282" s="105"/>
      <c r="HB282" s="105"/>
      <c r="HC282" s="105"/>
      <c r="HD282" s="105"/>
      <c r="HE282" s="105"/>
      <c r="HF282" s="105"/>
      <c r="HG282" s="105"/>
      <c r="HH282" s="105"/>
      <c r="HI282" s="105"/>
      <c r="HJ282" s="105"/>
      <c r="HK282" s="105"/>
      <c r="HL282" s="105">
        <f t="shared" si="380"/>
        <v>0</v>
      </c>
      <c r="HM282" s="105"/>
      <c r="HN282" s="123" t="e">
        <f t="shared" ca="1" si="364"/>
        <v>#NAME?</v>
      </c>
      <c r="HO282" s="123" t="e">
        <f t="shared" ca="1" si="365"/>
        <v>#NAME?</v>
      </c>
      <c r="HP282" s="123" t="e">
        <f t="shared" ca="1" si="366"/>
        <v>#NAME?</v>
      </c>
      <c r="HQ282" s="123" t="e">
        <f t="shared" ca="1" si="367"/>
        <v>#NAME?</v>
      </c>
      <c r="HR282" s="123" t="e">
        <f t="shared" ca="1" si="368"/>
        <v>#NAME?</v>
      </c>
      <c r="HS282" s="123" t="e">
        <f t="shared" ca="1" si="369"/>
        <v>#NAME?</v>
      </c>
      <c r="HT282" s="123" t="e">
        <f t="shared" ca="1" si="370"/>
        <v>#NAME?</v>
      </c>
      <c r="HU282" s="123" t="e">
        <f t="shared" ca="1" si="371"/>
        <v>#NAME?</v>
      </c>
      <c r="HV282" s="123" t="e">
        <f t="shared" ca="1" si="372"/>
        <v>#NAME?</v>
      </c>
      <c r="HW282" s="123" t="e">
        <f t="shared" ca="1" si="373"/>
        <v>#NAME?</v>
      </c>
      <c r="HX282" s="123" t="e">
        <f t="shared" ca="1" si="374"/>
        <v>#NAME?</v>
      </c>
      <c r="HY282" s="123" t="e">
        <f t="shared" ca="1" si="375"/>
        <v>#NAME?</v>
      </c>
      <c r="HZ282" s="123" t="e">
        <f t="shared" ca="1" si="376"/>
        <v>#NAME?</v>
      </c>
      <c r="IA282" s="123" t="e">
        <f t="shared" ca="1" si="377"/>
        <v>#NAME?</v>
      </c>
      <c r="IB282" s="124" t="s">
        <v>1283</v>
      </c>
      <c r="IC282" s="103" t="s">
        <v>488</v>
      </c>
      <c r="ID282" s="125">
        <v>45535</v>
      </c>
      <c r="IE282" s="103" t="s">
        <v>147</v>
      </c>
      <c r="IF282" s="103" t="s">
        <v>147</v>
      </c>
      <c r="IG282" s="103" t="s">
        <v>147</v>
      </c>
      <c r="IH282" s="103"/>
      <c r="II282" s="103" t="s">
        <v>337</v>
      </c>
    </row>
    <row r="283" spans="1:243" ht="14.25" x14ac:dyDescent="0.2">
      <c r="A283" s="39">
        <v>315</v>
      </c>
      <c r="B283" s="39" t="s">
        <v>1286</v>
      </c>
      <c r="C283" s="56" t="s">
        <v>1287</v>
      </c>
      <c r="D283" s="39" t="s">
        <v>137</v>
      </c>
      <c r="E283" s="39">
        <v>421264840</v>
      </c>
      <c r="F283" s="102" t="s">
        <v>1288</v>
      </c>
      <c r="G283" s="39">
        <v>421264894</v>
      </c>
      <c r="H283" s="39" t="s">
        <v>128</v>
      </c>
      <c r="I283" s="39">
        <v>2</v>
      </c>
      <c r="J283" s="39">
        <v>3</v>
      </c>
      <c r="K283" s="39">
        <v>0</v>
      </c>
      <c r="L283" s="39">
        <v>0</v>
      </c>
      <c r="M283" s="39">
        <v>0</v>
      </c>
      <c r="N283" s="39">
        <v>0</v>
      </c>
      <c r="O283" s="39">
        <v>1</v>
      </c>
      <c r="P283" s="39">
        <v>0</v>
      </c>
      <c r="Q283" s="39">
        <v>0</v>
      </c>
      <c r="R283" s="39">
        <v>0</v>
      </c>
      <c r="S283" s="39">
        <v>0</v>
      </c>
      <c r="T283" s="39">
        <v>0</v>
      </c>
      <c r="U283" s="39">
        <v>0</v>
      </c>
      <c r="V283" s="39">
        <v>0</v>
      </c>
      <c r="W283" s="39">
        <v>0</v>
      </c>
      <c r="X283" s="39">
        <v>1</v>
      </c>
      <c r="Y283" s="39">
        <v>0</v>
      </c>
      <c r="Z283" s="39">
        <v>0</v>
      </c>
      <c r="AA283" s="39">
        <v>0</v>
      </c>
      <c r="AB283" s="39">
        <v>0</v>
      </c>
      <c r="AC283" s="39">
        <v>0</v>
      </c>
      <c r="AD283" s="39">
        <v>0</v>
      </c>
      <c r="AE283" s="39">
        <v>0</v>
      </c>
      <c r="AF283" s="39">
        <v>0</v>
      </c>
      <c r="AG283" s="39">
        <v>1</v>
      </c>
      <c r="AH283" s="39">
        <f t="shared" si="331"/>
        <v>2</v>
      </c>
      <c r="AI283" s="39">
        <f t="shared" si="332"/>
        <v>1</v>
      </c>
      <c r="AJ283" s="39">
        <f t="shared" si="333"/>
        <v>1</v>
      </c>
      <c r="AK283" s="39">
        <f t="shared" si="334"/>
        <v>1</v>
      </c>
      <c r="AL283" s="39">
        <f t="shared" si="335"/>
        <v>2</v>
      </c>
      <c r="AM283" s="57">
        <f t="shared" si="336"/>
        <v>70681</v>
      </c>
      <c r="AN283" s="57">
        <v>3000</v>
      </c>
      <c r="AO283" s="57">
        <f t="shared" si="337"/>
        <v>72000</v>
      </c>
      <c r="AP283" s="39"/>
      <c r="AQ283" s="39" t="s">
        <v>1289</v>
      </c>
      <c r="AR283" s="39" t="s">
        <v>1290</v>
      </c>
      <c r="AS283" s="39"/>
      <c r="AT283" s="39" t="s">
        <v>179</v>
      </c>
      <c r="AU283" s="58">
        <v>7.7499999999999999E-2</v>
      </c>
      <c r="AV283" s="58" t="s">
        <v>11</v>
      </c>
      <c r="AW283" s="39"/>
      <c r="AX283" s="39"/>
      <c r="AY283" s="59" t="s">
        <v>482</v>
      </c>
      <c r="AZ283" s="39"/>
      <c r="BA283" s="39" t="str">
        <f t="shared" si="338"/>
        <v>P0042</v>
      </c>
      <c r="BB283" s="78" t="e">
        <f t="shared" ca="1" si="339"/>
        <v>#NAME?</v>
      </c>
      <c r="BC283" s="39">
        <v>14</v>
      </c>
      <c r="BD283" s="75">
        <f t="shared" si="340"/>
        <v>72000</v>
      </c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>
        <f>SUM($BE283,$BF283:BF283)-SUM($CV$1:CW$1)*SUM($P283:$Q283,$W283)-SUM($CV$2:CW$2)*SUM($R283:$V283)-SUM($CV$3:CW$3)*$X283-SUM($CV$4:CW$4)*SUM($K283:$L283)-SUM($CV$5:CW$5)*SUM($M283:$N283)-SUM($CV$6:CW$6)*$O283-SUM($CV$7:CW$7)*SUM($Y283:$Z283,$AF283)-SUM($CV$8:CW$8)*SUM($AA283:$AE283)-SUM($CV$9:CW$9)*$AG283</f>
        <v>0</v>
      </c>
      <c r="CX283" s="39">
        <f>SUM($BE283,$BF283:BG283)-SUM($CV$1:CX$1)*SUM($P283:$Q283,$W283)-SUM($CV$2:CX$2)*SUM($R283:$V283)-SUM($CV$3:CX$3)*$X283-SUM($CV$4:CX$4)*SUM($K283:$L283)-SUM($CV$5:CX$5)*SUM($M283:$N283)-SUM($CV$6:CX$6)*$O283-SUM($CV$7:CX$7)*SUM($Y283:$Z283,$AF283)-SUM($CV$8:CX$8)*SUM($AA283:$AE283)-SUM($CV$9:CX$9)*$AG283</f>
        <v>0</v>
      </c>
      <c r="CY283" s="39">
        <f>SUM($BE283,$BF283:BH283)-SUM($CV$1:CY$1)*SUM($P283:$Q283,$W283)-SUM($CV$2:CY$2)*SUM($R283:$V283)-SUM($CV$3:CY$3)*$X283-SUM($CV$4:CY$4)*SUM($K283:$L283)-SUM($CV$5:CY$5)*SUM($M283:$N283)-SUM($CV$6:CY$6)*$O283-SUM($CV$7:CY$7)*SUM($Y283:$Z283,$AF283)-SUM($CV$8:CY$8)*SUM($AA283:$AE283)-SUM($CV$9:CY$9)*$AG283</f>
        <v>0</v>
      </c>
      <c r="CZ283" s="39">
        <f>SUM($BE283,$BF283:BI283)-SUM($CV$1:CZ$1)*SUM($P283:$Q283,$W283)-SUM($CV$2:CZ$2)*SUM($R283:$V283)-SUM($CV$3:CZ$3)*$X283-SUM($CV$4:CZ$4)*SUM($K283:$L283)-SUM($CV$5:CZ$5)*SUM($M283:$N283)-SUM($CV$6:CZ$6)*$O283-SUM($CV$7:CZ$7)*SUM($Y283:$Z283,$AF283)-SUM($CV$8:CZ$8)*SUM($AA283:$AE283)-SUM($CV$9:CZ$9)*$AG283</f>
        <v>0</v>
      </c>
      <c r="DA283" s="39">
        <f>SUM($BE283,$BF283:BJ283)-SUM($CV$1:DA$1)*SUM($P283:$Q283,$W283)-SUM($CV$2:DA$2)*SUM($R283:$V283)-SUM($CV$3:DA$3)*$X283-SUM($CV$4:DA$4)*SUM($K283:$L283)-SUM($CV$5:DA$5)*SUM($M283:$N283)-SUM($CV$6:DA$6)*$O283-SUM($CV$7:DA$7)*SUM($Y283:$Z283,$AF283)-SUM($CV$8:DA$8)*SUM($AA283:$AE283)-SUM($CV$9:DA$9)*$AG283</f>
        <v>0</v>
      </c>
      <c r="DB283" s="39">
        <f>SUM($BE283,$BF283:BK283)-SUM($CV$1:DB$1)*SUM($P283:$Q283,$W283)-SUM($CV$2:DB$2)*SUM($R283:$V283)-SUM($CV$3:DB$3)*$X283-SUM($CV$4:DB$4)*SUM($K283:$L283)-SUM($CV$5:DB$5)*SUM($M283:$N283)-SUM($CV$6:DB$6)*$O283-SUM($CV$7:DB$7)*SUM($Y283:$Z283,$AF283)-SUM($CV$8:DB$8)*SUM($AA283:$AE283)-SUM($CV$9:DB$9)*$AG283</f>
        <v>-300</v>
      </c>
      <c r="DC283" s="39">
        <f>SUM($BE283,$BF283:BL283)-SUM($CV$1:DC$1)*SUM($P283:$Q283,$W283)-SUM($CV$2:DC$2)*SUM($R283:$V283)-SUM($CV$3:DC$3)*$X283-SUM($CV$4:DC$4)*SUM($K283:$L283)-SUM($CV$5:DC$5)*SUM($M283:$N283)-SUM($CV$6:DC$6)*$O283-SUM($CV$7:DC$7)*SUM($Y283:$Z283,$AF283)-SUM($CV$8:DC$8)*SUM($AA283:$AE283)-SUM($CV$9:DC$9)*$AG283</f>
        <v>-900</v>
      </c>
      <c r="DD283" s="39">
        <f>SUM($BE283,$BF283:BM283)-SUM($CV$1:DD$1)*SUM($P283:$Q283,$W283)-SUM($CV$2:DD$2)*SUM($R283:$V283)-SUM($CV$3:DD$3)*$X283-SUM($CV$4:DD$4)*SUM($K283:$L283)-SUM($CV$5:DD$5)*SUM($M283:$N283)-SUM($CV$6:DD$6)*$O283-SUM($CV$7:DD$7)*SUM($Y283:$Z283,$AF283)-SUM($CV$8:DD$8)*SUM($AA283:$AE283)-SUM($CV$9:DD$9)*$AG283</f>
        <v>-1831</v>
      </c>
      <c r="DE283" s="39">
        <f>SUM($BE283,$BF283:BN283)-SUM($CV$1:DE$1)*SUM($P283:$Q283,$W283)-SUM($CV$2:DE$2)*SUM($R283:$V283)-SUM($CV$3:DE$3)*$X283-SUM($CV$4:DE$4)*SUM($K283:$L283)-SUM($CV$5:DE$5)*SUM($M283:$N283)-SUM($CV$6:DE$6)*$O283-SUM($CV$7:DE$7)*SUM($Y283:$Z283,$AF283)-SUM($CV$8:DE$8)*SUM($AA283:$AE283)-SUM($CV$9:DE$9)*$AG283</f>
        <v>-2931</v>
      </c>
      <c r="DF283" s="39">
        <f>SUM($BE283,$BF283:BO283)-SUM($CV$1:DF$1)*SUM($P283:$Q283,$W283)-SUM($CV$2:DF$2)*SUM($R283:$V283)-SUM($CV$3:DF$3)*$X283-SUM($CV$4:DF$4)*SUM($K283:$L283)-SUM($CV$5:DF$5)*SUM($M283:$N283)-SUM($CV$6:DF$6)*$O283-SUM($CV$7:DF$7)*SUM($Y283:$Z283,$AF283)-SUM($CV$8:DF$8)*SUM($AA283:$AE283)-SUM($CV$9:DF$9)*$AG283</f>
        <v>-4331</v>
      </c>
      <c r="DG283" s="39">
        <f>SUM($BE283,$BF283:BP283)-SUM($CV$1:DG$1)*SUM($P283:$Q283,$W283)-SUM($CV$2:DG$2)*SUM($R283:$V283)-SUM($CV$3:DG$3)*$X283-SUM($CV$4:DG$4)*SUM($K283:$L283)-SUM($CV$5:DG$5)*SUM($M283:$N283)-SUM($CV$6:DG$6)*$O283-SUM($CV$7:DG$7)*SUM($Y283:$Z283,$AF283)-SUM($CV$8:DG$8)*SUM($AA283:$AE283)-SUM($CV$9:DG$9)*$AG283</f>
        <v>-5831</v>
      </c>
      <c r="DH283" s="39">
        <f>SUM($BE283,$BF283:BQ283)-SUM($CV$1:DH$1)*SUM($P283:$Q283,$W283)-SUM($CV$2:DH$2)*SUM($R283:$V283)-SUM($CV$3:DH$3)*$X283-SUM($CV$4:DH$4)*SUM($K283:$L283)-SUM($CV$5:DH$5)*SUM($M283:$N283)-SUM($CV$6:DH$6)*$O283-SUM($CV$7:DH$7)*SUM($Y283:$Z283,$AF283)-SUM($CV$8:DH$8)*SUM($AA283:$AE283)-SUM($CV$9:DH$9)*$AG283</f>
        <v>-7331</v>
      </c>
      <c r="DI283" s="39">
        <f>SUM($BE283,$BF283:BR283)-SUM($CV$1:DI$1)*SUM($P283:$Q283,$W283)-SUM($CV$2:DI$2)*SUM($R283:$V283)-SUM($CV$3:DI$3)*$X283-SUM($CV$4:DI$4)*SUM($K283:$L283)-SUM($CV$5:DI$5)*SUM($M283:$N283)-SUM($CV$6:DI$6)*$O283-SUM($CV$7:DI$7)*SUM($Y283:$Z283,$AF283)-SUM($CV$8:DI$8)*SUM($AA283:$AE283)-SUM($CV$9:DI$9)*$AG283</f>
        <v>-8831</v>
      </c>
      <c r="DJ283" s="39">
        <f>SUM($BE283,$BF283:BS283)-SUM($CV$1:DJ$1)*SUM($P283:$Q283,$W283)-SUM($CV$2:DJ$2)*SUM($R283:$V283)-SUM($CV$3:DJ$3)*$X283-SUM($CV$4:DJ$4)*SUM($K283:$L283)-SUM($CV$5:DJ$5)*SUM($M283:$N283)-SUM($CV$6:DJ$6)*$O283-SUM($CV$7:DJ$7)*SUM($Y283:$Z283,$AF283)-SUM($CV$8:DJ$8)*SUM($AA283:$AE283)-SUM($CV$9:DJ$9)*$AG283</f>
        <v>-10331</v>
      </c>
      <c r="DK283" s="39">
        <f>SUM($BE283,$BF283:BT283)-SUM($CV$1:DK$1)*SUM($P283:$Q283,$W283)-SUM($CV$2:DK$2)*SUM($R283:$V283)-SUM($CV$3:DK$3)*$X283-SUM($CV$4:DK$4)*SUM($K283:$L283)-SUM($CV$5:DK$5)*SUM($M283:$N283)-SUM($CV$6:DK$6)*$O283-SUM($CV$7:DK$7)*SUM($Y283:$Z283,$AF283)-SUM($CV$8:DK$8)*SUM($AA283:$AE283)-SUM($CV$9:DK$9)*$AG283</f>
        <v>-11831</v>
      </c>
      <c r="DL283" s="39">
        <f>SUM($BE283,$BF283:BU283)-SUM($CV$1:DL$1)*SUM($P283:$Q283,$W283)-SUM($CV$2:DL$2)*SUM($R283:$V283)-SUM($CV$3:DL$3)*$X283-SUM($CV$4:DL$4)*SUM($K283:$L283)-SUM($CV$5:DL$5)*SUM($M283:$N283)-SUM($CV$6:DL$6)*$O283-SUM($CV$7:DL$7)*SUM($Y283:$Z283,$AF283)-SUM($CV$8:DL$8)*SUM($AA283:$AE283)-SUM($CV$9:DL$9)*$AG283</f>
        <v>-13331</v>
      </c>
      <c r="DM283" s="39">
        <f>SUM($BE283,$BF283:BV283)-SUM($CV$1:DM$1)*SUM($P283:$Q283,$W283)-SUM($CV$2:DM$2)*SUM($R283:$V283)-SUM($CV$3:DM$3)*$X283-SUM($CV$4:DM$4)*SUM($K283:$L283)-SUM($CV$5:DM$5)*SUM($M283:$N283)-SUM($CV$6:DM$6)*$O283-SUM($CV$7:DM$7)*SUM($Y283:$Z283,$AF283)-SUM($CV$8:DM$8)*SUM($AA283:$AE283)-SUM($CV$9:DM$9)*$AG283</f>
        <v>-15331</v>
      </c>
      <c r="DN283" s="39">
        <f>SUM($BE283,$BF283:BW283)-SUM($CV$1:DN$1)*SUM($P283:$Q283,$W283)-SUM($CV$2:DN$2)*SUM($R283:$V283)-SUM($CV$3:DN$3)*$X283-SUM($CV$4:DN$4)*SUM($K283:$L283)-SUM($CV$5:DN$5)*SUM($M283:$N283)-SUM($CV$6:DN$6)*$O283-SUM($CV$7:DN$7)*SUM($Y283:$Z283,$AF283)-SUM($CV$8:DN$8)*SUM($AA283:$AE283)-SUM($CV$9:DN$9)*$AG283</f>
        <v>-17331</v>
      </c>
      <c r="DO283" s="39">
        <f>SUM($BE283,$BF283:BX283)-SUM($CV$1:DO$1)*SUM($P283:$Q283,$W283)-SUM($CV$2:DO$2)*SUM($R283:$V283)-SUM($CV$3:DO$3)*$X283-SUM($CV$4:DO$4)*SUM($K283:$L283)-SUM($CV$5:DO$5)*SUM($M283:$N283)-SUM($CV$6:DO$6)*$O283-SUM($CV$7:DO$7)*SUM($Y283:$Z283,$AF283)-SUM($CV$8:DO$8)*SUM($AA283:$AE283)-SUM($CV$9:DO$9)*$AG283</f>
        <v>-19331</v>
      </c>
      <c r="DP283" s="39">
        <f>SUM($BE283,$BF283:BY283)-SUM($CV$1:DP$1)*SUM($P283:$Q283,$W283)-SUM($CV$2:DP$2)*SUM($R283:$V283)-SUM($CV$3:DP$3)*$X283-SUM($CV$4:DP$4)*SUM($K283:$L283)-SUM($CV$5:DP$5)*SUM($M283:$N283)-SUM($CV$6:DP$6)*$O283-SUM($CV$7:DP$7)*SUM($Y283:$Z283,$AF283)-SUM($CV$8:DP$8)*SUM($AA283:$AE283)-SUM($CV$9:DP$9)*$AG283</f>
        <v>-21331</v>
      </c>
      <c r="DQ283" s="39">
        <f>SUM($BE283,$BF283:BZ283)-SUM($CV$1:DQ$1)*SUM($P283:$Q283,$W283)-SUM($CV$2:DQ$2)*SUM($R283:$V283)-SUM($CV$3:DQ$3)*$X283-SUM($CV$4:DQ$4)*SUM($K283:$L283)-SUM($CV$5:DQ$5)*SUM($M283:$N283)-SUM($CV$6:DQ$6)*$O283-SUM($CV$7:DQ$7)*SUM($Y283:$Z283,$AF283)-SUM($CV$8:DQ$8)*SUM($AA283:$AE283)-SUM($CV$9:DQ$9)*$AG283</f>
        <v>-23331</v>
      </c>
      <c r="DR283" s="39">
        <f>SUM($BE283,$BF283:CA283)-SUM($CV$1:DR$1)*SUM($P283:$Q283,$W283)-SUM($CV$2:DR$2)*SUM($R283:$V283)-SUM($CV$3:DR$3)*$X283-SUM($CV$4:DR$4)*SUM($K283:$L283)-SUM($CV$5:DR$5)*SUM($M283:$N283)-SUM($CV$6:DR$6)*$O283-SUM($CV$7:DR$7)*SUM($Y283:$Z283,$AF283)-SUM($CV$8:DR$8)*SUM($AA283:$AE283)-SUM($CV$9:DR$9)*$AG283</f>
        <v>-25331</v>
      </c>
      <c r="DS283" s="39">
        <f>SUM($BE283,$BF283:CB283)-SUM($CV$1:DS$1)*SUM($P283:$Q283,$W283)-SUM($CV$2:DS$2)*SUM($R283:$V283)-SUM($CV$3:DS$3)*$X283-SUM($CV$4:DS$4)*SUM($K283:$L283)-SUM($CV$5:DS$5)*SUM($M283:$N283)-SUM($CV$6:DS$6)*$O283-SUM($CV$7:DS$7)*SUM($Y283:$Z283,$AF283)-SUM($CV$8:DS$8)*SUM($AA283:$AE283)-SUM($CV$9:DS$9)*$AG283</f>
        <v>-27331</v>
      </c>
      <c r="DT283" s="39">
        <f>SUM($BE283,$BF283:CC283)-SUM($CV$1:DT$1)*SUM($P283:$Q283,$W283)-SUM($CV$2:DT$2)*SUM($R283:$V283)-SUM($CV$3:DT$3)*$X283-SUM($CV$4:DT$4)*SUM($K283:$L283)-SUM($CV$5:DT$5)*SUM($M283:$N283)-SUM($CV$6:DT$6)*$O283-SUM($CV$7:DT$7)*SUM($Y283:$Z283,$AF283)-SUM($CV$8:DT$8)*SUM($AA283:$AE283)-SUM($CV$9:DT$9)*$AG283</f>
        <v>-29331</v>
      </c>
      <c r="DU283" s="39">
        <f>SUM($BE283,$BF283:CD283)-SUM($CV$1:DU$1)*SUM($P283:$Q283,$W283)-SUM($CV$2:DU$2)*SUM($R283:$V283)-SUM($CV$3:DU$3)*$X283-SUM($CV$4:DU$4)*SUM($K283:$L283)-SUM($CV$5:DU$5)*SUM($M283:$N283)-SUM($CV$6:DU$6)*$O283-SUM($CV$7:DU$7)*SUM($Y283:$Z283,$AF283)-SUM($CV$8:DU$8)*SUM($AA283:$AE283)-SUM($CV$9:DU$9)*$AG283</f>
        <v>-31331</v>
      </c>
      <c r="DV283" s="39">
        <f>SUM($BE283,$BF283:CE283)-SUM($CV$1:DV$1)*SUM($P283:$Q283,$W283)-SUM($CV$2:DV$2)*SUM($R283:$V283)-SUM($CV$3:DV$3)*$X283-SUM($CV$4:DV$4)*SUM($K283:$L283)-SUM($CV$5:DV$5)*SUM($M283:$N283)-SUM($CV$6:DV$6)*$O283-SUM($CV$7:DV$7)*SUM($Y283:$Z283,$AF283)-SUM($CV$8:DV$8)*SUM($AA283:$AE283)-SUM($CV$9:DV$9)*$AG283</f>
        <v>-33331</v>
      </c>
      <c r="DW283" s="39">
        <f>SUM($BE283,$BF283:CF283)-SUM($CV$1:DW$1)*SUM($P283:$Q283,$W283)-SUM($CV$2:DW$2)*SUM($R283:$V283)-SUM($CV$3:DW$3)*$X283-SUM($CV$4:DW$4)*SUM($K283:$L283)-SUM($CV$5:DW$5)*SUM($M283:$N283)-SUM($CV$6:DW$6)*$O283-SUM($CV$7:DW$7)*SUM($Y283:$Z283,$AF283)-SUM($CV$8:DW$8)*SUM($AA283:$AE283)-SUM($CV$9:DW$9)*$AG283</f>
        <v>-35331</v>
      </c>
      <c r="DX283" s="39">
        <f>SUM($BE283,$BF283:CG283)-SUM($CV$1:DX$1)*SUM($P283:$Q283,$W283)-SUM($CV$2:DX$2)*SUM($R283:$V283)-SUM($CV$3:DX$3)*$X283-SUM($CV$4:DX$4)*SUM($K283:$L283)-SUM($CV$5:DX$5)*SUM($M283:$N283)-SUM($CV$6:DX$6)*$O283-SUM($CV$7:DX$7)*SUM($Y283:$Z283,$AF283)-SUM($CV$8:DX$8)*SUM($AA283:$AE283)-SUM($CV$9:DX$9)*$AG283</f>
        <v>-37331</v>
      </c>
      <c r="DY283" s="39">
        <f>SUM($BE283,$BF283:CH283)-SUM($CV$1:DY$1)*SUM($P283:$Q283,$W283)-SUM($CV$2:DY$2)*SUM($R283:$V283)-SUM($CV$3:DY$3)*$X283-SUM($CV$4:DY$4)*SUM($K283:$L283)-SUM($CV$5:DY$5)*SUM($M283:$N283)-SUM($CV$6:DY$6)*$O283-SUM($CV$7:DY$7)*SUM($Y283:$Z283,$AF283)-SUM($CV$8:DY$8)*SUM($AA283:$AE283)-SUM($CV$9:DY$9)*$AG283</f>
        <v>-39331</v>
      </c>
      <c r="DZ283" s="39">
        <f>SUM($BE283,$BF283:CI283)-SUM($CV$1:DZ$1)*SUM($P283:$Q283,$W283)-SUM($CV$2:DZ$2)*SUM($R283:$V283)-SUM($CV$3:DZ$3)*$X283-SUM($CV$4:DZ$4)*SUM($K283:$L283)-SUM($CV$5:DZ$5)*SUM($M283:$N283)-SUM($CV$6:DZ$6)*$O283-SUM($CV$7:DZ$7)*SUM($Y283:$Z283,$AF283)-SUM($CV$8:DZ$8)*SUM($AA283:$AE283)-SUM($CV$9:DZ$9)*$AG283</f>
        <v>-41331</v>
      </c>
      <c r="EA283" s="39">
        <f>SUM($BE283,$BF283:CJ283)-SUM($CV$1:EA$1)*SUM($P283:$Q283,$W283)-SUM($CV$2:EA$2)*SUM($R283:$V283)-SUM($CV$3:EA$3)*$X283-SUM($CV$4:EA$4)*SUM($K283:$L283)-SUM($CV$5:EA$5)*SUM($M283:$N283)-SUM($CV$6:EA$6)*$O283-SUM($CV$7:EA$7)*SUM($Y283:$Z283,$AF283)-SUM($CV$8:EA$8)*SUM($AA283:$AE283)-SUM($CV$9:EA$9)*$AG283</f>
        <v>-43331</v>
      </c>
      <c r="EB283" s="39">
        <f>SUM($BE283,$BF283:CK283)-SUM($CV$1:EB$1)*SUM($P283:$Q283,$W283)-SUM($CV$2:EB$2)*SUM($R283:$V283)-SUM($CV$3:EB$3)*$X283-SUM($CV$4:EB$4)*SUM($K283:$L283)-SUM($CV$5:EB$5)*SUM($M283:$N283)-SUM($CV$6:EB$6)*$O283-SUM($CV$7:EB$7)*SUM($Y283:$Z283,$AF283)-SUM($CV$8:EB$8)*SUM($AA283:$AE283)-SUM($CV$9:EB$9)*$AG283</f>
        <v>-45331</v>
      </c>
      <c r="EC283" s="39">
        <f>SUM($BE283,$BF283:CL283)-SUM($CV$1:EC$1)*SUM($P283:$Q283,$W283)-SUM($CV$2:EC$2)*SUM($R283:$V283)-SUM($CV$3:EC$3)*$X283-SUM($CV$4:EC$4)*SUM($K283:$L283)-SUM($CV$5:EC$5)*SUM($M283:$N283)-SUM($CV$6:EC$6)*$O283-SUM($CV$7:EC$7)*SUM($Y283:$Z283,$AF283)-SUM($CV$8:EC$8)*SUM($AA283:$AE283)-SUM($CV$9:EC$9)*$AG283</f>
        <v>-47331</v>
      </c>
      <c r="ED283" s="39">
        <f>SUM($BE283,$BF283:CM283)-SUM($CV$1:ED$1)*SUM($P283:$Q283,$W283)-SUM($CV$2:ED$2)*SUM($R283:$V283)-SUM($CV$3:ED$3)*$X283-SUM($CV$4:ED$4)*SUM($K283:$L283)-SUM($CV$5:ED$5)*SUM($M283:$N283)-SUM($CV$6:ED$6)*$O283-SUM($CV$7:ED$7)*SUM($Y283:$Z283,$AF283)-SUM($CV$8:ED$8)*SUM($AA283:$AE283)-SUM($CV$9:ED$9)*$AG283</f>
        <v>-49331</v>
      </c>
      <c r="EE283" s="39">
        <f>SUM($BE283,$BF283:CN283)-SUM($CV$1:EE$1)*SUM($P283:$Q283,$W283)-SUM($CV$2:EE$2)*SUM($R283:$V283)-SUM($CV$3:EE$3)*$X283-SUM($CV$4:EE$4)*SUM($K283:$L283)-SUM($CV$5:EE$5)*SUM($M283:$N283)-SUM($CV$6:EE$6)*$O283-SUM($CV$7:EE$7)*SUM($Y283:$Z283,$AF283)-SUM($CV$8:EE$8)*SUM($AA283:$AE283)-SUM($CV$9:EE$9)*$AG283</f>
        <v>-51331</v>
      </c>
      <c r="EF283" s="39">
        <f>SUM($BE283,$BF283:CO283)-SUM($CV$1:EF$1)*SUM($P283:$Q283,$W283)-SUM($CV$2:EF$2)*SUM($R283:$V283)-SUM($CV$3:EF$3)*$X283-SUM($CV$4:EF$4)*SUM($K283:$L283)-SUM($CV$5:EF$5)*SUM($M283:$N283)-SUM($CV$6:EF$6)*$O283-SUM($CV$7:EF$7)*SUM($Y283:$Z283,$AF283)-SUM($CV$8:EF$8)*SUM($AA283:$AE283)-SUM($CV$9:EF$9)*$AG283</f>
        <v>-53331</v>
      </c>
      <c r="EG283" s="39">
        <f>SUM($BE283,$BF283:CP283)-SUM($CV$1:EG$1)*SUM($P283:$Q283,$W283)-SUM($CV$2:EG$2)*SUM($R283:$V283)-SUM($CV$3:EG$3)*$X283-SUM($CV$4:EG$4)*SUM($K283:$L283)-SUM($CV$5:EG$5)*SUM($M283:$N283)-SUM($CV$6:EG$6)*$O283-SUM($CV$7:EG$7)*SUM($Y283:$Z283,$AF283)-SUM($CV$8:EG$8)*SUM($AA283:$AE283)-SUM($CV$9:EG$9)*$AG283</f>
        <v>-55331</v>
      </c>
      <c r="EH283" s="39">
        <f>SUM($BE283,$BF283:CQ283)-SUM($CV$1:EH$1)*SUM($P283:$Q283,$W283)-SUM($CV$2:EH$2)*SUM($R283:$V283)-SUM($CV$3:EH$3)*$X283-SUM($CV$4:EH$4)*SUM($K283:$L283)-SUM($CV$5:EH$5)*SUM($M283:$N283)-SUM($CV$6:EH$6)*$O283-SUM($CV$7:EH$7)*SUM($Y283:$Z283,$AF283)-SUM($CV$8:EH$8)*SUM($AA283:$AE283)-SUM($CV$9:EH$9)*$AG283</f>
        <v>-57331</v>
      </c>
      <c r="EI283" s="39">
        <f>SUM($BE283,$BF283:CR283)-SUM($CV$1:EI$1)*SUM($P283:$Q283,$W283)-SUM($CV$2:EI$2)*SUM($R283:$V283)-SUM($CV$3:EI$3)*$X283-SUM($CV$4:EI$4)*SUM($K283:$L283)-SUM($CV$5:EI$5)*SUM($M283:$N283)-SUM($CV$6:EI$6)*$O283-SUM($CV$7:EI$7)*SUM($Y283:$Z283,$AF283)-SUM($CV$8:EI$8)*SUM($AA283:$AE283)-SUM($CV$9:EI$9)*$AG283</f>
        <v>-59331</v>
      </c>
      <c r="EJ283" s="39">
        <f>SUM($BE283,$BF283:CS283)-SUM($CV$1:EJ$1)*SUM($P283:$Q283,$W283)-SUM($CV$2:EJ$2)*SUM($R283:$V283)-SUM($CV$3:EJ$3)*$X283-SUM($CV$4:EJ$4)*SUM($K283:$L283)-SUM($CV$5:EJ$5)*SUM($M283:$N283)-SUM($CV$6:EJ$6)*$O283-SUM($CV$7:EJ$7)*SUM($Y283:$Z283,$AF283)-SUM($CV$8:EJ$8)*SUM($AA283:$AE283)-SUM($CV$9:EJ$9)*$AG283</f>
        <v>-61331</v>
      </c>
      <c r="EK283" s="39">
        <f>SUM($BE283,$BF283:CT283)-SUM($CV$1:EK$1)*SUM($P283:$Q283,$W283)-SUM($CV$2:EK$2)*SUM($R283:$V283)-SUM($CV$3:EK$3)*$X283-SUM($CV$4:EK$4)*SUM($K283:$L283)-SUM($CV$5:EK$5)*SUM($M283:$N283)-SUM($CV$6:EK$6)*$O283-SUM($CV$7:EK$7)*SUM($Y283:$Z283,$AF283)-SUM($CV$8:EK$8)*SUM($AA283:$AE283)-SUM($CV$9:EK$9)*$AG283</f>
        <v>-63331</v>
      </c>
      <c r="EL283" s="39">
        <f>SUM($BE283,$BF283:CU283)-SUM($CV$1:EL$1)*SUM($P283:$Q283,$W283)-SUM($CV$2:EL$2)*SUM($R283:$V283)-SUM($CV$3:EL$3)*$X283-SUM($CV$4:EL$4)*SUM($K283:$L283)-SUM($CV$5:EL$5)*SUM($M283:$N283)-SUM($CV$6:EL$6)*$O283-SUM($CV$7:EL$7)*SUM($Y283:$Z283,$AF283)-SUM($CV$8:EL$8)*SUM($AA283:$AE283)-SUM($CV$9:EL$9)*$AG283</f>
        <v>-65331</v>
      </c>
      <c r="EM283" s="39">
        <f>SUM($BE283,$BF283:CV283)-SUM($CV$1:EM$1)*SUM($P283:$Q283,$W283)-SUM($CV$2:EM$2)*SUM($R283:$V283)-SUM($CV$3:EM$3)*$X283-SUM($CV$4:EM$4)*SUM($K283:$L283)-SUM($CV$5:EM$5)*SUM($M283:$N283)-SUM($CV$6:EM$6)*$O283-SUM($CV$7:EM$7)*SUM($Y283:$Z283,$AF283)-SUM($CV$8:EM$8)*SUM($AA283:$AE283)-SUM($CV$9:EM$9)*$AG283</f>
        <v>-67331</v>
      </c>
      <c r="EN283" s="39">
        <f>SUM($BE283,$BF283:CW283)-SUM($CV$1:EN$1)*SUM($P283:$Q283,$W283)-SUM($CV$2:EN$2)*SUM($R283:$V283)-SUM($CV$3:EN$3)*$X283-SUM($CV$4:EN$4)*SUM($K283:$L283)-SUM($CV$5:EN$5)*SUM($M283:$N283)-SUM($CV$6:EN$6)*$O283-SUM($CV$7:EN$7)*SUM($Y283:$Z283,$AF283)-SUM($CV$8:EN$8)*SUM($AA283:$AE283)-SUM($CV$9:EN$9)*$AG283</f>
        <v>-69331</v>
      </c>
      <c r="EO283" s="39">
        <f>SUM($BE283,$BF283:CX283)-SUM($CV$1:EO$1)*SUM($P283:$Q283,$W283)-SUM($CV$2:EO$2)*SUM($R283:$V283)-SUM($CV$3:EO$3)*$X283-SUM($CV$4:EO$4)*SUM($K283:$L283)-SUM($CV$5:EO$5)*SUM($M283:$N283)-SUM($CV$6:EO$6)*$O283-SUM($CV$7:EO$7)*SUM($Y283:$Z283,$AF283)-SUM($CV$8:EO$8)*SUM($AA283:$AE283)-SUM($CV$9:EO$9)*$AG283</f>
        <v>-70589</v>
      </c>
      <c r="EP283" s="96" t="s">
        <v>482</v>
      </c>
      <c r="EQ283" s="129" t="str">
        <f t="shared" si="328"/>
        <v>SMF45A</v>
      </c>
      <c r="ER283" s="96" t="str">
        <f t="shared" si="378"/>
        <v>LITTELFUSE INC</v>
      </c>
      <c r="ES283" s="98">
        <v>0.05</v>
      </c>
      <c r="ET283" s="116" t="str">
        <f t="shared" si="379"/>
        <v>USD</v>
      </c>
      <c r="EU283" s="107" t="e">
        <f t="shared" ca="1" si="341"/>
        <v>#NAME?</v>
      </c>
      <c r="EV283" s="107" t="e">
        <f t="shared" ca="1" si="342"/>
        <v>#NAME?</v>
      </c>
      <c r="EW283" s="117">
        <f t="shared" si="327"/>
        <v>3000</v>
      </c>
      <c r="EX283" s="117">
        <f t="shared" si="329"/>
        <v>3000</v>
      </c>
      <c r="EY283" s="103"/>
      <c r="EZ283" s="117">
        <f t="shared" si="343"/>
        <v>72000</v>
      </c>
      <c r="FA283" s="118" t="e">
        <f t="shared" ca="1" si="344"/>
        <v>#NAME?</v>
      </c>
      <c r="FB283" s="117">
        <f t="shared" si="345"/>
        <v>1319</v>
      </c>
      <c r="FC283" s="118" t="e">
        <f t="shared" ca="1" si="346"/>
        <v>#NAME?</v>
      </c>
      <c r="FD283" s="119">
        <v>45523</v>
      </c>
      <c r="FE283" s="118" t="s">
        <v>130</v>
      </c>
      <c r="FF283" s="118" t="s">
        <v>26</v>
      </c>
      <c r="FG283" s="103" t="s">
        <v>144</v>
      </c>
      <c r="FH283" s="103" t="s">
        <v>145</v>
      </c>
      <c r="FI283" s="105">
        <f t="array" ref="FI283">SUMPRODUCT($AI283:$AL283,TRANSPOSE(FI$1:FI$4))</f>
        <v>6065</v>
      </c>
      <c r="FJ283" s="105">
        <f t="array" ref="FJ283">SUMPRODUCT($AI283:$AL283,TRANSPOSE(FJ$1:FJ$4))</f>
        <v>6065</v>
      </c>
      <c r="FK283" s="105">
        <f t="array" ref="FK283">SUMPRODUCT($AI283:$AL283,TRANSPOSE(FK$1:FK$4))</f>
        <v>6065</v>
      </c>
      <c r="FL283" s="105">
        <f t="array" ref="FL283">SUMPRODUCT($AI283:$AL283,TRANSPOSE(FL$1:FL$4))</f>
        <v>6065</v>
      </c>
      <c r="FM283" s="105">
        <f t="array" ref="FM283">SUMPRODUCT($AI283:$AL283,TRANSPOSE(FM$1:FM$4))</f>
        <v>6065</v>
      </c>
      <c r="FN283" s="105">
        <f t="array" ref="FN283">SUMPRODUCT($AI283:$AL283,TRANSPOSE(FN$1:FN$4))</f>
        <v>6065</v>
      </c>
      <c r="FO283" s="105">
        <f t="array" ref="FO283">SUMPRODUCT($AI283:$AL283,TRANSPOSE(FO$1:FO$4))</f>
        <v>6065</v>
      </c>
      <c r="FP283" s="105">
        <f t="array" ref="FP283">SUMPRODUCT($AI283:$AL283,TRANSPOSE(FP$1:FP$4))</f>
        <v>6065</v>
      </c>
      <c r="FQ283" s="105">
        <f t="array" ref="FQ283">SUMPRODUCT($AI283:$AL283,TRANSPOSE(FQ$1:FQ$4))</f>
        <v>6065</v>
      </c>
      <c r="FR283" s="105">
        <f t="array" ref="FR283">SUMPRODUCT($AI283:$AL283,TRANSPOSE(FR$1:FR$4))</f>
        <v>6050</v>
      </c>
      <c r="FS283" s="105">
        <f t="array" ref="FS283">SUMPRODUCT($AI283:$AL283,TRANSPOSE(FS$1:FS$4))</f>
        <v>6000</v>
      </c>
      <c r="FT283" s="105">
        <f t="array" ref="FT283">SUMPRODUCT($AI283:$AL283,TRANSPOSE(FT$1:FT$4))</f>
        <v>4046</v>
      </c>
      <c r="FU283" s="105">
        <f t="array" ref="FU283">SUMPRODUCT($AI283:$AL283,TRANSPOSE(FU$1:FU$4))</f>
        <v>0</v>
      </c>
      <c r="FV283" s="120"/>
      <c r="FW283" s="105">
        <f t="shared" si="347"/>
        <v>9000</v>
      </c>
      <c r="FX283" s="121">
        <f>CEILING(SUM($FI283:FJ283)-SUM($FW283:FW283),$EW283)</f>
        <v>6000</v>
      </c>
      <c r="FY283" s="121">
        <f>CEILING(SUM($FI283:FK283)-SUM($FW283:FX283),$EW283)</f>
        <v>6000</v>
      </c>
      <c r="FZ283" s="121">
        <f>CEILING(SUM($FI283:FL283)-SUM($FW283:FY283),$EW283)</f>
        <v>6000</v>
      </c>
      <c r="GA283" s="121">
        <f>CEILING(SUM($FI283:FM283)-SUM($FW283:FZ283),$EW283)</f>
        <v>6000</v>
      </c>
      <c r="GB283" s="121">
        <f>CEILING(SUM($FI283:FN283)-SUM($FW283:GA283),$EW283)</f>
        <v>6000</v>
      </c>
      <c r="GC283" s="121">
        <f>CEILING(SUM($FI283:FO283)-SUM($FW283:GB283),$EW283)</f>
        <v>6000</v>
      </c>
      <c r="GD283" s="121">
        <f>CEILING(SUM($FI283:FP283)-SUM($FW283:GC283),$EW283)</f>
        <v>6000</v>
      </c>
      <c r="GE283" s="121">
        <f>CEILING(SUM($FI283:FQ283)-SUM($FW283:GD283),$EW283)</f>
        <v>6000</v>
      </c>
      <c r="GF283" s="121">
        <f>CEILING(SUM($FI283:FR283)-SUM($FW283:GE283),$EW283)</f>
        <v>6000</v>
      </c>
      <c r="GG283" s="121">
        <f>CEILING(SUM($FI283:FS283)-SUM($FW283:GF283),$EW283)</f>
        <v>6000</v>
      </c>
      <c r="GH283" s="121">
        <f t="shared" si="348"/>
        <v>3000</v>
      </c>
      <c r="GI283" s="121">
        <f t="shared" si="349"/>
        <v>0</v>
      </c>
      <c r="GJ283" s="120"/>
      <c r="GK283" s="123" t="e">
        <f t="shared" ca="1" si="350"/>
        <v>#NAME?</v>
      </c>
      <c r="GL283" s="123" t="e">
        <f t="shared" ca="1" si="351"/>
        <v>#NAME?</v>
      </c>
      <c r="GM283" s="123" t="e">
        <f t="shared" ca="1" si="352"/>
        <v>#NAME?</v>
      </c>
      <c r="GN283" s="123" t="e">
        <f t="shared" ca="1" si="353"/>
        <v>#NAME?</v>
      </c>
      <c r="GO283" s="123" t="e">
        <f t="shared" ca="1" si="354"/>
        <v>#NAME?</v>
      </c>
      <c r="GP283" s="123" t="e">
        <f t="shared" ca="1" si="355"/>
        <v>#NAME?</v>
      </c>
      <c r="GQ283" s="123" t="e">
        <f t="shared" ca="1" si="356"/>
        <v>#NAME?</v>
      </c>
      <c r="GR283" s="123" t="e">
        <f t="shared" ca="1" si="357"/>
        <v>#NAME?</v>
      </c>
      <c r="GS283" s="123" t="e">
        <f t="shared" ca="1" si="358"/>
        <v>#NAME?</v>
      </c>
      <c r="GT283" s="123" t="e">
        <f t="shared" ca="1" si="359"/>
        <v>#NAME?</v>
      </c>
      <c r="GU283" s="123" t="e">
        <f t="shared" ca="1" si="360"/>
        <v>#NAME?</v>
      </c>
      <c r="GV283" s="123" t="e">
        <f t="shared" ca="1" si="361"/>
        <v>#NAME?</v>
      </c>
      <c r="GW283" s="123" t="e">
        <f t="shared" ca="1" si="362"/>
        <v>#NAME?</v>
      </c>
      <c r="GX283" s="123" t="e">
        <f t="shared" ca="1" si="363"/>
        <v>#NAME?</v>
      </c>
      <c r="GY283" s="120">
        <v>1</v>
      </c>
      <c r="GZ283" s="105">
        <f>SUM(FW283:GI283)</f>
        <v>72000</v>
      </c>
      <c r="HA283" s="105"/>
      <c r="HB283" s="105"/>
      <c r="HC283" s="105"/>
      <c r="HD283" s="105"/>
      <c r="HE283" s="105"/>
      <c r="HF283" s="105"/>
      <c r="HG283" s="105"/>
      <c r="HH283" s="105"/>
      <c r="HI283" s="105"/>
      <c r="HJ283" s="105"/>
      <c r="HK283" s="105"/>
      <c r="HL283" s="105">
        <f t="shared" si="380"/>
        <v>0</v>
      </c>
      <c r="HM283" s="105"/>
      <c r="HN283" s="123" t="e">
        <f t="shared" ca="1" si="364"/>
        <v>#NAME?</v>
      </c>
      <c r="HO283" s="123" t="e">
        <f t="shared" ca="1" si="365"/>
        <v>#NAME?</v>
      </c>
      <c r="HP283" s="123" t="e">
        <f t="shared" ca="1" si="366"/>
        <v>#NAME?</v>
      </c>
      <c r="HQ283" s="123" t="e">
        <f t="shared" ca="1" si="367"/>
        <v>#NAME?</v>
      </c>
      <c r="HR283" s="123" t="e">
        <f t="shared" ca="1" si="368"/>
        <v>#NAME?</v>
      </c>
      <c r="HS283" s="123" t="e">
        <f t="shared" ca="1" si="369"/>
        <v>#NAME?</v>
      </c>
      <c r="HT283" s="123" t="e">
        <f t="shared" ca="1" si="370"/>
        <v>#NAME?</v>
      </c>
      <c r="HU283" s="123" t="e">
        <f t="shared" ca="1" si="371"/>
        <v>#NAME?</v>
      </c>
      <c r="HV283" s="123" t="e">
        <f t="shared" ca="1" si="372"/>
        <v>#NAME?</v>
      </c>
      <c r="HW283" s="123" t="e">
        <f t="shared" ca="1" si="373"/>
        <v>#NAME?</v>
      </c>
      <c r="HX283" s="123" t="e">
        <f t="shared" ca="1" si="374"/>
        <v>#NAME?</v>
      </c>
      <c r="HY283" s="123" t="e">
        <f t="shared" ca="1" si="375"/>
        <v>#NAME?</v>
      </c>
      <c r="HZ283" s="123" t="e">
        <f t="shared" ca="1" si="376"/>
        <v>#NAME?</v>
      </c>
      <c r="IA283" s="123" t="e">
        <f t="shared" ca="1" si="377"/>
        <v>#NAME?</v>
      </c>
      <c r="IB283" s="124" t="s">
        <v>1286</v>
      </c>
      <c r="IC283" s="103" t="s">
        <v>1291</v>
      </c>
      <c r="ID283" s="125">
        <v>45526</v>
      </c>
      <c r="IE283" s="103" t="s">
        <v>147</v>
      </c>
      <c r="IF283" s="103"/>
      <c r="IG283" s="103" t="s">
        <v>206</v>
      </c>
      <c r="IH283" s="103" t="s">
        <v>1218</v>
      </c>
      <c r="II283" s="103" t="s">
        <v>1040</v>
      </c>
    </row>
    <row r="284" spans="1:243" ht="14.25" x14ac:dyDescent="0.2">
      <c r="A284" s="39">
        <v>316</v>
      </c>
      <c r="B284" s="39" t="s">
        <v>1292</v>
      </c>
      <c r="C284" s="56" t="s">
        <v>1293</v>
      </c>
      <c r="D284" s="39" t="s">
        <v>137</v>
      </c>
      <c r="E284" s="39">
        <v>401050320</v>
      </c>
      <c r="F284" s="102" t="s">
        <v>1294</v>
      </c>
      <c r="G284" s="39"/>
      <c r="H284" s="39" t="s">
        <v>128</v>
      </c>
      <c r="I284" s="39">
        <v>2</v>
      </c>
      <c r="J284" s="39">
        <v>4</v>
      </c>
      <c r="K284" s="39">
        <v>0</v>
      </c>
      <c r="L284" s="39">
        <v>0</v>
      </c>
      <c r="M284" s="39">
        <v>0</v>
      </c>
      <c r="N284" s="39">
        <v>4</v>
      </c>
      <c r="O284" s="39">
        <v>0</v>
      </c>
      <c r="P284" s="39">
        <v>0</v>
      </c>
      <c r="Q284" s="39">
        <v>0</v>
      </c>
      <c r="R284" s="39">
        <v>0</v>
      </c>
      <c r="S284" s="39">
        <v>0</v>
      </c>
      <c r="T284" s="39">
        <v>0</v>
      </c>
      <c r="U284" s="39">
        <v>0</v>
      </c>
      <c r="V284" s="39">
        <v>0</v>
      </c>
      <c r="W284" s="39">
        <v>0</v>
      </c>
      <c r="X284" s="39">
        <v>0</v>
      </c>
      <c r="Y284" s="39">
        <v>0</v>
      </c>
      <c r="Z284" s="39">
        <v>0</v>
      </c>
      <c r="AA284" s="39">
        <v>0</v>
      </c>
      <c r="AB284" s="39">
        <v>0</v>
      </c>
      <c r="AC284" s="39">
        <v>0</v>
      </c>
      <c r="AD284" s="39">
        <v>0</v>
      </c>
      <c r="AE284" s="39">
        <v>0</v>
      </c>
      <c r="AF284" s="39">
        <v>0</v>
      </c>
      <c r="AG284" s="39">
        <v>0</v>
      </c>
      <c r="AH284" s="39">
        <f t="shared" si="331"/>
        <v>4</v>
      </c>
      <c r="AI284" s="39">
        <f t="shared" si="332"/>
        <v>4</v>
      </c>
      <c r="AJ284" s="39">
        <f t="shared" si="333"/>
        <v>0</v>
      </c>
      <c r="AK284" s="39">
        <f t="shared" si="334"/>
        <v>0</v>
      </c>
      <c r="AL284" s="39">
        <f t="shared" si="335"/>
        <v>4</v>
      </c>
      <c r="AM284" s="57">
        <f t="shared" si="336"/>
        <v>140912</v>
      </c>
      <c r="AN284" s="57">
        <v>1000</v>
      </c>
      <c r="AO284" s="57">
        <f t="shared" si="337"/>
        <v>141000</v>
      </c>
      <c r="AP284" s="39"/>
      <c r="AQ284" s="39" t="s">
        <v>1295</v>
      </c>
      <c r="AR284" s="39" t="s">
        <v>1296</v>
      </c>
      <c r="AS284" s="39"/>
      <c r="AT284" s="39"/>
      <c r="AU284" s="58">
        <v>0.89</v>
      </c>
      <c r="AV284" s="58" t="s">
        <v>11</v>
      </c>
      <c r="AW284" s="39" t="s">
        <v>1297</v>
      </c>
      <c r="AX284" s="39" t="s">
        <v>1298</v>
      </c>
      <c r="AY284" s="39"/>
      <c r="AZ284" s="39" t="s">
        <v>1299</v>
      </c>
      <c r="BA284" s="39" t="str">
        <f t="shared" si="338"/>
        <v>P0008</v>
      </c>
      <c r="BB284" s="78" t="e">
        <f t="shared" ca="1" si="339"/>
        <v>#NAME?</v>
      </c>
      <c r="BC284" s="39">
        <v>10</v>
      </c>
      <c r="BD284" s="75">
        <f t="shared" si="340"/>
        <v>141000</v>
      </c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>
        <f>SUM($BE284,$BF284:BF284)-SUM($CV$1:CW$1)*SUM($P284:$Q284,$W284)-SUM($CV$2:CW$2)*SUM($R284:$V284)-SUM($CV$3:CW$3)*$X284-SUM($CV$4:CW$4)*SUM($K284:$L284)-SUM($CV$5:CW$5)*SUM($M284:$N284)-SUM($CV$6:CW$6)*$O284-SUM($CV$7:CW$7)*SUM($Y284:$Z284,$AF284)-SUM($CV$8:CW$8)*SUM($AA284:$AE284)-SUM($CV$9:CW$9)*$AG284</f>
        <v>0</v>
      </c>
      <c r="CX284" s="39">
        <f>SUM($BE284,$BF284:BG284)-SUM($CV$1:CX$1)*SUM($P284:$Q284,$W284)-SUM($CV$2:CX$2)*SUM($R284:$V284)-SUM($CV$3:CX$3)*$X284-SUM($CV$4:CX$4)*SUM($K284:$L284)-SUM($CV$5:CX$5)*SUM($M284:$N284)-SUM($CV$6:CX$6)*$O284-SUM($CV$7:CX$7)*SUM($Y284:$Z284,$AF284)-SUM($CV$8:CX$8)*SUM($AA284:$AE284)-SUM($CV$9:CX$9)*$AG284</f>
        <v>0</v>
      </c>
      <c r="CY284" s="39">
        <f>SUM($BE284,$BF284:BH284)-SUM($CV$1:CY$1)*SUM($P284:$Q284,$W284)-SUM($CV$2:CY$2)*SUM($R284:$V284)-SUM($CV$3:CY$3)*$X284-SUM($CV$4:CY$4)*SUM($K284:$L284)-SUM($CV$5:CY$5)*SUM($M284:$N284)-SUM($CV$6:CY$6)*$O284-SUM($CV$7:CY$7)*SUM($Y284:$Z284,$AF284)-SUM($CV$8:CY$8)*SUM($AA284:$AE284)-SUM($CV$9:CY$9)*$AG284</f>
        <v>0</v>
      </c>
      <c r="CZ284" s="39">
        <f>SUM($BE284,$BF284:BI284)-SUM($CV$1:CZ$1)*SUM($P284:$Q284,$W284)-SUM($CV$2:CZ$2)*SUM($R284:$V284)-SUM($CV$3:CZ$3)*$X284-SUM($CV$4:CZ$4)*SUM($K284:$L284)-SUM($CV$5:CZ$5)*SUM($M284:$N284)-SUM($CV$6:CZ$6)*$O284-SUM($CV$7:CZ$7)*SUM($Y284:$Z284,$AF284)-SUM($CV$8:CZ$8)*SUM($AA284:$AE284)-SUM($CV$9:CZ$9)*$AG284</f>
        <v>0</v>
      </c>
      <c r="DA284" s="39">
        <f>SUM($BE284,$BF284:BJ284)-SUM($CV$1:DA$1)*SUM($P284:$Q284,$W284)-SUM($CV$2:DA$2)*SUM($R284:$V284)-SUM($CV$3:DA$3)*$X284-SUM($CV$4:DA$4)*SUM($K284:$L284)-SUM($CV$5:DA$5)*SUM($M284:$N284)-SUM($CV$6:DA$6)*$O284-SUM($CV$7:DA$7)*SUM($Y284:$Z284,$AF284)-SUM($CV$8:DA$8)*SUM($AA284:$AE284)-SUM($CV$9:DA$9)*$AG284</f>
        <v>0</v>
      </c>
      <c r="DB284" s="39">
        <f>SUM($BE284,$BF284:BK284)-SUM($CV$1:DB$1)*SUM($P284:$Q284,$W284)-SUM($CV$2:DB$2)*SUM($R284:$V284)-SUM($CV$3:DB$3)*$X284-SUM($CV$4:DB$4)*SUM($K284:$L284)-SUM($CV$5:DB$5)*SUM($M284:$N284)-SUM($CV$6:DB$6)*$O284-SUM($CV$7:DB$7)*SUM($Y284:$Z284,$AF284)-SUM($CV$8:DB$8)*SUM($AA284:$AE284)-SUM($CV$9:DB$9)*$AG284</f>
        <v>-400</v>
      </c>
      <c r="DC284" s="39">
        <f>SUM($BE284,$BF284:BL284)-SUM($CV$1:DC$1)*SUM($P284:$Q284,$W284)-SUM($CV$2:DC$2)*SUM($R284:$V284)-SUM($CV$3:DC$3)*$X284-SUM($CV$4:DC$4)*SUM($K284:$L284)-SUM($CV$5:DC$5)*SUM($M284:$N284)-SUM($CV$6:DC$6)*$O284-SUM($CV$7:DC$7)*SUM($Y284:$Z284,$AF284)-SUM($CV$8:DC$8)*SUM($AA284:$AE284)-SUM($CV$9:DC$9)*$AG284</f>
        <v>-1200</v>
      </c>
      <c r="DD284" s="39">
        <f>SUM($BE284,$BF284:BM284)-SUM($CV$1:DD$1)*SUM($P284:$Q284,$W284)-SUM($CV$2:DD$2)*SUM($R284:$V284)-SUM($CV$3:DD$3)*$X284-SUM($CV$4:DD$4)*SUM($K284:$L284)-SUM($CV$5:DD$5)*SUM($M284:$N284)-SUM($CV$6:DD$6)*$O284-SUM($CV$7:DD$7)*SUM($Y284:$Z284,$AF284)-SUM($CV$8:DD$8)*SUM($AA284:$AE284)-SUM($CV$9:DD$9)*$AG284</f>
        <v>-2400</v>
      </c>
      <c r="DE284" s="39">
        <f>SUM($BE284,$BF284:BN284)-SUM($CV$1:DE$1)*SUM($P284:$Q284,$W284)-SUM($CV$2:DE$2)*SUM($R284:$V284)-SUM($CV$3:DE$3)*$X284-SUM($CV$4:DE$4)*SUM($K284:$L284)-SUM($CV$5:DE$5)*SUM($M284:$N284)-SUM($CV$6:DE$6)*$O284-SUM($CV$7:DE$7)*SUM($Y284:$Z284,$AF284)-SUM($CV$8:DE$8)*SUM($AA284:$AE284)-SUM($CV$9:DE$9)*$AG284</f>
        <v>-4600</v>
      </c>
      <c r="DF284" s="39">
        <f>SUM($BE284,$BF284:BO284)-SUM($CV$1:DF$1)*SUM($P284:$Q284,$W284)-SUM($CV$2:DF$2)*SUM($R284:$V284)-SUM($CV$3:DF$3)*$X284-SUM($CV$4:DF$4)*SUM($K284:$L284)-SUM($CV$5:DF$5)*SUM($M284:$N284)-SUM($CV$6:DF$6)*$O284-SUM($CV$7:DF$7)*SUM($Y284:$Z284,$AF284)-SUM($CV$8:DF$8)*SUM($AA284:$AE284)-SUM($CV$9:DF$9)*$AG284</f>
        <v>-7400</v>
      </c>
      <c r="DG284" s="39">
        <f>SUM($BE284,$BF284:BP284)-SUM($CV$1:DG$1)*SUM($P284:$Q284,$W284)-SUM($CV$2:DG$2)*SUM($R284:$V284)-SUM($CV$3:DG$3)*$X284-SUM($CV$4:DG$4)*SUM($K284:$L284)-SUM($CV$5:DG$5)*SUM($M284:$N284)-SUM($CV$6:DG$6)*$O284-SUM($CV$7:DG$7)*SUM($Y284:$Z284,$AF284)-SUM($CV$8:DG$8)*SUM($AA284:$AE284)-SUM($CV$9:DG$9)*$AG284</f>
        <v>-10400</v>
      </c>
      <c r="DH284" s="39">
        <f>SUM($BE284,$BF284:BQ284)-SUM($CV$1:DH$1)*SUM($P284:$Q284,$W284)-SUM($CV$2:DH$2)*SUM($R284:$V284)-SUM($CV$3:DH$3)*$X284-SUM($CV$4:DH$4)*SUM($K284:$L284)-SUM($CV$5:DH$5)*SUM($M284:$N284)-SUM($CV$6:DH$6)*$O284-SUM($CV$7:DH$7)*SUM($Y284:$Z284,$AF284)-SUM($CV$8:DH$8)*SUM($AA284:$AE284)-SUM($CV$9:DH$9)*$AG284</f>
        <v>-13400</v>
      </c>
      <c r="DI284" s="39">
        <f>SUM($BE284,$BF284:BR284)-SUM($CV$1:DI$1)*SUM($P284:$Q284,$W284)-SUM($CV$2:DI$2)*SUM($R284:$V284)-SUM($CV$3:DI$3)*$X284-SUM($CV$4:DI$4)*SUM($K284:$L284)-SUM($CV$5:DI$5)*SUM($M284:$N284)-SUM($CV$6:DI$6)*$O284-SUM($CV$7:DI$7)*SUM($Y284:$Z284,$AF284)-SUM($CV$8:DI$8)*SUM($AA284:$AE284)-SUM($CV$9:DI$9)*$AG284</f>
        <v>-16400</v>
      </c>
      <c r="DJ284" s="39">
        <f>SUM($BE284,$BF284:BS284)-SUM($CV$1:DJ$1)*SUM($P284:$Q284,$W284)-SUM($CV$2:DJ$2)*SUM($R284:$V284)-SUM($CV$3:DJ$3)*$X284-SUM($CV$4:DJ$4)*SUM($K284:$L284)-SUM($CV$5:DJ$5)*SUM($M284:$N284)-SUM($CV$6:DJ$6)*$O284-SUM($CV$7:DJ$7)*SUM($Y284:$Z284,$AF284)-SUM($CV$8:DJ$8)*SUM($AA284:$AE284)-SUM($CV$9:DJ$9)*$AG284</f>
        <v>-19400</v>
      </c>
      <c r="DK284" s="39">
        <f>SUM($BE284,$BF284:BT284)-SUM($CV$1:DK$1)*SUM($P284:$Q284,$W284)-SUM($CV$2:DK$2)*SUM($R284:$V284)-SUM($CV$3:DK$3)*$X284-SUM($CV$4:DK$4)*SUM($K284:$L284)-SUM($CV$5:DK$5)*SUM($M284:$N284)-SUM($CV$6:DK$6)*$O284-SUM($CV$7:DK$7)*SUM($Y284:$Z284,$AF284)-SUM($CV$8:DK$8)*SUM($AA284:$AE284)-SUM($CV$9:DK$9)*$AG284</f>
        <v>-22400</v>
      </c>
      <c r="DL284" s="39">
        <f>SUM($BE284,$BF284:BU284)-SUM($CV$1:DL$1)*SUM($P284:$Q284,$W284)-SUM($CV$2:DL$2)*SUM($R284:$V284)-SUM($CV$3:DL$3)*$X284-SUM($CV$4:DL$4)*SUM($K284:$L284)-SUM($CV$5:DL$5)*SUM($M284:$N284)-SUM($CV$6:DL$6)*$O284-SUM($CV$7:DL$7)*SUM($Y284:$Z284,$AF284)-SUM($CV$8:DL$8)*SUM($AA284:$AE284)-SUM($CV$9:DL$9)*$AG284</f>
        <v>-25400</v>
      </c>
      <c r="DM284" s="39">
        <f>SUM($BE284,$BF284:BV284)-SUM($CV$1:DM$1)*SUM($P284:$Q284,$W284)-SUM($CV$2:DM$2)*SUM($R284:$V284)-SUM($CV$3:DM$3)*$X284-SUM($CV$4:DM$4)*SUM($K284:$L284)-SUM($CV$5:DM$5)*SUM($M284:$N284)-SUM($CV$6:DM$6)*$O284-SUM($CV$7:DM$7)*SUM($Y284:$Z284,$AF284)-SUM($CV$8:DM$8)*SUM($AA284:$AE284)-SUM($CV$9:DM$9)*$AG284</f>
        <v>-29400</v>
      </c>
      <c r="DN284" s="39">
        <f>SUM($BE284,$BF284:BW284)-SUM($CV$1:DN$1)*SUM($P284:$Q284,$W284)-SUM($CV$2:DN$2)*SUM($R284:$V284)-SUM($CV$3:DN$3)*$X284-SUM($CV$4:DN$4)*SUM($K284:$L284)-SUM($CV$5:DN$5)*SUM($M284:$N284)-SUM($CV$6:DN$6)*$O284-SUM($CV$7:DN$7)*SUM($Y284:$Z284,$AF284)-SUM($CV$8:DN$8)*SUM($AA284:$AE284)-SUM($CV$9:DN$9)*$AG284</f>
        <v>-33400</v>
      </c>
      <c r="DO284" s="39">
        <f>SUM($BE284,$BF284:BX284)-SUM($CV$1:DO$1)*SUM($P284:$Q284,$W284)-SUM($CV$2:DO$2)*SUM($R284:$V284)-SUM($CV$3:DO$3)*$X284-SUM($CV$4:DO$4)*SUM($K284:$L284)-SUM($CV$5:DO$5)*SUM($M284:$N284)-SUM($CV$6:DO$6)*$O284-SUM($CV$7:DO$7)*SUM($Y284:$Z284,$AF284)-SUM($CV$8:DO$8)*SUM($AA284:$AE284)-SUM($CV$9:DO$9)*$AG284</f>
        <v>-37400</v>
      </c>
      <c r="DP284" s="39">
        <f>SUM($BE284,$BF284:BY284)-SUM($CV$1:DP$1)*SUM($P284:$Q284,$W284)-SUM($CV$2:DP$2)*SUM($R284:$V284)-SUM($CV$3:DP$3)*$X284-SUM($CV$4:DP$4)*SUM($K284:$L284)-SUM($CV$5:DP$5)*SUM($M284:$N284)-SUM($CV$6:DP$6)*$O284-SUM($CV$7:DP$7)*SUM($Y284:$Z284,$AF284)-SUM($CV$8:DP$8)*SUM($AA284:$AE284)-SUM($CV$9:DP$9)*$AG284</f>
        <v>-41400</v>
      </c>
      <c r="DQ284" s="39">
        <f>SUM($BE284,$BF284:BZ284)-SUM($CV$1:DQ$1)*SUM($P284:$Q284,$W284)-SUM($CV$2:DQ$2)*SUM($R284:$V284)-SUM($CV$3:DQ$3)*$X284-SUM($CV$4:DQ$4)*SUM($K284:$L284)-SUM($CV$5:DQ$5)*SUM($M284:$N284)-SUM($CV$6:DQ$6)*$O284-SUM($CV$7:DQ$7)*SUM($Y284:$Z284,$AF284)-SUM($CV$8:DQ$8)*SUM($AA284:$AE284)-SUM($CV$9:DQ$9)*$AG284</f>
        <v>-45400</v>
      </c>
      <c r="DR284" s="39">
        <f>SUM($BE284,$BF284:CA284)-SUM($CV$1:DR$1)*SUM($P284:$Q284,$W284)-SUM($CV$2:DR$2)*SUM($R284:$V284)-SUM($CV$3:DR$3)*$X284-SUM($CV$4:DR$4)*SUM($K284:$L284)-SUM($CV$5:DR$5)*SUM($M284:$N284)-SUM($CV$6:DR$6)*$O284-SUM($CV$7:DR$7)*SUM($Y284:$Z284,$AF284)-SUM($CV$8:DR$8)*SUM($AA284:$AE284)-SUM($CV$9:DR$9)*$AG284</f>
        <v>-49400</v>
      </c>
      <c r="DS284" s="39">
        <f>SUM($BE284,$BF284:CB284)-SUM($CV$1:DS$1)*SUM($P284:$Q284,$W284)-SUM($CV$2:DS$2)*SUM($R284:$V284)-SUM($CV$3:DS$3)*$X284-SUM($CV$4:DS$4)*SUM($K284:$L284)-SUM($CV$5:DS$5)*SUM($M284:$N284)-SUM($CV$6:DS$6)*$O284-SUM($CV$7:DS$7)*SUM($Y284:$Z284,$AF284)-SUM($CV$8:DS$8)*SUM($AA284:$AE284)-SUM($CV$9:DS$9)*$AG284</f>
        <v>-53400</v>
      </c>
      <c r="DT284" s="39">
        <f>SUM($BE284,$BF284:CC284)-SUM($CV$1:DT$1)*SUM($P284:$Q284,$W284)-SUM($CV$2:DT$2)*SUM($R284:$V284)-SUM($CV$3:DT$3)*$X284-SUM($CV$4:DT$4)*SUM($K284:$L284)-SUM($CV$5:DT$5)*SUM($M284:$N284)-SUM($CV$6:DT$6)*$O284-SUM($CV$7:DT$7)*SUM($Y284:$Z284,$AF284)-SUM($CV$8:DT$8)*SUM($AA284:$AE284)-SUM($CV$9:DT$9)*$AG284</f>
        <v>-57400</v>
      </c>
      <c r="DU284" s="39">
        <f>SUM($BE284,$BF284:CD284)-SUM($CV$1:DU$1)*SUM($P284:$Q284,$W284)-SUM($CV$2:DU$2)*SUM($R284:$V284)-SUM($CV$3:DU$3)*$X284-SUM($CV$4:DU$4)*SUM($K284:$L284)-SUM($CV$5:DU$5)*SUM($M284:$N284)-SUM($CV$6:DU$6)*$O284-SUM($CV$7:DU$7)*SUM($Y284:$Z284,$AF284)-SUM($CV$8:DU$8)*SUM($AA284:$AE284)-SUM($CV$9:DU$9)*$AG284</f>
        <v>-61400</v>
      </c>
      <c r="DV284" s="39">
        <f>SUM($BE284,$BF284:CE284)-SUM($CV$1:DV$1)*SUM($P284:$Q284,$W284)-SUM($CV$2:DV$2)*SUM($R284:$V284)-SUM($CV$3:DV$3)*$X284-SUM($CV$4:DV$4)*SUM($K284:$L284)-SUM($CV$5:DV$5)*SUM($M284:$N284)-SUM($CV$6:DV$6)*$O284-SUM($CV$7:DV$7)*SUM($Y284:$Z284,$AF284)-SUM($CV$8:DV$8)*SUM($AA284:$AE284)-SUM($CV$9:DV$9)*$AG284</f>
        <v>-65400</v>
      </c>
      <c r="DW284" s="39">
        <f>SUM($BE284,$BF284:CF284)-SUM($CV$1:DW$1)*SUM($P284:$Q284,$W284)-SUM($CV$2:DW$2)*SUM($R284:$V284)-SUM($CV$3:DW$3)*$X284-SUM($CV$4:DW$4)*SUM($K284:$L284)-SUM($CV$5:DW$5)*SUM($M284:$N284)-SUM($CV$6:DW$6)*$O284-SUM($CV$7:DW$7)*SUM($Y284:$Z284,$AF284)-SUM($CV$8:DW$8)*SUM($AA284:$AE284)-SUM($CV$9:DW$9)*$AG284</f>
        <v>-69400</v>
      </c>
      <c r="DX284" s="39">
        <f>SUM($BE284,$BF284:CG284)-SUM($CV$1:DX$1)*SUM($P284:$Q284,$W284)-SUM($CV$2:DX$2)*SUM($R284:$V284)-SUM($CV$3:DX$3)*$X284-SUM($CV$4:DX$4)*SUM($K284:$L284)-SUM($CV$5:DX$5)*SUM($M284:$N284)-SUM($CV$6:DX$6)*$O284-SUM($CV$7:DX$7)*SUM($Y284:$Z284,$AF284)-SUM($CV$8:DX$8)*SUM($AA284:$AE284)-SUM($CV$9:DX$9)*$AG284</f>
        <v>-73400</v>
      </c>
      <c r="DY284" s="39">
        <f>SUM($BE284,$BF284:CH284)-SUM($CV$1:DY$1)*SUM($P284:$Q284,$W284)-SUM($CV$2:DY$2)*SUM($R284:$V284)-SUM($CV$3:DY$3)*$X284-SUM($CV$4:DY$4)*SUM($K284:$L284)-SUM($CV$5:DY$5)*SUM($M284:$N284)-SUM($CV$6:DY$6)*$O284-SUM($CV$7:DY$7)*SUM($Y284:$Z284,$AF284)-SUM($CV$8:DY$8)*SUM($AA284:$AE284)-SUM($CV$9:DY$9)*$AG284</f>
        <v>-77400</v>
      </c>
      <c r="DZ284" s="39">
        <f>SUM($BE284,$BF284:CI284)-SUM($CV$1:DZ$1)*SUM($P284:$Q284,$W284)-SUM($CV$2:DZ$2)*SUM($R284:$V284)-SUM($CV$3:DZ$3)*$X284-SUM($CV$4:DZ$4)*SUM($K284:$L284)-SUM($CV$5:DZ$5)*SUM($M284:$N284)-SUM($CV$6:DZ$6)*$O284-SUM($CV$7:DZ$7)*SUM($Y284:$Z284,$AF284)-SUM($CV$8:DZ$8)*SUM($AA284:$AE284)-SUM($CV$9:DZ$9)*$AG284</f>
        <v>-81400</v>
      </c>
      <c r="EA284" s="39">
        <f>SUM($BE284,$BF284:CJ284)-SUM($CV$1:EA$1)*SUM($P284:$Q284,$W284)-SUM($CV$2:EA$2)*SUM($R284:$V284)-SUM($CV$3:EA$3)*$X284-SUM($CV$4:EA$4)*SUM($K284:$L284)-SUM($CV$5:EA$5)*SUM($M284:$N284)-SUM($CV$6:EA$6)*$O284-SUM($CV$7:EA$7)*SUM($Y284:$Z284,$AF284)-SUM($CV$8:EA$8)*SUM($AA284:$AE284)-SUM($CV$9:EA$9)*$AG284</f>
        <v>-85400</v>
      </c>
      <c r="EB284" s="39">
        <f>SUM($BE284,$BF284:CK284)-SUM($CV$1:EB$1)*SUM($P284:$Q284,$W284)-SUM($CV$2:EB$2)*SUM($R284:$V284)-SUM($CV$3:EB$3)*$X284-SUM($CV$4:EB$4)*SUM($K284:$L284)-SUM($CV$5:EB$5)*SUM($M284:$N284)-SUM($CV$6:EB$6)*$O284-SUM($CV$7:EB$7)*SUM($Y284:$Z284,$AF284)-SUM($CV$8:EB$8)*SUM($AA284:$AE284)-SUM($CV$9:EB$9)*$AG284</f>
        <v>-89400</v>
      </c>
      <c r="EC284" s="39">
        <f>SUM($BE284,$BF284:CL284)-SUM($CV$1:EC$1)*SUM($P284:$Q284,$W284)-SUM($CV$2:EC$2)*SUM($R284:$V284)-SUM($CV$3:EC$3)*$X284-SUM($CV$4:EC$4)*SUM($K284:$L284)-SUM($CV$5:EC$5)*SUM($M284:$N284)-SUM($CV$6:EC$6)*$O284-SUM($CV$7:EC$7)*SUM($Y284:$Z284,$AF284)-SUM($CV$8:EC$8)*SUM($AA284:$AE284)-SUM($CV$9:EC$9)*$AG284</f>
        <v>-93400</v>
      </c>
      <c r="ED284" s="39">
        <f>SUM($BE284,$BF284:CM284)-SUM($CV$1:ED$1)*SUM($P284:$Q284,$W284)-SUM($CV$2:ED$2)*SUM($R284:$V284)-SUM($CV$3:ED$3)*$X284-SUM($CV$4:ED$4)*SUM($K284:$L284)-SUM($CV$5:ED$5)*SUM($M284:$N284)-SUM($CV$6:ED$6)*$O284-SUM($CV$7:ED$7)*SUM($Y284:$Z284,$AF284)-SUM($CV$8:ED$8)*SUM($AA284:$AE284)-SUM($CV$9:ED$9)*$AG284</f>
        <v>-97400</v>
      </c>
      <c r="EE284" s="39">
        <f>SUM($BE284,$BF284:CN284)-SUM($CV$1:EE$1)*SUM($P284:$Q284,$W284)-SUM($CV$2:EE$2)*SUM($R284:$V284)-SUM($CV$3:EE$3)*$X284-SUM($CV$4:EE$4)*SUM($K284:$L284)-SUM($CV$5:EE$5)*SUM($M284:$N284)-SUM($CV$6:EE$6)*$O284-SUM($CV$7:EE$7)*SUM($Y284:$Z284,$AF284)-SUM($CV$8:EE$8)*SUM($AA284:$AE284)-SUM($CV$9:EE$9)*$AG284</f>
        <v>-101400</v>
      </c>
      <c r="EF284" s="39">
        <f>SUM($BE284,$BF284:CO284)-SUM($CV$1:EF$1)*SUM($P284:$Q284,$W284)-SUM($CV$2:EF$2)*SUM($R284:$V284)-SUM($CV$3:EF$3)*$X284-SUM($CV$4:EF$4)*SUM($K284:$L284)-SUM($CV$5:EF$5)*SUM($M284:$N284)-SUM($CV$6:EF$6)*$O284-SUM($CV$7:EF$7)*SUM($Y284:$Z284,$AF284)-SUM($CV$8:EF$8)*SUM($AA284:$AE284)-SUM($CV$9:EF$9)*$AG284</f>
        <v>-105400</v>
      </c>
      <c r="EG284" s="39">
        <f>SUM($BE284,$BF284:CP284)-SUM($CV$1:EG$1)*SUM($P284:$Q284,$W284)-SUM($CV$2:EG$2)*SUM($R284:$V284)-SUM($CV$3:EG$3)*$X284-SUM($CV$4:EG$4)*SUM($K284:$L284)-SUM($CV$5:EG$5)*SUM($M284:$N284)-SUM($CV$6:EG$6)*$O284-SUM($CV$7:EG$7)*SUM($Y284:$Z284,$AF284)-SUM($CV$8:EG$8)*SUM($AA284:$AE284)-SUM($CV$9:EG$9)*$AG284</f>
        <v>-109400</v>
      </c>
      <c r="EH284" s="39">
        <f>SUM($BE284,$BF284:CQ284)-SUM($CV$1:EH$1)*SUM($P284:$Q284,$W284)-SUM($CV$2:EH$2)*SUM($R284:$V284)-SUM($CV$3:EH$3)*$X284-SUM($CV$4:EH$4)*SUM($K284:$L284)-SUM($CV$5:EH$5)*SUM($M284:$N284)-SUM($CV$6:EH$6)*$O284-SUM($CV$7:EH$7)*SUM($Y284:$Z284,$AF284)-SUM($CV$8:EH$8)*SUM($AA284:$AE284)-SUM($CV$9:EH$9)*$AG284</f>
        <v>-113400</v>
      </c>
      <c r="EI284" s="39">
        <f>SUM($BE284,$BF284:CR284)-SUM($CV$1:EI$1)*SUM($P284:$Q284,$W284)-SUM($CV$2:EI$2)*SUM($R284:$V284)-SUM($CV$3:EI$3)*$X284-SUM($CV$4:EI$4)*SUM($K284:$L284)-SUM($CV$5:EI$5)*SUM($M284:$N284)-SUM($CV$6:EI$6)*$O284-SUM($CV$7:EI$7)*SUM($Y284:$Z284,$AF284)-SUM($CV$8:EI$8)*SUM($AA284:$AE284)-SUM($CV$9:EI$9)*$AG284</f>
        <v>-117400</v>
      </c>
      <c r="EJ284" s="39">
        <f>SUM($BE284,$BF284:CS284)-SUM($CV$1:EJ$1)*SUM($P284:$Q284,$W284)-SUM($CV$2:EJ$2)*SUM($R284:$V284)-SUM($CV$3:EJ$3)*$X284-SUM($CV$4:EJ$4)*SUM($K284:$L284)-SUM($CV$5:EJ$5)*SUM($M284:$N284)-SUM($CV$6:EJ$6)*$O284-SUM($CV$7:EJ$7)*SUM($Y284:$Z284,$AF284)-SUM($CV$8:EJ$8)*SUM($AA284:$AE284)-SUM($CV$9:EJ$9)*$AG284</f>
        <v>-121400</v>
      </c>
      <c r="EK284" s="39">
        <f>SUM($BE284,$BF284:CT284)-SUM($CV$1:EK$1)*SUM($P284:$Q284,$W284)-SUM($CV$2:EK$2)*SUM($R284:$V284)-SUM($CV$3:EK$3)*$X284-SUM($CV$4:EK$4)*SUM($K284:$L284)-SUM($CV$5:EK$5)*SUM($M284:$N284)-SUM($CV$6:EK$6)*$O284-SUM($CV$7:EK$7)*SUM($Y284:$Z284,$AF284)-SUM($CV$8:EK$8)*SUM($AA284:$AE284)-SUM($CV$9:EK$9)*$AG284</f>
        <v>-125400</v>
      </c>
      <c r="EL284" s="39">
        <f>SUM($BE284,$BF284:CU284)-SUM($CV$1:EL$1)*SUM($P284:$Q284,$W284)-SUM($CV$2:EL$2)*SUM($R284:$V284)-SUM($CV$3:EL$3)*$X284-SUM($CV$4:EL$4)*SUM($K284:$L284)-SUM($CV$5:EL$5)*SUM($M284:$N284)-SUM($CV$6:EL$6)*$O284-SUM($CV$7:EL$7)*SUM($Y284:$Z284,$AF284)-SUM($CV$8:EL$8)*SUM($AA284:$AE284)-SUM($CV$9:EL$9)*$AG284</f>
        <v>-129400</v>
      </c>
      <c r="EM284" s="39">
        <f>SUM($BE284,$BF284:CV284)-SUM($CV$1:EM$1)*SUM($P284:$Q284,$W284)-SUM($CV$2:EM$2)*SUM($R284:$V284)-SUM($CV$3:EM$3)*$X284-SUM($CV$4:EM$4)*SUM($K284:$L284)-SUM($CV$5:EM$5)*SUM($M284:$N284)-SUM($CV$6:EM$6)*$O284-SUM($CV$7:EM$7)*SUM($Y284:$Z284,$AF284)-SUM($CV$8:EM$8)*SUM($AA284:$AE284)-SUM($CV$9:EM$9)*$AG284</f>
        <v>-133400</v>
      </c>
      <c r="EN284" s="39">
        <f>SUM($BE284,$BF284:CW284)-SUM($CV$1:EN$1)*SUM($P284:$Q284,$W284)-SUM($CV$2:EN$2)*SUM($R284:$V284)-SUM($CV$3:EN$3)*$X284-SUM($CV$4:EN$4)*SUM($K284:$L284)-SUM($CV$5:EN$5)*SUM($M284:$N284)-SUM($CV$6:EN$6)*$O284-SUM($CV$7:EN$7)*SUM($Y284:$Z284,$AF284)-SUM($CV$8:EN$8)*SUM($AA284:$AE284)-SUM($CV$9:EN$9)*$AG284</f>
        <v>-137400</v>
      </c>
      <c r="EO284" s="39">
        <f>SUM($BE284,$BF284:CX284)-SUM($CV$1:EO$1)*SUM($P284:$Q284,$W284)-SUM($CV$2:EO$2)*SUM($R284:$V284)-SUM($CV$3:EO$3)*$X284-SUM($CV$4:EO$4)*SUM($K284:$L284)-SUM($CV$5:EO$5)*SUM($M284:$N284)-SUM($CV$6:EO$6)*$O284-SUM($CV$7:EO$7)*SUM($Y284:$Z284,$AF284)-SUM($CV$8:EO$8)*SUM($AA284:$AE284)-SUM($CV$9:EO$9)*$AG284</f>
        <v>-139112</v>
      </c>
      <c r="EP284" s="96" t="str">
        <f>AR284</f>
        <v>RFMW</v>
      </c>
      <c r="EQ284" s="103" t="str">
        <f t="shared" si="328"/>
        <v>SMT2010TALN</v>
      </c>
      <c r="ER284" s="96" t="str">
        <f t="shared" si="378"/>
        <v>SMITHS INTERCONNECT AMERICAS,</v>
      </c>
      <c r="ES284" s="115">
        <f t="shared" ref="ES284:ES289" si="381">AU284</f>
        <v>0.89</v>
      </c>
      <c r="ET284" s="116" t="str">
        <f t="shared" si="379"/>
        <v>USD</v>
      </c>
      <c r="EU284" s="107" t="e">
        <f t="shared" ca="1" si="341"/>
        <v>#NAME?</v>
      </c>
      <c r="EV284" s="107" t="e">
        <f t="shared" ca="1" si="342"/>
        <v>#NAME?</v>
      </c>
      <c r="EW284" s="117">
        <f t="shared" si="327"/>
        <v>1000</v>
      </c>
      <c r="EX284" s="117">
        <f t="shared" si="329"/>
        <v>1000</v>
      </c>
      <c r="EY284" s="103"/>
      <c r="EZ284" s="117">
        <f t="shared" si="343"/>
        <v>141000</v>
      </c>
      <c r="FA284" s="118" t="e">
        <f t="shared" ca="1" si="344"/>
        <v>#NAME?</v>
      </c>
      <c r="FB284" s="117">
        <f t="shared" si="345"/>
        <v>88</v>
      </c>
      <c r="FC284" s="118" t="e">
        <f t="shared" ca="1" si="346"/>
        <v>#NAME?</v>
      </c>
      <c r="FD284" s="119">
        <v>45523</v>
      </c>
      <c r="FE284" s="118" t="s">
        <v>130</v>
      </c>
      <c r="FF284" s="118" t="s">
        <v>26</v>
      </c>
      <c r="FG284" s="103" t="s">
        <v>144</v>
      </c>
      <c r="FH284" s="103" t="s">
        <v>145</v>
      </c>
      <c r="FI284" s="105">
        <f t="array" ref="FI284">SUMPRODUCT($AI284:$AL284,TRANSPOSE(FI$1:FI$4))</f>
        <v>12000</v>
      </c>
      <c r="FJ284" s="105">
        <f t="array" ref="FJ284">SUMPRODUCT($AI284:$AL284,TRANSPOSE(FJ$1:FJ$4))</f>
        <v>12000</v>
      </c>
      <c r="FK284" s="105">
        <f t="array" ref="FK284">SUMPRODUCT($AI284:$AL284,TRANSPOSE(FK$1:FK$4))</f>
        <v>12000</v>
      </c>
      <c r="FL284" s="105">
        <f t="array" ref="FL284">SUMPRODUCT($AI284:$AL284,TRANSPOSE(FL$1:FL$4))</f>
        <v>12000</v>
      </c>
      <c r="FM284" s="105">
        <f t="array" ref="FM284">SUMPRODUCT($AI284:$AL284,TRANSPOSE(FM$1:FM$4))</f>
        <v>12000</v>
      </c>
      <c r="FN284" s="105">
        <f t="array" ref="FN284">SUMPRODUCT($AI284:$AL284,TRANSPOSE(FN$1:FN$4))</f>
        <v>12000</v>
      </c>
      <c r="FO284" s="105">
        <f t="array" ref="FO284">SUMPRODUCT($AI284:$AL284,TRANSPOSE(FO$1:FO$4))</f>
        <v>12000</v>
      </c>
      <c r="FP284" s="105">
        <f t="array" ref="FP284">SUMPRODUCT($AI284:$AL284,TRANSPOSE(FP$1:FP$4))</f>
        <v>12000</v>
      </c>
      <c r="FQ284" s="105">
        <f t="array" ref="FQ284">SUMPRODUCT($AI284:$AL284,TRANSPOSE(FQ$1:FQ$4))</f>
        <v>12000</v>
      </c>
      <c r="FR284" s="105">
        <f t="array" ref="FR284">SUMPRODUCT($AI284:$AL284,TRANSPOSE(FR$1:FR$4))</f>
        <v>12000</v>
      </c>
      <c r="FS284" s="105">
        <f t="array" ref="FS284">SUMPRODUCT($AI284:$AL284,TRANSPOSE(FS$1:FS$4))</f>
        <v>12000</v>
      </c>
      <c r="FT284" s="105">
        <f t="array" ref="FT284">SUMPRODUCT($AI284:$AL284,TRANSPOSE(FT$1:FT$4))</f>
        <v>8912</v>
      </c>
      <c r="FU284" s="105">
        <f t="array" ref="FU284">SUMPRODUCT($AI284:$AL284,TRANSPOSE(FU$1:FU$4))</f>
        <v>0</v>
      </c>
      <c r="FV284" s="120"/>
      <c r="FW284" s="105">
        <f t="shared" si="347"/>
        <v>12000</v>
      </c>
      <c r="FX284" s="121">
        <f>CEILING(SUM($FI284:FJ284)-SUM($FW284:FW284),$EW284)</f>
        <v>12000</v>
      </c>
      <c r="FY284" s="121">
        <f>CEILING(SUM($FI284:FK284)-SUM($FW284:FX284),$EW284)</f>
        <v>12000</v>
      </c>
      <c r="FZ284" s="121">
        <f>CEILING(SUM($FI284:FL284)-SUM($FW284:FY284),$EW284)</f>
        <v>12000</v>
      </c>
      <c r="GA284" s="121">
        <f>CEILING(SUM($FI284:FM284)-SUM($FW284:FZ284),$EW284)</f>
        <v>12000</v>
      </c>
      <c r="GB284" s="121">
        <f>CEILING(SUM($FI284:FN284)-SUM($FW284:GA284),$EW284)</f>
        <v>12000</v>
      </c>
      <c r="GC284" s="121">
        <f>CEILING(SUM($FI284:FO284)-SUM($FW284:GB284),$EW284)</f>
        <v>12000</v>
      </c>
      <c r="GD284" s="121">
        <f>CEILING(SUM($FI284:FP284)-SUM($FW284:GC284),$EW284)</f>
        <v>12000</v>
      </c>
      <c r="GE284" s="121">
        <f>CEILING(SUM($FI284:FQ284)-SUM($FW284:GD284),$EW284)</f>
        <v>12000</v>
      </c>
      <c r="GF284" s="121">
        <f>CEILING(SUM($FI284:FR284)-SUM($FW284:GE284),$EW284)</f>
        <v>12000</v>
      </c>
      <c r="GG284" s="121">
        <f>CEILING(SUM($FI284:FS284)-SUM($FW284:GF284),$EW284)</f>
        <v>12000</v>
      </c>
      <c r="GH284" s="121">
        <f t="shared" si="348"/>
        <v>9000</v>
      </c>
      <c r="GI284" s="121">
        <f t="shared" si="349"/>
        <v>0</v>
      </c>
      <c r="GJ284" s="120"/>
      <c r="GK284" s="123" t="e">
        <f t="shared" ca="1" si="350"/>
        <v>#NAME?</v>
      </c>
      <c r="GL284" s="123" t="e">
        <f t="shared" ca="1" si="351"/>
        <v>#NAME?</v>
      </c>
      <c r="GM284" s="123" t="e">
        <f t="shared" ca="1" si="352"/>
        <v>#NAME?</v>
      </c>
      <c r="GN284" s="123" t="e">
        <f t="shared" ca="1" si="353"/>
        <v>#NAME?</v>
      </c>
      <c r="GO284" s="123" t="e">
        <f t="shared" ca="1" si="354"/>
        <v>#NAME?</v>
      </c>
      <c r="GP284" s="123" t="e">
        <f t="shared" ca="1" si="355"/>
        <v>#NAME?</v>
      </c>
      <c r="GQ284" s="123" t="e">
        <f t="shared" ca="1" si="356"/>
        <v>#NAME?</v>
      </c>
      <c r="GR284" s="123" t="e">
        <f t="shared" ca="1" si="357"/>
        <v>#NAME?</v>
      </c>
      <c r="GS284" s="123" t="e">
        <f t="shared" ca="1" si="358"/>
        <v>#NAME?</v>
      </c>
      <c r="GT284" s="123" t="e">
        <f t="shared" ca="1" si="359"/>
        <v>#NAME?</v>
      </c>
      <c r="GU284" s="123" t="e">
        <f t="shared" ca="1" si="360"/>
        <v>#NAME?</v>
      </c>
      <c r="GV284" s="123" t="e">
        <f t="shared" ca="1" si="361"/>
        <v>#NAME?</v>
      </c>
      <c r="GW284" s="123" t="e">
        <f t="shared" ca="1" si="362"/>
        <v>#NAME?</v>
      </c>
      <c r="GX284" s="123" t="e">
        <f t="shared" ca="1" si="363"/>
        <v>#NAME?</v>
      </c>
      <c r="GY284" s="120">
        <v>4</v>
      </c>
      <c r="GZ284" s="105">
        <f>SUM(FW284:FY284)</f>
        <v>36000</v>
      </c>
      <c r="HA284" s="105"/>
      <c r="HB284" s="105"/>
      <c r="HC284" s="105">
        <f>SUM(FZ284:GB284)</f>
        <v>36000</v>
      </c>
      <c r="HD284" s="105"/>
      <c r="HE284" s="105"/>
      <c r="HF284" s="105">
        <f>SUM(GC284:GE284)</f>
        <v>36000</v>
      </c>
      <c r="HG284" s="105"/>
      <c r="HH284" s="105"/>
      <c r="HI284" s="105">
        <f>SUM(GF284:GI284)</f>
        <v>33000</v>
      </c>
      <c r="HJ284" s="105"/>
      <c r="HK284" s="105"/>
      <c r="HL284" s="105">
        <f>GI284</f>
        <v>0</v>
      </c>
      <c r="HM284" s="105"/>
      <c r="HN284" s="123" t="e">
        <f t="shared" ca="1" si="364"/>
        <v>#NAME?</v>
      </c>
      <c r="HO284" s="123" t="e">
        <f t="shared" ca="1" si="365"/>
        <v>#NAME?</v>
      </c>
      <c r="HP284" s="123" t="e">
        <f t="shared" ca="1" si="366"/>
        <v>#NAME?</v>
      </c>
      <c r="HQ284" s="123" t="e">
        <f t="shared" ca="1" si="367"/>
        <v>#NAME?</v>
      </c>
      <c r="HR284" s="123" t="e">
        <f t="shared" ca="1" si="368"/>
        <v>#NAME?</v>
      </c>
      <c r="HS284" s="123" t="e">
        <f t="shared" ca="1" si="369"/>
        <v>#NAME?</v>
      </c>
      <c r="HT284" s="123" t="e">
        <f t="shared" ca="1" si="370"/>
        <v>#NAME?</v>
      </c>
      <c r="HU284" s="123" t="e">
        <f t="shared" ca="1" si="371"/>
        <v>#NAME?</v>
      </c>
      <c r="HV284" s="123" t="e">
        <f t="shared" ca="1" si="372"/>
        <v>#NAME?</v>
      </c>
      <c r="HW284" s="123" t="e">
        <f t="shared" ca="1" si="373"/>
        <v>#NAME?</v>
      </c>
      <c r="HX284" s="123" t="e">
        <f t="shared" ca="1" si="374"/>
        <v>#NAME?</v>
      </c>
      <c r="HY284" s="123" t="e">
        <f t="shared" ca="1" si="375"/>
        <v>#NAME?</v>
      </c>
      <c r="HZ284" s="123" t="e">
        <f t="shared" ca="1" si="376"/>
        <v>#NAME?</v>
      </c>
      <c r="IA284" s="123" t="e">
        <f t="shared" ca="1" si="377"/>
        <v>#NAME?</v>
      </c>
      <c r="IB284" s="124" t="s">
        <v>1292</v>
      </c>
      <c r="IC284" s="103" t="s">
        <v>1300</v>
      </c>
      <c r="ID284" s="125">
        <v>45531</v>
      </c>
      <c r="IE284" s="103" t="s">
        <v>147</v>
      </c>
      <c r="IF284" s="103" t="s">
        <v>19</v>
      </c>
      <c r="IG284" s="103" t="s">
        <v>19</v>
      </c>
      <c r="IH284" s="103" t="s">
        <v>1301</v>
      </c>
      <c r="II284" s="103" t="s">
        <v>1302</v>
      </c>
    </row>
    <row r="285" spans="1:243" ht="14.25" x14ac:dyDescent="0.2">
      <c r="A285" s="39">
        <v>317</v>
      </c>
      <c r="B285" s="39" t="s">
        <v>1303</v>
      </c>
      <c r="C285" s="56" t="s">
        <v>1304</v>
      </c>
      <c r="D285" s="39" t="s">
        <v>137</v>
      </c>
      <c r="E285" s="39">
        <v>401693175</v>
      </c>
      <c r="F285" s="102" t="s">
        <v>1305</v>
      </c>
      <c r="G285" s="39"/>
      <c r="H285" s="39" t="s">
        <v>128</v>
      </c>
      <c r="I285" s="39">
        <v>2</v>
      </c>
      <c r="J285" s="39">
        <v>6</v>
      </c>
      <c r="K285" s="39">
        <v>0</v>
      </c>
      <c r="L285" s="39">
        <v>0</v>
      </c>
      <c r="M285" s="39">
        <v>0</v>
      </c>
      <c r="N285" s="39">
        <v>2</v>
      </c>
      <c r="O285" s="39">
        <v>0</v>
      </c>
      <c r="P285" s="39">
        <v>0</v>
      </c>
      <c r="Q285" s="39">
        <v>0</v>
      </c>
      <c r="R285" s="39">
        <v>0</v>
      </c>
      <c r="S285" s="39">
        <v>2</v>
      </c>
      <c r="T285" s="39">
        <v>0</v>
      </c>
      <c r="U285" s="39">
        <v>0</v>
      </c>
      <c r="V285" s="39">
        <v>0</v>
      </c>
      <c r="W285" s="39">
        <v>0</v>
      </c>
      <c r="X285" s="39">
        <v>0</v>
      </c>
      <c r="Y285" s="39">
        <v>0</v>
      </c>
      <c r="Z285" s="39">
        <v>0</v>
      </c>
      <c r="AA285" s="39">
        <v>0</v>
      </c>
      <c r="AB285" s="39">
        <v>2</v>
      </c>
      <c r="AC285" s="39">
        <v>0</v>
      </c>
      <c r="AD285" s="39">
        <v>0</v>
      </c>
      <c r="AE285" s="39">
        <v>0</v>
      </c>
      <c r="AF285" s="39">
        <v>0</v>
      </c>
      <c r="AG285" s="39">
        <v>0</v>
      </c>
      <c r="AH285" s="39">
        <f t="shared" si="331"/>
        <v>6</v>
      </c>
      <c r="AI285" s="39">
        <f t="shared" si="332"/>
        <v>2</v>
      </c>
      <c r="AJ285" s="39">
        <f t="shared" si="333"/>
        <v>2</v>
      </c>
      <c r="AK285" s="39">
        <f t="shared" si="334"/>
        <v>2</v>
      </c>
      <c r="AL285" s="39">
        <f t="shared" si="335"/>
        <v>4</v>
      </c>
      <c r="AM285" s="57">
        <f t="shared" si="336"/>
        <v>141362</v>
      </c>
      <c r="AN285" s="57">
        <v>1000</v>
      </c>
      <c r="AO285" s="57">
        <f t="shared" si="337"/>
        <v>142000</v>
      </c>
      <c r="AP285" s="39"/>
      <c r="AQ285" s="39" t="s">
        <v>1295</v>
      </c>
      <c r="AR285" s="39" t="s">
        <v>1296</v>
      </c>
      <c r="AS285" s="39"/>
      <c r="AT285" s="39"/>
      <c r="AU285" s="58">
        <v>0.99</v>
      </c>
      <c r="AV285" s="58" t="s">
        <v>11</v>
      </c>
      <c r="AW285" s="39" t="s">
        <v>1297</v>
      </c>
      <c r="AX285" s="39" t="s">
        <v>1298</v>
      </c>
      <c r="AY285" s="39"/>
      <c r="AZ285" s="39" t="s">
        <v>1299</v>
      </c>
      <c r="BA285" s="39" t="str">
        <f t="shared" si="338"/>
        <v>P0008</v>
      </c>
      <c r="BB285" s="78" t="e">
        <f t="shared" ca="1" si="339"/>
        <v>#NAME?</v>
      </c>
      <c r="BC285" s="39">
        <v>10</v>
      </c>
      <c r="BD285" s="75">
        <f t="shared" si="340"/>
        <v>142000</v>
      </c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>
        <f>SUM($BE285,$BF285:BF285)-SUM($CV$1:CW$1)*SUM($P285:$Q285,$W285)-SUM($CV$2:CW$2)*SUM($R285:$V285)-SUM($CV$3:CW$3)*$X285-SUM($CV$4:CW$4)*SUM($K285:$L285)-SUM($CV$5:CW$5)*SUM($M285:$N285)-SUM($CV$6:CW$6)*$O285-SUM($CV$7:CW$7)*SUM($Y285:$Z285,$AF285)-SUM($CV$8:CW$8)*SUM($AA285:$AE285)-SUM($CV$9:CW$9)*$AG285</f>
        <v>0</v>
      </c>
      <c r="CX285" s="39">
        <f>SUM($BE285,$BF285:BG285)-SUM($CV$1:CX$1)*SUM($P285:$Q285,$W285)-SUM($CV$2:CX$2)*SUM($R285:$V285)-SUM($CV$3:CX$3)*$X285-SUM($CV$4:CX$4)*SUM($K285:$L285)-SUM($CV$5:CX$5)*SUM($M285:$N285)-SUM($CV$6:CX$6)*$O285-SUM($CV$7:CX$7)*SUM($Y285:$Z285,$AF285)-SUM($CV$8:CX$8)*SUM($AA285:$AE285)-SUM($CV$9:CX$9)*$AG285</f>
        <v>0</v>
      </c>
      <c r="CY285" s="39">
        <f>SUM($BE285,$BF285:BH285)-SUM($CV$1:CY$1)*SUM($P285:$Q285,$W285)-SUM($CV$2:CY$2)*SUM($R285:$V285)-SUM($CV$3:CY$3)*$X285-SUM($CV$4:CY$4)*SUM($K285:$L285)-SUM($CV$5:CY$5)*SUM($M285:$N285)-SUM($CV$6:CY$6)*$O285-SUM($CV$7:CY$7)*SUM($Y285:$Z285,$AF285)-SUM($CV$8:CY$8)*SUM($AA285:$AE285)-SUM($CV$9:CY$9)*$AG285</f>
        <v>0</v>
      </c>
      <c r="CZ285" s="39">
        <f>SUM($BE285,$BF285:BI285)-SUM($CV$1:CZ$1)*SUM($P285:$Q285,$W285)-SUM($CV$2:CZ$2)*SUM($R285:$V285)-SUM($CV$3:CZ$3)*$X285-SUM($CV$4:CZ$4)*SUM($K285:$L285)-SUM($CV$5:CZ$5)*SUM($M285:$N285)-SUM($CV$6:CZ$6)*$O285-SUM($CV$7:CZ$7)*SUM($Y285:$Z285,$AF285)-SUM($CV$8:CZ$8)*SUM($AA285:$AE285)-SUM($CV$9:CZ$9)*$AG285</f>
        <v>0</v>
      </c>
      <c r="DA285" s="39">
        <f>SUM($BE285,$BF285:BJ285)-SUM($CV$1:DA$1)*SUM($P285:$Q285,$W285)-SUM($CV$2:DA$2)*SUM($R285:$V285)-SUM($CV$3:DA$3)*$X285-SUM($CV$4:DA$4)*SUM($K285:$L285)-SUM($CV$5:DA$5)*SUM($M285:$N285)-SUM($CV$6:DA$6)*$O285-SUM($CV$7:DA$7)*SUM($Y285:$Z285,$AF285)-SUM($CV$8:DA$8)*SUM($AA285:$AE285)-SUM($CV$9:DA$9)*$AG285</f>
        <v>0</v>
      </c>
      <c r="DB285" s="39">
        <f>SUM($BE285,$BF285:BK285)-SUM($CV$1:DB$1)*SUM($P285:$Q285,$W285)-SUM($CV$2:DB$2)*SUM($R285:$V285)-SUM($CV$3:DB$3)*$X285-SUM($CV$4:DB$4)*SUM($K285:$L285)-SUM($CV$5:DB$5)*SUM($M285:$N285)-SUM($CV$6:DB$6)*$O285-SUM($CV$7:DB$7)*SUM($Y285:$Z285,$AF285)-SUM($CV$8:DB$8)*SUM($AA285:$AE285)-SUM($CV$9:DB$9)*$AG285</f>
        <v>-600</v>
      </c>
      <c r="DC285" s="39">
        <f>SUM($BE285,$BF285:BL285)-SUM($CV$1:DC$1)*SUM($P285:$Q285,$W285)-SUM($CV$2:DC$2)*SUM($R285:$V285)-SUM($CV$3:DC$3)*$X285-SUM($CV$4:DC$4)*SUM($K285:$L285)-SUM($CV$5:DC$5)*SUM($M285:$N285)-SUM($CV$6:DC$6)*$O285-SUM($CV$7:DC$7)*SUM($Y285:$Z285,$AF285)-SUM($CV$8:DC$8)*SUM($AA285:$AE285)-SUM($CV$9:DC$9)*$AG285</f>
        <v>-1800</v>
      </c>
      <c r="DD285" s="39">
        <f>SUM($BE285,$BF285:BM285)-SUM($CV$1:DD$1)*SUM($P285:$Q285,$W285)-SUM($CV$2:DD$2)*SUM($R285:$V285)-SUM($CV$3:DD$3)*$X285-SUM($CV$4:DD$4)*SUM($K285:$L285)-SUM($CV$5:DD$5)*SUM($M285:$N285)-SUM($CV$6:DD$6)*$O285-SUM($CV$7:DD$7)*SUM($Y285:$Z285,$AF285)-SUM($CV$8:DD$8)*SUM($AA285:$AE285)-SUM($CV$9:DD$9)*$AG285</f>
        <v>-3662</v>
      </c>
      <c r="DE285" s="39">
        <f>SUM($BE285,$BF285:BN285)-SUM($CV$1:DE$1)*SUM($P285:$Q285,$W285)-SUM($CV$2:DE$2)*SUM($R285:$V285)-SUM($CV$3:DE$3)*$X285-SUM($CV$4:DE$4)*SUM($K285:$L285)-SUM($CV$5:DE$5)*SUM($M285:$N285)-SUM($CV$6:DE$6)*$O285-SUM($CV$7:DE$7)*SUM($Y285:$Z285,$AF285)-SUM($CV$8:DE$8)*SUM($AA285:$AE285)-SUM($CV$9:DE$9)*$AG285</f>
        <v>-5862</v>
      </c>
      <c r="DF285" s="39">
        <f>SUM($BE285,$BF285:BO285)-SUM($CV$1:DF$1)*SUM($P285:$Q285,$W285)-SUM($CV$2:DF$2)*SUM($R285:$V285)-SUM($CV$3:DF$3)*$X285-SUM($CV$4:DF$4)*SUM($K285:$L285)-SUM($CV$5:DF$5)*SUM($M285:$N285)-SUM($CV$6:DF$6)*$O285-SUM($CV$7:DF$7)*SUM($Y285:$Z285,$AF285)-SUM($CV$8:DF$8)*SUM($AA285:$AE285)-SUM($CV$9:DF$9)*$AG285</f>
        <v>-8662</v>
      </c>
      <c r="DG285" s="39">
        <f>SUM($BE285,$BF285:BP285)-SUM($CV$1:DG$1)*SUM($P285:$Q285,$W285)-SUM($CV$2:DG$2)*SUM($R285:$V285)-SUM($CV$3:DG$3)*$X285-SUM($CV$4:DG$4)*SUM($K285:$L285)-SUM($CV$5:DG$5)*SUM($M285:$N285)-SUM($CV$6:DG$6)*$O285-SUM($CV$7:DG$7)*SUM($Y285:$Z285,$AF285)-SUM($CV$8:DG$8)*SUM($AA285:$AE285)-SUM($CV$9:DG$9)*$AG285</f>
        <v>-11662</v>
      </c>
      <c r="DH285" s="39">
        <f>SUM($BE285,$BF285:BQ285)-SUM($CV$1:DH$1)*SUM($P285:$Q285,$W285)-SUM($CV$2:DH$2)*SUM($R285:$V285)-SUM($CV$3:DH$3)*$X285-SUM($CV$4:DH$4)*SUM($K285:$L285)-SUM($CV$5:DH$5)*SUM($M285:$N285)-SUM($CV$6:DH$6)*$O285-SUM($CV$7:DH$7)*SUM($Y285:$Z285,$AF285)-SUM($CV$8:DH$8)*SUM($AA285:$AE285)-SUM($CV$9:DH$9)*$AG285</f>
        <v>-14662</v>
      </c>
      <c r="DI285" s="39">
        <f>SUM($BE285,$BF285:BR285)-SUM($CV$1:DI$1)*SUM($P285:$Q285,$W285)-SUM($CV$2:DI$2)*SUM($R285:$V285)-SUM($CV$3:DI$3)*$X285-SUM($CV$4:DI$4)*SUM($K285:$L285)-SUM($CV$5:DI$5)*SUM($M285:$N285)-SUM($CV$6:DI$6)*$O285-SUM($CV$7:DI$7)*SUM($Y285:$Z285,$AF285)-SUM($CV$8:DI$8)*SUM($AA285:$AE285)-SUM($CV$9:DI$9)*$AG285</f>
        <v>-17662</v>
      </c>
      <c r="DJ285" s="39">
        <f>SUM($BE285,$BF285:BS285)-SUM($CV$1:DJ$1)*SUM($P285:$Q285,$W285)-SUM($CV$2:DJ$2)*SUM($R285:$V285)-SUM($CV$3:DJ$3)*$X285-SUM($CV$4:DJ$4)*SUM($K285:$L285)-SUM($CV$5:DJ$5)*SUM($M285:$N285)-SUM($CV$6:DJ$6)*$O285-SUM($CV$7:DJ$7)*SUM($Y285:$Z285,$AF285)-SUM($CV$8:DJ$8)*SUM($AA285:$AE285)-SUM($CV$9:DJ$9)*$AG285</f>
        <v>-20662</v>
      </c>
      <c r="DK285" s="39">
        <f>SUM($BE285,$BF285:BT285)-SUM($CV$1:DK$1)*SUM($P285:$Q285,$W285)-SUM($CV$2:DK$2)*SUM($R285:$V285)-SUM($CV$3:DK$3)*$X285-SUM($CV$4:DK$4)*SUM($K285:$L285)-SUM($CV$5:DK$5)*SUM($M285:$N285)-SUM($CV$6:DK$6)*$O285-SUM($CV$7:DK$7)*SUM($Y285:$Z285,$AF285)-SUM($CV$8:DK$8)*SUM($AA285:$AE285)-SUM($CV$9:DK$9)*$AG285</f>
        <v>-23662</v>
      </c>
      <c r="DL285" s="39">
        <f>SUM($BE285,$BF285:BU285)-SUM($CV$1:DL$1)*SUM($P285:$Q285,$W285)-SUM($CV$2:DL$2)*SUM($R285:$V285)-SUM($CV$3:DL$3)*$X285-SUM($CV$4:DL$4)*SUM($K285:$L285)-SUM($CV$5:DL$5)*SUM($M285:$N285)-SUM($CV$6:DL$6)*$O285-SUM($CV$7:DL$7)*SUM($Y285:$Z285,$AF285)-SUM($CV$8:DL$8)*SUM($AA285:$AE285)-SUM($CV$9:DL$9)*$AG285</f>
        <v>-26662</v>
      </c>
      <c r="DM285" s="39">
        <f>SUM($BE285,$BF285:BV285)-SUM($CV$1:DM$1)*SUM($P285:$Q285,$W285)-SUM($CV$2:DM$2)*SUM($R285:$V285)-SUM($CV$3:DM$3)*$X285-SUM($CV$4:DM$4)*SUM($K285:$L285)-SUM($CV$5:DM$5)*SUM($M285:$N285)-SUM($CV$6:DM$6)*$O285-SUM($CV$7:DM$7)*SUM($Y285:$Z285,$AF285)-SUM($CV$8:DM$8)*SUM($AA285:$AE285)-SUM($CV$9:DM$9)*$AG285</f>
        <v>-30662</v>
      </c>
      <c r="DN285" s="39">
        <f>SUM($BE285,$BF285:BW285)-SUM($CV$1:DN$1)*SUM($P285:$Q285,$W285)-SUM($CV$2:DN$2)*SUM($R285:$V285)-SUM($CV$3:DN$3)*$X285-SUM($CV$4:DN$4)*SUM($K285:$L285)-SUM($CV$5:DN$5)*SUM($M285:$N285)-SUM($CV$6:DN$6)*$O285-SUM($CV$7:DN$7)*SUM($Y285:$Z285,$AF285)-SUM($CV$8:DN$8)*SUM($AA285:$AE285)-SUM($CV$9:DN$9)*$AG285</f>
        <v>-34662</v>
      </c>
      <c r="DO285" s="39">
        <f>SUM($BE285,$BF285:BX285)-SUM($CV$1:DO$1)*SUM($P285:$Q285,$W285)-SUM($CV$2:DO$2)*SUM($R285:$V285)-SUM($CV$3:DO$3)*$X285-SUM($CV$4:DO$4)*SUM($K285:$L285)-SUM($CV$5:DO$5)*SUM($M285:$N285)-SUM($CV$6:DO$6)*$O285-SUM($CV$7:DO$7)*SUM($Y285:$Z285,$AF285)-SUM($CV$8:DO$8)*SUM($AA285:$AE285)-SUM($CV$9:DO$9)*$AG285</f>
        <v>-38662</v>
      </c>
      <c r="DP285" s="39">
        <f>SUM($BE285,$BF285:BY285)-SUM($CV$1:DP$1)*SUM($P285:$Q285,$W285)-SUM($CV$2:DP$2)*SUM($R285:$V285)-SUM($CV$3:DP$3)*$X285-SUM($CV$4:DP$4)*SUM($K285:$L285)-SUM($CV$5:DP$5)*SUM($M285:$N285)-SUM($CV$6:DP$6)*$O285-SUM($CV$7:DP$7)*SUM($Y285:$Z285,$AF285)-SUM($CV$8:DP$8)*SUM($AA285:$AE285)-SUM($CV$9:DP$9)*$AG285</f>
        <v>-42662</v>
      </c>
      <c r="DQ285" s="39">
        <f>SUM($BE285,$BF285:BZ285)-SUM($CV$1:DQ$1)*SUM($P285:$Q285,$W285)-SUM($CV$2:DQ$2)*SUM($R285:$V285)-SUM($CV$3:DQ$3)*$X285-SUM($CV$4:DQ$4)*SUM($K285:$L285)-SUM($CV$5:DQ$5)*SUM($M285:$N285)-SUM($CV$6:DQ$6)*$O285-SUM($CV$7:DQ$7)*SUM($Y285:$Z285,$AF285)-SUM($CV$8:DQ$8)*SUM($AA285:$AE285)-SUM($CV$9:DQ$9)*$AG285</f>
        <v>-46662</v>
      </c>
      <c r="DR285" s="39">
        <f>SUM($BE285,$BF285:CA285)-SUM($CV$1:DR$1)*SUM($P285:$Q285,$W285)-SUM($CV$2:DR$2)*SUM($R285:$V285)-SUM($CV$3:DR$3)*$X285-SUM($CV$4:DR$4)*SUM($K285:$L285)-SUM($CV$5:DR$5)*SUM($M285:$N285)-SUM($CV$6:DR$6)*$O285-SUM($CV$7:DR$7)*SUM($Y285:$Z285,$AF285)-SUM($CV$8:DR$8)*SUM($AA285:$AE285)-SUM($CV$9:DR$9)*$AG285</f>
        <v>-50662</v>
      </c>
      <c r="DS285" s="39">
        <f>SUM($BE285,$BF285:CB285)-SUM($CV$1:DS$1)*SUM($P285:$Q285,$W285)-SUM($CV$2:DS$2)*SUM($R285:$V285)-SUM($CV$3:DS$3)*$X285-SUM($CV$4:DS$4)*SUM($K285:$L285)-SUM($CV$5:DS$5)*SUM($M285:$N285)-SUM($CV$6:DS$6)*$O285-SUM($CV$7:DS$7)*SUM($Y285:$Z285,$AF285)-SUM($CV$8:DS$8)*SUM($AA285:$AE285)-SUM($CV$9:DS$9)*$AG285</f>
        <v>-54662</v>
      </c>
      <c r="DT285" s="39">
        <f>SUM($BE285,$BF285:CC285)-SUM($CV$1:DT$1)*SUM($P285:$Q285,$W285)-SUM($CV$2:DT$2)*SUM($R285:$V285)-SUM($CV$3:DT$3)*$X285-SUM($CV$4:DT$4)*SUM($K285:$L285)-SUM($CV$5:DT$5)*SUM($M285:$N285)-SUM($CV$6:DT$6)*$O285-SUM($CV$7:DT$7)*SUM($Y285:$Z285,$AF285)-SUM($CV$8:DT$8)*SUM($AA285:$AE285)-SUM($CV$9:DT$9)*$AG285</f>
        <v>-58662</v>
      </c>
      <c r="DU285" s="39">
        <f>SUM($BE285,$BF285:CD285)-SUM($CV$1:DU$1)*SUM($P285:$Q285,$W285)-SUM($CV$2:DU$2)*SUM($R285:$V285)-SUM($CV$3:DU$3)*$X285-SUM($CV$4:DU$4)*SUM($K285:$L285)-SUM($CV$5:DU$5)*SUM($M285:$N285)-SUM($CV$6:DU$6)*$O285-SUM($CV$7:DU$7)*SUM($Y285:$Z285,$AF285)-SUM($CV$8:DU$8)*SUM($AA285:$AE285)-SUM($CV$9:DU$9)*$AG285</f>
        <v>-62662</v>
      </c>
      <c r="DV285" s="39">
        <f>SUM($BE285,$BF285:CE285)-SUM($CV$1:DV$1)*SUM($P285:$Q285,$W285)-SUM($CV$2:DV$2)*SUM($R285:$V285)-SUM($CV$3:DV$3)*$X285-SUM($CV$4:DV$4)*SUM($K285:$L285)-SUM($CV$5:DV$5)*SUM($M285:$N285)-SUM($CV$6:DV$6)*$O285-SUM($CV$7:DV$7)*SUM($Y285:$Z285,$AF285)-SUM($CV$8:DV$8)*SUM($AA285:$AE285)-SUM($CV$9:DV$9)*$AG285</f>
        <v>-66662</v>
      </c>
      <c r="DW285" s="39">
        <f>SUM($BE285,$BF285:CF285)-SUM($CV$1:DW$1)*SUM($P285:$Q285,$W285)-SUM($CV$2:DW$2)*SUM($R285:$V285)-SUM($CV$3:DW$3)*$X285-SUM($CV$4:DW$4)*SUM($K285:$L285)-SUM($CV$5:DW$5)*SUM($M285:$N285)-SUM($CV$6:DW$6)*$O285-SUM($CV$7:DW$7)*SUM($Y285:$Z285,$AF285)-SUM($CV$8:DW$8)*SUM($AA285:$AE285)-SUM($CV$9:DW$9)*$AG285</f>
        <v>-70662</v>
      </c>
      <c r="DX285" s="39">
        <f>SUM($BE285,$BF285:CG285)-SUM($CV$1:DX$1)*SUM($P285:$Q285,$W285)-SUM($CV$2:DX$2)*SUM($R285:$V285)-SUM($CV$3:DX$3)*$X285-SUM($CV$4:DX$4)*SUM($K285:$L285)-SUM($CV$5:DX$5)*SUM($M285:$N285)-SUM($CV$6:DX$6)*$O285-SUM($CV$7:DX$7)*SUM($Y285:$Z285,$AF285)-SUM($CV$8:DX$8)*SUM($AA285:$AE285)-SUM($CV$9:DX$9)*$AG285</f>
        <v>-74662</v>
      </c>
      <c r="DY285" s="39">
        <f>SUM($BE285,$BF285:CH285)-SUM($CV$1:DY$1)*SUM($P285:$Q285,$W285)-SUM($CV$2:DY$2)*SUM($R285:$V285)-SUM($CV$3:DY$3)*$X285-SUM($CV$4:DY$4)*SUM($K285:$L285)-SUM($CV$5:DY$5)*SUM($M285:$N285)-SUM($CV$6:DY$6)*$O285-SUM($CV$7:DY$7)*SUM($Y285:$Z285,$AF285)-SUM($CV$8:DY$8)*SUM($AA285:$AE285)-SUM($CV$9:DY$9)*$AG285</f>
        <v>-78662</v>
      </c>
      <c r="DZ285" s="39">
        <f>SUM($BE285,$BF285:CI285)-SUM($CV$1:DZ$1)*SUM($P285:$Q285,$W285)-SUM($CV$2:DZ$2)*SUM($R285:$V285)-SUM($CV$3:DZ$3)*$X285-SUM($CV$4:DZ$4)*SUM($K285:$L285)-SUM($CV$5:DZ$5)*SUM($M285:$N285)-SUM($CV$6:DZ$6)*$O285-SUM($CV$7:DZ$7)*SUM($Y285:$Z285,$AF285)-SUM($CV$8:DZ$8)*SUM($AA285:$AE285)-SUM($CV$9:DZ$9)*$AG285</f>
        <v>-82662</v>
      </c>
      <c r="EA285" s="39">
        <f>SUM($BE285,$BF285:CJ285)-SUM($CV$1:EA$1)*SUM($P285:$Q285,$W285)-SUM($CV$2:EA$2)*SUM($R285:$V285)-SUM($CV$3:EA$3)*$X285-SUM($CV$4:EA$4)*SUM($K285:$L285)-SUM($CV$5:EA$5)*SUM($M285:$N285)-SUM($CV$6:EA$6)*$O285-SUM($CV$7:EA$7)*SUM($Y285:$Z285,$AF285)-SUM($CV$8:EA$8)*SUM($AA285:$AE285)-SUM($CV$9:EA$9)*$AG285</f>
        <v>-86662</v>
      </c>
      <c r="EB285" s="39">
        <f>SUM($BE285,$BF285:CK285)-SUM($CV$1:EB$1)*SUM($P285:$Q285,$W285)-SUM($CV$2:EB$2)*SUM($R285:$V285)-SUM($CV$3:EB$3)*$X285-SUM($CV$4:EB$4)*SUM($K285:$L285)-SUM($CV$5:EB$5)*SUM($M285:$N285)-SUM($CV$6:EB$6)*$O285-SUM($CV$7:EB$7)*SUM($Y285:$Z285,$AF285)-SUM($CV$8:EB$8)*SUM($AA285:$AE285)-SUM($CV$9:EB$9)*$AG285</f>
        <v>-90662</v>
      </c>
      <c r="EC285" s="39">
        <f>SUM($BE285,$BF285:CL285)-SUM($CV$1:EC$1)*SUM($P285:$Q285,$W285)-SUM($CV$2:EC$2)*SUM($R285:$V285)-SUM($CV$3:EC$3)*$X285-SUM($CV$4:EC$4)*SUM($K285:$L285)-SUM($CV$5:EC$5)*SUM($M285:$N285)-SUM($CV$6:EC$6)*$O285-SUM($CV$7:EC$7)*SUM($Y285:$Z285,$AF285)-SUM($CV$8:EC$8)*SUM($AA285:$AE285)-SUM($CV$9:EC$9)*$AG285</f>
        <v>-94662</v>
      </c>
      <c r="ED285" s="39">
        <f>SUM($BE285,$BF285:CM285)-SUM($CV$1:ED$1)*SUM($P285:$Q285,$W285)-SUM($CV$2:ED$2)*SUM($R285:$V285)-SUM($CV$3:ED$3)*$X285-SUM($CV$4:ED$4)*SUM($K285:$L285)-SUM($CV$5:ED$5)*SUM($M285:$N285)-SUM($CV$6:ED$6)*$O285-SUM($CV$7:ED$7)*SUM($Y285:$Z285,$AF285)-SUM($CV$8:ED$8)*SUM($AA285:$AE285)-SUM($CV$9:ED$9)*$AG285</f>
        <v>-98662</v>
      </c>
      <c r="EE285" s="39">
        <f>SUM($BE285,$BF285:CN285)-SUM($CV$1:EE$1)*SUM($P285:$Q285,$W285)-SUM($CV$2:EE$2)*SUM($R285:$V285)-SUM($CV$3:EE$3)*$X285-SUM($CV$4:EE$4)*SUM($K285:$L285)-SUM($CV$5:EE$5)*SUM($M285:$N285)-SUM($CV$6:EE$6)*$O285-SUM($CV$7:EE$7)*SUM($Y285:$Z285,$AF285)-SUM($CV$8:EE$8)*SUM($AA285:$AE285)-SUM($CV$9:EE$9)*$AG285</f>
        <v>-102662</v>
      </c>
      <c r="EF285" s="39">
        <f>SUM($BE285,$BF285:CO285)-SUM($CV$1:EF$1)*SUM($P285:$Q285,$W285)-SUM($CV$2:EF$2)*SUM($R285:$V285)-SUM($CV$3:EF$3)*$X285-SUM($CV$4:EF$4)*SUM($K285:$L285)-SUM($CV$5:EF$5)*SUM($M285:$N285)-SUM($CV$6:EF$6)*$O285-SUM($CV$7:EF$7)*SUM($Y285:$Z285,$AF285)-SUM($CV$8:EF$8)*SUM($AA285:$AE285)-SUM($CV$9:EF$9)*$AG285</f>
        <v>-106662</v>
      </c>
      <c r="EG285" s="39">
        <f>SUM($BE285,$BF285:CP285)-SUM($CV$1:EG$1)*SUM($P285:$Q285,$W285)-SUM($CV$2:EG$2)*SUM($R285:$V285)-SUM($CV$3:EG$3)*$X285-SUM($CV$4:EG$4)*SUM($K285:$L285)-SUM($CV$5:EG$5)*SUM($M285:$N285)-SUM($CV$6:EG$6)*$O285-SUM($CV$7:EG$7)*SUM($Y285:$Z285,$AF285)-SUM($CV$8:EG$8)*SUM($AA285:$AE285)-SUM($CV$9:EG$9)*$AG285</f>
        <v>-110662</v>
      </c>
      <c r="EH285" s="39">
        <f>SUM($BE285,$BF285:CQ285)-SUM($CV$1:EH$1)*SUM($P285:$Q285,$W285)-SUM($CV$2:EH$2)*SUM($R285:$V285)-SUM($CV$3:EH$3)*$X285-SUM($CV$4:EH$4)*SUM($K285:$L285)-SUM($CV$5:EH$5)*SUM($M285:$N285)-SUM($CV$6:EH$6)*$O285-SUM($CV$7:EH$7)*SUM($Y285:$Z285,$AF285)-SUM($CV$8:EH$8)*SUM($AA285:$AE285)-SUM($CV$9:EH$9)*$AG285</f>
        <v>-114662</v>
      </c>
      <c r="EI285" s="39">
        <f>SUM($BE285,$BF285:CR285)-SUM($CV$1:EI$1)*SUM($P285:$Q285,$W285)-SUM($CV$2:EI$2)*SUM($R285:$V285)-SUM($CV$3:EI$3)*$X285-SUM($CV$4:EI$4)*SUM($K285:$L285)-SUM($CV$5:EI$5)*SUM($M285:$N285)-SUM($CV$6:EI$6)*$O285-SUM($CV$7:EI$7)*SUM($Y285:$Z285,$AF285)-SUM($CV$8:EI$8)*SUM($AA285:$AE285)-SUM($CV$9:EI$9)*$AG285</f>
        <v>-118662</v>
      </c>
      <c r="EJ285" s="39">
        <f>SUM($BE285,$BF285:CS285)-SUM($CV$1:EJ$1)*SUM($P285:$Q285,$W285)-SUM($CV$2:EJ$2)*SUM($R285:$V285)-SUM($CV$3:EJ$3)*$X285-SUM($CV$4:EJ$4)*SUM($K285:$L285)-SUM($CV$5:EJ$5)*SUM($M285:$N285)-SUM($CV$6:EJ$6)*$O285-SUM($CV$7:EJ$7)*SUM($Y285:$Z285,$AF285)-SUM($CV$8:EJ$8)*SUM($AA285:$AE285)-SUM($CV$9:EJ$9)*$AG285</f>
        <v>-122662</v>
      </c>
      <c r="EK285" s="39">
        <f>SUM($BE285,$BF285:CT285)-SUM($CV$1:EK$1)*SUM($P285:$Q285,$W285)-SUM($CV$2:EK$2)*SUM($R285:$V285)-SUM($CV$3:EK$3)*$X285-SUM($CV$4:EK$4)*SUM($K285:$L285)-SUM($CV$5:EK$5)*SUM($M285:$N285)-SUM($CV$6:EK$6)*$O285-SUM($CV$7:EK$7)*SUM($Y285:$Z285,$AF285)-SUM($CV$8:EK$8)*SUM($AA285:$AE285)-SUM($CV$9:EK$9)*$AG285</f>
        <v>-126662</v>
      </c>
      <c r="EL285" s="39">
        <f>SUM($BE285,$BF285:CU285)-SUM($CV$1:EL$1)*SUM($P285:$Q285,$W285)-SUM($CV$2:EL$2)*SUM($R285:$V285)-SUM($CV$3:EL$3)*$X285-SUM($CV$4:EL$4)*SUM($K285:$L285)-SUM($CV$5:EL$5)*SUM($M285:$N285)-SUM($CV$6:EL$6)*$O285-SUM($CV$7:EL$7)*SUM($Y285:$Z285,$AF285)-SUM($CV$8:EL$8)*SUM($AA285:$AE285)-SUM($CV$9:EL$9)*$AG285</f>
        <v>-130662</v>
      </c>
      <c r="EM285" s="39">
        <f>SUM($BE285,$BF285:CV285)-SUM($CV$1:EM$1)*SUM($P285:$Q285,$W285)-SUM($CV$2:EM$2)*SUM($R285:$V285)-SUM($CV$3:EM$3)*$X285-SUM($CV$4:EM$4)*SUM($K285:$L285)-SUM($CV$5:EM$5)*SUM($M285:$N285)-SUM($CV$6:EM$6)*$O285-SUM($CV$7:EM$7)*SUM($Y285:$Z285,$AF285)-SUM($CV$8:EM$8)*SUM($AA285:$AE285)-SUM($CV$9:EM$9)*$AG285</f>
        <v>-134662</v>
      </c>
      <c r="EN285" s="39">
        <f>SUM($BE285,$BF285:CW285)-SUM($CV$1:EN$1)*SUM($P285:$Q285,$W285)-SUM($CV$2:EN$2)*SUM($R285:$V285)-SUM($CV$3:EN$3)*$X285-SUM($CV$4:EN$4)*SUM($K285:$L285)-SUM($CV$5:EN$5)*SUM($M285:$N285)-SUM($CV$6:EN$6)*$O285-SUM($CV$7:EN$7)*SUM($Y285:$Z285,$AF285)-SUM($CV$8:EN$8)*SUM($AA285:$AE285)-SUM($CV$9:EN$9)*$AG285</f>
        <v>-138662</v>
      </c>
      <c r="EO285" s="39">
        <f>SUM($BE285,$BF285:CX285)-SUM($CV$1:EO$1)*SUM($P285:$Q285,$W285)-SUM($CV$2:EO$2)*SUM($R285:$V285)-SUM($CV$3:EO$3)*$X285-SUM($CV$4:EO$4)*SUM($K285:$L285)-SUM($CV$5:EO$5)*SUM($M285:$N285)-SUM($CV$6:EO$6)*$O285-SUM($CV$7:EO$7)*SUM($Y285:$Z285,$AF285)-SUM($CV$8:EO$8)*SUM($AA285:$AE285)-SUM($CV$9:EO$9)*$AG285</f>
        <v>-141178</v>
      </c>
      <c r="EP285" s="96" t="str">
        <f>AR285</f>
        <v>RFMW</v>
      </c>
      <c r="EQ285" s="103" t="str">
        <f t="shared" si="328"/>
        <v>SMT252503ALN2F</v>
      </c>
      <c r="ER285" s="96" t="str">
        <f t="shared" si="378"/>
        <v>SMITHS INTERCONNECT AMERICAS,</v>
      </c>
      <c r="ES285" s="115">
        <f t="shared" si="381"/>
        <v>0.99</v>
      </c>
      <c r="ET285" s="116" t="str">
        <f t="shared" si="379"/>
        <v>USD</v>
      </c>
      <c r="EU285" s="107" t="e">
        <f t="shared" ca="1" si="341"/>
        <v>#NAME?</v>
      </c>
      <c r="EV285" s="107" t="e">
        <f t="shared" ca="1" si="342"/>
        <v>#NAME?</v>
      </c>
      <c r="EW285" s="117">
        <f t="shared" si="327"/>
        <v>1000</v>
      </c>
      <c r="EX285" s="117">
        <f t="shared" si="329"/>
        <v>1000</v>
      </c>
      <c r="EY285" s="103"/>
      <c r="EZ285" s="117">
        <f t="shared" si="343"/>
        <v>142000</v>
      </c>
      <c r="FA285" s="118" t="e">
        <f t="shared" ca="1" si="344"/>
        <v>#NAME?</v>
      </c>
      <c r="FB285" s="117">
        <f t="shared" si="345"/>
        <v>638</v>
      </c>
      <c r="FC285" s="118" t="e">
        <f t="shared" ca="1" si="346"/>
        <v>#NAME?</v>
      </c>
      <c r="FD285" s="119">
        <v>45523</v>
      </c>
      <c r="FE285" s="118" t="s">
        <v>130</v>
      </c>
      <c r="FF285" s="118" t="s">
        <v>26</v>
      </c>
      <c r="FG285" s="103" t="s">
        <v>144</v>
      </c>
      <c r="FH285" s="103" t="s">
        <v>145</v>
      </c>
      <c r="FI285" s="105">
        <f t="array" ref="FI285">SUMPRODUCT($AI285:$AL285,TRANSPOSE(FI$1:FI$4))</f>
        <v>12130</v>
      </c>
      <c r="FJ285" s="105">
        <f t="array" ref="FJ285">SUMPRODUCT($AI285:$AL285,TRANSPOSE(FJ$1:FJ$4))</f>
        <v>12130</v>
      </c>
      <c r="FK285" s="105">
        <f t="array" ref="FK285">SUMPRODUCT($AI285:$AL285,TRANSPOSE(FK$1:FK$4))</f>
        <v>12130</v>
      </c>
      <c r="FL285" s="105">
        <f t="array" ref="FL285">SUMPRODUCT($AI285:$AL285,TRANSPOSE(FL$1:FL$4))</f>
        <v>12130</v>
      </c>
      <c r="FM285" s="105">
        <f t="array" ref="FM285">SUMPRODUCT($AI285:$AL285,TRANSPOSE(FM$1:FM$4))</f>
        <v>12130</v>
      </c>
      <c r="FN285" s="105">
        <f t="array" ref="FN285">SUMPRODUCT($AI285:$AL285,TRANSPOSE(FN$1:FN$4))</f>
        <v>12130</v>
      </c>
      <c r="FO285" s="105">
        <f t="array" ref="FO285">SUMPRODUCT($AI285:$AL285,TRANSPOSE(FO$1:FO$4))</f>
        <v>12130</v>
      </c>
      <c r="FP285" s="105">
        <f t="array" ref="FP285">SUMPRODUCT($AI285:$AL285,TRANSPOSE(FP$1:FP$4))</f>
        <v>12130</v>
      </c>
      <c r="FQ285" s="105">
        <f t="array" ref="FQ285">SUMPRODUCT($AI285:$AL285,TRANSPOSE(FQ$1:FQ$4))</f>
        <v>12130</v>
      </c>
      <c r="FR285" s="105">
        <f t="array" ref="FR285">SUMPRODUCT($AI285:$AL285,TRANSPOSE(FR$1:FR$4))</f>
        <v>12100</v>
      </c>
      <c r="FS285" s="105">
        <f t="array" ref="FS285">SUMPRODUCT($AI285:$AL285,TRANSPOSE(FS$1:FS$4))</f>
        <v>12000</v>
      </c>
      <c r="FT285" s="105">
        <f t="array" ref="FT285">SUMPRODUCT($AI285:$AL285,TRANSPOSE(FT$1:FT$4))</f>
        <v>8092</v>
      </c>
      <c r="FU285" s="105">
        <f t="array" ref="FU285">SUMPRODUCT($AI285:$AL285,TRANSPOSE(FU$1:FU$4))</f>
        <v>0</v>
      </c>
      <c r="FV285" s="120"/>
      <c r="FW285" s="105">
        <f t="shared" si="347"/>
        <v>13000</v>
      </c>
      <c r="FX285" s="121">
        <f>CEILING(SUM($FI285:FJ285)-SUM($FW285:FW285),$EW285)</f>
        <v>12000</v>
      </c>
      <c r="FY285" s="121">
        <f>CEILING(SUM($FI285:FK285)-SUM($FW285:FX285),$EW285)</f>
        <v>12000</v>
      </c>
      <c r="FZ285" s="121">
        <f>CEILING(SUM($FI285:FL285)-SUM($FW285:FY285),$EW285)</f>
        <v>12000</v>
      </c>
      <c r="GA285" s="121">
        <f>CEILING(SUM($FI285:FM285)-SUM($FW285:FZ285),$EW285)</f>
        <v>12000</v>
      </c>
      <c r="GB285" s="121">
        <f>CEILING(SUM($FI285:FN285)-SUM($FW285:GA285),$EW285)</f>
        <v>12000</v>
      </c>
      <c r="GC285" s="121">
        <f>CEILING(SUM($FI285:FO285)-SUM($FW285:GB285),$EW285)</f>
        <v>12000</v>
      </c>
      <c r="GD285" s="121">
        <f>CEILING(SUM($FI285:FP285)-SUM($FW285:GC285),$EW285)</f>
        <v>13000</v>
      </c>
      <c r="GE285" s="121">
        <f>CEILING(SUM($FI285:FQ285)-SUM($FW285:GD285),$EW285)</f>
        <v>12000</v>
      </c>
      <c r="GF285" s="121">
        <f>CEILING(SUM($FI285:FR285)-SUM($FW285:GE285),$EW285)</f>
        <v>12000</v>
      </c>
      <c r="GG285" s="121">
        <f>CEILING(SUM($FI285:FS285)-SUM($FW285:GF285),$EW285)</f>
        <v>12000</v>
      </c>
      <c r="GH285" s="121">
        <f t="shared" si="348"/>
        <v>8000</v>
      </c>
      <c r="GI285" s="121">
        <f t="shared" si="349"/>
        <v>0</v>
      </c>
      <c r="GJ285" s="120"/>
      <c r="GK285" s="123" t="e">
        <f t="shared" ca="1" si="350"/>
        <v>#NAME?</v>
      </c>
      <c r="GL285" s="123" t="e">
        <f t="shared" ca="1" si="351"/>
        <v>#NAME?</v>
      </c>
      <c r="GM285" s="123" t="e">
        <f t="shared" ca="1" si="352"/>
        <v>#NAME?</v>
      </c>
      <c r="GN285" s="123" t="e">
        <f t="shared" ca="1" si="353"/>
        <v>#NAME?</v>
      </c>
      <c r="GO285" s="123" t="e">
        <f t="shared" ca="1" si="354"/>
        <v>#NAME?</v>
      </c>
      <c r="GP285" s="123" t="e">
        <f t="shared" ca="1" si="355"/>
        <v>#NAME?</v>
      </c>
      <c r="GQ285" s="123" t="e">
        <f t="shared" ca="1" si="356"/>
        <v>#NAME?</v>
      </c>
      <c r="GR285" s="123" t="e">
        <f t="shared" ca="1" si="357"/>
        <v>#NAME?</v>
      </c>
      <c r="GS285" s="123" t="e">
        <f t="shared" ca="1" si="358"/>
        <v>#NAME?</v>
      </c>
      <c r="GT285" s="123" t="e">
        <f t="shared" ca="1" si="359"/>
        <v>#NAME?</v>
      </c>
      <c r="GU285" s="123" t="e">
        <f t="shared" ca="1" si="360"/>
        <v>#NAME?</v>
      </c>
      <c r="GV285" s="123" t="e">
        <f t="shared" ca="1" si="361"/>
        <v>#NAME?</v>
      </c>
      <c r="GW285" s="123" t="e">
        <f t="shared" ca="1" si="362"/>
        <v>#NAME?</v>
      </c>
      <c r="GX285" s="123" t="e">
        <f t="shared" ca="1" si="363"/>
        <v>#NAME?</v>
      </c>
      <c r="GY285" s="120">
        <v>4</v>
      </c>
      <c r="GZ285" s="105">
        <f>SUM(FW285:FY285)</f>
        <v>37000</v>
      </c>
      <c r="HA285" s="105"/>
      <c r="HB285" s="105"/>
      <c r="HC285" s="105">
        <f>SUM(FZ285:GB285)</f>
        <v>36000</v>
      </c>
      <c r="HD285" s="105"/>
      <c r="HE285" s="105"/>
      <c r="HF285" s="105">
        <f>SUM(GC285:GE285)</f>
        <v>37000</v>
      </c>
      <c r="HG285" s="105"/>
      <c r="HH285" s="105"/>
      <c r="HI285" s="105">
        <f>SUM(GF285:GI285)</f>
        <v>32000</v>
      </c>
      <c r="HJ285" s="105"/>
      <c r="HK285" s="105"/>
      <c r="HL285" s="105">
        <f>GI285</f>
        <v>0</v>
      </c>
      <c r="HM285" s="105"/>
      <c r="HN285" s="123" t="e">
        <f t="shared" ca="1" si="364"/>
        <v>#NAME?</v>
      </c>
      <c r="HO285" s="123" t="e">
        <f t="shared" ca="1" si="365"/>
        <v>#NAME?</v>
      </c>
      <c r="HP285" s="123" t="e">
        <f t="shared" ca="1" si="366"/>
        <v>#NAME?</v>
      </c>
      <c r="HQ285" s="123" t="e">
        <f t="shared" ca="1" si="367"/>
        <v>#NAME?</v>
      </c>
      <c r="HR285" s="123" t="e">
        <f t="shared" ca="1" si="368"/>
        <v>#NAME?</v>
      </c>
      <c r="HS285" s="123" t="e">
        <f t="shared" ca="1" si="369"/>
        <v>#NAME?</v>
      </c>
      <c r="HT285" s="123" t="e">
        <f t="shared" ca="1" si="370"/>
        <v>#NAME?</v>
      </c>
      <c r="HU285" s="123" t="e">
        <f t="shared" ca="1" si="371"/>
        <v>#NAME?</v>
      </c>
      <c r="HV285" s="123" t="e">
        <f t="shared" ca="1" si="372"/>
        <v>#NAME?</v>
      </c>
      <c r="HW285" s="123" t="e">
        <f t="shared" ca="1" si="373"/>
        <v>#NAME?</v>
      </c>
      <c r="HX285" s="123" t="e">
        <f t="shared" ca="1" si="374"/>
        <v>#NAME?</v>
      </c>
      <c r="HY285" s="123" t="e">
        <f t="shared" ca="1" si="375"/>
        <v>#NAME?</v>
      </c>
      <c r="HZ285" s="123" t="e">
        <f t="shared" ca="1" si="376"/>
        <v>#NAME?</v>
      </c>
      <c r="IA285" s="123" t="e">
        <f t="shared" ca="1" si="377"/>
        <v>#NAME?</v>
      </c>
      <c r="IB285" s="124" t="s">
        <v>1303</v>
      </c>
      <c r="IC285" s="103" t="s">
        <v>1300</v>
      </c>
      <c r="ID285" s="125">
        <v>45531</v>
      </c>
      <c r="IE285" s="103" t="s">
        <v>147</v>
      </c>
      <c r="IF285" s="103" t="s">
        <v>19</v>
      </c>
      <c r="IG285" s="103" t="s">
        <v>19</v>
      </c>
      <c r="IH285" s="103" t="s">
        <v>1301</v>
      </c>
      <c r="II285" s="103" t="s">
        <v>1302</v>
      </c>
    </row>
    <row r="286" spans="1:243" ht="14.25" x14ac:dyDescent="0.2">
      <c r="A286" s="39">
        <v>318</v>
      </c>
      <c r="B286" s="39" t="s">
        <v>1306</v>
      </c>
      <c r="C286" s="56" t="s">
        <v>1307</v>
      </c>
      <c r="D286" s="39" t="s">
        <v>137</v>
      </c>
      <c r="E286" s="39">
        <v>405584339</v>
      </c>
      <c r="F286" s="102" t="s">
        <v>1308</v>
      </c>
      <c r="G286" s="39">
        <v>406483066</v>
      </c>
      <c r="H286" s="39" t="s">
        <v>128</v>
      </c>
      <c r="I286" s="39">
        <v>1</v>
      </c>
      <c r="J286" s="39">
        <v>3</v>
      </c>
      <c r="K286" s="39">
        <v>0</v>
      </c>
      <c r="L286" s="39">
        <v>0</v>
      </c>
      <c r="M286" s="39">
        <v>0</v>
      </c>
      <c r="N286" s="39">
        <v>0</v>
      </c>
      <c r="O286" s="39">
        <v>1</v>
      </c>
      <c r="P286" s="39">
        <v>0</v>
      </c>
      <c r="Q286" s="39">
        <v>0</v>
      </c>
      <c r="R286" s="39">
        <v>0</v>
      </c>
      <c r="S286" s="39">
        <v>0</v>
      </c>
      <c r="T286" s="39">
        <v>0</v>
      </c>
      <c r="U286" s="39">
        <v>0</v>
      </c>
      <c r="V286" s="39">
        <v>0</v>
      </c>
      <c r="W286" s="39">
        <v>0</v>
      </c>
      <c r="X286" s="39">
        <v>1</v>
      </c>
      <c r="Y286" s="39">
        <v>0</v>
      </c>
      <c r="Z286" s="39">
        <v>0</v>
      </c>
      <c r="AA286" s="39">
        <v>0</v>
      </c>
      <c r="AB286" s="39">
        <v>0</v>
      </c>
      <c r="AC286" s="39">
        <v>0</v>
      </c>
      <c r="AD286" s="39">
        <v>0</v>
      </c>
      <c r="AE286" s="39">
        <v>0</v>
      </c>
      <c r="AF286" s="39">
        <v>0</v>
      </c>
      <c r="AG286" s="39">
        <v>1</v>
      </c>
      <c r="AH286" s="39">
        <f t="shared" si="331"/>
        <v>2</v>
      </c>
      <c r="AI286" s="39">
        <f t="shared" si="332"/>
        <v>1</v>
      </c>
      <c r="AJ286" s="39">
        <f t="shared" si="333"/>
        <v>1</v>
      </c>
      <c r="AK286" s="39">
        <f t="shared" si="334"/>
        <v>1</v>
      </c>
      <c r="AL286" s="39">
        <f t="shared" si="335"/>
        <v>2</v>
      </c>
      <c r="AM286" s="57">
        <f t="shared" si="336"/>
        <v>70681</v>
      </c>
      <c r="AN286" s="57">
        <v>2000</v>
      </c>
      <c r="AO286" s="57">
        <f t="shared" si="337"/>
        <v>72000</v>
      </c>
      <c r="AP286" s="39" t="s">
        <v>12</v>
      </c>
      <c r="AQ286" s="39" t="s">
        <v>968</v>
      </c>
      <c r="AR286" s="39" t="s">
        <v>12</v>
      </c>
      <c r="AS286" s="39"/>
      <c r="AT286" s="39"/>
      <c r="AU286" s="58"/>
      <c r="AV286" s="58" t="s">
        <v>11</v>
      </c>
      <c r="AW286" s="39"/>
      <c r="AX286" s="39"/>
      <c r="AY286" s="39"/>
      <c r="AZ286" s="39"/>
      <c r="BA286" s="39">
        <f t="shared" si="338"/>
        <v>0</v>
      </c>
      <c r="BB286" s="78" t="e">
        <f t="shared" ca="1" si="339"/>
        <v>#NAME?</v>
      </c>
      <c r="BC286" s="39"/>
      <c r="BD286" s="75">
        <f t="shared" si="340"/>
        <v>72000</v>
      </c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>
        <f>SUM($BE286,$BF286:BF286)-SUM($CV$1:CW$1)*SUM($P286:$Q286,$W286)-SUM($CV$2:CW$2)*SUM($R286:$V286)-SUM($CV$3:CW$3)*$X286-SUM($CV$4:CW$4)*SUM($K286:$L286)-SUM($CV$5:CW$5)*SUM($M286:$N286)-SUM($CV$6:CW$6)*$O286-SUM($CV$7:CW$7)*SUM($Y286:$Z286,$AF286)-SUM($CV$8:CW$8)*SUM($AA286:$AE286)-SUM($CV$9:CW$9)*$AG286</f>
        <v>0</v>
      </c>
      <c r="CX286" s="39">
        <f>SUM($BE286,$BF286:BG286)-SUM($CV$1:CX$1)*SUM($P286:$Q286,$W286)-SUM($CV$2:CX$2)*SUM($R286:$V286)-SUM($CV$3:CX$3)*$X286-SUM($CV$4:CX$4)*SUM($K286:$L286)-SUM($CV$5:CX$5)*SUM($M286:$N286)-SUM($CV$6:CX$6)*$O286-SUM($CV$7:CX$7)*SUM($Y286:$Z286,$AF286)-SUM($CV$8:CX$8)*SUM($AA286:$AE286)-SUM($CV$9:CX$9)*$AG286</f>
        <v>0</v>
      </c>
      <c r="CY286" s="39">
        <f>SUM($BE286,$BF286:BH286)-SUM($CV$1:CY$1)*SUM($P286:$Q286,$W286)-SUM($CV$2:CY$2)*SUM($R286:$V286)-SUM($CV$3:CY$3)*$X286-SUM($CV$4:CY$4)*SUM($K286:$L286)-SUM($CV$5:CY$5)*SUM($M286:$N286)-SUM($CV$6:CY$6)*$O286-SUM($CV$7:CY$7)*SUM($Y286:$Z286,$AF286)-SUM($CV$8:CY$8)*SUM($AA286:$AE286)-SUM($CV$9:CY$9)*$AG286</f>
        <v>0</v>
      </c>
      <c r="CZ286" s="39">
        <f>SUM($BE286,$BF286:BI286)-SUM($CV$1:CZ$1)*SUM($P286:$Q286,$W286)-SUM($CV$2:CZ$2)*SUM($R286:$V286)-SUM($CV$3:CZ$3)*$X286-SUM($CV$4:CZ$4)*SUM($K286:$L286)-SUM($CV$5:CZ$5)*SUM($M286:$N286)-SUM($CV$6:CZ$6)*$O286-SUM($CV$7:CZ$7)*SUM($Y286:$Z286,$AF286)-SUM($CV$8:CZ$8)*SUM($AA286:$AE286)-SUM($CV$9:CZ$9)*$AG286</f>
        <v>0</v>
      </c>
      <c r="DA286" s="39">
        <f>SUM($BE286,$BF286:BJ286)-SUM($CV$1:DA$1)*SUM($P286:$Q286,$W286)-SUM($CV$2:DA$2)*SUM($R286:$V286)-SUM($CV$3:DA$3)*$X286-SUM($CV$4:DA$4)*SUM($K286:$L286)-SUM($CV$5:DA$5)*SUM($M286:$N286)-SUM($CV$6:DA$6)*$O286-SUM($CV$7:DA$7)*SUM($Y286:$Z286,$AF286)-SUM($CV$8:DA$8)*SUM($AA286:$AE286)-SUM($CV$9:DA$9)*$AG286</f>
        <v>0</v>
      </c>
      <c r="DB286" s="39">
        <f>SUM($BE286,$BF286:BK286)-SUM($CV$1:DB$1)*SUM($P286:$Q286,$W286)-SUM($CV$2:DB$2)*SUM($R286:$V286)-SUM($CV$3:DB$3)*$X286-SUM($CV$4:DB$4)*SUM($K286:$L286)-SUM($CV$5:DB$5)*SUM($M286:$N286)-SUM($CV$6:DB$6)*$O286-SUM($CV$7:DB$7)*SUM($Y286:$Z286,$AF286)-SUM($CV$8:DB$8)*SUM($AA286:$AE286)-SUM($CV$9:DB$9)*$AG286</f>
        <v>-300</v>
      </c>
      <c r="DC286" s="39">
        <f>SUM($BE286,$BF286:BL286)-SUM($CV$1:DC$1)*SUM($P286:$Q286,$W286)-SUM($CV$2:DC$2)*SUM($R286:$V286)-SUM($CV$3:DC$3)*$X286-SUM($CV$4:DC$4)*SUM($K286:$L286)-SUM($CV$5:DC$5)*SUM($M286:$N286)-SUM($CV$6:DC$6)*$O286-SUM($CV$7:DC$7)*SUM($Y286:$Z286,$AF286)-SUM($CV$8:DC$8)*SUM($AA286:$AE286)-SUM($CV$9:DC$9)*$AG286</f>
        <v>-900</v>
      </c>
      <c r="DD286" s="39">
        <f>SUM($BE286,$BF286:BM286)-SUM($CV$1:DD$1)*SUM($P286:$Q286,$W286)-SUM($CV$2:DD$2)*SUM($R286:$V286)-SUM($CV$3:DD$3)*$X286-SUM($CV$4:DD$4)*SUM($K286:$L286)-SUM($CV$5:DD$5)*SUM($M286:$N286)-SUM($CV$6:DD$6)*$O286-SUM($CV$7:DD$7)*SUM($Y286:$Z286,$AF286)-SUM($CV$8:DD$8)*SUM($AA286:$AE286)-SUM($CV$9:DD$9)*$AG286</f>
        <v>-1831</v>
      </c>
      <c r="DE286" s="39">
        <f>SUM($BE286,$BF286:BN286)-SUM($CV$1:DE$1)*SUM($P286:$Q286,$W286)-SUM($CV$2:DE$2)*SUM($R286:$V286)-SUM($CV$3:DE$3)*$X286-SUM($CV$4:DE$4)*SUM($K286:$L286)-SUM($CV$5:DE$5)*SUM($M286:$N286)-SUM($CV$6:DE$6)*$O286-SUM($CV$7:DE$7)*SUM($Y286:$Z286,$AF286)-SUM($CV$8:DE$8)*SUM($AA286:$AE286)-SUM($CV$9:DE$9)*$AG286</f>
        <v>-2931</v>
      </c>
      <c r="DF286" s="39">
        <f>SUM($BE286,$BF286:BO286)-SUM($CV$1:DF$1)*SUM($P286:$Q286,$W286)-SUM($CV$2:DF$2)*SUM($R286:$V286)-SUM($CV$3:DF$3)*$X286-SUM($CV$4:DF$4)*SUM($K286:$L286)-SUM($CV$5:DF$5)*SUM($M286:$N286)-SUM($CV$6:DF$6)*$O286-SUM($CV$7:DF$7)*SUM($Y286:$Z286,$AF286)-SUM($CV$8:DF$8)*SUM($AA286:$AE286)-SUM($CV$9:DF$9)*$AG286</f>
        <v>-4331</v>
      </c>
      <c r="DG286" s="39">
        <f>SUM($BE286,$BF286:BP286)-SUM($CV$1:DG$1)*SUM($P286:$Q286,$W286)-SUM($CV$2:DG$2)*SUM($R286:$V286)-SUM($CV$3:DG$3)*$X286-SUM($CV$4:DG$4)*SUM($K286:$L286)-SUM($CV$5:DG$5)*SUM($M286:$N286)-SUM($CV$6:DG$6)*$O286-SUM($CV$7:DG$7)*SUM($Y286:$Z286,$AF286)-SUM($CV$8:DG$8)*SUM($AA286:$AE286)-SUM($CV$9:DG$9)*$AG286</f>
        <v>-5831</v>
      </c>
      <c r="DH286" s="39">
        <f>SUM($BE286,$BF286:BQ286)-SUM($CV$1:DH$1)*SUM($P286:$Q286,$W286)-SUM($CV$2:DH$2)*SUM($R286:$V286)-SUM($CV$3:DH$3)*$X286-SUM($CV$4:DH$4)*SUM($K286:$L286)-SUM($CV$5:DH$5)*SUM($M286:$N286)-SUM($CV$6:DH$6)*$O286-SUM($CV$7:DH$7)*SUM($Y286:$Z286,$AF286)-SUM($CV$8:DH$8)*SUM($AA286:$AE286)-SUM($CV$9:DH$9)*$AG286</f>
        <v>-7331</v>
      </c>
      <c r="DI286" s="39">
        <f>SUM($BE286,$BF286:BR286)-SUM($CV$1:DI$1)*SUM($P286:$Q286,$W286)-SUM($CV$2:DI$2)*SUM($R286:$V286)-SUM($CV$3:DI$3)*$X286-SUM($CV$4:DI$4)*SUM($K286:$L286)-SUM($CV$5:DI$5)*SUM($M286:$N286)-SUM($CV$6:DI$6)*$O286-SUM($CV$7:DI$7)*SUM($Y286:$Z286,$AF286)-SUM($CV$8:DI$8)*SUM($AA286:$AE286)-SUM($CV$9:DI$9)*$AG286</f>
        <v>-8831</v>
      </c>
      <c r="DJ286" s="39">
        <f>SUM($BE286,$BF286:BS286)-SUM($CV$1:DJ$1)*SUM($P286:$Q286,$W286)-SUM($CV$2:DJ$2)*SUM($R286:$V286)-SUM($CV$3:DJ$3)*$X286-SUM($CV$4:DJ$4)*SUM($K286:$L286)-SUM($CV$5:DJ$5)*SUM($M286:$N286)-SUM($CV$6:DJ$6)*$O286-SUM($CV$7:DJ$7)*SUM($Y286:$Z286,$AF286)-SUM($CV$8:DJ$8)*SUM($AA286:$AE286)-SUM($CV$9:DJ$9)*$AG286</f>
        <v>-10331</v>
      </c>
      <c r="DK286" s="39">
        <f>SUM($BE286,$BF286:BT286)-SUM($CV$1:DK$1)*SUM($P286:$Q286,$W286)-SUM($CV$2:DK$2)*SUM($R286:$V286)-SUM($CV$3:DK$3)*$X286-SUM($CV$4:DK$4)*SUM($K286:$L286)-SUM($CV$5:DK$5)*SUM($M286:$N286)-SUM($CV$6:DK$6)*$O286-SUM($CV$7:DK$7)*SUM($Y286:$Z286,$AF286)-SUM($CV$8:DK$8)*SUM($AA286:$AE286)-SUM($CV$9:DK$9)*$AG286</f>
        <v>-11831</v>
      </c>
      <c r="DL286" s="39">
        <f>SUM($BE286,$BF286:BU286)-SUM($CV$1:DL$1)*SUM($P286:$Q286,$W286)-SUM($CV$2:DL$2)*SUM($R286:$V286)-SUM($CV$3:DL$3)*$X286-SUM($CV$4:DL$4)*SUM($K286:$L286)-SUM($CV$5:DL$5)*SUM($M286:$N286)-SUM($CV$6:DL$6)*$O286-SUM($CV$7:DL$7)*SUM($Y286:$Z286,$AF286)-SUM($CV$8:DL$8)*SUM($AA286:$AE286)-SUM($CV$9:DL$9)*$AG286</f>
        <v>-13331</v>
      </c>
      <c r="DM286" s="39">
        <f>SUM($BE286,$BF286:BV286)-SUM($CV$1:DM$1)*SUM($P286:$Q286,$W286)-SUM($CV$2:DM$2)*SUM($R286:$V286)-SUM($CV$3:DM$3)*$X286-SUM($CV$4:DM$4)*SUM($K286:$L286)-SUM($CV$5:DM$5)*SUM($M286:$N286)-SUM($CV$6:DM$6)*$O286-SUM($CV$7:DM$7)*SUM($Y286:$Z286,$AF286)-SUM($CV$8:DM$8)*SUM($AA286:$AE286)-SUM($CV$9:DM$9)*$AG286</f>
        <v>-15331</v>
      </c>
      <c r="DN286" s="39">
        <f>SUM($BE286,$BF286:BW286)-SUM($CV$1:DN$1)*SUM($P286:$Q286,$W286)-SUM($CV$2:DN$2)*SUM($R286:$V286)-SUM($CV$3:DN$3)*$X286-SUM($CV$4:DN$4)*SUM($K286:$L286)-SUM($CV$5:DN$5)*SUM($M286:$N286)-SUM($CV$6:DN$6)*$O286-SUM($CV$7:DN$7)*SUM($Y286:$Z286,$AF286)-SUM($CV$8:DN$8)*SUM($AA286:$AE286)-SUM($CV$9:DN$9)*$AG286</f>
        <v>-17331</v>
      </c>
      <c r="DO286" s="39">
        <f>SUM($BE286,$BF286:BX286)-SUM($CV$1:DO$1)*SUM($P286:$Q286,$W286)-SUM($CV$2:DO$2)*SUM($R286:$V286)-SUM($CV$3:DO$3)*$X286-SUM($CV$4:DO$4)*SUM($K286:$L286)-SUM($CV$5:DO$5)*SUM($M286:$N286)-SUM($CV$6:DO$6)*$O286-SUM($CV$7:DO$7)*SUM($Y286:$Z286,$AF286)-SUM($CV$8:DO$8)*SUM($AA286:$AE286)-SUM($CV$9:DO$9)*$AG286</f>
        <v>-19331</v>
      </c>
      <c r="DP286" s="39">
        <f>SUM($BE286,$BF286:BY286)-SUM($CV$1:DP$1)*SUM($P286:$Q286,$W286)-SUM($CV$2:DP$2)*SUM($R286:$V286)-SUM($CV$3:DP$3)*$X286-SUM($CV$4:DP$4)*SUM($K286:$L286)-SUM($CV$5:DP$5)*SUM($M286:$N286)-SUM($CV$6:DP$6)*$O286-SUM($CV$7:DP$7)*SUM($Y286:$Z286,$AF286)-SUM($CV$8:DP$8)*SUM($AA286:$AE286)-SUM($CV$9:DP$9)*$AG286</f>
        <v>-21331</v>
      </c>
      <c r="DQ286" s="39">
        <f>SUM($BE286,$BF286:BZ286)-SUM($CV$1:DQ$1)*SUM($P286:$Q286,$W286)-SUM($CV$2:DQ$2)*SUM($R286:$V286)-SUM($CV$3:DQ$3)*$X286-SUM($CV$4:DQ$4)*SUM($K286:$L286)-SUM($CV$5:DQ$5)*SUM($M286:$N286)-SUM($CV$6:DQ$6)*$O286-SUM($CV$7:DQ$7)*SUM($Y286:$Z286,$AF286)-SUM($CV$8:DQ$8)*SUM($AA286:$AE286)-SUM($CV$9:DQ$9)*$AG286</f>
        <v>-23331</v>
      </c>
      <c r="DR286" s="39">
        <f>SUM($BE286,$BF286:CA286)-SUM($CV$1:DR$1)*SUM($P286:$Q286,$W286)-SUM($CV$2:DR$2)*SUM($R286:$V286)-SUM($CV$3:DR$3)*$X286-SUM($CV$4:DR$4)*SUM($K286:$L286)-SUM($CV$5:DR$5)*SUM($M286:$N286)-SUM($CV$6:DR$6)*$O286-SUM($CV$7:DR$7)*SUM($Y286:$Z286,$AF286)-SUM($CV$8:DR$8)*SUM($AA286:$AE286)-SUM($CV$9:DR$9)*$AG286</f>
        <v>-25331</v>
      </c>
      <c r="DS286" s="39">
        <f>SUM($BE286,$BF286:CB286)-SUM($CV$1:DS$1)*SUM($P286:$Q286,$W286)-SUM($CV$2:DS$2)*SUM($R286:$V286)-SUM($CV$3:DS$3)*$X286-SUM($CV$4:DS$4)*SUM($K286:$L286)-SUM($CV$5:DS$5)*SUM($M286:$N286)-SUM($CV$6:DS$6)*$O286-SUM($CV$7:DS$7)*SUM($Y286:$Z286,$AF286)-SUM($CV$8:DS$8)*SUM($AA286:$AE286)-SUM($CV$9:DS$9)*$AG286</f>
        <v>-27331</v>
      </c>
      <c r="DT286" s="39">
        <f>SUM($BE286,$BF286:CC286)-SUM($CV$1:DT$1)*SUM($P286:$Q286,$W286)-SUM($CV$2:DT$2)*SUM($R286:$V286)-SUM($CV$3:DT$3)*$X286-SUM($CV$4:DT$4)*SUM($K286:$L286)-SUM($CV$5:DT$5)*SUM($M286:$N286)-SUM($CV$6:DT$6)*$O286-SUM($CV$7:DT$7)*SUM($Y286:$Z286,$AF286)-SUM($CV$8:DT$8)*SUM($AA286:$AE286)-SUM($CV$9:DT$9)*$AG286</f>
        <v>-29331</v>
      </c>
      <c r="DU286" s="39">
        <f>SUM($BE286,$BF286:CD286)-SUM($CV$1:DU$1)*SUM($P286:$Q286,$W286)-SUM($CV$2:DU$2)*SUM($R286:$V286)-SUM($CV$3:DU$3)*$X286-SUM($CV$4:DU$4)*SUM($K286:$L286)-SUM($CV$5:DU$5)*SUM($M286:$N286)-SUM($CV$6:DU$6)*$O286-SUM($CV$7:DU$7)*SUM($Y286:$Z286,$AF286)-SUM($CV$8:DU$8)*SUM($AA286:$AE286)-SUM($CV$9:DU$9)*$AG286</f>
        <v>-31331</v>
      </c>
      <c r="DV286" s="39">
        <f>SUM($BE286,$BF286:CE286)-SUM($CV$1:DV$1)*SUM($P286:$Q286,$W286)-SUM($CV$2:DV$2)*SUM($R286:$V286)-SUM($CV$3:DV$3)*$X286-SUM($CV$4:DV$4)*SUM($K286:$L286)-SUM($CV$5:DV$5)*SUM($M286:$N286)-SUM($CV$6:DV$6)*$O286-SUM($CV$7:DV$7)*SUM($Y286:$Z286,$AF286)-SUM($CV$8:DV$8)*SUM($AA286:$AE286)-SUM($CV$9:DV$9)*$AG286</f>
        <v>-33331</v>
      </c>
      <c r="DW286" s="39">
        <f>SUM($BE286,$BF286:CF286)-SUM($CV$1:DW$1)*SUM($P286:$Q286,$W286)-SUM($CV$2:DW$2)*SUM($R286:$V286)-SUM($CV$3:DW$3)*$X286-SUM($CV$4:DW$4)*SUM($K286:$L286)-SUM($CV$5:DW$5)*SUM($M286:$N286)-SUM($CV$6:DW$6)*$O286-SUM($CV$7:DW$7)*SUM($Y286:$Z286,$AF286)-SUM($CV$8:DW$8)*SUM($AA286:$AE286)-SUM($CV$9:DW$9)*$AG286</f>
        <v>-35331</v>
      </c>
      <c r="DX286" s="39">
        <f>SUM($BE286,$BF286:CG286)-SUM($CV$1:DX$1)*SUM($P286:$Q286,$W286)-SUM($CV$2:DX$2)*SUM($R286:$V286)-SUM($CV$3:DX$3)*$X286-SUM($CV$4:DX$4)*SUM($K286:$L286)-SUM($CV$5:DX$5)*SUM($M286:$N286)-SUM($CV$6:DX$6)*$O286-SUM($CV$7:DX$7)*SUM($Y286:$Z286,$AF286)-SUM($CV$8:DX$8)*SUM($AA286:$AE286)-SUM($CV$9:DX$9)*$AG286</f>
        <v>-37331</v>
      </c>
      <c r="DY286" s="39">
        <f>SUM($BE286,$BF286:CH286)-SUM($CV$1:DY$1)*SUM($P286:$Q286,$W286)-SUM($CV$2:DY$2)*SUM($R286:$V286)-SUM($CV$3:DY$3)*$X286-SUM($CV$4:DY$4)*SUM($K286:$L286)-SUM($CV$5:DY$5)*SUM($M286:$N286)-SUM($CV$6:DY$6)*$O286-SUM($CV$7:DY$7)*SUM($Y286:$Z286,$AF286)-SUM($CV$8:DY$8)*SUM($AA286:$AE286)-SUM($CV$9:DY$9)*$AG286</f>
        <v>-39331</v>
      </c>
      <c r="DZ286" s="39">
        <f>SUM($BE286,$BF286:CI286)-SUM($CV$1:DZ$1)*SUM($P286:$Q286,$W286)-SUM($CV$2:DZ$2)*SUM($R286:$V286)-SUM($CV$3:DZ$3)*$X286-SUM($CV$4:DZ$4)*SUM($K286:$L286)-SUM($CV$5:DZ$5)*SUM($M286:$N286)-SUM($CV$6:DZ$6)*$O286-SUM($CV$7:DZ$7)*SUM($Y286:$Z286,$AF286)-SUM($CV$8:DZ$8)*SUM($AA286:$AE286)-SUM($CV$9:DZ$9)*$AG286</f>
        <v>-41331</v>
      </c>
      <c r="EA286" s="39">
        <f>SUM($BE286,$BF286:CJ286)-SUM($CV$1:EA$1)*SUM($P286:$Q286,$W286)-SUM($CV$2:EA$2)*SUM($R286:$V286)-SUM($CV$3:EA$3)*$X286-SUM($CV$4:EA$4)*SUM($K286:$L286)-SUM($CV$5:EA$5)*SUM($M286:$N286)-SUM($CV$6:EA$6)*$O286-SUM($CV$7:EA$7)*SUM($Y286:$Z286,$AF286)-SUM($CV$8:EA$8)*SUM($AA286:$AE286)-SUM($CV$9:EA$9)*$AG286</f>
        <v>-43331</v>
      </c>
      <c r="EB286" s="39">
        <f>SUM($BE286,$BF286:CK286)-SUM($CV$1:EB$1)*SUM($P286:$Q286,$W286)-SUM($CV$2:EB$2)*SUM($R286:$V286)-SUM($CV$3:EB$3)*$X286-SUM($CV$4:EB$4)*SUM($K286:$L286)-SUM($CV$5:EB$5)*SUM($M286:$N286)-SUM($CV$6:EB$6)*$O286-SUM($CV$7:EB$7)*SUM($Y286:$Z286,$AF286)-SUM($CV$8:EB$8)*SUM($AA286:$AE286)-SUM($CV$9:EB$9)*$AG286</f>
        <v>-45331</v>
      </c>
      <c r="EC286" s="39">
        <f>SUM($BE286,$BF286:CL286)-SUM($CV$1:EC$1)*SUM($P286:$Q286,$W286)-SUM($CV$2:EC$2)*SUM($R286:$V286)-SUM($CV$3:EC$3)*$X286-SUM($CV$4:EC$4)*SUM($K286:$L286)-SUM($CV$5:EC$5)*SUM($M286:$N286)-SUM($CV$6:EC$6)*$O286-SUM($CV$7:EC$7)*SUM($Y286:$Z286,$AF286)-SUM($CV$8:EC$8)*SUM($AA286:$AE286)-SUM($CV$9:EC$9)*$AG286</f>
        <v>-47331</v>
      </c>
      <c r="ED286" s="39">
        <f>SUM($BE286,$BF286:CM286)-SUM($CV$1:ED$1)*SUM($P286:$Q286,$W286)-SUM($CV$2:ED$2)*SUM($R286:$V286)-SUM($CV$3:ED$3)*$X286-SUM($CV$4:ED$4)*SUM($K286:$L286)-SUM($CV$5:ED$5)*SUM($M286:$N286)-SUM($CV$6:ED$6)*$O286-SUM($CV$7:ED$7)*SUM($Y286:$Z286,$AF286)-SUM($CV$8:ED$8)*SUM($AA286:$AE286)-SUM($CV$9:ED$9)*$AG286</f>
        <v>-49331</v>
      </c>
      <c r="EE286" s="39">
        <f>SUM($BE286,$BF286:CN286)-SUM($CV$1:EE$1)*SUM($P286:$Q286,$W286)-SUM($CV$2:EE$2)*SUM($R286:$V286)-SUM($CV$3:EE$3)*$X286-SUM($CV$4:EE$4)*SUM($K286:$L286)-SUM($CV$5:EE$5)*SUM($M286:$N286)-SUM($CV$6:EE$6)*$O286-SUM($CV$7:EE$7)*SUM($Y286:$Z286,$AF286)-SUM($CV$8:EE$8)*SUM($AA286:$AE286)-SUM($CV$9:EE$9)*$AG286</f>
        <v>-51331</v>
      </c>
      <c r="EF286" s="39">
        <f>SUM($BE286,$BF286:CO286)-SUM($CV$1:EF$1)*SUM($P286:$Q286,$W286)-SUM($CV$2:EF$2)*SUM($R286:$V286)-SUM($CV$3:EF$3)*$X286-SUM($CV$4:EF$4)*SUM($K286:$L286)-SUM($CV$5:EF$5)*SUM($M286:$N286)-SUM($CV$6:EF$6)*$O286-SUM($CV$7:EF$7)*SUM($Y286:$Z286,$AF286)-SUM($CV$8:EF$8)*SUM($AA286:$AE286)-SUM($CV$9:EF$9)*$AG286</f>
        <v>-53331</v>
      </c>
      <c r="EG286" s="39">
        <f>SUM($BE286,$BF286:CP286)-SUM($CV$1:EG$1)*SUM($P286:$Q286,$W286)-SUM($CV$2:EG$2)*SUM($R286:$V286)-SUM($CV$3:EG$3)*$X286-SUM($CV$4:EG$4)*SUM($K286:$L286)-SUM($CV$5:EG$5)*SUM($M286:$N286)-SUM($CV$6:EG$6)*$O286-SUM($CV$7:EG$7)*SUM($Y286:$Z286,$AF286)-SUM($CV$8:EG$8)*SUM($AA286:$AE286)-SUM($CV$9:EG$9)*$AG286</f>
        <v>-55331</v>
      </c>
      <c r="EH286" s="39">
        <f>SUM($BE286,$BF286:CQ286)-SUM($CV$1:EH$1)*SUM($P286:$Q286,$W286)-SUM($CV$2:EH$2)*SUM($R286:$V286)-SUM($CV$3:EH$3)*$X286-SUM($CV$4:EH$4)*SUM($K286:$L286)-SUM($CV$5:EH$5)*SUM($M286:$N286)-SUM($CV$6:EH$6)*$O286-SUM($CV$7:EH$7)*SUM($Y286:$Z286,$AF286)-SUM($CV$8:EH$8)*SUM($AA286:$AE286)-SUM($CV$9:EH$9)*$AG286</f>
        <v>-57331</v>
      </c>
      <c r="EI286" s="39">
        <f>SUM($BE286,$BF286:CR286)-SUM($CV$1:EI$1)*SUM($P286:$Q286,$W286)-SUM($CV$2:EI$2)*SUM($R286:$V286)-SUM($CV$3:EI$3)*$X286-SUM($CV$4:EI$4)*SUM($K286:$L286)-SUM($CV$5:EI$5)*SUM($M286:$N286)-SUM($CV$6:EI$6)*$O286-SUM($CV$7:EI$7)*SUM($Y286:$Z286,$AF286)-SUM($CV$8:EI$8)*SUM($AA286:$AE286)-SUM($CV$9:EI$9)*$AG286</f>
        <v>-59331</v>
      </c>
      <c r="EJ286" s="39">
        <f>SUM($BE286,$BF286:CS286)-SUM($CV$1:EJ$1)*SUM($P286:$Q286,$W286)-SUM($CV$2:EJ$2)*SUM($R286:$V286)-SUM($CV$3:EJ$3)*$X286-SUM($CV$4:EJ$4)*SUM($K286:$L286)-SUM($CV$5:EJ$5)*SUM($M286:$N286)-SUM($CV$6:EJ$6)*$O286-SUM($CV$7:EJ$7)*SUM($Y286:$Z286,$AF286)-SUM($CV$8:EJ$8)*SUM($AA286:$AE286)-SUM($CV$9:EJ$9)*$AG286</f>
        <v>-61331</v>
      </c>
      <c r="EK286" s="39">
        <f>SUM($BE286,$BF286:CT286)-SUM($CV$1:EK$1)*SUM($P286:$Q286,$W286)-SUM($CV$2:EK$2)*SUM($R286:$V286)-SUM($CV$3:EK$3)*$X286-SUM($CV$4:EK$4)*SUM($K286:$L286)-SUM($CV$5:EK$5)*SUM($M286:$N286)-SUM($CV$6:EK$6)*$O286-SUM($CV$7:EK$7)*SUM($Y286:$Z286,$AF286)-SUM($CV$8:EK$8)*SUM($AA286:$AE286)-SUM($CV$9:EK$9)*$AG286</f>
        <v>-63331</v>
      </c>
      <c r="EL286" s="39">
        <f>SUM($BE286,$BF286:CU286)-SUM($CV$1:EL$1)*SUM($P286:$Q286,$W286)-SUM($CV$2:EL$2)*SUM($R286:$V286)-SUM($CV$3:EL$3)*$X286-SUM($CV$4:EL$4)*SUM($K286:$L286)-SUM($CV$5:EL$5)*SUM($M286:$N286)-SUM($CV$6:EL$6)*$O286-SUM($CV$7:EL$7)*SUM($Y286:$Z286,$AF286)-SUM($CV$8:EL$8)*SUM($AA286:$AE286)-SUM($CV$9:EL$9)*$AG286</f>
        <v>-65331</v>
      </c>
      <c r="EM286" s="39">
        <f>SUM($BE286,$BF286:CV286)-SUM($CV$1:EM$1)*SUM($P286:$Q286,$W286)-SUM($CV$2:EM$2)*SUM($R286:$V286)-SUM($CV$3:EM$3)*$X286-SUM($CV$4:EM$4)*SUM($K286:$L286)-SUM($CV$5:EM$5)*SUM($M286:$N286)-SUM($CV$6:EM$6)*$O286-SUM($CV$7:EM$7)*SUM($Y286:$Z286,$AF286)-SUM($CV$8:EM$8)*SUM($AA286:$AE286)-SUM($CV$9:EM$9)*$AG286</f>
        <v>-67331</v>
      </c>
      <c r="EN286" s="39">
        <f>SUM($BE286,$BF286:CW286)-SUM($CV$1:EN$1)*SUM($P286:$Q286,$W286)-SUM($CV$2:EN$2)*SUM($R286:$V286)-SUM($CV$3:EN$3)*$X286-SUM($CV$4:EN$4)*SUM($K286:$L286)-SUM($CV$5:EN$5)*SUM($M286:$N286)-SUM($CV$6:EN$6)*$O286-SUM($CV$7:EN$7)*SUM($Y286:$Z286,$AF286)-SUM($CV$8:EN$8)*SUM($AA286:$AE286)-SUM($CV$9:EN$9)*$AG286</f>
        <v>-69331</v>
      </c>
      <c r="EO286" s="39">
        <f>SUM($BE286,$BF286:CX286)-SUM($CV$1:EO$1)*SUM($P286:$Q286,$W286)-SUM($CV$2:EO$2)*SUM($R286:$V286)-SUM($CV$3:EO$3)*$X286-SUM($CV$4:EO$4)*SUM($K286:$L286)-SUM($CV$5:EO$5)*SUM($M286:$N286)-SUM($CV$6:EO$6)*$O286-SUM($CV$7:EO$7)*SUM($Y286:$Z286,$AF286)-SUM($CV$8:EO$8)*SUM($AA286:$AE286)-SUM($CV$9:EO$9)*$AG286</f>
        <v>-70589</v>
      </c>
      <c r="EP286" s="96" t="s">
        <v>12</v>
      </c>
      <c r="EQ286" s="103" t="str">
        <f t="shared" si="328"/>
        <v>SN74LV4T125PWR</v>
      </c>
      <c r="ER286" s="96" t="str">
        <f t="shared" si="378"/>
        <v>TEXAS INSTRUMENTS INC</v>
      </c>
      <c r="ES286" s="115">
        <f t="shared" si="381"/>
        <v>0</v>
      </c>
      <c r="ET286" s="116"/>
      <c r="EU286" s="107" t="e">
        <f t="shared" ca="1" si="341"/>
        <v>#NAME?</v>
      </c>
      <c r="EV286" s="107" t="e">
        <f t="shared" ca="1" si="342"/>
        <v>#NAME?</v>
      </c>
      <c r="EW286" s="117">
        <f t="shared" si="327"/>
        <v>2000</v>
      </c>
      <c r="EX286" s="117">
        <f t="shared" si="329"/>
        <v>2000</v>
      </c>
      <c r="EY286" s="103"/>
      <c r="EZ286" s="117">
        <f t="shared" si="343"/>
        <v>72000</v>
      </c>
      <c r="FA286" s="118" t="e">
        <f t="shared" ca="1" si="344"/>
        <v>#NAME?</v>
      </c>
      <c r="FB286" s="117">
        <f t="shared" si="345"/>
        <v>1319</v>
      </c>
      <c r="FC286" s="118" t="e">
        <f t="shared" ca="1" si="346"/>
        <v>#NAME?</v>
      </c>
      <c r="FD286" s="119">
        <v>45523</v>
      </c>
      <c r="FE286" s="118" t="s">
        <v>130</v>
      </c>
      <c r="FF286" s="118" t="s">
        <v>12</v>
      </c>
      <c r="FG286" s="103"/>
      <c r="FH286" s="103"/>
      <c r="FI286" s="105">
        <f t="array" ref="FI286">SUMPRODUCT($AI286:$AL286,TRANSPOSE(FI$1:FI$4))</f>
        <v>6065</v>
      </c>
      <c r="FJ286" s="105">
        <f t="array" ref="FJ286">SUMPRODUCT($AI286:$AL286,TRANSPOSE(FJ$1:FJ$4))</f>
        <v>6065</v>
      </c>
      <c r="FK286" s="105">
        <f t="array" ref="FK286">SUMPRODUCT($AI286:$AL286,TRANSPOSE(FK$1:FK$4))</f>
        <v>6065</v>
      </c>
      <c r="FL286" s="105">
        <f t="array" ref="FL286">SUMPRODUCT($AI286:$AL286,TRANSPOSE(FL$1:FL$4))</f>
        <v>6065</v>
      </c>
      <c r="FM286" s="105">
        <f t="array" ref="FM286">SUMPRODUCT($AI286:$AL286,TRANSPOSE(FM$1:FM$4))</f>
        <v>6065</v>
      </c>
      <c r="FN286" s="105">
        <f t="array" ref="FN286">SUMPRODUCT($AI286:$AL286,TRANSPOSE(FN$1:FN$4))</f>
        <v>6065</v>
      </c>
      <c r="FO286" s="105">
        <f t="array" ref="FO286">SUMPRODUCT($AI286:$AL286,TRANSPOSE(FO$1:FO$4))</f>
        <v>6065</v>
      </c>
      <c r="FP286" s="105">
        <f t="array" ref="FP286">SUMPRODUCT($AI286:$AL286,TRANSPOSE(FP$1:FP$4))</f>
        <v>6065</v>
      </c>
      <c r="FQ286" s="105">
        <f t="array" ref="FQ286">SUMPRODUCT($AI286:$AL286,TRANSPOSE(FQ$1:FQ$4))</f>
        <v>6065</v>
      </c>
      <c r="FR286" s="105">
        <f t="array" ref="FR286">SUMPRODUCT($AI286:$AL286,TRANSPOSE(FR$1:FR$4))</f>
        <v>6050</v>
      </c>
      <c r="FS286" s="105">
        <f t="array" ref="FS286">SUMPRODUCT($AI286:$AL286,TRANSPOSE(FS$1:FS$4))</f>
        <v>6000</v>
      </c>
      <c r="FT286" s="105">
        <f t="array" ref="FT286">SUMPRODUCT($AI286:$AL286,TRANSPOSE(FT$1:FT$4))</f>
        <v>4046</v>
      </c>
      <c r="FU286" s="105">
        <f t="array" ref="FU286">SUMPRODUCT($AI286:$AL286,TRANSPOSE(FU$1:FU$4))</f>
        <v>0</v>
      </c>
      <c r="FV286" s="120"/>
      <c r="FW286" s="105">
        <f t="shared" si="347"/>
        <v>8000</v>
      </c>
      <c r="FX286" s="121">
        <f>CEILING(SUM($FI286:FJ286)-SUM($FW286:FW286),$EW286)</f>
        <v>6000</v>
      </c>
      <c r="FY286" s="121">
        <f>CEILING(SUM($FI286:FK286)-SUM($FW286:FX286),$EW286)</f>
        <v>6000</v>
      </c>
      <c r="FZ286" s="121">
        <f>CEILING(SUM($FI286:FL286)-SUM($FW286:FY286),$EW286)</f>
        <v>6000</v>
      </c>
      <c r="GA286" s="121">
        <f>CEILING(SUM($FI286:FM286)-SUM($FW286:FZ286),$EW286)</f>
        <v>6000</v>
      </c>
      <c r="GB286" s="121">
        <f>CEILING(SUM($FI286:FN286)-SUM($FW286:GA286),$EW286)</f>
        <v>6000</v>
      </c>
      <c r="GC286" s="121">
        <f>CEILING(SUM($FI286:FO286)-SUM($FW286:GB286),$EW286)</f>
        <v>6000</v>
      </c>
      <c r="GD286" s="121">
        <f>CEILING(SUM($FI286:FP286)-SUM($FW286:GC286),$EW286)</f>
        <v>6000</v>
      </c>
      <c r="GE286" s="121">
        <f>CEILING(SUM($FI286:FQ286)-SUM($FW286:GD286),$EW286)</f>
        <v>6000</v>
      </c>
      <c r="GF286" s="121">
        <f>CEILING(SUM($FI286:FR286)-SUM($FW286:GE286),$EW286)</f>
        <v>6000</v>
      </c>
      <c r="GG286" s="121">
        <f>CEILING(SUM($FI286:FS286)-SUM($FW286:GF286),$EW286)</f>
        <v>6000</v>
      </c>
      <c r="GH286" s="121">
        <f t="shared" si="348"/>
        <v>4000</v>
      </c>
      <c r="GI286" s="121">
        <f t="shared" si="349"/>
        <v>0</v>
      </c>
      <c r="GJ286" s="120"/>
      <c r="GK286" s="123" t="e">
        <f t="shared" ca="1" si="350"/>
        <v>#NAME?</v>
      </c>
      <c r="GL286" s="123" t="e">
        <f t="shared" ca="1" si="351"/>
        <v>#NAME?</v>
      </c>
      <c r="GM286" s="123" t="e">
        <f t="shared" ca="1" si="352"/>
        <v>#NAME?</v>
      </c>
      <c r="GN286" s="123" t="e">
        <f t="shared" ca="1" si="353"/>
        <v>#NAME?</v>
      </c>
      <c r="GO286" s="123" t="e">
        <f t="shared" ca="1" si="354"/>
        <v>#NAME?</v>
      </c>
      <c r="GP286" s="123" t="e">
        <f t="shared" ca="1" si="355"/>
        <v>#NAME?</v>
      </c>
      <c r="GQ286" s="123" t="e">
        <f t="shared" ca="1" si="356"/>
        <v>#NAME?</v>
      </c>
      <c r="GR286" s="123" t="e">
        <f t="shared" ca="1" si="357"/>
        <v>#NAME?</v>
      </c>
      <c r="GS286" s="123" t="e">
        <f t="shared" ca="1" si="358"/>
        <v>#NAME?</v>
      </c>
      <c r="GT286" s="123" t="e">
        <f t="shared" ca="1" si="359"/>
        <v>#NAME?</v>
      </c>
      <c r="GU286" s="123" t="e">
        <f t="shared" ca="1" si="360"/>
        <v>#NAME?</v>
      </c>
      <c r="GV286" s="123" t="e">
        <f t="shared" ca="1" si="361"/>
        <v>#NAME?</v>
      </c>
      <c r="GW286" s="123" t="e">
        <f t="shared" ca="1" si="362"/>
        <v>#NAME?</v>
      </c>
      <c r="GX286" s="123" t="e">
        <f t="shared" ca="1" si="363"/>
        <v>#NAME?</v>
      </c>
      <c r="GY286" s="120"/>
      <c r="GZ286" s="105"/>
      <c r="HA286" s="105"/>
      <c r="HB286" s="105"/>
      <c r="HC286" s="105"/>
      <c r="HD286" s="105"/>
      <c r="HE286" s="105"/>
      <c r="HF286" s="105"/>
      <c r="HG286" s="105"/>
      <c r="HH286" s="105"/>
      <c r="HI286" s="105"/>
      <c r="HJ286" s="105"/>
      <c r="HK286" s="105"/>
      <c r="HL286" s="105">
        <f t="shared" si="380"/>
        <v>0</v>
      </c>
      <c r="HM286" s="105"/>
      <c r="HN286" s="123" t="e">
        <f t="shared" ca="1" si="364"/>
        <v>#NAME?</v>
      </c>
      <c r="HO286" s="123" t="e">
        <f t="shared" ca="1" si="365"/>
        <v>#NAME?</v>
      </c>
      <c r="HP286" s="123" t="e">
        <f t="shared" ca="1" si="366"/>
        <v>#NAME?</v>
      </c>
      <c r="HQ286" s="123" t="e">
        <f t="shared" ca="1" si="367"/>
        <v>#NAME?</v>
      </c>
      <c r="HR286" s="123" t="e">
        <f t="shared" ca="1" si="368"/>
        <v>#NAME?</v>
      </c>
      <c r="HS286" s="123" t="e">
        <f t="shared" ca="1" si="369"/>
        <v>#NAME?</v>
      </c>
      <c r="HT286" s="123" t="e">
        <f t="shared" ca="1" si="370"/>
        <v>#NAME?</v>
      </c>
      <c r="HU286" s="123" t="e">
        <f t="shared" ca="1" si="371"/>
        <v>#NAME?</v>
      </c>
      <c r="HV286" s="123" t="e">
        <f t="shared" ca="1" si="372"/>
        <v>#NAME?</v>
      </c>
      <c r="HW286" s="123" t="e">
        <f t="shared" ca="1" si="373"/>
        <v>#NAME?</v>
      </c>
      <c r="HX286" s="123" t="e">
        <f t="shared" ca="1" si="374"/>
        <v>#NAME?</v>
      </c>
      <c r="HY286" s="123" t="e">
        <f t="shared" ca="1" si="375"/>
        <v>#NAME?</v>
      </c>
      <c r="HZ286" s="123" t="e">
        <f t="shared" ca="1" si="376"/>
        <v>#NAME?</v>
      </c>
      <c r="IA286" s="123" t="e">
        <f t="shared" ca="1" si="377"/>
        <v>#NAME?</v>
      </c>
      <c r="IB286" s="124" t="s">
        <v>1306</v>
      </c>
      <c r="IC286" s="103"/>
      <c r="ID286" s="125"/>
      <c r="IE286" s="103"/>
      <c r="IF286" s="103"/>
      <c r="IG286" s="103"/>
      <c r="IH286" s="103"/>
      <c r="II286" s="103"/>
    </row>
    <row r="287" spans="1:243" ht="14.25" x14ac:dyDescent="0.2">
      <c r="A287" s="39">
        <v>319</v>
      </c>
      <c r="B287" s="39" t="s">
        <v>1309</v>
      </c>
      <c r="C287" s="56" t="s">
        <v>1310</v>
      </c>
      <c r="D287" s="39" t="s">
        <v>137</v>
      </c>
      <c r="E287" s="39">
        <v>405072786</v>
      </c>
      <c r="F287" s="102" t="s">
        <v>1311</v>
      </c>
      <c r="G287" s="39">
        <v>402527757</v>
      </c>
      <c r="H287" s="39" t="s">
        <v>128</v>
      </c>
      <c r="I287" s="39">
        <v>2</v>
      </c>
      <c r="J287" s="39">
        <v>3</v>
      </c>
      <c r="K287" s="39">
        <v>0</v>
      </c>
      <c r="L287" s="39">
        <v>0</v>
      </c>
      <c r="M287" s="39">
        <v>0</v>
      </c>
      <c r="N287" s="39">
        <v>0</v>
      </c>
      <c r="O287" s="39">
        <v>1</v>
      </c>
      <c r="P287" s="39">
        <v>0</v>
      </c>
      <c r="Q287" s="39">
        <v>0</v>
      </c>
      <c r="R287" s="39">
        <v>0</v>
      </c>
      <c r="S287" s="39">
        <v>0</v>
      </c>
      <c r="T287" s="39">
        <v>0</v>
      </c>
      <c r="U287" s="39">
        <v>0</v>
      </c>
      <c r="V287" s="39">
        <v>0</v>
      </c>
      <c r="W287" s="39">
        <v>0</v>
      </c>
      <c r="X287" s="39">
        <v>1</v>
      </c>
      <c r="Y287" s="39">
        <v>0</v>
      </c>
      <c r="Z287" s="39">
        <v>0</v>
      </c>
      <c r="AA287" s="39">
        <v>0</v>
      </c>
      <c r="AB287" s="39">
        <v>0</v>
      </c>
      <c r="AC287" s="39">
        <v>0</v>
      </c>
      <c r="AD287" s="39">
        <v>0</v>
      </c>
      <c r="AE287" s="39">
        <v>0</v>
      </c>
      <c r="AF287" s="39">
        <v>0</v>
      </c>
      <c r="AG287" s="39">
        <v>1</v>
      </c>
      <c r="AH287" s="39">
        <f t="shared" si="331"/>
        <v>2</v>
      </c>
      <c r="AI287" s="39">
        <f t="shared" si="332"/>
        <v>1</v>
      </c>
      <c r="AJ287" s="39">
        <f t="shared" si="333"/>
        <v>1</v>
      </c>
      <c r="AK287" s="39">
        <f t="shared" si="334"/>
        <v>1</v>
      </c>
      <c r="AL287" s="39">
        <f t="shared" si="335"/>
        <v>2</v>
      </c>
      <c r="AM287" s="57">
        <f t="shared" si="336"/>
        <v>70681</v>
      </c>
      <c r="AN287" s="57">
        <v>1050</v>
      </c>
      <c r="AO287" s="57">
        <f t="shared" si="337"/>
        <v>71400</v>
      </c>
      <c r="AP287" s="39" t="s">
        <v>12</v>
      </c>
      <c r="AQ287" s="39" t="s">
        <v>968</v>
      </c>
      <c r="AR287" s="39" t="s">
        <v>12</v>
      </c>
      <c r="AS287" s="39"/>
      <c r="AT287" s="39"/>
      <c r="AU287" s="58"/>
      <c r="AV287" s="58" t="s">
        <v>11</v>
      </c>
      <c r="AW287" s="39"/>
      <c r="AX287" s="39"/>
      <c r="AY287" s="39"/>
      <c r="AZ287" s="39"/>
      <c r="BA287" s="39">
        <f t="shared" si="338"/>
        <v>0</v>
      </c>
      <c r="BB287" s="78" t="e">
        <f t="shared" ca="1" si="339"/>
        <v>#NAME?</v>
      </c>
      <c r="BC287" s="39"/>
      <c r="BD287" s="75">
        <f t="shared" si="340"/>
        <v>71400</v>
      </c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>
        <f>SUM($BE287,$BF287:BF287)-SUM($CV$1:CW$1)*SUM($P287:$Q287,$W287)-SUM($CV$2:CW$2)*SUM($R287:$V287)-SUM($CV$3:CW$3)*$X287-SUM($CV$4:CW$4)*SUM($K287:$L287)-SUM($CV$5:CW$5)*SUM($M287:$N287)-SUM($CV$6:CW$6)*$O287-SUM($CV$7:CW$7)*SUM($Y287:$Z287,$AF287)-SUM($CV$8:CW$8)*SUM($AA287:$AE287)-SUM($CV$9:CW$9)*$AG287</f>
        <v>0</v>
      </c>
      <c r="CX287" s="39">
        <f>SUM($BE287,$BF287:BG287)-SUM($CV$1:CX$1)*SUM($P287:$Q287,$W287)-SUM($CV$2:CX$2)*SUM($R287:$V287)-SUM($CV$3:CX$3)*$X287-SUM($CV$4:CX$4)*SUM($K287:$L287)-SUM($CV$5:CX$5)*SUM($M287:$N287)-SUM($CV$6:CX$6)*$O287-SUM($CV$7:CX$7)*SUM($Y287:$Z287,$AF287)-SUM($CV$8:CX$8)*SUM($AA287:$AE287)-SUM($CV$9:CX$9)*$AG287</f>
        <v>0</v>
      </c>
      <c r="CY287" s="39">
        <f>SUM($BE287,$BF287:BH287)-SUM($CV$1:CY$1)*SUM($P287:$Q287,$W287)-SUM($CV$2:CY$2)*SUM($R287:$V287)-SUM($CV$3:CY$3)*$X287-SUM($CV$4:CY$4)*SUM($K287:$L287)-SUM($CV$5:CY$5)*SUM($M287:$N287)-SUM($CV$6:CY$6)*$O287-SUM($CV$7:CY$7)*SUM($Y287:$Z287,$AF287)-SUM($CV$8:CY$8)*SUM($AA287:$AE287)-SUM($CV$9:CY$9)*$AG287</f>
        <v>0</v>
      </c>
      <c r="CZ287" s="39">
        <f>SUM($BE287,$BF287:BI287)-SUM($CV$1:CZ$1)*SUM($P287:$Q287,$W287)-SUM($CV$2:CZ$2)*SUM($R287:$V287)-SUM($CV$3:CZ$3)*$X287-SUM($CV$4:CZ$4)*SUM($K287:$L287)-SUM($CV$5:CZ$5)*SUM($M287:$N287)-SUM($CV$6:CZ$6)*$O287-SUM($CV$7:CZ$7)*SUM($Y287:$Z287,$AF287)-SUM($CV$8:CZ$8)*SUM($AA287:$AE287)-SUM($CV$9:CZ$9)*$AG287</f>
        <v>0</v>
      </c>
      <c r="DA287" s="39">
        <f>SUM($BE287,$BF287:BJ287)-SUM($CV$1:DA$1)*SUM($P287:$Q287,$W287)-SUM($CV$2:DA$2)*SUM($R287:$V287)-SUM($CV$3:DA$3)*$X287-SUM($CV$4:DA$4)*SUM($K287:$L287)-SUM($CV$5:DA$5)*SUM($M287:$N287)-SUM($CV$6:DA$6)*$O287-SUM($CV$7:DA$7)*SUM($Y287:$Z287,$AF287)-SUM($CV$8:DA$8)*SUM($AA287:$AE287)-SUM($CV$9:DA$9)*$AG287</f>
        <v>0</v>
      </c>
      <c r="DB287" s="39">
        <f>SUM($BE287,$BF287:BK287)-SUM($CV$1:DB$1)*SUM($P287:$Q287,$W287)-SUM($CV$2:DB$2)*SUM($R287:$V287)-SUM($CV$3:DB$3)*$X287-SUM($CV$4:DB$4)*SUM($K287:$L287)-SUM($CV$5:DB$5)*SUM($M287:$N287)-SUM($CV$6:DB$6)*$O287-SUM($CV$7:DB$7)*SUM($Y287:$Z287,$AF287)-SUM($CV$8:DB$8)*SUM($AA287:$AE287)-SUM($CV$9:DB$9)*$AG287</f>
        <v>-300</v>
      </c>
      <c r="DC287" s="39">
        <f>SUM($BE287,$BF287:BL287)-SUM($CV$1:DC$1)*SUM($P287:$Q287,$W287)-SUM($CV$2:DC$2)*SUM($R287:$V287)-SUM($CV$3:DC$3)*$X287-SUM($CV$4:DC$4)*SUM($K287:$L287)-SUM($CV$5:DC$5)*SUM($M287:$N287)-SUM($CV$6:DC$6)*$O287-SUM($CV$7:DC$7)*SUM($Y287:$Z287,$AF287)-SUM($CV$8:DC$8)*SUM($AA287:$AE287)-SUM($CV$9:DC$9)*$AG287</f>
        <v>-900</v>
      </c>
      <c r="DD287" s="39">
        <f>SUM($BE287,$BF287:BM287)-SUM($CV$1:DD$1)*SUM($P287:$Q287,$W287)-SUM($CV$2:DD$2)*SUM($R287:$V287)-SUM($CV$3:DD$3)*$X287-SUM($CV$4:DD$4)*SUM($K287:$L287)-SUM($CV$5:DD$5)*SUM($M287:$N287)-SUM($CV$6:DD$6)*$O287-SUM($CV$7:DD$7)*SUM($Y287:$Z287,$AF287)-SUM($CV$8:DD$8)*SUM($AA287:$AE287)-SUM($CV$9:DD$9)*$AG287</f>
        <v>-1831</v>
      </c>
      <c r="DE287" s="39">
        <f>SUM($BE287,$BF287:BN287)-SUM($CV$1:DE$1)*SUM($P287:$Q287,$W287)-SUM($CV$2:DE$2)*SUM($R287:$V287)-SUM($CV$3:DE$3)*$X287-SUM($CV$4:DE$4)*SUM($K287:$L287)-SUM($CV$5:DE$5)*SUM($M287:$N287)-SUM($CV$6:DE$6)*$O287-SUM($CV$7:DE$7)*SUM($Y287:$Z287,$AF287)-SUM($CV$8:DE$8)*SUM($AA287:$AE287)-SUM($CV$9:DE$9)*$AG287</f>
        <v>-2931</v>
      </c>
      <c r="DF287" s="39">
        <f>SUM($BE287,$BF287:BO287)-SUM($CV$1:DF$1)*SUM($P287:$Q287,$W287)-SUM($CV$2:DF$2)*SUM($R287:$V287)-SUM($CV$3:DF$3)*$X287-SUM($CV$4:DF$4)*SUM($K287:$L287)-SUM($CV$5:DF$5)*SUM($M287:$N287)-SUM($CV$6:DF$6)*$O287-SUM($CV$7:DF$7)*SUM($Y287:$Z287,$AF287)-SUM($CV$8:DF$8)*SUM($AA287:$AE287)-SUM($CV$9:DF$9)*$AG287</f>
        <v>-4331</v>
      </c>
      <c r="DG287" s="39">
        <f>SUM($BE287,$BF287:BP287)-SUM($CV$1:DG$1)*SUM($P287:$Q287,$W287)-SUM($CV$2:DG$2)*SUM($R287:$V287)-SUM($CV$3:DG$3)*$X287-SUM($CV$4:DG$4)*SUM($K287:$L287)-SUM($CV$5:DG$5)*SUM($M287:$N287)-SUM($CV$6:DG$6)*$O287-SUM($CV$7:DG$7)*SUM($Y287:$Z287,$AF287)-SUM($CV$8:DG$8)*SUM($AA287:$AE287)-SUM($CV$9:DG$9)*$AG287</f>
        <v>-5831</v>
      </c>
      <c r="DH287" s="39">
        <f>SUM($BE287,$BF287:BQ287)-SUM($CV$1:DH$1)*SUM($P287:$Q287,$W287)-SUM($CV$2:DH$2)*SUM($R287:$V287)-SUM($CV$3:DH$3)*$X287-SUM($CV$4:DH$4)*SUM($K287:$L287)-SUM($CV$5:DH$5)*SUM($M287:$N287)-SUM($CV$6:DH$6)*$O287-SUM($CV$7:DH$7)*SUM($Y287:$Z287,$AF287)-SUM($CV$8:DH$8)*SUM($AA287:$AE287)-SUM($CV$9:DH$9)*$AG287</f>
        <v>-7331</v>
      </c>
      <c r="DI287" s="39">
        <f>SUM($BE287,$BF287:BR287)-SUM($CV$1:DI$1)*SUM($P287:$Q287,$W287)-SUM($CV$2:DI$2)*SUM($R287:$V287)-SUM($CV$3:DI$3)*$X287-SUM($CV$4:DI$4)*SUM($K287:$L287)-SUM($CV$5:DI$5)*SUM($M287:$N287)-SUM($CV$6:DI$6)*$O287-SUM($CV$7:DI$7)*SUM($Y287:$Z287,$AF287)-SUM($CV$8:DI$8)*SUM($AA287:$AE287)-SUM($CV$9:DI$9)*$AG287</f>
        <v>-8831</v>
      </c>
      <c r="DJ287" s="39">
        <f>SUM($BE287,$BF287:BS287)-SUM($CV$1:DJ$1)*SUM($P287:$Q287,$W287)-SUM($CV$2:DJ$2)*SUM($R287:$V287)-SUM($CV$3:DJ$3)*$X287-SUM($CV$4:DJ$4)*SUM($K287:$L287)-SUM($CV$5:DJ$5)*SUM($M287:$N287)-SUM($CV$6:DJ$6)*$O287-SUM($CV$7:DJ$7)*SUM($Y287:$Z287,$AF287)-SUM($CV$8:DJ$8)*SUM($AA287:$AE287)-SUM($CV$9:DJ$9)*$AG287</f>
        <v>-10331</v>
      </c>
      <c r="DK287" s="39">
        <f>SUM($BE287,$BF287:BT287)-SUM($CV$1:DK$1)*SUM($P287:$Q287,$W287)-SUM($CV$2:DK$2)*SUM($R287:$V287)-SUM($CV$3:DK$3)*$X287-SUM($CV$4:DK$4)*SUM($K287:$L287)-SUM($CV$5:DK$5)*SUM($M287:$N287)-SUM($CV$6:DK$6)*$O287-SUM($CV$7:DK$7)*SUM($Y287:$Z287,$AF287)-SUM($CV$8:DK$8)*SUM($AA287:$AE287)-SUM($CV$9:DK$9)*$AG287</f>
        <v>-11831</v>
      </c>
      <c r="DL287" s="39">
        <f>SUM($BE287,$BF287:BU287)-SUM($CV$1:DL$1)*SUM($P287:$Q287,$W287)-SUM($CV$2:DL$2)*SUM($R287:$V287)-SUM($CV$3:DL$3)*$X287-SUM($CV$4:DL$4)*SUM($K287:$L287)-SUM($CV$5:DL$5)*SUM($M287:$N287)-SUM($CV$6:DL$6)*$O287-SUM($CV$7:DL$7)*SUM($Y287:$Z287,$AF287)-SUM($CV$8:DL$8)*SUM($AA287:$AE287)-SUM($CV$9:DL$9)*$AG287</f>
        <v>-13331</v>
      </c>
      <c r="DM287" s="39">
        <f>SUM($BE287,$BF287:BV287)-SUM($CV$1:DM$1)*SUM($P287:$Q287,$W287)-SUM($CV$2:DM$2)*SUM($R287:$V287)-SUM($CV$3:DM$3)*$X287-SUM($CV$4:DM$4)*SUM($K287:$L287)-SUM($CV$5:DM$5)*SUM($M287:$N287)-SUM($CV$6:DM$6)*$O287-SUM($CV$7:DM$7)*SUM($Y287:$Z287,$AF287)-SUM($CV$8:DM$8)*SUM($AA287:$AE287)-SUM($CV$9:DM$9)*$AG287</f>
        <v>-15331</v>
      </c>
      <c r="DN287" s="39">
        <f>SUM($BE287,$BF287:BW287)-SUM($CV$1:DN$1)*SUM($P287:$Q287,$W287)-SUM($CV$2:DN$2)*SUM($R287:$V287)-SUM($CV$3:DN$3)*$X287-SUM($CV$4:DN$4)*SUM($K287:$L287)-SUM($CV$5:DN$5)*SUM($M287:$N287)-SUM($CV$6:DN$6)*$O287-SUM($CV$7:DN$7)*SUM($Y287:$Z287,$AF287)-SUM($CV$8:DN$8)*SUM($AA287:$AE287)-SUM($CV$9:DN$9)*$AG287</f>
        <v>-17331</v>
      </c>
      <c r="DO287" s="39">
        <f>SUM($BE287,$BF287:BX287)-SUM($CV$1:DO$1)*SUM($P287:$Q287,$W287)-SUM($CV$2:DO$2)*SUM($R287:$V287)-SUM($CV$3:DO$3)*$X287-SUM($CV$4:DO$4)*SUM($K287:$L287)-SUM($CV$5:DO$5)*SUM($M287:$N287)-SUM($CV$6:DO$6)*$O287-SUM($CV$7:DO$7)*SUM($Y287:$Z287,$AF287)-SUM($CV$8:DO$8)*SUM($AA287:$AE287)-SUM($CV$9:DO$9)*$AG287</f>
        <v>-19331</v>
      </c>
      <c r="DP287" s="39">
        <f>SUM($BE287,$BF287:BY287)-SUM($CV$1:DP$1)*SUM($P287:$Q287,$W287)-SUM($CV$2:DP$2)*SUM($R287:$V287)-SUM($CV$3:DP$3)*$X287-SUM($CV$4:DP$4)*SUM($K287:$L287)-SUM($CV$5:DP$5)*SUM($M287:$N287)-SUM($CV$6:DP$6)*$O287-SUM($CV$7:DP$7)*SUM($Y287:$Z287,$AF287)-SUM($CV$8:DP$8)*SUM($AA287:$AE287)-SUM($CV$9:DP$9)*$AG287</f>
        <v>-21331</v>
      </c>
      <c r="DQ287" s="39">
        <f>SUM($BE287,$BF287:BZ287)-SUM($CV$1:DQ$1)*SUM($P287:$Q287,$W287)-SUM($CV$2:DQ$2)*SUM($R287:$V287)-SUM($CV$3:DQ$3)*$X287-SUM($CV$4:DQ$4)*SUM($K287:$L287)-SUM($CV$5:DQ$5)*SUM($M287:$N287)-SUM($CV$6:DQ$6)*$O287-SUM($CV$7:DQ$7)*SUM($Y287:$Z287,$AF287)-SUM($CV$8:DQ$8)*SUM($AA287:$AE287)-SUM($CV$9:DQ$9)*$AG287</f>
        <v>-23331</v>
      </c>
      <c r="DR287" s="39">
        <f>SUM($BE287,$BF287:CA287)-SUM($CV$1:DR$1)*SUM($P287:$Q287,$W287)-SUM($CV$2:DR$2)*SUM($R287:$V287)-SUM($CV$3:DR$3)*$X287-SUM($CV$4:DR$4)*SUM($K287:$L287)-SUM($CV$5:DR$5)*SUM($M287:$N287)-SUM($CV$6:DR$6)*$O287-SUM($CV$7:DR$7)*SUM($Y287:$Z287,$AF287)-SUM($CV$8:DR$8)*SUM($AA287:$AE287)-SUM($CV$9:DR$9)*$AG287</f>
        <v>-25331</v>
      </c>
      <c r="DS287" s="39">
        <f>SUM($BE287,$BF287:CB287)-SUM($CV$1:DS$1)*SUM($P287:$Q287,$W287)-SUM($CV$2:DS$2)*SUM($R287:$V287)-SUM($CV$3:DS$3)*$X287-SUM($CV$4:DS$4)*SUM($K287:$L287)-SUM($CV$5:DS$5)*SUM($M287:$N287)-SUM($CV$6:DS$6)*$O287-SUM($CV$7:DS$7)*SUM($Y287:$Z287,$AF287)-SUM($CV$8:DS$8)*SUM($AA287:$AE287)-SUM($CV$9:DS$9)*$AG287</f>
        <v>-27331</v>
      </c>
      <c r="DT287" s="39">
        <f>SUM($BE287,$BF287:CC287)-SUM($CV$1:DT$1)*SUM($P287:$Q287,$W287)-SUM($CV$2:DT$2)*SUM($R287:$V287)-SUM($CV$3:DT$3)*$X287-SUM($CV$4:DT$4)*SUM($K287:$L287)-SUM($CV$5:DT$5)*SUM($M287:$N287)-SUM($CV$6:DT$6)*$O287-SUM($CV$7:DT$7)*SUM($Y287:$Z287,$AF287)-SUM($CV$8:DT$8)*SUM($AA287:$AE287)-SUM($CV$9:DT$9)*$AG287</f>
        <v>-29331</v>
      </c>
      <c r="DU287" s="39">
        <f>SUM($BE287,$BF287:CD287)-SUM($CV$1:DU$1)*SUM($P287:$Q287,$W287)-SUM($CV$2:DU$2)*SUM($R287:$V287)-SUM($CV$3:DU$3)*$X287-SUM($CV$4:DU$4)*SUM($K287:$L287)-SUM($CV$5:DU$5)*SUM($M287:$N287)-SUM($CV$6:DU$6)*$O287-SUM($CV$7:DU$7)*SUM($Y287:$Z287,$AF287)-SUM($CV$8:DU$8)*SUM($AA287:$AE287)-SUM($CV$9:DU$9)*$AG287</f>
        <v>-31331</v>
      </c>
      <c r="DV287" s="39">
        <f>SUM($BE287,$BF287:CE287)-SUM($CV$1:DV$1)*SUM($P287:$Q287,$W287)-SUM($CV$2:DV$2)*SUM($R287:$V287)-SUM($CV$3:DV$3)*$X287-SUM($CV$4:DV$4)*SUM($K287:$L287)-SUM($CV$5:DV$5)*SUM($M287:$N287)-SUM($CV$6:DV$6)*$O287-SUM($CV$7:DV$7)*SUM($Y287:$Z287,$AF287)-SUM($CV$8:DV$8)*SUM($AA287:$AE287)-SUM($CV$9:DV$9)*$AG287</f>
        <v>-33331</v>
      </c>
      <c r="DW287" s="39">
        <f>SUM($BE287,$BF287:CF287)-SUM($CV$1:DW$1)*SUM($P287:$Q287,$W287)-SUM($CV$2:DW$2)*SUM($R287:$V287)-SUM($CV$3:DW$3)*$X287-SUM($CV$4:DW$4)*SUM($K287:$L287)-SUM($CV$5:DW$5)*SUM($M287:$N287)-SUM($CV$6:DW$6)*$O287-SUM($CV$7:DW$7)*SUM($Y287:$Z287,$AF287)-SUM($CV$8:DW$8)*SUM($AA287:$AE287)-SUM($CV$9:DW$9)*$AG287</f>
        <v>-35331</v>
      </c>
      <c r="DX287" s="39">
        <f>SUM($BE287,$BF287:CG287)-SUM($CV$1:DX$1)*SUM($P287:$Q287,$W287)-SUM($CV$2:DX$2)*SUM($R287:$V287)-SUM($CV$3:DX$3)*$X287-SUM($CV$4:DX$4)*SUM($K287:$L287)-SUM($CV$5:DX$5)*SUM($M287:$N287)-SUM($CV$6:DX$6)*$O287-SUM($CV$7:DX$7)*SUM($Y287:$Z287,$AF287)-SUM($CV$8:DX$8)*SUM($AA287:$AE287)-SUM($CV$9:DX$9)*$AG287</f>
        <v>-37331</v>
      </c>
      <c r="DY287" s="39">
        <f>SUM($BE287,$BF287:CH287)-SUM($CV$1:DY$1)*SUM($P287:$Q287,$W287)-SUM($CV$2:DY$2)*SUM($R287:$V287)-SUM($CV$3:DY$3)*$X287-SUM($CV$4:DY$4)*SUM($K287:$L287)-SUM($CV$5:DY$5)*SUM($M287:$N287)-SUM($CV$6:DY$6)*$O287-SUM($CV$7:DY$7)*SUM($Y287:$Z287,$AF287)-SUM($CV$8:DY$8)*SUM($AA287:$AE287)-SUM($CV$9:DY$9)*$AG287</f>
        <v>-39331</v>
      </c>
      <c r="DZ287" s="39">
        <f>SUM($BE287,$BF287:CI287)-SUM($CV$1:DZ$1)*SUM($P287:$Q287,$W287)-SUM($CV$2:DZ$2)*SUM($R287:$V287)-SUM($CV$3:DZ$3)*$X287-SUM($CV$4:DZ$4)*SUM($K287:$L287)-SUM($CV$5:DZ$5)*SUM($M287:$N287)-SUM($CV$6:DZ$6)*$O287-SUM($CV$7:DZ$7)*SUM($Y287:$Z287,$AF287)-SUM($CV$8:DZ$8)*SUM($AA287:$AE287)-SUM($CV$9:DZ$9)*$AG287</f>
        <v>-41331</v>
      </c>
      <c r="EA287" s="39">
        <f>SUM($BE287,$BF287:CJ287)-SUM($CV$1:EA$1)*SUM($P287:$Q287,$W287)-SUM($CV$2:EA$2)*SUM($R287:$V287)-SUM($CV$3:EA$3)*$X287-SUM($CV$4:EA$4)*SUM($K287:$L287)-SUM($CV$5:EA$5)*SUM($M287:$N287)-SUM($CV$6:EA$6)*$O287-SUM($CV$7:EA$7)*SUM($Y287:$Z287,$AF287)-SUM($CV$8:EA$8)*SUM($AA287:$AE287)-SUM($CV$9:EA$9)*$AG287</f>
        <v>-43331</v>
      </c>
      <c r="EB287" s="39">
        <f>SUM($BE287,$BF287:CK287)-SUM($CV$1:EB$1)*SUM($P287:$Q287,$W287)-SUM($CV$2:EB$2)*SUM($R287:$V287)-SUM($CV$3:EB$3)*$X287-SUM($CV$4:EB$4)*SUM($K287:$L287)-SUM($CV$5:EB$5)*SUM($M287:$N287)-SUM($CV$6:EB$6)*$O287-SUM($CV$7:EB$7)*SUM($Y287:$Z287,$AF287)-SUM($CV$8:EB$8)*SUM($AA287:$AE287)-SUM($CV$9:EB$9)*$AG287</f>
        <v>-45331</v>
      </c>
      <c r="EC287" s="39">
        <f>SUM($BE287,$BF287:CL287)-SUM($CV$1:EC$1)*SUM($P287:$Q287,$W287)-SUM($CV$2:EC$2)*SUM($R287:$V287)-SUM($CV$3:EC$3)*$X287-SUM($CV$4:EC$4)*SUM($K287:$L287)-SUM($CV$5:EC$5)*SUM($M287:$N287)-SUM($CV$6:EC$6)*$O287-SUM($CV$7:EC$7)*SUM($Y287:$Z287,$AF287)-SUM($CV$8:EC$8)*SUM($AA287:$AE287)-SUM($CV$9:EC$9)*$AG287</f>
        <v>-47331</v>
      </c>
      <c r="ED287" s="39">
        <f>SUM($BE287,$BF287:CM287)-SUM($CV$1:ED$1)*SUM($P287:$Q287,$W287)-SUM($CV$2:ED$2)*SUM($R287:$V287)-SUM($CV$3:ED$3)*$X287-SUM($CV$4:ED$4)*SUM($K287:$L287)-SUM($CV$5:ED$5)*SUM($M287:$N287)-SUM($CV$6:ED$6)*$O287-SUM($CV$7:ED$7)*SUM($Y287:$Z287,$AF287)-SUM($CV$8:ED$8)*SUM($AA287:$AE287)-SUM($CV$9:ED$9)*$AG287</f>
        <v>-49331</v>
      </c>
      <c r="EE287" s="39">
        <f>SUM($BE287,$BF287:CN287)-SUM($CV$1:EE$1)*SUM($P287:$Q287,$W287)-SUM($CV$2:EE$2)*SUM($R287:$V287)-SUM($CV$3:EE$3)*$X287-SUM($CV$4:EE$4)*SUM($K287:$L287)-SUM($CV$5:EE$5)*SUM($M287:$N287)-SUM($CV$6:EE$6)*$O287-SUM($CV$7:EE$7)*SUM($Y287:$Z287,$AF287)-SUM($CV$8:EE$8)*SUM($AA287:$AE287)-SUM($CV$9:EE$9)*$AG287</f>
        <v>-51331</v>
      </c>
      <c r="EF287" s="39">
        <f>SUM($BE287,$BF287:CO287)-SUM($CV$1:EF$1)*SUM($P287:$Q287,$W287)-SUM($CV$2:EF$2)*SUM($R287:$V287)-SUM($CV$3:EF$3)*$X287-SUM($CV$4:EF$4)*SUM($K287:$L287)-SUM($CV$5:EF$5)*SUM($M287:$N287)-SUM($CV$6:EF$6)*$O287-SUM($CV$7:EF$7)*SUM($Y287:$Z287,$AF287)-SUM($CV$8:EF$8)*SUM($AA287:$AE287)-SUM($CV$9:EF$9)*$AG287</f>
        <v>-53331</v>
      </c>
      <c r="EG287" s="39">
        <f>SUM($BE287,$BF287:CP287)-SUM($CV$1:EG$1)*SUM($P287:$Q287,$W287)-SUM($CV$2:EG$2)*SUM($R287:$V287)-SUM($CV$3:EG$3)*$X287-SUM($CV$4:EG$4)*SUM($K287:$L287)-SUM($CV$5:EG$5)*SUM($M287:$N287)-SUM($CV$6:EG$6)*$O287-SUM($CV$7:EG$7)*SUM($Y287:$Z287,$AF287)-SUM($CV$8:EG$8)*SUM($AA287:$AE287)-SUM($CV$9:EG$9)*$AG287</f>
        <v>-55331</v>
      </c>
      <c r="EH287" s="39">
        <f>SUM($BE287,$BF287:CQ287)-SUM($CV$1:EH$1)*SUM($P287:$Q287,$W287)-SUM($CV$2:EH$2)*SUM($R287:$V287)-SUM($CV$3:EH$3)*$X287-SUM($CV$4:EH$4)*SUM($K287:$L287)-SUM($CV$5:EH$5)*SUM($M287:$N287)-SUM($CV$6:EH$6)*$O287-SUM($CV$7:EH$7)*SUM($Y287:$Z287,$AF287)-SUM($CV$8:EH$8)*SUM($AA287:$AE287)-SUM($CV$9:EH$9)*$AG287</f>
        <v>-57331</v>
      </c>
      <c r="EI287" s="39">
        <f>SUM($BE287,$BF287:CR287)-SUM($CV$1:EI$1)*SUM($P287:$Q287,$W287)-SUM($CV$2:EI$2)*SUM($R287:$V287)-SUM($CV$3:EI$3)*$X287-SUM($CV$4:EI$4)*SUM($K287:$L287)-SUM($CV$5:EI$5)*SUM($M287:$N287)-SUM($CV$6:EI$6)*$O287-SUM($CV$7:EI$7)*SUM($Y287:$Z287,$AF287)-SUM($CV$8:EI$8)*SUM($AA287:$AE287)-SUM($CV$9:EI$9)*$AG287</f>
        <v>-59331</v>
      </c>
      <c r="EJ287" s="39">
        <f>SUM($BE287,$BF287:CS287)-SUM($CV$1:EJ$1)*SUM($P287:$Q287,$W287)-SUM($CV$2:EJ$2)*SUM($R287:$V287)-SUM($CV$3:EJ$3)*$X287-SUM($CV$4:EJ$4)*SUM($K287:$L287)-SUM($CV$5:EJ$5)*SUM($M287:$N287)-SUM($CV$6:EJ$6)*$O287-SUM($CV$7:EJ$7)*SUM($Y287:$Z287,$AF287)-SUM($CV$8:EJ$8)*SUM($AA287:$AE287)-SUM($CV$9:EJ$9)*$AG287</f>
        <v>-61331</v>
      </c>
      <c r="EK287" s="39">
        <f>SUM($BE287,$BF287:CT287)-SUM($CV$1:EK$1)*SUM($P287:$Q287,$W287)-SUM($CV$2:EK$2)*SUM($R287:$V287)-SUM($CV$3:EK$3)*$X287-SUM($CV$4:EK$4)*SUM($K287:$L287)-SUM($CV$5:EK$5)*SUM($M287:$N287)-SUM($CV$6:EK$6)*$O287-SUM($CV$7:EK$7)*SUM($Y287:$Z287,$AF287)-SUM($CV$8:EK$8)*SUM($AA287:$AE287)-SUM($CV$9:EK$9)*$AG287</f>
        <v>-63331</v>
      </c>
      <c r="EL287" s="39">
        <f>SUM($BE287,$BF287:CU287)-SUM($CV$1:EL$1)*SUM($P287:$Q287,$W287)-SUM($CV$2:EL$2)*SUM($R287:$V287)-SUM($CV$3:EL$3)*$X287-SUM($CV$4:EL$4)*SUM($K287:$L287)-SUM($CV$5:EL$5)*SUM($M287:$N287)-SUM($CV$6:EL$6)*$O287-SUM($CV$7:EL$7)*SUM($Y287:$Z287,$AF287)-SUM($CV$8:EL$8)*SUM($AA287:$AE287)-SUM($CV$9:EL$9)*$AG287</f>
        <v>-65331</v>
      </c>
      <c r="EM287" s="39">
        <f>SUM($BE287,$BF287:CV287)-SUM($CV$1:EM$1)*SUM($P287:$Q287,$W287)-SUM($CV$2:EM$2)*SUM($R287:$V287)-SUM($CV$3:EM$3)*$X287-SUM($CV$4:EM$4)*SUM($K287:$L287)-SUM($CV$5:EM$5)*SUM($M287:$N287)-SUM($CV$6:EM$6)*$O287-SUM($CV$7:EM$7)*SUM($Y287:$Z287,$AF287)-SUM($CV$8:EM$8)*SUM($AA287:$AE287)-SUM($CV$9:EM$9)*$AG287</f>
        <v>-67331</v>
      </c>
      <c r="EN287" s="39">
        <f>SUM($BE287,$BF287:CW287)-SUM($CV$1:EN$1)*SUM($P287:$Q287,$W287)-SUM($CV$2:EN$2)*SUM($R287:$V287)-SUM($CV$3:EN$3)*$X287-SUM($CV$4:EN$4)*SUM($K287:$L287)-SUM($CV$5:EN$5)*SUM($M287:$N287)-SUM($CV$6:EN$6)*$O287-SUM($CV$7:EN$7)*SUM($Y287:$Z287,$AF287)-SUM($CV$8:EN$8)*SUM($AA287:$AE287)-SUM($CV$9:EN$9)*$AG287</f>
        <v>-69331</v>
      </c>
      <c r="EO287" s="39">
        <f>SUM($BE287,$BF287:CX287)-SUM($CV$1:EO$1)*SUM($P287:$Q287,$W287)-SUM($CV$2:EO$2)*SUM($R287:$V287)-SUM($CV$3:EO$3)*$X287-SUM($CV$4:EO$4)*SUM($K287:$L287)-SUM($CV$5:EO$5)*SUM($M287:$N287)-SUM($CV$6:EO$6)*$O287-SUM($CV$7:EO$7)*SUM($Y287:$Z287,$AF287)-SUM($CV$8:EO$8)*SUM($AA287:$AE287)-SUM($CV$9:EO$9)*$AG287</f>
        <v>-70589</v>
      </c>
      <c r="EP287" s="96" t="s">
        <v>12</v>
      </c>
      <c r="EQ287" s="103" t="str">
        <f t="shared" si="328"/>
        <v>SN74LVCH244APW</v>
      </c>
      <c r="ER287" s="96" t="str">
        <f t="shared" si="378"/>
        <v>TEXAS INSTRUMENTS INC</v>
      </c>
      <c r="ES287" s="115">
        <f t="shared" si="381"/>
        <v>0</v>
      </c>
      <c r="ET287" s="116"/>
      <c r="EU287" s="107" t="e">
        <f t="shared" ca="1" si="341"/>
        <v>#NAME?</v>
      </c>
      <c r="EV287" s="107" t="e">
        <f t="shared" ca="1" si="342"/>
        <v>#NAME?</v>
      </c>
      <c r="EW287" s="117">
        <f t="shared" si="327"/>
        <v>1050</v>
      </c>
      <c r="EX287" s="117">
        <f t="shared" si="329"/>
        <v>1050</v>
      </c>
      <c r="EY287" s="103"/>
      <c r="EZ287" s="117">
        <f t="shared" si="343"/>
        <v>71400</v>
      </c>
      <c r="FA287" s="118" t="e">
        <f t="shared" ca="1" si="344"/>
        <v>#NAME?</v>
      </c>
      <c r="FB287" s="117">
        <f t="shared" si="345"/>
        <v>719</v>
      </c>
      <c r="FC287" s="118" t="e">
        <f t="shared" ca="1" si="346"/>
        <v>#NAME?</v>
      </c>
      <c r="FD287" s="119">
        <v>45523</v>
      </c>
      <c r="FE287" s="118" t="s">
        <v>130</v>
      </c>
      <c r="FF287" s="118" t="s">
        <v>12</v>
      </c>
      <c r="FG287" s="103"/>
      <c r="FH287" s="103"/>
      <c r="FI287" s="105">
        <f t="array" ref="FI287">SUMPRODUCT($AI287:$AL287,TRANSPOSE(FI$1:FI$4))</f>
        <v>6065</v>
      </c>
      <c r="FJ287" s="105">
        <f t="array" ref="FJ287">SUMPRODUCT($AI287:$AL287,TRANSPOSE(FJ$1:FJ$4))</f>
        <v>6065</v>
      </c>
      <c r="FK287" s="105">
        <f t="array" ref="FK287">SUMPRODUCT($AI287:$AL287,TRANSPOSE(FK$1:FK$4))</f>
        <v>6065</v>
      </c>
      <c r="FL287" s="105">
        <f t="array" ref="FL287">SUMPRODUCT($AI287:$AL287,TRANSPOSE(FL$1:FL$4))</f>
        <v>6065</v>
      </c>
      <c r="FM287" s="105">
        <f t="array" ref="FM287">SUMPRODUCT($AI287:$AL287,TRANSPOSE(FM$1:FM$4))</f>
        <v>6065</v>
      </c>
      <c r="FN287" s="105">
        <f t="array" ref="FN287">SUMPRODUCT($AI287:$AL287,TRANSPOSE(FN$1:FN$4))</f>
        <v>6065</v>
      </c>
      <c r="FO287" s="105">
        <f t="array" ref="FO287">SUMPRODUCT($AI287:$AL287,TRANSPOSE(FO$1:FO$4))</f>
        <v>6065</v>
      </c>
      <c r="FP287" s="105">
        <f t="array" ref="FP287">SUMPRODUCT($AI287:$AL287,TRANSPOSE(FP$1:FP$4))</f>
        <v>6065</v>
      </c>
      <c r="FQ287" s="105">
        <f t="array" ref="FQ287">SUMPRODUCT($AI287:$AL287,TRANSPOSE(FQ$1:FQ$4))</f>
        <v>6065</v>
      </c>
      <c r="FR287" s="105">
        <f t="array" ref="FR287">SUMPRODUCT($AI287:$AL287,TRANSPOSE(FR$1:FR$4))</f>
        <v>6050</v>
      </c>
      <c r="FS287" s="105">
        <f t="array" ref="FS287">SUMPRODUCT($AI287:$AL287,TRANSPOSE(FS$1:FS$4))</f>
        <v>6000</v>
      </c>
      <c r="FT287" s="105">
        <f t="array" ref="FT287">SUMPRODUCT($AI287:$AL287,TRANSPOSE(FT$1:FT$4))</f>
        <v>4046</v>
      </c>
      <c r="FU287" s="105">
        <f t="array" ref="FU287">SUMPRODUCT($AI287:$AL287,TRANSPOSE(FU$1:FU$4))</f>
        <v>0</v>
      </c>
      <c r="FV287" s="120"/>
      <c r="FW287" s="105">
        <f t="shared" si="347"/>
        <v>6300</v>
      </c>
      <c r="FX287" s="121">
        <f>CEILING(SUM($FI287:FJ287)-SUM($FW287:FW287),$EW287)</f>
        <v>6300</v>
      </c>
      <c r="FY287" s="121">
        <f>CEILING(SUM($FI287:FK287)-SUM($FW287:FX287),$EW287)</f>
        <v>6300</v>
      </c>
      <c r="FZ287" s="121">
        <f>CEILING(SUM($FI287:FL287)-SUM($FW287:FY287),$EW287)</f>
        <v>6300</v>
      </c>
      <c r="GA287" s="121">
        <f>CEILING(SUM($FI287:FM287)-SUM($FW287:FZ287),$EW287)</f>
        <v>5250</v>
      </c>
      <c r="GB287" s="121">
        <f>CEILING(SUM($FI287:FN287)-SUM($FW287:GA287),$EW287)</f>
        <v>6300</v>
      </c>
      <c r="GC287" s="121">
        <f>CEILING(SUM($FI287:FO287)-SUM($FW287:GB287),$EW287)</f>
        <v>6300</v>
      </c>
      <c r="GD287" s="121">
        <f>CEILING(SUM($FI287:FP287)-SUM($FW287:GC287),$EW287)</f>
        <v>6300</v>
      </c>
      <c r="GE287" s="121">
        <f>CEILING(SUM($FI287:FQ287)-SUM($FW287:GD287),$EW287)</f>
        <v>5250</v>
      </c>
      <c r="GF287" s="121">
        <f>CEILING(SUM($FI287:FR287)-SUM($FW287:GE287),$EW287)</f>
        <v>6300</v>
      </c>
      <c r="GG287" s="121">
        <f>CEILING(SUM($FI287:FS287)-SUM($FW287:GF287),$EW287)</f>
        <v>6300</v>
      </c>
      <c r="GH287" s="121">
        <f t="shared" si="348"/>
        <v>4200</v>
      </c>
      <c r="GI287" s="121">
        <f t="shared" si="349"/>
        <v>0</v>
      </c>
      <c r="GJ287" s="120"/>
      <c r="GK287" s="123" t="e">
        <f t="shared" ca="1" si="350"/>
        <v>#NAME?</v>
      </c>
      <c r="GL287" s="123" t="e">
        <f t="shared" ca="1" si="351"/>
        <v>#NAME?</v>
      </c>
      <c r="GM287" s="123" t="e">
        <f t="shared" ca="1" si="352"/>
        <v>#NAME?</v>
      </c>
      <c r="GN287" s="123" t="e">
        <f t="shared" ca="1" si="353"/>
        <v>#NAME?</v>
      </c>
      <c r="GO287" s="123" t="e">
        <f t="shared" ca="1" si="354"/>
        <v>#NAME?</v>
      </c>
      <c r="GP287" s="123" t="e">
        <f t="shared" ca="1" si="355"/>
        <v>#NAME?</v>
      </c>
      <c r="GQ287" s="123" t="e">
        <f t="shared" ca="1" si="356"/>
        <v>#NAME?</v>
      </c>
      <c r="GR287" s="123" t="e">
        <f t="shared" ca="1" si="357"/>
        <v>#NAME?</v>
      </c>
      <c r="GS287" s="123" t="e">
        <f t="shared" ca="1" si="358"/>
        <v>#NAME?</v>
      </c>
      <c r="GT287" s="123" t="e">
        <f t="shared" ca="1" si="359"/>
        <v>#NAME?</v>
      </c>
      <c r="GU287" s="123" t="e">
        <f t="shared" ca="1" si="360"/>
        <v>#NAME?</v>
      </c>
      <c r="GV287" s="123" t="e">
        <f t="shared" ca="1" si="361"/>
        <v>#NAME?</v>
      </c>
      <c r="GW287" s="123" t="e">
        <f t="shared" ca="1" si="362"/>
        <v>#NAME?</v>
      </c>
      <c r="GX287" s="123" t="e">
        <f t="shared" ca="1" si="363"/>
        <v>#NAME?</v>
      </c>
      <c r="GY287" s="120"/>
      <c r="GZ287" s="105"/>
      <c r="HA287" s="105"/>
      <c r="HB287" s="105"/>
      <c r="HC287" s="105"/>
      <c r="HD287" s="105"/>
      <c r="HE287" s="105"/>
      <c r="HF287" s="105"/>
      <c r="HG287" s="105"/>
      <c r="HH287" s="105"/>
      <c r="HI287" s="105"/>
      <c r="HJ287" s="105"/>
      <c r="HK287" s="105"/>
      <c r="HL287" s="105">
        <f t="shared" si="380"/>
        <v>0</v>
      </c>
      <c r="HM287" s="105"/>
      <c r="HN287" s="123" t="e">
        <f t="shared" ca="1" si="364"/>
        <v>#NAME?</v>
      </c>
      <c r="HO287" s="123" t="e">
        <f t="shared" ca="1" si="365"/>
        <v>#NAME?</v>
      </c>
      <c r="HP287" s="123" t="e">
        <f t="shared" ca="1" si="366"/>
        <v>#NAME?</v>
      </c>
      <c r="HQ287" s="123" t="e">
        <f t="shared" ca="1" si="367"/>
        <v>#NAME?</v>
      </c>
      <c r="HR287" s="123" t="e">
        <f t="shared" ca="1" si="368"/>
        <v>#NAME?</v>
      </c>
      <c r="HS287" s="123" t="e">
        <f t="shared" ca="1" si="369"/>
        <v>#NAME?</v>
      </c>
      <c r="HT287" s="123" t="e">
        <f t="shared" ca="1" si="370"/>
        <v>#NAME?</v>
      </c>
      <c r="HU287" s="123" t="e">
        <f t="shared" ca="1" si="371"/>
        <v>#NAME?</v>
      </c>
      <c r="HV287" s="123" t="e">
        <f t="shared" ca="1" si="372"/>
        <v>#NAME?</v>
      </c>
      <c r="HW287" s="123" t="e">
        <f t="shared" ca="1" si="373"/>
        <v>#NAME?</v>
      </c>
      <c r="HX287" s="123" t="e">
        <f t="shared" ca="1" si="374"/>
        <v>#NAME?</v>
      </c>
      <c r="HY287" s="123" t="e">
        <f t="shared" ca="1" si="375"/>
        <v>#NAME?</v>
      </c>
      <c r="HZ287" s="123" t="e">
        <f t="shared" ca="1" si="376"/>
        <v>#NAME?</v>
      </c>
      <c r="IA287" s="123" t="e">
        <f t="shared" ca="1" si="377"/>
        <v>#NAME?</v>
      </c>
      <c r="IB287" s="124" t="s">
        <v>1309</v>
      </c>
      <c r="IC287" s="103"/>
      <c r="ID287" s="125"/>
      <c r="IE287" s="103"/>
      <c r="IF287" s="103"/>
      <c r="IG287" s="103"/>
      <c r="IH287" s="103"/>
      <c r="II287" s="103"/>
    </row>
    <row r="288" spans="1:243" ht="14.25" x14ac:dyDescent="0.2">
      <c r="A288" s="39">
        <v>320</v>
      </c>
      <c r="B288" s="39" t="s">
        <v>1312</v>
      </c>
      <c r="C288" s="56" t="s">
        <v>1313</v>
      </c>
      <c r="D288" s="39" t="s">
        <v>137</v>
      </c>
      <c r="E288" s="39">
        <v>400793320</v>
      </c>
      <c r="F288" s="102" t="s">
        <v>1314</v>
      </c>
      <c r="G288" s="39"/>
      <c r="H288" s="39" t="s">
        <v>128</v>
      </c>
      <c r="I288" s="39">
        <v>2</v>
      </c>
      <c r="J288" s="39">
        <v>3</v>
      </c>
      <c r="K288" s="39">
        <v>0</v>
      </c>
      <c r="L288" s="39">
        <v>0</v>
      </c>
      <c r="M288" s="39">
        <v>0</v>
      </c>
      <c r="N288" s="39">
        <v>1</v>
      </c>
      <c r="O288" s="39">
        <v>0</v>
      </c>
      <c r="P288" s="39">
        <v>0</v>
      </c>
      <c r="Q288" s="39">
        <v>0</v>
      </c>
      <c r="R288" s="39">
        <v>0</v>
      </c>
      <c r="S288" s="39">
        <v>1</v>
      </c>
      <c r="T288" s="39">
        <v>0</v>
      </c>
      <c r="U288" s="39">
        <v>0</v>
      </c>
      <c r="V288" s="39">
        <v>0</v>
      </c>
      <c r="W288" s="39">
        <v>0</v>
      </c>
      <c r="X288" s="39">
        <v>0</v>
      </c>
      <c r="Y288" s="39">
        <v>0</v>
      </c>
      <c r="Z288" s="39">
        <v>0</v>
      </c>
      <c r="AA288" s="39">
        <v>0</v>
      </c>
      <c r="AB288" s="39">
        <v>1</v>
      </c>
      <c r="AC288" s="39">
        <v>0</v>
      </c>
      <c r="AD288" s="39">
        <v>0</v>
      </c>
      <c r="AE288" s="39">
        <v>0</v>
      </c>
      <c r="AF288" s="39">
        <v>0</v>
      </c>
      <c r="AG288" s="39">
        <v>0</v>
      </c>
      <c r="AH288" s="39">
        <f t="shared" si="331"/>
        <v>3</v>
      </c>
      <c r="AI288" s="39">
        <f t="shared" si="332"/>
        <v>1</v>
      </c>
      <c r="AJ288" s="39">
        <f t="shared" si="333"/>
        <v>1</v>
      </c>
      <c r="AK288" s="39">
        <f t="shared" si="334"/>
        <v>1</v>
      </c>
      <c r="AL288" s="39">
        <f t="shared" si="335"/>
        <v>2</v>
      </c>
      <c r="AM288" s="57">
        <f t="shared" si="336"/>
        <v>70681</v>
      </c>
      <c r="AN288" s="57">
        <v>125</v>
      </c>
      <c r="AO288" s="57">
        <f t="shared" si="337"/>
        <v>70750</v>
      </c>
      <c r="AP288" s="39"/>
      <c r="AQ288" s="39" t="s">
        <v>587</v>
      </c>
      <c r="AR288" s="39" t="s">
        <v>587</v>
      </c>
      <c r="AS288" s="39"/>
      <c r="AT288" s="39"/>
      <c r="AU288" s="58">
        <v>4.9000000000000004</v>
      </c>
      <c r="AV288" s="58" t="s">
        <v>11</v>
      </c>
      <c r="AW288" s="39" t="s">
        <v>588</v>
      </c>
      <c r="AX288" s="39" t="s">
        <v>589</v>
      </c>
      <c r="AY288" s="39"/>
      <c r="AZ288" s="39" t="s">
        <v>590</v>
      </c>
      <c r="BA288" s="39" t="str">
        <f t="shared" si="338"/>
        <v>P0016</v>
      </c>
      <c r="BB288" s="78" t="e">
        <f t="shared" ca="1" si="339"/>
        <v>#NAME?</v>
      </c>
      <c r="BC288" s="39">
        <v>26</v>
      </c>
      <c r="BD288" s="75">
        <f t="shared" si="340"/>
        <v>70750</v>
      </c>
      <c r="BE288" s="39"/>
      <c r="BF288" s="39"/>
      <c r="BG288" s="39"/>
      <c r="BH288" s="39"/>
      <c r="BI288" s="39"/>
      <c r="BJ288" s="39"/>
      <c r="BK288" s="39">
        <v>12250</v>
      </c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>
        <f>SUM($BE288,$BF288:BF288)-SUM($CV$1:CW$1)*SUM($P288:$Q288,$W288)-SUM($CV$2:CW$2)*SUM($R288:$V288)-SUM($CV$3:CW$3)*$X288-SUM($CV$4:CW$4)*SUM($K288:$L288)-SUM($CV$5:CW$5)*SUM($M288:$N288)-SUM($CV$6:CW$6)*$O288-SUM($CV$7:CW$7)*SUM($Y288:$Z288,$AF288)-SUM($CV$8:CW$8)*SUM($AA288:$AE288)-SUM($CV$9:CW$9)*$AG288</f>
        <v>0</v>
      </c>
      <c r="CX288" s="39">
        <f>SUM($BE288,$BF288:BG288)-SUM($CV$1:CX$1)*SUM($P288:$Q288,$W288)-SUM($CV$2:CX$2)*SUM($R288:$V288)-SUM($CV$3:CX$3)*$X288-SUM($CV$4:CX$4)*SUM($K288:$L288)-SUM($CV$5:CX$5)*SUM($M288:$N288)-SUM($CV$6:CX$6)*$O288-SUM($CV$7:CX$7)*SUM($Y288:$Z288,$AF288)-SUM($CV$8:CX$8)*SUM($AA288:$AE288)-SUM($CV$9:CX$9)*$AG288</f>
        <v>0</v>
      </c>
      <c r="CY288" s="39">
        <f>SUM($BE288,$BF288:BH288)-SUM($CV$1:CY$1)*SUM($P288:$Q288,$W288)-SUM($CV$2:CY$2)*SUM($R288:$V288)-SUM($CV$3:CY$3)*$X288-SUM($CV$4:CY$4)*SUM($K288:$L288)-SUM($CV$5:CY$5)*SUM($M288:$N288)-SUM($CV$6:CY$6)*$O288-SUM($CV$7:CY$7)*SUM($Y288:$Z288,$AF288)-SUM($CV$8:CY$8)*SUM($AA288:$AE288)-SUM($CV$9:CY$9)*$AG288</f>
        <v>0</v>
      </c>
      <c r="CZ288" s="39">
        <f>SUM($BE288,$BF288:BI288)-SUM($CV$1:CZ$1)*SUM($P288:$Q288,$W288)-SUM($CV$2:CZ$2)*SUM($R288:$V288)-SUM($CV$3:CZ$3)*$X288-SUM($CV$4:CZ$4)*SUM($K288:$L288)-SUM($CV$5:CZ$5)*SUM($M288:$N288)-SUM($CV$6:CZ$6)*$O288-SUM($CV$7:CZ$7)*SUM($Y288:$Z288,$AF288)-SUM($CV$8:CZ$8)*SUM($AA288:$AE288)-SUM($CV$9:CZ$9)*$AG288</f>
        <v>0</v>
      </c>
      <c r="DA288" s="39">
        <f>SUM($BE288,$BF288:BJ288)-SUM($CV$1:DA$1)*SUM($P288:$Q288,$W288)-SUM($CV$2:DA$2)*SUM($R288:$V288)-SUM($CV$3:DA$3)*$X288-SUM($CV$4:DA$4)*SUM($K288:$L288)-SUM($CV$5:DA$5)*SUM($M288:$N288)-SUM($CV$6:DA$6)*$O288-SUM($CV$7:DA$7)*SUM($Y288:$Z288,$AF288)-SUM($CV$8:DA$8)*SUM($AA288:$AE288)-SUM($CV$9:DA$9)*$AG288</f>
        <v>0</v>
      </c>
      <c r="DB288" s="39">
        <f>SUM($BE288,$BF288:BK288)-SUM($CV$1:DB$1)*SUM($P288:$Q288,$W288)-SUM($CV$2:DB$2)*SUM($R288:$V288)-SUM($CV$3:DB$3)*$X288-SUM($CV$4:DB$4)*SUM($K288:$L288)-SUM($CV$5:DB$5)*SUM($M288:$N288)-SUM($CV$6:DB$6)*$O288-SUM($CV$7:DB$7)*SUM($Y288:$Z288,$AF288)-SUM($CV$8:DB$8)*SUM($AA288:$AE288)-SUM($CV$9:DB$9)*$AG288</f>
        <v>11950</v>
      </c>
      <c r="DC288" s="39">
        <f>SUM($BE288,$BF288:BL288)-SUM($CV$1:DC$1)*SUM($P288:$Q288,$W288)-SUM($CV$2:DC$2)*SUM($R288:$V288)-SUM($CV$3:DC$3)*$X288-SUM($CV$4:DC$4)*SUM($K288:$L288)-SUM($CV$5:DC$5)*SUM($M288:$N288)-SUM($CV$6:DC$6)*$O288-SUM($CV$7:DC$7)*SUM($Y288:$Z288,$AF288)-SUM($CV$8:DC$8)*SUM($AA288:$AE288)-SUM($CV$9:DC$9)*$AG288</f>
        <v>11350</v>
      </c>
      <c r="DD288" s="39">
        <f>SUM($BE288,$BF288:BM288)-SUM($CV$1:DD$1)*SUM($P288:$Q288,$W288)-SUM($CV$2:DD$2)*SUM($R288:$V288)-SUM($CV$3:DD$3)*$X288-SUM($CV$4:DD$4)*SUM($K288:$L288)-SUM($CV$5:DD$5)*SUM($M288:$N288)-SUM($CV$6:DD$6)*$O288-SUM($CV$7:DD$7)*SUM($Y288:$Z288,$AF288)-SUM($CV$8:DD$8)*SUM($AA288:$AE288)-SUM($CV$9:DD$9)*$AG288</f>
        <v>10419</v>
      </c>
      <c r="DE288" s="39">
        <f>SUM($BE288,$BF288:BN288)-SUM($CV$1:DE$1)*SUM($P288:$Q288,$W288)-SUM($CV$2:DE$2)*SUM($R288:$V288)-SUM($CV$3:DE$3)*$X288-SUM($CV$4:DE$4)*SUM($K288:$L288)-SUM($CV$5:DE$5)*SUM($M288:$N288)-SUM($CV$6:DE$6)*$O288-SUM($CV$7:DE$7)*SUM($Y288:$Z288,$AF288)-SUM($CV$8:DE$8)*SUM($AA288:$AE288)-SUM($CV$9:DE$9)*$AG288</f>
        <v>9319</v>
      </c>
      <c r="DF288" s="39">
        <f>SUM($BE288,$BF288:BO288)-SUM($CV$1:DF$1)*SUM($P288:$Q288,$W288)-SUM($CV$2:DF$2)*SUM($R288:$V288)-SUM($CV$3:DF$3)*$X288-SUM($CV$4:DF$4)*SUM($K288:$L288)-SUM($CV$5:DF$5)*SUM($M288:$N288)-SUM($CV$6:DF$6)*$O288-SUM($CV$7:DF$7)*SUM($Y288:$Z288,$AF288)-SUM($CV$8:DF$8)*SUM($AA288:$AE288)-SUM($CV$9:DF$9)*$AG288</f>
        <v>7919</v>
      </c>
      <c r="DG288" s="39">
        <f>SUM($BE288,$BF288:BP288)-SUM($CV$1:DG$1)*SUM($P288:$Q288,$W288)-SUM($CV$2:DG$2)*SUM($R288:$V288)-SUM($CV$3:DG$3)*$X288-SUM($CV$4:DG$4)*SUM($K288:$L288)-SUM($CV$5:DG$5)*SUM($M288:$N288)-SUM($CV$6:DG$6)*$O288-SUM($CV$7:DG$7)*SUM($Y288:$Z288,$AF288)-SUM($CV$8:DG$8)*SUM($AA288:$AE288)-SUM($CV$9:DG$9)*$AG288</f>
        <v>6419</v>
      </c>
      <c r="DH288" s="39">
        <f>SUM($BE288,$BF288:BQ288)-SUM($CV$1:DH$1)*SUM($P288:$Q288,$W288)-SUM($CV$2:DH$2)*SUM($R288:$V288)-SUM($CV$3:DH$3)*$X288-SUM($CV$4:DH$4)*SUM($K288:$L288)-SUM($CV$5:DH$5)*SUM($M288:$N288)-SUM($CV$6:DH$6)*$O288-SUM($CV$7:DH$7)*SUM($Y288:$Z288,$AF288)-SUM($CV$8:DH$8)*SUM($AA288:$AE288)-SUM($CV$9:DH$9)*$AG288</f>
        <v>4919</v>
      </c>
      <c r="DI288" s="39">
        <f>SUM($BE288,$BF288:BR288)-SUM($CV$1:DI$1)*SUM($P288:$Q288,$W288)-SUM($CV$2:DI$2)*SUM($R288:$V288)-SUM($CV$3:DI$3)*$X288-SUM($CV$4:DI$4)*SUM($K288:$L288)-SUM($CV$5:DI$5)*SUM($M288:$N288)-SUM($CV$6:DI$6)*$O288-SUM($CV$7:DI$7)*SUM($Y288:$Z288,$AF288)-SUM($CV$8:DI$8)*SUM($AA288:$AE288)-SUM($CV$9:DI$9)*$AG288</f>
        <v>3419</v>
      </c>
      <c r="DJ288" s="39">
        <f>SUM($BE288,$BF288:BS288)-SUM($CV$1:DJ$1)*SUM($P288:$Q288,$W288)-SUM($CV$2:DJ$2)*SUM($R288:$V288)-SUM($CV$3:DJ$3)*$X288-SUM($CV$4:DJ$4)*SUM($K288:$L288)-SUM($CV$5:DJ$5)*SUM($M288:$N288)-SUM($CV$6:DJ$6)*$O288-SUM($CV$7:DJ$7)*SUM($Y288:$Z288,$AF288)-SUM($CV$8:DJ$8)*SUM($AA288:$AE288)-SUM($CV$9:DJ$9)*$AG288</f>
        <v>1919</v>
      </c>
      <c r="DK288" s="39">
        <f>SUM($BE288,$BF288:BT288)-SUM($CV$1:DK$1)*SUM($P288:$Q288,$W288)-SUM($CV$2:DK$2)*SUM($R288:$V288)-SUM($CV$3:DK$3)*$X288-SUM($CV$4:DK$4)*SUM($K288:$L288)-SUM($CV$5:DK$5)*SUM($M288:$N288)-SUM($CV$6:DK$6)*$O288-SUM($CV$7:DK$7)*SUM($Y288:$Z288,$AF288)-SUM($CV$8:DK$8)*SUM($AA288:$AE288)-SUM($CV$9:DK$9)*$AG288</f>
        <v>419</v>
      </c>
      <c r="DL288" s="39">
        <f>SUM($BE288,$BF288:BU288)-SUM($CV$1:DL$1)*SUM($P288:$Q288,$W288)-SUM($CV$2:DL$2)*SUM($R288:$V288)-SUM($CV$3:DL$3)*$X288-SUM($CV$4:DL$4)*SUM($K288:$L288)-SUM($CV$5:DL$5)*SUM($M288:$N288)-SUM($CV$6:DL$6)*$O288-SUM($CV$7:DL$7)*SUM($Y288:$Z288,$AF288)-SUM($CV$8:DL$8)*SUM($AA288:$AE288)-SUM($CV$9:DL$9)*$AG288</f>
        <v>-1081</v>
      </c>
      <c r="DM288" s="39">
        <f>SUM($BE288,$BF288:BV288)-SUM($CV$1:DM$1)*SUM($P288:$Q288,$W288)-SUM($CV$2:DM$2)*SUM($R288:$V288)-SUM($CV$3:DM$3)*$X288-SUM($CV$4:DM$4)*SUM($K288:$L288)-SUM($CV$5:DM$5)*SUM($M288:$N288)-SUM($CV$6:DM$6)*$O288-SUM($CV$7:DM$7)*SUM($Y288:$Z288,$AF288)-SUM($CV$8:DM$8)*SUM($AA288:$AE288)-SUM($CV$9:DM$9)*$AG288</f>
        <v>-3081</v>
      </c>
      <c r="DN288" s="39">
        <f>SUM($BE288,$BF288:BW288)-SUM($CV$1:DN$1)*SUM($P288:$Q288,$W288)-SUM($CV$2:DN$2)*SUM($R288:$V288)-SUM($CV$3:DN$3)*$X288-SUM($CV$4:DN$4)*SUM($K288:$L288)-SUM($CV$5:DN$5)*SUM($M288:$N288)-SUM($CV$6:DN$6)*$O288-SUM($CV$7:DN$7)*SUM($Y288:$Z288,$AF288)-SUM($CV$8:DN$8)*SUM($AA288:$AE288)-SUM($CV$9:DN$9)*$AG288</f>
        <v>-5081</v>
      </c>
      <c r="DO288" s="39">
        <f>SUM($BE288,$BF288:BX288)-SUM($CV$1:DO$1)*SUM($P288:$Q288,$W288)-SUM($CV$2:DO$2)*SUM($R288:$V288)-SUM($CV$3:DO$3)*$X288-SUM($CV$4:DO$4)*SUM($K288:$L288)-SUM($CV$5:DO$5)*SUM($M288:$N288)-SUM($CV$6:DO$6)*$O288-SUM($CV$7:DO$7)*SUM($Y288:$Z288,$AF288)-SUM($CV$8:DO$8)*SUM($AA288:$AE288)-SUM($CV$9:DO$9)*$AG288</f>
        <v>-7081</v>
      </c>
      <c r="DP288" s="39">
        <f>SUM($BE288,$BF288:BY288)-SUM($CV$1:DP$1)*SUM($P288:$Q288,$W288)-SUM($CV$2:DP$2)*SUM($R288:$V288)-SUM($CV$3:DP$3)*$X288-SUM($CV$4:DP$4)*SUM($K288:$L288)-SUM($CV$5:DP$5)*SUM($M288:$N288)-SUM($CV$6:DP$6)*$O288-SUM($CV$7:DP$7)*SUM($Y288:$Z288,$AF288)-SUM($CV$8:DP$8)*SUM($AA288:$AE288)-SUM($CV$9:DP$9)*$AG288</f>
        <v>-9081</v>
      </c>
      <c r="DQ288" s="39">
        <f>SUM($BE288,$BF288:BZ288)-SUM($CV$1:DQ$1)*SUM($P288:$Q288,$W288)-SUM($CV$2:DQ$2)*SUM($R288:$V288)-SUM($CV$3:DQ$3)*$X288-SUM($CV$4:DQ$4)*SUM($K288:$L288)-SUM($CV$5:DQ$5)*SUM($M288:$N288)-SUM($CV$6:DQ$6)*$O288-SUM($CV$7:DQ$7)*SUM($Y288:$Z288,$AF288)-SUM($CV$8:DQ$8)*SUM($AA288:$AE288)-SUM($CV$9:DQ$9)*$AG288</f>
        <v>-11081</v>
      </c>
      <c r="DR288" s="39">
        <f>SUM($BE288,$BF288:CA288)-SUM($CV$1:DR$1)*SUM($P288:$Q288,$W288)-SUM($CV$2:DR$2)*SUM($R288:$V288)-SUM($CV$3:DR$3)*$X288-SUM($CV$4:DR$4)*SUM($K288:$L288)-SUM($CV$5:DR$5)*SUM($M288:$N288)-SUM($CV$6:DR$6)*$O288-SUM($CV$7:DR$7)*SUM($Y288:$Z288,$AF288)-SUM($CV$8:DR$8)*SUM($AA288:$AE288)-SUM($CV$9:DR$9)*$AG288</f>
        <v>-13081</v>
      </c>
      <c r="DS288" s="39">
        <f>SUM($BE288,$BF288:CB288)-SUM($CV$1:DS$1)*SUM($P288:$Q288,$W288)-SUM($CV$2:DS$2)*SUM($R288:$V288)-SUM($CV$3:DS$3)*$X288-SUM($CV$4:DS$4)*SUM($K288:$L288)-SUM($CV$5:DS$5)*SUM($M288:$N288)-SUM($CV$6:DS$6)*$O288-SUM($CV$7:DS$7)*SUM($Y288:$Z288,$AF288)-SUM($CV$8:DS$8)*SUM($AA288:$AE288)-SUM($CV$9:DS$9)*$AG288</f>
        <v>-15081</v>
      </c>
      <c r="DT288" s="39">
        <f>SUM($BE288,$BF288:CC288)-SUM($CV$1:DT$1)*SUM($P288:$Q288,$W288)-SUM($CV$2:DT$2)*SUM($R288:$V288)-SUM($CV$3:DT$3)*$X288-SUM($CV$4:DT$4)*SUM($K288:$L288)-SUM($CV$5:DT$5)*SUM($M288:$N288)-SUM($CV$6:DT$6)*$O288-SUM($CV$7:DT$7)*SUM($Y288:$Z288,$AF288)-SUM($CV$8:DT$8)*SUM($AA288:$AE288)-SUM($CV$9:DT$9)*$AG288</f>
        <v>-17081</v>
      </c>
      <c r="DU288" s="39">
        <f>SUM($BE288,$BF288:CD288)-SUM($CV$1:DU$1)*SUM($P288:$Q288,$W288)-SUM($CV$2:DU$2)*SUM($R288:$V288)-SUM($CV$3:DU$3)*$X288-SUM($CV$4:DU$4)*SUM($K288:$L288)-SUM($CV$5:DU$5)*SUM($M288:$N288)-SUM($CV$6:DU$6)*$O288-SUM($CV$7:DU$7)*SUM($Y288:$Z288,$AF288)-SUM($CV$8:DU$8)*SUM($AA288:$AE288)-SUM($CV$9:DU$9)*$AG288</f>
        <v>-19081</v>
      </c>
      <c r="DV288" s="39">
        <f>SUM($BE288,$BF288:CE288)-SUM($CV$1:DV$1)*SUM($P288:$Q288,$W288)-SUM($CV$2:DV$2)*SUM($R288:$V288)-SUM($CV$3:DV$3)*$X288-SUM($CV$4:DV$4)*SUM($K288:$L288)-SUM($CV$5:DV$5)*SUM($M288:$N288)-SUM($CV$6:DV$6)*$O288-SUM($CV$7:DV$7)*SUM($Y288:$Z288,$AF288)-SUM($CV$8:DV$8)*SUM($AA288:$AE288)-SUM($CV$9:DV$9)*$AG288</f>
        <v>-21081</v>
      </c>
      <c r="DW288" s="39">
        <f>SUM($BE288,$BF288:CF288)-SUM($CV$1:DW$1)*SUM($P288:$Q288,$W288)-SUM($CV$2:DW$2)*SUM($R288:$V288)-SUM($CV$3:DW$3)*$X288-SUM($CV$4:DW$4)*SUM($K288:$L288)-SUM($CV$5:DW$5)*SUM($M288:$N288)-SUM($CV$6:DW$6)*$O288-SUM($CV$7:DW$7)*SUM($Y288:$Z288,$AF288)-SUM($CV$8:DW$8)*SUM($AA288:$AE288)-SUM($CV$9:DW$9)*$AG288</f>
        <v>-23081</v>
      </c>
      <c r="DX288" s="39">
        <f>SUM($BE288,$BF288:CG288)-SUM($CV$1:DX$1)*SUM($P288:$Q288,$W288)-SUM($CV$2:DX$2)*SUM($R288:$V288)-SUM($CV$3:DX$3)*$X288-SUM($CV$4:DX$4)*SUM($K288:$L288)-SUM($CV$5:DX$5)*SUM($M288:$N288)-SUM($CV$6:DX$6)*$O288-SUM($CV$7:DX$7)*SUM($Y288:$Z288,$AF288)-SUM($CV$8:DX$8)*SUM($AA288:$AE288)-SUM($CV$9:DX$9)*$AG288</f>
        <v>-25081</v>
      </c>
      <c r="DY288" s="39">
        <f>SUM($BE288,$BF288:CH288)-SUM($CV$1:DY$1)*SUM($P288:$Q288,$W288)-SUM($CV$2:DY$2)*SUM($R288:$V288)-SUM($CV$3:DY$3)*$X288-SUM($CV$4:DY$4)*SUM($K288:$L288)-SUM($CV$5:DY$5)*SUM($M288:$N288)-SUM($CV$6:DY$6)*$O288-SUM($CV$7:DY$7)*SUM($Y288:$Z288,$AF288)-SUM($CV$8:DY$8)*SUM($AA288:$AE288)-SUM($CV$9:DY$9)*$AG288</f>
        <v>-27081</v>
      </c>
      <c r="DZ288" s="39">
        <f>SUM($BE288,$BF288:CI288)-SUM($CV$1:DZ$1)*SUM($P288:$Q288,$W288)-SUM($CV$2:DZ$2)*SUM($R288:$V288)-SUM($CV$3:DZ$3)*$X288-SUM($CV$4:DZ$4)*SUM($K288:$L288)-SUM($CV$5:DZ$5)*SUM($M288:$N288)-SUM($CV$6:DZ$6)*$O288-SUM($CV$7:DZ$7)*SUM($Y288:$Z288,$AF288)-SUM($CV$8:DZ$8)*SUM($AA288:$AE288)-SUM($CV$9:DZ$9)*$AG288</f>
        <v>-29081</v>
      </c>
      <c r="EA288" s="39">
        <f>SUM($BE288,$BF288:CJ288)-SUM($CV$1:EA$1)*SUM($P288:$Q288,$W288)-SUM($CV$2:EA$2)*SUM($R288:$V288)-SUM($CV$3:EA$3)*$X288-SUM($CV$4:EA$4)*SUM($K288:$L288)-SUM($CV$5:EA$5)*SUM($M288:$N288)-SUM($CV$6:EA$6)*$O288-SUM($CV$7:EA$7)*SUM($Y288:$Z288,$AF288)-SUM($CV$8:EA$8)*SUM($AA288:$AE288)-SUM($CV$9:EA$9)*$AG288</f>
        <v>-31081</v>
      </c>
      <c r="EB288" s="39">
        <f>SUM($BE288,$BF288:CK288)-SUM($CV$1:EB$1)*SUM($P288:$Q288,$W288)-SUM($CV$2:EB$2)*SUM($R288:$V288)-SUM($CV$3:EB$3)*$X288-SUM($CV$4:EB$4)*SUM($K288:$L288)-SUM($CV$5:EB$5)*SUM($M288:$N288)-SUM($CV$6:EB$6)*$O288-SUM($CV$7:EB$7)*SUM($Y288:$Z288,$AF288)-SUM($CV$8:EB$8)*SUM($AA288:$AE288)-SUM($CV$9:EB$9)*$AG288</f>
        <v>-33081</v>
      </c>
      <c r="EC288" s="39">
        <f>SUM($BE288,$BF288:CL288)-SUM($CV$1:EC$1)*SUM($P288:$Q288,$W288)-SUM($CV$2:EC$2)*SUM($R288:$V288)-SUM($CV$3:EC$3)*$X288-SUM($CV$4:EC$4)*SUM($K288:$L288)-SUM($CV$5:EC$5)*SUM($M288:$N288)-SUM($CV$6:EC$6)*$O288-SUM($CV$7:EC$7)*SUM($Y288:$Z288,$AF288)-SUM($CV$8:EC$8)*SUM($AA288:$AE288)-SUM($CV$9:EC$9)*$AG288</f>
        <v>-35081</v>
      </c>
      <c r="ED288" s="39">
        <f>SUM($BE288,$BF288:CM288)-SUM($CV$1:ED$1)*SUM($P288:$Q288,$W288)-SUM($CV$2:ED$2)*SUM($R288:$V288)-SUM($CV$3:ED$3)*$X288-SUM($CV$4:ED$4)*SUM($K288:$L288)-SUM($CV$5:ED$5)*SUM($M288:$N288)-SUM($CV$6:ED$6)*$O288-SUM($CV$7:ED$7)*SUM($Y288:$Z288,$AF288)-SUM($CV$8:ED$8)*SUM($AA288:$AE288)-SUM($CV$9:ED$9)*$AG288</f>
        <v>-37081</v>
      </c>
      <c r="EE288" s="39">
        <f>SUM($BE288,$BF288:CN288)-SUM($CV$1:EE$1)*SUM($P288:$Q288,$W288)-SUM($CV$2:EE$2)*SUM($R288:$V288)-SUM($CV$3:EE$3)*$X288-SUM($CV$4:EE$4)*SUM($K288:$L288)-SUM($CV$5:EE$5)*SUM($M288:$N288)-SUM($CV$6:EE$6)*$O288-SUM($CV$7:EE$7)*SUM($Y288:$Z288,$AF288)-SUM($CV$8:EE$8)*SUM($AA288:$AE288)-SUM($CV$9:EE$9)*$AG288</f>
        <v>-39081</v>
      </c>
      <c r="EF288" s="39">
        <f>SUM($BE288,$BF288:CO288)-SUM($CV$1:EF$1)*SUM($P288:$Q288,$W288)-SUM($CV$2:EF$2)*SUM($R288:$V288)-SUM($CV$3:EF$3)*$X288-SUM($CV$4:EF$4)*SUM($K288:$L288)-SUM($CV$5:EF$5)*SUM($M288:$N288)-SUM($CV$6:EF$6)*$O288-SUM($CV$7:EF$7)*SUM($Y288:$Z288,$AF288)-SUM($CV$8:EF$8)*SUM($AA288:$AE288)-SUM($CV$9:EF$9)*$AG288</f>
        <v>-41081</v>
      </c>
      <c r="EG288" s="39">
        <f>SUM($BE288,$BF288:CP288)-SUM($CV$1:EG$1)*SUM($P288:$Q288,$W288)-SUM($CV$2:EG$2)*SUM($R288:$V288)-SUM($CV$3:EG$3)*$X288-SUM($CV$4:EG$4)*SUM($K288:$L288)-SUM($CV$5:EG$5)*SUM($M288:$N288)-SUM($CV$6:EG$6)*$O288-SUM($CV$7:EG$7)*SUM($Y288:$Z288,$AF288)-SUM($CV$8:EG$8)*SUM($AA288:$AE288)-SUM($CV$9:EG$9)*$AG288</f>
        <v>-43081</v>
      </c>
      <c r="EH288" s="39">
        <f>SUM($BE288,$BF288:CQ288)-SUM($CV$1:EH$1)*SUM($P288:$Q288,$W288)-SUM($CV$2:EH$2)*SUM($R288:$V288)-SUM($CV$3:EH$3)*$X288-SUM($CV$4:EH$4)*SUM($K288:$L288)-SUM($CV$5:EH$5)*SUM($M288:$N288)-SUM($CV$6:EH$6)*$O288-SUM($CV$7:EH$7)*SUM($Y288:$Z288,$AF288)-SUM($CV$8:EH$8)*SUM($AA288:$AE288)-SUM($CV$9:EH$9)*$AG288</f>
        <v>-45081</v>
      </c>
      <c r="EI288" s="39">
        <f>SUM($BE288,$BF288:CR288)-SUM($CV$1:EI$1)*SUM($P288:$Q288,$W288)-SUM($CV$2:EI$2)*SUM($R288:$V288)-SUM($CV$3:EI$3)*$X288-SUM($CV$4:EI$4)*SUM($K288:$L288)-SUM($CV$5:EI$5)*SUM($M288:$N288)-SUM($CV$6:EI$6)*$O288-SUM($CV$7:EI$7)*SUM($Y288:$Z288,$AF288)-SUM($CV$8:EI$8)*SUM($AA288:$AE288)-SUM($CV$9:EI$9)*$AG288</f>
        <v>-47081</v>
      </c>
      <c r="EJ288" s="39">
        <f>SUM($BE288,$BF288:CS288)-SUM($CV$1:EJ$1)*SUM($P288:$Q288,$W288)-SUM($CV$2:EJ$2)*SUM($R288:$V288)-SUM($CV$3:EJ$3)*$X288-SUM($CV$4:EJ$4)*SUM($K288:$L288)-SUM($CV$5:EJ$5)*SUM($M288:$N288)-SUM($CV$6:EJ$6)*$O288-SUM($CV$7:EJ$7)*SUM($Y288:$Z288,$AF288)-SUM($CV$8:EJ$8)*SUM($AA288:$AE288)-SUM($CV$9:EJ$9)*$AG288</f>
        <v>-49081</v>
      </c>
      <c r="EK288" s="39">
        <f>SUM($BE288,$BF288:CT288)-SUM($CV$1:EK$1)*SUM($P288:$Q288,$W288)-SUM($CV$2:EK$2)*SUM($R288:$V288)-SUM($CV$3:EK$3)*$X288-SUM($CV$4:EK$4)*SUM($K288:$L288)-SUM($CV$5:EK$5)*SUM($M288:$N288)-SUM($CV$6:EK$6)*$O288-SUM($CV$7:EK$7)*SUM($Y288:$Z288,$AF288)-SUM($CV$8:EK$8)*SUM($AA288:$AE288)-SUM($CV$9:EK$9)*$AG288</f>
        <v>-51081</v>
      </c>
      <c r="EL288" s="39">
        <f>SUM($BE288,$BF288:CU288)-SUM($CV$1:EL$1)*SUM($P288:$Q288,$W288)-SUM($CV$2:EL$2)*SUM($R288:$V288)-SUM($CV$3:EL$3)*$X288-SUM($CV$4:EL$4)*SUM($K288:$L288)-SUM($CV$5:EL$5)*SUM($M288:$N288)-SUM($CV$6:EL$6)*$O288-SUM($CV$7:EL$7)*SUM($Y288:$Z288,$AF288)-SUM($CV$8:EL$8)*SUM($AA288:$AE288)-SUM($CV$9:EL$9)*$AG288</f>
        <v>-53081</v>
      </c>
      <c r="EM288" s="39">
        <f>SUM($BE288,$BF288:CV288)-SUM($CV$1:EM$1)*SUM($P288:$Q288,$W288)-SUM($CV$2:EM$2)*SUM($R288:$V288)-SUM($CV$3:EM$3)*$X288-SUM($CV$4:EM$4)*SUM($K288:$L288)-SUM($CV$5:EM$5)*SUM($M288:$N288)-SUM($CV$6:EM$6)*$O288-SUM($CV$7:EM$7)*SUM($Y288:$Z288,$AF288)-SUM($CV$8:EM$8)*SUM($AA288:$AE288)-SUM($CV$9:EM$9)*$AG288</f>
        <v>-55081</v>
      </c>
      <c r="EN288" s="39">
        <f>SUM($BE288,$BF288:CW288)-SUM($CV$1:EN$1)*SUM($P288:$Q288,$W288)-SUM($CV$2:EN$2)*SUM($R288:$V288)-SUM($CV$3:EN$3)*$X288-SUM($CV$4:EN$4)*SUM($K288:$L288)-SUM($CV$5:EN$5)*SUM($M288:$N288)-SUM($CV$6:EN$6)*$O288-SUM($CV$7:EN$7)*SUM($Y288:$Z288,$AF288)-SUM($CV$8:EN$8)*SUM($AA288:$AE288)-SUM($CV$9:EN$9)*$AG288</f>
        <v>-57081</v>
      </c>
      <c r="EO288" s="39">
        <f>SUM($BE288,$BF288:CX288)-SUM($CV$1:EO$1)*SUM($P288:$Q288,$W288)-SUM($CV$2:EO$2)*SUM($R288:$V288)-SUM($CV$3:EO$3)*$X288-SUM($CV$4:EO$4)*SUM($K288:$L288)-SUM($CV$5:EO$5)*SUM($M288:$N288)-SUM($CV$6:EO$6)*$O288-SUM($CV$7:EO$7)*SUM($Y288:$Z288,$AF288)-SUM($CV$8:EO$8)*SUM($AA288:$AE288)-SUM($CV$9:EO$9)*$AG288</f>
        <v>-58339</v>
      </c>
      <c r="EP288" s="96" t="str">
        <f>AR288</f>
        <v>SAMTEC</v>
      </c>
      <c r="EQ288" s="103" t="str">
        <f t="shared" si="328"/>
        <v>SOLC-125-02-S-Q-A-K-TR</v>
      </c>
      <c r="ER288" s="96" t="str">
        <f t="shared" si="378"/>
        <v>SAMTEC</v>
      </c>
      <c r="ES288" s="115">
        <f t="shared" si="381"/>
        <v>4.9000000000000004</v>
      </c>
      <c r="ET288" s="116" t="str">
        <f>AV288</f>
        <v>USD</v>
      </c>
      <c r="EU288" s="107" t="e">
        <f t="shared" ca="1" si="341"/>
        <v>#NAME?</v>
      </c>
      <c r="EV288" s="107" t="e">
        <f t="shared" ca="1" si="342"/>
        <v>#NAME?</v>
      </c>
      <c r="EW288" s="117">
        <f t="shared" si="327"/>
        <v>125</v>
      </c>
      <c r="EX288" s="117">
        <f t="shared" si="329"/>
        <v>125</v>
      </c>
      <c r="EY288" s="103"/>
      <c r="EZ288" s="117">
        <f t="shared" si="343"/>
        <v>70750</v>
      </c>
      <c r="FA288" s="118" t="e">
        <f t="shared" ca="1" si="344"/>
        <v>#NAME?</v>
      </c>
      <c r="FB288" s="117">
        <f t="shared" si="345"/>
        <v>69</v>
      </c>
      <c r="FC288" s="118" t="e">
        <f t="shared" ca="1" si="346"/>
        <v>#NAME?</v>
      </c>
      <c r="FD288" s="119">
        <v>45523</v>
      </c>
      <c r="FE288" s="118" t="s">
        <v>130</v>
      </c>
      <c r="FF288" s="118" t="s">
        <v>26</v>
      </c>
      <c r="FG288" s="103" t="s">
        <v>144</v>
      </c>
      <c r="FH288" s="103" t="s">
        <v>145</v>
      </c>
      <c r="FI288" s="105">
        <f t="array" ref="FI288">SUMPRODUCT($AI288:$AL288,TRANSPOSE(FI$1:FI$4))</f>
        <v>6065</v>
      </c>
      <c r="FJ288" s="105">
        <f t="array" ref="FJ288">SUMPRODUCT($AI288:$AL288,TRANSPOSE(FJ$1:FJ$4))</f>
        <v>6065</v>
      </c>
      <c r="FK288" s="105">
        <f t="array" ref="FK288">SUMPRODUCT($AI288:$AL288,TRANSPOSE(FK$1:FK$4))</f>
        <v>6065</v>
      </c>
      <c r="FL288" s="105">
        <f t="array" ref="FL288">SUMPRODUCT($AI288:$AL288,TRANSPOSE(FL$1:FL$4))</f>
        <v>6065</v>
      </c>
      <c r="FM288" s="105">
        <f t="array" ref="FM288">SUMPRODUCT($AI288:$AL288,TRANSPOSE(FM$1:FM$4))</f>
        <v>6065</v>
      </c>
      <c r="FN288" s="105">
        <f t="array" ref="FN288">SUMPRODUCT($AI288:$AL288,TRANSPOSE(FN$1:FN$4))</f>
        <v>6065</v>
      </c>
      <c r="FO288" s="105">
        <f t="array" ref="FO288">SUMPRODUCT($AI288:$AL288,TRANSPOSE(FO$1:FO$4))</f>
        <v>6065</v>
      </c>
      <c r="FP288" s="105">
        <f t="array" ref="FP288">SUMPRODUCT($AI288:$AL288,TRANSPOSE(FP$1:FP$4))</f>
        <v>6065</v>
      </c>
      <c r="FQ288" s="105">
        <f t="array" ref="FQ288">SUMPRODUCT($AI288:$AL288,TRANSPOSE(FQ$1:FQ$4))</f>
        <v>6065</v>
      </c>
      <c r="FR288" s="105">
        <f t="array" ref="FR288">SUMPRODUCT($AI288:$AL288,TRANSPOSE(FR$1:FR$4))</f>
        <v>6050</v>
      </c>
      <c r="FS288" s="105">
        <f t="array" ref="FS288">SUMPRODUCT($AI288:$AL288,TRANSPOSE(FS$1:FS$4))</f>
        <v>6000</v>
      </c>
      <c r="FT288" s="105">
        <f t="array" ref="FT288">SUMPRODUCT($AI288:$AL288,TRANSPOSE(FT$1:FT$4))</f>
        <v>4046</v>
      </c>
      <c r="FU288" s="105">
        <f t="array" ref="FU288">SUMPRODUCT($AI288:$AL288,TRANSPOSE(FU$1:FU$4))</f>
        <v>0</v>
      </c>
      <c r="FV288" s="120"/>
      <c r="FW288" s="105">
        <f t="shared" si="347"/>
        <v>6125</v>
      </c>
      <c r="FX288" s="121">
        <f>CEILING(SUM($FI288:FJ288)-SUM($FW288:FW288),$EW288)</f>
        <v>6125</v>
      </c>
      <c r="FY288" s="121">
        <f>CEILING(SUM($FI288:FK288)-SUM($FW288:FX288),$EW288)</f>
        <v>6000</v>
      </c>
      <c r="FZ288" s="121">
        <f>CEILING(SUM($FI288:FL288)-SUM($FW288:FY288),$EW288)</f>
        <v>6125</v>
      </c>
      <c r="GA288" s="121">
        <f>CEILING(SUM($FI288:FM288)-SUM($FW288:FZ288),$EW288)</f>
        <v>6000</v>
      </c>
      <c r="GB288" s="121">
        <f>CEILING(SUM($FI288:FN288)-SUM($FW288:GA288),$EW288)</f>
        <v>6125</v>
      </c>
      <c r="GC288" s="121">
        <f>CEILING(SUM($FI288:FO288)-SUM($FW288:GB288),$EW288)</f>
        <v>6000</v>
      </c>
      <c r="GD288" s="121">
        <f>CEILING(SUM($FI288:FP288)-SUM($FW288:GC288),$EW288)</f>
        <v>6125</v>
      </c>
      <c r="GE288" s="121">
        <f>CEILING(SUM($FI288:FQ288)-SUM($FW288:GD288),$EW288)</f>
        <v>6000</v>
      </c>
      <c r="GF288" s="121">
        <f>CEILING(SUM($FI288:FR288)-SUM($FW288:GE288),$EW288)</f>
        <v>6125</v>
      </c>
      <c r="GG288" s="121">
        <f>CEILING(SUM($FI288:FS288)-SUM($FW288:GF288),$EW288)</f>
        <v>6000</v>
      </c>
      <c r="GH288" s="121">
        <f t="shared" si="348"/>
        <v>4000</v>
      </c>
      <c r="GI288" s="121">
        <f t="shared" si="349"/>
        <v>0</v>
      </c>
      <c r="GJ288" s="120"/>
      <c r="GK288" s="123" t="e">
        <f t="shared" ca="1" si="350"/>
        <v>#NAME?</v>
      </c>
      <c r="GL288" s="123" t="e">
        <f t="shared" ca="1" si="351"/>
        <v>#NAME?</v>
      </c>
      <c r="GM288" s="123" t="e">
        <f t="shared" ca="1" si="352"/>
        <v>#NAME?</v>
      </c>
      <c r="GN288" s="123" t="e">
        <f t="shared" ca="1" si="353"/>
        <v>#NAME?</v>
      </c>
      <c r="GO288" s="123" t="e">
        <f t="shared" ca="1" si="354"/>
        <v>#NAME?</v>
      </c>
      <c r="GP288" s="123" t="e">
        <f t="shared" ca="1" si="355"/>
        <v>#NAME?</v>
      </c>
      <c r="GQ288" s="123" t="e">
        <f t="shared" ca="1" si="356"/>
        <v>#NAME?</v>
      </c>
      <c r="GR288" s="123" t="e">
        <f t="shared" ca="1" si="357"/>
        <v>#NAME?</v>
      </c>
      <c r="GS288" s="123" t="e">
        <f t="shared" ca="1" si="358"/>
        <v>#NAME?</v>
      </c>
      <c r="GT288" s="123" t="e">
        <f t="shared" ca="1" si="359"/>
        <v>#NAME?</v>
      </c>
      <c r="GU288" s="123" t="e">
        <f t="shared" ca="1" si="360"/>
        <v>#NAME?</v>
      </c>
      <c r="GV288" s="123" t="e">
        <f t="shared" ca="1" si="361"/>
        <v>#NAME?</v>
      </c>
      <c r="GW288" s="123" t="e">
        <f t="shared" ca="1" si="362"/>
        <v>#NAME?</v>
      </c>
      <c r="GX288" s="123" t="e">
        <f t="shared" ca="1" si="363"/>
        <v>#NAME?</v>
      </c>
      <c r="GY288" s="120">
        <v>6</v>
      </c>
      <c r="GZ288" s="105">
        <f>SUM(FW288:FX288)</f>
        <v>12250</v>
      </c>
      <c r="HA288" s="105"/>
      <c r="HB288" s="105">
        <f>SUM(FY288:FZ288)</f>
        <v>12125</v>
      </c>
      <c r="HC288" s="105"/>
      <c r="HD288" s="105">
        <f>SUM(GA288:GB288)</f>
        <v>12125</v>
      </c>
      <c r="HE288" s="105"/>
      <c r="HF288" s="105">
        <f>SUM(GC288:GD288)</f>
        <v>12125</v>
      </c>
      <c r="HG288" s="105"/>
      <c r="HH288" s="105">
        <f>SUM(GE288:GF288)</f>
        <v>12125</v>
      </c>
      <c r="HI288" s="105"/>
      <c r="HJ288" s="105">
        <f>SUM(GG288:GI288)</f>
        <v>10000</v>
      </c>
      <c r="HK288" s="105"/>
      <c r="HL288" s="105">
        <f>GI288</f>
        <v>0</v>
      </c>
      <c r="HM288" s="105"/>
      <c r="HN288" s="123" t="e">
        <f t="shared" ca="1" si="364"/>
        <v>#NAME?</v>
      </c>
      <c r="HO288" s="123" t="e">
        <f t="shared" ca="1" si="365"/>
        <v>#NAME?</v>
      </c>
      <c r="HP288" s="123" t="e">
        <f t="shared" ca="1" si="366"/>
        <v>#NAME?</v>
      </c>
      <c r="HQ288" s="123" t="e">
        <f t="shared" ca="1" si="367"/>
        <v>#NAME?</v>
      </c>
      <c r="HR288" s="123" t="e">
        <f t="shared" ca="1" si="368"/>
        <v>#NAME?</v>
      </c>
      <c r="HS288" s="123" t="e">
        <f t="shared" ca="1" si="369"/>
        <v>#NAME?</v>
      </c>
      <c r="HT288" s="123" t="e">
        <f t="shared" ca="1" si="370"/>
        <v>#NAME?</v>
      </c>
      <c r="HU288" s="123" t="e">
        <f t="shared" ca="1" si="371"/>
        <v>#NAME?</v>
      </c>
      <c r="HV288" s="123" t="e">
        <f t="shared" ca="1" si="372"/>
        <v>#NAME?</v>
      </c>
      <c r="HW288" s="123" t="e">
        <f t="shared" ca="1" si="373"/>
        <v>#NAME?</v>
      </c>
      <c r="HX288" s="123" t="e">
        <f t="shared" ca="1" si="374"/>
        <v>#NAME?</v>
      </c>
      <c r="HY288" s="123" t="e">
        <f t="shared" ca="1" si="375"/>
        <v>#NAME?</v>
      </c>
      <c r="HZ288" s="123" t="e">
        <f t="shared" ca="1" si="376"/>
        <v>#NAME?</v>
      </c>
      <c r="IA288" s="123" t="e">
        <f t="shared" ca="1" si="377"/>
        <v>#NAME?</v>
      </c>
      <c r="IB288" s="124" t="s">
        <v>1312</v>
      </c>
      <c r="IC288" s="103" t="s">
        <v>591</v>
      </c>
      <c r="ID288" s="125">
        <v>45525</v>
      </c>
      <c r="IE288" s="103" t="s">
        <v>147</v>
      </c>
      <c r="IF288" s="103" t="s">
        <v>147</v>
      </c>
      <c r="IG288" s="103" t="s">
        <v>147</v>
      </c>
      <c r="IH288" s="103"/>
      <c r="II288" s="103" t="s">
        <v>1315</v>
      </c>
    </row>
    <row r="289" spans="1:243" ht="14.25" x14ac:dyDescent="0.2">
      <c r="A289" s="39">
        <v>321</v>
      </c>
      <c r="B289" s="39" t="s">
        <v>1316</v>
      </c>
      <c r="C289" s="56" t="s">
        <v>1317</v>
      </c>
      <c r="D289" s="39" t="s">
        <v>612</v>
      </c>
      <c r="E289" s="39">
        <v>732350392</v>
      </c>
      <c r="F289" s="102" t="s">
        <v>1318</v>
      </c>
      <c r="G289" s="39"/>
      <c r="H289" s="39" t="s">
        <v>215</v>
      </c>
      <c r="I289" s="39">
        <v>2</v>
      </c>
      <c r="J289" s="39" t="s">
        <v>216</v>
      </c>
      <c r="K289" s="39">
        <v>0</v>
      </c>
      <c r="L289" s="39">
        <v>0</v>
      </c>
      <c r="M289" s="39">
        <v>0</v>
      </c>
      <c r="N289" s="39">
        <v>0</v>
      </c>
      <c r="O289" s="39">
        <v>0</v>
      </c>
      <c r="P289" s="39">
        <v>0</v>
      </c>
      <c r="Q289" s="39">
        <v>0</v>
      </c>
      <c r="R289" s="39">
        <v>0</v>
      </c>
      <c r="S289" s="39">
        <v>0</v>
      </c>
      <c r="T289" s="39">
        <v>0</v>
      </c>
      <c r="U289" s="39">
        <v>0</v>
      </c>
      <c r="V289" s="39">
        <v>0</v>
      </c>
      <c r="W289" s="39">
        <v>0.05</v>
      </c>
      <c r="X289" s="39">
        <v>0</v>
      </c>
      <c r="Y289" s="39">
        <v>0</v>
      </c>
      <c r="Z289" s="39">
        <v>0</v>
      </c>
      <c r="AA289" s="39">
        <v>0</v>
      </c>
      <c r="AB289" s="39">
        <v>0</v>
      </c>
      <c r="AC289" s="39">
        <v>0</v>
      </c>
      <c r="AD289" s="39">
        <v>0</v>
      </c>
      <c r="AE289" s="39">
        <v>0</v>
      </c>
      <c r="AF289" s="39">
        <v>0.05</v>
      </c>
      <c r="AG289" s="39">
        <v>0</v>
      </c>
      <c r="AH289" s="39">
        <f t="shared" si="331"/>
        <v>0.05</v>
      </c>
      <c r="AI289" s="39">
        <f t="shared" si="332"/>
        <v>0</v>
      </c>
      <c r="AJ289" s="39">
        <f t="shared" si="333"/>
        <v>0.05</v>
      </c>
      <c r="AK289" s="39">
        <f t="shared" si="334"/>
        <v>0.05</v>
      </c>
      <c r="AL289" s="39">
        <f t="shared" si="335"/>
        <v>0</v>
      </c>
      <c r="AM289" s="57">
        <f t="shared" si="336"/>
        <v>1771.15</v>
      </c>
      <c r="AN289" s="57">
        <v>1</v>
      </c>
      <c r="AO289" s="57">
        <f t="shared" si="337"/>
        <v>1772</v>
      </c>
      <c r="AP289" s="39"/>
      <c r="AQ289" s="39" t="s">
        <v>1264</v>
      </c>
      <c r="AR289" s="39" t="s">
        <v>1265</v>
      </c>
      <c r="AS289" s="39"/>
      <c r="AT289" s="39" t="s">
        <v>179</v>
      </c>
      <c r="AU289" s="58">
        <v>0.1473906633906634</v>
      </c>
      <c r="AV289" s="58" t="s">
        <v>11</v>
      </c>
      <c r="AW289" s="39"/>
      <c r="AX289" s="39"/>
      <c r="AY289" s="59" t="s">
        <v>1265</v>
      </c>
      <c r="AZ289" s="39"/>
      <c r="BA289" s="39">
        <f t="shared" si="338"/>
        <v>0</v>
      </c>
      <c r="BB289" s="78" t="e">
        <f t="shared" ca="1" si="339"/>
        <v>#NAME?</v>
      </c>
      <c r="BC289" s="39">
        <v>16</v>
      </c>
      <c r="BD289" s="75">
        <f t="shared" si="340"/>
        <v>1772</v>
      </c>
      <c r="BE289" s="39"/>
      <c r="BF289" s="39"/>
      <c r="BG289" s="39"/>
      <c r="BH289" s="39"/>
      <c r="BI289" s="39">
        <v>385</v>
      </c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>
        <f>SUM($BE289,$BF289:BF289)-SUM($CV$1:CW$1)*SUM($P289:$Q289,$W289)-SUM($CV$2:CW$2)*SUM($R289:$V289)-SUM($CV$3:CW$3)*$X289-SUM($CV$4:CW$4)*SUM($K289:$L289)-SUM($CV$5:CW$5)*SUM($M289:$N289)-SUM($CV$6:CW$6)*$O289-SUM($CV$7:CW$7)*SUM($Y289:$Z289,$AF289)-SUM($CV$8:CW$8)*SUM($AA289:$AE289)-SUM($CV$9:CW$9)*$AG289</f>
        <v>0</v>
      </c>
      <c r="CX289" s="39">
        <f>SUM($BE289,$BF289:BG289)-SUM($CV$1:CX$1)*SUM($P289:$Q289,$W289)-SUM($CV$2:CX$2)*SUM($R289:$V289)-SUM($CV$3:CX$3)*$X289-SUM($CV$4:CX$4)*SUM($K289:$L289)-SUM($CV$5:CX$5)*SUM($M289:$N289)-SUM($CV$6:CX$6)*$O289-SUM($CV$7:CX$7)*SUM($Y289:$Z289,$AF289)-SUM($CV$8:CX$8)*SUM($AA289:$AE289)-SUM($CV$9:CX$9)*$AG289</f>
        <v>0</v>
      </c>
      <c r="CY289" s="39">
        <f>SUM($BE289,$BF289:BH289)-SUM($CV$1:CY$1)*SUM($P289:$Q289,$W289)-SUM($CV$2:CY$2)*SUM($R289:$V289)-SUM($CV$3:CY$3)*$X289-SUM($CV$4:CY$4)*SUM($K289:$L289)-SUM($CV$5:CY$5)*SUM($M289:$N289)-SUM($CV$6:CY$6)*$O289-SUM($CV$7:CY$7)*SUM($Y289:$Z289,$AF289)-SUM($CV$8:CY$8)*SUM($AA289:$AE289)-SUM($CV$9:CY$9)*$AG289</f>
        <v>0</v>
      </c>
      <c r="CZ289" s="39">
        <f>SUM($BE289,$BF289:BI289)-SUM($CV$1:CZ$1)*SUM($P289:$Q289,$W289)-SUM($CV$2:CZ$2)*SUM($R289:$V289)-SUM($CV$3:CZ$3)*$X289-SUM($CV$4:CZ$4)*SUM($K289:$L289)-SUM($CV$5:CZ$5)*SUM($M289:$N289)-SUM($CV$6:CZ$6)*$O289-SUM($CV$7:CZ$7)*SUM($Y289:$Z289,$AF289)-SUM($CV$8:CZ$8)*SUM($AA289:$AE289)-SUM($CV$9:CZ$9)*$AG289</f>
        <v>385</v>
      </c>
      <c r="DA289" s="39">
        <f>SUM($BE289,$BF289:BJ289)-SUM($CV$1:DA$1)*SUM($P289:$Q289,$W289)-SUM($CV$2:DA$2)*SUM($R289:$V289)-SUM($CV$3:DA$3)*$X289-SUM($CV$4:DA$4)*SUM($K289:$L289)-SUM($CV$5:DA$5)*SUM($M289:$N289)-SUM($CV$6:DA$6)*$O289-SUM($CV$7:DA$7)*SUM($Y289:$Z289,$AF289)-SUM($CV$8:DA$8)*SUM($AA289:$AE289)-SUM($CV$9:DA$9)*$AG289</f>
        <v>385</v>
      </c>
      <c r="DB289" s="39">
        <f>SUM($BE289,$BF289:BK289)-SUM($CV$1:DB$1)*SUM($P289:$Q289,$W289)-SUM($CV$2:DB$2)*SUM($R289:$V289)-SUM($CV$3:DB$3)*$X289-SUM($CV$4:DB$4)*SUM($K289:$L289)-SUM($CV$5:DB$5)*SUM($M289:$N289)-SUM($CV$6:DB$6)*$O289-SUM($CV$7:DB$7)*SUM($Y289:$Z289,$AF289)-SUM($CV$8:DB$8)*SUM($AA289:$AE289)-SUM($CV$9:DB$9)*$AG289</f>
        <v>375</v>
      </c>
      <c r="DC289" s="39">
        <f>SUM($BE289,$BF289:BL289)-SUM($CV$1:DC$1)*SUM($P289:$Q289,$W289)-SUM($CV$2:DC$2)*SUM($R289:$V289)-SUM($CV$3:DC$3)*$X289-SUM($CV$4:DC$4)*SUM($K289:$L289)-SUM($CV$5:DC$5)*SUM($M289:$N289)-SUM($CV$6:DC$6)*$O289-SUM($CV$7:DC$7)*SUM($Y289:$Z289,$AF289)-SUM($CV$8:DC$8)*SUM($AA289:$AE289)-SUM($CV$9:DC$9)*$AG289</f>
        <v>355</v>
      </c>
      <c r="DD289" s="39">
        <f>SUM($BE289,$BF289:BM289)-SUM($CV$1:DD$1)*SUM($P289:$Q289,$W289)-SUM($CV$2:DD$2)*SUM($R289:$V289)-SUM($CV$3:DD$3)*$X289-SUM($CV$4:DD$4)*SUM($K289:$L289)-SUM($CV$5:DD$5)*SUM($M289:$N289)-SUM($CV$6:DD$6)*$O289-SUM($CV$7:DD$7)*SUM($Y289:$Z289,$AF289)-SUM($CV$8:DD$8)*SUM($AA289:$AE289)-SUM($CV$9:DD$9)*$AG289</f>
        <v>323.45</v>
      </c>
      <c r="DE289" s="39">
        <f>SUM($BE289,$BF289:BN289)-SUM($CV$1:DE$1)*SUM($P289:$Q289,$W289)-SUM($CV$2:DE$2)*SUM($R289:$V289)-SUM($CV$3:DE$3)*$X289-SUM($CV$4:DE$4)*SUM($K289:$L289)-SUM($CV$5:DE$5)*SUM($M289:$N289)-SUM($CV$6:DE$6)*$O289-SUM($CV$7:DE$7)*SUM($Y289:$Z289,$AF289)-SUM($CV$8:DE$8)*SUM($AA289:$AE289)-SUM($CV$9:DE$9)*$AG289</f>
        <v>295.95</v>
      </c>
      <c r="DF289" s="39">
        <f>SUM($BE289,$BF289:BO289)-SUM($CV$1:DF$1)*SUM($P289:$Q289,$W289)-SUM($CV$2:DF$2)*SUM($R289:$V289)-SUM($CV$3:DF$3)*$X289-SUM($CV$4:DF$4)*SUM($K289:$L289)-SUM($CV$5:DF$5)*SUM($M289:$N289)-SUM($CV$6:DF$6)*$O289-SUM($CV$7:DF$7)*SUM($Y289:$Z289,$AF289)-SUM($CV$8:DF$8)*SUM($AA289:$AE289)-SUM($CV$9:DF$9)*$AG289</f>
        <v>260.95</v>
      </c>
      <c r="DG289" s="39">
        <f>SUM($BE289,$BF289:BP289)-SUM($CV$1:DG$1)*SUM($P289:$Q289,$W289)-SUM($CV$2:DG$2)*SUM($R289:$V289)-SUM($CV$3:DG$3)*$X289-SUM($CV$4:DG$4)*SUM($K289:$L289)-SUM($CV$5:DG$5)*SUM($M289:$N289)-SUM($CV$6:DG$6)*$O289-SUM($CV$7:DG$7)*SUM($Y289:$Z289,$AF289)-SUM($CV$8:DG$8)*SUM($AA289:$AE289)-SUM($CV$9:DG$9)*$AG289</f>
        <v>223.45</v>
      </c>
      <c r="DH289" s="39">
        <f>SUM($BE289,$BF289:BQ289)-SUM($CV$1:DH$1)*SUM($P289:$Q289,$W289)-SUM($CV$2:DH$2)*SUM($R289:$V289)-SUM($CV$3:DH$3)*$X289-SUM($CV$4:DH$4)*SUM($K289:$L289)-SUM($CV$5:DH$5)*SUM($M289:$N289)-SUM($CV$6:DH$6)*$O289-SUM($CV$7:DH$7)*SUM($Y289:$Z289,$AF289)-SUM($CV$8:DH$8)*SUM($AA289:$AE289)-SUM($CV$9:DH$9)*$AG289</f>
        <v>185.95</v>
      </c>
      <c r="DI289" s="39">
        <f>SUM($BE289,$BF289:BR289)-SUM($CV$1:DI$1)*SUM($P289:$Q289,$W289)-SUM($CV$2:DI$2)*SUM($R289:$V289)-SUM($CV$3:DI$3)*$X289-SUM($CV$4:DI$4)*SUM($K289:$L289)-SUM($CV$5:DI$5)*SUM($M289:$N289)-SUM($CV$6:DI$6)*$O289-SUM($CV$7:DI$7)*SUM($Y289:$Z289,$AF289)-SUM($CV$8:DI$8)*SUM($AA289:$AE289)-SUM($CV$9:DI$9)*$AG289</f>
        <v>148.44999999999999</v>
      </c>
      <c r="DJ289" s="39">
        <f>SUM($BE289,$BF289:BS289)-SUM($CV$1:DJ$1)*SUM($P289:$Q289,$W289)-SUM($CV$2:DJ$2)*SUM($R289:$V289)-SUM($CV$3:DJ$3)*$X289-SUM($CV$4:DJ$4)*SUM($K289:$L289)-SUM($CV$5:DJ$5)*SUM($M289:$N289)-SUM($CV$6:DJ$6)*$O289-SUM($CV$7:DJ$7)*SUM($Y289:$Z289,$AF289)-SUM($CV$8:DJ$8)*SUM($AA289:$AE289)-SUM($CV$9:DJ$9)*$AG289</f>
        <v>110.95</v>
      </c>
      <c r="DK289" s="39">
        <f>SUM($BE289,$BF289:BT289)-SUM($CV$1:DK$1)*SUM($P289:$Q289,$W289)-SUM($CV$2:DK$2)*SUM($R289:$V289)-SUM($CV$3:DK$3)*$X289-SUM($CV$4:DK$4)*SUM($K289:$L289)-SUM($CV$5:DK$5)*SUM($M289:$N289)-SUM($CV$6:DK$6)*$O289-SUM($CV$7:DK$7)*SUM($Y289:$Z289,$AF289)-SUM($CV$8:DK$8)*SUM($AA289:$AE289)-SUM($CV$9:DK$9)*$AG289</f>
        <v>73.45</v>
      </c>
      <c r="DL289" s="39">
        <f>SUM($BE289,$BF289:BU289)-SUM($CV$1:DL$1)*SUM($P289:$Q289,$W289)-SUM($CV$2:DL$2)*SUM($R289:$V289)-SUM($CV$3:DL$3)*$X289-SUM($CV$4:DL$4)*SUM($K289:$L289)-SUM($CV$5:DL$5)*SUM($M289:$N289)-SUM($CV$6:DL$6)*$O289-SUM($CV$7:DL$7)*SUM($Y289:$Z289,$AF289)-SUM($CV$8:DL$8)*SUM($AA289:$AE289)-SUM($CV$9:DL$9)*$AG289</f>
        <v>35.950000000000003</v>
      </c>
      <c r="DM289" s="39">
        <f>SUM($BE289,$BF289:BV289)-SUM($CV$1:DM$1)*SUM($P289:$Q289,$W289)-SUM($CV$2:DM$2)*SUM($R289:$V289)-SUM($CV$3:DM$3)*$X289-SUM($CV$4:DM$4)*SUM($K289:$L289)-SUM($CV$5:DM$5)*SUM($M289:$N289)-SUM($CV$6:DM$6)*$O289-SUM($CV$7:DM$7)*SUM($Y289:$Z289,$AF289)-SUM($CV$8:DM$8)*SUM($AA289:$AE289)-SUM($CV$9:DM$9)*$AG289</f>
        <v>-14.05</v>
      </c>
      <c r="DN289" s="39">
        <f>SUM($BE289,$BF289:BW289)-SUM($CV$1:DN$1)*SUM($P289:$Q289,$W289)-SUM($CV$2:DN$2)*SUM($R289:$V289)-SUM($CV$3:DN$3)*$X289-SUM($CV$4:DN$4)*SUM($K289:$L289)-SUM($CV$5:DN$5)*SUM($M289:$N289)-SUM($CV$6:DN$6)*$O289-SUM($CV$7:DN$7)*SUM($Y289:$Z289,$AF289)-SUM($CV$8:DN$8)*SUM($AA289:$AE289)-SUM($CV$9:DN$9)*$AG289</f>
        <v>-64.05</v>
      </c>
      <c r="DO289" s="39">
        <f>SUM($BE289,$BF289:BX289)-SUM($CV$1:DO$1)*SUM($P289:$Q289,$W289)-SUM($CV$2:DO$2)*SUM($R289:$V289)-SUM($CV$3:DO$3)*$X289-SUM($CV$4:DO$4)*SUM($K289:$L289)-SUM($CV$5:DO$5)*SUM($M289:$N289)-SUM($CV$6:DO$6)*$O289-SUM($CV$7:DO$7)*SUM($Y289:$Z289,$AF289)-SUM($CV$8:DO$8)*SUM($AA289:$AE289)-SUM($CV$9:DO$9)*$AG289</f>
        <v>-114.05</v>
      </c>
      <c r="DP289" s="39">
        <f>SUM($BE289,$BF289:BY289)-SUM($CV$1:DP$1)*SUM($P289:$Q289,$W289)-SUM($CV$2:DP$2)*SUM($R289:$V289)-SUM($CV$3:DP$3)*$X289-SUM($CV$4:DP$4)*SUM($K289:$L289)-SUM($CV$5:DP$5)*SUM($M289:$N289)-SUM($CV$6:DP$6)*$O289-SUM($CV$7:DP$7)*SUM($Y289:$Z289,$AF289)-SUM($CV$8:DP$8)*SUM($AA289:$AE289)-SUM($CV$9:DP$9)*$AG289</f>
        <v>-164.05</v>
      </c>
      <c r="DQ289" s="39">
        <f>SUM($BE289,$BF289:BZ289)-SUM($CV$1:DQ$1)*SUM($P289:$Q289,$W289)-SUM($CV$2:DQ$2)*SUM($R289:$V289)-SUM($CV$3:DQ$3)*$X289-SUM($CV$4:DQ$4)*SUM($K289:$L289)-SUM($CV$5:DQ$5)*SUM($M289:$N289)-SUM($CV$6:DQ$6)*$O289-SUM($CV$7:DQ$7)*SUM($Y289:$Z289,$AF289)-SUM($CV$8:DQ$8)*SUM($AA289:$AE289)-SUM($CV$9:DQ$9)*$AG289</f>
        <v>-214.05</v>
      </c>
      <c r="DR289" s="39">
        <f>SUM($BE289,$BF289:CA289)-SUM($CV$1:DR$1)*SUM($P289:$Q289,$W289)-SUM($CV$2:DR$2)*SUM($R289:$V289)-SUM($CV$3:DR$3)*$X289-SUM($CV$4:DR$4)*SUM($K289:$L289)-SUM($CV$5:DR$5)*SUM($M289:$N289)-SUM($CV$6:DR$6)*$O289-SUM($CV$7:DR$7)*SUM($Y289:$Z289,$AF289)-SUM($CV$8:DR$8)*SUM($AA289:$AE289)-SUM($CV$9:DR$9)*$AG289</f>
        <v>-264.05</v>
      </c>
      <c r="DS289" s="39">
        <f>SUM($BE289,$BF289:CB289)-SUM($CV$1:DS$1)*SUM($P289:$Q289,$W289)-SUM($CV$2:DS$2)*SUM($R289:$V289)-SUM($CV$3:DS$3)*$X289-SUM($CV$4:DS$4)*SUM($K289:$L289)-SUM($CV$5:DS$5)*SUM($M289:$N289)-SUM($CV$6:DS$6)*$O289-SUM($CV$7:DS$7)*SUM($Y289:$Z289,$AF289)-SUM($CV$8:DS$8)*SUM($AA289:$AE289)-SUM($CV$9:DS$9)*$AG289</f>
        <v>-314.05</v>
      </c>
      <c r="DT289" s="39">
        <f>SUM($BE289,$BF289:CC289)-SUM($CV$1:DT$1)*SUM($P289:$Q289,$W289)-SUM($CV$2:DT$2)*SUM($R289:$V289)-SUM($CV$3:DT$3)*$X289-SUM($CV$4:DT$4)*SUM($K289:$L289)-SUM($CV$5:DT$5)*SUM($M289:$N289)-SUM($CV$6:DT$6)*$O289-SUM($CV$7:DT$7)*SUM($Y289:$Z289,$AF289)-SUM($CV$8:DT$8)*SUM($AA289:$AE289)-SUM($CV$9:DT$9)*$AG289</f>
        <v>-364.05</v>
      </c>
      <c r="DU289" s="39">
        <f>SUM($BE289,$BF289:CD289)-SUM($CV$1:DU$1)*SUM($P289:$Q289,$W289)-SUM($CV$2:DU$2)*SUM($R289:$V289)-SUM($CV$3:DU$3)*$X289-SUM($CV$4:DU$4)*SUM($K289:$L289)-SUM($CV$5:DU$5)*SUM($M289:$N289)-SUM($CV$6:DU$6)*$O289-SUM($CV$7:DU$7)*SUM($Y289:$Z289,$AF289)-SUM($CV$8:DU$8)*SUM($AA289:$AE289)-SUM($CV$9:DU$9)*$AG289</f>
        <v>-414.05</v>
      </c>
      <c r="DV289" s="39">
        <f>SUM($BE289,$BF289:CE289)-SUM($CV$1:DV$1)*SUM($P289:$Q289,$W289)-SUM($CV$2:DV$2)*SUM($R289:$V289)-SUM($CV$3:DV$3)*$X289-SUM($CV$4:DV$4)*SUM($K289:$L289)-SUM($CV$5:DV$5)*SUM($M289:$N289)-SUM($CV$6:DV$6)*$O289-SUM($CV$7:DV$7)*SUM($Y289:$Z289,$AF289)-SUM($CV$8:DV$8)*SUM($AA289:$AE289)-SUM($CV$9:DV$9)*$AG289</f>
        <v>-464.05</v>
      </c>
      <c r="DW289" s="39">
        <f>SUM($BE289,$BF289:CF289)-SUM($CV$1:DW$1)*SUM($P289:$Q289,$W289)-SUM($CV$2:DW$2)*SUM($R289:$V289)-SUM($CV$3:DW$3)*$X289-SUM($CV$4:DW$4)*SUM($K289:$L289)-SUM($CV$5:DW$5)*SUM($M289:$N289)-SUM($CV$6:DW$6)*$O289-SUM($CV$7:DW$7)*SUM($Y289:$Z289,$AF289)-SUM($CV$8:DW$8)*SUM($AA289:$AE289)-SUM($CV$9:DW$9)*$AG289</f>
        <v>-514.04999999999995</v>
      </c>
      <c r="DX289" s="39">
        <f>SUM($BE289,$BF289:CG289)-SUM($CV$1:DX$1)*SUM($P289:$Q289,$W289)-SUM($CV$2:DX$2)*SUM($R289:$V289)-SUM($CV$3:DX$3)*$X289-SUM($CV$4:DX$4)*SUM($K289:$L289)-SUM($CV$5:DX$5)*SUM($M289:$N289)-SUM($CV$6:DX$6)*$O289-SUM($CV$7:DX$7)*SUM($Y289:$Z289,$AF289)-SUM($CV$8:DX$8)*SUM($AA289:$AE289)-SUM($CV$9:DX$9)*$AG289</f>
        <v>-564.04999999999995</v>
      </c>
      <c r="DY289" s="39">
        <f>SUM($BE289,$BF289:CH289)-SUM($CV$1:DY$1)*SUM($P289:$Q289,$W289)-SUM($CV$2:DY$2)*SUM($R289:$V289)-SUM($CV$3:DY$3)*$X289-SUM($CV$4:DY$4)*SUM($K289:$L289)-SUM($CV$5:DY$5)*SUM($M289:$N289)-SUM($CV$6:DY$6)*$O289-SUM($CV$7:DY$7)*SUM($Y289:$Z289,$AF289)-SUM($CV$8:DY$8)*SUM($AA289:$AE289)-SUM($CV$9:DY$9)*$AG289</f>
        <v>-614.04999999999995</v>
      </c>
      <c r="DZ289" s="39">
        <f>SUM($BE289,$BF289:CI289)-SUM($CV$1:DZ$1)*SUM($P289:$Q289,$W289)-SUM($CV$2:DZ$2)*SUM($R289:$V289)-SUM($CV$3:DZ$3)*$X289-SUM($CV$4:DZ$4)*SUM($K289:$L289)-SUM($CV$5:DZ$5)*SUM($M289:$N289)-SUM($CV$6:DZ$6)*$O289-SUM($CV$7:DZ$7)*SUM($Y289:$Z289,$AF289)-SUM($CV$8:DZ$8)*SUM($AA289:$AE289)-SUM($CV$9:DZ$9)*$AG289</f>
        <v>-664.05</v>
      </c>
      <c r="EA289" s="39">
        <f>SUM($BE289,$BF289:CJ289)-SUM($CV$1:EA$1)*SUM($P289:$Q289,$W289)-SUM($CV$2:EA$2)*SUM($R289:$V289)-SUM($CV$3:EA$3)*$X289-SUM($CV$4:EA$4)*SUM($K289:$L289)-SUM($CV$5:EA$5)*SUM($M289:$N289)-SUM($CV$6:EA$6)*$O289-SUM($CV$7:EA$7)*SUM($Y289:$Z289,$AF289)-SUM($CV$8:EA$8)*SUM($AA289:$AE289)-SUM($CV$9:EA$9)*$AG289</f>
        <v>-714.05</v>
      </c>
      <c r="EB289" s="39">
        <f>SUM($BE289,$BF289:CK289)-SUM($CV$1:EB$1)*SUM($P289:$Q289,$W289)-SUM($CV$2:EB$2)*SUM($R289:$V289)-SUM($CV$3:EB$3)*$X289-SUM($CV$4:EB$4)*SUM($K289:$L289)-SUM($CV$5:EB$5)*SUM($M289:$N289)-SUM($CV$6:EB$6)*$O289-SUM($CV$7:EB$7)*SUM($Y289:$Z289,$AF289)-SUM($CV$8:EB$8)*SUM($AA289:$AE289)-SUM($CV$9:EB$9)*$AG289</f>
        <v>-764.05</v>
      </c>
      <c r="EC289" s="39">
        <f>SUM($BE289,$BF289:CL289)-SUM($CV$1:EC$1)*SUM($P289:$Q289,$W289)-SUM($CV$2:EC$2)*SUM($R289:$V289)-SUM($CV$3:EC$3)*$X289-SUM($CV$4:EC$4)*SUM($K289:$L289)-SUM($CV$5:EC$5)*SUM($M289:$N289)-SUM($CV$6:EC$6)*$O289-SUM($CV$7:EC$7)*SUM($Y289:$Z289,$AF289)-SUM($CV$8:EC$8)*SUM($AA289:$AE289)-SUM($CV$9:EC$9)*$AG289</f>
        <v>-814.05</v>
      </c>
      <c r="ED289" s="39">
        <f>SUM($BE289,$BF289:CM289)-SUM($CV$1:ED$1)*SUM($P289:$Q289,$W289)-SUM($CV$2:ED$2)*SUM($R289:$V289)-SUM($CV$3:ED$3)*$X289-SUM($CV$4:ED$4)*SUM($K289:$L289)-SUM($CV$5:ED$5)*SUM($M289:$N289)-SUM($CV$6:ED$6)*$O289-SUM($CV$7:ED$7)*SUM($Y289:$Z289,$AF289)-SUM($CV$8:ED$8)*SUM($AA289:$AE289)-SUM($CV$9:ED$9)*$AG289</f>
        <v>-864.05</v>
      </c>
      <c r="EE289" s="39">
        <f>SUM($BE289,$BF289:CN289)-SUM($CV$1:EE$1)*SUM($P289:$Q289,$W289)-SUM($CV$2:EE$2)*SUM($R289:$V289)-SUM($CV$3:EE$3)*$X289-SUM($CV$4:EE$4)*SUM($K289:$L289)-SUM($CV$5:EE$5)*SUM($M289:$N289)-SUM($CV$6:EE$6)*$O289-SUM($CV$7:EE$7)*SUM($Y289:$Z289,$AF289)-SUM($CV$8:EE$8)*SUM($AA289:$AE289)-SUM($CV$9:EE$9)*$AG289</f>
        <v>-914.05</v>
      </c>
      <c r="EF289" s="39">
        <f>SUM($BE289,$BF289:CO289)-SUM($CV$1:EF$1)*SUM($P289:$Q289,$W289)-SUM($CV$2:EF$2)*SUM($R289:$V289)-SUM($CV$3:EF$3)*$X289-SUM($CV$4:EF$4)*SUM($K289:$L289)-SUM($CV$5:EF$5)*SUM($M289:$N289)-SUM($CV$6:EF$6)*$O289-SUM($CV$7:EF$7)*SUM($Y289:$Z289,$AF289)-SUM($CV$8:EF$8)*SUM($AA289:$AE289)-SUM($CV$9:EF$9)*$AG289</f>
        <v>-964.05</v>
      </c>
      <c r="EG289" s="39">
        <f>SUM($BE289,$BF289:CP289)-SUM($CV$1:EG$1)*SUM($P289:$Q289,$W289)-SUM($CV$2:EG$2)*SUM($R289:$V289)-SUM($CV$3:EG$3)*$X289-SUM($CV$4:EG$4)*SUM($K289:$L289)-SUM($CV$5:EG$5)*SUM($M289:$N289)-SUM($CV$6:EG$6)*$O289-SUM($CV$7:EG$7)*SUM($Y289:$Z289,$AF289)-SUM($CV$8:EG$8)*SUM($AA289:$AE289)-SUM($CV$9:EG$9)*$AG289</f>
        <v>-1014.05</v>
      </c>
      <c r="EH289" s="39">
        <f>SUM($BE289,$BF289:CQ289)-SUM($CV$1:EH$1)*SUM($P289:$Q289,$W289)-SUM($CV$2:EH$2)*SUM($R289:$V289)-SUM($CV$3:EH$3)*$X289-SUM($CV$4:EH$4)*SUM($K289:$L289)-SUM($CV$5:EH$5)*SUM($M289:$N289)-SUM($CV$6:EH$6)*$O289-SUM($CV$7:EH$7)*SUM($Y289:$Z289,$AF289)-SUM($CV$8:EH$8)*SUM($AA289:$AE289)-SUM($CV$9:EH$9)*$AG289</f>
        <v>-1064.05</v>
      </c>
      <c r="EI289" s="39">
        <f>SUM($BE289,$BF289:CR289)-SUM($CV$1:EI$1)*SUM($P289:$Q289,$W289)-SUM($CV$2:EI$2)*SUM($R289:$V289)-SUM($CV$3:EI$3)*$X289-SUM($CV$4:EI$4)*SUM($K289:$L289)-SUM($CV$5:EI$5)*SUM($M289:$N289)-SUM($CV$6:EI$6)*$O289-SUM($CV$7:EI$7)*SUM($Y289:$Z289,$AF289)-SUM($CV$8:EI$8)*SUM($AA289:$AE289)-SUM($CV$9:EI$9)*$AG289</f>
        <v>-1114.05</v>
      </c>
      <c r="EJ289" s="39">
        <f>SUM($BE289,$BF289:CS289)-SUM($CV$1:EJ$1)*SUM($P289:$Q289,$W289)-SUM($CV$2:EJ$2)*SUM($R289:$V289)-SUM($CV$3:EJ$3)*$X289-SUM($CV$4:EJ$4)*SUM($K289:$L289)-SUM($CV$5:EJ$5)*SUM($M289:$N289)-SUM($CV$6:EJ$6)*$O289-SUM($CV$7:EJ$7)*SUM($Y289:$Z289,$AF289)-SUM($CV$8:EJ$8)*SUM($AA289:$AE289)-SUM($CV$9:EJ$9)*$AG289</f>
        <v>-1164.05</v>
      </c>
      <c r="EK289" s="39">
        <f>SUM($BE289,$BF289:CT289)-SUM($CV$1:EK$1)*SUM($P289:$Q289,$W289)-SUM($CV$2:EK$2)*SUM($R289:$V289)-SUM($CV$3:EK$3)*$X289-SUM($CV$4:EK$4)*SUM($K289:$L289)-SUM($CV$5:EK$5)*SUM($M289:$N289)-SUM($CV$6:EK$6)*$O289-SUM($CV$7:EK$7)*SUM($Y289:$Z289,$AF289)-SUM($CV$8:EK$8)*SUM($AA289:$AE289)-SUM($CV$9:EK$9)*$AG289</f>
        <v>-1214.05</v>
      </c>
      <c r="EL289" s="39">
        <f>SUM($BE289,$BF289:CU289)-SUM($CV$1:EL$1)*SUM($P289:$Q289,$W289)-SUM($CV$2:EL$2)*SUM($R289:$V289)-SUM($CV$3:EL$3)*$X289-SUM($CV$4:EL$4)*SUM($K289:$L289)-SUM($CV$5:EL$5)*SUM($M289:$N289)-SUM($CV$6:EL$6)*$O289-SUM($CV$7:EL$7)*SUM($Y289:$Z289,$AF289)-SUM($CV$8:EL$8)*SUM($AA289:$AE289)-SUM($CV$9:EL$9)*$AG289</f>
        <v>-1264.05</v>
      </c>
      <c r="EM289" s="39">
        <f>SUM($BE289,$BF289:CV289)-SUM($CV$1:EM$1)*SUM($P289:$Q289,$W289)-SUM($CV$2:EM$2)*SUM($R289:$V289)-SUM($CV$3:EM$3)*$X289-SUM($CV$4:EM$4)*SUM($K289:$L289)-SUM($CV$5:EM$5)*SUM($M289:$N289)-SUM($CV$6:EM$6)*$O289-SUM($CV$7:EM$7)*SUM($Y289:$Z289,$AF289)-SUM($CV$8:EM$8)*SUM($AA289:$AE289)-SUM($CV$9:EM$9)*$AG289</f>
        <v>-1314.05</v>
      </c>
      <c r="EN289" s="39">
        <f>SUM($BE289,$BF289:CW289)-SUM($CV$1:EN$1)*SUM($P289:$Q289,$W289)-SUM($CV$2:EN$2)*SUM($R289:$V289)-SUM($CV$3:EN$3)*$X289-SUM($CV$4:EN$4)*SUM($K289:$L289)-SUM($CV$5:EN$5)*SUM($M289:$N289)-SUM($CV$6:EN$6)*$O289-SUM($CV$7:EN$7)*SUM($Y289:$Z289,$AF289)-SUM($CV$8:EN$8)*SUM($AA289:$AE289)-SUM($CV$9:EN$9)*$AG289</f>
        <v>-1364.05</v>
      </c>
      <c r="EO289" s="39">
        <f>SUM($BE289,$BF289:CX289)-SUM($CV$1:EO$1)*SUM($P289:$Q289,$W289)-SUM($CV$2:EO$2)*SUM($R289:$V289)-SUM($CV$3:EO$3)*$X289-SUM($CV$4:EO$4)*SUM($K289:$L289)-SUM($CV$5:EO$5)*SUM($M289:$N289)-SUM($CV$6:EO$6)*$O289-SUM($CV$7:EO$7)*SUM($Y289:$Z289,$AF289)-SUM($CV$8:EO$8)*SUM($AA289:$AE289)-SUM($CV$9:EO$9)*$AG289</f>
        <v>-1405.55</v>
      </c>
      <c r="EP289" s="96" t="str">
        <f>AR289</f>
        <v>Rapid Technology</v>
      </c>
      <c r="EQ289" s="103" t="str">
        <f t="shared" si="328"/>
        <v>SS4155 1PT</v>
      </c>
      <c r="ER289" s="96" t="str">
        <f t="shared" si="378"/>
        <v>MOMENTIV PERFORMENCE MATERIALS QUAR</v>
      </c>
      <c r="ES289" s="115">
        <f t="shared" si="381"/>
        <v>0.1473906633906634</v>
      </c>
      <c r="ET289" s="116" t="str">
        <f>AV289</f>
        <v>USD</v>
      </c>
      <c r="EU289" s="107" t="e">
        <f t="shared" ca="1" si="341"/>
        <v>#NAME?</v>
      </c>
      <c r="EV289" s="107" t="e">
        <f t="shared" ca="1" si="342"/>
        <v>#NAME?</v>
      </c>
      <c r="EW289" s="117">
        <f t="shared" si="327"/>
        <v>1</v>
      </c>
      <c r="EX289" s="117">
        <f t="shared" si="329"/>
        <v>1</v>
      </c>
      <c r="EY289" s="103"/>
      <c r="EZ289" s="117">
        <f t="shared" si="343"/>
        <v>1772</v>
      </c>
      <c r="FA289" s="118" t="e">
        <f t="shared" ca="1" si="344"/>
        <v>#NAME?</v>
      </c>
      <c r="FB289" s="117">
        <f t="shared" si="345"/>
        <v>0.84999999999990905</v>
      </c>
      <c r="FC289" s="118" t="e">
        <f t="shared" ca="1" si="346"/>
        <v>#NAME?</v>
      </c>
      <c r="FD289" s="119">
        <v>45523</v>
      </c>
      <c r="FE289" s="118" t="s">
        <v>130</v>
      </c>
      <c r="FF289" s="118" t="s">
        <v>223</v>
      </c>
      <c r="FG289" s="103" t="s">
        <v>144</v>
      </c>
      <c r="FH289" s="103" t="s">
        <v>145</v>
      </c>
      <c r="FI289" s="105">
        <f t="array" ref="FI289">SUMPRODUCT($AI289:$AL289,TRANSPOSE(FI$1:FI$4))</f>
        <v>153.25</v>
      </c>
      <c r="FJ289" s="105">
        <f t="array" ref="FJ289">SUMPRODUCT($AI289:$AL289,TRANSPOSE(FJ$1:FJ$4))</f>
        <v>153.25</v>
      </c>
      <c r="FK289" s="105">
        <f t="array" ref="FK289">SUMPRODUCT($AI289:$AL289,TRANSPOSE(FK$1:FK$4))</f>
        <v>153.25</v>
      </c>
      <c r="FL289" s="105">
        <f t="array" ref="FL289">SUMPRODUCT($AI289:$AL289,TRANSPOSE(FL$1:FL$4))</f>
        <v>153.25</v>
      </c>
      <c r="FM289" s="105">
        <f t="array" ref="FM289">SUMPRODUCT($AI289:$AL289,TRANSPOSE(FM$1:FM$4))</f>
        <v>153.25</v>
      </c>
      <c r="FN289" s="105">
        <f t="array" ref="FN289">SUMPRODUCT($AI289:$AL289,TRANSPOSE(FN$1:FN$4))</f>
        <v>153.25</v>
      </c>
      <c r="FO289" s="105">
        <f t="array" ref="FO289">SUMPRODUCT($AI289:$AL289,TRANSPOSE(FO$1:FO$4))</f>
        <v>153.25</v>
      </c>
      <c r="FP289" s="105">
        <f t="array" ref="FP289">SUMPRODUCT($AI289:$AL289,TRANSPOSE(FP$1:FP$4))</f>
        <v>153.25</v>
      </c>
      <c r="FQ289" s="105">
        <f t="array" ref="FQ289">SUMPRODUCT($AI289:$AL289,TRANSPOSE(FQ$1:FQ$4))</f>
        <v>153.25</v>
      </c>
      <c r="FR289" s="105">
        <f t="array" ref="FR289">SUMPRODUCT($AI289:$AL289,TRANSPOSE(FR$1:FR$4))</f>
        <v>152.5</v>
      </c>
      <c r="FS289" s="105">
        <f t="array" ref="FS289">SUMPRODUCT($AI289:$AL289,TRANSPOSE(FS$1:FS$4))</f>
        <v>150</v>
      </c>
      <c r="FT289" s="105">
        <f t="array" ref="FT289">SUMPRODUCT($AI289:$AL289,TRANSPOSE(FT$1:FT$4))</f>
        <v>89.4</v>
      </c>
      <c r="FU289" s="105">
        <f t="array" ref="FU289">SUMPRODUCT($AI289:$AL289,TRANSPOSE(FU$1:FU$4))</f>
        <v>0</v>
      </c>
      <c r="FV289" s="120"/>
      <c r="FW289" s="105">
        <f t="shared" si="347"/>
        <v>154</v>
      </c>
      <c r="FX289" s="121">
        <f>CEILING(SUM($FI289:FJ289)-SUM($FW289:FW289),$EW289)</f>
        <v>153</v>
      </c>
      <c r="FY289" s="121">
        <f>CEILING(SUM($FI289:FK289)-SUM($FW289:FX289),$EW289)</f>
        <v>153</v>
      </c>
      <c r="FZ289" s="121">
        <f>CEILING(SUM($FI289:FL289)-SUM($FW289:FY289),$EW289)</f>
        <v>153</v>
      </c>
      <c r="GA289" s="121">
        <f>CEILING(SUM($FI289:FM289)-SUM($FW289:FZ289),$EW289)</f>
        <v>154</v>
      </c>
      <c r="GB289" s="121">
        <f>CEILING(SUM($FI289:FN289)-SUM($FW289:GA289),$EW289)</f>
        <v>153</v>
      </c>
      <c r="GC289" s="121">
        <f>CEILING(SUM($FI289:FO289)-SUM($FW289:GB289),$EW289)</f>
        <v>153</v>
      </c>
      <c r="GD289" s="121">
        <f>CEILING(SUM($FI289:FP289)-SUM($FW289:GC289),$EW289)</f>
        <v>153</v>
      </c>
      <c r="GE289" s="121">
        <f>CEILING(SUM($FI289:FQ289)-SUM($FW289:GD289),$EW289)</f>
        <v>154</v>
      </c>
      <c r="GF289" s="121">
        <f>CEILING(SUM($FI289:FR289)-SUM($FW289:GE289),$EW289)</f>
        <v>152</v>
      </c>
      <c r="GG289" s="121">
        <f>CEILING(SUM($FI289:FS289)-SUM($FW289:GF289),$EW289)</f>
        <v>150</v>
      </c>
      <c r="GH289" s="121">
        <f t="shared" si="348"/>
        <v>90</v>
      </c>
      <c r="GI289" s="121">
        <f t="shared" si="349"/>
        <v>0</v>
      </c>
      <c r="GJ289" s="120"/>
      <c r="GK289" s="123" t="e">
        <f t="shared" ca="1" si="350"/>
        <v>#NAME?</v>
      </c>
      <c r="GL289" s="123" t="e">
        <f t="shared" ca="1" si="351"/>
        <v>#NAME?</v>
      </c>
      <c r="GM289" s="123" t="e">
        <f t="shared" ca="1" si="352"/>
        <v>#NAME?</v>
      </c>
      <c r="GN289" s="123" t="e">
        <f t="shared" ca="1" si="353"/>
        <v>#NAME?</v>
      </c>
      <c r="GO289" s="123" t="e">
        <f t="shared" ca="1" si="354"/>
        <v>#NAME?</v>
      </c>
      <c r="GP289" s="123" t="e">
        <f t="shared" ca="1" si="355"/>
        <v>#NAME?</v>
      </c>
      <c r="GQ289" s="123" t="e">
        <f t="shared" ca="1" si="356"/>
        <v>#NAME?</v>
      </c>
      <c r="GR289" s="123" t="e">
        <f t="shared" ca="1" si="357"/>
        <v>#NAME?</v>
      </c>
      <c r="GS289" s="123" t="e">
        <f t="shared" ca="1" si="358"/>
        <v>#NAME?</v>
      </c>
      <c r="GT289" s="123" t="e">
        <f t="shared" ca="1" si="359"/>
        <v>#NAME?</v>
      </c>
      <c r="GU289" s="123" t="e">
        <f t="shared" ca="1" si="360"/>
        <v>#NAME?</v>
      </c>
      <c r="GV289" s="123" t="e">
        <f t="shared" ca="1" si="361"/>
        <v>#NAME?</v>
      </c>
      <c r="GW289" s="123" t="e">
        <f t="shared" ca="1" si="362"/>
        <v>#NAME?</v>
      </c>
      <c r="GX289" s="123" t="e">
        <f t="shared" ca="1" si="363"/>
        <v>#NAME?</v>
      </c>
      <c r="GY289" s="120">
        <v>1</v>
      </c>
      <c r="GZ289" s="105">
        <f>SUM(FW289:GI289)</f>
        <v>1772</v>
      </c>
      <c r="HA289" s="105"/>
      <c r="HB289" s="105"/>
      <c r="HC289" s="105"/>
      <c r="HD289" s="105"/>
      <c r="HE289" s="105"/>
      <c r="HF289" s="105"/>
      <c r="HG289" s="105"/>
      <c r="HH289" s="105"/>
      <c r="HI289" s="105"/>
      <c r="HJ289" s="105"/>
      <c r="HK289" s="105"/>
      <c r="HL289" s="105">
        <f>GI289</f>
        <v>0</v>
      </c>
      <c r="HM289" s="105"/>
      <c r="HN289" s="123" t="e">
        <f t="shared" ca="1" si="364"/>
        <v>#NAME?</v>
      </c>
      <c r="HO289" s="123" t="e">
        <f t="shared" ca="1" si="365"/>
        <v>#NAME?</v>
      </c>
      <c r="HP289" s="123" t="e">
        <f t="shared" ca="1" si="366"/>
        <v>#NAME?</v>
      </c>
      <c r="HQ289" s="123" t="e">
        <f t="shared" ca="1" si="367"/>
        <v>#NAME?</v>
      </c>
      <c r="HR289" s="123" t="e">
        <f t="shared" ca="1" si="368"/>
        <v>#NAME?</v>
      </c>
      <c r="HS289" s="123" t="e">
        <f t="shared" ca="1" si="369"/>
        <v>#NAME?</v>
      </c>
      <c r="HT289" s="123" t="e">
        <f t="shared" ca="1" si="370"/>
        <v>#NAME?</v>
      </c>
      <c r="HU289" s="123" t="e">
        <f t="shared" ca="1" si="371"/>
        <v>#NAME?</v>
      </c>
      <c r="HV289" s="123" t="e">
        <f t="shared" ca="1" si="372"/>
        <v>#NAME?</v>
      </c>
      <c r="HW289" s="123" t="e">
        <f t="shared" ca="1" si="373"/>
        <v>#NAME?</v>
      </c>
      <c r="HX289" s="123" t="e">
        <f t="shared" ca="1" si="374"/>
        <v>#NAME?</v>
      </c>
      <c r="HY289" s="123" t="e">
        <f t="shared" ca="1" si="375"/>
        <v>#NAME?</v>
      </c>
      <c r="HZ289" s="123" t="e">
        <f t="shared" ca="1" si="376"/>
        <v>#NAME?</v>
      </c>
      <c r="IA289" s="123" t="e">
        <f t="shared" ca="1" si="377"/>
        <v>#NAME?</v>
      </c>
      <c r="IB289" s="124" t="s">
        <v>1316</v>
      </c>
      <c r="IC289" s="103"/>
      <c r="ID289" s="125"/>
      <c r="IE289" s="103"/>
      <c r="IF289" s="103"/>
      <c r="IG289" s="103" t="s">
        <v>147</v>
      </c>
      <c r="IH289" s="103"/>
      <c r="II289" s="103"/>
    </row>
    <row r="290" spans="1:243" ht="14.25" x14ac:dyDescent="0.2">
      <c r="A290" s="39">
        <v>323</v>
      </c>
      <c r="B290" s="39" t="s">
        <v>1319</v>
      </c>
      <c r="C290" s="56" t="s">
        <v>1320</v>
      </c>
      <c r="D290" s="39" t="s">
        <v>137</v>
      </c>
      <c r="E290" s="39">
        <v>417531785</v>
      </c>
      <c r="F290" s="102" t="s">
        <v>1321</v>
      </c>
      <c r="G290" s="39">
        <v>411160889</v>
      </c>
      <c r="H290" s="39" t="s">
        <v>128</v>
      </c>
      <c r="I290" s="39">
        <v>2</v>
      </c>
      <c r="J290" s="39">
        <v>6</v>
      </c>
      <c r="K290" s="39">
        <v>0</v>
      </c>
      <c r="L290" s="39">
        <v>0</v>
      </c>
      <c r="M290" s="39">
        <v>0</v>
      </c>
      <c r="N290" s="39">
        <v>0</v>
      </c>
      <c r="O290" s="39">
        <v>2</v>
      </c>
      <c r="P290" s="39">
        <v>0</v>
      </c>
      <c r="Q290" s="39">
        <v>0</v>
      </c>
      <c r="R290" s="39">
        <v>0</v>
      </c>
      <c r="S290" s="39">
        <v>0</v>
      </c>
      <c r="T290" s="39">
        <v>0</v>
      </c>
      <c r="U290" s="39">
        <v>0</v>
      </c>
      <c r="V290" s="39">
        <v>0</v>
      </c>
      <c r="W290" s="39">
        <v>0</v>
      </c>
      <c r="X290" s="39">
        <v>2</v>
      </c>
      <c r="Y290" s="39">
        <v>0</v>
      </c>
      <c r="Z290" s="39">
        <v>0</v>
      </c>
      <c r="AA290" s="39">
        <v>0</v>
      </c>
      <c r="AB290" s="39">
        <v>0</v>
      </c>
      <c r="AC290" s="39">
        <v>0</v>
      </c>
      <c r="AD290" s="39">
        <v>0</v>
      </c>
      <c r="AE290" s="39">
        <v>0</v>
      </c>
      <c r="AF290" s="39">
        <v>0</v>
      </c>
      <c r="AG290" s="39">
        <v>2</v>
      </c>
      <c r="AH290" s="39">
        <f t="shared" si="331"/>
        <v>4</v>
      </c>
      <c r="AI290" s="39">
        <f t="shared" si="332"/>
        <v>2</v>
      </c>
      <c r="AJ290" s="39">
        <f t="shared" si="333"/>
        <v>2</v>
      </c>
      <c r="AK290" s="39">
        <f t="shared" si="334"/>
        <v>2</v>
      </c>
      <c r="AL290" s="39">
        <f t="shared" si="335"/>
        <v>4</v>
      </c>
      <c r="AM290" s="57">
        <f t="shared" si="336"/>
        <v>141362</v>
      </c>
      <c r="AN290" s="57">
        <v>500</v>
      </c>
      <c r="AO290" s="57">
        <f t="shared" si="337"/>
        <v>141500</v>
      </c>
      <c r="AP290" s="39"/>
      <c r="AQ290" s="39" t="s">
        <v>473</v>
      </c>
      <c r="AR290" s="71" t="s">
        <v>705</v>
      </c>
      <c r="AS290" s="39"/>
      <c r="AT290" s="39"/>
      <c r="AU290" s="58">
        <v>0.16900000000000001</v>
      </c>
      <c r="AV290" s="58" t="s">
        <v>11</v>
      </c>
      <c r="AW290" s="39" t="s">
        <v>475</v>
      </c>
      <c r="AX290" s="39" t="s">
        <v>476</v>
      </c>
      <c r="AY290" s="39"/>
      <c r="AZ290" s="39" t="s">
        <v>477</v>
      </c>
      <c r="BA290" s="39" t="str">
        <f t="shared" si="338"/>
        <v>P0040</v>
      </c>
      <c r="BB290" s="78" t="e">
        <f t="shared" ca="1" si="339"/>
        <v>#NAME?</v>
      </c>
      <c r="BC290" s="75">
        <v>25</v>
      </c>
      <c r="BD290" s="75">
        <f t="shared" si="340"/>
        <v>142000</v>
      </c>
      <c r="BE290" s="39"/>
      <c r="BF290" s="39"/>
      <c r="BG290" s="39"/>
      <c r="BH290" s="39"/>
      <c r="BI290" s="39"/>
      <c r="BJ290" s="39"/>
      <c r="BK290" s="39"/>
      <c r="BL290" s="39"/>
      <c r="BM290" s="39"/>
      <c r="BN290" s="39">
        <v>38000</v>
      </c>
      <c r="BO290" s="39"/>
      <c r="BP290" s="39"/>
      <c r="BQ290" s="39"/>
      <c r="BR290" s="39"/>
      <c r="BS290" s="39">
        <v>36000</v>
      </c>
      <c r="BT290" s="39"/>
      <c r="BU290" s="39"/>
      <c r="BV290" s="39"/>
      <c r="BW290" s="39"/>
      <c r="BX290" s="39"/>
      <c r="BY290" s="39"/>
      <c r="BZ290" s="39"/>
      <c r="CA290" s="39"/>
      <c r="CB290" s="39">
        <v>36000</v>
      </c>
      <c r="CC290" s="39"/>
      <c r="CD290" s="39"/>
      <c r="CE290" s="39"/>
      <c r="CF290" s="39"/>
      <c r="CG290" s="39"/>
      <c r="CH290" s="39"/>
      <c r="CI290" s="39"/>
      <c r="CJ290" s="39"/>
      <c r="CK290" s="39">
        <v>32000</v>
      </c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>
        <f>SUM($BE290,$BF290:BF290)-SUM($CV$1:CW$1)*SUM($P290:$Q290,$W290)-SUM($CV$2:CW$2)*SUM($R290:$V290)-SUM($CV$3:CW$3)*$X290-SUM($CV$4:CW$4)*SUM($K290:$L290)-SUM($CV$5:CW$5)*SUM($M290:$N290)-SUM($CV$6:CW$6)*$O290-SUM($CV$7:CW$7)*SUM($Y290:$Z290,$AF290)-SUM($CV$8:CW$8)*SUM($AA290:$AE290)-SUM($CV$9:CW$9)*$AG290</f>
        <v>0</v>
      </c>
      <c r="CX290" s="39">
        <f>SUM($BE290,$BF290:BG290)-SUM($CV$1:CX$1)*SUM($P290:$Q290,$W290)-SUM($CV$2:CX$2)*SUM($R290:$V290)-SUM($CV$3:CX$3)*$X290-SUM($CV$4:CX$4)*SUM($K290:$L290)-SUM($CV$5:CX$5)*SUM($M290:$N290)-SUM($CV$6:CX$6)*$O290-SUM($CV$7:CX$7)*SUM($Y290:$Z290,$AF290)-SUM($CV$8:CX$8)*SUM($AA290:$AE290)-SUM($CV$9:CX$9)*$AG290</f>
        <v>0</v>
      </c>
      <c r="CY290" s="39">
        <f>SUM($BE290,$BF290:BH290)-SUM($CV$1:CY$1)*SUM($P290:$Q290,$W290)-SUM($CV$2:CY$2)*SUM($R290:$V290)-SUM($CV$3:CY$3)*$X290-SUM($CV$4:CY$4)*SUM($K290:$L290)-SUM($CV$5:CY$5)*SUM($M290:$N290)-SUM($CV$6:CY$6)*$O290-SUM($CV$7:CY$7)*SUM($Y290:$Z290,$AF290)-SUM($CV$8:CY$8)*SUM($AA290:$AE290)-SUM($CV$9:CY$9)*$AG290</f>
        <v>0</v>
      </c>
      <c r="CZ290" s="39">
        <f>SUM($BE290,$BF290:BI290)-SUM($CV$1:CZ$1)*SUM($P290:$Q290,$W290)-SUM($CV$2:CZ$2)*SUM($R290:$V290)-SUM($CV$3:CZ$3)*$X290-SUM($CV$4:CZ$4)*SUM($K290:$L290)-SUM($CV$5:CZ$5)*SUM($M290:$N290)-SUM($CV$6:CZ$6)*$O290-SUM($CV$7:CZ$7)*SUM($Y290:$Z290,$AF290)-SUM($CV$8:CZ$8)*SUM($AA290:$AE290)-SUM($CV$9:CZ$9)*$AG290</f>
        <v>0</v>
      </c>
      <c r="DA290" s="39">
        <f>SUM($BE290,$BF290:BJ290)-SUM($CV$1:DA$1)*SUM($P290:$Q290,$W290)-SUM($CV$2:DA$2)*SUM($R290:$V290)-SUM($CV$3:DA$3)*$X290-SUM($CV$4:DA$4)*SUM($K290:$L290)-SUM($CV$5:DA$5)*SUM($M290:$N290)-SUM($CV$6:DA$6)*$O290-SUM($CV$7:DA$7)*SUM($Y290:$Z290,$AF290)-SUM($CV$8:DA$8)*SUM($AA290:$AE290)-SUM($CV$9:DA$9)*$AG290</f>
        <v>0</v>
      </c>
      <c r="DB290" s="39">
        <f>SUM($BE290,$BF290:BK290)-SUM($CV$1:DB$1)*SUM($P290:$Q290,$W290)-SUM($CV$2:DB$2)*SUM($R290:$V290)-SUM($CV$3:DB$3)*$X290-SUM($CV$4:DB$4)*SUM($K290:$L290)-SUM($CV$5:DB$5)*SUM($M290:$N290)-SUM($CV$6:DB$6)*$O290-SUM($CV$7:DB$7)*SUM($Y290:$Z290,$AF290)-SUM($CV$8:DB$8)*SUM($AA290:$AE290)-SUM($CV$9:DB$9)*$AG290</f>
        <v>-600</v>
      </c>
      <c r="DC290" s="39">
        <f>SUM($BE290,$BF290:BL290)-SUM($CV$1:DC$1)*SUM($P290:$Q290,$W290)-SUM($CV$2:DC$2)*SUM($R290:$V290)-SUM($CV$3:DC$3)*$X290-SUM($CV$4:DC$4)*SUM($K290:$L290)-SUM($CV$5:DC$5)*SUM($M290:$N290)-SUM($CV$6:DC$6)*$O290-SUM($CV$7:DC$7)*SUM($Y290:$Z290,$AF290)-SUM($CV$8:DC$8)*SUM($AA290:$AE290)-SUM($CV$9:DC$9)*$AG290</f>
        <v>-1800</v>
      </c>
      <c r="DD290" s="39">
        <f>SUM($BE290,$BF290:BM290)-SUM($CV$1:DD$1)*SUM($P290:$Q290,$W290)-SUM($CV$2:DD$2)*SUM($R290:$V290)-SUM($CV$3:DD$3)*$X290-SUM($CV$4:DD$4)*SUM($K290:$L290)-SUM($CV$5:DD$5)*SUM($M290:$N290)-SUM($CV$6:DD$6)*$O290-SUM($CV$7:DD$7)*SUM($Y290:$Z290,$AF290)-SUM($CV$8:DD$8)*SUM($AA290:$AE290)-SUM($CV$9:DD$9)*$AG290</f>
        <v>-3662</v>
      </c>
      <c r="DE290" s="39">
        <f>SUM($BE290,$BF290:BN290)-SUM($CV$1:DE$1)*SUM($P290:$Q290,$W290)-SUM($CV$2:DE$2)*SUM($R290:$V290)-SUM($CV$3:DE$3)*$X290-SUM($CV$4:DE$4)*SUM($K290:$L290)-SUM($CV$5:DE$5)*SUM($M290:$N290)-SUM($CV$6:DE$6)*$O290-SUM($CV$7:DE$7)*SUM($Y290:$Z290,$AF290)-SUM($CV$8:DE$8)*SUM($AA290:$AE290)-SUM($CV$9:DE$9)*$AG290</f>
        <v>32138</v>
      </c>
      <c r="DF290" s="39">
        <f>SUM($BE290,$BF290:BO290)-SUM($CV$1:DF$1)*SUM($P290:$Q290,$W290)-SUM($CV$2:DF$2)*SUM($R290:$V290)-SUM($CV$3:DF$3)*$X290-SUM($CV$4:DF$4)*SUM($K290:$L290)-SUM($CV$5:DF$5)*SUM($M290:$N290)-SUM($CV$6:DF$6)*$O290-SUM($CV$7:DF$7)*SUM($Y290:$Z290,$AF290)-SUM($CV$8:DF$8)*SUM($AA290:$AE290)-SUM($CV$9:DF$9)*$AG290</f>
        <v>29338</v>
      </c>
      <c r="DG290" s="39">
        <f>SUM($BE290,$BF290:BP290)-SUM($CV$1:DG$1)*SUM($P290:$Q290,$W290)-SUM($CV$2:DG$2)*SUM($R290:$V290)-SUM($CV$3:DG$3)*$X290-SUM($CV$4:DG$4)*SUM($K290:$L290)-SUM($CV$5:DG$5)*SUM($M290:$N290)-SUM($CV$6:DG$6)*$O290-SUM($CV$7:DG$7)*SUM($Y290:$Z290,$AF290)-SUM($CV$8:DG$8)*SUM($AA290:$AE290)-SUM($CV$9:DG$9)*$AG290</f>
        <v>26338</v>
      </c>
      <c r="DH290" s="39">
        <f>SUM($BE290,$BF290:BQ290)-SUM($CV$1:DH$1)*SUM($P290:$Q290,$W290)-SUM($CV$2:DH$2)*SUM($R290:$V290)-SUM($CV$3:DH$3)*$X290-SUM($CV$4:DH$4)*SUM($K290:$L290)-SUM($CV$5:DH$5)*SUM($M290:$N290)-SUM($CV$6:DH$6)*$O290-SUM($CV$7:DH$7)*SUM($Y290:$Z290,$AF290)-SUM($CV$8:DH$8)*SUM($AA290:$AE290)-SUM($CV$9:DH$9)*$AG290</f>
        <v>23338</v>
      </c>
      <c r="DI290" s="39">
        <f>SUM($BE290,$BF290:BR290)-SUM($CV$1:DI$1)*SUM($P290:$Q290,$W290)-SUM($CV$2:DI$2)*SUM($R290:$V290)-SUM($CV$3:DI$3)*$X290-SUM($CV$4:DI$4)*SUM($K290:$L290)-SUM($CV$5:DI$5)*SUM($M290:$N290)-SUM($CV$6:DI$6)*$O290-SUM($CV$7:DI$7)*SUM($Y290:$Z290,$AF290)-SUM($CV$8:DI$8)*SUM($AA290:$AE290)-SUM($CV$9:DI$9)*$AG290</f>
        <v>20338</v>
      </c>
      <c r="DJ290" s="39">
        <f>SUM($BE290,$BF290:BS290)-SUM($CV$1:DJ$1)*SUM($P290:$Q290,$W290)-SUM($CV$2:DJ$2)*SUM($R290:$V290)-SUM($CV$3:DJ$3)*$X290-SUM($CV$4:DJ$4)*SUM($K290:$L290)-SUM($CV$5:DJ$5)*SUM($M290:$N290)-SUM($CV$6:DJ$6)*$O290-SUM($CV$7:DJ$7)*SUM($Y290:$Z290,$AF290)-SUM($CV$8:DJ$8)*SUM($AA290:$AE290)-SUM($CV$9:DJ$9)*$AG290</f>
        <v>53338</v>
      </c>
      <c r="DK290" s="39">
        <f>SUM($BE290,$BF290:BT290)-SUM($CV$1:DK$1)*SUM($P290:$Q290,$W290)-SUM($CV$2:DK$2)*SUM($R290:$V290)-SUM($CV$3:DK$3)*$X290-SUM($CV$4:DK$4)*SUM($K290:$L290)-SUM($CV$5:DK$5)*SUM($M290:$N290)-SUM($CV$6:DK$6)*$O290-SUM($CV$7:DK$7)*SUM($Y290:$Z290,$AF290)-SUM($CV$8:DK$8)*SUM($AA290:$AE290)-SUM($CV$9:DK$9)*$AG290</f>
        <v>50338</v>
      </c>
      <c r="DL290" s="39">
        <f>SUM($BE290,$BF290:BU290)-SUM($CV$1:DL$1)*SUM($P290:$Q290,$W290)-SUM($CV$2:DL$2)*SUM($R290:$V290)-SUM($CV$3:DL$3)*$X290-SUM($CV$4:DL$4)*SUM($K290:$L290)-SUM($CV$5:DL$5)*SUM($M290:$N290)-SUM($CV$6:DL$6)*$O290-SUM($CV$7:DL$7)*SUM($Y290:$Z290,$AF290)-SUM($CV$8:DL$8)*SUM($AA290:$AE290)-SUM($CV$9:DL$9)*$AG290</f>
        <v>47338</v>
      </c>
      <c r="DM290" s="39">
        <f>SUM($BE290,$BF290:BV290)-SUM($CV$1:DM$1)*SUM($P290:$Q290,$W290)-SUM($CV$2:DM$2)*SUM($R290:$V290)-SUM($CV$3:DM$3)*$X290-SUM($CV$4:DM$4)*SUM($K290:$L290)-SUM($CV$5:DM$5)*SUM($M290:$N290)-SUM($CV$6:DM$6)*$O290-SUM($CV$7:DM$7)*SUM($Y290:$Z290,$AF290)-SUM($CV$8:DM$8)*SUM($AA290:$AE290)-SUM($CV$9:DM$9)*$AG290</f>
        <v>43338</v>
      </c>
      <c r="DN290" s="39">
        <f>SUM($BE290,$BF290:BW290)-SUM($CV$1:DN$1)*SUM($P290:$Q290,$W290)-SUM($CV$2:DN$2)*SUM($R290:$V290)-SUM($CV$3:DN$3)*$X290-SUM($CV$4:DN$4)*SUM($K290:$L290)-SUM($CV$5:DN$5)*SUM($M290:$N290)-SUM($CV$6:DN$6)*$O290-SUM($CV$7:DN$7)*SUM($Y290:$Z290,$AF290)-SUM($CV$8:DN$8)*SUM($AA290:$AE290)-SUM($CV$9:DN$9)*$AG290</f>
        <v>39338</v>
      </c>
      <c r="DO290" s="39">
        <f>SUM($BE290,$BF290:BX290)-SUM($CV$1:DO$1)*SUM($P290:$Q290,$W290)-SUM($CV$2:DO$2)*SUM($R290:$V290)-SUM($CV$3:DO$3)*$X290-SUM($CV$4:DO$4)*SUM($K290:$L290)-SUM($CV$5:DO$5)*SUM($M290:$N290)-SUM($CV$6:DO$6)*$O290-SUM($CV$7:DO$7)*SUM($Y290:$Z290,$AF290)-SUM($CV$8:DO$8)*SUM($AA290:$AE290)-SUM($CV$9:DO$9)*$AG290</f>
        <v>35338</v>
      </c>
      <c r="DP290" s="39">
        <f>SUM($BE290,$BF290:BY290)-SUM($CV$1:DP$1)*SUM($P290:$Q290,$W290)-SUM($CV$2:DP$2)*SUM($R290:$V290)-SUM($CV$3:DP$3)*$X290-SUM($CV$4:DP$4)*SUM($K290:$L290)-SUM($CV$5:DP$5)*SUM($M290:$N290)-SUM($CV$6:DP$6)*$O290-SUM($CV$7:DP$7)*SUM($Y290:$Z290,$AF290)-SUM($CV$8:DP$8)*SUM($AA290:$AE290)-SUM($CV$9:DP$9)*$AG290</f>
        <v>31338</v>
      </c>
      <c r="DQ290" s="39">
        <f>SUM($BE290,$BF290:BZ290)-SUM($CV$1:DQ$1)*SUM($P290:$Q290,$W290)-SUM($CV$2:DQ$2)*SUM($R290:$V290)-SUM($CV$3:DQ$3)*$X290-SUM($CV$4:DQ$4)*SUM($K290:$L290)-SUM($CV$5:DQ$5)*SUM($M290:$N290)-SUM($CV$6:DQ$6)*$O290-SUM($CV$7:DQ$7)*SUM($Y290:$Z290,$AF290)-SUM($CV$8:DQ$8)*SUM($AA290:$AE290)-SUM($CV$9:DQ$9)*$AG290</f>
        <v>27338</v>
      </c>
      <c r="DR290" s="39">
        <f>SUM($BE290,$BF290:CA290)-SUM($CV$1:DR$1)*SUM($P290:$Q290,$W290)-SUM($CV$2:DR$2)*SUM($R290:$V290)-SUM($CV$3:DR$3)*$X290-SUM($CV$4:DR$4)*SUM($K290:$L290)-SUM($CV$5:DR$5)*SUM($M290:$N290)-SUM($CV$6:DR$6)*$O290-SUM($CV$7:DR$7)*SUM($Y290:$Z290,$AF290)-SUM($CV$8:DR$8)*SUM($AA290:$AE290)-SUM($CV$9:DR$9)*$AG290</f>
        <v>23338</v>
      </c>
      <c r="DS290" s="39">
        <f>SUM($BE290,$BF290:CB290)-SUM($CV$1:DS$1)*SUM($P290:$Q290,$W290)-SUM($CV$2:DS$2)*SUM($R290:$V290)-SUM($CV$3:DS$3)*$X290-SUM($CV$4:DS$4)*SUM($K290:$L290)-SUM($CV$5:DS$5)*SUM($M290:$N290)-SUM($CV$6:DS$6)*$O290-SUM($CV$7:DS$7)*SUM($Y290:$Z290,$AF290)-SUM($CV$8:DS$8)*SUM($AA290:$AE290)-SUM($CV$9:DS$9)*$AG290</f>
        <v>55338</v>
      </c>
      <c r="DT290" s="39">
        <f>SUM($BE290,$BF290:CC290)-SUM($CV$1:DT$1)*SUM($P290:$Q290,$W290)-SUM($CV$2:DT$2)*SUM($R290:$V290)-SUM($CV$3:DT$3)*$X290-SUM($CV$4:DT$4)*SUM($K290:$L290)-SUM($CV$5:DT$5)*SUM($M290:$N290)-SUM($CV$6:DT$6)*$O290-SUM($CV$7:DT$7)*SUM($Y290:$Z290,$AF290)-SUM($CV$8:DT$8)*SUM($AA290:$AE290)-SUM($CV$9:DT$9)*$AG290</f>
        <v>51338</v>
      </c>
      <c r="DU290" s="39">
        <f>SUM($BE290,$BF290:CD290)-SUM($CV$1:DU$1)*SUM($P290:$Q290,$W290)-SUM($CV$2:DU$2)*SUM($R290:$V290)-SUM($CV$3:DU$3)*$X290-SUM($CV$4:DU$4)*SUM($K290:$L290)-SUM($CV$5:DU$5)*SUM($M290:$N290)-SUM($CV$6:DU$6)*$O290-SUM($CV$7:DU$7)*SUM($Y290:$Z290,$AF290)-SUM($CV$8:DU$8)*SUM($AA290:$AE290)-SUM($CV$9:DU$9)*$AG290</f>
        <v>47338</v>
      </c>
      <c r="DV290" s="39">
        <f>SUM($BE290,$BF290:CE290)-SUM($CV$1:DV$1)*SUM($P290:$Q290,$W290)-SUM($CV$2:DV$2)*SUM($R290:$V290)-SUM($CV$3:DV$3)*$X290-SUM($CV$4:DV$4)*SUM($K290:$L290)-SUM($CV$5:DV$5)*SUM($M290:$N290)-SUM($CV$6:DV$6)*$O290-SUM($CV$7:DV$7)*SUM($Y290:$Z290,$AF290)-SUM($CV$8:DV$8)*SUM($AA290:$AE290)-SUM($CV$9:DV$9)*$AG290</f>
        <v>43338</v>
      </c>
      <c r="DW290" s="39">
        <f>SUM($BE290,$BF290:CF290)-SUM($CV$1:DW$1)*SUM($P290:$Q290,$W290)-SUM($CV$2:DW$2)*SUM($R290:$V290)-SUM($CV$3:DW$3)*$X290-SUM($CV$4:DW$4)*SUM($K290:$L290)-SUM($CV$5:DW$5)*SUM($M290:$N290)-SUM($CV$6:DW$6)*$O290-SUM($CV$7:DW$7)*SUM($Y290:$Z290,$AF290)-SUM($CV$8:DW$8)*SUM($AA290:$AE290)-SUM($CV$9:DW$9)*$AG290</f>
        <v>39338</v>
      </c>
      <c r="DX290" s="39">
        <f>SUM($BE290,$BF290:CG290)-SUM($CV$1:DX$1)*SUM($P290:$Q290,$W290)-SUM($CV$2:DX$2)*SUM($R290:$V290)-SUM($CV$3:DX$3)*$X290-SUM($CV$4:DX$4)*SUM($K290:$L290)-SUM($CV$5:DX$5)*SUM($M290:$N290)-SUM($CV$6:DX$6)*$O290-SUM($CV$7:DX$7)*SUM($Y290:$Z290,$AF290)-SUM($CV$8:DX$8)*SUM($AA290:$AE290)-SUM($CV$9:DX$9)*$AG290</f>
        <v>35338</v>
      </c>
      <c r="DY290" s="39">
        <f>SUM($BE290,$BF290:CH290)-SUM($CV$1:DY$1)*SUM($P290:$Q290,$W290)-SUM($CV$2:DY$2)*SUM($R290:$V290)-SUM($CV$3:DY$3)*$X290-SUM($CV$4:DY$4)*SUM($K290:$L290)-SUM($CV$5:DY$5)*SUM($M290:$N290)-SUM($CV$6:DY$6)*$O290-SUM($CV$7:DY$7)*SUM($Y290:$Z290,$AF290)-SUM($CV$8:DY$8)*SUM($AA290:$AE290)-SUM($CV$9:DY$9)*$AG290</f>
        <v>31338</v>
      </c>
      <c r="DZ290" s="39">
        <f>SUM($BE290,$BF290:CI290)-SUM($CV$1:DZ$1)*SUM($P290:$Q290,$W290)-SUM($CV$2:DZ$2)*SUM($R290:$V290)-SUM($CV$3:DZ$3)*$X290-SUM($CV$4:DZ$4)*SUM($K290:$L290)-SUM($CV$5:DZ$5)*SUM($M290:$N290)-SUM($CV$6:DZ$6)*$O290-SUM($CV$7:DZ$7)*SUM($Y290:$Z290,$AF290)-SUM($CV$8:DZ$8)*SUM($AA290:$AE290)-SUM($CV$9:DZ$9)*$AG290</f>
        <v>27338</v>
      </c>
      <c r="EA290" s="39">
        <f>SUM($BE290,$BF290:CJ290)-SUM($CV$1:EA$1)*SUM($P290:$Q290,$W290)-SUM($CV$2:EA$2)*SUM($R290:$V290)-SUM($CV$3:EA$3)*$X290-SUM($CV$4:EA$4)*SUM($K290:$L290)-SUM($CV$5:EA$5)*SUM($M290:$N290)-SUM($CV$6:EA$6)*$O290-SUM($CV$7:EA$7)*SUM($Y290:$Z290,$AF290)-SUM($CV$8:EA$8)*SUM($AA290:$AE290)-SUM($CV$9:EA$9)*$AG290</f>
        <v>23338</v>
      </c>
      <c r="EB290" s="39">
        <f>SUM($BE290,$BF290:CK290)-SUM($CV$1:EB$1)*SUM($P290:$Q290,$W290)-SUM($CV$2:EB$2)*SUM($R290:$V290)-SUM($CV$3:EB$3)*$X290-SUM($CV$4:EB$4)*SUM($K290:$L290)-SUM($CV$5:EB$5)*SUM($M290:$N290)-SUM($CV$6:EB$6)*$O290-SUM($CV$7:EB$7)*SUM($Y290:$Z290,$AF290)-SUM($CV$8:EB$8)*SUM($AA290:$AE290)-SUM($CV$9:EB$9)*$AG290</f>
        <v>51338</v>
      </c>
      <c r="EC290" s="39">
        <f>SUM($BE290,$BF290:CL290)-SUM($CV$1:EC$1)*SUM($P290:$Q290,$W290)-SUM($CV$2:EC$2)*SUM($R290:$V290)-SUM($CV$3:EC$3)*$X290-SUM($CV$4:EC$4)*SUM($K290:$L290)-SUM($CV$5:EC$5)*SUM($M290:$N290)-SUM($CV$6:EC$6)*$O290-SUM($CV$7:EC$7)*SUM($Y290:$Z290,$AF290)-SUM($CV$8:EC$8)*SUM($AA290:$AE290)-SUM($CV$9:EC$9)*$AG290</f>
        <v>47338</v>
      </c>
      <c r="ED290" s="39">
        <f>SUM($BE290,$BF290:CM290)-SUM($CV$1:ED$1)*SUM($P290:$Q290,$W290)-SUM($CV$2:ED$2)*SUM($R290:$V290)-SUM($CV$3:ED$3)*$X290-SUM($CV$4:ED$4)*SUM($K290:$L290)-SUM($CV$5:ED$5)*SUM($M290:$N290)-SUM($CV$6:ED$6)*$O290-SUM($CV$7:ED$7)*SUM($Y290:$Z290,$AF290)-SUM($CV$8:ED$8)*SUM($AA290:$AE290)-SUM($CV$9:ED$9)*$AG290</f>
        <v>43338</v>
      </c>
      <c r="EE290" s="39">
        <f>SUM($BE290,$BF290:CN290)-SUM($CV$1:EE$1)*SUM($P290:$Q290,$W290)-SUM($CV$2:EE$2)*SUM($R290:$V290)-SUM($CV$3:EE$3)*$X290-SUM($CV$4:EE$4)*SUM($K290:$L290)-SUM($CV$5:EE$5)*SUM($M290:$N290)-SUM($CV$6:EE$6)*$O290-SUM($CV$7:EE$7)*SUM($Y290:$Z290,$AF290)-SUM($CV$8:EE$8)*SUM($AA290:$AE290)-SUM($CV$9:EE$9)*$AG290</f>
        <v>39338</v>
      </c>
      <c r="EF290" s="39">
        <f>SUM($BE290,$BF290:CO290)-SUM($CV$1:EF$1)*SUM($P290:$Q290,$W290)-SUM($CV$2:EF$2)*SUM($R290:$V290)-SUM($CV$3:EF$3)*$X290-SUM($CV$4:EF$4)*SUM($K290:$L290)-SUM($CV$5:EF$5)*SUM($M290:$N290)-SUM($CV$6:EF$6)*$O290-SUM($CV$7:EF$7)*SUM($Y290:$Z290,$AF290)-SUM($CV$8:EF$8)*SUM($AA290:$AE290)-SUM($CV$9:EF$9)*$AG290</f>
        <v>35338</v>
      </c>
      <c r="EG290" s="39">
        <f>SUM($BE290,$BF290:CP290)-SUM($CV$1:EG$1)*SUM($P290:$Q290,$W290)-SUM($CV$2:EG$2)*SUM($R290:$V290)-SUM($CV$3:EG$3)*$X290-SUM($CV$4:EG$4)*SUM($K290:$L290)-SUM($CV$5:EG$5)*SUM($M290:$N290)-SUM($CV$6:EG$6)*$O290-SUM($CV$7:EG$7)*SUM($Y290:$Z290,$AF290)-SUM($CV$8:EG$8)*SUM($AA290:$AE290)-SUM($CV$9:EG$9)*$AG290</f>
        <v>31338</v>
      </c>
      <c r="EH290" s="39">
        <f>SUM($BE290,$BF290:CQ290)-SUM($CV$1:EH$1)*SUM($P290:$Q290,$W290)-SUM($CV$2:EH$2)*SUM($R290:$V290)-SUM($CV$3:EH$3)*$X290-SUM($CV$4:EH$4)*SUM($K290:$L290)-SUM($CV$5:EH$5)*SUM($M290:$N290)-SUM($CV$6:EH$6)*$O290-SUM($CV$7:EH$7)*SUM($Y290:$Z290,$AF290)-SUM($CV$8:EH$8)*SUM($AA290:$AE290)-SUM($CV$9:EH$9)*$AG290</f>
        <v>27338</v>
      </c>
      <c r="EI290" s="39">
        <f>SUM($BE290,$BF290:CR290)-SUM($CV$1:EI$1)*SUM($P290:$Q290,$W290)-SUM($CV$2:EI$2)*SUM($R290:$V290)-SUM($CV$3:EI$3)*$X290-SUM($CV$4:EI$4)*SUM($K290:$L290)-SUM($CV$5:EI$5)*SUM($M290:$N290)-SUM($CV$6:EI$6)*$O290-SUM($CV$7:EI$7)*SUM($Y290:$Z290,$AF290)-SUM($CV$8:EI$8)*SUM($AA290:$AE290)-SUM($CV$9:EI$9)*$AG290</f>
        <v>23338</v>
      </c>
      <c r="EJ290" s="39">
        <f>SUM($BE290,$BF290:CS290)-SUM($CV$1:EJ$1)*SUM($P290:$Q290,$W290)-SUM($CV$2:EJ$2)*SUM($R290:$V290)-SUM($CV$3:EJ$3)*$X290-SUM($CV$4:EJ$4)*SUM($K290:$L290)-SUM($CV$5:EJ$5)*SUM($M290:$N290)-SUM($CV$6:EJ$6)*$O290-SUM($CV$7:EJ$7)*SUM($Y290:$Z290,$AF290)-SUM($CV$8:EJ$8)*SUM($AA290:$AE290)-SUM($CV$9:EJ$9)*$AG290</f>
        <v>19338</v>
      </c>
      <c r="EK290" s="39">
        <f>SUM($BE290,$BF290:CT290)-SUM($CV$1:EK$1)*SUM($P290:$Q290,$W290)-SUM($CV$2:EK$2)*SUM($R290:$V290)-SUM($CV$3:EK$3)*$X290-SUM($CV$4:EK$4)*SUM($K290:$L290)-SUM($CV$5:EK$5)*SUM($M290:$N290)-SUM($CV$6:EK$6)*$O290-SUM($CV$7:EK$7)*SUM($Y290:$Z290,$AF290)-SUM($CV$8:EK$8)*SUM($AA290:$AE290)-SUM($CV$9:EK$9)*$AG290</f>
        <v>15338</v>
      </c>
      <c r="EL290" s="39">
        <f>SUM($BE290,$BF290:CU290)-SUM($CV$1:EL$1)*SUM($P290:$Q290,$W290)-SUM($CV$2:EL$2)*SUM($R290:$V290)-SUM($CV$3:EL$3)*$X290-SUM($CV$4:EL$4)*SUM($K290:$L290)-SUM($CV$5:EL$5)*SUM($M290:$N290)-SUM($CV$6:EL$6)*$O290-SUM($CV$7:EL$7)*SUM($Y290:$Z290,$AF290)-SUM($CV$8:EL$8)*SUM($AA290:$AE290)-SUM($CV$9:EL$9)*$AG290</f>
        <v>11338</v>
      </c>
      <c r="EM290" s="39">
        <f>SUM($BE290,$BF290:CV290)-SUM($CV$1:EM$1)*SUM($P290:$Q290,$W290)-SUM($CV$2:EM$2)*SUM($R290:$V290)-SUM($CV$3:EM$3)*$X290-SUM($CV$4:EM$4)*SUM($K290:$L290)-SUM($CV$5:EM$5)*SUM($M290:$N290)-SUM($CV$6:EM$6)*$O290-SUM($CV$7:EM$7)*SUM($Y290:$Z290,$AF290)-SUM($CV$8:EM$8)*SUM($AA290:$AE290)-SUM($CV$9:EM$9)*$AG290</f>
        <v>7338</v>
      </c>
      <c r="EN290" s="39">
        <f>SUM($BE290,$BF290:CW290)-SUM($CV$1:EN$1)*SUM($P290:$Q290,$W290)-SUM($CV$2:EN$2)*SUM($R290:$V290)-SUM($CV$3:EN$3)*$X290-SUM($CV$4:EN$4)*SUM($K290:$L290)-SUM($CV$5:EN$5)*SUM($M290:$N290)-SUM($CV$6:EN$6)*$O290-SUM($CV$7:EN$7)*SUM($Y290:$Z290,$AF290)-SUM($CV$8:EN$8)*SUM($AA290:$AE290)-SUM($CV$9:EN$9)*$AG290</f>
        <v>3338</v>
      </c>
      <c r="EO290" s="39">
        <f>SUM($BE290,$BF290:CX290)-SUM($CV$1:EO$1)*SUM($P290:$Q290,$W290)-SUM($CV$2:EO$2)*SUM($R290:$V290)-SUM($CV$3:EO$3)*$X290-SUM($CV$4:EO$4)*SUM($K290:$L290)-SUM($CV$5:EO$5)*SUM($M290:$N290)-SUM($CV$6:EO$6)*$O290-SUM($CV$7:EO$7)*SUM($Y290:$Z290,$AF290)-SUM($CV$8:EO$8)*SUM($AA290:$AE290)-SUM($CV$9:EO$9)*$AG290</f>
        <v>822</v>
      </c>
      <c r="EP290" s="96" t="s">
        <v>474</v>
      </c>
      <c r="EQ290" s="103" t="str">
        <f t="shared" si="328"/>
        <v>T55B107M6R3C0040</v>
      </c>
      <c r="ER290" s="96" t="str">
        <f t="shared" si="378"/>
        <v>VISHAY</v>
      </c>
      <c r="ES290" s="126">
        <v>0.1605</v>
      </c>
      <c r="ET290" s="116" t="str">
        <f>AV290</f>
        <v>USD</v>
      </c>
      <c r="EU290" s="107" t="e">
        <f t="shared" ca="1" si="341"/>
        <v>#NAME?</v>
      </c>
      <c r="EV290" s="107" t="e">
        <f t="shared" ca="1" si="342"/>
        <v>#NAME?</v>
      </c>
      <c r="EW290" s="117">
        <v>2000</v>
      </c>
      <c r="EX290" s="117">
        <v>2000</v>
      </c>
      <c r="EY290" s="103"/>
      <c r="EZ290" s="117">
        <f t="shared" si="343"/>
        <v>142000</v>
      </c>
      <c r="FA290" s="118" t="e">
        <f t="shared" ca="1" si="344"/>
        <v>#NAME?</v>
      </c>
      <c r="FB290" s="117">
        <f t="shared" si="345"/>
        <v>638</v>
      </c>
      <c r="FC290" s="118" t="e">
        <f t="shared" ca="1" si="346"/>
        <v>#NAME?</v>
      </c>
      <c r="FD290" s="119">
        <v>45526</v>
      </c>
      <c r="FE290" s="118" t="s">
        <v>130</v>
      </c>
      <c r="FF290" s="118" t="s">
        <v>26</v>
      </c>
      <c r="FG290" s="103" t="s">
        <v>144</v>
      </c>
      <c r="FH290" s="103" t="s">
        <v>145</v>
      </c>
      <c r="FI290" s="105">
        <f t="array" ref="FI290">SUMPRODUCT($AI290:$AL290,TRANSPOSE(FI$1:FI$4))</f>
        <v>12130</v>
      </c>
      <c r="FJ290" s="105">
        <f t="array" ref="FJ290">SUMPRODUCT($AI290:$AL290,TRANSPOSE(FJ$1:FJ$4))</f>
        <v>12130</v>
      </c>
      <c r="FK290" s="105">
        <f t="array" ref="FK290">SUMPRODUCT($AI290:$AL290,TRANSPOSE(FK$1:FK$4))</f>
        <v>12130</v>
      </c>
      <c r="FL290" s="105">
        <f t="array" ref="FL290">SUMPRODUCT($AI290:$AL290,TRANSPOSE(FL$1:FL$4))</f>
        <v>12130</v>
      </c>
      <c r="FM290" s="105">
        <f t="array" ref="FM290">SUMPRODUCT($AI290:$AL290,TRANSPOSE(FM$1:FM$4))</f>
        <v>12130</v>
      </c>
      <c r="FN290" s="105">
        <f t="array" ref="FN290">SUMPRODUCT($AI290:$AL290,TRANSPOSE(FN$1:FN$4))</f>
        <v>12130</v>
      </c>
      <c r="FO290" s="105">
        <f t="array" ref="FO290">SUMPRODUCT($AI290:$AL290,TRANSPOSE(FO$1:FO$4))</f>
        <v>12130</v>
      </c>
      <c r="FP290" s="105">
        <f t="array" ref="FP290">SUMPRODUCT($AI290:$AL290,TRANSPOSE(FP$1:FP$4))</f>
        <v>12130</v>
      </c>
      <c r="FQ290" s="105">
        <f t="array" ref="FQ290">SUMPRODUCT($AI290:$AL290,TRANSPOSE(FQ$1:FQ$4))</f>
        <v>12130</v>
      </c>
      <c r="FR290" s="105">
        <f t="array" ref="FR290">SUMPRODUCT($AI290:$AL290,TRANSPOSE(FR$1:FR$4))</f>
        <v>12100</v>
      </c>
      <c r="FS290" s="105">
        <f t="array" ref="FS290">SUMPRODUCT($AI290:$AL290,TRANSPOSE(FS$1:FS$4))</f>
        <v>12000</v>
      </c>
      <c r="FT290" s="105">
        <f t="array" ref="FT290">SUMPRODUCT($AI290:$AL290,TRANSPOSE(FT$1:FT$4))</f>
        <v>8092</v>
      </c>
      <c r="FU290" s="105">
        <f t="array" ref="FU290">SUMPRODUCT($AI290:$AL290,TRANSPOSE(FU$1:FU$4))</f>
        <v>0</v>
      </c>
      <c r="FV290" s="120"/>
      <c r="FW290" s="105">
        <f t="shared" si="347"/>
        <v>14000</v>
      </c>
      <c r="FX290" s="121">
        <f>CEILING(SUM($FI290:FJ290)-SUM($FW290:FW290),$EW290)</f>
        <v>12000</v>
      </c>
      <c r="FY290" s="121">
        <f>CEILING(SUM($FI290:FK290)-SUM($FW290:FX290),$EW290)</f>
        <v>12000</v>
      </c>
      <c r="FZ290" s="121">
        <f>CEILING(SUM($FI290:FL290)-SUM($FW290:FY290),$EW290)</f>
        <v>12000</v>
      </c>
      <c r="GA290" s="121">
        <f>CEILING(SUM($FI290:FM290)-SUM($FW290:FZ290),$EW290)</f>
        <v>12000</v>
      </c>
      <c r="GB290" s="121">
        <f>CEILING(SUM($FI290:FN290)-SUM($FW290:GA290),$EW290)</f>
        <v>12000</v>
      </c>
      <c r="GC290" s="121">
        <f>CEILING(SUM($FI290:FO290)-SUM($FW290:GB290),$EW290)</f>
        <v>12000</v>
      </c>
      <c r="GD290" s="121">
        <f>CEILING(SUM($FI290:FP290)-SUM($FW290:GC290),$EW290)</f>
        <v>12000</v>
      </c>
      <c r="GE290" s="121">
        <f>CEILING(SUM($FI290:FQ290)-SUM($FW290:GD290),$EW290)</f>
        <v>12000</v>
      </c>
      <c r="GF290" s="121">
        <f>CEILING(SUM($FI290:FR290)-SUM($FW290:GE290),$EW290)</f>
        <v>12000</v>
      </c>
      <c r="GG290" s="121">
        <f>CEILING(SUM($FI290:FS290)-SUM($FW290:GF290),$EW290)</f>
        <v>12000</v>
      </c>
      <c r="GH290" s="121">
        <f t="shared" si="348"/>
        <v>8000</v>
      </c>
      <c r="GI290" s="121">
        <f t="shared" si="349"/>
        <v>0</v>
      </c>
      <c r="GJ290" s="120"/>
      <c r="GK290" s="123" t="e">
        <f t="shared" ca="1" si="350"/>
        <v>#NAME?</v>
      </c>
      <c r="GL290" s="123" t="e">
        <f t="shared" ca="1" si="351"/>
        <v>#NAME?</v>
      </c>
      <c r="GM290" s="123" t="e">
        <f t="shared" ca="1" si="352"/>
        <v>#NAME?</v>
      </c>
      <c r="GN290" s="123" t="e">
        <f t="shared" ca="1" si="353"/>
        <v>#NAME?</v>
      </c>
      <c r="GO290" s="123" t="e">
        <f t="shared" ca="1" si="354"/>
        <v>#NAME?</v>
      </c>
      <c r="GP290" s="123" t="e">
        <f t="shared" ca="1" si="355"/>
        <v>#NAME?</v>
      </c>
      <c r="GQ290" s="123" t="e">
        <f t="shared" ca="1" si="356"/>
        <v>#NAME?</v>
      </c>
      <c r="GR290" s="123" t="e">
        <f t="shared" ca="1" si="357"/>
        <v>#NAME?</v>
      </c>
      <c r="GS290" s="123" t="e">
        <f t="shared" ca="1" si="358"/>
        <v>#NAME?</v>
      </c>
      <c r="GT290" s="123" t="e">
        <f t="shared" ca="1" si="359"/>
        <v>#NAME?</v>
      </c>
      <c r="GU290" s="123" t="e">
        <f t="shared" ca="1" si="360"/>
        <v>#NAME?</v>
      </c>
      <c r="GV290" s="123" t="e">
        <f t="shared" ca="1" si="361"/>
        <v>#NAME?</v>
      </c>
      <c r="GW290" s="123" t="e">
        <f t="shared" ca="1" si="362"/>
        <v>#NAME?</v>
      </c>
      <c r="GX290" s="123" t="e">
        <f t="shared" ca="1" si="363"/>
        <v>#NAME?</v>
      </c>
      <c r="GY290" s="120">
        <v>4</v>
      </c>
      <c r="GZ290" s="105">
        <f>SUM(FW290:FY290)</f>
        <v>38000</v>
      </c>
      <c r="HA290" s="105"/>
      <c r="HB290" s="105"/>
      <c r="HC290" s="105">
        <f>SUM(FZ290:GB290)</f>
        <v>36000</v>
      </c>
      <c r="HD290" s="105"/>
      <c r="HE290" s="105"/>
      <c r="HF290" s="105">
        <f>SUM(GC290:GE290)</f>
        <v>36000</v>
      </c>
      <c r="HG290" s="105"/>
      <c r="HH290" s="105"/>
      <c r="HI290" s="105">
        <f>SUM(GF290:GI290)</f>
        <v>32000</v>
      </c>
      <c r="HJ290" s="105"/>
      <c r="HK290" s="105"/>
      <c r="HL290" s="105">
        <f>GI290</f>
        <v>0</v>
      </c>
      <c r="HM290" s="105"/>
      <c r="HN290" s="123" t="e">
        <f t="shared" ca="1" si="364"/>
        <v>#NAME?</v>
      </c>
      <c r="HO290" s="123" t="e">
        <f t="shared" ca="1" si="365"/>
        <v>#NAME?</v>
      </c>
      <c r="HP290" s="123" t="e">
        <f t="shared" ca="1" si="366"/>
        <v>#NAME?</v>
      </c>
      <c r="HQ290" s="123" t="e">
        <f t="shared" ca="1" si="367"/>
        <v>#NAME?</v>
      </c>
      <c r="HR290" s="123" t="e">
        <f t="shared" ca="1" si="368"/>
        <v>#NAME?</v>
      </c>
      <c r="HS290" s="123" t="e">
        <f t="shared" ca="1" si="369"/>
        <v>#NAME?</v>
      </c>
      <c r="HT290" s="123" t="e">
        <f t="shared" ca="1" si="370"/>
        <v>#NAME?</v>
      </c>
      <c r="HU290" s="123" t="e">
        <f t="shared" ca="1" si="371"/>
        <v>#NAME?</v>
      </c>
      <c r="HV290" s="123" t="e">
        <f t="shared" ca="1" si="372"/>
        <v>#NAME?</v>
      </c>
      <c r="HW290" s="123" t="e">
        <f t="shared" ca="1" si="373"/>
        <v>#NAME?</v>
      </c>
      <c r="HX290" s="123" t="e">
        <f t="shared" ca="1" si="374"/>
        <v>#NAME?</v>
      </c>
      <c r="HY290" s="123" t="e">
        <f t="shared" ca="1" si="375"/>
        <v>#NAME?</v>
      </c>
      <c r="HZ290" s="123" t="e">
        <f t="shared" ca="1" si="376"/>
        <v>#NAME?</v>
      </c>
      <c r="IA290" s="123" t="e">
        <f t="shared" ca="1" si="377"/>
        <v>#NAME?</v>
      </c>
      <c r="IB290" s="124" t="s">
        <v>1319</v>
      </c>
      <c r="IC290" s="103" t="s">
        <v>478</v>
      </c>
      <c r="ID290" s="125">
        <v>45535</v>
      </c>
      <c r="IE290" s="103" t="s">
        <v>147</v>
      </c>
      <c r="IF290" s="103"/>
      <c r="IG290" s="103" t="s">
        <v>147</v>
      </c>
      <c r="IH290" s="103"/>
      <c r="II290" s="103" t="s">
        <v>181</v>
      </c>
    </row>
    <row r="291" spans="1:243" ht="14.25" x14ac:dyDescent="0.2">
      <c r="A291" s="39">
        <v>324</v>
      </c>
      <c r="B291" s="39" t="s">
        <v>1322</v>
      </c>
      <c r="C291" s="56" t="s">
        <v>1323</v>
      </c>
      <c r="D291" s="39" t="s">
        <v>137</v>
      </c>
      <c r="E291" s="39">
        <v>411346444</v>
      </c>
      <c r="F291" s="102" t="s">
        <v>1324</v>
      </c>
      <c r="G291" s="39"/>
      <c r="H291" s="39" t="s">
        <v>128</v>
      </c>
      <c r="I291" s="39">
        <v>1</v>
      </c>
      <c r="J291" s="39">
        <v>2</v>
      </c>
      <c r="K291" s="39">
        <v>0</v>
      </c>
      <c r="L291" s="39">
        <v>0</v>
      </c>
      <c r="M291" s="39">
        <v>0</v>
      </c>
      <c r="N291" s="39">
        <v>0</v>
      </c>
      <c r="O291" s="39">
        <v>0</v>
      </c>
      <c r="P291" s="39">
        <v>0</v>
      </c>
      <c r="Q291" s="39">
        <v>0</v>
      </c>
      <c r="R291" s="39">
        <v>0</v>
      </c>
      <c r="S291" s="39">
        <v>0</v>
      </c>
      <c r="T291" s="39">
        <v>0</v>
      </c>
      <c r="U291" s="39">
        <v>0</v>
      </c>
      <c r="V291" s="39">
        <v>1</v>
      </c>
      <c r="W291" s="39">
        <v>0</v>
      </c>
      <c r="X291" s="39">
        <v>0</v>
      </c>
      <c r="Y291" s="39">
        <v>0</v>
      </c>
      <c r="Z291" s="39">
        <v>0</v>
      </c>
      <c r="AA291" s="39">
        <v>0</v>
      </c>
      <c r="AB291" s="39">
        <v>0</v>
      </c>
      <c r="AC291" s="39">
        <v>0</v>
      </c>
      <c r="AD291" s="39">
        <v>0</v>
      </c>
      <c r="AE291" s="39">
        <v>1</v>
      </c>
      <c r="AF291" s="39">
        <v>0</v>
      </c>
      <c r="AG291" s="39">
        <v>0</v>
      </c>
      <c r="AH291" s="39">
        <f t="shared" si="331"/>
        <v>1</v>
      </c>
      <c r="AI291" s="39">
        <f t="shared" si="332"/>
        <v>0</v>
      </c>
      <c r="AJ291" s="39">
        <f t="shared" si="333"/>
        <v>1</v>
      </c>
      <c r="AK291" s="39">
        <f t="shared" si="334"/>
        <v>1</v>
      </c>
      <c r="AL291" s="39">
        <f t="shared" si="335"/>
        <v>1</v>
      </c>
      <c r="AM291" s="57">
        <f t="shared" si="336"/>
        <v>35453</v>
      </c>
      <c r="AN291" s="57">
        <v>1</v>
      </c>
      <c r="AO291" s="57">
        <f t="shared" si="337"/>
        <v>35453</v>
      </c>
      <c r="AP291" s="39"/>
      <c r="AQ291" s="39" t="s">
        <v>1325</v>
      </c>
      <c r="AR291" s="39" t="s">
        <v>1326</v>
      </c>
      <c r="AS291" s="39"/>
      <c r="AT291" s="39"/>
      <c r="AU291" s="58">
        <v>280</v>
      </c>
      <c r="AV291" s="58" t="s">
        <v>11</v>
      </c>
      <c r="AW291" s="39" t="s">
        <v>1327</v>
      </c>
      <c r="AX291" s="39" t="s">
        <v>1328</v>
      </c>
      <c r="AY291" s="39"/>
      <c r="AZ291" s="39" t="s">
        <v>1329</v>
      </c>
      <c r="BA291" s="39" t="str">
        <f t="shared" si="338"/>
        <v>P0039</v>
      </c>
      <c r="BB291" s="78" t="e">
        <f t="shared" ca="1" si="339"/>
        <v>#NAME?</v>
      </c>
      <c r="BC291" s="39"/>
      <c r="BD291" s="75">
        <f t="shared" si="340"/>
        <v>35453</v>
      </c>
      <c r="BE291" s="39"/>
      <c r="BF291" s="39"/>
      <c r="BG291" s="39"/>
      <c r="BH291" s="39"/>
      <c r="BI291" s="39">
        <v>1020</v>
      </c>
      <c r="BJ291" s="39">
        <v>1020</v>
      </c>
      <c r="BK291" s="39">
        <v>1020</v>
      </c>
      <c r="BL291" s="39">
        <v>1020</v>
      </c>
      <c r="BM291" s="39">
        <v>1020</v>
      </c>
      <c r="BN291" s="39">
        <v>1020</v>
      </c>
      <c r="BO291" s="39">
        <v>1020</v>
      </c>
      <c r="BP291" s="39">
        <v>1020</v>
      </c>
      <c r="BQ291" s="39">
        <v>1020</v>
      </c>
      <c r="BR291" s="39">
        <v>1020</v>
      </c>
      <c r="BS291" s="39">
        <v>1020</v>
      </c>
      <c r="BT291" s="39">
        <v>1020</v>
      </c>
      <c r="BU291" s="39">
        <v>1020</v>
      </c>
      <c r="BV291" s="39">
        <v>1020</v>
      </c>
      <c r="BW291" s="39">
        <v>1020</v>
      </c>
      <c r="BX291" s="39">
        <v>1020</v>
      </c>
      <c r="BY291" s="39">
        <v>1020</v>
      </c>
      <c r="BZ291" s="39">
        <v>1020</v>
      </c>
      <c r="CA291" s="39">
        <v>1020</v>
      </c>
      <c r="CB291" s="39">
        <v>1020</v>
      </c>
      <c r="CC291" s="39">
        <v>1020</v>
      </c>
      <c r="CD291" s="39">
        <v>1020</v>
      </c>
      <c r="CE291" s="39">
        <v>1020</v>
      </c>
      <c r="CF291" s="39">
        <v>1020</v>
      </c>
      <c r="CG291" s="39">
        <v>1020</v>
      </c>
      <c r="CH291" s="39">
        <v>1020</v>
      </c>
      <c r="CI291" s="39">
        <v>1020</v>
      </c>
      <c r="CJ291" s="39">
        <v>1020</v>
      </c>
      <c r="CK291" s="39">
        <v>1020</v>
      </c>
      <c r="CL291" s="39">
        <v>1020</v>
      </c>
      <c r="CM291" s="39">
        <v>1020</v>
      </c>
      <c r="CN291" s="39">
        <v>1020</v>
      </c>
      <c r="CO291" s="39">
        <v>1020</v>
      </c>
      <c r="CP291" s="39">
        <v>1020</v>
      </c>
      <c r="CQ291" s="39">
        <v>773</v>
      </c>
      <c r="CR291" s="39"/>
      <c r="CS291" s="39"/>
      <c r="CT291" s="39"/>
      <c r="CU291" s="39"/>
      <c r="CV291" s="39"/>
      <c r="CW291" s="39">
        <f>SUM($BE291,$BF291:BF291)-SUM($CV$1:CW$1)*SUM($P291:$Q291,$W291)-SUM($CV$2:CW$2)*SUM($R291:$V291)-SUM($CV$3:CW$3)*$X291-SUM($CV$4:CW$4)*SUM($K291:$L291)-SUM($CV$5:CW$5)*SUM($M291:$N291)-SUM($CV$6:CW$6)*$O291-SUM($CV$7:CW$7)*SUM($Y291:$Z291,$AF291)-SUM($CV$8:CW$8)*SUM($AA291:$AE291)-SUM($CV$9:CW$9)*$AG291</f>
        <v>0</v>
      </c>
      <c r="CX291" s="39">
        <f>SUM($BE291,$BF291:BG291)-SUM($CV$1:CX$1)*SUM($P291:$Q291,$W291)-SUM($CV$2:CX$2)*SUM($R291:$V291)-SUM($CV$3:CX$3)*$X291-SUM($CV$4:CX$4)*SUM($K291:$L291)-SUM($CV$5:CX$5)*SUM($M291:$N291)-SUM($CV$6:CX$6)*$O291-SUM($CV$7:CX$7)*SUM($Y291:$Z291,$AF291)-SUM($CV$8:CX$8)*SUM($AA291:$AE291)-SUM($CV$9:CX$9)*$AG291</f>
        <v>0</v>
      </c>
      <c r="CY291" s="39">
        <f>SUM($BE291,$BF291:BH291)-SUM($CV$1:CY$1)*SUM($P291:$Q291,$W291)-SUM($CV$2:CY$2)*SUM($R291:$V291)-SUM($CV$3:CY$3)*$X291-SUM($CV$4:CY$4)*SUM($K291:$L291)-SUM($CV$5:CY$5)*SUM($M291:$N291)-SUM($CV$6:CY$6)*$O291-SUM($CV$7:CY$7)*SUM($Y291:$Z291,$AF291)-SUM($CV$8:CY$8)*SUM($AA291:$AE291)-SUM($CV$9:CY$9)*$AG291</f>
        <v>0</v>
      </c>
      <c r="CZ291" s="39">
        <f>SUM($BE291,$BF291:BI291)-SUM($CV$1:CZ$1)*SUM($P291:$Q291,$W291)-SUM($CV$2:CZ$2)*SUM($R291:$V291)-SUM($CV$3:CZ$3)*$X291-SUM($CV$4:CZ$4)*SUM($K291:$L291)-SUM($CV$5:CZ$5)*SUM($M291:$N291)-SUM($CV$6:CZ$6)*$O291-SUM($CV$7:CZ$7)*SUM($Y291:$Z291,$AF291)-SUM($CV$8:CZ$8)*SUM($AA291:$AE291)-SUM($CV$9:CZ$9)*$AG291</f>
        <v>1020</v>
      </c>
      <c r="DA291" s="39">
        <f>SUM($BE291,$BF291:BJ291)-SUM($CV$1:DA$1)*SUM($P291:$Q291,$W291)-SUM($CV$2:DA$2)*SUM($R291:$V291)-SUM($CV$3:DA$3)*$X291-SUM($CV$4:DA$4)*SUM($K291:$L291)-SUM($CV$5:DA$5)*SUM($M291:$N291)-SUM($CV$6:DA$6)*$O291-SUM($CV$7:DA$7)*SUM($Y291:$Z291,$AF291)-SUM($CV$8:DA$8)*SUM($AA291:$AE291)-SUM($CV$9:DA$9)*$AG291</f>
        <v>2040</v>
      </c>
      <c r="DB291" s="39">
        <f>SUM($BE291,$BF291:BK291)-SUM($CV$1:DB$1)*SUM($P291:$Q291,$W291)-SUM($CV$2:DB$2)*SUM($R291:$V291)-SUM($CV$3:DB$3)*$X291-SUM($CV$4:DB$4)*SUM($K291:$L291)-SUM($CV$5:DB$5)*SUM($M291:$N291)-SUM($CV$6:DB$6)*$O291-SUM($CV$7:DB$7)*SUM($Y291:$Z291,$AF291)-SUM($CV$8:DB$8)*SUM($AA291:$AE291)-SUM($CV$9:DB$9)*$AG291</f>
        <v>2860</v>
      </c>
      <c r="DC291" s="39">
        <f>SUM($BE291,$BF291:BL291)-SUM($CV$1:DC$1)*SUM($P291:$Q291,$W291)-SUM($CV$2:DC$2)*SUM($R291:$V291)-SUM($CV$3:DC$3)*$X291-SUM($CV$4:DC$4)*SUM($K291:$L291)-SUM($CV$5:DC$5)*SUM($M291:$N291)-SUM($CV$6:DC$6)*$O291-SUM($CV$7:DC$7)*SUM($Y291:$Z291,$AF291)-SUM($CV$8:DC$8)*SUM($AA291:$AE291)-SUM($CV$9:DC$9)*$AG291</f>
        <v>3480</v>
      </c>
      <c r="DD291" s="39">
        <f>SUM($BE291,$BF291:BM291)-SUM($CV$1:DD$1)*SUM($P291:$Q291,$W291)-SUM($CV$2:DD$2)*SUM($R291:$V291)-SUM($CV$3:DD$3)*$X291-SUM($CV$4:DD$4)*SUM($K291:$L291)-SUM($CV$5:DD$5)*SUM($M291:$N291)-SUM($CV$6:DD$6)*$O291-SUM($CV$7:DD$7)*SUM($Y291:$Z291,$AF291)-SUM($CV$8:DD$8)*SUM($AA291:$AE291)-SUM($CV$9:DD$9)*$AG291</f>
        <v>3869</v>
      </c>
      <c r="DE291" s="39">
        <f>SUM($BE291,$BF291:BN291)-SUM($CV$1:DE$1)*SUM($P291:$Q291,$W291)-SUM($CV$2:DE$2)*SUM($R291:$V291)-SUM($CV$3:DE$3)*$X291-SUM($CV$4:DE$4)*SUM($K291:$L291)-SUM($CV$5:DE$5)*SUM($M291:$N291)-SUM($CV$6:DE$6)*$O291-SUM($CV$7:DE$7)*SUM($Y291:$Z291,$AF291)-SUM($CV$8:DE$8)*SUM($AA291:$AE291)-SUM($CV$9:DE$9)*$AG291</f>
        <v>4339</v>
      </c>
      <c r="DF291" s="39">
        <f>SUM($BE291,$BF291:BO291)-SUM($CV$1:DF$1)*SUM($P291:$Q291,$W291)-SUM($CV$2:DF$2)*SUM($R291:$V291)-SUM($CV$3:DF$3)*$X291-SUM($CV$4:DF$4)*SUM($K291:$L291)-SUM($CV$5:DF$5)*SUM($M291:$N291)-SUM($CV$6:DF$6)*$O291-SUM($CV$7:DF$7)*SUM($Y291:$Z291,$AF291)-SUM($CV$8:DF$8)*SUM($AA291:$AE291)-SUM($CV$9:DF$9)*$AG291</f>
        <v>4659</v>
      </c>
      <c r="DG291" s="39">
        <f>SUM($BE291,$BF291:BP291)-SUM($CV$1:DG$1)*SUM($P291:$Q291,$W291)-SUM($CV$2:DG$2)*SUM($R291:$V291)-SUM($CV$3:DG$3)*$X291-SUM($CV$4:DG$4)*SUM($K291:$L291)-SUM($CV$5:DG$5)*SUM($M291:$N291)-SUM($CV$6:DG$6)*$O291-SUM($CV$7:DG$7)*SUM($Y291:$Z291,$AF291)-SUM($CV$8:DG$8)*SUM($AA291:$AE291)-SUM($CV$9:DG$9)*$AG291</f>
        <v>4929</v>
      </c>
      <c r="DH291" s="39">
        <f>SUM($BE291,$BF291:BQ291)-SUM($CV$1:DH$1)*SUM($P291:$Q291,$W291)-SUM($CV$2:DH$2)*SUM($R291:$V291)-SUM($CV$3:DH$3)*$X291-SUM($CV$4:DH$4)*SUM($K291:$L291)-SUM($CV$5:DH$5)*SUM($M291:$N291)-SUM($CV$6:DH$6)*$O291-SUM($CV$7:DH$7)*SUM($Y291:$Z291,$AF291)-SUM($CV$8:DH$8)*SUM($AA291:$AE291)-SUM($CV$9:DH$9)*$AG291</f>
        <v>5199</v>
      </c>
      <c r="DI291" s="39">
        <f>SUM($BE291,$BF291:BR291)-SUM($CV$1:DI$1)*SUM($P291:$Q291,$W291)-SUM($CV$2:DI$2)*SUM($R291:$V291)-SUM($CV$3:DI$3)*$X291-SUM($CV$4:DI$4)*SUM($K291:$L291)-SUM($CV$5:DI$5)*SUM($M291:$N291)-SUM($CV$6:DI$6)*$O291-SUM($CV$7:DI$7)*SUM($Y291:$Z291,$AF291)-SUM($CV$8:DI$8)*SUM($AA291:$AE291)-SUM($CV$9:DI$9)*$AG291</f>
        <v>5469</v>
      </c>
      <c r="DJ291" s="39">
        <f>SUM($BE291,$BF291:BS291)-SUM($CV$1:DJ$1)*SUM($P291:$Q291,$W291)-SUM($CV$2:DJ$2)*SUM($R291:$V291)-SUM($CV$3:DJ$3)*$X291-SUM($CV$4:DJ$4)*SUM($K291:$L291)-SUM($CV$5:DJ$5)*SUM($M291:$N291)-SUM($CV$6:DJ$6)*$O291-SUM($CV$7:DJ$7)*SUM($Y291:$Z291,$AF291)-SUM($CV$8:DJ$8)*SUM($AA291:$AE291)-SUM($CV$9:DJ$9)*$AG291</f>
        <v>5739</v>
      </c>
      <c r="DK291" s="39">
        <f>SUM($BE291,$BF291:BT291)-SUM($CV$1:DK$1)*SUM($P291:$Q291,$W291)-SUM($CV$2:DK$2)*SUM($R291:$V291)-SUM($CV$3:DK$3)*$X291-SUM($CV$4:DK$4)*SUM($K291:$L291)-SUM($CV$5:DK$5)*SUM($M291:$N291)-SUM($CV$6:DK$6)*$O291-SUM($CV$7:DK$7)*SUM($Y291:$Z291,$AF291)-SUM($CV$8:DK$8)*SUM($AA291:$AE291)-SUM($CV$9:DK$9)*$AG291</f>
        <v>6009</v>
      </c>
      <c r="DL291" s="39">
        <f>SUM($BE291,$BF291:BU291)-SUM($CV$1:DL$1)*SUM($P291:$Q291,$W291)-SUM($CV$2:DL$2)*SUM($R291:$V291)-SUM($CV$3:DL$3)*$X291-SUM($CV$4:DL$4)*SUM($K291:$L291)-SUM($CV$5:DL$5)*SUM($M291:$N291)-SUM($CV$6:DL$6)*$O291-SUM($CV$7:DL$7)*SUM($Y291:$Z291,$AF291)-SUM($CV$8:DL$8)*SUM($AA291:$AE291)-SUM($CV$9:DL$9)*$AG291</f>
        <v>6279</v>
      </c>
      <c r="DM291" s="39">
        <f>SUM($BE291,$BF291:BV291)-SUM($CV$1:DM$1)*SUM($P291:$Q291,$W291)-SUM($CV$2:DM$2)*SUM($R291:$V291)-SUM($CV$3:DM$3)*$X291-SUM($CV$4:DM$4)*SUM($K291:$L291)-SUM($CV$5:DM$5)*SUM($M291:$N291)-SUM($CV$6:DM$6)*$O291-SUM($CV$7:DM$7)*SUM($Y291:$Z291,$AF291)-SUM($CV$8:DM$8)*SUM($AA291:$AE291)-SUM($CV$9:DM$9)*$AG291</f>
        <v>6299</v>
      </c>
      <c r="DN291" s="39">
        <f>SUM($BE291,$BF291:BW291)-SUM($CV$1:DN$1)*SUM($P291:$Q291,$W291)-SUM($CV$2:DN$2)*SUM($R291:$V291)-SUM($CV$3:DN$3)*$X291-SUM($CV$4:DN$4)*SUM($K291:$L291)-SUM($CV$5:DN$5)*SUM($M291:$N291)-SUM($CV$6:DN$6)*$O291-SUM($CV$7:DN$7)*SUM($Y291:$Z291,$AF291)-SUM($CV$8:DN$8)*SUM($AA291:$AE291)-SUM($CV$9:DN$9)*$AG291</f>
        <v>6319</v>
      </c>
      <c r="DO291" s="39">
        <f>SUM($BE291,$BF291:BX291)-SUM($CV$1:DO$1)*SUM($P291:$Q291,$W291)-SUM($CV$2:DO$2)*SUM($R291:$V291)-SUM($CV$3:DO$3)*$X291-SUM($CV$4:DO$4)*SUM($K291:$L291)-SUM($CV$5:DO$5)*SUM($M291:$N291)-SUM($CV$6:DO$6)*$O291-SUM($CV$7:DO$7)*SUM($Y291:$Z291,$AF291)-SUM($CV$8:DO$8)*SUM($AA291:$AE291)-SUM($CV$9:DO$9)*$AG291</f>
        <v>6339</v>
      </c>
      <c r="DP291" s="39">
        <f>SUM($BE291,$BF291:BY291)-SUM($CV$1:DP$1)*SUM($P291:$Q291,$W291)-SUM($CV$2:DP$2)*SUM($R291:$V291)-SUM($CV$3:DP$3)*$X291-SUM($CV$4:DP$4)*SUM($K291:$L291)-SUM($CV$5:DP$5)*SUM($M291:$N291)-SUM($CV$6:DP$6)*$O291-SUM($CV$7:DP$7)*SUM($Y291:$Z291,$AF291)-SUM($CV$8:DP$8)*SUM($AA291:$AE291)-SUM($CV$9:DP$9)*$AG291</f>
        <v>6359</v>
      </c>
      <c r="DQ291" s="39">
        <f>SUM($BE291,$BF291:BZ291)-SUM($CV$1:DQ$1)*SUM($P291:$Q291,$W291)-SUM($CV$2:DQ$2)*SUM($R291:$V291)-SUM($CV$3:DQ$3)*$X291-SUM($CV$4:DQ$4)*SUM($K291:$L291)-SUM($CV$5:DQ$5)*SUM($M291:$N291)-SUM($CV$6:DQ$6)*$O291-SUM($CV$7:DQ$7)*SUM($Y291:$Z291,$AF291)-SUM($CV$8:DQ$8)*SUM($AA291:$AE291)-SUM($CV$9:DQ$9)*$AG291</f>
        <v>6379</v>
      </c>
      <c r="DR291" s="39">
        <f>SUM($BE291,$BF291:CA291)-SUM($CV$1:DR$1)*SUM($P291:$Q291,$W291)-SUM($CV$2:DR$2)*SUM($R291:$V291)-SUM($CV$3:DR$3)*$X291-SUM($CV$4:DR$4)*SUM($K291:$L291)-SUM($CV$5:DR$5)*SUM($M291:$N291)-SUM($CV$6:DR$6)*$O291-SUM($CV$7:DR$7)*SUM($Y291:$Z291,$AF291)-SUM($CV$8:DR$8)*SUM($AA291:$AE291)-SUM($CV$9:DR$9)*$AG291</f>
        <v>6399</v>
      </c>
      <c r="DS291" s="39">
        <f>SUM($BE291,$BF291:CB291)-SUM($CV$1:DS$1)*SUM($P291:$Q291,$W291)-SUM($CV$2:DS$2)*SUM($R291:$V291)-SUM($CV$3:DS$3)*$X291-SUM($CV$4:DS$4)*SUM($K291:$L291)-SUM($CV$5:DS$5)*SUM($M291:$N291)-SUM($CV$6:DS$6)*$O291-SUM($CV$7:DS$7)*SUM($Y291:$Z291,$AF291)-SUM($CV$8:DS$8)*SUM($AA291:$AE291)-SUM($CV$9:DS$9)*$AG291</f>
        <v>6419</v>
      </c>
      <c r="DT291" s="39">
        <f>SUM($BE291,$BF291:CC291)-SUM($CV$1:DT$1)*SUM($P291:$Q291,$W291)-SUM($CV$2:DT$2)*SUM($R291:$V291)-SUM($CV$3:DT$3)*$X291-SUM($CV$4:DT$4)*SUM($K291:$L291)-SUM($CV$5:DT$5)*SUM($M291:$N291)-SUM($CV$6:DT$6)*$O291-SUM($CV$7:DT$7)*SUM($Y291:$Z291,$AF291)-SUM($CV$8:DT$8)*SUM($AA291:$AE291)-SUM($CV$9:DT$9)*$AG291</f>
        <v>6439</v>
      </c>
      <c r="DU291" s="39">
        <f>SUM($BE291,$BF291:CD291)-SUM($CV$1:DU$1)*SUM($P291:$Q291,$W291)-SUM($CV$2:DU$2)*SUM($R291:$V291)-SUM($CV$3:DU$3)*$X291-SUM($CV$4:DU$4)*SUM($K291:$L291)-SUM($CV$5:DU$5)*SUM($M291:$N291)-SUM($CV$6:DU$6)*$O291-SUM($CV$7:DU$7)*SUM($Y291:$Z291,$AF291)-SUM($CV$8:DU$8)*SUM($AA291:$AE291)-SUM($CV$9:DU$9)*$AG291</f>
        <v>6459</v>
      </c>
      <c r="DV291" s="39">
        <f>SUM($BE291,$BF291:CE291)-SUM($CV$1:DV$1)*SUM($P291:$Q291,$W291)-SUM($CV$2:DV$2)*SUM($R291:$V291)-SUM($CV$3:DV$3)*$X291-SUM($CV$4:DV$4)*SUM($K291:$L291)-SUM($CV$5:DV$5)*SUM($M291:$N291)-SUM($CV$6:DV$6)*$O291-SUM($CV$7:DV$7)*SUM($Y291:$Z291,$AF291)-SUM($CV$8:DV$8)*SUM($AA291:$AE291)-SUM($CV$9:DV$9)*$AG291</f>
        <v>6479</v>
      </c>
      <c r="DW291" s="39">
        <f>SUM($BE291,$BF291:CF291)-SUM($CV$1:DW$1)*SUM($P291:$Q291,$W291)-SUM($CV$2:DW$2)*SUM($R291:$V291)-SUM($CV$3:DW$3)*$X291-SUM($CV$4:DW$4)*SUM($K291:$L291)-SUM($CV$5:DW$5)*SUM($M291:$N291)-SUM($CV$6:DW$6)*$O291-SUM($CV$7:DW$7)*SUM($Y291:$Z291,$AF291)-SUM($CV$8:DW$8)*SUM($AA291:$AE291)-SUM($CV$9:DW$9)*$AG291</f>
        <v>6499</v>
      </c>
      <c r="DX291" s="39">
        <f>SUM($BE291,$BF291:CG291)-SUM($CV$1:DX$1)*SUM($P291:$Q291,$W291)-SUM($CV$2:DX$2)*SUM($R291:$V291)-SUM($CV$3:DX$3)*$X291-SUM($CV$4:DX$4)*SUM($K291:$L291)-SUM($CV$5:DX$5)*SUM($M291:$N291)-SUM($CV$6:DX$6)*$O291-SUM($CV$7:DX$7)*SUM($Y291:$Z291,$AF291)-SUM($CV$8:DX$8)*SUM($AA291:$AE291)-SUM($CV$9:DX$9)*$AG291</f>
        <v>6519</v>
      </c>
      <c r="DY291" s="39">
        <f>SUM($BE291,$BF291:CH291)-SUM($CV$1:DY$1)*SUM($P291:$Q291,$W291)-SUM($CV$2:DY$2)*SUM($R291:$V291)-SUM($CV$3:DY$3)*$X291-SUM($CV$4:DY$4)*SUM($K291:$L291)-SUM($CV$5:DY$5)*SUM($M291:$N291)-SUM($CV$6:DY$6)*$O291-SUM($CV$7:DY$7)*SUM($Y291:$Z291,$AF291)-SUM($CV$8:DY$8)*SUM($AA291:$AE291)-SUM($CV$9:DY$9)*$AG291</f>
        <v>6539</v>
      </c>
      <c r="DZ291" s="39">
        <f>SUM($BE291,$BF291:CI291)-SUM($CV$1:DZ$1)*SUM($P291:$Q291,$W291)-SUM($CV$2:DZ$2)*SUM($R291:$V291)-SUM($CV$3:DZ$3)*$X291-SUM($CV$4:DZ$4)*SUM($K291:$L291)-SUM($CV$5:DZ$5)*SUM($M291:$N291)-SUM($CV$6:DZ$6)*$O291-SUM($CV$7:DZ$7)*SUM($Y291:$Z291,$AF291)-SUM($CV$8:DZ$8)*SUM($AA291:$AE291)-SUM($CV$9:DZ$9)*$AG291</f>
        <v>6559</v>
      </c>
      <c r="EA291" s="39">
        <f>SUM($BE291,$BF291:CJ291)-SUM($CV$1:EA$1)*SUM($P291:$Q291,$W291)-SUM($CV$2:EA$2)*SUM($R291:$V291)-SUM($CV$3:EA$3)*$X291-SUM($CV$4:EA$4)*SUM($K291:$L291)-SUM($CV$5:EA$5)*SUM($M291:$N291)-SUM($CV$6:EA$6)*$O291-SUM($CV$7:EA$7)*SUM($Y291:$Z291,$AF291)-SUM($CV$8:EA$8)*SUM($AA291:$AE291)-SUM($CV$9:EA$9)*$AG291</f>
        <v>6579</v>
      </c>
      <c r="EB291" s="39">
        <f>SUM($BE291,$BF291:CK291)-SUM($CV$1:EB$1)*SUM($P291:$Q291,$W291)-SUM($CV$2:EB$2)*SUM($R291:$V291)-SUM($CV$3:EB$3)*$X291-SUM($CV$4:EB$4)*SUM($K291:$L291)-SUM($CV$5:EB$5)*SUM($M291:$N291)-SUM($CV$6:EB$6)*$O291-SUM($CV$7:EB$7)*SUM($Y291:$Z291,$AF291)-SUM($CV$8:EB$8)*SUM($AA291:$AE291)-SUM($CV$9:EB$9)*$AG291</f>
        <v>6599</v>
      </c>
      <c r="EC291" s="39">
        <f>SUM($BE291,$BF291:CL291)-SUM($CV$1:EC$1)*SUM($P291:$Q291,$W291)-SUM($CV$2:EC$2)*SUM($R291:$V291)-SUM($CV$3:EC$3)*$X291-SUM($CV$4:EC$4)*SUM($K291:$L291)-SUM($CV$5:EC$5)*SUM($M291:$N291)-SUM($CV$6:EC$6)*$O291-SUM($CV$7:EC$7)*SUM($Y291:$Z291,$AF291)-SUM($CV$8:EC$8)*SUM($AA291:$AE291)-SUM($CV$9:EC$9)*$AG291</f>
        <v>6619</v>
      </c>
      <c r="ED291" s="39">
        <f>SUM($BE291,$BF291:CM291)-SUM($CV$1:ED$1)*SUM($P291:$Q291,$W291)-SUM($CV$2:ED$2)*SUM($R291:$V291)-SUM($CV$3:ED$3)*$X291-SUM($CV$4:ED$4)*SUM($K291:$L291)-SUM($CV$5:ED$5)*SUM($M291:$N291)-SUM($CV$6:ED$6)*$O291-SUM($CV$7:ED$7)*SUM($Y291:$Z291,$AF291)-SUM($CV$8:ED$8)*SUM($AA291:$AE291)-SUM($CV$9:ED$9)*$AG291</f>
        <v>6639</v>
      </c>
      <c r="EE291" s="39">
        <f>SUM($BE291,$BF291:CN291)-SUM($CV$1:EE$1)*SUM($P291:$Q291,$W291)-SUM($CV$2:EE$2)*SUM($R291:$V291)-SUM($CV$3:EE$3)*$X291-SUM($CV$4:EE$4)*SUM($K291:$L291)-SUM($CV$5:EE$5)*SUM($M291:$N291)-SUM($CV$6:EE$6)*$O291-SUM($CV$7:EE$7)*SUM($Y291:$Z291,$AF291)-SUM($CV$8:EE$8)*SUM($AA291:$AE291)-SUM($CV$9:EE$9)*$AG291</f>
        <v>6659</v>
      </c>
      <c r="EF291" s="39">
        <f>SUM($BE291,$BF291:CO291)-SUM($CV$1:EF$1)*SUM($P291:$Q291,$W291)-SUM($CV$2:EF$2)*SUM($R291:$V291)-SUM($CV$3:EF$3)*$X291-SUM($CV$4:EF$4)*SUM($K291:$L291)-SUM($CV$5:EF$5)*SUM($M291:$N291)-SUM($CV$6:EF$6)*$O291-SUM($CV$7:EF$7)*SUM($Y291:$Z291,$AF291)-SUM($CV$8:EF$8)*SUM($AA291:$AE291)-SUM($CV$9:EF$9)*$AG291</f>
        <v>6679</v>
      </c>
      <c r="EG291" s="39">
        <f>SUM($BE291,$BF291:CP291)-SUM($CV$1:EG$1)*SUM($P291:$Q291,$W291)-SUM($CV$2:EG$2)*SUM($R291:$V291)-SUM($CV$3:EG$3)*$X291-SUM($CV$4:EG$4)*SUM($K291:$L291)-SUM($CV$5:EG$5)*SUM($M291:$N291)-SUM($CV$6:EG$6)*$O291-SUM($CV$7:EG$7)*SUM($Y291:$Z291,$AF291)-SUM($CV$8:EG$8)*SUM($AA291:$AE291)-SUM($CV$9:EG$9)*$AG291</f>
        <v>6699</v>
      </c>
      <c r="EH291" s="39">
        <f>SUM($BE291,$BF291:CQ291)-SUM($CV$1:EH$1)*SUM($P291:$Q291,$W291)-SUM($CV$2:EH$2)*SUM($R291:$V291)-SUM($CV$3:EH$3)*$X291-SUM($CV$4:EH$4)*SUM($K291:$L291)-SUM($CV$5:EH$5)*SUM($M291:$N291)-SUM($CV$6:EH$6)*$O291-SUM($CV$7:EH$7)*SUM($Y291:$Z291,$AF291)-SUM($CV$8:EH$8)*SUM($AA291:$AE291)-SUM($CV$9:EH$9)*$AG291</f>
        <v>6472</v>
      </c>
      <c r="EI291" s="39">
        <f>SUM($BE291,$BF291:CR291)-SUM($CV$1:EI$1)*SUM($P291:$Q291,$W291)-SUM($CV$2:EI$2)*SUM($R291:$V291)-SUM($CV$3:EI$3)*$X291-SUM($CV$4:EI$4)*SUM($K291:$L291)-SUM($CV$5:EI$5)*SUM($M291:$N291)-SUM($CV$6:EI$6)*$O291-SUM($CV$7:EI$7)*SUM($Y291:$Z291,$AF291)-SUM($CV$8:EI$8)*SUM($AA291:$AE291)-SUM($CV$9:EI$9)*$AG291</f>
        <v>5472</v>
      </c>
      <c r="EJ291" s="39">
        <f>SUM($BE291,$BF291:CS291)-SUM($CV$1:EJ$1)*SUM($P291:$Q291,$W291)-SUM($CV$2:EJ$2)*SUM($R291:$V291)-SUM($CV$3:EJ$3)*$X291-SUM($CV$4:EJ$4)*SUM($K291:$L291)-SUM($CV$5:EJ$5)*SUM($M291:$N291)-SUM($CV$6:EJ$6)*$O291-SUM($CV$7:EJ$7)*SUM($Y291:$Z291,$AF291)-SUM($CV$8:EJ$8)*SUM($AA291:$AE291)-SUM($CV$9:EJ$9)*$AG291</f>
        <v>4472</v>
      </c>
      <c r="EK291" s="39">
        <f>SUM($BE291,$BF291:CT291)-SUM($CV$1:EK$1)*SUM($P291:$Q291,$W291)-SUM($CV$2:EK$2)*SUM($R291:$V291)-SUM($CV$3:EK$3)*$X291-SUM($CV$4:EK$4)*SUM($K291:$L291)-SUM($CV$5:EK$5)*SUM($M291:$N291)-SUM($CV$6:EK$6)*$O291-SUM($CV$7:EK$7)*SUM($Y291:$Z291,$AF291)-SUM($CV$8:EK$8)*SUM($AA291:$AE291)-SUM($CV$9:EK$9)*$AG291</f>
        <v>3472</v>
      </c>
      <c r="EL291" s="39">
        <f>SUM($BE291,$BF291:CU291)-SUM($CV$1:EL$1)*SUM($P291:$Q291,$W291)-SUM($CV$2:EL$2)*SUM($R291:$V291)-SUM($CV$3:EL$3)*$X291-SUM($CV$4:EL$4)*SUM($K291:$L291)-SUM($CV$5:EL$5)*SUM($M291:$N291)-SUM($CV$6:EL$6)*$O291-SUM($CV$7:EL$7)*SUM($Y291:$Z291,$AF291)-SUM($CV$8:EL$8)*SUM($AA291:$AE291)-SUM($CV$9:EL$9)*$AG291</f>
        <v>2472</v>
      </c>
      <c r="EM291" s="39">
        <f>SUM($BE291,$BF291:CV291)-SUM($CV$1:EM$1)*SUM($P291:$Q291,$W291)-SUM($CV$2:EM$2)*SUM($R291:$V291)-SUM($CV$3:EM$3)*$X291-SUM($CV$4:EM$4)*SUM($K291:$L291)-SUM($CV$5:EM$5)*SUM($M291:$N291)-SUM($CV$6:EM$6)*$O291-SUM($CV$7:EM$7)*SUM($Y291:$Z291,$AF291)-SUM($CV$8:EM$8)*SUM($AA291:$AE291)-SUM($CV$9:EM$9)*$AG291</f>
        <v>1472</v>
      </c>
      <c r="EN291" s="39">
        <f>SUM($BE291,$BF291:CW291)-SUM($CV$1:EN$1)*SUM($P291:$Q291,$W291)-SUM($CV$2:EN$2)*SUM($R291:$V291)-SUM($CV$3:EN$3)*$X291-SUM($CV$4:EN$4)*SUM($K291:$L291)-SUM($CV$5:EN$5)*SUM($M291:$N291)-SUM($CV$6:EN$6)*$O291-SUM($CV$7:EN$7)*SUM($Y291:$Z291,$AF291)-SUM($CV$8:EN$8)*SUM($AA291:$AE291)-SUM($CV$9:EN$9)*$AG291</f>
        <v>472</v>
      </c>
      <c r="EO291" s="39">
        <f>SUM($BE291,$BF291:CX291)-SUM($CV$1:EO$1)*SUM($P291:$Q291,$W291)-SUM($CV$2:EO$2)*SUM($R291:$V291)-SUM($CV$3:EO$3)*$X291-SUM($CV$4:EO$4)*SUM($K291:$L291)-SUM($CV$5:EO$5)*SUM($M291:$N291)-SUM($CV$6:EO$6)*$O291-SUM($CV$7:EO$7)*SUM($Y291:$Z291,$AF291)-SUM($CV$8:EO$8)*SUM($AA291:$AE291)-SUM($CV$9:EO$9)*$AG291</f>
        <v>-358</v>
      </c>
      <c r="EP291" s="96" t="str">
        <f>AR291</f>
        <v>MILITRAM</v>
      </c>
      <c r="EQ291" s="103" t="str">
        <f t="shared" si="328"/>
        <v>IHQ2063942</v>
      </c>
      <c r="ER291" s="96" t="str">
        <f t="shared" si="378"/>
        <v>EVANS CAPACITOR COMPANY</v>
      </c>
      <c r="ES291" s="115">
        <f>AU291</f>
        <v>280</v>
      </c>
      <c r="ET291" s="116" t="str">
        <f>AV291</f>
        <v>USD</v>
      </c>
      <c r="EU291" s="107" t="e">
        <f t="shared" ca="1" si="341"/>
        <v>#NAME?</v>
      </c>
      <c r="EV291" s="107" t="e">
        <f t="shared" ca="1" si="342"/>
        <v>#NAME?</v>
      </c>
      <c r="EW291" s="117">
        <f t="shared" ref="EW291:EW303" si="382">AN291</f>
        <v>1</v>
      </c>
      <c r="EX291" s="117">
        <f t="shared" ref="EX291:EX303" si="383">AN291</f>
        <v>1</v>
      </c>
      <c r="EY291" s="103"/>
      <c r="EZ291" s="117">
        <f t="shared" si="343"/>
        <v>35453</v>
      </c>
      <c r="FA291" s="118" t="e">
        <f t="shared" ca="1" si="344"/>
        <v>#NAME?</v>
      </c>
      <c r="FB291" s="117">
        <f t="shared" si="345"/>
        <v>0</v>
      </c>
      <c r="FC291" s="118" t="e">
        <f t="shared" ca="1" si="346"/>
        <v>#NAME?</v>
      </c>
      <c r="FD291" s="119">
        <v>45523</v>
      </c>
      <c r="FE291" s="118" t="s">
        <v>130</v>
      </c>
      <c r="FF291" s="118" t="s">
        <v>26</v>
      </c>
      <c r="FG291" s="103" t="s">
        <v>144</v>
      </c>
      <c r="FH291" s="103" t="s">
        <v>145</v>
      </c>
      <c r="FI291" s="105">
        <f t="array" ref="FI291">SUMPRODUCT($AI291:$AL291,TRANSPOSE(FI$1:FI$4))</f>
        <v>3065</v>
      </c>
      <c r="FJ291" s="105">
        <f t="array" ref="FJ291">SUMPRODUCT($AI291:$AL291,TRANSPOSE(FJ$1:FJ$4))</f>
        <v>3065</v>
      </c>
      <c r="FK291" s="105">
        <f t="array" ref="FK291">SUMPRODUCT($AI291:$AL291,TRANSPOSE(FK$1:FK$4))</f>
        <v>3065</v>
      </c>
      <c r="FL291" s="105">
        <f t="array" ref="FL291">SUMPRODUCT($AI291:$AL291,TRANSPOSE(FL$1:FL$4))</f>
        <v>3065</v>
      </c>
      <c r="FM291" s="105">
        <f t="array" ref="FM291">SUMPRODUCT($AI291:$AL291,TRANSPOSE(FM$1:FM$4))</f>
        <v>3065</v>
      </c>
      <c r="FN291" s="105">
        <f t="array" ref="FN291">SUMPRODUCT($AI291:$AL291,TRANSPOSE(FN$1:FN$4))</f>
        <v>3065</v>
      </c>
      <c r="FO291" s="105">
        <f t="array" ref="FO291">SUMPRODUCT($AI291:$AL291,TRANSPOSE(FO$1:FO$4))</f>
        <v>3065</v>
      </c>
      <c r="FP291" s="105">
        <f t="array" ref="FP291">SUMPRODUCT($AI291:$AL291,TRANSPOSE(FP$1:FP$4))</f>
        <v>3065</v>
      </c>
      <c r="FQ291" s="105">
        <f t="array" ref="FQ291">SUMPRODUCT($AI291:$AL291,TRANSPOSE(FQ$1:FQ$4))</f>
        <v>3065</v>
      </c>
      <c r="FR291" s="105">
        <f t="array" ref="FR291">SUMPRODUCT($AI291:$AL291,TRANSPOSE(FR$1:FR$4))</f>
        <v>3050</v>
      </c>
      <c r="FS291" s="105">
        <f t="array" ref="FS291">SUMPRODUCT($AI291:$AL291,TRANSPOSE(FS$1:FS$4))</f>
        <v>3000</v>
      </c>
      <c r="FT291" s="105">
        <f t="array" ref="FT291">SUMPRODUCT($AI291:$AL291,TRANSPOSE(FT$1:FT$4))</f>
        <v>1818</v>
      </c>
      <c r="FU291" s="105">
        <f t="array" ref="FU291">SUMPRODUCT($AI291:$AL291,TRANSPOSE(FU$1:FU$4))</f>
        <v>0</v>
      </c>
      <c r="FV291" s="120"/>
      <c r="FW291" s="105">
        <f t="shared" si="347"/>
        <v>3065</v>
      </c>
      <c r="FX291" s="121">
        <f>CEILING(SUM($FI291:FJ291)-SUM($FW291:FW291),$EW291)</f>
        <v>3065</v>
      </c>
      <c r="FY291" s="121">
        <f>CEILING(SUM($FI291:FK291)-SUM($FW291:FX291),$EW291)</f>
        <v>3065</v>
      </c>
      <c r="FZ291" s="121">
        <f>CEILING(SUM($FI291:FL291)-SUM($FW291:FY291),$EW291)</f>
        <v>3065</v>
      </c>
      <c r="GA291" s="121">
        <f>CEILING(SUM($FI291:FM291)-SUM($FW291:FZ291),$EW291)</f>
        <v>3065</v>
      </c>
      <c r="GB291" s="121">
        <f>CEILING(SUM($FI291:FN291)-SUM($FW291:GA291),$EW291)</f>
        <v>3065</v>
      </c>
      <c r="GC291" s="121">
        <f>CEILING(SUM($FI291:FO291)-SUM($FW291:GB291),$EW291)</f>
        <v>3065</v>
      </c>
      <c r="GD291" s="121">
        <f>CEILING(SUM($FI291:FP291)-SUM($FW291:GC291),$EW291)</f>
        <v>3065</v>
      </c>
      <c r="GE291" s="121">
        <f>CEILING(SUM($FI291:FQ291)-SUM($FW291:GD291),$EW291)</f>
        <v>3065</v>
      </c>
      <c r="GF291" s="121">
        <f>CEILING(SUM($FI291:FR291)-SUM($FW291:GE291),$EW291)</f>
        <v>3050</v>
      </c>
      <c r="GG291" s="121">
        <f>CEILING(SUM($FI291:FS291)-SUM($FW291:GF291),$EW291)</f>
        <v>3000</v>
      </c>
      <c r="GH291" s="121">
        <f t="shared" si="348"/>
        <v>1818</v>
      </c>
      <c r="GI291" s="121">
        <f t="shared" si="349"/>
        <v>0</v>
      </c>
      <c r="GJ291" s="120"/>
      <c r="GK291" s="123" t="e">
        <f t="shared" ca="1" si="350"/>
        <v>#NAME?</v>
      </c>
      <c r="GL291" s="123" t="e">
        <f t="shared" ca="1" si="351"/>
        <v>#NAME?</v>
      </c>
      <c r="GM291" s="123" t="e">
        <f t="shared" ca="1" si="352"/>
        <v>#NAME?</v>
      </c>
      <c r="GN291" s="123" t="e">
        <f t="shared" ca="1" si="353"/>
        <v>#NAME?</v>
      </c>
      <c r="GO291" s="123" t="e">
        <f t="shared" ca="1" si="354"/>
        <v>#NAME?</v>
      </c>
      <c r="GP291" s="123" t="e">
        <f t="shared" ca="1" si="355"/>
        <v>#NAME?</v>
      </c>
      <c r="GQ291" s="123" t="e">
        <f t="shared" ca="1" si="356"/>
        <v>#NAME?</v>
      </c>
      <c r="GR291" s="123" t="e">
        <f t="shared" ca="1" si="357"/>
        <v>#NAME?</v>
      </c>
      <c r="GS291" s="123" t="e">
        <f t="shared" ca="1" si="358"/>
        <v>#NAME?</v>
      </c>
      <c r="GT291" s="123" t="e">
        <f t="shared" ca="1" si="359"/>
        <v>#NAME?</v>
      </c>
      <c r="GU291" s="123" t="e">
        <f t="shared" ca="1" si="360"/>
        <v>#NAME?</v>
      </c>
      <c r="GV291" s="123" t="e">
        <f t="shared" ca="1" si="361"/>
        <v>#NAME?</v>
      </c>
      <c r="GW291" s="123" t="e">
        <f t="shared" ca="1" si="362"/>
        <v>#NAME?</v>
      </c>
      <c r="GX291" s="123" t="e">
        <f t="shared" ca="1" si="363"/>
        <v>#NAME?</v>
      </c>
      <c r="GY291" s="120">
        <v>12</v>
      </c>
      <c r="GZ291" s="105">
        <f t="shared" ref="GZ291:HK291" si="384">FW291</f>
        <v>3065</v>
      </c>
      <c r="HA291" s="105">
        <f t="shared" si="384"/>
        <v>3065</v>
      </c>
      <c r="HB291" s="105">
        <f t="shared" si="384"/>
        <v>3065</v>
      </c>
      <c r="HC291" s="105">
        <f t="shared" si="384"/>
        <v>3065</v>
      </c>
      <c r="HD291" s="105">
        <f t="shared" si="384"/>
        <v>3065</v>
      </c>
      <c r="HE291" s="105">
        <f t="shared" si="384"/>
        <v>3065</v>
      </c>
      <c r="HF291" s="105">
        <f t="shared" si="384"/>
        <v>3065</v>
      </c>
      <c r="HG291" s="105">
        <f t="shared" si="384"/>
        <v>3065</v>
      </c>
      <c r="HH291" s="105">
        <f t="shared" si="384"/>
        <v>3065</v>
      </c>
      <c r="HI291" s="105">
        <f t="shared" si="384"/>
        <v>3050</v>
      </c>
      <c r="HJ291" s="105">
        <f t="shared" si="384"/>
        <v>3000</v>
      </c>
      <c r="HK291" s="105">
        <f t="shared" si="384"/>
        <v>1818</v>
      </c>
      <c r="HL291" s="105">
        <f>GI291</f>
        <v>0</v>
      </c>
      <c r="HM291" s="105"/>
      <c r="HN291" s="123" t="e">
        <f t="shared" ca="1" si="364"/>
        <v>#NAME?</v>
      </c>
      <c r="HO291" s="123" t="e">
        <f t="shared" ca="1" si="365"/>
        <v>#NAME?</v>
      </c>
      <c r="HP291" s="123" t="e">
        <f t="shared" ca="1" si="366"/>
        <v>#NAME?</v>
      </c>
      <c r="HQ291" s="123" t="e">
        <f t="shared" ca="1" si="367"/>
        <v>#NAME?</v>
      </c>
      <c r="HR291" s="123" t="e">
        <f t="shared" ca="1" si="368"/>
        <v>#NAME?</v>
      </c>
      <c r="HS291" s="123" t="e">
        <f t="shared" ca="1" si="369"/>
        <v>#NAME?</v>
      </c>
      <c r="HT291" s="123" t="e">
        <f t="shared" ca="1" si="370"/>
        <v>#NAME?</v>
      </c>
      <c r="HU291" s="123" t="e">
        <f t="shared" ca="1" si="371"/>
        <v>#NAME?</v>
      </c>
      <c r="HV291" s="123" t="e">
        <f t="shared" ca="1" si="372"/>
        <v>#NAME?</v>
      </c>
      <c r="HW291" s="123" t="e">
        <f t="shared" ca="1" si="373"/>
        <v>#NAME?</v>
      </c>
      <c r="HX291" s="123" t="e">
        <f t="shared" ca="1" si="374"/>
        <v>#NAME?</v>
      </c>
      <c r="HY291" s="123" t="e">
        <f t="shared" ca="1" si="375"/>
        <v>#NAME?</v>
      </c>
      <c r="HZ291" s="123" t="e">
        <f t="shared" ca="1" si="376"/>
        <v>#NAME?</v>
      </c>
      <c r="IA291" s="123" t="e">
        <f t="shared" ca="1" si="377"/>
        <v>#NAME?</v>
      </c>
      <c r="IB291" s="124" t="s">
        <v>1322</v>
      </c>
      <c r="IC291" s="103" t="s">
        <v>1330</v>
      </c>
      <c r="ID291" s="125">
        <v>45526</v>
      </c>
      <c r="IE291" s="103" t="s">
        <v>147</v>
      </c>
      <c r="IF291" s="103"/>
      <c r="IG291" s="103" t="s">
        <v>147</v>
      </c>
      <c r="IH291" s="103"/>
      <c r="II291" s="103" t="s">
        <v>191</v>
      </c>
    </row>
    <row r="292" spans="1:243" ht="14.25" x14ac:dyDescent="0.2">
      <c r="A292" s="39">
        <v>326</v>
      </c>
      <c r="B292" s="39" t="s">
        <v>1331</v>
      </c>
      <c r="C292" s="56" t="s">
        <v>1332</v>
      </c>
      <c r="D292" s="39" t="s">
        <v>137</v>
      </c>
      <c r="E292" s="39">
        <v>401461708</v>
      </c>
      <c r="F292" s="102" t="s">
        <v>1333</v>
      </c>
      <c r="G292" s="39">
        <v>405816828</v>
      </c>
      <c r="H292" s="39" t="s">
        <v>128</v>
      </c>
      <c r="I292" s="39">
        <v>2</v>
      </c>
      <c r="J292" s="39">
        <v>6</v>
      </c>
      <c r="K292" s="39">
        <v>0</v>
      </c>
      <c r="L292" s="39">
        <v>0</v>
      </c>
      <c r="M292" s="39">
        <v>0</v>
      </c>
      <c r="N292" s="39">
        <v>0</v>
      </c>
      <c r="O292" s="39">
        <v>2</v>
      </c>
      <c r="P292" s="39">
        <v>0</v>
      </c>
      <c r="Q292" s="39">
        <v>0</v>
      </c>
      <c r="R292" s="39">
        <v>0</v>
      </c>
      <c r="S292" s="39">
        <v>0</v>
      </c>
      <c r="T292" s="39">
        <v>0</v>
      </c>
      <c r="U292" s="39">
        <v>0</v>
      </c>
      <c r="V292" s="39">
        <v>0</v>
      </c>
      <c r="W292" s="39">
        <v>0</v>
      </c>
      <c r="X292" s="39">
        <v>2</v>
      </c>
      <c r="Y292" s="39">
        <v>0</v>
      </c>
      <c r="Z292" s="39">
        <v>0</v>
      </c>
      <c r="AA292" s="39">
        <v>0</v>
      </c>
      <c r="AB292" s="39">
        <v>0</v>
      </c>
      <c r="AC292" s="39">
        <v>0</v>
      </c>
      <c r="AD292" s="39">
        <v>0</v>
      </c>
      <c r="AE292" s="39">
        <v>0</v>
      </c>
      <c r="AF292" s="39">
        <v>0</v>
      </c>
      <c r="AG292" s="39">
        <v>2</v>
      </c>
      <c r="AH292" s="39">
        <f t="shared" si="331"/>
        <v>4</v>
      </c>
      <c r="AI292" s="39">
        <f t="shared" si="332"/>
        <v>2</v>
      </c>
      <c r="AJ292" s="39">
        <f t="shared" si="333"/>
        <v>2</v>
      </c>
      <c r="AK292" s="39">
        <f t="shared" si="334"/>
        <v>2</v>
      </c>
      <c r="AL292" s="39">
        <f t="shared" si="335"/>
        <v>4</v>
      </c>
      <c r="AM292" s="57">
        <f t="shared" si="336"/>
        <v>141362</v>
      </c>
      <c r="AN292" s="57">
        <v>250</v>
      </c>
      <c r="AO292" s="57">
        <f t="shared" si="337"/>
        <v>141500</v>
      </c>
      <c r="AP292" s="39" t="s">
        <v>12</v>
      </c>
      <c r="AQ292" s="39" t="s">
        <v>968</v>
      </c>
      <c r="AR292" s="39" t="s">
        <v>12</v>
      </c>
      <c r="AS292" s="39"/>
      <c r="AT292" s="39"/>
      <c r="AU292" s="58"/>
      <c r="AV292" s="58" t="s">
        <v>11</v>
      </c>
      <c r="AW292" s="39"/>
      <c r="AX292" s="39"/>
      <c r="AY292" s="39"/>
      <c r="AZ292" s="39"/>
      <c r="BA292" s="39">
        <f t="shared" si="338"/>
        <v>0</v>
      </c>
      <c r="BB292" s="78" t="e">
        <f t="shared" ca="1" si="339"/>
        <v>#NAME?</v>
      </c>
      <c r="BC292" s="39"/>
      <c r="BD292" s="75">
        <f t="shared" si="340"/>
        <v>141500</v>
      </c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>
        <f>SUM($BE292,$BF292:BF292)-SUM($CV$1:CW$1)*SUM($P292:$Q292,$W292)-SUM($CV$2:CW$2)*SUM($R292:$V292)-SUM($CV$3:CW$3)*$X292-SUM($CV$4:CW$4)*SUM($K292:$L292)-SUM($CV$5:CW$5)*SUM($M292:$N292)-SUM($CV$6:CW$6)*$O292-SUM($CV$7:CW$7)*SUM($Y292:$Z292,$AF292)-SUM($CV$8:CW$8)*SUM($AA292:$AE292)-SUM($CV$9:CW$9)*$AG292</f>
        <v>0</v>
      </c>
      <c r="CX292" s="39">
        <f>SUM($BE292,$BF292:BG292)-SUM($CV$1:CX$1)*SUM($P292:$Q292,$W292)-SUM($CV$2:CX$2)*SUM($R292:$V292)-SUM($CV$3:CX$3)*$X292-SUM($CV$4:CX$4)*SUM($K292:$L292)-SUM($CV$5:CX$5)*SUM($M292:$N292)-SUM($CV$6:CX$6)*$O292-SUM($CV$7:CX$7)*SUM($Y292:$Z292,$AF292)-SUM($CV$8:CX$8)*SUM($AA292:$AE292)-SUM($CV$9:CX$9)*$AG292</f>
        <v>0</v>
      </c>
      <c r="CY292" s="39">
        <f>SUM($BE292,$BF292:BH292)-SUM($CV$1:CY$1)*SUM($P292:$Q292,$W292)-SUM($CV$2:CY$2)*SUM($R292:$V292)-SUM($CV$3:CY$3)*$X292-SUM($CV$4:CY$4)*SUM($K292:$L292)-SUM($CV$5:CY$5)*SUM($M292:$N292)-SUM($CV$6:CY$6)*$O292-SUM($CV$7:CY$7)*SUM($Y292:$Z292,$AF292)-SUM($CV$8:CY$8)*SUM($AA292:$AE292)-SUM($CV$9:CY$9)*$AG292</f>
        <v>0</v>
      </c>
      <c r="CZ292" s="39">
        <f>SUM($BE292,$BF292:BI292)-SUM($CV$1:CZ$1)*SUM($P292:$Q292,$W292)-SUM($CV$2:CZ$2)*SUM($R292:$V292)-SUM($CV$3:CZ$3)*$X292-SUM($CV$4:CZ$4)*SUM($K292:$L292)-SUM($CV$5:CZ$5)*SUM($M292:$N292)-SUM($CV$6:CZ$6)*$O292-SUM($CV$7:CZ$7)*SUM($Y292:$Z292,$AF292)-SUM($CV$8:CZ$8)*SUM($AA292:$AE292)-SUM($CV$9:CZ$9)*$AG292</f>
        <v>0</v>
      </c>
      <c r="DA292" s="39">
        <f>SUM($BE292,$BF292:BJ292)-SUM($CV$1:DA$1)*SUM($P292:$Q292,$W292)-SUM($CV$2:DA$2)*SUM($R292:$V292)-SUM($CV$3:DA$3)*$X292-SUM($CV$4:DA$4)*SUM($K292:$L292)-SUM($CV$5:DA$5)*SUM($M292:$N292)-SUM($CV$6:DA$6)*$O292-SUM($CV$7:DA$7)*SUM($Y292:$Z292,$AF292)-SUM($CV$8:DA$8)*SUM($AA292:$AE292)-SUM($CV$9:DA$9)*$AG292</f>
        <v>0</v>
      </c>
      <c r="DB292" s="39">
        <f>SUM($BE292,$BF292:BK292)-SUM($CV$1:DB$1)*SUM($P292:$Q292,$W292)-SUM($CV$2:DB$2)*SUM($R292:$V292)-SUM($CV$3:DB$3)*$X292-SUM($CV$4:DB$4)*SUM($K292:$L292)-SUM($CV$5:DB$5)*SUM($M292:$N292)-SUM($CV$6:DB$6)*$O292-SUM($CV$7:DB$7)*SUM($Y292:$Z292,$AF292)-SUM($CV$8:DB$8)*SUM($AA292:$AE292)-SUM($CV$9:DB$9)*$AG292</f>
        <v>-600</v>
      </c>
      <c r="DC292" s="39">
        <f>SUM($BE292,$BF292:BL292)-SUM($CV$1:DC$1)*SUM($P292:$Q292,$W292)-SUM($CV$2:DC$2)*SUM($R292:$V292)-SUM($CV$3:DC$3)*$X292-SUM($CV$4:DC$4)*SUM($K292:$L292)-SUM($CV$5:DC$5)*SUM($M292:$N292)-SUM($CV$6:DC$6)*$O292-SUM($CV$7:DC$7)*SUM($Y292:$Z292,$AF292)-SUM($CV$8:DC$8)*SUM($AA292:$AE292)-SUM($CV$9:DC$9)*$AG292</f>
        <v>-1800</v>
      </c>
      <c r="DD292" s="39">
        <f>SUM($BE292,$BF292:BM292)-SUM($CV$1:DD$1)*SUM($P292:$Q292,$W292)-SUM($CV$2:DD$2)*SUM($R292:$V292)-SUM($CV$3:DD$3)*$X292-SUM($CV$4:DD$4)*SUM($K292:$L292)-SUM($CV$5:DD$5)*SUM($M292:$N292)-SUM($CV$6:DD$6)*$O292-SUM($CV$7:DD$7)*SUM($Y292:$Z292,$AF292)-SUM($CV$8:DD$8)*SUM($AA292:$AE292)-SUM($CV$9:DD$9)*$AG292</f>
        <v>-3662</v>
      </c>
      <c r="DE292" s="39">
        <f>SUM($BE292,$BF292:BN292)-SUM($CV$1:DE$1)*SUM($P292:$Q292,$W292)-SUM($CV$2:DE$2)*SUM($R292:$V292)-SUM($CV$3:DE$3)*$X292-SUM($CV$4:DE$4)*SUM($K292:$L292)-SUM($CV$5:DE$5)*SUM($M292:$N292)-SUM($CV$6:DE$6)*$O292-SUM($CV$7:DE$7)*SUM($Y292:$Z292,$AF292)-SUM($CV$8:DE$8)*SUM($AA292:$AE292)-SUM($CV$9:DE$9)*$AG292</f>
        <v>-5862</v>
      </c>
      <c r="DF292" s="39">
        <f>SUM($BE292,$BF292:BO292)-SUM($CV$1:DF$1)*SUM($P292:$Q292,$W292)-SUM($CV$2:DF$2)*SUM($R292:$V292)-SUM($CV$3:DF$3)*$X292-SUM($CV$4:DF$4)*SUM($K292:$L292)-SUM($CV$5:DF$5)*SUM($M292:$N292)-SUM($CV$6:DF$6)*$O292-SUM($CV$7:DF$7)*SUM($Y292:$Z292,$AF292)-SUM($CV$8:DF$8)*SUM($AA292:$AE292)-SUM($CV$9:DF$9)*$AG292</f>
        <v>-8662</v>
      </c>
      <c r="DG292" s="39">
        <f>SUM($BE292,$BF292:BP292)-SUM($CV$1:DG$1)*SUM($P292:$Q292,$W292)-SUM($CV$2:DG$2)*SUM($R292:$V292)-SUM($CV$3:DG$3)*$X292-SUM($CV$4:DG$4)*SUM($K292:$L292)-SUM($CV$5:DG$5)*SUM($M292:$N292)-SUM($CV$6:DG$6)*$O292-SUM($CV$7:DG$7)*SUM($Y292:$Z292,$AF292)-SUM($CV$8:DG$8)*SUM($AA292:$AE292)-SUM($CV$9:DG$9)*$AG292</f>
        <v>-11662</v>
      </c>
      <c r="DH292" s="39">
        <f>SUM($BE292,$BF292:BQ292)-SUM($CV$1:DH$1)*SUM($P292:$Q292,$W292)-SUM($CV$2:DH$2)*SUM($R292:$V292)-SUM($CV$3:DH$3)*$X292-SUM($CV$4:DH$4)*SUM($K292:$L292)-SUM($CV$5:DH$5)*SUM($M292:$N292)-SUM($CV$6:DH$6)*$O292-SUM($CV$7:DH$7)*SUM($Y292:$Z292,$AF292)-SUM($CV$8:DH$8)*SUM($AA292:$AE292)-SUM($CV$9:DH$9)*$AG292</f>
        <v>-14662</v>
      </c>
      <c r="DI292" s="39">
        <f>SUM($BE292,$BF292:BR292)-SUM($CV$1:DI$1)*SUM($P292:$Q292,$W292)-SUM($CV$2:DI$2)*SUM($R292:$V292)-SUM($CV$3:DI$3)*$X292-SUM($CV$4:DI$4)*SUM($K292:$L292)-SUM($CV$5:DI$5)*SUM($M292:$N292)-SUM($CV$6:DI$6)*$O292-SUM($CV$7:DI$7)*SUM($Y292:$Z292,$AF292)-SUM($CV$8:DI$8)*SUM($AA292:$AE292)-SUM($CV$9:DI$9)*$AG292</f>
        <v>-17662</v>
      </c>
      <c r="DJ292" s="39">
        <f>SUM($BE292,$BF292:BS292)-SUM($CV$1:DJ$1)*SUM($P292:$Q292,$W292)-SUM($CV$2:DJ$2)*SUM($R292:$V292)-SUM($CV$3:DJ$3)*$X292-SUM($CV$4:DJ$4)*SUM($K292:$L292)-SUM($CV$5:DJ$5)*SUM($M292:$N292)-SUM($CV$6:DJ$6)*$O292-SUM($CV$7:DJ$7)*SUM($Y292:$Z292,$AF292)-SUM($CV$8:DJ$8)*SUM($AA292:$AE292)-SUM($CV$9:DJ$9)*$AG292</f>
        <v>-20662</v>
      </c>
      <c r="DK292" s="39">
        <f>SUM($BE292,$BF292:BT292)-SUM($CV$1:DK$1)*SUM($P292:$Q292,$W292)-SUM($CV$2:DK$2)*SUM($R292:$V292)-SUM($CV$3:DK$3)*$X292-SUM($CV$4:DK$4)*SUM($K292:$L292)-SUM($CV$5:DK$5)*SUM($M292:$N292)-SUM($CV$6:DK$6)*$O292-SUM($CV$7:DK$7)*SUM($Y292:$Z292,$AF292)-SUM($CV$8:DK$8)*SUM($AA292:$AE292)-SUM($CV$9:DK$9)*$AG292</f>
        <v>-23662</v>
      </c>
      <c r="DL292" s="39">
        <f>SUM($BE292,$BF292:BU292)-SUM($CV$1:DL$1)*SUM($P292:$Q292,$W292)-SUM($CV$2:DL$2)*SUM($R292:$V292)-SUM($CV$3:DL$3)*$X292-SUM($CV$4:DL$4)*SUM($K292:$L292)-SUM($CV$5:DL$5)*SUM($M292:$N292)-SUM($CV$6:DL$6)*$O292-SUM($CV$7:DL$7)*SUM($Y292:$Z292,$AF292)-SUM($CV$8:DL$8)*SUM($AA292:$AE292)-SUM($CV$9:DL$9)*$AG292</f>
        <v>-26662</v>
      </c>
      <c r="DM292" s="39">
        <f>SUM($BE292,$BF292:BV292)-SUM($CV$1:DM$1)*SUM($P292:$Q292,$W292)-SUM($CV$2:DM$2)*SUM($R292:$V292)-SUM($CV$3:DM$3)*$X292-SUM($CV$4:DM$4)*SUM($K292:$L292)-SUM($CV$5:DM$5)*SUM($M292:$N292)-SUM($CV$6:DM$6)*$O292-SUM($CV$7:DM$7)*SUM($Y292:$Z292,$AF292)-SUM($CV$8:DM$8)*SUM($AA292:$AE292)-SUM($CV$9:DM$9)*$AG292</f>
        <v>-30662</v>
      </c>
      <c r="DN292" s="39">
        <f>SUM($BE292,$BF292:BW292)-SUM($CV$1:DN$1)*SUM($P292:$Q292,$W292)-SUM($CV$2:DN$2)*SUM($R292:$V292)-SUM($CV$3:DN$3)*$X292-SUM($CV$4:DN$4)*SUM($K292:$L292)-SUM($CV$5:DN$5)*SUM($M292:$N292)-SUM($CV$6:DN$6)*$O292-SUM($CV$7:DN$7)*SUM($Y292:$Z292,$AF292)-SUM($CV$8:DN$8)*SUM($AA292:$AE292)-SUM($CV$9:DN$9)*$AG292</f>
        <v>-34662</v>
      </c>
      <c r="DO292" s="39">
        <f>SUM($BE292,$BF292:BX292)-SUM($CV$1:DO$1)*SUM($P292:$Q292,$W292)-SUM($CV$2:DO$2)*SUM($R292:$V292)-SUM($CV$3:DO$3)*$X292-SUM($CV$4:DO$4)*SUM($K292:$L292)-SUM($CV$5:DO$5)*SUM($M292:$N292)-SUM($CV$6:DO$6)*$O292-SUM($CV$7:DO$7)*SUM($Y292:$Z292,$AF292)-SUM($CV$8:DO$8)*SUM($AA292:$AE292)-SUM($CV$9:DO$9)*$AG292</f>
        <v>-38662</v>
      </c>
      <c r="DP292" s="39">
        <f>SUM($BE292,$BF292:BY292)-SUM($CV$1:DP$1)*SUM($P292:$Q292,$W292)-SUM($CV$2:DP$2)*SUM($R292:$V292)-SUM($CV$3:DP$3)*$X292-SUM($CV$4:DP$4)*SUM($K292:$L292)-SUM($CV$5:DP$5)*SUM($M292:$N292)-SUM($CV$6:DP$6)*$O292-SUM($CV$7:DP$7)*SUM($Y292:$Z292,$AF292)-SUM($CV$8:DP$8)*SUM($AA292:$AE292)-SUM($CV$9:DP$9)*$AG292</f>
        <v>-42662</v>
      </c>
      <c r="DQ292" s="39">
        <f>SUM($BE292,$BF292:BZ292)-SUM($CV$1:DQ$1)*SUM($P292:$Q292,$W292)-SUM($CV$2:DQ$2)*SUM($R292:$V292)-SUM($CV$3:DQ$3)*$X292-SUM($CV$4:DQ$4)*SUM($K292:$L292)-SUM($CV$5:DQ$5)*SUM($M292:$N292)-SUM($CV$6:DQ$6)*$O292-SUM($CV$7:DQ$7)*SUM($Y292:$Z292,$AF292)-SUM($CV$8:DQ$8)*SUM($AA292:$AE292)-SUM($CV$9:DQ$9)*$AG292</f>
        <v>-46662</v>
      </c>
      <c r="DR292" s="39">
        <f>SUM($BE292,$BF292:CA292)-SUM($CV$1:DR$1)*SUM($P292:$Q292,$W292)-SUM($CV$2:DR$2)*SUM($R292:$V292)-SUM($CV$3:DR$3)*$X292-SUM($CV$4:DR$4)*SUM($K292:$L292)-SUM($CV$5:DR$5)*SUM($M292:$N292)-SUM($CV$6:DR$6)*$O292-SUM($CV$7:DR$7)*SUM($Y292:$Z292,$AF292)-SUM($CV$8:DR$8)*SUM($AA292:$AE292)-SUM($CV$9:DR$9)*$AG292</f>
        <v>-50662</v>
      </c>
      <c r="DS292" s="39">
        <f>SUM($BE292,$BF292:CB292)-SUM($CV$1:DS$1)*SUM($P292:$Q292,$W292)-SUM($CV$2:DS$2)*SUM($R292:$V292)-SUM($CV$3:DS$3)*$X292-SUM($CV$4:DS$4)*SUM($K292:$L292)-SUM($CV$5:DS$5)*SUM($M292:$N292)-SUM($CV$6:DS$6)*$O292-SUM($CV$7:DS$7)*SUM($Y292:$Z292,$AF292)-SUM($CV$8:DS$8)*SUM($AA292:$AE292)-SUM($CV$9:DS$9)*$AG292</f>
        <v>-54662</v>
      </c>
      <c r="DT292" s="39">
        <f>SUM($BE292,$BF292:CC292)-SUM($CV$1:DT$1)*SUM($P292:$Q292,$W292)-SUM($CV$2:DT$2)*SUM($R292:$V292)-SUM($CV$3:DT$3)*$X292-SUM($CV$4:DT$4)*SUM($K292:$L292)-SUM($CV$5:DT$5)*SUM($M292:$N292)-SUM($CV$6:DT$6)*$O292-SUM($CV$7:DT$7)*SUM($Y292:$Z292,$AF292)-SUM($CV$8:DT$8)*SUM($AA292:$AE292)-SUM($CV$9:DT$9)*$AG292</f>
        <v>-58662</v>
      </c>
      <c r="DU292" s="39">
        <f>SUM($BE292,$BF292:CD292)-SUM($CV$1:DU$1)*SUM($P292:$Q292,$W292)-SUM($CV$2:DU$2)*SUM($R292:$V292)-SUM($CV$3:DU$3)*$X292-SUM($CV$4:DU$4)*SUM($K292:$L292)-SUM($CV$5:DU$5)*SUM($M292:$N292)-SUM($CV$6:DU$6)*$O292-SUM($CV$7:DU$7)*SUM($Y292:$Z292,$AF292)-SUM($CV$8:DU$8)*SUM($AA292:$AE292)-SUM($CV$9:DU$9)*$AG292</f>
        <v>-62662</v>
      </c>
      <c r="DV292" s="39">
        <f>SUM($BE292,$BF292:CE292)-SUM($CV$1:DV$1)*SUM($P292:$Q292,$W292)-SUM($CV$2:DV$2)*SUM($R292:$V292)-SUM($CV$3:DV$3)*$X292-SUM($CV$4:DV$4)*SUM($K292:$L292)-SUM($CV$5:DV$5)*SUM($M292:$N292)-SUM($CV$6:DV$6)*$O292-SUM($CV$7:DV$7)*SUM($Y292:$Z292,$AF292)-SUM($CV$8:DV$8)*SUM($AA292:$AE292)-SUM($CV$9:DV$9)*$AG292</f>
        <v>-66662</v>
      </c>
      <c r="DW292" s="39">
        <f>SUM($BE292,$BF292:CF292)-SUM($CV$1:DW$1)*SUM($P292:$Q292,$W292)-SUM($CV$2:DW$2)*SUM($R292:$V292)-SUM($CV$3:DW$3)*$X292-SUM($CV$4:DW$4)*SUM($K292:$L292)-SUM($CV$5:DW$5)*SUM($M292:$N292)-SUM($CV$6:DW$6)*$O292-SUM($CV$7:DW$7)*SUM($Y292:$Z292,$AF292)-SUM($CV$8:DW$8)*SUM($AA292:$AE292)-SUM($CV$9:DW$9)*$AG292</f>
        <v>-70662</v>
      </c>
      <c r="DX292" s="39">
        <f>SUM($BE292,$BF292:CG292)-SUM($CV$1:DX$1)*SUM($P292:$Q292,$W292)-SUM($CV$2:DX$2)*SUM($R292:$V292)-SUM($CV$3:DX$3)*$X292-SUM($CV$4:DX$4)*SUM($K292:$L292)-SUM($CV$5:DX$5)*SUM($M292:$N292)-SUM($CV$6:DX$6)*$O292-SUM($CV$7:DX$7)*SUM($Y292:$Z292,$AF292)-SUM($CV$8:DX$8)*SUM($AA292:$AE292)-SUM($CV$9:DX$9)*$AG292</f>
        <v>-74662</v>
      </c>
      <c r="DY292" s="39">
        <f>SUM($BE292,$BF292:CH292)-SUM($CV$1:DY$1)*SUM($P292:$Q292,$W292)-SUM($CV$2:DY$2)*SUM($R292:$V292)-SUM($CV$3:DY$3)*$X292-SUM($CV$4:DY$4)*SUM($K292:$L292)-SUM($CV$5:DY$5)*SUM($M292:$N292)-SUM($CV$6:DY$6)*$O292-SUM($CV$7:DY$7)*SUM($Y292:$Z292,$AF292)-SUM($CV$8:DY$8)*SUM($AA292:$AE292)-SUM($CV$9:DY$9)*$AG292</f>
        <v>-78662</v>
      </c>
      <c r="DZ292" s="39">
        <f>SUM($BE292,$BF292:CI292)-SUM($CV$1:DZ$1)*SUM($P292:$Q292,$W292)-SUM($CV$2:DZ$2)*SUM($R292:$V292)-SUM($CV$3:DZ$3)*$X292-SUM($CV$4:DZ$4)*SUM($K292:$L292)-SUM($CV$5:DZ$5)*SUM($M292:$N292)-SUM($CV$6:DZ$6)*$O292-SUM($CV$7:DZ$7)*SUM($Y292:$Z292,$AF292)-SUM($CV$8:DZ$8)*SUM($AA292:$AE292)-SUM($CV$9:DZ$9)*$AG292</f>
        <v>-82662</v>
      </c>
      <c r="EA292" s="39">
        <f>SUM($BE292,$BF292:CJ292)-SUM($CV$1:EA$1)*SUM($P292:$Q292,$W292)-SUM($CV$2:EA$2)*SUM($R292:$V292)-SUM($CV$3:EA$3)*$X292-SUM($CV$4:EA$4)*SUM($K292:$L292)-SUM($CV$5:EA$5)*SUM($M292:$N292)-SUM($CV$6:EA$6)*$O292-SUM($CV$7:EA$7)*SUM($Y292:$Z292,$AF292)-SUM($CV$8:EA$8)*SUM($AA292:$AE292)-SUM($CV$9:EA$9)*$AG292</f>
        <v>-86662</v>
      </c>
      <c r="EB292" s="39">
        <f>SUM($BE292,$BF292:CK292)-SUM($CV$1:EB$1)*SUM($P292:$Q292,$W292)-SUM($CV$2:EB$2)*SUM($R292:$V292)-SUM($CV$3:EB$3)*$X292-SUM($CV$4:EB$4)*SUM($K292:$L292)-SUM($CV$5:EB$5)*SUM($M292:$N292)-SUM($CV$6:EB$6)*$O292-SUM($CV$7:EB$7)*SUM($Y292:$Z292,$AF292)-SUM($CV$8:EB$8)*SUM($AA292:$AE292)-SUM($CV$9:EB$9)*$AG292</f>
        <v>-90662</v>
      </c>
      <c r="EC292" s="39">
        <f>SUM($BE292,$BF292:CL292)-SUM($CV$1:EC$1)*SUM($P292:$Q292,$W292)-SUM($CV$2:EC$2)*SUM($R292:$V292)-SUM($CV$3:EC$3)*$X292-SUM($CV$4:EC$4)*SUM($K292:$L292)-SUM($CV$5:EC$5)*SUM($M292:$N292)-SUM($CV$6:EC$6)*$O292-SUM($CV$7:EC$7)*SUM($Y292:$Z292,$AF292)-SUM($CV$8:EC$8)*SUM($AA292:$AE292)-SUM($CV$9:EC$9)*$AG292</f>
        <v>-94662</v>
      </c>
      <c r="ED292" s="39">
        <f>SUM($BE292,$BF292:CM292)-SUM($CV$1:ED$1)*SUM($P292:$Q292,$W292)-SUM($CV$2:ED$2)*SUM($R292:$V292)-SUM($CV$3:ED$3)*$X292-SUM($CV$4:ED$4)*SUM($K292:$L292)-SUM($CV$5:ED$5)*SUM($M292:$N292)-SUM($CV$6:ED$6)*$O292-SUM($CV$7:ED$7)*SUM($Y292:$Z292,$AF292)-SUM($CV$8:ED$8)*SUM($AA292:$AE292)-SUM($CV$9:ED$9)*$AG292</f>
        <v>-98662</v>
      </c>
      <c r="EE292" s="39">
        <f>SUM($BE292,$BF292:CN292)-SUM($CV$1:EE$1)*SUM($P292:$Q292,$W292)-SUM($CV$2:EE$2)*SUM($R292:$V292)-SUM($CV$3:EE$3)*$X292-SUM($CV$4:EE$4)*SUM($K292:$L292)-SUM($CV$5:EE$5)*SUM($M292:$N292)-SUM($CV$6:EE$6)*$O292-SUM($CV$7:EE$7)*SUM($Y292:$Z292,$AF292)-SUM($CV$8:EE$8)*SUM($AA292:$AE292)-SUM($CV$9:EE$9)*$AG292</f>
        <v>-102662</v>
      </c>
      <c r="EF292" s="39">
        <f>SUM($BE292,$BF292:CO292)-SUM($CV$1:EF$1)*SUM($P292:$Q292,$W292)-SUM($CV$2:EF$2)*SUM($R292:$V292)-SUM($CV$3:EF$3)*$X292-SUM($CV$4:EF$4)*SUM($K292:$L292)-SUM($CV$5:EF$5)*SUM($M292:$N292)-SUM($CV$6:EF$6)*$O292-SUM($CV$7:EF$7)*SUM($Y292:$Z292,$AF292)-SUM($CV$8:EF$8)*SUM($AA292:$AE292)-SUM($CV$9:EF$9)*$AG292</f>
        <v>-106662</v>
      </c>
      <c r="EG292" s="39">
        <f>SUM($BE292,$BF292:CP292)-SUM($CV$1:EG$1)*SUM($P292:$Q292,$W292)-SUM($CV$2:EG$2)*SUM($R292:$V292)-SUM($CV$3:EG$3)*$X292-SUM($CV$4:EG$4)*SUM($K292:$L292)-SUM($CV$5:EG$5)*SUM($M292:$N292)-SUM($CV$6:EG$6)*$O292-SUM($CV$7:EG$7)*SUM($Y292:$Z292,$AF292)-SUM($CV$8:EG$8)*SUM($AA292:$AE292)-SUM($CV$9:EG$9)*$AG292</f>
        <v>-110662</v>
      </c>
      <c r="EH292" s="39">
        <f>SUM($BE292,$BF292:CQ292)-SUM($CV$1:EH$1)*SUM($P292:$Q292,$W292)-SUM($CV$2:EH$2)*SUM($R292:$V292)-SUM($CV$3:EH$3)*$X292-SUM($CV$4:EH$4)*SUM($K292:$L292)-SUM($CV$5:EH$5)*SUM($M292:$N292)-SUM($CV$6:EH$6)*$O292-SUM($CV$7:EH$7)*SUM($Y292:$Z292,$AF292)-SUM($CV$8:EH$8)*SUM($AA292:$AE292)-SUM($CV$9:EH$9)*$AG292</f>
        <v>-114662</v>
      </c>
      <c r="EI292" s="39">
        <f>SUM($BE292,$BF292:CR292)-SUM($CV$1:EI$1)*SUM($P292:$Q292,$W292)-SUM($CV$2:EI$2)*SUM($R292:$V292)-SUM($CV$3:EI$3)*$X292-SUM($CV$4:EI$4)*SUM($K292:$L292)-SUM($CV$5:EI$5)*SUM($M292:$N292)-SUM($CV$6:EI$6)*$O292-SUM($CV$7:EI$7)*SUM($Y292:$Z292,$AF292)-SUM($CV$8:EI$8)*SUM($AA292:$AE292)-SUM($CV$9:EI$9)*$AG292</f>
        <v>-118662</v>
      </c>
      <c r="EJ292" s="39">
        <f>SUM($BE292,$BF292:CS292)-SUM($CV$1:EJ$1)*SUM($P292:$Q292,$W292)-SUM($CV$2:EJ$2)*SUM($R292:$V292)-SUM($CV$3:EJ$3)*$X292-SUM($CV$4:EJ$4)*SUM($K292:$L292)-SUM($CV$5:EJ$5)*SUM($M292:$N292)-SUM($CV$6:EJ$6)*$O292-SUM($CV$7:EJ$7)*SUM($Y292:$Z292,$AF292)-SUM($CV$8:EJ$8)*SUM($AA292:$AE292)-SUM($CV$9:EJ$9)*$AG292</f>
        <v>-122662</v>
      </c>
      <c r="EK292" s="39">
        <f>SUM($BE292,$BF292:CT292)-SUM($CV$1:EK$1)*SUM($P292:$Q292,$W292)-SUM($CV$2:EK$2)*SUM($R292:$V292)-SUM($CV$3:EK$3)*$X292-SUM($CV$4:EK$4)*SUM($K292:$L292)-SUM($CV$5:EK$5)*SUM($M292:$N292)-SUM($CV$6:EK$6)*$O292-SUM($CV$7:EK$7)*SUM($Y292:$Z292,$AF292)-SUM($CV$8:EK$8)*SUM($AA292:$AE292)-SUM($CV$9:EK$9)*$AG292</f>
        <v>-126662</v>
      </c>
      <c r="EL292" s="39">
        <f>SUM($BE292,$BF292:CU292)-SUM($CV$1:EL$1)*SUM($P292:$Q292,$W292)-SUM($CV$2:EL$2)*SUM($R292:$V292)-SUM($CV$3:EL$3)*$X292-SUM($CV$4:EL$4)*SUM($K292:$L292)-SUM($CV$5:EL$5)*SUM($M292:$N292)-SUM($CV$6:EL$6)*$O292-SUM($CV$7:EL$7)*SUM($Y292:$Z292,$AF292)-SUM($CV$8:EL$8)*SUM($AA292:$AE292)-SUM($CV$9:EL$9)*$AG292</f>
        <v>-130662</v>
      </c>
      <c r="EM292" s="39">
        <f>SUM($BE292,$BF292:CV292)-SUM($CV$1:EM$1)*SUM($P292:$Q292,$W292)-SUM($CV$2:EM$2)*SUM($R292:$V292)-SUM($CV$3:EM$3)*$X292-SUM($CV$4:EM$4)*SUM($K292:$L292)-SUM($CV$5:EM$5)*SUM($M292:$N292)-SUM($CV$6:EM$6)*$O292-SUM($CV$7:EM$7)*SUM($Y292:$Z292,$AF292)-SUM($CV$8:EM$8)*SUM($AA292:$AE292)-SUM($CV$9:EM$9)*$AG292</f>
        <v>-134662</v>
      </c>
      <c r="EN292" s="39">
        <f>SUM($BE292,$BF292:CW292)-SUM($CV$1:EN$1)*SUM($P292:$Q292,$W292)-SUM($CV$2:EN$2)*SUM($R292:$V292)-SUM($CV$3:EN$3)*$X292-SUM($CV$4:EN$4)*SUM($K292:$L292)-SUM($CV$5:EN$5)*SUM($M292:$N292)-SUM($CV$6:EN$6)*$O292-SUM($CV$7:EN$7)*SUM($Y292:$Z292,$AF292)-SUM($CV$8:EN$8)*SUM($AA292:$AE292)-SUM($CV$9:EN$9)*$AG292</f>
        <v>-138662</v>
      </c>
      <c r="EO292" s="39">
        <f>SUM($BE292,$BF292:CX292)-SUM($CV$1:EO$1)*SUM($P292:$Q292,$W292)-SUM($CV$2:EO$2)*SUM($R292:$V292)-SUM($CV$3:EO$3)*$X292-SUM($CV$4:EO$4)*SUM($K292:$L292)-SUM($CV$5:EO$5)*SUM($M292:$N292)-SUM($CV$6:EO$6)*$O292-SUM($CV$7:EO$7)*SUM($Y292:$Z292,$AF292)-SUM($CV$8:EO$8)*SUM($AA292:$AE292)-SUM($CV$9:EO$9)*$AG292</f>
        <v>-141178</v>
      </c>
      <c r="EP292" s="96" t="s">
        <v>12</v>
      </c>
      <c r="EQ292" s="103" t="str">
        <f t="shared" si="328"/>
        <v>TPS7A3001DGNT</v>
      </c>
      <c r="ER292" s="96" t="str">
        <f t="shared" si="378"/>
        <v>TEXAS INSTRUMENTS INC</v>
      </c>
      <c r="ES292" s="115">
        <f>AU292</f>
        <v>0</v>
      </c>
      <c r="ET292" s="116"/>
      <c r="EU292" s="107" t="e">
        <f t="shared" ca="1" si="341"/>
        <v>#NAME?</v>
      </c>
      <c r="EV292" s="107" t="e">
        <f t="shared" ca="1" si="342"/>
        <v>#NAME?</v>
      </c>
      <c r="EW292" s="117">
        <f t="shared" si="382"/>
        <v>250</v>
      </c>
      <c r="EX292" s="117">
        <f t="shared" si="383"/>
        <v>250</v>
      </c>
      <c r="EY292" s="103"/>
      <c r="EZ292" s="117">
        <f t="shared" si="343"/>
        <v>141500</v>
      </c>
      <c r="FA292" s="118" t="e">
        <f t="shared" ca="1" si="344"/>
        <v>#NAME?</v>
      </c>
      <c r="FB292" s="117">
        <f t="shared" si="345"/>
        <v>138</v>
      </c>
      <c r="FC292" s="118" t="e">
        <f t="shared" ca="1" si="346"/>
        <v>#NAME?</v>
      </c>
      <c r="FD292" s="119">
        <v>45523</v>
      </c>
      <c r="FE292" s="118" t="s">
        <v>130</v>
      </c>
      <c r="FF292" s="118" t="s">
        <v>12</v>
      </c>
      <c r="FG292" s="103"/>
      <c r="FH292" s="103"/>
      <c r="FI292" s="105">
        <f t="array" ref="FI292">SUMPRODUCT($AI292:$AL292,TRANSPOSE(FI$1:FI$4))</f>
        <v>12130</v>
      </c>
      <c r="FJ292" s="105">
        <f t="array" ref="FJ292">SUMPRODUCT($AI292:$AL292,TRANSPOSE(FJ$1:FJ$4))</f>
        <v>12130</v>
      </c>
      <c r="FK292" s="105">
        <f t="array" ref="FK292">SUMPRODUCT($AI292:$AL292,TRANSPOSE(FK$1:FK$4))</f>
        <v>12130</v>
      </c>
      <c r="FL292" s="105">
        <f t="array" ref="FL292">SUMPRODUCT($AI292:$AL292,TRANSPOSE(FL$1:FL$4))</f>
        <v>12130</v>
      </c>
      <c r="FM292" s="105">
        <f t="array" ref="FM292">SUMPRODUCT($AI292:$AL292,TRANSPOSE(FM$1:FM$4))</f>
        <v>12130</v>
      </c>
      <c r="FN292" s="105">
        <f t="array" ref="FN292">SUMPRODUCT($AI292:$AL292,TRANSPOSE(FN$1:FN$4))</f>
        <v>12130</v>
      </c>
      <c r="FO292" s="105">
        <f t="array" ref="FO292">SUMPRODUCT($AI292:$AL292,TRANSPOSE(FO$1:FO$4))</f>
        <v>12130</v>
      </c>
      <c r="FP292" s="105">
        <f t="array" ref="FP292">SUMPRODUCT($AI292:$AL292,TRANSPOSE(FP$1:FP$4))</f>
        <v>12130</v>
      </c>
      <c r="FQ292" s="105">
        <f t="array" ref="FQ292">SUMPRODUCT($AI292:$AL292,TRANSPOSE(FQ$1:FQ$4))</f>
        <v>12130</v>
      </c>
      <c r="FR292" s="105">
        <f t="array" ref="FR292">SUMPRODUCT($AI292:$AL292,TRANSPOSE(FR$1:FR$4))</f>
        <v>12100</v>
      </c>
      <c r="FS292" s="105">
        <f t="array" ref="FS292">SUMPRODUCT($AI292:$AL292,TRANSPOSE(FS$1:FS$4))</f>
        <v>12000</v>
      </c>
      <c r="FT292" s="105">
        <f t="array" ref="FT292">SUMPRODUCT($AI292:$AL292,TRANSPOSE(FT$1:FT$4))</f>
        <v>8092</v>
      </c>
      <c r="FU292" s="105">
        <f t="array" ref="FU292">SUMPRODUCT($AI292:$AL292,TRANSPOSE(FU$1:FU$4))</f>
        <v>0</v>
      </c>
      <c r="FV292" s="120"/>
      <c r="FW292" s="105">
        <f t="shared" si="347"/>
        <v>12250</v>
      </c>
      <c r="FX292" s="121">
        <f>CEILING(SUM($FI292:FJ292)-SUM($FW292:FW292),$EW292)</f>
        <v>12250</v>
      </c>
      <c r="FY292" s="121">
        <f>CEILING(SUM($FI292:FK292)-SUM($FW292:FX292),$EW292)</f>
        <v>12000</v>
      </c>
      <c r="FZ292" s="121">
        <f>CEILING(SUM($FI292:FL292)-SUM($FW292:FY292),$EW292)</f>
        <v>12250</v>
      </c>
      <c r="GA292" s="121">
        <f>CEILING(SUM($FI292:FM292)-SUM($FW292:FZ292),$EW292)</f>
        <v>12000</v>
      </c>
      <c r="GB292" s="121">
        <f>CEILING(SUM($FI292:FN292)-SUM($FW292:GA292),$EW292)</f>
        <v>12250</v>
      </c>
      <c r="GC292" s="121">
        <f>CEILING(SUM($FI292:FO292)-SUM($FW292:GB292),$EW292)</f>
        <v>12000</v>
      </c>
      <c r="GD292" s="121">
        <f>CEILING(SUM($FI292:FP292)-SUM($FW292:GC292),$EW292)</f>
        <v>12250</v>
      </c>
      <c r="GE292" s="121">
        <f>CEILING(SUM($FI292:FQ292)-SUM($FW292:GD292),$EW292)</f>
        <v>12000</v>
      </c>
      <c r="GF292" s="121">
        <f>CEILING(SUM($FI292:FR292)-SUM($FW292:GE292),$EW292)</f>
        <v>12250</v>
      </c>
      <c r="GG292" s="121">
        <f>CEILING(SUM($FI292:FS292)-SUM($FW292:GF292),$EW292)</f>
        <v>12000</v>
      </c>
      <c r="GH292" s="121">
        <f t="shared" si="348"/>
        <v>8000</v>
      </c>
      <c r="GI292" s="121">
        <f t="shared" si="349"/>
        <v>0</v>
      </c>
      <c r="GJ292" s="120"/>
      <c r="GK292" s="123" t="e">
        <f t="shared" ca="1" si="350"/>
        <v>#NAME?</v>
      </c>
      <c r="GL292" s="123" t="e">
        <f t="shared" ca="1" si="351"/>
        <v>#NAME?</v>
      </c>
      <c r="GM292" s="123" t="e">
        <f t="shared" ca="1" si="352"/>
        <v>#NAME?</v>
      </c>
      <c r="GN292" s="123" t="e">
        <f t="shared" ca="1" si="353"/>
        <v>#NAME?</v>
      </c>
      <c r="GO292" s="123" t="e">
        <f t="shared" ca="1" si="354"/>
        <v>#NAME?</v>
      </c>
      <c r="GP292" s="123" t="e">
        <f t="shared" ca="1" si="355"/>
        <v>#NAME?</v>
      </c>
      <c r="GQ292" s="123" t="e">
        <f t="shared" ca="1" si="356"/>
        <v>#NAME?</v>
      </c>
      <c r="GR292" s="123" t="e">
        <f t="shared" ca="1" si="357"/>
        <v>#NAME?</v>
      </c>
      <c r="GS292" s="123" t="e">
        <f t="shared" ca="1" si="358"/>
        <v>#NAME?</v>
      </c>
      <c r="GT292" s="123" t="e">
        <f t="shared" ca="1" si="359"/>
        <v>#NAME?</v>
      </c>
      <c r="GU292" s="123" t="e">
        <f t="shared" ca="1" si="360"/>
        <v>#NAME?</v>
      </c>
      <c r="GV292" s="123" t="e">
        <f t="shared" ca="1" si="361"/>
        <v>#NAME?</v>
      </c>
      <c r="GW292" s="123" t="e">
        <f t="shared" ca="1" si="362"/>
        <v>#NAME?</v>
      </c>
      <c r="GX292" s="123" t="e">
        <f t="shared" ca="1" si="363"/>
        <v>#NAME?</v>
      </c>
      <c r="GY292" s="120"/>
      <c r="GZ292" s="105"/>
      <c r="HA292" s="105"/>
      <c r="HB292" s="105"/>
      <c r="HC292" s="105"/>
      <c r="HD292" s="105"/>
      <c r="HE292" s="105"/>
      <c r="HF292" s="105"/>
      <c r="HG292" s="105"/>
      <c r="HH292" s="105"/>
      <c r="HI292" s="105"/>
      <c r="HJ292" s="105"/>
      <c r="HK292" s="105"/>
      <c r="HL292" s="105">
        <f t="shared" si="380"/>
        <v>0</v>
      </c>
      <c r="HM292" s="105"/>
      <c r="HN292" s="123" t="e">
        <f t="shared" ca="1" si="364"/>
        <v>#NAME?</v>
      </c>
      <c r="HO292" s="123" t="e">
        <f t="shared" ca="1" si="365"/>
        <v>#NAME?</v>
      </c>
      <c r="HP292" s="123" t="e">
        <f t="shared" ca="1" si="366"/>
        <v>#NAME?</v>
      </c>
      <c r="HQ292" s="123" t="e">
        <f t="shared" ca="1" si="367"/>
        <v>#NAME?</v>
      </c>
      <c r="HR292" s="123" t="e">
        <f t="shared" ca="1" si="368"/>
        <v>#NAME?</v>
      </c>
      <c r="HS292" s="123" t="e">
        <f t="shared" ca="1" si="369"/>
        <v>#NAME?</v>
      </c>
      <c r="HT292" s="123" t="e">
        <f t="shared" ca="1" si="370"/>
        <v>#NAME?</v>
      </c>
      <c r="HU292" s="123" t="e">
        <f t="shared" ca="1" si="371"/>
        <v>#NAME?</v>
      </c>
      <c r="HV292" s="123" t="e">
        <f t="shared" ca="1" si="372"/>
        <v>#NAME?</v>
      </c>
      <c r="HW292" s="123" t="e">
        <f t="shared" ca="1" si="373"/>
        <v>#NAME?</v>
      </c>
      <c r="HX292" s="123" t="e">
        <f t="shared" ca="1" si="374"/>
        <v>#NAME?</v>
      </c>
      <c r="HY292" s="123" t="e">
        <f t="shared" ca="1" si="375"/>
        <v>#NAME?</v>
      </c>
      <c r="HZ292" s="123" t="e">
        <f t="shared" ca="1" si="376"/>
        <v>#NAME?</v>
      </c>
      <c r="IA292" s="123" t="e">
        <f t="shared" ca="1" si="377"/>
        <v>#NAME?</v>
      </c>
      <c r="IB292" s="124" t="s">
        <v>1331</v>
      </c>
      <c r="IC292" s="103"/>
      <c r="ID292" s="125"/>
      <c r="IE292" s="103"/>
      <c r="IF292" s="103"/>
      <c r="IG292" s="103"/>
      <c r="IH292" s="103"/>
      <c r="II292" s="103"/>
    </row>
    <row r="293" spans="1:243" ht="14.25" x14ac:dyDescent="0.2">
      <c r="A293" s="39">
        <v>327</v>
      </c>
      <c r="B293" s="39" t="s">
        <v>1334</v>
      </c>
      <c r="C293" s="56" t="s">
        <v>1335</v>
      </c>
      <c r="D293" s="39" t="s">
        <v>137</v>
      </c>
      <c r="E293" s="39">
        <v>406564380</v>
      </c>
      <c r="F293" s="102" t="s">
        <v>1336</v>
      </c>
      <c r="G293" s="39">
        <v>406565026</v>
      </c>
      <c r="H293" s="39" t="s">
        <v>128</v>
      </c>
      <c r="I293" s="39">
        <v>2</v>
      </c>
      <c r="J293" s="39">
        <v>3</v>
      </c>
      <c r="K293" s="39">
        <v>0</v>
      </c>
      <c r="L293" s="39">
        <v>0</v>
      </c>
      <c r="M293" s="39">
        <v>0</v>
      </c>
      <c r="N293" s="39">
        <v>0</v>
      </c>
      <c r="O293" s="39">
        <v>1</v>
      </c>
      <c r="P293" s="39">
        <v>0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>
        <v>0</v>
      </c>
      <c r="W293" s="39">
        <v>0</v>
      </c>
      <c r="X293" s="39">
        <v>1</v>
      </c>
      <c r="Y293" s="39">
        <v>0</v>
      </c>
      <c r="Z293" s="39">
        <v>0</v>
      </c>
      <c r="AA293" s="39">
        <v>0</v>
      </c>
      <c r="AB293" s="39">
        <v>0</v>
      </c>
      <c r="AC293" s="39">
        <v>0</v>
      </c>
      <c r="AD293" s="39">
        <v>0</v>
      </c>
      <c r="AE293" s="39">
        <v>0</v>
      </c>
      <c r="AF293" s="39">
        <v>0</v>
      </c>
      <c r="AG293" s="39">
        <v>1</v>
      </c>
      <c r="AH293" s="39">
        <f t="shared" si="331"/>
        <v>2</v>
      </c>
      <c r="AI293" s="39">
        <f t="shared" si="332"/>
        <v>1</v>
      </c>
      <c r="AJ293" s="39">
        <f t="shared" si="333"/>
        <v>1</v>
      </c>
      <c r="AK293" s="39">
        <f t="shared" si="334"/>
        <v>1</v>
      </c>
      <c r="AL293" s="39">
        <f t="shared" si="335"/>
        <v>2</v>
      </c>
      <c r="AM293" s="57">
        <f t="shared" si="336"/>
        <v>70681</v>
      </c>
      <c r="AN293" s="57">
        <v>3000</v>
      </c>
      <c r="AO293" s="57">
        <f t="shared" si="337"/>
        <v>72000</v>
      </c>
      <c r="AP293" s="39" t="s">
        <v>12</v>
      </c>
      <c r="AQ293" s="39" t="s">
        <v>968</v>
      </c>
      <c r="AR293" s="39" t="s">
        <v>12</v>
      </c>
      <c r="AS293" s="39"/>
      <c r="AT293" s="39"/>
      <c r="AU293" s="58"/>
      <c r="AV293" s="58" t="s">
        <v>11</v>
      </c>
      <c r="AW293" s="39"/>
      <c r="AX293" s="39"/>
      <c r="AY293" s="39"/>
      <c r="AZ293" s="39"/>
      <c r="BA293" s="39">
        <f t="shared" si="338"/>
        <v>0</v>
      </c>
      <c r="BB293" s="78" t="e">
        <f t="shared" ca="1" si="339"/>
        <v>#NAME?</v>
      </c>
      <c r="BC293" s="39"/>
      <c r="BD293" s="75">
        <f t="shared" si="340"/>
        <v>72000</v>
      </c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>
        <f>SUM($BE293,$BF293:BF293)-SUM($CV$1:CW$1)*SUM($P293:$Q293,$W293)-SUM($CV$2:CW$2)*SUM($R293:$V293)-SUM($CV$3:CW$3)*$X293-SUM($CV$4:CW$4)*SUM($K293:$L293)-SUM($CV$5:CW$5)*SUM($M293:$N293)-SUM($CV$6:CW$6)*$O293-SUM($CV$7:CW$7)*SUM($Y293:$Z293,$AF293)-SUM($CV$8:CW$8)*SUM($AA293:$AE293)-SUM($CV$9:CW$9)*$AG293</f>
        <v>0</v>
      </c>
      <c r="CX293" s="39">
        <f>SUM($BE293,$BF293:BG293)-SUM($CV$1:CX$1)*SUM($P293:$Q293,$W293)-SUM($CV$2:CX$2)*SUM($R293:$V293)-SUM($CV$3:CX$3)*$X293-SUM($CV$4:CX$4)*SUM($K293:$L293)-SUM($CV$5:CX$5)*SUM($M293:$N293)-SUM($CV$6:CX$6)*$O293-SUM($CV$7:CX$7)*SUM($Y293:$Z293,$AF293)-SUM($CV$8:CX$8)*SUM($AA293:$AE293)-SUM($CV$9:CX$9)*$AG293</f>
        <v>0</v>
      </c>
      <c r="CY293" s="39">
        <f>SUM($BE293,$BF293:BH293)-SUM($CV$1:CY$1)*SUM($P293:$Q293,$W293)-SUM($CV$2:CY$2)*SUM($R293:$V293)-SUM($CV$3:CY$3)*$X293-SUM($CV$4:CY$4)*SUM($K293:$L293)-SUM($CV$5:CY$5)*SUM($M293:$N293)-SUM($CV$6:CY$6)*$O293-SUM($CV$7:CY$7)*SUM($Y293:$Z293,$AF293)-SUM($CV$8:CY$8)*SUM($AA293:$AE293)-SUM($CV$9:CY$9)*$AG293</f>
        <v>0</v>
      </c>
      <c r="CZ293" s="39">
        <f>SUM($BE293,$BF293:BI293)-SUM($CV$1:CZ$1)*SUM($P293:$Q293,$W293)-SUM($CV$2:CZ$2)*SUM($R293:$V293)-SUM($CV$3:CZ$3)*$X293-SUM($CV$4:CZ$4)*SUM($K293:$L293)-SUM($CV$5:CZ$5)*SUM($M293:$N293)-SUM($CV$6:CZ$6)*$O293-SUM($CV$7:CZ$7)*SUM($Y293:$Z293,$AF293)-SUM($CV$8:CZ$8)*SUM($AA293:$AE293)-SUM($CV$9:CZ$9)*$AG293</f>
        <v>0</v>
      </c>
      <c r="DA293" s="39">
        <f>SUM($BE293,$BF293:BJ293)-SUM($CV$1:DA$1)*SUM($P293:$Q293,$W293)-SUM($CV$2:DA$2)*SUM($R293:$V293)-SUM($CV$3:DA$3)*$X293-SUM($CV$4:DA$4)*SUM($K293:$L293)-SUM($CV$5:DA$5)*SUM($M293:$N293)-SUM($CV$6:DA$6)*$O293-SUM($CV$7:DA$7)*SUM($Y293:$Z293,$AF293)-SUM($CV$8:DA$8)*SUM($AA293:$AE293)-SUM($CV$9:DA$9)*$AG293</f>
        <v>0</v>
      </c>
      <c r="DB293" s="39">
        <f>SUM($BE293,$BF293:BK293)-SUM($CV$1:DB$1)*SUM($P293:$Q293,$W293)-SUM($CV$2:DB$2)*SUM($R293:$V293)-SUM($CV$3:DB$3)*$X293-SUM($CV$4:DB$4)*SUM($K293:$L293)-SUM($CV$5:DB$5)*SUM($M293:$N293)-SUM($CV$6:DB$6)*$O293-SUM($CV$7:DB$7)*SUM($Y293:$Z293,$AF293)-SUM($CV$8:DB$8)*SUM($AA293:$AE293)-SUM($CV$9:DB$9)*$AG293</f>
        <v>-300</v>
      </c>
      <c r="DC293" s="39">
        <f>SUM($BE293,$BF293:BL293)-SUM($CV$1:DC$1)*SUM($P293:$Q293,$W293)-SUM($CV$2:DC$2)*SUM($R293:$V293)-SUM($CV$3:DC$3)*$X293-SUM($CV$4:DC$4)*SUM($K293:$L293)-SUM($CV$5:DC$5)*SUM($M293:$N293)-SUM($CV$6:DC$6)*$O293-SUM($CV$7:DC$7)*SUM($Y293:$Z293,$AF293)-SUM($CV$8:DC$8)*SUM($AA293:$AE293)-SUM($CV$9:DC$9)*$AG293</f>
        <v>-900</v>
      </c>
      <c r="DD293" s="39">
        <f>SUM($BE293,$BF293:BM293)-SUM($CV$1:DD$1)*SUM($P293:$Q293,$W293)-SUM($CV$2:DD$2)*SUM($R293:$V293)-SUM($CV$3:DD$3)*$X293-SUM($CV$4:DD$4)*SUM($K293:$L293)-SUM($CV$5:DD$5)*SUM($M293:$N293)-SUM($CV$6:DD$6)*$O293-SUM($CV$7:DD$7)*SUM($Y293:$Z293,$AF293)-SUM($CV$8:DD$8)*SUM($AA293:$AE293)-SUM($CV$9:DD$9)*$AG293</f>
        <v>-1831</v>
      </c>
      <c r="DE293" s="39">
        <f>SUM($BE293,$BF293:BN293)-SUM($CV$1:DE$1)*SUM($P293:$Q293,$W293)-SUM($CV$2:DE$2)*SUM($R293:$V293)-SUM($CV$3:DE$3)*$X293-SUM($CV$4:DE$4)*SUM($K293:$L293)-SUM($CV$5:DE$5)*SUM($M293:$N293)-SUM($CV$6:DE$6)*$O293-SUM($CV$7:DE$7)*SUM($Y293:$Z293,$AF293)-SUM($CV$8:DE$8)*SUM($AA293:$AE293)-SUM($CV$9:DE$9)*$AG293</f>
        <v>-2931</v>
      </c>
      <c r="DF293" s="39">
        <f>SUM($BE293,$BF293:BO293)-SUM($CV$1:DF$1)*SUM($P293:$Q293,$W293)-SUM($CV$2:DF$2)*SUM($R293:$V293)-SUM($CV$3:DF$3)*$X293-SUM($CV$4:DF$4)*SUM($K293:$L293)-SUM($CV$5:DF$5)*SUM($M293:$N293)-SUM($CV$6:DF$6)*$O293-SUM($CV$7:DF$7)*SUM($Y293:$Z293,$AF293)-SUM($CV$8:DF$8)*SUM($AA293:$AE293)-SUM($CV$9:DF$9)*$AG293</f>
        <v>-4331</v>
      </c>
      <c r="DG293" s="39">
        <f>SUM($BE293,$BF293:BP293)-SUM($CV$1:DG$1)*SUM($P293:$Q293,$W293)-SUM($CV$2:DG$2)*SUM($R293:$V293)-SUM($CV$3:DG$3)*$X293-SUM($CV$4:DG$4)*SUM($K293:$L293)-SUM($CV$5:DG$5)*SUM($M293:$N293)-SUM($CV$6:DG$6)*$O293-SUM($CV$7:DG$7)*SUM($Y293:$Z293,$AF293)-SUM($CV$8:DG$8)*SUM($AA293:$AE293)-SUM($CV$9:DG$9)*$AG293</f>
        <v>-5831</v>
      </c>
      <c r="DH293" s="39">
        <f>SUM($BE293,$BF293:BQ293)-SUM($CV$1:DH$1)*SUM($P293:$Q293,$W293)-SUM($CV$2:DH$2)*SUM($R293:$V293)-SUM($CV$3:DH$3)*$X293-SUM($CV$4:DH$4)*SUM($K293:$L293)-SUM($CV$5:DH$5)*SUM($M293:$N293)-SUM($CV$6:DH$6)*$O293-SUM($CV$7:DH$7)*SUM($Y293:$Z293,$AF293)-SUM($CV$8:DH$8)*SUM($AA293:$AE293)-SUM($CV$9:DH$9)*$AG293</f>
        <v>-7331</v>
      </c>
      <c r="DI293" s="39">
        <f>SUM($BE293,$BF293:BR293)-SUM($CV$1:DI$1)*SUM($P293:$Q293,$W293)-SUM($CV$2:DI$2)*SUM($R293:$V293)-SUM($CV$3:DI$3)*$X293-SUM($CV$4:DI$4)*SUM($K293:$L293)-SUM($CV$5:DI$5)*SUM($M293:$N293)-SUM($CV$6:DI$6)*$O293-SUM($CV$7:DI$7)*SUM($Y293:$Z293,$AF293)-SUM($CV$8:DI$8)*SUM($AA293:$AE293)-SUM($CV$9:DI$9)*$AG293</f>
        <v>-8831</v>
      </c>
      <c r="DJ293" s="39">
        <f>SUM($BE293,$BF293:BS293)-SUM($CV$1:DJ$1)*SUM($P293:$Q293,$W293)-SUM($CV$2:DJ$2)*SUM($R293:$V293)-SUM($CV$3:DJ$3)*$X293-SUM($CV$4:DJ$4)*SUM($K293:$L293)-SUM($CV$5:DJ$5)*SUM($M293:$N293)-SUM($CV$6:DJ$6)*$O293-SUM($CV$7:DJ$7)*SUM($Y293:$Z293,$AF293)-SUM($CV$8:DJ$8)*SUM($AA293:$AE293)-SUM($CV$9:DJ$9)*$AG293</f>
        <v>-10331</v>
      </c>
      <c r="DK293" s="39">
        <f>SUM($BE293,$BF293:BT293)-SUM($CV$1:DK$1)*SUM($P293:$Q293,$W293)-SUM($CV$2:DK$2)*SUM($R293:$V293)-SUM($CV$3:DK$3)*$X293-SUM($CV$4:DK$4)*SUM($K293:$L293)-SUM($CV$5:DK$5)*SUM($M293:$N293)-SUM($CV$6:DK$6)*$O293-SUM($CV$7:DK$7)*SUM($Y293:$Z293,$AF293)-SUM($CV$8:DK$8)*SUM($AA293:$AE293)-SUM($CV$9:DK$9)*$AG293</f>
        <v>-11831</v>
      </c>
      <c r="DL293" s="39">
        <f>SUM($BE293,$BF293:BU293)-SUM($CV$1:DL$1)*SUM($P293:$Q293,$W293)-SUM($CV$2:DL$2)*SUM($R293:$V293)-SUM($CV$3:DL$3)*$X293-SUM($CV$4:DL$4)*SUM($K293:$L293)-SUM($CV$5:DL$5)*SUM($M293:$N293)-SUM($CV$6:DL$6)*$O293-SUM($CV$7:DL$7)*SUM($Y293:$Z293,$AF293)-SUM($CV$8:DL$8)*SUM($AA293:$AE293)-SUM($CV$9:DL$9)*$AG293</f>
        <v>-13331</v>
      </c>
      <c r="DM293" s="39">
        <f>SUM($BE293,$BF293:BV293)-SUM($CV$1:DM$1)*SUM($P293:$Q293,$W293)-SUM($CV$2:DM$2)*SUM($R293:$V293)-SUM($CV$3:DM$3)*$X293-SUM($CV$4:DM$4)*SUM($K293:$L293)-SUM($CV$5:DM$5)*SUM($M293:$N293)-SUM($CV$6:DM$6)*$O293-SUM($CV$7:DM$7)*SUM($Y293:$Z293,$AF293)-SUM($CV$8:DM$8)*SUM($AA293:$AE293)-SUM($CV$9:DM$9)*$AG293</f>
        <v>-15331</v>
      </c>
      <c r="DN293" s="39">
        <f>SUM($BE293,$BF293:BW293)-SUM($CV$1:DN$1)*SUM($P293:$Q293,$W293)-SUM($CV$2:DN$2)*SUM($R293:$V293)-SUM($CV$3:DN$3)*$X293-SUM($CV$4:DN$4)*SUM($K293:$L293)-SUM($CV$5:DN$5)*SUM($M293:$N293)-SUM($CV$6:DN$6)*$O293-SUM($CV$7:DN$7)*SUM($Y293:$Z293,$AF293)-SUM($CV$8:DN$8)*SUM($AA293:$AE293)-SUM($CV$9:DN$9)*$AG293</f>
        <v>-17331</v>
      </c>
      <c r="DO293" s="39">
        <f>SUM($BE293,$BF293:BX293)-SUM($CV$1:DO$1)*SUM($P293:$Q293,$W293)-SUM($CV$2:DO$2)*SUM($R293:$V293)-SUM($CV$3:DO$3)*$X293-SUM($CV$4:DO$4)*SUM($K293:$L293)-SUM($CV$5:DO$5)*SUM($M293:$N293)-SUM($CV$6:DO$6)*$O293-SUM($CV$7:DO$7)*SUM($Y293:$Z293,$AF293)-SUM($CV$8:DO$8)*SUM($AA293:$AE293)-SUM($CV$9:DO$9)*$AG293</f>
        <v>-19331</v>
      </c>
      <c r="DP293" s="39">
        <f>SUM($BE293,$BF293:BY293)-SUM($CV$1:DP$1)*SUM($P293:$Q293,$W293)-SUM($CV$2:DP$2)*SUM($R293:$V293)-SUM($CV$3:DP$3)*$X293-SUM($CV$4:DP$4)*SUM($K293:$L293)-SUM($CV$5:DP$5)*SUM($M293:$N293)-SUM($CV$6:DP$6)*$O293-SUM($CV$7:DP$7)*SUM($Y293:$Z293,$AF293)-SUM($CV$8:DP$8)*SUM($AA293:$AE293)-SUM($CV$9:DP$9)*$AG293</f>
        <v>-21331</v>
      </c>
      <c r="DQ293" s="39">
        <f>SUM($BE293,$BF293:BZ293)-SUM($CV$1:DQ$1)*SUM($P293:$Q293,$W293)-SUM($CV$2:DQ$2)*SUM($R293:$V293)-SUM($CV$3:DQ$3)*$X293-SUM($CV$4:DQ$4)*SUM($K293:$L293)-SUM($CV$5:DQ$5)*SUM($M293:$N293)-SUM($CV$6:DQ$6)*$O293-SUM($CV$7:DQ$7)*SUM($Y293:$Z293,$AF293)-SUM($CV$8:DQ$8)*SUM($AA293:$AE293)-SUM($CV$9:DQ$9)*$AG293</f>
        <v>-23331</v>
      </c>
      <c r="DR293" s="39">
        <f>SUM($BE293,$BF293:CA293)-SUM($CV$1:DR$1)*SUM($P293:$Q293,$W293)-SUM($CV$2:DR$2)*SUM($R293:$V293)-SUM($CV$3:DR$3)*$X293-SUM($CV$4:DR$4)*SUM($K293:$L293)-SUM($CV$5:DR$5)*SUM($M293:$N293)-SUM($CV$6:DR$6)*$O293-SUM($CV$7:DR$7)*SUM($Y293:$Z293,$AF293)-SUM($CV$8:DR$8)*SUM($AA293:$AE293)-SUM($CV$9:DR$9)*$AG293</f>
        <v>-25331</v>
      </c>
      <c r="DS293" s="39">
        <f>SUM($BE293,$BF293:CB293)-SUM($CV$1:DS$1)*SUM($P293:$Q293,$W293)-SUM($CV$2:DS$2)*SUM($R293:$V293)-SUM($CV$3:DS$3)*$X293-SUM($CV$4:DS$4)*SUM($K293:$L293)-SUM($CV$5:DS$5)*SUM($M293:$N293)-SUM($CV$6:DS$6)*$O293-SUM($CV$7:DS$7)*SUM($Y293:$Z293,$AF293)-SUM($CV$8:DS$8)*SUM($AA293:$AE293)-SUM($CV$9:DS$9)*$AG293</f>
        <v>-27331</v>
      </c>
      <c r="DT293" s="39">
        <f>SUM($BE293,$BF293:CC293)-SUM($CV$1:DT$1)*SUM($P293:$Q293,$W293)-SUM($CV$2:DT$2)*SUM($R293:$V293)-SUM($CV$3:DT$3)*$X293-SUM($CV$4:DT$4)*SUM($K293:$L293)-SUM($CV$5:DT$5)*SUM($M293:$N293)-SUM($CV$6:DT$6)*$O293-SUM($CV$7:DT$7)*SUM($Y293:$Z293,$AF293)-SUM($CV$8:DT$8)*SUM($AA293:$AE293)-SUM($CV$9:DT$9)*$AG293</f>
        <v>-29331</v>
      </c>
      <c r="DU293" s="39">
        <f>SUM($BE293,$BF293:CD293)-SUM($CV$1:DU$1)*SUM($P293:$Q293,$W293)-SUM($CV$2:DU$2)*SUM($R293:$V293)-SUM($CV$3:DU$3)*$X293-SUM($CV$4:DU$4)*SUM($K293:$L293)-SUM($CV$5:DU$5)*SUM($M293:$N293)-SUM($CV$6:DU$6)*$O293-SUM($CV$7:DU$7)*SUM($Y293:$Z293,$AF293)-SUM($CV$8:DU$8)*SUM($AA293:$AE293)-SUM($CV$9:DU$9)*$AG293</f>
        <v>-31331</v>
      </c>
      <c r="DV293" s="39">
        <f>SUM($BE293,$BF293:CE293)-SUM($CV$1:DV$1)*SUM($P293:$Q293,$W293)-SUM($CV$2:DV$2)*SUM($R293:$V293)-SUM($CV$3:DV$3)*$X293-SUM($CV$4:DV$4)*SUM($K293:$L293)-SUM($CV$5:DV$5)*SUM($M293:$N293)-SUM($CV$6:DV$6)*$O293-SUM($CV$7:DV$7)*SUM($Y293:$Z293,$AF293)-SUM($CV$8:DV$8)*SUM($AA293:$AE293)-SUM($CV$9:DV$9)*$AG293</f>
        <v>-33331</v>
      </c>
      <c r="DW293" s="39">
        <f>SUM($BE293,$BF293:CF293)-SUM($CV$1:DW$1)*SUM($P293:$Q293,$W293)-SUM($CV$2:DW$2)*SUM($R293:$V293)-SUM($CV$3:DW$3)*$X293-SUM($CV$4:DW$4)*SUM($K293:$L293)-SUM($CV$5:DW$5)*SUM($M293:$N293)-SUM($CV$6:DW$6)*$O293-SUM($CV$7:DW$7)*SUM($Y293:$Z293,$AF293)-SUM($CV$8:DW$8)*SUM($AA293:$AE293)-SUM($CV$9:DW$9)*$AG293</f>
        <v>-35331</v>
      </c>
      <c r="DX293" s="39">
        <f>SUM($BE293,$BF293:CG293)-SUM($CV$1:DX$1)*SUM($P293:$Q293,$W293)-SUM($CV$2:DX$2)*SUM($R293:$V293)-SUM($CV$3:DX$3)*$X293-SUM($CV$4:DX$4)*SUM($K293:$L293)-SUM($CV$5:DX$5)*SUM($M293:$N293)-SUM($CV$6:DX$6)*$O293-SUM($CV$7:DX$7)*SUM($Y293:$Z293,$AF293)-SUM($CV$8:DX$8)*SUM($AA293:$AE293)-SUM($CV$9:DX$9)*$AG293</f>
        <v>-37331</v>
      </c>
      <c r="DY293" s="39">
        <f>SUM($BE293,$BF293:CH293)-SUM($CV$1:DY$1)*SUM($P293:$Q293,$W293)-SUM($CV$2:DY$2)*SUM($R293:$V293)-SUM($CV$3:DY$3)*$X293-SUM($CV$4:DY$4)*SUM($K293:$L293)-SUM($CV$5:DY$5)*SUM($M293:$N293)-SUM($CV$6:DY$6)*$O293-SUM($CV$7:DY$7)*SUM($Y293:$Z293,$AF293)-SUM($CV$8:DY$8)*SUM($AA293:$AE293)-SUM($CV$9:DY$9)*$AG293</f>
        <v>-39331</v>
      </c>
      <c r="DZ293" s="39">
        <f>SUM($BE293,$BF293:CI293)-SUM($CV$1:DZ$1)*SUM($P293:$Q293,$W293)-SUM($CV$2:DZ$2)*SUM($R293:$V293)-SUM($CV$3:DZ$3)*$X293-SUM($CV$4:DZ$4)*SUM($K293:$L293)-SUM($CV$5:DZ$5)*SUM($M293:$N293)-SUM($CV$6:DZ$6)*$O293-SUM($CV$7:DZ$7)*SUM($Y293:$Z293,$AF293)-SUM($CV$8:DZ$8)*SUM($AA293:$AE293)-SUM($CV$9:DZ$9)*$AG293</f>
        <v>-41331</v>
      </c>
      <c r="EA293" s="39">
        <f>SUM($BE293,$BF293:CJ293)-SUM($CV$1:EA$1)*SUM($P293:$Q293,$W293)-SUM($CV$2:EA$2)*SUM($R293:$V293)-SUM($CV$3:EA$3)*$X293-SUM($CV$4:EA$4)*SUM($K293:$L293)-SUM($CV$5:EA$5)*SUM($M293:$N293)-SUM($CV$6:EA$6)*$O293-SUM($CV$7:EA$7)*SUM($Y293:$Z293,$AF293)-SUM($CV$8:EA$8)*SUM($AA293:$AE293)-SUM($CV$9:EA$9)*$AG293</f>
        <v>-43331</v>
      </c>
      <c r="EB293" s="39">
        <f>SUM($BE293,$BF293:CK293)-SUM($CV$1:EB$1)*SUM($P293:$Q293,$W293)-SUM($CV$2:EB$2)*SUM($R293:$V293)-SUM($CV$3:EB$3)*$X293-SUM($CV$4:EB$4)*SUM($K293:$L293)-SUM($CV$5:EB$5)*SUM($M293:$N293)-SUM($CV$6:EB$6)*$O293-SUM($CV$7:EB$7)*SUM($Y293:$Z293,$AF293)-SUM($CV$8:EB$8)*SUM($AA293:$AE293)-SUM($CV$9:EB$9)*$AG293</f>
        <v>-45331</v>
      </c>
      <c r="EC293" s="39">
        <f>SUM($BE293,$BF293:CL293)-SUM($CV$1:EC$1)*SUM($P293:$Q293,$W293)-SUM($CV$2:EC$2)*SUM($R293:$V293)-SUM($CV$3:EC$3)*$X293-SUM($CV$4:EC$4)*SUM($K293:$L293)-SUM($CV$5:EC$5)*SUM($M293:$N293)-SUM($CV$6:EC$6)*$O293-SUM($CV$7:EC$7)*SUM($Y293:$Z293,$AF293)-SUM($CV$8:EC$8)*SUM($AA293:$AE293)-SUM($CV$9:EC$9)*$AG293</f>
        <v>-47331</v>
      </c>
      <c r="ED293" s="39">
        <f>SUM($BE293,$BF293:CM293)-SUM($CV$1:ED$1)*SUM($P293:$Q293,$W293)-SUM($CV$2:ED$2)*SUM($R293:$V293)-SUM($CV$3:ED$3)*$X293-SUM($CV$4:ED$4)*SUM($K293:$L293)-SUM($CV$5:ED$5)*SUM($M293:$N293)-SUM($CV$6:ED$6)*$O293-SUM($CV$7:ED$7)*SUM($Y293:$Z293,$AF293)-SUM($CV$8:ED$8)*SUM($AA293:$AE293)-SUM($CV$9:ED$9)*$AG293</f>
        <v>-49331</v>
      </c>
      <c r="EE293" s="39">
        <f>SUM($BE293,$BF293:CN293)-SUM($CV$1:EE$1)*SUM($P293:$Q293,$W293)-SUM($CV$2:EE$2)*SUM($R293:$V293)-SUM($CV$3:EE$3)*$X293-SUM($CV$4:EE$4)*SUM($K293:$L293)-SUM($CV$5:EE$5)*SUM($M293:$N293)-SUM($CV$6:EE$6)*$O293-SUM($CV$7:EE$7)*SUM($Y293:$Z293,$AF293)-SUM($CV$8:EE$8)*SUM($AA293:$AE293)-SUM($CV$9:EE$9)*$AG293</f>
        <v>-51331</v>
      </c>
      <c r="EF293" s="39">
        <f>SUM($BE293,$BF293:CO293)-SUM($CV$1:EF$1)*SUM($P293:$Q293,$W293)-SUM($CV$2:EF$2)*SUM($R293:$V293)-SUM($CV$3:EF$3)*$X293-SUM($CV$4:EF$4)*SUM($K293:$L293)-SUM($CV$5:EF$5)*SUM($M293:$N293)-SUM($CV$6:EF$6)*$O293-SUM($CV$7:EF$7)*SUM($Y293:$Z293,$AF293)-SUM($CV$8:EF$8)*SUM($AA293:$AE293)-SUM($CV$9:EF$9)*$AG293</f>
        <v>-53331</v>
      </c>
      <c r="EG293" s="39">
        <f>SUM($BE293,$BF293:CP293)-SUM($CV$1:EG$1)*SUM($P293:$Q293,$W293)-SUM($CV$2:EG$2)*SUM($R293:$V293)-SUM($CV$3:EG$3)*$X293-SUM($CV$4:EG$4)*SUM($K293:$L293)-SUM($CV$5:EG$5)*SUM($M293:$N293)-SUM($CV$6:EG$6)*$O293-SUM($CV$7:EG$7)*SUM($Y293:$Z293,$AF293)-SUM($CV$8:EG$8)*SUM($AA293:$AE293)-SUM($CV$9:EG$9)*$AG293</f>
        <v>-55331</v>
      </c>
      <c r="EH293" s="39">
        <f>SUM($BE293,$BF293:CQ293)-SUM($CV$1:EH$1)*SUM($P293:$Q293,$W293)-SUM($CV$2:EH$2)*SUM($R293:$V293)-SUM($CV$3:EH$3)*$X293-SUM($CV$4:EH$4)*SUM($K293:$L293)-SUM($CV$5:EH$5)*SUM($M293:$N293)-SUM($CV$6:EH$6)*$O293-SUM($CV$7:EH$7)*SUM($Y293:$Z293,$AF293)-SUM($CV$8:EH$8)*SUM($AA293:$AE293)-SUM($CV$9:EH$9)*$AG293</f>
        <v>-57331</v>
      </c>
      <c r="EI293" s="39">
        <f>SUM($BE293,$BF293:CR293)-SUM($CV$1:EI$1)*SUM($P293:$Q293,$W293)-SUM($CV$2:EI$2)*SUM($R293:$V293)-SUM($CV$3:EI$3)*$X293-SUM($CV$4:EI$4)*SUM($K293:$L293)-SUM($CV$5:EI$5)*SUM($M293:$N293)-SUM($CV$6:EI$6)*$O293-SUM($CV$7:EI$7)*SUM($Y293:$Z293,$AF293)-SUM($CV$8:EI$8)*SUM($AA293:$AE293)-SUM($CV$9:EI$9)*$AG293</f>
        <v>-59331</v>
      </c>
      <c r="EJ293" s="39">
        <f>SUM($BE293,$BF293:CS293)-SUM($CV$1:EJ$1)*SUM($P293:$Q293,$W293)-SUM($CV$2:EJ$2)*SUM($R293:$V293)-SUM($CV$3:EJ$3)*$X293-SUM($CV$4:EJ$4)*SUM($K293:$L293)-SUM($CV$5:EJ$5)*SUM($M293:$N293)-SUM($CV$6:EJ$6)*$O293-SUM($CV$7:EJ$7)*SUM($Y293:$Z293,$AF293)-SUM($CV$8:EJ$8)*SUM($AA293:$AE293)-SUM($CV$9:EJ$9)*$AG293</f>
        <v>-61331</v>
      </c>
      <c r="EK293" s="39">
        <f>SUM($BE293,$BF293:CT293)-SUM($CV$1:EK$1)*SUM($P293:$Q293,$W293)-SUM($CV$2:EK$2)*SUM($R293:$V293)-SUM($CV$3:EK$3)*$X293-SUM($CV$4:EK$4)*SUM($K293:$L293)-SUM($CV$5:EK$5)*SUM($M293:$N293)-SUM($CV$6:EK$6)*$O293-SUM($CV$7:EK$7)*SUM($Y293:$Z293,$AF293)-SUM($CV$8:EK$8)*SUM($AA293:$AE293)-SUM($CV$9:EK$9)*$AG293</f>
        <v>-63331</v>
      </c>
      <c r="EL293" s="39">
        <f>SUM($BE293,$BF293:CU293)-SUM($CV$1:EL$1)*SUM($P293:$Q293,$W293)-SUM($CV$2:EL$2)*SUM($R293:$V293)-SUM($CV$3:EL$3)*$X293-SUM($CV$4:EL$4)*SUM($K293:$L293)-SUM($CV$5:EL$5)*SUM($M293:$N293)-SUM($CV$6:EL$6)*$O293-SUM($CV$7:EL$7)*SUM($Y293:$Z293,$AF293)-SUM($CV$8:EL$8)*SUM($AA293:$AE293)-SUM($CV$9:EL$9)*$AG293</f>
        <v>-65331</v>
      </c>
      <c r="EM293" s="39">
        <f>SUM($BE293,$BF293:CV293)-SUM($CV$1:EM$1)*SUM($P293:$Q293,$W293)-SUM($CV$2:EM$2)*SUM($R293:$V293)-SUM($CV$3:EM$3)*$X293-SUM($CV$4:EM$4)*SUM($K293:$L293)-SUM($CV$5:EM$5)*SUM($M293:$N293)-SUM($CV$6:EM$6)*$O293-SUM($CV$7:EM$7)*SUM($Y293:$Z293,$AF293)-SUM($CV$8:EM$8)*SUM($AA293:$AE293)-SUM($CV$9:EM$9)*$AG293</f>
        <v>-67331</v>
      </c>
      <c r="EN293" s="39">
        <f>SUM($BE293,$BF293:CW293)-SUM($CV$1:EN$1)*SUM($P293:$Q293,$W293)-SUM($CV$2:EN$2)*SUM($R293:$V293)-SUM($CV$3:EN$3)*$X293-SUM($CV$4:EN$4)*SUM($K293:$L293)-SUM($CV$5:EN$5)*SUM($M293:$N293)-SUM($CV$6:EN$6)*$O293-SUM($CV$7:EN$7)*SUM($Y293:$Z293,$AF293)-SUM($CV$8:EN$8)*SUM($AA293:$AE293)-SUM($CV$9:EN$9)*$AG293</f>
        <v>-69331</v>
      </c>
      <c r="EO293" s="39">
        <f>SUM($BE293,$BF293:CX293)-SUM($CV$1:EO$1)*SUM($P293:$Q293,$W293)-SUM($CV$2:EO$2)*SUM($R293:$V293)-SUM($CV$3:EO$3)*$X293-SUM($CV$4:EO$4)*SUM($K293:$L293)-SUM($CV$5:EO$5)*SUM($M293:$N293)-SUM($CV$6:EO$6)*$O293-SUM($CV$7:EO$7)*SUM($Y293:$Z293,$AF293)-SUM($CV$8:EO$8)*SUM($AA293:$AE293)-SUM($CV$9:EO$9)*$AG293</f>
        <v>-70589</v>
      </c>
      <c r="EP293" s="96" t="s">
        <v>12</v>
      </c>
      <c r="EQ293" s="103" t="str">
        <f t="shared" si="328"/>
        <v>TPS7A8001DRBR</v>
      </c>
      <c r="ER293" s="96" t="str">
        <f t="shared" si="378"/>
        <v>TEXAS INSTRUMENTS INC</v>
      </c>
      <c r="ES293" s="115">
        <f>AU293</f>
        <v>0</v>
      </c>
      <c r="ET293" s="116"/>
      <c r="EU293" s="107" t="e">
        <f t="shared" ca="1" si="341"/>
        <v>#NAME?</v>
      </c>
      <c r="EV293" s="107" t="e">
        <f t="shared" ca="1" si="342"/>
        <v>#NAME?</v>
      </c>
      <c r="EW293" s="117">
        <f t="shared" si="382"/>
        <v>3000</v>
      </c>
      <c r="EX293" s="117">
        <f t="shared" si="383"/>
        <v>3000</v>
      </c>
      <c r="EY293" s="103"/>
      <c r="EZ293" s="117">
        <f t="shared" si="343"/>
        <v>72000</v>
      </c>
      <c r="FA293" s="118" t="e">
        <f t="shared" ca="1" si="344"/>
        <v>#NAME?</v>
      </c>
      <c r="FB293" s="117">
        <f t="shared" si="345"/>
        <v>1319</v>
      </c>
      <c r="FC293" s="118" t="e">
        <f t="shared" ca="1" si="346"/>
        <v>#NAME?</v>
      </c>
      <c r="FD293" s="119">
        <v>45523</v>
      </c>
      <c r="FE293" s="118" t="s">
        <v>130</v>
      </c>
      <c r="FF293" s="118" t="s">
        <v>12</v>
      </c>
      <c r="FG293" s="103"/>
      <c r="FH293" s="103"/>
      <c r="FI293" s="105">
        <f t="array" ref="FI293">SUMPRODUCT($AI293:$AL293,TRANSPOSE(FI$1:FI$4))</f>
        <v>6065</v>
      </c>
      <c r="FJ293" s="105">
        <f t="array" ref="FJ293">SUMPRODUCT($AI293:$AL293,TRANSPOSE(FJ$1:FJ$4))</f>
        <v>6065</v>
      </c>
      <c r="FK293" s="105">
        <f t="array" ref="FK293">SUMPRODUCT($AI293:$AL293,TRANSPOSE(FK$1:FK$4))</f>
        <v>6065</v>
      </c>
      <c r="FL293" s="105">
        <f t="array" ref="FL293">SUMPRODUCT($AI293:$AL293,TRANSPOSE(FL$1:FL$4))</f>
        <v>6065</v>
      </c>
      <c r="FM293" s="105">
        <f t="array" ref="FM293">SUMPRODUCT($AI293:$AL293,TRANSPOSE(FM$1:FM$4))</f>
        <v>6065</v>
      </c>
      <c r="FN293" s="105">
        <f t="array" ref="FN293">SUMPRODUCT($AI293:$AL293,TRANSPOSE(FN$1:FN$4))</f>
        <v>6065</v>
      </c>
      <c r="FO293" s="105">
        <f t="array" ref="FO293">SUMPRODUCT($AI293:$AL293,TRANSPOSE(FO$1:FO$4))</f>
        <v>6065</v>
      </c>
      <c r="FP293" s="105">
        <f t="array" ref="FP293">SUMPRODUCT($AI293:$AL293,TRANSPOSE(FP$1:FP$4))</f>
        <v>6065</v>
      </c>
      <c r="FQ293" s="105">
        <f t="array" ref="FQ293">SUMPRODUCT($AI293:$AL293,TRANSPOSE(FQ$1:FQ$4))</f>
        <v>6065</v>
      </c>
      <c r="FR293" s="105">
        <f t="array" ref="FR293">SUMPRODUCT($AI293:$AL293,TRANSPOSE(FR$1:FR$4))</f>
        <v>6050</v>
      </c>
      <c r="FS293" s="105">
        <f t="array" ref="FS293">SUMPRODUCT($AI293:$AL293,TRANSPOSE(FS$1:FS$4))</f>
        <v>6000</v>
      </c>
      <c r="FT293" s="105">
        <f t="array" ref="FT293">SUMPRODUCT($AI293:$AL293,TRANSPOSE(FT$1:FT$4))</f>
        <v>4046</v>
      </c>
      <c r="FU293" s="105">
        <f t="array" ref="FU293">SUMPRODUCT($AI293:$AL293,TRANSPOSE(FU$1:FU$4))</f>
        <v>0</v>
      </c>
      <c r="FV293" s="120"/>
      <c r="FW293" s="105">
        <f t="shared" si="347"/>
        <v>9000</v>
      </c>
      <c r="FX293" s="121">
        <f>CEILING(SUM($FI293:FJ293)-SUM($FW293:FW293),$EW293)</f>
        <v>6000</v>
      </c>
      <c r="FY293" s="121">
        <f>CEILING(SUM($FI293:FK293)-SUM($FW293:FX293),$EW293)</f>
        <v>6000</v>
      </c>
      <c r="FZ293" s="121">
        <f>CEILING(SUM($FI293:FL293)-SUM($FW293:FY293),$EW293)</f>
        <v>6000</v>
      </c>
      <c r="GA293" s="121">
        <f>CEILING(SUM($FI293:FM293)-SUM($FW293:FZ293),$EW293)</f>
        <v>6000</v>
      </c>
      <c r="GB293" s="121">
        <f>CEILING(SUM($FI293:FN293)-SUM($FW293:GA293),$EW293)</f>
        <v>6000</v>
      </c>
      <c r="GC293" s="121">
        <f>CEILING(SUM($FI293:FO293)-SUM($FW293:GB293),$EW293)</f>
        <v>6000</v>
      </c>
      <c r="GD293" s="121">
        <f>CEILING(SUM($FI293:FP293)-SUM($FW293:GC293),$EW293)</f>
        <v>6000</v>
      </c>
      <c r="GE293" s="121">
        <f>CEILING(SUM($FI293:FQ293)-SUM($FW293:GD293),$EW293)</f>
        <v>6000</v>
      </c>
      <c r="GF293" s="121">
        <f>CEILING(SUM($FI293:FR293)-SUM($FW293:GE293),$EW293)</f>
        <v>6000</v>
      </c>
      <c r="GG293" s="121">
        <f>CEILING(SUM($FI293:FS293)-SUM($FW293:GF293),$EW293)</f>
        <v>6000</v>
      </c>
      <c r="GH293" s="121">
        <f t="shared" si="348"/>
        <v>3000</v>
      </c>
      <c r="GI293" s="121">
        <f t="shared" si="349"/>
        <v>0</v>
      </c>
      <c r="GJ293" s="120"/>
      <c r="GK293" s="123" t="e">
        <f t="shared" ca="1" si="350"/>
        <v>#NAME?</v>
      </c>
      <c r="GL293" s="123" t="e">
        <f t="shared" ca="1" si="351"/>
        <v>#NAME?</v>
      </c>
      <c r="GM293" s="123" t="e">
        <f t="shared" ca="1" si="352"/>
        <v>#NAME?</v>
      </c>
      <c r="GN293" s="123" t="e">
        <f t="shared" ca="1" si="353"/>
        <v>#NAME?</v>
      </c>
      <c r="GO293" s="123" t="e">
        <f t="shared" ca="1" si="354"/>
        <v>#NAME?</v>
      </c>
      <c r="GP293" s="123" t="e">
        <f t="shared" ca="1" si="355"/>
        <v>#NAME?</v>
      </c>
      <c r="GQ293" s="123" t="e">
        <f t="shared" ca="1" si="356"/>
        <v>#NAME?</v>
      </c>
      <c r="GR293" s="123" t="e">
        <f t="shared" ca="1" si="357"/>
        <v>#NAME?</v>
      </c>
      <c r="GS293" s="123" t="e">
        <f t="shared" ca="1" si="358"/>
        <v>#NAME?</v>
      </c>
      <c r="GT293" s="123" t="e">
        <f t="shared" ca="1" si="359"/>
        <v>#NAME?</v>
      </c>
      <c r="GU293" s="123" t="e">
        <f t="shared" ca="1" si="360"/>
        <v>#NAME?</v>
      </c>
      <c r="GV293" s="123" t="e">
        <f t="shared" ca="1" si="361"/>
        <v>#NAME?</v>
      </c>
      <c r="GW293" s="123" t="e">
        <f t="shared" ca="1" si="362"/>
        <v>#NAME?</v>
      </c>
      <c r="GX293" s="123" t="e">
        <f t="shared" ca="1" si="363"/>
        <v>#NAME?</v>
      </c>
      <c r="GY293" s="120"/>
      <c r="GZ293" s="105"/>
      <c r="HA293" s="105"/>
      <c r="HB293" s="105"/>
      <c r="HC293" s="105"/>
      <c r="HD293" s="105"/>
      <c r="HE293" s="105"/>
      <c r="HF293" s="105"/>
      <c r="HG293" s="105"/>
      <c r="HH293" s="105"/>
      <c r="HI293" s="105"/>
      <c r="HJ293" s="105"/>
      <c r="HK293" s="105"/>
      <c r="HL293" s="105">
        <f t="shared" si="380"/>
        <v>0</v>
      </c>
      <c r="HM293" s="105"/>
      <c r="HN293" s="123" t="e">
        <f t="shared" ca="1" si="364"/>
        <v>#NAME?</v>
      </c>
      <c r="HO293" s="123" t="e">
        <f t="shared" ca="1" si="365"/>
        <v>#NAME?</v>
      </c>
      <c r="HP293" s="123" t="e">
        <f t="shared" ca="1" si="366"/>
        <v>#NAME?</v>
      </c>
      <c r="HQ293" s="123" t="e">
        <f t="shared" ca="1" si="367"/>
        <v>#NAME?</v>
      </c>
      <c r="HR293" s="123" t="e">
        <f t="shared" ca="1" si="368"/>
        <v>#NAME?</v>
      </c>
      <c r="HS293" s="123" t="e">
        <f t="shared" ca="1" si="369"/>
        <v>#NAME?</v>
      </c>
      <c r="HT293" s="123" t="e">
        <f t="shared" ca="1" si="370"/>
        <v>#NAME?</v>
      </c>
      <c r="HU293" s="123" t="e">
        <f t="shared" ca="1" si="371"/>
        <v>#NAME?</v>
      </c>
      <c r="HV293" s="123" t="e">
        <f t="shared" ca="1" si="372"/>
        <v>#NAME?</v>
      </c>
      <c r="HW293" s="123" t="e">
        <f t="shared" ca="1" si="373"/>
        <v>#NAME?</v>
      </c>
      <c r="HX293" s="123" t="e">
        <f t="shared" ca="1" si="374"/>
        <v>#NAME?</v>
      </c>
      <c r="HY293" s="123" t="e">
        <f t="shared" ca="1" si="375"/>
        <v>#NAME?</v>
      </c>
      <c r="HZ293" s="123" t="e">
        <f t="shared" ca="1" si="376"/>
        <v>#NAME?</v>
      </c>
      <c r="IA293" s="123" t="e">
        <f t="shared" ca="1" si="377"/>
        <v>#NAME?</v>
      </c>
      <c r="IB293" s="124" t="s">
        <v>1334</v>
      </c>
      <c r="IC293" s="103"/>
      <c r="ID293" s="125"/>
      <c r="IE293" s="103"/>
      <c r="IF293" s="103"/>
      <c r="IG293" s="103"/>
      <c r="IH293" s="103"/>
      <c r="II293" s="103"/>
    </row>
    <row r="294" spans="1:243" ht="14.25" x14ac:dyDescent="0.2">
      <c r="A294" s="39">
        <v>328</v>
      </c>
      <c r="B294" s="39" t="s">
        <v>1337</v>
      </c>
      <c r="C294" s="56" t="s">
        <v>1338</v>
      </c>
      <c r="D294" s="39" t="s">
        <v>137</v>
      </c>
      <c r="E294" s="39">
        <v>421575553</v>
      </c>
      <c r="F294" s="102" t="s">
        <v>1339</v>
      </c>
      <c r="G294" s="39"/>
      <c r="H294" s="39" t="s">
        <v>128</v>
      </c>
      <c r="I294" s="39">
        <v>2</v>
      </c>
      <c r="J294" s="39">
        <v>6</v>
      </c>
      <c r="K294" s="39">
        <v>0</v>
      </c>
      <c r="L294" s="39">
        <v>0</v>
      </c>
      <c r="M294" s="39">
        <v>0</v>
      </c>
      <c r="N294" s="39">
        <v>2</v>
      </c>
      <c r="O294" s="39">
        <v>0</v>
      </c>
      <c r="P294" s="39">
        <v>0</v>
      </c>
      <c r="Q294" s="39">
        <v>0</v>
      </c>
      <c r="R294" s="39">
        <v>0</v>
      </c>
      <c r="S294" s="39">
        <v>2</v>
      </c>
      <c r="T294" s="39">
        <v>0</v>
      </c>
      <c r="U294" s="39">
        <v>0</v>
      </c>
      <c r="V294" s="39">
        <v>0</v>
      </c>
      <c r="W294" s="39">
        <v>0</v>
      </c>
      <c r="X294" s="39">
        <v>0</v>
      </c>
      <c r="Y294" s="39">
        <v>0</v>
      </c>
      <c r="Z294" s="39">
        <v>0</v>
      </c>
      <c r="AA294" s="39">
        <v>0</v>
      </c>
      <c r="AB294" s="39">
        <v>2</v>
      </c>
      <c r="AC294" s="39">
        <v>0</v>
      </c>
      <c r="AD294" s="39">
        <v>0</v>
      </c>
      <c r="AE294" s="39">
        <v>0</v>
      </c>
      <c r="AF294" s="39">
        <v>0</v>
      </c>
      <c r="AG294" s="39">
        <v>0</v>
      </c>
      <c r="AH294" s="39">
        <f t="shared" si="331"/>
        <v>6</v>
      </c>
      <c r="AI294" s="39">
        <f t="shared" si="332"/>
        <v>2</v>
      </c>
      <c r="AJ294" s="39">
        <f t="shared" si="333"/>
        <v>2</v>
      </c>
      <c r="AK294" s="39">
        <f t="shared" si="334"/>
        <v>2</v>
      </c>
      <c r="AL294" s="39">
        <f t="shared" si="335"/>
        <v>4</v>
      </c>
      <c r="AM294" s="57">
        <f t="shared" si="336"/>
        <v>141362</v>
      </c>
      <c r="AN294" s="57">
        <v>2500</v>
      </c>
      <c r="AO294" s="57">
        <f t="shared" si="337"/>
        <v>142500</v>
      </c>
      <c r="AP294" s="39"/>
      <c r="AQ294" s="39" t="s">
        <v>1340</v>
      </c>
      <c r="AR294" s="39" t="s">
        <v>1341</v>
      </c>
      <c r="AS294" s="39"/>
      <c r="AT294" s="39"/>
      <c r="AU294" s="58">
        <v>1.1499999999999999</v>
      </c>
      <c r="AV294" s="58" t="s">
        <v>11</v>
      </c>
      <c r="AW294" s="39" t="s">
        <v>1342</v>
      </c>
      <c r="AX294" s="39" t="s">
        <v>1343</v>
      </c>
      <c r="AY294" s="39"/>
      <c r="AZ294" s="39" t="s">
        <v>1344</v>
      </c>
      <c r="BA294" s="39" t="str">
        <f t="shared" si="338"/>
        <v>P0010</v>
      </c>
      <c r="BB294" s="78" t="e">
        <f t="shared" ca="1" si="339"/>
        <v>#NAME?</v>
      </c>
      <c r="BC294" s="39">
        <v>24</v>
      </c>
      <c r="BD294" s="75">
        <f t="shared" si="340"/>
        <v>142500</v>
      </c>
      <c r="BE294" s="39"/>
      <c r="BF294" s="39"/>
      <c r="BG294" s="39"/>
      <c r="BH294" s="39"/>
      <c r="BI294" s="39"/>
      <c r="BJ294" s="39">
        <v>30000</v>
      </c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>
        <f>SUM($BE294,$BF294:BF294)-SUM($CV$1:CW$1)*SUM($P294:$Q294,$W294)-SUM($CV$2:CW$2)*SUM($R294:$V294)-SUM($CV$3:CW$3)*$X294-SUM($CV$4:CW$4)*SUM($K294:$L294)-SUM($CV$5:CW$5)*SUM($M294:$N294)-SUM($CV$6:CW$6)*$O294-SUM($CV$7:CW$7)*SUM($Y294:$Z294,$AF294)-SUM($CV$8:CW$8)*SUM($AA294:$AE294)-SUM($CV$9:CW$9)*$AG294</f>
        <v>0</v>
      </c>
      <c r="CX294" s="39">
        <f>SUM($BE294,$BF294:BG294)-SUM($CV$1:CX$1)*SUM($P294:$Q294,$W294)-SUM($CV$2:CX$2)*SUM($R294:$V294)-SUM($CV$3:CX$3)*$X294-SUM($CV$4:CX$4)*SUM($K294:$L294)-SUM($CV$5:CX$5)*SUM($M294:$N294)-SUM($CV$6:CX$6)*$O294-SUM($CV$7:CX$7)*SUM($Y294:$Z294,$AF294)-SUM($CV$8:CX$8)*SUM($AA294:$AE294)-SUM($CV$9:CX$9)*$AG294</f>
        <v>0</v>
      </c>
      <c r="CY294" s="39">
        <f>SUM($BE294,$BF294:BH294)-SUM($CV$1:CY$1)*SUM($P294:$Q294,$W294)-SUM($CV$2:CY$2)*SUM($R294:$V294)-SUM($CV$3:CY$3)*$X294-SUM($CV$4:CY$4)*SUM($K294:$L294)-SUM($CV$5:CY$5)*SUM($M294:$N294)-SUM($CV$6:CY$6)*$O294-SUM($CV$7:CY$7)*SUM($Y294:$Z294,$AF294)-SUM($CV$8:CY$8)*SUM($AA294:$AE294)-SUM($CV$9:CY$9)*$AG294</f>
        <v>0</v>
      </c>
      <c r="CZ294" s="39">
        <f>SUM($BE294,$BF294:BI294)-SUM($CV$1:CZ$1)*SUM($P294:$Q294,$W294)-SUM($CV$2:CZ$2)*SUM($R294:$V294)-SUM($CV$3:CZ$3)*$X294-SUM($CV$4:CZ$4)*SUM($K294:$L294)-SUM($CV$5:CZ$5)*SUM($M294:$N294)-SUM($CV$6:CZ$6)*$O294-SUM($CV$7:CZ$7)*SUM($Y294:$Z294,$AF294)-SUM($CV$8:CZ$8)*SUM($AA294:$AE294)-SUM($CV$9:CZ$9)*$AG294</f>
        <v>0</v>
      </c>
      <c r="DA294" s="39">
        <f>SUM($BE294,$BF294:BJ294)-SUM($CV$1:DA$1)*SUM($P294:$Q294,$W294)-SUM($CV$2:DA$2)*SUM($R294:$V294)-SUM($CV$3:DA$3)*$X294-SUM($CV$4:DA$4)*SUM($K294:$L294)-SUM($CV$5:DA$5)*SUM($M294:$N294)-SUM($CV$6:DA$6)*$O294-SUM($CV$7:DA$7)*SUM($Y294:$Z294,$AF294)-SUM($CV$8:DA$8)*SUM($AA294:$AE294)-SUM($CV$9:DA$9)*$AG294</f>
        <v>30000</v>
      </c>
      <c r="DB294" s="39">
        <f>SUM($BE294,$BF294:BK294)-SUM($CV$1:DB$1)*SUM($P294:$Q294,$W294)-SUM($CV$2:DB$2)*SUM($R294:$V294)-SUM($CV$3:DB$3)*$X294-SUM($CV$4:DB$4)*SUM($K294:$L294)-SUM($CV$5:DB$5)*SUM($M294:$N294)-SUM($CV$6:DB$6)*$O294-SUM($CV$7:DB$7)*SUM($Y294:$Z294,$AF294)-SUM($CV$8:DB$8)*SUM($AA294:$AE294)-SUM($CV$9:DB$9)*$AG294</f>
        <v>29400</v>
      </c>
      <c r="DC294" s="39">
        <f>SUM($BE294,$BF294:BL294)-SUM($CV$1:DC$1)*SUM($P294:$Q294,$W294)-SUM($CV$2:DC$2)*SUM($R294:$V294)-SUM($CV$3:DC$3)*$X294-SUM($CV$4:DC$4)*SUM($K294:$L294)-SUM($CV$5:DC$5)*SUM($M294:$N294)-SUM($CV$6:DC$6)*$O294-SUM($CV$7:DC$7)*SUM($Y294:$Z294,$AF294)-SUM($CV$8:DC$8)*SUM($AA294:$AE294)-SUM($CV$9:DC$9)*$AG294</f>
        <v>28200</v>
      </c>
      <c r="DD294" s="39">
        <f>SUM($BE294,$BF294:BM294)-SUM($CV$1:DD$1)*SUM($P294:$Q294,$W294)-SUM($CV$2:DD$2)*SUM($R294:$V294)-SUM($CV$3:DD$3)*$X294-SUM($CV$4:DD$4)*SUM($K294:$L294)-SUM($CV$5:DD$5)*SUM($M294:$N294)-SUM($CV$6:DD$6)*$O294-SUM($CV$7:DD$7)*SUM($Y294:$Z294,$AF294)-SUM($CV$8:DD$8)*SUM($AA294:$AE294)-SUM($CV$9:DD$9)*$AG294</f>
        <v>26338</v>
      </c>
      <c r="DE294" s="39">
        <f>SUM($BE294,$BF294:BN294)-SUM($CV$1:DE$1)*SUM($P294:$Q294,$W294)-SUM($CV$2:DE$2)*SUM($R294:$V294)-SUM($CV$3:DE$3)*$X294-SUM($CV$4:DE$4)*SUM($K294:$L294)-SUM($CV$5:DE$5)*SUM($M294:$N294)-SUM($CV$6:DE$6)*$O294-SUM($CV$7:DE$7)*SUM($Y294:$Z294,$AF294)-SUM($CV$8:DE$8)*SUM($AA294:$AE294)-SUM($CV$9:DE$9)*$AG294</f>
        <v>24138</v>
      </c>
      <c r="DF294" s="39">
        <f>SUM($BE294,$BF294:BO294)-SUM($CV$1:DF$1)*SUM($P294:$Q294,$W294)-SUM($CV$2:DF$2)*SUM($R294:$V294)-SUM($CV$3:DF$3)*$X294-SUM($CV$4:DF$4)*SUM($K294:$L294)-SUM($CV$5:DF$5)*SUM($M294:$N294)-SUM($CV$6:DF$6)*$O294-SUM($CV$7:DF$7)*SUM($Y294:$Z294,$AF294)-SUM($CV$8:DF$8)*SUM($AA294:$AE294)-SUM($CV$9:DF$9)*$AG294</f>
        <v>21338</v>
      </c>
      <c r="DG294" s="39">
        <f>SUM($BE294,$BF294:BP294)-SUM($CV$1:DG$1)*SUM($P294:$Q294,$W294)-SUM($CV$2:DG$2)*SUM($R294:$V294)-SUM($CV$3:DG$3)*$X294-SUM($CV$4:DG$4)*SUM($K294:$L294)-SUM($CV$5:DG$5)*SUM($M294:$N294)-SUM($CV$6:DG$6)*$O294-SUM($CV$7:DG$7)*SUM($Y294:$Z294,$AF294)-SUM($CV$8:DG$8)*SUM($AA294:$AE294)-SUM($CV$9:DG$9)*$AG294</f>
        <v>18338</v>
      </c>
      <c r="DH294" s="39">
        <f>SUM($BE294,$BF294:BQ294)-SUM($CV$1:DH$1)*SUM($P294:$Q294,$W294)-SUM($CV$2:DH$2)*SUM($R294:$V294)-SUM($CV$3:DH$3)*$X294-SUM($CV$4:DH$4)*SUM($K294:$L294)-SUM($CV$5:DH$5)*SUM($M294:$N294)-SUM($CV$6:DH$6)*$O294-SUM($CV$7:DH$7)*SUM($Y294:$Z294,$AF294)-SUM($CV$8:DH$8)*SUM($AA294:$AE294)-SUM($CV$9:DH$9)*$AG294</f>
        <v>15338</v>
      </c>
      <c r="DI294" s="39">
        <f>SUM($BE294,$BF294:BR294)-SUM($CV$1:DI$1)*SUM($P294:$Q294,$W294)-SUM($CV$2:DI$2)*SUM($R294:$V294)-SUM($CV$3:DI$3)*$X294-SUM($CV$4:DI$4)*SUM($K294:$L294)-SUM($CV$5:DI$5)*SUM($M294:$N294)-SUM($CV$6:DI$6)*$O294-SUM($CV$7:DI$7)*SUM($Y294:$Z294,$AF294)-SUM($CV$8:DI$8)*SUM($AA294:$AE294)-SUM($CV$9:DI$9)*$AG294</f>
        <v>12338</v>
      </c>
      <c r="DJ294" s="39">
        <f>SUM($BE294,$BF294:BS294)-SUM($CV$1:DJ$1)*SUM($P294:$Q294,$W294)-SUM($CV$2:DJ$2)*SUM($R294:$V294)-SUM($CV$3:DJ$3)*$X294-SUM($CV$4:DJ$4)*SUM($K294:$L294)-SUM($CV$5:DJ$5)*SUM($M294:$N294)-SUM($CV$6:DJ$6)*$O294-SUM($CV$7:DJ$7)*SUM($Y294:$Z294,$AF294)-SUM($CV$8:DJ$8)*SUM($AA294:$AE294)-SUM($CV$9:DJ$9)*$AG294</f>
        <v>9338</v>
      </c>
      <c r="DK294" s="39">
        <f>SUM($BE294,$BF294:BT294)-SUM($CV$1:DK$1)*SUM($P294:$Q294,$W294)-SUM($CV$2:DK$2)*SUM($R294:$V294)-SUM($CV$3:DK$3)*$X294-SUM($CV$4:DK$4)*SUM($K294:$L294)-SUM($CV$5:DK$5)*SUM($M294:$N294)-SUM($CV$6:DK$6)*$O294-SUM($CV$7:DK$7)*SUM($Y294:$Z294,$AF294)-SUM($CV$8:DK$8)*SUM($AA294:$AE294)-SUM($CV$9:DK$9)*$AG294</f>
        <v>6338</v>
      </c>
      <c r="DL294" s="39">
        <f>SUM($BE294,$BF294:BU294)-SUM($CV$1:DL$1)*SUM($P294:$Q294,$W294)-SUM($CV$2:DL$2)*SUM($R294:$V294)-SUM($CV$3:DL$3)*$X294-SUM($CV$4:DL$4)*SUM($K294:$L294)-SUM($CV$5:DL$5)*SUM($M294:$N294)-SUM($CV$6:DL$6)*$O294-SUM($CV$7:DL$7)*SUM($Y294:$Z294,$AF294)-SUM($CV$8:DL$8)*SUM($AA294:$AE294)-SUM($CV$9:DL$9)*$AG294</f>
        <v>3338</v>
      </c>
      <c r="DM294" s="39">
        <f>SUM($BE294,$BF294:BV294)-SUM($CV$1:DM$1)*SUM($P294:$Q294,$W294)-SUM($CV$2:DM$2)*SUM($R294:$V294)-SUM($CV$3:DM$3)*$X294-SUM($CV$4:DM$4)*SUM($K294:$L294)-SUM($CV$5:DM$5)*SUM($M294:$N294)-SUM($CV$6:DM$6)*$O294-SUM($CV$7:DM$7)*SUM($Y294:$Z294,$AF294)-SUM($CV$8:DM$8)*SUM($AA294:$AE294)-SUM($CV$9:DM$9)*$AG294</f>
        <v>-662</v>
      </c>
      <c r="DN294" s="39">
        <f>SUM($BE294,$BF294:BW294)-SUM($CV$1:DN$1)*SUM($P294:$Q294,$W294)-SUM($CV$2:DN$2)*SUM($R294:$V294)-SUM($CV$3:DN$3)*$X294-SUM($CV$4:DN$4)*SUM($K294:$L294)-SUM($CV$5:DN$5)*SUM($M294:$N294)-SUM($CV$6:DN$6)*$O294-SUM($CV$7:DN$7)*SUM($Y294:$Z294,$AF294)-SUM($CV$8:DN$8)*SUM($AA294:$AE294)-SUM($CV$9:DN$9)*$AG294</f>
        <v>-4662</v>
      </c>
      <c r="DO294" s="39">
        <f>SUM($BE294,$BF294:BX294)-SUM($CV$1:DO$1)*SUM($P294:$Q294,$W294)-SUM($CV$2:DO$2)*SUM($R294:$V294)-SUM($CV$3:DO$3)*$X294-SUM($CV$4:DO$4)*SUM($K294:$L294)-SUM($CV$5:DO$5)*SUM($M294:$N294)-SUM($CV$6:DO$6)*$O294-SUM($CV$7:DO$7)*SUM($Y294:$Z294,$AF294)-SUM($CV$8:DO$8)*SUM($AA294:$AE294)-SUM($CV$9:DO$9)*$AG294</f>
        <v>-8662</v>
      </c>
      <c r="DP294" s="39">
        <f>SUM($BE294,$BF294:BY294)-SUM($CV$1:DP$1)*SUM($P294:$Q294,$W294)-SUM($CV$2:DP$2)*SUM($R294:$V294)-SUM($CV$3:DP$3)*$X294-SUM($CV$4:DP$4)*SUM($K294:$L294)-SUM($CV$5:DP$5)*SUM($M294:$N294)-SUM($CV$6:DP$6)*$O294-SUM($CV$7:DP$7)*SUM($Y294:$Z294,$AF294)-SUM($CV$8:DP$8)*SUM($AA294:$AE294)-SUM($CV$9:DP$9)*$AG294</f>
        <v>-12662</v>
      </c>
      <c r="DQ294" s="39">
        <f>SUM($BE294,$BF294:BZ294)-SUM($CV$1:DQ$1)*SUM($P294:$Q294,$W294)-SUM($CV$2:DQ$2)*SUM($R294:$V294)-SUM($CV$3:DQ$3)*$X294-SUM($CV$4:DQ$4)*SUM($K294:$L294)-SUM($CV$5:DQ$5)*SUM($M294:$N294)-SUM($CV$6:DQ$6)*$O294-SUM($CV$7:DQ$7)*SUM($Y294:$Z294,$AF294)-SUM($CV$8:DQ$8)*SUM($AA294:$AE294)-SUM($CV$9:DQ$9)*$AG294</f>
        <v>-16662</v>
      </c>
      <c r="DR294" s="39">
        <f>SUM($BE294,$BF294:CA294)-SUM($CV$1:DR$1)*SUM($P294:$Q294,$W294)-SUM($CV$2:DR$2)*SUM($R294:$V294)-SUM($CV$3:DR$3)*$X294-SUM($CV$4:DR$4)*SUM($K294:$L294)-SUM($CV$5:DR$5)*SUM($M294:$N294)-SUM($CV$6:DR$6)*$O294-SUM($CV$7:DR$7)*SUM($Y294:$Z294,$AF294)-SUM($CV$8:DR$8)*SUM($AA294:$AE294)-SUM($CV$9:DR$9)*$AG294</f>
        <v>-20662</v>
      </c>
      <c r="DS294" s="39">
        <f>SUM($BE294,$BF294:CB294)-SUM($CV$1:DS$1)*SUM($P294:$Q294,$W294)-SUM($CV$2:DS$2)*SUM($R294:$V294)-SUM($CV$3:DS$3)*$X294-SUM($CV$4:DS$4)*SUM($K294:$L294)-SUM($CV$5:DS$5)*SUM($M294:$N294)-SUM($CV$6:DS$6)*$O294-SUM($CV$7:DS$7)*SUM($Y294:$Z294,$AF294)-SUM($CV$8:DS$8)*SUM($AA294:$AE294)-SUM($CV$9:DS$9)*$AG294</f>
        <v>-24662</v>
      </c>
      <c r="DT294" s="39">
        <f>SUM($BE294,$BF294:CC294)-SUM($CV$1:DT$1)*SUM($P294:$Q294,$W294)-SUM($CV$2:DT$2)*SUM($R294:$V294)-SUM($CV$3:DT$3)*$X294-SUM($CV$4:DT$4)*SUM($K294:$L294)-SUM($CV$5:DT$5)*SUM($M294:$N294)-SUM($CV$6:DT$6)*$O294-SUM($CV$7:DT$7)*SUM($Y294:$Z294,$AF294)-SUM($CV$8:DT$8)*SUM($AA294:$AE294)-SUM($CV$9:DT$9)*$AG294</f>
        <v>-28662</v>
      </c>
      <c r="DU294" s="39">
        <f>SUM($BE294,$BF294:CD294)-SUM($CV$1:DU$1)*SUM($P294:$Q294,$W294)-SUM($CV$2:DU$2)*SUM($R294:$V294)-SUM($CV$3:DU$3)*$X294-SUM($CV$4:DU$4)*SUM($K294:$L294)-SUM($CV$5:DU$5)*SUM($M294:$N294)-SUM($CV$6:DU$6)*$O294-SUM($CV$7:DU$7)*SUM($Y294:$Z294,$AF294)-SUM($CV$8:DU$8)*SUM($AA294:$AE294)-SUM($CV$9:DU$9)*$AG294</f>
        <v>-32662</v>
      </c>
      <c r="DV294" s="39">
        <f>SUM($BE294,$BF294:CE294)-SUM($CV$1:DV$1)*SUM($P294:$Q294,$W294)-SUM($CV$2:DV$2)*SUM($R294:$V294)-SUM($CV$3:DV$3)*$X294-SUM($CV$4:DV$4)*SUM($K294:$L294)-SUM($CV$5:DV$5)*SUM($M294:$N294)-SUM($CV$6:DV$6)*$O294-SUM($CV$7:DV$7)*SUM($Y294:$Z294,$AF294)-SUM($CV$8:DV$8)*SUM($AA294:$AE294)-SUM($CV$9:DV$9)*$AG294</f>
        <v>-36662</v>
      </c>
      <c r="DW294" s="39">
        <f>SUM($BE294,$BF294:CF294)-SUM($CV$1:DW$1)*SUM($P294:$Q294,$W294)-SUM($CV$2:DW$2)*SUM($R294:$V294)-SUM($CV$3:DW$3)*$X294-SUM($CV$4:DW$4)*SUM($K294:$L294)-SUM($CV$5:DW$5)*SUM($M294:$N294)-SUM($CV$6:DW$6)*$O294-SUM($CV$7:DW$7)*SUM($Y294:$Z294,$AF294)-SUM($CV$8:DW$8)*SUM($AA294:$AE294)-SUM($CV$9:DW$9)*$AG294</f>
        <v>-40662</v>
      </c>
      <c r="DX294" s="39">
        <f>SUM($BE294,$BF294:CG294)-SUM($CV$1:DX$1)*SUM($P294:$Q294,$W294)-SUM($CV$2:DX$2)*SUM($R294:$V294)-SUM($CV$3:DX$3)*$X294-SUM($CV$4:DX$4)*SUM($K294:$L294)-SUM($CV$5:DX$5)*SUM($M294:$N294)-SUM($CV$6:DX$6)*$O294-SUM($CV$7:DX$7)*SUM($Y294:$Z294,$AF294)-SUM($CV$8:DX$8)*SUM($AA294:$AE294)-SUM($CV$9:DX$9)*$AG294</f>
        <v>-44662</v>
      </c>
      <c r="DY294" s="39">
        <f>SUM($BE294,$BF294:CH294)-SUM($CV$1:DY$1)*SUM($P294:$Q294,$W294)-SUM($CV$2:DY$2)*SUM($R294:$V294)-SUM($CV$3:DY$3)*$X294-SUM($CV$4:DY$4)*SUM($K294:$L294)-SUM($CV$5:DY$5)*SUM($M294:$N294)-SUM($CV$6:DY$6)*$O294-SUM($CV$7:DY$7)*SUM($Y294:$Z294,$AF294)-SUM($CV$8:DY$8)*SUM($AA294:$AE294)-SUM($CV$9:DY$9)*$AG294</f>
        <v>-48662</v>
      </c>
      <c r="DZ294" s="39">
        <f>SUM($BE294,$BF294:CI294)-SUM($CV$1:DZ$1)*SUM($P294:$Q294,$W294)-SUM($CV$2:DZ$2)*SUM($R294:$V294)-SUM($CV$3:DZ$3)*$X294-SUM($CV$4:DZ$4)*SUM($K294:$L294)-SUM($CV$5:DZ$5)*SUM($M294:$N294)-SUM($CV$6:DZ$6)*$O294-SUM($CV$7:DZ$7)*SUM($Y294:$Z294,$AF294)-SUM($CV$8:DZ$8)*SUM($AA294:$AE294)-SUM($CV$9:DZ$9)*$AG294</f>
        <v>-52662</v>
      </c>
      <c r="EA294" s="39">
        <f>SUM($BE294,$BF294:CJ294)-SUM($CV$1:EA$1)*SUM($P294:$Q294,$W294)-SUM($CV$2:EA$2)*SUM($R294:$V294)-SUM($CV$3:EA$3)*$X294-SUM($CV$4:EA$4)*SUM($K294:$L294)-SUM($CV$5:EA$5)*SUM($M294:$N294)-SUM($CV$6:EA$6)*$O294-SUM($CV$7:EA$7)*SUM($Y294:$Z294,$AF294)-SUM($CV$8:EA$8)*SUM($AA294:$AE294)-SUM($CV$9:EA$9)*$AG294</f>
        <v>-56662</v>
      </c>
      <c r="EB294" s="39">
        <f>SUM($BE294,$BF294:CK294)-SUM($CV$1:EB$1)*SUM($P294:$Q294,$W294)-SUM($CV$2:EB$2)*SUM($R294:$V294)-SUM($CV$3:EB$3)*$X294-SUM($CV$4:EB$4)*SUM($K294:$L294)-SUM($CV$5:EB$5)*SUM($M294:$N294)-SUM($CV$6:EB$6)*$O294-SUM($CV$7:EB$7)*SUM($Y294:$Z294,$AF294)-SUM($CV$8:EB$8)*SUM($AA294:$AE294)-SUM($CV$9:EB$9)*$AG294</f>
        <v>-60662</v>
      </c>
      <c r="EC294" s="39">
        <f>SUM($BE294,$BF294:CL294)-SUM($CV$1:EC$1)*SUM($P294:$Q294,$W294)-SUM($CV$2:EC$2)*SUM($R294:$V294)-SUM($CV$3:EC$3)*$X294-SUM($CV$4:EC$4)*SUM($K294:$L294)-SUM($CV$5:EC$5)*SUM($M294:$N294)-SUM($CV$6:EC$6)*$O294-SUM($CV$7:EC$7)*SUM($Y294:$Z294,$AF294)-SUM($CV$8:EC$8)*SUM($AA294:$AE294)-SUM($CV$9:EC$9)*$AG294</f>
        <v>-64662</v>
      </c>
      <c r="ED294" s="39">
        <f>SUM($BE294,$BF294:CM294)-SUM($CV$1:ED$1)*SUM($P294:$Q294,$W294)-SUM($CV$2:ED$2)*SUM($R294:$V294)-SUM($CV$3:ED$3)*$X294-SUM($CV$4:ED$4)*SUM($K294:$L294)-SUM($CV$5:ED$5)*SUM($M294:$N294)-SUM($CV$6:ED$6)*$O294-SUM($CV$7:ED$7)*SUM($Y294:$Z294,$AF294)-SUM($CV$8:ED$8)*SUM($AA294:$AE294)-SUM($CV$9:ED$9)*$AG294</f>
        <v>-68662</v>
      </c>
      <c r="EE294" s="39">
        <f>SUM($BE294,$BF294:CN294)-SUM($CV$1:EE$1)*SUM($P294:$Q294,$W294)-SUM($CV$2:EE$2)*SUM($R294:$V294)-SUM($CV$3:EE$3)*$X294-SUM($CV$4:EE$4)*SUM($K294:$L294)-SUM($CV$5:EE$5)*SUM($M294:$N294)-SUM($CV$6:EE$6)*$O294-SUM($CV$7:EE$7)*SUM($Y294:$Z294,$AF294)-SUM($CV$8:EE$8)*SUM($AA294:$AE294)-SUM($CV$9:EE$9)*$AG294</f>
        <v>-72662</v>
      </c>
      <c r="EF294" s="39">
        <f>SUM($BE294,$BF294:CO294)-SUM($CV$1:EF$1)*SUM($P294:$Q294,$W294)-SUM($CV$2:EF$2)*SUM($R294:$V294)-SUM($CV$3:EF$3)*$X294-SUM($CV$4:EF$4)*SUM($K294:$L294)-SUM($CV$5:EF$5)*SUM($M294:$N294)-SUM($CV$6:EF$6)*$O294-SUM($CV$7:EF$7)*SUM($Y294:$Z294,$AF294)-SUM($CV$8:EF$8)*SUM($AA294:$AE294)-SUM($CV$9:EF$9)*$AG294</f>
        <v>-76662</v>
      </c>
      <c r="EG294" s="39">
        <f>SUM($BE294,$BF294:CP294)-SUM($CV$1:EG$1)*SUM($P294:$Q294,$W294)-SUM($CV$2:EG$2)*SUM($R294:$V294)-SUM($CV$3:EG$3)*$X294-SUM($CV$4:EG$4)*SUM($K294:$L294)-SUM($CV$5:EG$5)*SUM($M294:$N294)-SUM($CV$6:EG$6)*$O294-SUM($CV$7:EG$7)*SUM($Y294:$Z294,$AF294)-SUM($CV$8:EG$8)*SUM($AA294:$AE294)-SUM($CV$9:EG$9)*$AG294</f>
        <v>-80662</v>
      </c>
      <c r="EH294" s="39">
        <f>SUM($BE294,$BF294:CQ294)-SUM($CV$1:EH$1)*SUM($P294:$Q294,$W294)-SUM($CV$2:EH$2)*SUM($R294:$V294)-SUM($CV$3:EH$3)*$X294-SUM($CV$4:EH$4)*SUM($K294:$L294)-SUM($CV$5:EH$5)*SUM($M294:$N294)-SUM($CV$6:EH$6)*$O294-SUM($CV$7:EH$7)*SUM($Y294:$Z294,$AF294)-SUM($CV$8:EH$8)*SUM($AA294:$AE294)-SUM($CV$9:EH$9)*$AG294</f>
        <v>-84662</v>
      </c>
      <c r="EI294" s="39">
        <f>SUM($BE294,$BF294:CR294)-SUM($CV$1:EI$1)*SUM($P294:$Q294,$W294)-SUM($CV$2:EI$2)*SUM($R294:$V294)-SUM($CV$3:EI$3)*$X294-SUM($CV$4:EI$4)*SUM($K294:$L294)-SUM($CV$5:EI$5)*SUM($M294:$N294)-SUM($CV$6:EI$6)*$O294-SUM($CV$7:EI$7)*SUM($Y294:$Z294,$AF294)-SUM($CV$8:EI$8)*SUM($AA294:$AE294)-SUM($CV$9:EI$9)*$AG294</f>
        <v>-88662</v>
      </c>
      <c r="EJ294" s="39">
        <f>SUM($BE294,$BF294:CS294)-SUM($CV$1:EJ$1)*SUM($P294:$Q294,$W294)-SUM($CV$2:EJ$2)*SUM($R294:$V294)-SUM($CV$3:EJ$3)*$X294-SUM($CV$4:EJ$4)*SUM($K294:$L294)-SUM($CV$5:EJ$5)*SUM($M294:$N294)-SUM($CV$6:EJ$6)*$O294-SUM($CV$7:EJ$7)*SUM($Y294:$Z294,$AF294)-SUM($CV$8:EJ$8)*SUM($AA294:$AE294)-SUM($CV$9:EJ$9)*$AG294</f>
        <v>-92662</v>
      </c>
      <c r="EK294" s="39">
        <f>SUM($BE294,$BF294:CT294)-SUM($CV$1:EK$1)*SUM($P294:$Q294,$W294)-SUM($CV$2:EK$2)*SUM($R294:$V294)-SUM($CV$3:EK$3)*$X294-SUM($CV$4:EK$4)*SUM($K294:$L294)-SUM($CV$5:EK$5)*SUM($M294:$N294)-SUM($CV$6:EK$6)*$O294-SUM($CV$7:EK$7)*SUM($Y294:$Z294,$AF294)-SUM($CV$8:EK$8)*SUM($AA294:$AE294)-SUM($CV$9:EK$9)*$AG294</f>
        <v>-96662</v>
      </c>
      <c r="EL294" s="39">
        <f>SUM($BE294,$BF294:CU294)-SUM($CV$1:EL$1)*SUM($P294:$Q294,$W294)-SUM($CV$2:EL$2)*SUM($R294:$V294)-SUM($CV$3:EL$3)*$X294-SUM($CV$4:EL$4)*SUM($K294:$L294)-SUM($CV$5:EL$5)*SUM($M294:$N294)-SUM($CV$6:EL$6)*$O294-SUM($CV$7:EL$7)*SUM($Y294:$Z294,$AF294)-SUM($CV$8:EL$8)*SUM($AA294:$AE294)-SUM($CV$9:EL$9)*$AG294</f>
        <v>-100662</v>
      </c>
      <c r="EM294" s="39">
        <f>SUM($BE294,$BF294:CV294)-SUM($CV$1:EM$1)*SUM($P294:$Q294,$W294)-SUM($CV$2:EM$2)*SUM($R294:$V294)-SUM($CV$3:EM$3)*$X294-SUM($CV$4:EM$4)*SUM($K294:$L294)-SUM($CV$5:EM$5)*SUM($M294:$N294)-SUM($CV$6:EM$6)*$O294-SUM($CV$7:EM$7)*SUM($Y294:$Z294,$AF294)-SUM($CV$8:EM$8)*SUM($AA294:$AE294)-SUM($CV$9:EM$9)*$AG294</f>
        <v>-104662</v>
      </c>
      <c r="EN294" s="39">
        <f>SUM($BE294,$BF294:CW294)-SUM($CV$1:EN$1)*SUM($P294:$Q294,$W294)-SUM($CV$2:EN$2)*SUM($R294:$V294)-SUM($CV$3:EN$3)*$X294-SUM($CV$4:EN$4)*SUM($K294:$L294)-SUM($CV$5:EN$5)*SUM($M294:$N294)-SUM($CV$6:EN$6)*$O294-SUM($CV$7:EN$7)*SUM($Y294:$Z294,$AF294)-SUM($CV$8:EN$8)*SUM($AA294:$AE294)-SUM($CV$9:EN$9)*$AG294</f>
        <v>-108662</v>
      </c>
      <c r="EO294" s="39">
        <f>SUM($BE294,$BF294:CX294)-SUM($CV$1:EO$1)*SUM($P294:$Q294,$W294)-SUM($CV$2:EO$2)*SUM($R294:$V294)-SUM($CV$3:EO$3)*$X294-SUM($CV$4:EO$4)*SUM($K294:$L294)-SUM($CV$5:EO$5)*SUM($M294:$N294)-SUM($CV$6:EO$6)*$O294-SUM($CV$7:EO$7)*SUM($Y294:$Z294,$AF294)-SUM($CV$8:EO$8)*SUM($AA294:$AE294)-SUM($CV$9:EO$9)*$AG294</f>
        <v>-111178</v>
      </c>
      <c r="EP294" s="96" t="str">
        <f>AR294</f>
        <v>QORVO</v>
      </c>
      <c r="EQ294" s="103" t="str">
        <f t="shared" si="328"/>
        <v>TQL9092</v>
      </c>
      <c r="ER294" s="96" t="str">
        <f t="shared" si="378"/>
        <v>QORVO US, INC</v>
      </c>
      <c r="ES294" s="115">
        <f>AU294</f>
        <v>1.1499999999999999</v>
      </c>
      <c r="ET294" s="116" t="str">
        <f t="shared" ref="ET294:ET303" si="385">AV294</f>
        <v>USD</v>
      </c>
      <c r="EU294" s="107" t="e">
        <f t="shared" ca="1" si="341"/>
        <v>#NAME?</v>
      </c>
      <c r="EV294" s="107" t="e">
        <f t="shared" ca="1" si="342"/>
        <v>#NAME?</v>
      </c>
      <c r="EW294" s="117">
        <f t="shared" si="382"/>
        <v>2500</v>
      </c>
      <c r="EX294" s="117">
        <f t="shared" si="383"/>
        <v>2500</v>
      </c>
      <c r="EY294" s="103"/>
      <c r="EZ294" s="117">
        <f t="shared" si="343"/>
        <v>142500</v>
      </c>
      <c r="FA294" s="118" t="e">
        <f t="shared" ca="1" si="344"/>
        <v>#NAME?</v>
      </c>
      <c r="FB294" s="117">
        <f t="shared" si="345"/>
        <v>1138</v>
      </c>
      <c r="FC294" s="118" t="e">
        <f t="shared" ca="1" si="346"/>
        <v>#NAME?</v>
      </c>
      <c r="FD294" s="119">
        <v>45523</v>
      </c>
      <c r="FE294" s="118" t="s">
        <v>130</v>
      </c>
      <c r="FF294" s="118" t="s">
        <v>26</v>
      </c>
      <c r="FG294" s="103" t="s">
        <v>144</v>
      </c>
      <c r="FH294" s="103" t="s">
        <v>145</v>
      </c>
      <c r="FI294" s="105">
        <f t="array" ref="FI294">SUMPRODUCT($AI294:$AL294,TRANSPOSE(FI$1:FI$4))</f>
        <v>12130</v>
      </c>
      <c r="FJ294" s="105">
        <f t="array" ref="FJ294">SUMPRODUCT($AI294:$AL294,TRANSPOSE(FJ$1:FJ$4))</f>
        <v>12130</v>
      </c>
      <c r="FK294" s="105">
        <f t="array" ref="FK294">SUMPRODUCT($AI294:$AL294,TRANSPOSE(FK$1:FK$4))</f>
        <v>12130</v>
      </c>
      <c r="FL294" s="105">
        <f t="array" ref="FL294">SUMPRODUCT($AI294:$AL294,TRANSPOSE(FL$1:FL$4))</f>
        <v>12130</v>
      </c>
      <c r="FM294" s="105">
        <f t="array" ref="FM294">SUMPRODUCT($AI294:$AL294,TRANSPOSE(FM$1:FM$4))</f>
        <v>12130</v>
      </c>
      <c r="FN294" s="105">
        <f t="array" ref="FN294">SUMPRODUCT($AI294:$AL294,TRANSPOSE(FN$1:FN$4))</f>
        <v>12130</v>
      </c>
      <c r="FO294" s="105">
        <f t="array" ref="FO294">SUMPRODUCT($AI294:$AL294,TRANSPOSE(FO$1:FO$4))</f>
        <v>12130</v>
      </c>
      <c r="FP294" s="105">
        <f t="array" ref="FP294">SUMPRODUCT($AI294:$AL294,TRANSPOSE(FP$1:FP$4))</f>
        <v>12130</v>
      </c>
      <c r="FQ294" s="105">
        <f t="array" ref="FQ294">SUMPRODUCT($AI294:$AL294,TRANSPOSE(FQ$1:FQ$4))</f>
        <v>12130</v>
      </c>
      <c r="FR294" s="105">
        <f t="array" ref="FR294">SUMPRODUCT($AI294:$AL294,TRANSPOSE(FR$1:FR$4))</f>
        <v>12100</v>
      </c>
      <c r="FS294" s="105">
        <f t="array" ref="FS294">SUMPRODUCT($AI294:$AL294,TRANSPOSE(FS$1:FS$4))</f>
        <v>12000</v>
      </c>
      <c r="FT294" s="105">
        <f t="array" ref="FT294">SUMPRODUCT($AI294:$AL294,TRANSPOSE(FT$1:FT$4))</f>
        <v>8092</v>
      </c>
      <c r="FU294" s="105">
        <f t="array" ref="FU294">SUMPRODUCT($AI294:$AL294,TRANSPOSE(FU$1:FU$4))</f>
        <v>0</v>
      </c>
      <c r="FV294" s="120"/>
      <c r="FW294" s="105">
        <f t="shared" si="347"/>
        <v>12500</v>
      </c>
      <c r="FX294" s="121">
        <f>CEILING(SUM($FI294:FJ294)-SUM($FW294:FW294),$EW294)</f>
        <v>12500</v>
      </c>
      <c r="FY294" s="121">
        <f>CEILING(SUM($FI294:FK294)-SUM($FW294:FX294),$EW294)</f>
        <v>12500</v>
      </c>
      <c r="FZ294" s="121">
        <f>CEILING(SUM($FI294:FL294)-SUM($FW294:FY294),$EW294)</f>
        <v>12500</v>
      </c>
      <c r="GA294" s="121">
        <f>CEILING(SUM($FI294:FM294)-SUM($FW294:FZ294),$EW294)</f>
        <v>12500</v>
      </c>
      <c r="GB294" s="121">
        <f>CEILING(SUM($FI294:FN294)-SUM($FW294:GA294),$EW294)</f>
        <v>12500</v>
      </c>
      <c r="GC294" s="121">
        <f>CEILING(SUM($FI294:FO294)-SUM($FW294:GB294),$EW294)</f>
        <v>10000</v>
      </c>
      <c r="GD294" s="121">
        <f>CEILING(SUM($FI294:FP294)-SUM($FW294:GC294),$EW294)</f>
        <v>12500</v>
      </c>
      <c r="GE294" s="121">
        <f>CEILING(SUM($FI294:FQ294)-SUM($FW294:GD294),$EW294)</f>
        <v>12500</v>
      </c>
      <c r="GF294" s="121">
        <f>CEILING(SUM($FI294:FR294)-SUM($FW294:GE294),$EW294)</f>
        <v>12500</v>
      </c>
      <c r="GG294" s="121">
        <f>CEILING(SUM($FI294:FS294)-SUM($FW294:GF294),$EW294)</f>
        <v>12500</v>
      </c>
      <c r="GH294" s="121">
        <f t="shared" si="348"/>
        <v>7500</v>
      </c>
      <c r="GI294" s="121">
        <f t="shared" si="349"/>
        <v>0</v>
      </c>
      <c r="GJ294" s="120"/>
      <c r="GK294" s="123" t="e">
        <f t="shared" ca="1" si="350"/>
        <v>#NAME?</v>
      </c>
      <c r="GL294" s="123" t="e">
        <f t="shared" ca="1" si="351"/>
        <v>#NAME?</v>
      </c>
      <c r="GM294" s="123" t="e">
        <f t="shared" ca="1" si="352"/>
        <v>#NAME?</v>
      </c>
      <c r="GN294" s="123" t="e">
        <f t="shared" ca="1" si="353"/>
        <v>#NAME?</v>
      </c>
      <c r="GO294" s="123" t="e">
        <f t="shared" ca="1" si="354"/>
        <v>#NAME?</v>
      </c>
      <c r="GP294" s="123" t="e">
        <f t="shared" ca="1" si="355"/>
        <v>#NAME?</v>
      </c>
      <c r="GQ294" s="123" t="e">
        <f t="shared" ca="1" si="356"/>
        <v>#NAME?</v>
      </c>
      <c r="GR294" s="123" t="e">
        <f t="shared" ca="1" si="357"/>
        <v>#NAME?</v>
      </c>
      <c r="GS294" s="123" t="e">
        <f t="shared" ca="1" si="358"/>
        <v>#NAME?</v>
      </c>
      <c r="GT294" s="123" t="e">
        <f t="shared" ca="1" si="359"/>
        <v>#NAME?</v>
      </c>
      <c r="GU294" s="123" t="e">
        <f t="shared" ca="1" si="360"/>
        <v>#NAME?</v>
      </c>
      <c r="GV294" s="123" t="e">
        <f t="shared" ca="1" si="361"/>
        <v>#NAME?</v>
      </c>
      <c r="GW294" s="123" t="e">
        <f t="shared" ca="1" si="362"/>
        <v>#NAME?</v>
      </c>
      <c r="GX294" s="123" t="e">
        <f t="shared" ca="1" si="363"/>
        <v>#NAME?</v>
      </c>
      <c r="GY294" s="120">
        <v>4</v>
      </c>
      <c r="GZ294" s="105">
        <f>SUM(FW294:FY294)</f>
        <v>37500</v>
      </c>
      <c r="HA294" s="105"/>
      <c r="HB294" s="105"/>
      <c r="HC294" s="105">
        <f>SUM(FZ294:GB294)</f>
        <v>37500</v>
      </c>
      <c r="HD294" s="105"/>
      <c r="HE294" s="105"/>
      <c r="HF294" s="105">
        <f>SUM(GC294:GE294)</f>
        <v>35000</v>
      </c>
      <c r="HG294" s="105"/>
      <c r="HH294" s="105"/>
      <c r="HI294" s="105">
        <f>SUM(GF294:GI294)</f>
        <v>32500</v>
      </c>
      <c r="HJ294" s="105"/>
      <c r="HK294" s="105"/>
      <c r="HL294" s="105">
        <f>GI294</f>
        <v>0</v>
      </c>
      <c r="HM294" s="105"/>
      <c r="HN294" s="123" t="e">
        <f t="shared" ca="1" si="364"/>
        <v>#NAME?</v>
      </c>
      <c r="HO294" s="123" t="e">
        <f t="shared" ca="1" si="365"/>
        <v>#NAME?</v>
      </c>
      <c r="HP294" s="123" t="e">
        <f t="shared" ca="1" si="366"/>
        <v>#NAME?</v>
      </c>
      <c r="HQ294" s="123" t="e">
        <f t="shared" ca="1" si="367"/>
        <v>#NAME?</v>
      </c>
      <c r="HR294" s="123" t="e">
        <f t="shared" ca="1" si="368"/>
        <v>#NAME?</v>
      </c>
      <c r="HS294" s="123" t="e">
        <f t="shared" ca="1" si="369"/>
        <v>#NAME?</v>
      </c>
      <c r="HT294" s="123" t="e">
        <f t="shared" ca="1" si="370"/>
        <v>#NAME?</v>
      </c>
      <c r="HU294" s="123" t="e">
        <f t="shared" ca="1" si="371"/>
        <v>#NAME?</v>
      </c>
      <c r="HV294" s="123" t="e">
        <f t="shared" ca="1" si="372"/>
        <v>#NAME?</v>
      </c>
      <c r="HW294" s="123" t="e">
        <f t="shared" ca="1" si="373"/>
        <v>#NAME?</v>
      </c>
      <c r="HX294" s="123" t="e">
        <f t="shared" ca="1" si="374"/>
        <v>#NAME?</v>
      </c>
      <c r="HY294" s="123" t="e">
        <f t="shared" ca="1" si="375"/>
        <v>#NAME?</v>
      </c>
      <c r="HZ294" s="123" t="e">
        <f t="shared" ca="1" si="376"/>
        <v>#NAME?</v>
      </c>
      <c r="IA294" s="123" t="e">
        <f t="shared" ca="1" si="377"/>
        <v>#NAME?</v>
      </c>
      <c r="IB294" s="124" t="s">
        <v>1337</v>
      </c>
      <c r="IC294" s="103" t="s">
        <v>1345</v>
      </c>
      <c r="ID294" s="125">
        <v>45518</v>
      </c>
      <c r="IE294" s="103" t="s">
        <v>147</v>
      </c>
      <c r="IF294" s="103"/>
      <c r="IG294" s="103" t="s">
        <v>147</v>
      </c>
      <c r="IH294" s="103"/>
      <c r="II294" s="103" t="s">
        <v>1052</v>
      </c>
    </row>
    <row r="295" spans="1:243" ht="14.25" x14ac:dyDescent="0.2">
      <c r="A295" s="39">
        <v>329</v>
      </c>
      <c r="B295" s="39" t="s">
        <v>1346</v>
      </c>
      <c r="C295" s="56" t="s">
        <v>1347</v>
      </c>
      <c r="D295" s="39" t="s">
        <v>137</v>
      </c>
      <c r="E295" s="39" t="s">
        <v>1348</v>
      </c>
      <c r="F295" s="102" t="s">
        <v>1349</v>
      </c>
      <c r="G295" s="39"/>
      <c r="H295" s="39" t="s">
        <v>128</v>
      </c>
      <c r="I295" s="39">
        <v>2</v>
      </c>
      <c r="J295" s="39">
        <v>2</v>
      </c>
      <c r="K295" s="39">
        <v>0</v>
      </c>
      <c r="L295" s="39">
        <v>0</v>
      </c>
      <c r="M295" s="39">
        <v>0</v>
      </c>
      <c r="N295" s="39">
        <v>0</v>
      </c>
      <c r="O295" s="39">
        <v>0</v>
      </c>
      <c r="P295" s="39">
        <v>0</v>
      </c>
      <c r="Q295" s="39">
        <v>0</v>
      </c>
      <c r="R295" s="39">
        <v>0</v>
      </c>
      <c r="S295" s="39">
        <v>2</v>
      </c>
      <c r="T295" s="39">
        <v>0</v>
      </c>
      <c r="U295" s="39">
        <v>0</v>
      </c>
      <c r="V295" s="39">
        <v>0</v>
      </c>
      <c r="W295" s="39">
        <v>0</v>
      </c>
      <c r="X295" s="39">
        <v>0</v>
      </c>
      <c r="Y295" s="39">
        <v>0</v>
      </c>
      <c r="Z295" s="39">
        <v>0</v>
      </c>
      <c r="AA295" s="39">
        <v>0</v>
      </c>
      <c r="AB295" s="39">
        <v>0</v>
      </c>
      <c r="AC295" s="39">
        <v>0</v>
      </c>
      <c r="AD295" s="39">
        <v>0</v>
      </c>
      <c r="AE295" s="39">
        <v>0</v>
      </c>
      <c r="AF295" s="39">
        <v>0</v>
      </c>
      <c r="AG295" s="39">
        <v>0</v>
      </c>
      <c r="AH295" s="39">
        <f t="shared" si="331"/>
        <v>2</v>
      </c>
      <c r="AI295" s="39">
        <f t="shared" si="332"/>
        <v>0</v>
      </c>
      <c r="AJ295" s="39">
        <f t="shared" si="333"/>
        <v>2</v>
      </c>
      <c r="AK295" s="39">
        <f t="shared" si="334"/>
        <v>0</v>
      </c>
      <c r="AL295" s="39">
        <f t="shared" si="335"/>
        <v>2</v>
      </c>
      <c r="AM295" s="57">
        <f t="shared" si="336"/>
        <v>69636</v>
      </c>
      <c r="AN295" s="57">
        <v>250</v>
      </c>
      <c r="AO295" s="57">
        <f t="shared" si="337"/>
        <v>69750</v>
      </c>
      <c r="AP295" s="39"/>
      <c r="AQ295" s="39" t="s">
        <v>1295</v>
      </c>
      <c r="AR295" s="39" t="s">
        <v>1296</v>
      </c>
      <c r="AS295" s="39"/>
      <c r="AT295" s="39"/>
      <c r="AU295" s="58">
        <v>2.68</v>
      </c>
      <c r="AV295" s="58" t="s">
        <v>11</v>
      </c>
      <c r="AW295" s="39" t="s">
        <v>1297</v>
      </c>
      <c r="AX295" s="39" t="s">
        <v>1298</v>
      </c>
      <c r="AY295" s="39"/>
      <c r="AZ295" s="39" t="s">
        <v>1299</v>
      </c>
      <c r="BA295" s="39" t="str">
        <f t="shared" si="338"/>
        <v>P0008</v>
      </c>
      <c r="BB295" s="78" t="e">
        <f t="shared" ca="1" si="339"/>
        <v>#NAME?</v>
      </c>
      <c r="BC295" s="39">
        <v>10</v>
      </c>
      <c r="BD295" s="75">
        <f t="shared" si="340"/>
        <v>69750</v>
      </c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>
        <f>SUM($BE295,$BF295:BF295)-SUM($CV$1:CW$1)*SUM($P295:$Q295,$W295)-SUM($CV$2:CW$2)*SUM($R295:$V295)-SUM($CV$3:CW$3)*$X295-SUM($CV$4:CW$4)*SUM($K295:$L295)-SUM($CV$5:CW$5)*SUM($M295:$N295)-SUM($CV$6:CW$6)*$O295-SUM($CV$7:CW$7)*SUM($Y295:$Z295,$AF295)-SUM($CV$8:CW$8)*SUM($AA295:$AE295)-SUM($CV$9:CW$9)*$AG295</f>
        <v>0</v>
      </c>
      <c r="CX295" s="39">
        <f>SUM($BE295,$BF295:BG295)-SUM($CV$1:CX$1)*SUM($P295:$Q295,$W295)-SUM($CV$2:CX$2)*SUM($R295:$V295)-SUM($CV$3:CX$3)*$X295-SUM($CV$4:CX$4)*SUM($K295:$L295)-SUM($CV$5:CX$5)*SUM($M295:$N295)-SUM($CV$6:CX$6)*$O295-SUM($CV$7:CX$7)*SUM($Y295:$Z295,$AF295)-SUM($CV$8:CX$8)*SUM($AA295:$AE295)-SUM($CV$9:CX$9)*$AG295</f>
        <v>0</v>
      </c>
      <c r="CY295" s="39">
        <f>SUM($BE295,$BF295:BH295)-SUM($CV$1:CY$1)*SUM($P295:$Q295,$W295)-SUM($CV$2:CY$2)*SUM($R295:$V295)-SUM($CV$3:CY$3)*$X295-SUM($CV$4:CY$4)*SUM($K295:$L295)-SUM($CV$5:CY$5)*SUM($M295:$N295)-SUM($CV$6:CY$6)*$O295-SUM($CV$7:CY$7)*SUM($Y295:$Z295,$AF295)-SUM($CV$8:CY$8)*SUM($AA295:$AE295)-SUM($CV$9:CY$9)*$AG295</f>
        <v>0</v>
      </c>
      <c r="CZ295" s="39">
        <f>SUM($BE295,$BF295:BI295)-SUM($CV$1:CZ$1)*SUM($P295:$Q295,$W295)-SUM($CV$2:CZ$2)*SUM($R295:$V295)-SUM($CV$3:CZ$3)*$X295-SUM($CV$4:CZ$4)*SUM($K295:$L295)-SUM($CV$5:CZ$5)*SUM($M295:$N295)-SUM($CV$6:CZ$6)*$O295-SUM($CV$7:CZ$7)*SUM($Y295:$Z295,$AF295)-SUM($CV$8:CZ$8)*SUM($AA295:$AE295)-SUM($CV$9:CZ$9)*$AG295</f>
        <v>0</v>
      </c>
      <c r="DA295" s="39">
        <f>SUM($BE295,$BF295:BJ295)-SUM($CV$1:DA$1)*SUM($P295:$Q295,$W295)-SUM($CV$2:DA$2)*SUM($R295:$V295)-SUM($CV$3:DA$3)*$X295-SUM($CV$4:DA$4)*SUM($K295:$L295)-SUM($CV$5:DA$5)*SUM($M295:$N295)-SUM($CV$6:DA$6)*$O295-SUM($CV$7:DA$7)*SUM($Y295:$Z295,$AF295)-SUM($CV$8:DA$8)*SUM($AA295:$AE295)-SUM($CV$9:DA$9)*$AG295</f>
        <v>0</v>
      </c>
      <c r="DB295" s="39">
        <f>SUM($BE295,$BF295:BK295)-SUM($CV$1:DB$1)*SUM($P295:$Q295,$W295)-SUM($CV$2:DB$2)*SUM($R295:$V295)-SUM($CV$3:DB$3)*$X295-SUM($CV$4:DB$4)*SUM($K295:$L295)-SUM($CV$5:DB$5)*SUM($M295:$N295)-SUM($CV$6:DB$6)*$O295-SUM($CV$7:DB$7)*SUM($Y295:$Z295,$AF295)-SUM($CV$8:DB$8)*SUM($AA295:$AE295)-SUM($CV$9:DB$9)*$AG295</f>
        <v>-200</v>
      </c>
      <c r="DC295" s="39">
        <f>SUM($BE295,$BF295:BL295)-SUM($CV$1:DC$1)*SUM($P295:$Q295,$W295)-SUM($CV$2:DC$2)*SUM($R295:$V295)-SUM($CV$3:DC$3)*$X295-SUM($CV$4:DC$4)*SUM($K295:$L295)-SUM($CV$5:DC$5)*SUM($M295:$N295)-SUM($CV$6:DC$6)*$O295-SUM($CV$7:DC$7)*SUM($Y295:$Z295,$AF295)-SUM($CV$8:DC$8)*SUM($AA295:$AE295)-SUM($CV$9:DC$9)*$AG295</f>
        <v>-600</v>
      </c>
      <c r="DD295" s="39">
        <f>SUM($BE295,$BF295:BM295)-SUM($CV$1:DD$1)*SUM($P295:$Q295,$W295)-SUM($CV$2:DD$2)*SUM($R295:$V295)-SUM($CV$3:DD$3)*$X295-SUM($CV$4:DD$4)*SUM($K295:$L295)-SUM($CV$5:DD$5)*SUM($M295:$N295)-SUM($CV$6:DD$6)*$O295-SUM($CV$7:DD$7)*SUM($Y295:$Z295,$AF295)-SUM($CV$8:DD$8)*SUM($AA295:$AE295)-SUM($CV$9:DD$9)*$AG295</f>
        <v>-1200</v>
      </c>
      <c r="DE295" s="39">
        <f>SUM($BE295,$BF295:BN295)-SUM($CV$1:DE$1)*SUM($P295:$Q295,$W295)-SUM($CV$2:DE$2)*SUM($R295:$V295)-SUM($CV$3:DE$3)*$X295-SUM($CV$4:DE$4)*SUM($K295:$L295)-SUM($CV$5:DE$5)*SUM($M295:$N295)-SUM($CV$6:DE$6)*$O295-SUM($CV$7:DE$7)*SUM($Y295:$Z295,$AF295)-SUM($CV$8:DE$8)*SUM($AA295:$AE295)-SUM($CV$9:DE$9)*$AG295</f>
        <v>-2300</v>
      </c>
      <c r="DF295" s="39">
        <f>SUM($BE295,$BF295:BO295)-SUM($CV$1:DF$1)*SUM($P295:$Q295,$W295)-SUM($CV$2:DF$2)*SUM($R295:$V295)-SUM($CV$3:DF$3)*$X295-SUM($CV$4:DF$4)*SUM($K295:$L295)-SUM($CV$5:DF$5)*SUM($M295:$N295)-SUM($CV$6:DF$6)*$O295-SUM($CV$7:DF$7)*SUM($Y295:$Z295,$AF295)-SUM($CV$8:DF$8)*SUM($AA295:$AE295)-SUM($CV$9:DF$9)*$AG295</f>
        <v>-3700</v>
      </c>
      <c r="DG295" s="39">
        <f>SUM($BE295,$BF295:BP295)-SUM($CV$1:DG$1)*SUM($P295:$Q295,$W295)-SUM($CV$2:DG$2)*SUM($R295:$V295)-SUM($CV$3:DG$3)*$X295-SUM($CV$4:DG$4)*SUM($K295:$L295)-SUM($CV$5:DG$5)*SUM($M295:$N295)-SUM($CV$6:DG$6)*$O295-SUM($CV$7:DG$7)*SUM($Y295:$Z295,$AF295)-SUM($CV$8:DG$8)*SUM($AA295:$AE295)-SUM($CV$9:DG$9)*$AG295</f>
        <v>-5200</v>
      </c>
      <c r="DH295" s="39">
        <f>SUM($BE295,$BF295:BQ295)-SUM($CV$1:DH$1)*SUM($P295:$Q295,$W295)-SUM($CV$2:DH$2)*SUM($R295:$V295)-SUM($CV$3:DH$3)*$X295-SUM($CV$4:DH$4)*SUM($K295:$L295)-SUM($CV$5:DH$5)*SUM($M295:$N295)-SUM($CV$6:DH$6)*$O295-SUM($CV$7:DH$7)*SUM($Y295:$Z295,$AF295)-SUM($CV$8:DH$8)*SUM($AA295:$AE295)-SUM($CV$9:DH$9)*$AG295</f>
        <v>-6700</v>
      </c>
      <c r="DI295" s="39">
        <f>SUM($BE295,$BF295:BR295)-SUM($CV$1:DI$1)*SUM($P295:$Q295,$W295)-SUM($CV$2:DI$2)*SUM($R295:$V295)-SUM($CV$3:DI$3)*$X295-SUM($CV$4:DI$4)*SUM($K295:$L295)-SUM($CV$5:DI$5)*SUM($M295:$N295)-SUM($CV$6:DI$6)*$O295-SUM($CV$7:DI$7)*SUM($Y295:$Z295,$AF295)-SUM($CV$8:DI$8)*SUM($AA295:$AE295)-SUM($CV$9:DI$9)*$AG295</f>
        <v>-8200</v>
      </c>
      <c r="DJ295" s="39">
        <f>SUM($BE295,$BF295:BS295)-SUM($CV$1:DJ$1)*SUM($P295:$Q295,$W295)-SUM($CV$2:DJ$2)*SUM($R295:$V295)-SUM($CV$3:DJ$3)*$X295-SUM($CV$4:DJ$4)*SUM($K295:$L295)-SUM($CV$5:DJ$5)*SUM($M295:$N295)-SUM($CV$6:DJ$6)*$O295-SUM($CV$7:DJ$7)*SUM($Y295:$Z295,$AF295)-SUM($CV$8:DJ$8)*SUM($AA295:$AE295)-SUM($CV$9:DJ$9)*$AG295</f>
        <v>-9700</v>
      </c>
      <c r="DK295" s="39">
        <f>SUM($BE295,$BF295:BT295)-SUM($CV$1:DK$1)*SUM($P295:$Q295,$W295)-SUM($CV$2:DK$2)*SUM($R295:$V295)-SUM($CV$3:DK$3)*$X295-SUM($CV$4:DK$4)*SUM($K295:$L295)-SUM($CV$5:DK$5)*SUM($M295:$N295)-SUM($CV$6:DK$6)*$O295-SUM($CV$7:DK$7)*SUM($Y295:$Z295,$AF295)-SUM($CV$8:DK$8)*SUM($AA295:$AE295)-SUM($CV$9:DK$9)*$AG295</f>
        <v>-11200</v>
      </c>
      <c r="DL295" s="39">
        <f>SUM($BE295,$BF295:BU295)-SUM($CV$1:DL$1)*SUM($P295:$Q295,$W295)-SUM($CV$2:DL$2)*SUM($R295:$V295)-SUM($CV$3:DL$3)*$X295-SUM($CV$4:DL$4)*SUM($K295:$L295)-SUM($CV$5:DL$5)*SUM($M295:$N295)-SUM($CV$6:DL$6)*$O295-SUM($CV$7:DL$7)*SUM($Y295:$Z295,$AF295)-SUM($CV$8:DL$8)*SUM($AA295:$AE295)-SUM($CV$9:DL$9)*$AG295</f>
        <v>-12700</v>
      </c>
      <c r="DM295" s="39">
        <f>SUM($BE295,$BF295:BV295)-SUM($CV$1:DM$1)*SUM($P295:$Q295,$W295)-SUM($CV$2:DM$2)*SUM($R295:$V295)-SUM($CV$3:DM$3)*$X295-SUM($CV$4:DM$4)*SUM($K295:$L295)-SUM($CV$5:DM$5)*SUM($M295:$N295)-SUM($CV$6:DM$6)*$O295-SUM($CV$7:DM$7)*SUM($Y295:$Z295,$AF295)-SUM($CV$8:DM$8)*SUM($AA295:$AE295)-SUM($CV$9:DM$9)*$AG295</f>
        <v>-14700</v>
      </c>
      <c r="DN295" s="39">
        <f>SUM($BE295,$BF295:BW295)-SUM($CV$1:DN$1)*SUM($P295:$Q295,$W295)-SUM($CV$2:DN$2)*SUM($R295:$V295)-SUM($CV$3:DN$3)*$X295-SUM($CV$4:DN$4)*SUM($K295:$L295)-SUM($CV$5:DN$5)*SUM($M295:$N295)-SUM($CV$6:DN$6)*$O295-SUM($CV$7:DN$7)*SUM($Y295:$Z295,$AF295)-SUM($CV$8:DN$8)*SUM($AA295:$AE295)-SUM($CV$9:DN$9)*$AG295</f>
        <v>-16700</v>
      </c>
      <c r="DO295" s="39">
        <f>SUM($BE295,$BF295:BX295)-SUM($CV$1:DO$1)*SUM($P295:$Q295,$W295)-SUM($CV$2:DO$2)*SUM($R295:$V295)-SUM($CV$3:DO$3)*$X295-SUM($CV$4:DO$4)*SUM($K295:$L295)-SUM($CV$5:DO$5)*SUM($M295:$N295)-SUM($CV$6:DO$6)*$O295-SUM($CV$7:DO$7)*SUM($Y295:$Z295,$AF295)-SUM($CV$8:DO$8)*SUM($AA295:$AE295)-SUM($CV$9:DO$9)*$AG295</f>
        <v>-18700</v>
      </c>
      <c r="DP295" s="39">
        <f>SUM($BE295,$BF295:BY295)-SUM($CV$1:DP$1)*SUM($P295:$Q295,$W295)-SUM($CV$2:DP$2)*SUM($R295:$V295)-SUM($CV$3:DP$3)*$X295-SUM($CV$4:DP$4)*SUM($K295:$L295)-SUM($CV$5:DP$5)*SUM($M295:$N295)-SUM($CV$6:DP$6)*$O295-SUM($CV$7:DP$7)*SUM($Y295:$Z295,$AF295)-SUM($CV$8:DP$8)*SUM($AA295:$AE295)-SUM($CV$9:DP$9)*$AG295</f>
        <v>-20700</v>
      </c>
      <c r="DQ295" s="39">
        <f>SUM($BE295,$BF295:BZ295)-SUM($CV$1:DQ$1)*SUM($P295:$Q295,$W295)-SUM($CV$2:DQ$2)*SUM($R295:$V295)-SUM($CV$3:DQ$3)*$X295-SUM($CV$4:DQ$4)*SUM($K295:$L295)-SUM($CV$5:DQ$5)*SUM($M295:$N295)-SUM($CV$6:DQ$6)*$O295-SUM($CV$7:DQ$7)*SUM($Y295:$Z295,$AF295)-SUM($CV$8:DQ$8)*SUM($AA295:$AE295)-SUM($CV$9:DQ$9)*$AG295</f>
        <v>-22700</v>
      </c>
      <c r="DR295" s="39">
        <f>SUM($BE295,$BF295:CA295)-SUM($CV$1:DR$1)*SUM($P295:$Q295,$W295)-SUM($CV$2:DR$2)*SUM($R295:$V295)-SUM($CV$3:DR$3)*$X295-SUM($CV$4:DR$4)*SUM($K295:$L295)-SUM($CV$5:DR$5)*SUM($M295:$N295)-SUM($CV$6:DR$6)*$O295-SUM($CV$7:DR$7)*SUM($Y295:$Z295,$AF295)-SUM($CV$8:DR$8)*SUM($AA295:$AE295)-SUM($CV$9:DR$9)*$AG295</f>
        <v>-24700</v>
      </c>
      <c r="DS295" s="39">
        <f>SUM($BE295,$BF295:CB295)-SUM($CV$1:DS$1)*SUM($P295:$Q295,$W295)-SUM($CV$2:DS$2)*SUM($R295:$V295)-SUM($CV$3:DS$3)*$X295-SUM($CV$4:DS$4)*SUM($K295:$L295)-SUM($CV$5:DS$5)*SUM($M295:$N295)-SUM($CV$6:DS$6)*$O295-SUM($CV$7:DS$7)*SUM($Y295:$Z295,$AF295)-SUM($CV$8:DS$8)*SUM($AA295:$AE295)-SUM($CV$9:DS$9)*$AG295</f>
        <v>-26700</v>
      </c>
      <c r="DT295" s="39">
        <f>SUM($BE295,$BF295:CC295)-SUM($CV$1:DT$1)*SUM($P295:$Q295,$W295)-SUM($CV$2:DT$2)*SUM($R295:$V295)-SUM($CV$3:DT$3)*$X295-SUM($CV$4:DT$4)*SUM($K295:$L295)-SUM($CV$5:DT$5)*SUM($M295:$N295)-SUM($CV$6:DT$6)*$O295-SUM($CV$7:DT$7)*SUM($Y295:$Z295,$AF295)-SUM($CV$8:DT$8)*SUM($AA295:$AE295)-SUM($CV$9:DT$9)*$AG295</f>
        <v>-28700</v>
      </c>
      <c r="DU295" s="39">
        <f>SUM($BE295,$BF295:CD295)-SUM($CV$1:DU$1)*SUM($P295:$Q295,$W295)-SUM($CV$2:DU$2)*SUM($R295:$V295)-SUM($CV$3:DU$3)*$X295-SUM($CV$4:DU$4)*SUM($K295:$L295)-SUM($CV$5:DU$5)*SUM($M295:$N295)-SUM($CV$6:DU$6)*$O295-SUM($CV$7:DU$7)*SUM($Y295:$Z295,$AF295)-SUM($CV$8:DU$8)*SUM($AA295:$AE295)-SUM($CV$9:DU$9)*$AG295</f>
        <v>-30700</v>
      </c>
      <c r="DV295" s="39">
        <f>SUM($BE295,$BF295:CE295)-SUM($CV$1:DV$1)*SUM($P295:$Q295,$W295)-SUM($CV$2:DV$2)*SUM($R295:$V295)-SUM($CV$3:DV$3)*$X295-SUM($CV$4:DV$4)*SUM($K295:$L295)-SUM($CV$5:DV$5)*SUM($M295:$N295)-SUM($CV$6:DV$6)*$O295-SUM($CV$7:DV$7)*SUM($Y295:$Z295,$AF295)-SUM($CV$8:DV$8)*SUM($AA295:$AE295)-SUM($CV$9:DV$9)*$AG295</f>
        <v>-32700</v>
      </c>
      <c r="DW295" s="39">
        <f>SUM($BE295,$BF295:CF295)-SUM($CV$1:DW$1)*SUM($P295:$Q295,$W295)-SUM($CV$2:DW$2)*SUM($R295:$V295)-SUM($CV$3:DW$3)*$X295-SUM($CV$4:DW$4)*SUM($K295:$L295)-SUM($CV$5:DW$5)*SUM($M295:$N295)-SUM($CV$6:DW$6)*$O295-SUM($CV$7:DW$7)*SUM($Y295:$Z295,$AF295)-SUM($CV$8:DW$8)*SUM($AA295:$AE295)-SUM($CV$9:DW$9)*$AG295</f>
        <v>-34700</v>
      </c>
      <c r="DX295" s="39">
        <f>SUM($BE295,$BF295:CG295)-SUM($CV$1:DX$1)*SUM($P295:$Q295,$W295)-SUM($CV$2:DX$2)*SUM($R295:$V295)-SUM($CV$3:DX$3)*$X295-SUM($CV$4:DX$4)*SUM($K295:$L295)-SUM($CV$5:DX$5)*SUM($M295:$N295)-SUM($CV$6:DX$6)*$O295-SUM($CV$7:DX$7)*SUM($Y295:$Z295,$AF295)-SUM($CV$8:DX$8)*SUM($AA295:$AE295)-SUM($CV$9:DX$9)*$AG295</f>
        <v>-36700</v>
      </c>
      <c r="DY295" s="39">
        <f>SUM($BE295,$BF295:CH295)-SUM($CV$1:DY$1)*SUM($P295:$Q295,$W295)-SUM($CV$2:DY$2)*SUM($R295:$V295)-SUM($CV$3:DY$3)*$X295-SUM($CV$4:DY$4)*SUM($K295:$L295)-SUM($CV$5:DY$5)*SUM($M295:$N295)-SUM($CV$6:DY$6)*$O295-SUM($CV$7:DY$7)*SUM($Y295:$Z295,$AF295)-SUM($CV$8:DY$8)*SUM($AA295:$AE295)-SUM($CV$9:DY$9)*$AG295</f>
        <v>-38700</v>
      </c>
      <c r="DZ295" s="39">
        <f>SUM($BE295,$BF295:CI295)-SUM($CV$1:DZ$1)*SUM($P295:$Q295,$W295)-SUM($CV$2:DZ$2)*SUM($R295:$V295)-SUM($CV$3:DZ$3)*$X295-SUM($CV$4:DZ$4)*SUM($K295:$L295)-SUM($CV$5:DZ$5)*SUM($M295:$N295)-SUM($CV$6:DZ$6)*$O295-SUM($CV$7:DZ$7)*SUM($Y295:$Z295,$AF295)-SUM($CV$8:DZ$8)*SUM($AA295:$AE295)-SUM($CV$9:DZ$9)*$AG295</f>
        <v>-40700</v>
      </c>
      <c r="EA295" s="39">
        <f>SUM($BE295,$BF295:CJ295)-SUM($CV$1:EA$1)*SUM($P295:$Q295,$W295)-SUM($CV$2:EA$2)*SUM($R295:$V295)-SUM($CV$3:EA$3)*$X295-SUM($CV$4:EA$4)*SUM($K295:$L295)-SUM($CV$5:EA$5)*SUM($M295:$N295)-SUM($CV$6:EA$6)*$O295-SUM($CV$7:EA$7)*SUM($Y295:$Z295,$AF295)-SUM($CV$8:EA$8)*SUM($AA295:$AE295)-SUM($CV$9:EA$9)*$AG295</f>
        <v>-42700</v>
      </c>
      <c r="EB295" s="39">
        <f>SUM($BE295,$BF295:CK295)-SUM($CV$1:EB$1)*SUM($P295:$Q295,$W295)-SUM($CV$2:EB$2)*SUM($R295:$V295)-SUM($CV$3:EB$3)*$X295-SUM($CV$4:EB$4)*SUM($K295:$L295)-SUM($CV$5:EB$5)*SUM($M295:$N295)-SUM($CV$6:EB$6)*$O295-SUM($CV$7:EB$7)*SUM($Y295:$Z295,$AF295)-SUM($CV$8:EB$8)*SUM($AA295:$AE295)-SUM($CV$9:EB$9)*$AG295</f>
        <v>-44700</v>
      </c>
      <c r="EC295" s="39">
        <f>SUM($BE295,$BF295:CL295)-SUM($CV$1:EC$1)*SUM($P295:$Q295,$W295)-SUM($CV$2:EC$2)*SUM($R295:$V295)-SUM($CV$3:EC$3)*$X295-SUM($CV$4:EC$4)*SUM($K295:$L295)-SUM($CV$5:EC$5)*SUM($M295:$N295)-SUM($CV$6:EC$6)*$O295-SUM($CV$7:EC$7)*SUM($Y295:$Z295,$AF295)-SUM($CV$8:EC$8)*SUM($AA295:$AE295)-SUM($CV$9:EC$9)*$AG295</f>
        <v>-46700</v>
      </c>
      <c r="ED295" s="39">
        <f>SUM($BE295,$BF295:CM295)-SUM($CV$1:ED$1)*SUM($P295:$Q295,$W295)-SUM($CV$2:ED$2)*SUM($R295:$V295)-SUM($CV$3:ED$3)*$X295-SUM($CV$4:ED$4)*SUM($K295:$L295)-SUM($CV$5:ED$5)*SUM($M295:$N295)-SUM($CV$6:ED$6)*$O295-SUM($CV$7:ED$7)*SUM($Y295:$Z295,$AF295)-SUM($CV$8:ED$8)*SUM($AA295:$AE295)-SUM($CV$9:ED$9)*$AG295</f>
        <v>-48700</v>
      </c>
      <c r="EE295" s="39">
        <f>SUM($BE295,$BF295:CN295)-SUM($CV$1:EE$1)*SUM($P295:$Q295,$W295)-SUM($CV$2:EE$2)*SUM($R295:$V295)-SUM($CV$3:EE$3)*$X295-SUM($CV$4:EE$4)*SUM($K295:$L295)-SUM($CV$5:EE$5)*SUM($M295:$N295)-SUM($CV$6:EE$6)*$O295-SUM($CV$7:EE$7)*SUM($Y295:$Z295,$AF295)-SUM($CV$8:EE$8)*SUM($AA295:$AE295)-SUM($CV$9:EE$9)*$AG295</f>
        <v>-50700</v>
      </c>
      <c r="EF295" s="39">
        <f>SUM($BE295,$BF295:CO295)-SUM($CV$1:EF$1)*SUM($P295:$Q295,$W295)-SUM($CV$2:EF$2)*SUM($R295:$V295)-SUM($CV$3:EF$3)*$X295-SUM($CV$4:EF$4)*SUM($K295:$L295)-SUM($CV$5:EF$5)*SUM($M295:$N295)-SUM($CV$6:EF$6)*$O295-SUM($CV$7:EF$7)*SUM($Y295:$Z295,$AF295)-SUM($CV$8:EF$8)*SUM($AA295:$AE295)-SUM($CV$9:EF$9)*$AG295</f>
        <v>-52700</v>
      </c>
      <c r="EG295" s="39">
        <f>SUM($BE295,$BF295:CP295)-SUM($CV$1:EG$1)*SUM($P295:$Q295,$W295)-SUM($CV$2:EG$2)*SUM($R295:$V295)-SUM($CV$3:EG$3)*$X295-SUM($CV$4:EG$4)*SUM($K295:$L295)-SUM($CV$5:EG$5)*SUM($M295:$N295)-SUM($CV$6:EG$6)*$O295-SUM($CV$7:EG$7)*SUM($Y295:$Z295,$AF295)-SUM($CV$8:EG$8)*SUM($AA295:$AE295)-SUM($CV$9:EG$9)*$AG295</f>
        <v>-54700</v>
      </c>
      <c r="EH295" s="39">
        <f>SUM($BE295,$BF295:CQ295)-SUM($CV$1:EH$1)*SUM($P295:$Q295,$W295)-SUM($CV$2:EH$2)*SUM($R295:$V295)-SUM($CV$3:EH$3)*$X295-SUM($CV$4:EH$4)*SUM($K295:$L295)-SUM($CV$5:EH$5)*SUM($M295:$N295)-SUM($CV$6:EH$6)*$O295-SUM($CV$7:EH$7)*SUM($Y295:$Z295,$AF295)-SUM($CV$8:EH$8)*SUM($AA295:$AE295)-SUM($CV$9:EH$9)*$AG295</f>
        <v>-56700</v>
      </c>
      <c r="EI295" s="39">
        <f>SUM($BE295,$BF295:CR295)-SUM($CV$1:EI$1)*SUM($P295:$Q295,$W295)-SUM($CV$2:EI$2)*SUM($R295:$V295)-SUM($CV$3:EI$3)*$X295-SUM($CV$4:EI$4)*SUM($K295:$L295)-SUM($CV$5:EI$5)*SUM($M295:$N295)-SUM($CV$6:EI$6)*$O295-SUM($CV$7:EI$7)*SUM($Y295:$Z295,$AF295)-SUM($CV$8:EI$8)*SUM($AA295:$AE295)-SUM($CV$9:EI$9)*$AG295</f>
        <v>-58700</v>
      </c>
      <c r="EJ295" s="39">
        <f>SUM($BE295,$BF295:CS295)-SUM($CV$1:EJ$1)*SUM($P295:$Q295,$W295)-SUM($CV$2:EJ$2)*SUM($R295:$V295)-SUM($CV$3:EJ$3)*$X295-SUM($CV$4:EJ$4)*SUM($K295:$L295)-SUM($CV$5:EJ$5)*SUM($M295:$N295)-SUM($CV$6:EJ$6)*$O295-SUM($CV$7:EJ$7)*SUM($Y295:$Z295,$AF295)-SUM($CV$8:EJ$8)*SUM($AA295:$AE295)-SUM($CV$9:EJ$9)*$AG295</f>
        <v>-60700</v>
      </c>
      <c r="EK295" s="39">
        <f>SUM($BE295,$BF295:CT295)-SUM($CV$1:EK$1)*SUM($P295:$Q295,$W295)-SUM($CV$2:EK$2)*SUM($R295:$V295)-SUM($CV$3:EK$3)*$X295-SUM($CV$4:EK$4)*SUM($K295:$L295)-SUM($CV$5:EK$5)*SUM($M295:$N295)-SUM($CV$6:EK$6)*$O295-SUM($CV$7:EK$7)*SUM($Y295:$Z295,$AF295)-SUM($CV$8:EK$8)*SUM($AA295:$AE295)-SUM($CV$9:EK$9)*$AG295</f>
        <v>-62700</v>
      </c>
      <c r="EL295" s="39">
        <f>SUM($BE295,$BF295:CU295)-SUM($CV$1:EL$1)*SUM($P295:$Q295,$W295)-SUM($CV$2:EL$2)*SUM($R295:$V295)-SUM($CV$3:EL$3)*$X295-SUM($CV$4:EL$4)*SUM($K295:$L295)-SUM($CV$5:EL$5)*SUM($M295:$N295)-SUM($CV$6:EL$6)*$O295-SUM($CV$7:EL$7)*SUM($Y295:$Z295,$AF295)-SUM($CV$8:EL$8)*SUM($AA295:$AE295)-SUM($CV$9:EL$9)*$AG295</f>
        <v>-64700</v>
      </c>
      <c r="EM295" s="39">
        <f>SUM($BE295,$BF295:CV295)-SUM($CV$1:EM$1)*SUM($P295:$Q295,$W295)-SUM($CV$2:EM$2)*SUM($R295:$V295)-SUM($CV$3:EM$3)*$X295-SUM($CV$4:EM$4)*SUM($K295:$L295)-SUM($CV$5:EM$5)*SUM($M295:$N295)-SUM($CV$6:EM$6)*$O295-SUM($CV$7:EM$7)*SUM($Y295:$Z295,$AF295)-SUM($CV$8:EM$8)*SUM($AA295:$AE295)-SUM($CV$9:EM$9)*$AG295</f>
        <v>-66700</v>
      </c>
      <c r="EN295" s="39">
        <f>SUM($BE295,$BF295:CW295)-SUM($CV$1:EN$1)*SUM($P295:$Q295,$W295)-SUM($CV$2:EN$2)*SUM($R295:$V295)-SUM($CV$3:EN$3)*$X295-SUM($CV$4:EN$4)*SUM($K295:$L295)-SUM($CV$5:EN$5)*SUM($M295:$N295)-SUM($CV$6:EN$6)*$O295-SUM($CV$7:EN$7)*SUM($Y295:$Z295,$AF295)-SUM($CV$8:EN$8)*SUM($AA295:$AE295)-SUM($CV$9:EN$9)*$AG295</f>
        <v>-68700</v>
      </c>
      <c r="EO295" s="39">
        <f>SUM($BE295,$BF295:CX295)-SUM($CV$1:EO$1)*SUM($P295:$Q295,$W295)-SUM($CV$2:EO$2)*SUM($R295:$V295)-SUM($CV$3:EO$3)*$X295-SUM($CV$4:EO$4)*SUM($K295:$L295)-SUM($CV$5:EO$5)*SUM($M295:$N295)-SUM($CV$6:EO$6)*$O295-SUM($CV$7:EO$7)*SUM($Y295:$Z295,$AF295)-SUM($CV$8:EO$8)*SUM($AA295:$AE295)-SUM($CV$9:EO$9)*$AG295</f>
        <v>-70360</v>
      </c>
      <c r="EP295" s="96" t="str">
        <f>AR295</f>
        <v>RFMW</v>
      </c>
      <c r="EQ295" s="103" t="str">
        <f t="shared" si="328"/>
        <v>TS0301W3</v>
      </c>
      <c r="ER295" s="96" t="str">
        <f t="shared" si="378"/>
        <v>SMITHS INTERCONNECT AMERICAS,</v>
      </c>
      <c r="ES295" s="115">
        <f>AU295</f>
        <v>2.68</v>
      </c>
      <c r="ET295" s="116" t="str">
        <f t="shared" si="385"/>
        <v>USD</v>
      </c>
      <c r="EU295" s="107" t="e">
        <f t="shared" ca="1" si="341"/>
        <v>#NAME?</v>
      </c>
      <c r="EV295" s="107" t="e">
        <f t="shared" ca="1" si="342"/>
        <v>#NAME?</v>
      </c>
      <c r="EW295" s="117">
        <f t="shared" si="382"/>
        <v>250</v>
      </c>
      <c r="EX295" s="117">
        <f t="shared" si="383"/>
        <v>250</v>
      </c>
      <c r="EY295" s="103"/>
      <c r="EZ295" s="117">
        <f t="shared" si="343"/>
        <v>69750</v>
      </c>
      <c r="FA295" s="118" t="e">
        <f t="shared" ca="1" si="344"/>
        <v>#NAME?</v>
      </c>
      <c r="FB295" s="117">
        <f t="shared" si="345"/>
        <v>114</v>
      </c>
      <c r="FC295" s="118" t="e">
        <f t="shared" ca="1" si="346"/>
        <v>#NAME?</v>
      </c>
      <c r="FD295" s="119">
        <v>45523</v>
      </c>
      <c r="FE295" s="118" t="s">
        <v>130</v>
      </c>
      <c r="FF295" s="118" t="s">
        <v>26</v>
      </c>
      <c r="FG295" s="103" t="s">
        <v>144</v>
      </c>
      <c r="FH295" s="103" t="s">
        <v>145</v>
      </c>
      <c r="FI295" s="105">
        <f t="array" ref="FI295">SUMPRODUCT($AI295:$AL295,TRANSPOSE(FI$1:FI$4))</f>
        <v>6000</v>
      </c>
      <c r="FJ295" s="105">
        <f t="array" ref="FJ295">SUMPRODUCT($AI295:$AL295,TRANSPOSE(FJ$1:FJ$4))</f>
        <v>6000</v>
      </c>
      <c r="FK295" s="105">
        <f t="array" ref="FK295">SUMPRODUCT($AI295:$AL295,TRANSPOSE(FK$1:FK$4))</f>
        <v>6000</v>
      </c>
      <c r="FL295" s="105">
        <f t="array" ref="FL295">SUMPRODUCT($AI295:$AL295,TRANSPOSE(FL$1:FL$4))</f>
        <v>6000</v>
      </c>
      <c r="FM295" s="105">
        <f t="array" ref="FM295">SUMPRODUCT($AI295:$AL295,TRANSPOSE(FM$1:FM$4))</f>
        <v>6000</v>
      </c>
      <c r="FN295" s="105">
        <f t="array" ref="FN295">SUMPRODUCT($AI295:$AL295,TRANSPOSE(FN$1:FN$4))</f>
        <v>6000</v>
      </c>
      <c r="FO295" s="105">
        <f t="array" ref="FO295">SUMPRODUCT($AI295:$AL295,TRANSPOSE(FO$1:FO$4))</f>
        <v>6000</v>
      </c>
      <c r="FP295" s="105">
        <f t="array" ref="FP295">SUMPRODUCT($AI295:$AL295,TRANSPOSE(FP$1:FP$4))</f>
        <v>6000</v>
      </c>
      <c r="FQ295" s="105">
        <f t="array" ref="FQ295">SUMPRODUCT($AI295:$AL295,TRANSPOSE(FQ$1:FQ$4))</f>
        <v>6000</v>
      </c>
      <c r="FR295" s="105">
        <f t="array" ref="FR295">SUMPRODUCT($AI295:$AL295,TRANSPOSE(FR$1:FR$4))</f>
        <v>6000</v>
      </c>
      <c r="FS295" s="105">
        <f t="array" ref="FS295">SUMPRODUCT($AI295:$AL295,TRANSPOSE(FS$1:FS$4))</f>
        <v>6000</v>
      </c>
      <c r="FT295" s="105">
        <f t="array" ref="FT295">SUMPRODUCT($AI295:$AL295,TRANSPOSE(FT$1:FT$4))</f>
        <v>3636</v>
      </c>
      <c r="FU295" s="105">
        <f t="array" ref="FU295">SUMPRODUCT($AI295:$AL295,TRANSPOSE(FU$1:FU$4))</f>
        <v>0</v>
      </c>
      <c r="FV295" s="120"/>
      <c r="FW295" s="105">
        <f t="shared" si="347"/>
        <v>6000</v>
      </c>
      <c r="FX295" s="121">
        <f>CEILING(SUM($FI295:FJ295)-SUM($FW295:FW295),$EW295)</f>
        <v>6000</v>
      </c>
      <c r="FY295" s="121">
        <f>CEILING(SUM($FI295:FK295)-SUM($FW295:FX295),$EW295)</f>
        <v>6000</v>
      </c>
      <c r="FZ295" s="121">
        <f>CEILING(SUM($FI295:FL295)-SUM($FW295:FY295),$EW295)</f>
        <v>6000</v>
      </c>
      <c r="GA295" s="121">
        <f>CEILING(SUM($FI295:FM295)-SUM($FW295:FZ295),$EW295)</f>
        <v>6000</v>
      </c>
      <c r="GB295" s="121">
        <f>CEILING(SUM($FI295:FN295)-SUM($FW295:GA295),$EW295)</f>
        <v>6000</v>
      </c>
      <c r="GC295" s="121">
        <f>CEILING(SUM($FI295:FO295)-SUM($FW295:GB295),$EW295)</f>
        <v>6000</v>
      </c>
      <c r="GD295" s="121">
        <f>CEILING(SUM($FI295:FP295)-SUM($FW295:GC295),$EW295)</f>
        <v>6000</v>
      </c>
      <c r="GE295" s="121">
        <f>CEILING(SUM($FI295:FQ295)-SUM($FW295:GD295),$EW295)</f>
        <v>6000</v>
      </c>
      <c r="GF295" s="121">
        <f>CEILING(SUM($FI295:FR295)-SUM($FW295:GE295),$EW295)</f>
        <v>6000</v>
      </c>
      <c r="GG295" s="121">
        <f>CEILING(SUM($FI295:FS295)-SUM($FW295:GF295),$EW295)</f>
        <v>6000</v>
      </c>
      <c r="GH295" s="121">
        <f t="shared" si="348"/>
        <v>3750</v>
      </c>
      <c r="GI295" s="121">
        <f t="shared" si="349"/>
        <v>0</v>
      </c>
      <c r="GJ295" s="120"/>
      <c r="GK295" s="123" t="e">
        <f t="shared" ca="1" si="350"/>
        <v>#NAME?</v>
      </c>
      <c r="GL295" s="123" t="e">
        <f t="shared" ca="1" si="351"/>
        <v>#NAME?</v>
      </c>
      <c r="GM295" s="123" t="e">
        <f t="shared" ca="1" si="352"/>
        <v>#NAME?</v>
      </c>
      <c r="GN295" s="123" t="e">
        <f t="shared" ca="1" si="353"/>
        <v>#NAME?</v>
      </c>
      <c r="GO295" s="123" t="e">
        <f t="shared" ca="1" si="354"/>
        <v>#NAME?</v>
      </c>
      <c r="GP295" s="123" t="e">
        <f t="shared" ca="1" si="355"/>
        <v>#NAME?</v>
      </c>
      <c r="GQ295" s="123" t="e">
        <f t="shared" ca="1" si="356"/>
        <v>#NAME?</v>
      </c>
      <c r="GR295" s="123" t="e">
        <f t="shared" ca="1" si="357"/>
        <v>#NAME?</v>
      </c>
      <c r="GS295" s="123" t="e">
        <f t="shared" ca="1" si="358"/>
        <v>#NAME?</v>
      </c>
      <c r="GT295" s="123" t="e">
        <f t="shared" ca="1" si="359"/>
        <v>#NAME?</v>
      </c>
      <c r="GU295" s="123" t="e">
        <f t="shared" ca="1" si="360"/>
        <v>#NAME?</v>
      </c>
      <c r="GV295" s="123" t="e">
        <f t="shared" ca="1" si="361"/>
        <v>#NAME?</v>
      </c>
      <c r="GW295" s="123" t="e">
        <f t="shared" ca="1" si="362"/>
        <v>#NAME?</v>
      </c>
      <c r="GX295" s="123" t="e">
        <f t="shared" ca="1" si="363"/>
        <v>#NAME?</v>
      </c>
      <c r="GY295" s="120">
        <v>4</v>
      </c>
      <c r="GZ295" s="105">
        <f>SUM(FW295:FY295)</f>
        <v>18000</v>
      </c>
      <c r="HA295" s="105"/>
      <c r="HB295" s="105"/>
      <c r="HC295" s="105">
        <f>SUM(FZ295:GB295)</f>
        <v>18000</v>
      </c>
      <c r="HD295" s="105"/>
      <c r="HE295" s="105"/>
      <c r="HF295" s="105">
        <f>SUM(GC295:GE295)</f>
        <v>18000</v>
      </c>
      <c r="HG295" s="105"/>
      <c r="HH295" s="105"/>
      <c r="HI295" s="105">
        <f>SUM(GF295:GI295)</f>
        <v>15750</v>
      </c>
      <c r="HJ295" s="105"/>
      <c r="HK295" s="105"/>
      <c r="HL295" s="105">
        <f>GI295</f>
        <v>0</v>
      </c>
      <c r="HM295" s="105"/>
      <c r="HN295" s="123" t="e">
        <f t="shared" ca="1" si="364"/>
        <v>#NAME?</v>
      </c>
      <c r="HO295" s="123" t="e">
        <f t="shared" ca="1" si="365"/>
        <v>#NAME?</v>
      </c>
      <c r="HP295" s="123" t="e">
        <f t="shared" ca="1" si="366"/>
        <v>#NAME?</v>
      </c>
      <c r="HQ295" s="123" t="e">
        <f t="shared" ca="1" si="367"/>
        <v>#NAME?</v>
      </c>
      <c r="HR295" s="123" t="e">
        <f t="shared" ca="1" si="368"/>
        <v>#NAME?</v>
      </c>
      <c r="HS295" s="123" t="e">
        <f t="shared" ca="1" si="369"/>
        <v>#NAME?</v>
      </c>
      <c r="HT295" s="123" t="e">
        <f t="shared" ca="1" si="370"/>
        <v>#NAME?</v>
      </c>
      <c r="HU295" s="123" t="e">
        <f t="shared" ca="1" si="371"/>
        <v>#NAME?</v>
      </c>
      <c r="HV295" s="123" t="e">
        <f t="shared" ca="1" si="372"/>
        <v>#NAME?</v>
      </c>
      <c r="HW295" s="123" t="e">
        <f t="shared" ca="1" si="373"/>
        <v>#NAME?</v>
      </c>
      <c r="HX295" s="123" t="e">
        <f t="shared" ca="1" si="374"/>
        <v>#NAME?</v>
      </c>
      <c r="HY295" s="123" t="e">
        <f t="shared" ca="1" si="375"/>
        <v>#NAME?</v>
      </c>
      <c r="HZ295" s="123" t="e">
        <f t="shared" ca="1" si="376"/>
        <v>#NAME?</v>
      </c>
      <c r="IA295" s="123" t="e">
        <f t="shared" ca="1" si="377"/>
        <v>#NAME?</v>
      </c>
      <c r="IB295" s="124" t="s">
        <v>1346</v>
      </c>
      <c r="IC295" s="103" t="s">
        <v>1300</v>
      </c>
      <c r="ID295" s="125">
        <v>45531</v>
      </c>
      <c r="IE295" s="103" t="s">
        <v>147</v>
      </c>
      <c r="IF295" s="103" t="s">
        <v>19</v>
      </c>
      <c r="IG295" s="103" t="s">
        <v>19</v>
      </c>
      <c r="IH295" s="103" t="s">
        <v>1301</v>
      </c>
      <c r="II295" s="103" t="s">
        <v>1302</v>
      </c>
    </row>
    <row r="296" spans="1:243" ht="14.25" x14ac:dyDescent="0.2">
      <c r="A296" s="39">
        <v>330</v>
      </c>
      <c r="B296" s="39" t="s">
        <v>1350</v>
      </c>
      <c r="C296" s="56" t="s">
        <v>1351</v>
      </c>
      <c r="D296" s="39" t="s">
        <v>137</v>
      </c>
      <c r="E296" s="39" t="s">
        <v>1352</v>
      </c>
      <c r="F296" s="102" t="s">
        <v>1353</v>
      </c>
      <c r="G296" s="39"/>
      <c r="H296" s="39" t="s">
        <v>128</v>
      </c>
      <c r="I296" s="39">
        <v>1</v>
      </c>
      <c r="J296" s="39">
        <v>2</v>
      </c>
      <c r="K296" s="39">
        <v>0</v>
      </c>
      <c r="L296" s="39">
        <v>0</v>
      </c>
      <c r="M296" s="39">
        <v>0</v>
      </c>
      <c r="N296" s="39">
        <v>0</v>
      </c>
      <c r="O296" s="39">
        <v>0</v>
      </c>
      <c r="P296" s="39">
        <v>0</v>
      </c>
      <c r="Q296" s="39">
        <v>0</v>
      </c>
      <c r="R296" s="39">
        <v>0</v>
      </c>
      <c r="S296" s="39">
        <v>2</v>
      </c>
      <c r="T296" s="39">
        <v>0</v>
      </c>
      <c r="U296" s="39">
        <v>0</v>
      </c>
      <c r="V296" s="39">
        <v>0</v>
      </c>
      <c r="W296" s="39">
        <v>0</v>
      </c>
      <c r="X296" s="39">
        <v>0</v>
      </c>
      <c r="Y296" s="39">
        <v>0</v>
      </c>
      <c r="Z296" s="39">
        <v>0</v>
      </c>
      <c r="AA296" s="39">
        <v>0</v>
      </c>
      <c r="AB296" s="39">
        <v>0</v>
      </c>
      <c r="AC296" s="39">
        <v>0</v>
      </c>
      <c r="AD296" s="39">
        <v>0</v>
      </c>
      <c r="AE296" s="39">
        <v>0</v>
      </c>
      <c r="AF296" s="39">
        <v>0</v>
      </c>
      <c r="AG296" s="39">
        <v>0</v>
      </c>
      <c r="AH296" s="39">
        <f t="shared" si="331"/>
        <v>2</v>
      </c>
      <c r="AI296" s="39">
        <f t="shared" si="332"/>
        <v>0</v>
      </c>
      <c r="AJ296" s="39">
        <f t="shared" si="333"/>
        <v>2</v>
      </c>
      <c r="AK296" s="39">
        <f t="shared" si="334"/>
        <v>0</v>
      </c>
      <c r="AL296" s="39">
        <f t="shared" si="335"/>
        <v>2</v>
      </c>
      <c r="AM296" s="57">
        <f t="shared" si="336"/>
        <v>69636</v>
      </c>
      <c r="AN296" s="57">
        <v>250</v>
      </c>
      <c r="AO296" s="57">
        <f t="shared" si="337"/>
        <v>69750</v>
      </c>
      <c r="AP296" s="39"/>
      <c r="AQ296" s="39" t="s">
        <v>1295</v>
      </c>
      <c r="AR296" s="39" t="s">
        <v>1296</v>
      </c>
      <c r="AS296" s="39"/>
      <c r="AT296" s="39"/>
      <c r="AU296" s="58">
        <v>2.68</v>
      </c>
      <c r="AV296" s="58" t="s">
        <v>11</v>
      </c>
      <c r="AW296" s="39" t="s">
        <v>1297</v>
      </c>
      <c r="AX296" s="39" t="s">
        <v>1298</v>
      </c>
      <c r="AY296" s="39"/>
      <c r="AZ296" s="39" t="s">
        <v>1299</v>
      </c>
      <c r="BA296" s="39" t="str">
        <f t="shared" si="338"/>
        <v>P0008</v>
      </c>
      <c r="BB296" s="78">
        <v>4.07</v>
      </c>
      <c r="BC296" s="39">
        <v>10</v>
      </c>
      <c r="BD296" s="75">
        <f t="shared" si="340"/>
        <v>1000</v>
      </c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>
        <f>SUM($BE296,$BF296:BF296)-SUM($CV$1:CW$1)*SUM($P296:$Q296,$W296)-SUM($CV$2:CW$2)*SUM($R296:$V296)-SUM($CV$3:CW$3)*$X296-SUM($CV$4:CW$4)*SUM($K296:$L296)-SUM($CV$5:CW$5)*SUM($M296:$N296)-SUM($CV$6:CW$6)*$O296-SUM($CV$7:CW$7)*SUM($Y296:$Z296,$AF296)-SUM($CV$8:CW$8)*SUM($AA296:$AE296)-SUM($CV$9:CW$9)*$AG296</f>
        <v>0</v>
      </c>
      <c r="CX296" s="39">
        <f>SUM($BE296,$BF296:BG296)-SUM($CV$1:CX$1)*SUM($P296:$Q296,$W296)-SUM($CV$2:CX$2)*SUM($R296:$V296)-SUM($CV$3:CX$3)*$X296-SUM($CV$4:CX$4)*SUM($K296:$L296)-SUM($CV$5:CX$5)*SUM($M296:$N296)-SUM($CV$6:CX$6)*$O296-SUM($CV$7:CX$7)*SUM($Y296:$Z296,$AF296)-SUM($CV$8:CX$8)*SUM($AA296:$AE296)-SUM($CV$9:CX$9)*$AG296</f>
        <v>0</v>
      </c>
      <c r="CY296" s="39">
        <f>SUM($BE296,$BF296:BH296)-SUM($CV$1:CY$1)*SUM($P296:$Q296,$W296)-SUM($CV$2:CY$2)*SUM($R296:$V296)-SUM($CV$3:CY$3)*$X296-SUM($CV$4:CY$4)*SUM($K296:$L296)-SUM($CV$5:CY$5)*SUM($M296:$N296)-SUM($CV$6:CY$6)*$O296-SUM($CV$7:CY$7)*SUM($Y296:$Z296,$AF296)-SUM($CV$8:CY$8)*SUM($AA296:$AE296)-SUM($CV$9:CY$9)*$AG296</f>
        <v>0</v>
      </c>
      <c r="CZ296" s="39">
        <f>SUM($BE296,$BF296:BI296)-SUM($CV$1:CZ$1)*SUM($P296:$Q296,$W296)-SUM($CV$2:CZ$2)*SUM($R296:$V296)-SUM($CV$3:CZ$3)*$X296-SUM($CV$4:CZ$4)*SUM($K296:$L296)-SUM($CV$5:CZ$5)*SUM($M296:$N296)-SUM($CV$6:CZ$6)*$O296-SUM($CV$7:CZ$7)*SUM($Y296:$Z296,$AF296)-SUM($CV$8:CZ$8)*SUM($AA296:$AE296)-SUM($CV$9:CZ$9)*$AG296</f>
        <v>0</v>
      </c>
      <c r="DA296" s="39">
        <f>SUM($BE296,$BF296:BJ296)-SUM($CV$1:DA$1)*SUM($P296:$Q296,$W296)-SUM($CV$2:DA$2)*SUM($R296:$V296)-SUM($CV$3:DA$3)*$X296-SUM($CV$4:DA$4)*SUM($K296:$L296)-SUM($CV$5:DA$5)*SUM($M296:$N296)-SUM($CV$6:DA$6)*$O296-SUM($CV$7:DA$7)*SUM($Y296:$Z296,$AF296)-SUM($CV$8:DA$8)*SUM($AA296:$AE296)-SUM($CV$9:DA$9)*$AG296</f>
        <v>0</v>
      </c>
      <c r="DB296" s="39">
        <f>SUM($BE296,$BF296:BK296)-SUM($CV$1:DB$1)*SUM($P296:$Q296,$W296)-SUM($CV$2:DB$2)*SUM($R296:$V296)-SUM($CV$3:DB$3)*$X296-SUM($CV$4:DB$4)*SUM($K296:$L296)-SUM($CV$5:DB$5)*SUM($M296:$N296)-SUM($CV$6:DB$6)*$O296-SUM($CV$7:DB$7)*SUM($Y296:$Z296,$AF296)-SUM($CV$8:DB$8)*SUM($AA296:$AE296)-SUM($CV$9:DB$9)*$AG296</f>
        <v>-200</v>
      </c>
      <c r="DC296" s="39">
        <f>SUM($BE296,$BF296:BL296)-SUM($CV$1:DC$1)*SUM($P296:$Q296,$W296)-SUM($CV$2:DC$2)*SUM($R296:$V296)-SUM($CV$3:DC$3)*$X296-SUM($CV$4:DC$4)*SUM($K296:$L296)-SUM($CV$5:DC$5)*SUM($M296:$N296)-SUM($CV$6:DC$6)*$O296-SUM($CV$7:DC$7)*SUM($Y296:$Z296,$AF296)-SUM($CV$8:DC$8)*SUM($AA296:$AE296)-SUM($CV$9:DC$9)*$AG296</f>
        <v>-600</v>
      </c>
      <c r="DD296" s="39">
        <f>SUM($BE296,$BF296:BM296)-SUM($CV$1:DD$1)*SUM($P296:$Q296,$W296)-SUM($CV$2:DD$2)*SUM($R296:$V296)-SUM($CV$3:DD$3)*$X296-SUM($CV$4:DD$4)*SUM($K296:$L296)-SUM($CV$5:DD$5)*SUM($M296:$N296)-SUM($CV$6:DD$6)*$O296-SUM($CV$7:DD$7)*SUM($Y296:$Z296,$AF296)-SUM($CV$8:DD$8)*SUM($AA296:$AE296)-SUM($CV$9:DD$9)*$AG296</f>
        <v>-1200</v>
      </c>
      <c r="DE296" s="39">
        <f>SUM($BE296,$BF296:BN296)-SUM($CV$1:DE$1)*SUM($P296:$Q296,$W296)-SUM($CV$2:DE$2)*SUM($R296:$V296)-SUM($CV$3:DE$3)*$X296-SUM($CV$4:DE$4)*SUM($K296:$L296)-SUM($CV$5:DE$5)*SUM($M296:$N296)-SUM($CV$6:DE$6)*$O296-SUM($CV$7:DE$7)*SUM($Y296:$Z296,$AF296)-SUM($CV$8:DE$8)*SUM($AA296:$AE296)-SUM($CV$9:DE$9)*$AG296</f>
        <v>-2300</v>
      </c>
      <c r="DF296" s="39">
        <f>SUM($BE296,$BF296:BO296)-SUM($CV$1:DF$1)*SUM($P296:$Q296,$W296)-SUM($CV$2:DF$2)*SUM($R296:$V296)-SUM($CV$3:DF$3)*$X296-SUM($CV$4:DF$4)*SUM($K296:$L296)-SUM($CV$5:DF$5)*SUM($M296:$N296)-SUM($CV$6:DF$6)*$O296-SUM($CV$7:DF$7)*SUM($Y296:$Z296,$AF296)-SUM($CV$8:DF$8)*SUM($AA296:$AE296)-SUM($CV$9:DF$9)*$AG296</f>
        <v>-3700</v>
      </c>
      <c r="DG296" s="39">
        <f>SUM($BE296,$BF296:BP296)-SUM($CV$1:DG$1)*SUM($P296:$Q296,$W296)-SUM($CV$2:DG$2)*SUM($R296:$V296)-SUM($CV$3:DG$3)*$X296-SUM($CV$4:DG$4)*SUM($K296:$L296)-SUM($CV$5:DG$5)*SUM($M296:$N296)-SUM($CV$6:DG$6)*$O296-SUM($CV$7:DG$7)*SUM($Y296:$Z296,$AF296)-SUM($CV$8:DG$8)*SUM($AA296:$AE296)-SUM($CV$9:DG$9)*$AG296</f>
        <v>-5200</v>
      </c>
      <c r="DH296" s="39">
        <f>SUM($BE296,$BF296:BQ296)-SUM($CV$1:DH$1)*SUM($P296:$Q296,$W296)-SUM($CV$2:DH$2)*SUM($R296:$V296)-SUM($CV$3:DH$3)*$X296-SUM($CV$4:DH$4)*SUM($K296:$L296)-SUM($CV$5:DH$5)*SUM($M296:$N296)-SUM($CV$6:DH$6)*$O296-SUM($CV$7:DH$7)*SUM($Y296:$Z296,$AF296)-SUM($CV$8:DH$8)*SUM($AA296:$AE296)-SUM($CV$9:DH$9)*$AG296</f>
        <v>-6700</v>
      </c>
      <c r="DI296" s="39">
        <f>SUM($BE296,$BF296:BR296)-SUM($CV$1:DI$1)*SUM($P296:$Q296,$W296)-SUM($CV$2:DI$2)*SUM($R296:$V296)-SUM($CV$3:DI$3)*$X296-SUM($CV$4:DI$4)*SUM($K296:$L296)-SUM($CV$5:DI$5)*SUM($M296:$N296)-SUM($CV$6:DI$6)*$O296-SUM($CV$7:DI$7)*SUM($Y296:$Z296,$AF296)-SUM($CV$8:DI$8)*SUM($AA296:$AE296)-SUM($CV$9:DI$9)*$AG296</f>
        <v>-8200</v>
      </c>
      <c r="DJ296" s="39">
        <f>SUM($BE296,$BF296:BS296)-SUM($CV$1:DJ$1)*SUM($P296:$Q296,$W296)-SUM($CV$2:DJ$2)*SUM($R296:$V296)-SUM($CV$3:DJ$3)*$X296-SUM($CV$4:DJ$4)*SUM($K296:$L296)-SUM($CV$5:DJ$5)*SUM($M296:$N296)-SUM($CV$6:DJ$6)*$O296-SUM($CV$7:DJ$7)*SUM($Y296:$Z296,$AF296)-SUM($CV$8:DJ$8)*SUM($AA296:$AE296)-SUM($CV$9:DJ$9)*$AG296</f>
        <v>-9700</v>
      </c>
      <c r="DK296" s="39">
        <f>SUM($BE296,$BF296:BT296)-SUM($CV$1:DK$1)*SUM($P296:$Q296,$W296)-SUM($CV$2:DK$2)*SUM($R296:$V296)-SUM($CV$3:DK$3)*$X296-SUM($CV$4:DK$4)*SUM($K296:$L296)-SUM($CV$5:DK$5)*SUM($M296:$N296)-SUM($CV$6:DK$6)*$O296-SUM($CV$7:DK$7)*SUM($Y296:$Z296,$AF296)-SUM($CV$8:DK$8)*SUM($AA296:$AE296)-SUM($CV$9:DK$9)*$AG296</f>
        <v>-11200</v>
      </c>
      <c r="DL296" s="39">
        <f>SUM($BE296,$BF296:BU296)-SUM($CV$1:DL$1)*SUM($P296:$Q296,$W296)-SUM($CV$2:DL$2)*SUM($R296:$V296)-SUM($CV$3:DL$3)*$X296-SUM($CV$4:DL$4)*SUM($K296:$L296)-SUM($CV$5:DL$5)*SUM($M296:$N296)-SUM($CV$6:DL$6)*$O296-SUM($CV$7:DL$7)*SUM($Y296:$Z296,$AF296)-SUM($CV$8:DL$8)*SUM($AA296:$AE296)-SUM($CV$9:DL$9)*$AG296</f>
        <v>-12700</v>
      </c>
      <c r="DM296" s="39">
        <f>SUM($BE296,$BF296:BV296)-SUM($CV$1:DM$1)*SUM($P296:$Q296,$W296)-SUM($CV$2:DM$2)*SUM($R296:$V296)-SUM($CV$3:DM$3)*$X296-SUM($CV$4:DM$4)*SUM($K296:$L296)-SUM($CV$5:DM$5)*SUM($M296:$N296)-SUM($CV$6:DM$6)*$O296-SUM($CV$7:DM$7)*SUM($Y296:$Z296,$AF296)-SUM($CV$8:DM$8)*SUM($AA296:$AE296)-SUM($CV$9:DM$9)*$AG296</f>
        <v>-14700</v>
      </c>
      <c r="DN296" s="39">
        <f>SUM($BE296,$BF296:BW296)-SUM($CV$1:DN$1)*SUM($P296:$Q296,$W296)-SUM($CV$2:DN$2)*SUM($R296:$V296)-SUM($CV$3:DN$3)*$X296-SUM($CV$4:DN$4)*SUM($K296:$L296)-SUM($CV$5:DN$5)*SUM($M296:$N296)-SUM($CV$6:DN$6)*$O296-SUM($CV$7:DN$7)*SUM($Y296:$Z296,$AF296)-SUM($CV$8:DN$8)*SUM($AA296:$AE296)-SUM($CV$9:DN$9)*$AG296</f>
        <v>-16700</v>
      </c>
      <c r="DO296" s="39">
        <f>SUM($BE296,$BF296:BX296)-SUM($CV$1:DO$1)*SUM($P296:$Q296,$W296)-SUM($CV$2:DO$2)*SUM($R296:$V296)-SUM($CV$3:DO$3)*$X296-SUM($CV$4:DO$4)*SUM($K296:$L296)-SUM($CV$5:DO$5)*SUM($M296:$N296)-SUM($CV$6:DO$6)*$O296-SUM($CV$7:DO$7)*SUM($Y296:$Z296,$AF296)-SUM($CV$8:DO$8)*SUM($AA296:$AE296)-SUM($CV$9:DO$9)*$AG296</f>
        <v>-18700</v>
      </c>
      <c r="DP296" s="39">
        <f>SUM($BE296,$BF296:BY296)-SUM($CV$1:DP$1)*SUM($P296:$Q296,$W296)-SUM($CV$2:DP$2)*SUM($R296:$V296)-SUM($CV$3:DP$3)*$X296-SUM($CV$4:DP$4)*SUM($K296:$L296)-SUM($CV$5:DP$5)*SUM($M296:$N296)-SUM($CV$6:DP$6)*$O296-SUM($CV$7:DP$7)*SUM($Y296:$Z296,$AF296)-SUM($CV$8:DP$8)*SUM($AA296:$AE296)-SUM($CV$9:DP$9)*$AG296</f>
        <v>-20700</v>
      </c>
      <c r="DQ296" s="39">
        <f>SUM($BE296,$BF296:BZ296)-SUM($CV$1:DQ$1)*SUM($P296:$Q296,$W296)-SUM($CV$2:DQ$2)*SUM($R296:$V296)-SUM($CV$3:DQ$3)*$X296-SUM($CV$4:DQ$4)*SUM($K296:$L296)-SUM($CV$5:DQ$5)*SUM($M296:$N296)-SUM($CV$6:DQ$6)*$O296-SUM($CV$7:DQ$7)*SUM($Y296:$Z296,$AF296)-SUM($CV$8:DQ$8)*SUM($AA296:$AE296)-SUM($CV$9:DQ$9)*$AG296</f>
        <v>-22700</v>
      </c>
      <c r="DR296" s="39">
        <f>SUM($BE296,$BF296:CA296)-SUM($CV$1:DR$1)*SUM($P296:$Q296,$W296)-SUM($CV$2:DR$2)*SUM($R296:$V296)-SUM($CV$3:DR$3)*$X296-SUM($CV$4:DR$4)*SUM($K296:$L296)-SUM($CV$5:DR$5)*SUM($M296:$N296)-SUM($CV$6:DR$6)*$O296-SUM($CV$7:DR$7)*SUM($Y296:$Z296,$AF296)-SUM($CV$8:DR$8)*SUM($AA296:$AE296)-SUM($CV$9:DR$9)*$AG296</f>
        <v>-24700</v>
      </c>
      <c r="DS296" s="39">
        <f>SUM($BE296,$BF296:CB296)-SUM($CV$1:DS$1)*SUM($P296:$Q296,$W296)-SUM($CV$2:DS$2)*SUM($R296:$V296)-SUM($CV$3:DS$3)*$X296-SUM($CV$4:DS$4)*SUM($K296:$L296)-SUM($CV$5:DS$5)*SUM($M296:$N296)-SUM($CV$6:DS$6)*$O296-SUM($CV$7:DS$7)*SUM($Y296:$Z296,$AF296)-SUM($CV$8:DS$8)*SUM($AA296:$AE296)-SUM($CV$9:DS$9)*$AG296</f>
        <v>-26700</v>
      </c>
      <c r="DT296" s="39">
        <f>SUM($BE296,$BF296:CC296)-SUM($CV$1:DT$1)*SUM($P296:$Q296,$W296)-SUM($CV$2:DT$2)*SUM($R296:$V296)-SUM($CV$3:DT$3)*$X296-SUM($CV$4:DT$4)*SUM($K296:$L296)-SUM($CV$5:DT$5)*SUM($M296:$N296)-SUM($CV$6:DT$6)*$O296-SUM($CV$7:DT$7)*SUM($Y296:$Z296,$AF296)-SUM($CV$8:DT$8)*SUM($AA296:$AE296)-SUM($CV$9:DT$9)*$AG296</f>
        <v>-28700</v>
      </c>
      <c r="DU296" s="39">
        <f>SUM($BE296,$BF296:CD296)-SUM($CV$1:DU$1)*SUM($P296:$Q296,$W296)-SUM($CV$2:DU$2)*SUM($R296:$V296)-SUM($CV$3:DU$3)*$X296-SUM($CV$4:DU$4)*SUM($K296:$L296)-SUM($CV$5:DU$5)*SUM($M296:$N296)-SUM($CV$6:DU$6)*$O296-SUM($CV$7:DU$7)*SUM($Y296:$Z296,$AF296)-SUM($CV$8:DU$8)*SUM($AA296:$AE296)-SUM($CV$9:DU$9)*$AG296</f>
        <v>-30700</v>
      </c>
      <c r="DV296" s="39">
        <f>SUM($BE296,$BF296:CE296)-SUM($CV$1:DV$1)*SUM($P296:$Q296,$W296)-SUM($CV$2:DV$2)*SUM($R296:$V296)-SUM($CV$3:DV$3)*$X296-SUM($CV$4:DV$4)*SUM($K296:$L296)-SUM($CV$5:DV$5)*SUM($M296:$N296)-SUM($CV$6:DV$6)*$O296-SUM($CV$7:DV$7)*SUM($Y296:$Z296,$AF296)-SUM($CV$8:DV$8)*SUM($AA296:$AE296)-SUM($CV$9:DV$9)*$AG296</f>
        <v>-32700</v>
      </c>
      <c r="DW296" s="39">
        <f>SUM($BE296,$BF296:CF296)-SUM($CV$1:DW$1)*SUM($P296:$Q296,$W296)-SUM($CV$2:DW$2)*SUM($R296:$V296)-SUM($CV$3:DW$3)*$X296-SUM($CV$4:DW$4)*SUM($K296:$L296)-SUM($CV$5:DW$5)*SUM($M296:$N296)-SUM($CV$6:DW$6)*$O296-SUM($CV$7:DW$7)*SUM($Y296:$Z296,$AF296)-SUM($CV$8:DW$8)*SUM($AA296:$AE296)-SUM($CV$9:DW$9)*$AG296</f>
        <v>-34700</v>
      </c>
      <c r="DX296" s="39">
        <f>SUM($BE296,$BF296:CG296)-SUM($CV$1:DX$1)*SUM($P296:$Q296,$W296)-SUM($CV$2:DX$2)*SUM($R296:$V296)-SUM($CV$3:DX$3)*$X296-SUM($CV$4:DX$4)*SUM($K296:$L296)-SUM($CV$5:DX$5)*SUM($M296:$N296)-SUM($CV$6:DX$6)*$O296-SUM($CV$7:DX$7)*SUM($Y296:$Z296,$AF296)-SUM($CV$8:DX$8)*SUM($AA296:$AE296)-SUM($CV$9:DX$9)*$AG296</f>
        <v>-36700</v>
      </c>
      <c r="DY296" s="39">
        <f>SUM($BE296,$BF296:CH296)-SUM($CV$1:DY$1)*SUM($P296:$Q296,$W296)-SUM($CV$2:DY$2)*SUM($R296:$V296)-SUM($CV$3:DY$3)*$X296-SUM($CV$4:DY$4)*SUM($K296:$L296)-SUM($CV$5:DY$5)*SUM($M296:$N296)-SUM($CV$6:DY$6)*$O296-SUM($CV$7:DY$7)*SUM($Y296:$Z296,$AF296)-SUM($CV$8:DY$8)*SUM($AA296:$AE296)-SUM($CV$9:DY$9)*$AG296</f>
        <v>-38700</v>
      </c>
      <c r="DZ296" s="39">
        <f>SUM($BE296,$BF296:CI296)-SUM($CV$1:DZ$1)*SUM($P296:$Q296,$W296)-SUM($CV$2:DZ$2)*SUM($R296:$V296)-SUM($CV$3:DZ$3)*$X296-SUM($CV$4:DZ$4)*SUM($K296:$L296)-SUM($CV$5:DZ$5)*SUM($M296:$N296)-SUM($CV$6:DZ$6)*$O296-SUM($CV$7:DZ$7)*SUM($Y296:$Z296,$AF296)-SUM($CV$8:DZ$8)*SUM($AA296:$AE296)-SUM($CV$9:DZ$9)*$AG296</f>
        <v>-40700</v>
      </c>
      <c r="EA296" s="39">
        <f>SUM($BE296,$BF296:CJ296)-SUM($CV$1:EA$1)*SUM($P296:$Q296,$W296)-SUM($CV$2:EA$2)*SUM($R296:$V296)-SUM($CV$3:EA$3)*$X296-SUM($CV$4:EA$4)*SUM($K296:$L296)-SUM($CV$5:EA$5)*SUM($M296:$N296)-SUM($CV$6:EA$6)*$O296-SUM($CV$7:EA$7)*SUM($Y296:$Z296,$AF296)-SUM($CV$8:EA$8)*SUM($AA296:$AE296)-SUM($CV$9:EA$9)*$AG296</f>
        <v>-42700</v>
      </c>
      <c r="EB296" s="39">
        <f>SUM($BE296,$BF296:CK296)-SUM($CV$1:EB$1)*SUM($P296:$Q296,$W296)-SUM($CV$2:EB$2)*SUM($R296:$V296)-SUM($CV$3:EB$3)*$X296-SUM($CV$4:EB$4)*SUM($K296:$L296)-SUM($CV$5:EB$5)*SUM($M296:$N296)-SUM($CV$6:EB$6)*$O296-SUM($CV$7:EB$7)*SUM($Y296:$Z296,$AF296)-SUM($CV$8:EB$8)*SUM($AA296:$AE296)-SUM($CV$9:EB$9)*$AG296</f>
        <v>-44700</v>
      </c>
      <c r="EC296" s="39">
        <f>SUM($BE296,$BF296:CL296)-SUM($CV$1:EC$1)*SUM($P296:$Q296,$W296)-SUM($CV$2:EC$2)*SUM($R296:$V296)-SUM($CV$3:EC$3)*$X296-SUM($CV$4:EC$4)*SUM($K296:$L296)-SUM($CV$5:EC$5)*SUM($M296:$N296)-SUM($CV$6:EC$6)*$O296-SUM($CV$7:EC$7)*SUM($Y296:$Z296,$AF296)-SUM($CV$8:EC$8)*SUM($AA296:$AE296)-SUM($CV$9:EC$9)*$AG296</f>
        <v>-46700</v>
      </c>
      <c r="ED296" s="39">
        <f>SUM($BE296,$BF296:CM296)-SUM($CV$1:ED$1)*SUM($P296:$Q296,$W296)-SUM($CV$2:ED$2)*SUM($R296:$V296)-SUM($CV$3:ED$3)*$X296-SUM($CV$4:ED$4)*SUM($K296:$L296)-SUM($CV$5:ED$5)*SUM($M296:$N296)-SUM($CV$6:ED$6)*$O296-SUM($CV$7:ED$7)*SUM($Y296:$Z296,$AF296)-SUM($CV$8:ED$8)*SUM($AA296:$AE296)-SUM($CV$9:ED$9)*$AG296</f>
        <v>-48700</v>
      </c>
      <c r="EE296" s="39">
        <f>SUM($BE296,$BF296:CN296)-SUM($CV$1:EE$1)*SUM($P296:$Q296,$W296)-SUM($CV$2:EE$2)*SUM($R296:$V296)-SUM($CV$3:EE$3)*$X296-SUM($CV$4:EE$4)*SUM($K296:$L296)-SUM($CV$5:EE$5)*SUM($M296:$N296)-SUM($CV$6:EE$6)*$O296-SUM($CV$7:EE$7)*SUM($Y296:$Z296,$AF296)-SUM($CV$8:EE$8)*SUM($AA296:$AE296)-SUM($CV$9:EE$9)*$AG296</f>
        <v>-50700</v>
      </c>
      <c r="EF296" s="39">
        <f>SUM($BE296,$BF296:CO296)-SUM($CV$1:EF$1)*SUM($P296:$Q296,$W296)-SUM($CV$2:EF$2)*SUM($R296:$V296)-SUM($CV$3:EF$3)*$X296-SUM($CV$4:EF$4)*SUM($K296:$L296)-SUM($CV$5:EF$5)*SUM($M296:$N296)-SUM($CV$6:EF$6)*$O296-SUM($CV$7:EF$7)*SUM($Y296:$Z296,$AF296)-SUM($CV$8:EF$8)*SUM($AA296:$AE296)-SUM($CV$9:EF$9)*$AG296</f>
        <v>-52700</v>
      </c>
      <c r="EG296" s="39">
        <f>SUM($BE296,$BF296:CP296)-SUM($CV$1:EG$1)*SUM($P296:$Q296,$W296)-SUM($CV$2:EG$2)*SUM($R296:$V296)-SUM($CV$3:EG$3)*$X296-SUM($CV$4:EG$4)*SUM($K296:$L296)-SUM($CV$5:EG$5)*SUM($M296:$N296)-SUM($CV$6:EG$6)*$O296-SUM($CV$7:EG$7)*SUM($Y296:$Z296,$AF296)-SUM($CV$8:EG$8)*SUM($AA296:$AE296)-SUM($CV$9:EG$9)*$AG296</f>
        <v>-54700</v>
      </c>
      <c r="EH296" s="39">
        <f>SUM($BE296,$BF296:CQ296)-SUM($CV$1:EH$1)*SUM($P296:$Q296,$W296)-SUM($CV$2:EH$2)*SUM($R296:$V296)-SUM($CV$3:EH$3)*$X296-SUM($CV$4:EH$4)*SUM($K296:$L296)-SUM($CV$5:EH$5)*SUM($M296:$N296)-SUM($CV$6:EH$6)*$O296-SUM($CV$7:EH$7)*SUM($Y296:$Z296,$AF296)-SUM($CV$8:EH$8)*SUM($AA296:$AE296)-SUM($CV$9:EH$9)*$AG296</f>
        <v>-56700</v>
      </c>
      <c r="EI296" s="39">
        <f>SUM($BE296,$BF296:CR296)-SUM($CV$1:EI$1)*SUM($P296:$Q296,$W296)-SUM($CV$2:EI$2)*SUM($R296:$V296)-SUM($CV$3:EI$3)*$X296-SUM($CV$4:EI$4)*SUM($K296:$L296)-SUM($CV$5:EI$5)*SUM($M296:$N296)-SUM($CV$6:EI$6)*$O296-SUM($CV$7:EI$7)*SUM($Y296:$Z296,$AF296)-SUM($CV$8:EI$8)*SUM($AA296:$AE296)-SUM($CV$9:EI$9)*$AG296</f>
        <v>-58700</v>
      </c>
      <c r="EJ296" s="39">
        <f>SUM($BE296,$BF296:CS296)-SUM($CV$1:EJ$1)*SUM($P296:$Q296,$W296)-SUM($CV$2:EJ$2)*SUM($R296:$V296)-SUM($CV$3:EJ$3)*$X296-SUM($CV$4:EJ$4)*SUM($K296:$L296)-SUM($CV$5:EJ$5)*SUM($M296:$N296)-SUM($CV$6:EJ$6)*$O296-SUM($CV$7:EJ$7)*SUM($Y296:$Z296,$AF296)-SUM($CV$8:EJ$8)*SUM($AA296:$AE296)-SUM($CV$9:EJ$9)*$AG296</f>
        <v>-60700</v>
      </c>
      <c r="EK296" s="39">
        <f>SUM($BE296,$BF296:CT296)-SUM($CV$1:EK$1)*SUM($P296:$Q296,$W296)-SUM($CV$2:EK$2)*SUM($R296:$V296)-SUM($CV$3:EK$3)*$X296-SUM($CV$4:EK$4)*SUM($K296:$L296)-SUM($CV$5:EK$5)*SUM($M296:$N296)-SUM($CV$6:EK$6)*$O296-SUM($CV$7:EK$7)*SUM($Y296:$Z296,$AF296)-SUM($CV$8:EK$8)*SUM($AA296:$AE296)-SUM($CV$9:EK$9)*$AG296</f>
        <v>-62700</v>
      </c>
      <c r="EL296" s="39">
        <f>SUM($BE296,$BF296:CU296)-SUM($CV$1:EL$1)*SUM($P296:$Q296,$W296)-SUM($CV$2:EL$2)*SUM($R296:$V296)-SUM($CV$3:EL$3)*$X296-SUM($CV$4:EL$4)*SUM($K296:$L296)-SUM($CV$5:EL$5)*SUM($M296:$N296)-SUM($CV$6:EL$6)*$O296-SUM($CV$7:EL$7)*SUM($Y296:$Z296,$AF296)-SUM($CV$8:EL$8)*SUM($AA296:$AE296)-SUM($CV$9:EL$9)*$AG296</f>
        <v>-64700</v>
      </c>
      <c r="EM296" s="39">
        <f>SUM($BE296,$BF296:CV296)-SUM($CV$1:EM$1)*SUM($P296:$Q296,$W296)-SUM($CV$2:EM$2)*SUM($R296:$V296)-SUM($CV$3:EM$3)*$X296-SUM($CV$4:EM$4)*SUM($K296:$L296)-SUM($CV$5:EM$5)*SUM($M296:$N296)-SUM($CV$6:EM$6)*$O296-SUM($CV$7:EM$7)*SUM($Y296:$Z296,$AF296)-SUM($CV$8:EM$8)*SUM($AA296:$AE296)-SUM($CV$9:EM$9)*$AG296</f>
        <v>-66700</v>
      </c>
      <c r="EN296" s="39">
        <f>SUM($BE296,$BF296:CW296)-SUM($CV$1:EN$1)*SUM($P296:$Q296,$W296)-SUM($CV$2:EN$2)*SUM($R296:$V296)-SUM($CV$3:EN$3)*$X296-SUM($CV$4:EN$4)*SUM($K296:$L296)-SUM($CV$5:EN$5)*SUM($M296:$N296)-SUM($CV$6:EN$6)*$O296-SUM($CV$7:EN$7)*SUM($Y296:$Z296,$AF296)-SUM($CV$8:EN$8)*SUM($AA296:$AE296)-SUM($CV$9:EN$9)*$AG296</f>
        <v>-68700</v>
      </c>
      <c r="EO296" s="39">
        <f>SUM($BE296,$BF296:CX296)-SUM($CV$1:EO$1)*SUM($P296:$Q296,$W296)-SUM($CV$2:EO$2)*SUM($R296:$V296)-SUM($CV$3:EO$3)*$X296-SUM($CV$4:EO$4)*SUM($K296:$L296)-SUM($CV$5:EO$5)*SUM($M296:$N296)-SUM($CV$6:EO$6)*$O296-SUM($CV$7:EO$7)*SUM($Y296:$Z296,$AF296)-SUM($CV$8:EO$8)*SUM($AA296:$AE296)-SUM($CV$9:EO$9)*$AG296</f>
        <v>-70360</v>
      </c>
      <c r="EP296" s="96" t="str">
        <f>AR296</f>
        <v>RFMW</v>
      </c>
      <c r="EQ296" s="103" t="str">
        <f t="shared" si="328"/>
        <v>TS0302W3</v>
      </c>
      <c r="ER296" s="96" t="str">
        <f t="shared" si="378"/>
        <v>SMITHS INTERCONNECT AMERICAS,</v>
      </c>
      <c r="ES296" s="115">
        <v>4.07</v>
      </c>
      <c r="ET296" s="116" t="str">
        <f t="shared" si="385"/>
        <v>USD</v>
      </c>
      <c r="EU296" s="107" t="e">
        <f t="shared" ca="1" si="341"/>
        <v>#NAME?</v>
      </c>
      <c r="EV296" s="107">
        <v>7.45</v>
      </c>
      <c r="EW296" s="117">
        <f t="shared" si="382"/>
        <v>250</v>
      </c>
      <c r="EX296" s="117">
        <f t="shared" si="383"/>
        <v>250</v>
      </c>
      <c r="EY296" s="103"/>
      <c r="EZ296" s="117">
        <v>1000</v>
      </c>
      <c r="FA296" s="118">
        <f t="shared" si="344"/>
        <v>7450</v>
      </c>
      <c r="FB296" s="117"/>
      <c r="FC296" s="118">
        <f t="shared" si="346"/>
        <v>0</v>
      </c>
      <c r="FD296" s="119">
        <v>45523</v>
      </c>
      <c r="FE296" s="118" t="s">
        <v>130</v>
      </c>
      <c r="FF296" s="118" t="s">
        <v>456</v>
      </c>
      <c r="FG296" s="103" t="s">
        <v>144</v>
      </c>
      <c r="FH296" s="103" t="s">
        <v>145</v>
      </c>
      <c r="FI296" s="105">
        <f t="array" ref="FI296">SUMPRODUCT($AI296:$AL296,TRANSPOSE(FI$1:FI$4))</f>
        <v>6000</v>
      </c>
      <c r="FJ296" s="105">
        <f t="array" ref="FJ296">SUMPRODUCT($AI296:$AL296,TRANSPOSE(FJ$1:FJ$4))</f>
        <v>6000</v>
      </c>
      <c r="FK296" s="105">
        <f t="array" ref="FK296">SUMPRODUCT($AI296:$AL296,TRANSPOSE(FK$1:FK$4))</f>
        <v>6000</v>
      </c>
      <c r="FL296" s="105">
        <f t="array" ref="FL296">SUMPRODUCT($AI296:$AL296,TRANSPOSE(FL$1:FL$4))</f>
        <v>6000</v>
      </c>
      <c r="FM296" s="105">
        <f t="array" ref="FM296">SUMPRODUCT($AI296:$AL296,TRANSPOSE(FM$1:FM$4))</f>
        <v>6000</v>
      </c>
      <c r="FN296" s="105">
        <f t="array" ref="FN296">SUMPRODUCT($AI296:$AL296,TRANSPOSE(FN$1:FN$4))</f>
        <v>6000</v>
      </c>
      <c r="FO296" s="105">
        <f t="array" ref="FO296">SUMPRODUCT($AI296:$AL296,TRANSPOSE(FO$1:FO$4))</f>
        <v>6000</v>
      </c>
      <c r="FP296" s="105">
        <f t="array" ref="FP296">SUMPRODUCT($AI296:$AL296,TRANSPOSE(FP$1:FP$4))</f>
        <v>6000</v>
      </c>
      <c r="FQ296" s="105">
        <f t="array" ref="FQ296">SUMPRODUCT($AI296:$AL296,TRANSPOSE(FQ$1:FQ$4))</f>
        <v>6000</v>
      </c>
      <c r="FR296" s="105">
        <f t="array" ref="FR296">SUMPRODUCT($AI296:$AL296,TRANSPOSE(FR$1:FR$4))</f>
        <v>6000</v>
      </c>
      <c r="FS296" s="105">
        <f t="array" ref="FS296">SUMPRODUCT($AI296:$AL296,TRANSPOSE(FS$1:FS$4))</f>
        <v>6000</v>
      </c>
      <c r="FT296" s="105">
        <f t="array" ref="FT296">SUMPRODUCT($AI296:$AL296,TRANSPOSE(FT$1:FT$4))</f>
        <v>3636</v>
      </c>
      <c r="FU296" s="105">
        <f t="array" ref="FU296">SUMPRODUCT($AI296:$AL296,TRANSPOSE(FU$1:FU$4))</f>
        <v>0</v>
      </c>
      <c r="FV296" s="120"/>
      <c r="FW296" s="105">
        <f t="shared" si="347"/>
        <v>6000</v>
      </c>
      <c r="FX296" s="121">
        <f>CEILING(SUM($FI296:FJ296)-SUM($FW296:FW296),$EW296)</f>
        <v>6000</v>
      </c>
      <c r="FY296" s="121">
        <f>CEILING(SUM($FI296:FK296)-SUM($FW296:FX296),$EW296)</f>
        <v>6000</v>
      </c>
      <c r="FZ296" s="121">
        <f>CEILING(SUM($FI296:FL296)-SUM($FW296:FY296),$EW296)</f>
        <v>6000</v>
      </c>
      <c r="GA296" s="121">
        <f>CEILING(SUM($FI296:FM296)-SUM($FW296:FZ296),$EW296)</f>
        <v>6000</v>
      </c>
      <c r="GB296" s="121">
        <f>CEILING(SUM($FI296:FN296)-SUM($FW296:GA296),$EW296)</f>
        <v>6000</v>
      </c>
      <c r="GC296" s="121">
        <f>CEILING(SUM($FI296:FO296)-SUM($FW296:GB296),$EW296)</f>
        <v>6000</v>
      </c>
      <c r="GD296" s="121">
        <f>CEILING(SUM($FI296:FP296)-SUM($FW296:GC296),$EW296)</f>
        <v>6000</v>
      </c>
      <c r="GE296" s="121">
        <f>CEILING(SUM($FI296:FQ296)-SUM($FW296:GD296),$EW296)</f>
        <v>6000</v>
      </c>
      <c r="GF296" s="121">
        <f>CEILING(SUM($FI296:FR296)-SUM($FW296:GE296),$EW296)</f>
        <v>6000</v>
      </c>
      <c r="GG296" s="121">
        <f>CEILING(SUM($FI296:FS296)-SUM($FW296:GF296),$EW296)</f>
        <v>6000</v>
      </c>
      <c r="GH296" s="121">
        <f t="shared" si="348"/>
        <v>-65000</v>
      </c>
      <c r="GI296" s="121">
        <f t="shared" si="349"/>
        <v>0</v>
      </c>
      <c r="GJ296" s="120"/>
      <c r="GK296" s="123">
        <f t="shared" si="350"/>
        <v>44700</v>
      </c>
      <c r="GL296" s="123">
        <f t="shared" si="351"/>
        <v>44700</v>
      </c>
      <c r="GM296" s="123">
        <f t="shared" si="352"/>
        <v>44700</v>
      </c>
      <c r="GN296" s="123">
        <f t="shared" si="353"/>
        <v>44700</v>
      </c>
      <c r="GO296" s="123">
        <f t="shared" si="354"/>
        <v>44700</v>
      </c>
      <c r="GP296" s="123">
        <f t="shared" si="355"/>
        <v>44700</v>
      </c>
      <c r="GQ296" s="123">
        <f t="shared" si="356"/>
        <v>44700</v>
      </c>
      <c r="GR296" s="123">
        <f t="shared" si="357"/>
        <v>44700</v>
      </c>
      <c r="GS296" s="123">
        <f t="shared" si="358"/>
        <v>44700</v>
      </c>
      <c r="GT296" s="123">
        <f t="shared" si="359"/>
        <v>44700</v>
      </c>
      <c r="GU296" s="123">
        <f t="shared" si="360"/>
        <v>44700</v>
      </c>
      <c r="GV296" s="123">
        <f t="shared" si="361"/>
        <v>-484250</v>
      </c>
      <c r="GW296" s="123">
        <f t="shared" si="362"/>
        <v>0</v>
      </c>
      <c r="GX296" s="123">
        <f t="shared" si="363"/>
        <v>7450</v>
      </c>
      <c r="GY296" s="120">
        <v>1</v>
      </c>
      <c r="GZ296" s="105">
        <f>SUM(FW296:GI296)</f>
        <v>1000</v>
      </c>
      <c r="HA296" s="105"/>
      <c r="HB296" s="105"/>
      <c r="HC296" s="105"/>
      <c r="HD296" s="105"/>
      <c r="HE296" s="105"/>
      <c r="HF296" s="105"/>
      <c r="HG296" s="105"/>
      <c r="HH296" s="105"/>
      <c r="HI296" s="105"/>
      <c r="HJ296" s="105"/>
      <c r="HK296" s="105"/>
      <c r="HL296" s="105">
        <f t="shared" si="380"/>
        <v>0</v>
      </c>
      <c r="HM296" s="105"/>
      <c r="HN296" s="123">
        <f t="shared" si="364"/>
        <v>7450</v>
      </c>
      <c r="HO296" s="123">
        <f t="shared" si="365"/>
        <v>0</v>
      </c>
      <c r="HP296" s="123">
        <f t="shared" si="366"/>
        <v>0</v>
      </c>
      <c r="HQ296" s="123">
        <f t="shared" si="367"/>
        <v>0</v>
      </c>
      <c r="HR296" s="123">
        <f t="shared" si="368"/>
        <v>0</v>
      </c>
      <c r="HS296" s="123">
        <f t="shared" si="369"/>
        <v>0</v>
      </c>
      <c r="HT296" s="123">
        <f t="shared" si="370"/>
        <v>0</v>
      </c>
      <c r="HU296" s="123">
        <f t="shared" si="371"/>
        <v>0</v>
      </c>
      <c r="HV296" s="123">
        <f t="shared" si="372"/>
        <v>0</v>
      </c>
      <c r="HW296" s="123">
        <f t="shared" si="373"/>
        <v>0</v>
      </c>
      <c r="HX296" s="123">
        <f t="shared" si="374"/>
        <v>0</v>
      </c>
      <c r="HY296" s="123">
        <f t="shared" si="375"/>
        <v>0</v>
      </c>
      <c r="HZ296" s="123">
        <f t="shared" si="376"/>
        <v>0</v>
      </c>
      <c r="IA296" s="123">
        <f t="shared" si="377"/>
        <v>7450</v>
      </c>
      <c r="IB296" s="124" t="s">
        <v>1350</v>
      </c>
      <c r="IC296" s="103" t="s">
        <v>1300</v>
      </c>
      <c r="ID296" s="125">
        <v>45531</v>
      </c>
      <c r="IE296" s="103" t="s">
        <v>147</v>
      </c>
      <c r="IF296" s="103" t="s">
        <v>19</v>
      </c>
      <c r="IG296" s="103" t="s">
        <v>19</v>
      </c>
      <c r="IH296" s="103" t="s">
        <v>1301</v>
      </c>
      <c r="II296" s="103" t="s">
        <v>1302</v>
      </c>
    </row>
    <row r="297" spans="1:243" ht="14.25" x14ac:dyDescent="0.2">
      <c r="A297" s="39">
        <v>331</v>
      </c>
      <c r="B297" s="39" t="s">
        <v>1354</v>
      </c>
      <c r="C297" s="56" t="s">
        <v>1355</v>
      </c>
      <c r="D297" s="39" t="s">
        <v>612</v>
      </c>
      <c r="E297" s="39" t="s">
        <v>1356</v>
      </c>
      <c r="F297" s="102" t="s">
        <v>1357</v>
      </c>
      <c r="G297" s="39"/>
      <c r="H297" s="39" t="s">
        <v>128</v>
      </c>
      <c r="I297" s="39">
        <v>2</v>
      </c>
      <c r="J297" s="39">
        <v>2</v>
      </c>
      <c r="K297" s="39">
        <v>0</v>
      </c>
      <c r="L297" s="39">
        <v>0</v>
      </c>
      <c r="M297" s="39">
        <v>0</v>
      </c>
      <c r="N297" s="39">
        <v>0</v>
      </c>
      <c r="O297" s="39">
        <v>0</v>
      </c>
      <c r="P297" s="39">
        <v>0</v>
      </c>
      <c r="Q297" s="39">
        <v>0</v>
      </c>
      <c r="R297" s="39">
        <v>0</v>
      </c>
      <c r="S297" s="39">
        <v>0</v>
      </c>
      <c r="T297" s="39">
        <v>0</v>
      </c>
      <c r="U297" s="39">
        <v>0</v>
      </c>
      <c r="V297" s="39">
        <v>0</v>
      </c>
      <c r="W297" s="39">
        <v>0</v>
      </c>
      <c r="X297" s="39">
        <v>0</v>
      </c>
      <c r="Y297" s="39">
        <v>0</v>
      </c>
      <c r="Z297" s="39">
        <v>0</v>
      </c>
      <c r="AA297" s="39">
        <v>0</v>
      </c>
      <c r="AB297" s="39">
        <v>2</v>
      </c>
      <c r="AC297" s="39">
        <v>0</v>
      </c>
      <c r="AD297" s="39">
        <v>0</v>
      </c>
      <c r="AE297" s="39">
        <v>0</v>
      </c>
      <c r="AF297" s="39">
        <v>0</v>
      </c>
      <c r="AG297" s="39">
        <v>0</v>
      </c>
      <c r="AH297" s="39">
        <f t="shared" si="331"/>
        <v>2</v>
      </c>
      <c r="AI297" s="39">
        <f t="shared" si="332"/>
        <v>0</v>
      </c>
      <c r="AJ297" s="39">
        <f t="shared" si="333"/>
        <v>0</v>
      </c>
      <c r="AK297" s="39">
        <f t="shared" si="334"/>
        <v>2</v>
      </c>
      <c r="AL297" s="39">
        <f t="shared" si="335"/>
        <v>0</v>
      </c>
      <c r="AM297" s="57">
        <f t="shared" si="336"/>
        <v>1270</v>
      </c>
      <c r="AN297" s="57">
        <v>250</v>
      </c>
      <c r="AO297" s="57">
        <f t="shared" si="337"/>
        <v>1500</v>
      </c>
      <c r="AP297" s="39"/>
      <c r="AQ297" s="39" t="s">
        <v>1295</v>
      </c>
      <c r="AR297" s="39" t="s">
        <v>1296</v>
      </c>
      <c r="AS297" s="39"/>
      <c r="AT297" s="39"/>
      <c r="AU297" s="58">
        <v>4.22</v>
      </c>
      <c r="AV297" s="58" t="s">
        <v>11</v>
      </c>
      <c r="AW297" s="39" t="s">
        <v>1297</v>
      </c>
      <c r="AX297" s="39" t="s">
        <v>1298</v>
      </c>
      <c r="AY297" s="39"/>
      <c r="AZ297" s="39" t="s">
        <v>1299</v>
      </c>
      <c r="BA297" s="39" t="str">
        <f t="shared" si="338"/>
        <v>P0008</v>
      </c>
      <c r="BB297" s="78" t="e">
        <f t="shared" ca="1" si="339"/>
        <v>#NAME?</v>
      </c>
      <c r="BC297" s="39">
        <v>10</v>
      </c>
      <c r="BD297" s="75">
        <f t="shared" si="340"/>
        <v>1500</v>
      </c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>
        <f>SUM($BE297,$BF297:BF297)-SUM($CV$1:CW$1)*SUM($P297:$Q297,$W297)-SUM($CV$2:CW$2)*SUM($R297:$V297)-SUM($CV$3:CW$3)*$X297-SUM($CV$4:CW$4)*SUM($K297:$L297)-SUM($CV$5:CW$5)*SUM($M297:$N297)-SUM($CV$6:CW$6)*$O297-SUM($CV$7:CW$7)*SUM($Y297:$Z297,$AF297)-SUM($CV$8:CW$8)*SUM($AA297:$AE297)-SUM($CV$9:CW$9)*$AG297</f>
        <v>0</v>
      </c>
      <c r="CX297" s="39">
        <f>SUM($BE297,$BF297:BG297)-SUM($CV$1:CX$1)*SUM($P297:$Q297,$W297)-SUM($CV$2:CX$2)*SUM($R297:$V297)-SUM($CV$3:CX$3)*$X297-SUM($CV$4:CX$4)*SUM($K297:$L297)-SUM($CV$5:CX$5)*SUM($M297:$N297)-SUM($CV$6:CX$6)*$O297-SUM($CV$7:CX$7)*SUM($Y297:$Z297,$AF297)-SUM($CV$8:CX$8)*SUM($AA297:$AE297)-SUM($CV$9:CX$9)*$AG297</f>
        <v>0</v>
      </c>
      <c r="CY297" s="39">
        <f>SUM($BE297,$BF297:BH297)-SUM($CV$1:CY$1)*SUM($P297:$Q297,$W297)-SUM($CV$2:CY$2)*SUM($R297:$V297)-SUM($CV$3:CY$3)*$X297-SUM($CV$4:CY$4)*SUM($K297:$L297)-SUM($CV$5:CY$5)*SUM($M297:$N297)-SUM($CV$6:CY$6)*$O297-SUM($CV$7:CY$7)*SUM($Y297:$Z297,$AF297)-SUM($CV$8:CY$8)*SUM($AA297:$AE297)-SUM($CV$9:CY$9)*$AG297</f>
        <v>0</v>
      </c>
      <c r="CZ297" s="39">
        <f>SUM($BE297,$BF297:BI297)-SUM($CV$1:CZ$1)*SUM($P297:$Q297,$W297)-SUM($CV$2:CZ$2)*SUM($R297:$V297)-SUM($CV$3:CZ$3)*$X297-SUM($CV$4:CZ$4)*SUM($K297:$L297)-SUM($CV$5:CZ$5)*SUM($M297:$N297)-SUM($CV$6:CZ$6)*$O297-SUM($CV$7:CZ$7)*SUM($Y297:$Z297,$AF297)-SUM($CV$8:CZ$8)*SUM($AA297:$AE297)-SUM($CV$9:CZ$9)*$AG297</f>
        <v>0</v>
      </c>
      <c r="DA297" s="39">
        <f>SUM($BE297,$BF297:BJ297)-SUM($CV$1:DA$1)*SUM($P297:$Q297,$W297)-SUM($CV$2:DA$2)*SUM($R297:$V297)-SUM($CV$3:DA$3)*$X297-SUM($CV$4:DA$4)*SUM($K297:$L297)-SUM($CV$5:DA$5)*SUM($M297:$N297)-SUM($CV$6:DA$6)*$O297-SUM($CV$7:DA$7)*SUM($Y297:$Z297,$AF297)-SUM($CV$8:DA$8)*SUM($AA297:$AE297)-SUM($CV$9:DA$9)*$AG297</f>
        <v>0</v>
      </c>
      <c r="DB297" s="39">
        <f>SUM($BE297,$BF297:BK297)-SUM($CV$1:DB$1)*SUM($P297:$Q297,$W297)-SUM($CV$2:DB$2)*SUM($R297:$V297)-SUM($CV$3:DB$3)*$X297-SUM($CV$4:DB$4)*SUM($K297:$L297)-SUM($CV$5:DB$5)*SUM($M297:$N297)-SUM($CV$6:DB$6)*$O297-SUM($CV$7:DB$7)*SUM($Y297:$Z297,$AF297)-SUM($CV$8:DB$8)*SUM($AA297:$AE297)-SUM($CV$9:DB$9)*$AG297</f>
        <v>-200</v>
      </c>
      <c r="DC297" s="39">
        <f>SUM($BE297,$BF297:BL297)-SUM($CV$1:DC$1)*SUM($P297:$Q297,$W297)-SUM($CV$2:DC$2)*SUM($R297:$V297)-SUM($CV$3:DC$3)*$X297-SUM($CV$4:DC$4)*SUM($K297:$L297)-SUM($CV$5:DC$5)*SUM($M297:$N297)-SUM($CV$6:DC$6)*$O297-SUM($CV$7:DC$7)*SUM($Y297:$Z297,$AF297)-SUM($CV$8:DC$8)*SUM($AA297:$AE297)-SUM($CV$9:DC$9)*$AG297</f>
        <v>-600</v>
      </c>
      <c r="DD297" s="39">
        <f>SUM($BE297,$BF297:BM297)-SUM($CV$1:DD$1)*SUM($P297:$Q297,$W297)-SUM($CV$2:DD$2)*SUM($R297:$V297)-SUM($CV$3:DD$3)*$X297-SUM($CV$4:DD$4)*SUM($K297:$L297)-SUM($CV$5:DD$5)*SUM($M297:$N297)-SUM($CV$6:DD$6)*$O297-SUM($CV$7:DD$7)*SUM($Y297:$Z297,$AF297)-SUM($CV$8:DD$8)*SUM($AA297:$AE297)-SUM($CV$9:DD$9)*$AG297</f>
        <v>-1262</v>
      </c>
      <c r="DE297" s="39">
        <f>SUM($BE297,$BF297:BN297)-SUM($CV$1:DE$1)*SUM($P297:$Q297,$W297)-SUM($CV$2:DE$2)*SUM($R297:$V297)-SUM($CV$3:DE$3)*$X297-SUM($CV$4:DE$4)*SUM($K297:$L297)-SUM($CV$5:DE$5)*SUM($M297:$N297)-SUM($CV$6:DE$6)*$O297-SUM($CV$7:DE$7)*SUM($Y297:$Z297,$AF297)-SUM($CV$8:DE$8)*SUM($AA297:$AE297)-SUM($CV$9:DE$9)*$AG297</f>
        <v>-1262</v>
      </c>
      <c r="DF297" s="39">
        <f>SUM($BE297,$BF297:BO297)-SUM($CV$1:DF$1)*SUM($P297:$Q297,$W297)-SUM($CV$2:DF$2)*SUM($R297:$V297)-SUM($CV$3:DF$3)*$X297-SUM($CV$4:DF$4)*SUM($K297:$L297)-SUM($CV$5:DF$5)*SUM($M297:$N297)-SUM($CV$6:DF$6)*$O297-SUM($CV$7:DF$7)*SUM($Y297:$Z297,$AF297)-SUM($CV$8:DF$8)*SUM($AA297:$AE297)-SUM($CV$9:DF$9)*$AG297</f>
        <v>-1262</v>
      </c>
      <c r="DG297" s="39">
        <f>SUM($BE297,$BF297:BP297)-SUM($CV$1:DG$1)*SUM($P297:$Q297,$W297)-SUM($CV$2:DG$2)*SUM($R297:$V297)-SUM($CV$3:DG$3)*$X297-SUM($CV$4:DG$4)*SUM($K297:$L297)-SUM($CV$5:DG$5)*SUM($M297:$N297)-SUM($CV$6:DG$6)*$O297-SUM($CV$7:DG$7)*SUM($Y297:$Z297,$AF297)-SUM($CV$8:DG$8)*SUM($AA297:$AE297)-SUM($CV$9:DG$9)*$AG297</f>
        <v>-1262</v>
      </c>
      <c r="DH297" s="39">
        <f>SUM($BE297,$BF297:BQ297)-SUM($CV$1:DH$1)*SUM($P297:$Q297,$W297)-SUM($CV$2:DH$2)*SUM($R297:$V297)-SUM($CV$3:DH$3)*$X297-SUM($CV$4:DH$4)*SUM($K297:$L297)-SUM($CV$5:DH$5)*SUM($M297:$N297)-SUM($CV$6:DH$6)*$O297-SUM($CV$7:DH$7)*SUM($Y297:$Z297,$AF297)-SUM($CV$8:DH$8)*SUM($AA297:$AE297)-SUM($CV$9:DH$9)*$AG297</f>
        <v>-1262</v>
      </c>
      <c r="DI297" s="39">
        <f>SUM($BE297,$BF297:BR297)-SUM($CV$1:DI$1)*SUM($P297:$Q297,$W297)-SUM($CV$2:DI$2)*SUM($R297:$V297)-SUM($CV$3:DI$3)*$X297-SUM($CV$4:DI$4)*SUM($K297:$L297)-SUM($CV$5:DI$5)*SUM($M297:$N297)-SUM($CV$6:DI$6)*$O297-SUM($CV$7:DI$7)*SUM($Y297:$Z297,$AF297)-SUM($CV$8:DI$8)*SUM($AA297:$AE297)-SUM($CV$9:DI$9)*$AG297</f>
        <v>-1262</v>
      </c>
      <c r="DJ297" s="39">
        <f>SUM($BE297,$BF297:BS297)-SUM($CV$1:DJ$1)*SUM($P297:$Q297,$W297)-SUM($CV$2:DJ$2)*SUM($R297:$V297)-SUM($CV$3:DJ$3)*$X297-SUM($CV$4:DJ$4)*SUM($K297:$L297)-SUM($CV$5:DJ$5)*SUM($M297:$N297)-SUM($CV$6:DJ$6)*$O297-SUM($CV$7:DJ$7)*SUM($Y297:$Z297,$AF297)-SUM($CV$8:DJ$8)*SUM($AA297:$AE297)-SUM($CV$9:DJ$9)*$AG297</f>
        <v>-1262</v>
      </c>
      <c r="DK297" s="39">
        <f>SUM($BE297,$BF297:BT297)-SUM($CV$1:DK$1)*SUM($P297:$Q297,$W297)-SUM($CV$2:DK$2)*SUM($R297:$V297)-SUM($CV$3:DK$3)*$X297-SUM($CV$4:DK$4)*SUM($K297:$L297)-SUM($CV$5:DK$5)*SUM($M297:$N297)-SUM($CV$6:DK$6)*$O297-SUM($CV$7:DK$7)*SUM($Y297:$Z297,$AF297)-SUM($CV$8:DK$8)*SUM($AA297:$AE297)-SUM($CV$9:DK$9)*$AG297</f>
        <v>-1262</v>
      </c>
      <c r="DL297" s="39">
        <f>SUM($BE297,$BF297:BU297)-SUM($CV$1:DL$1)*SUM($P297:$Q297,$W297)-SUM($CV$2:DL$2)*SUM($R297:$V297)-SUM($CV$3:DL$3)*$X297-SUM($CV$4:DL$4)*SUM($K297:$L297)-SUM($CV$5:DL$5)*SUM($M297:$N297)-SUM($CV$6:DL$6)*$O297-SUM($CV$7:DL$7)*SUM($Y297:$Z297,$AF297)-SUM($CV$8:DL$8)*SUM($AA297:$AE297)-SUM($CV$9:DL$9)*$AG297</f>
        <v>-1262</v>
      </c>
      <c r="DM297" s="39">
        <f>SUM($BE297,$BF297:BV297)-SUM($CV$1:DM$1)*SUM($P297:$Q297,$W297)-SUM($CV$2:DM$2)*SUM($R297:$V297)-SUM($CV$3:DM$3)*$X297-SUM($CV$4:DM$4)*SUM($K297:$L297)-SUM($CV$5:DM$5)*SUM($M297:$N297)-SUM($CV$6:DM$6)*$O297-SUM($CV$7:DM$7)*SUM($Y297:$Z297,$AF297)-SUM($CV$8:DM$8)*SUM($AA297:$AE297)-SUM($CV$9:DM$9)*$AG297</f>
        <v>-1262</v>
      </c>
      <c r="DN297" s="39">
        <f>SUM($BE297,$BF297:BW297)-SUM($CV$1:DN$1)*SUM($P297:$Q297,$W297)-SUM($CV$2:DN$2)*SUM($R297:$V297)-SUM($CV$3:DN$3)*$X297-SUM($CV$4:DN$4)*SUM($K297:$L297)-SUM($CV$5:DN$5)*SUM($M297:$N297)-SUM($CV$6:DN$6)*$O297-SUM($CV$7:DN$7)*SUM($Y297:$Z297,$AF297)-SUM($CV$8:DN$8)*SUM($AA297:$AE297)-SUM($CV$9:DN$9)*$AG297</f>
        <v>-1262</v>
      </c>
      <c r="DO297" s="39">
        <f>SUM($BE297,$BF297:BX297)-SUM($CV$1:DO$1)*SUM($P297:$Q297,$W297)-SUM($CV$2:DO$2)*SUM($R297:$V297)-SUM($CV$3:DO$3)*$X297-SUM($CV$4:DO$4)*SUM($K297:$L297)-SUM($CV$5:DO$5)*SUM($M297:$N297)-SUM($CV$6:DO$6)*$O297-SUM($CV$7:DO$7)*SUM($Y297:$Z297,$AF297)-SUM($CV$8:DO$8)*SUM($AA297:$AE297)-SUM($CV$9:DO$9)*$AG297</f>
        <v>-1262</v>
      </c>
      <c r="DP297" s="39">
        <f>SUM($BE297,$BF297:BY297)-SUM($CV$1:DP$1)*SUM($P297:$Q297,$W297)-SUM($CV$2:DP$2)*SUM($R297:$V297)-SUM($CV$3:DP$3)*$X297-SUM($CV$4:DP$4)*SUM($K297:$L297)-SUM($CV$5:DP$5)*SUM($M297:$N297)-SUM($CV$6:DP$6)*$O297-SUM($CV$7:DP$7)*SUM($Y297:$Z297,$AF297)-SUM($CV$8:DP$8)*SUM($AA297:$AE297)-SUM($CV$9:DP$9)*$AG297</f>
        <v>-1262</v>
      </c>
      <c r="DQ297" s="39">
        <f>SUM($BE297,$BF297:BZ297)-SUM($CV$1:DQ$1)*SUM($P297:$Q297,$W297)-SUM($CV$2:DQ$2)*SUM($R297:$V297)-SUM($CV$3:DQ$3)*$X297-SUM($CV$4:DQ$4)*SUM($K297:$L297)-SUM($CV$5:DQ$5)*SUM($M297:$N297)-SUM($CV$6:DQ$6)*$O297-SUM($CV$7:DQ$7)*SUM($Y297:$Z297,$AF297)-SUM($CV$8:DQ$8)*SUM($AA297:$AE297)-SUM($CV$9:DQ$9)*$AG297</f>
        <v>-1262</v>
      </c>
      <c r="DR297" s="39">
        <f>SUM($BE297,$BF297:CA297)-SUM($CV$1:DR$1)*SUM($P297:$Q297,$W297)-SUM($CV$2:DR$2)*SUM($R297:$V297)-SUM($CV$3:DR$3)*$X297-SUM($CV$4:DR$4)*SUM($K297:$L297)-SUM($CV$5:DR$5)*SUM($M297:$N297)-SUM($CV$6:DR$6)*$O297-SUM($CV$7:DR$7)*SUM($Y297:$Z297,$AF297)-SUM($CV$8:DR$8)*SUM($AA297:$AE297)-SUM($CV$9:DR$9)*$AG297</f>
        <v>-1262</v>
      </c>
      <c r="DS297" s="39">
        <f>SUM($BE297,$BF297:CB297)-SUM($CV$1:DS$1)*SUM($P297:$Q297,$W297)-SUM($CV$2:DS$2)*SUM($R297:$V297)-SUM($CV$3:DS$3)*$X297-SUM($CV$4:DS$4)*SUM($K297:$L297)-SUM($CV$5:DS$5)*SUM($M297:$N297)-SUM($CV$6:DS$6)*$O297-SUM($CV$7:DS$7)*SUM($Y297:$Z297,$AF297)-SUM($CV$8:DS$8)*SUM($AA297:$AE297)-SUM($CV$9:DS$9)*$AG297</f>
        <v>-1262</v>
      </c>
      <c r="DT297" s="39">
        <f>SUM($BE297,$BF297:CC297)-SUM($CV$1:DT$1)*SUM($P297:$Q297,$W297)-SUM($CV$2:DT$2)*SUM($R297:$V297)-SUM($CV$3:DT$3)*$X297-SUM($CV$4:DT$4)*SUM($K297:$L297)-SUM($CV$5:DT$5)*SUM($M297:$N297)-SUM($CV$6:DT$6)*$O297-SUM($CV$7:DT$7)*SUM($Y297:$Z297,$AF297)-SUM($CV$8:DT$8)*SUM($AA297:$AE297)-SUM($CV$9:DT$9)*$AG297</f>
        <v>-1262</v>
      </c>
      <c r="DU297" s="39">
        <f>SUM($BE297,$BF297:CD297)-SUM($CV$1:DU$1)*SUM($P297:$Q297,$W297)-SUM($CV$2:DU$2)*SUM($R297:$V297)-SUM($CV$3:DU$3)*$X297-SUM($CV$4:DU$4)*SUM($K297:$L297)-SUM($CV$5:DU$5)*SUM($M297:$N297)-SUM($CV$6:DU$6)*$O297-SUM($CV$7:DU$7)*SUM($Y297:$Z297,$AF297)-SUM($CV$8:DU$8)*SUM($AA297:$AE297)-SUM($CV$9:DU$9)*$AG297</f>
        <v>-1262</v>
      </c>
      <c r="DV297" s="39">
        <f>SUM($BE297,$BF297:CE297)-SUM($CV$1:DV$1)*SUM($P297:$Q297,$W297)-SUM($CV$2:DV$2)*SUM($R297:$V297)-SUM($CV$3:DV$3)*$X297-SUM($CV$4:DV$4)*SUM($K297:$L297)-SUM($CV$5:DV$5)*SUM($M297:$N297)-SUM($CV$6:DV$6)*$O297-SUM($CV$7:DV$7)*SUM($Y297:$Z297,$AF297)-SUM($CV$8:DV$8)*SUM($AA297:$AE297)-SUM($CV$9:DV$9)*$AG297</f>
        <v>-1262</v>
      </c>
      <c r="DW297" s="39">
        <f>SUM($BE297,$BF297:CF297)-SUM($CV$1:DW$1)*SUM($P297:$Q297,$W297)-SUM($CV$2:DW$2)*SUM($R297:$V297)-SUM($CV$3:DW$3)*$X297-SUM($CV$4:DW$4)*SUM($K297:$L297)-SUM($CV$5:DW$5)*SUM($M297:$N297)-SUM($CV$6:DW$6)*$O297-SUM($CV$7:DW$7)*SUM($Y297:$Z297,$AF297)-SUM($CV$8:DW$8)*SUM($AA297:$AE297)-SUM($CV$9:DW$9)*$AG297</f>
        <v>-1262</v>
      </c>
      <c r="DX297" s="39">
        <f>SUM($BE297,$BF297:CG297)-SUM($CV$1:DX$1)*SUM($P297:$Q297,$W297)-SUM($CV$2:DX$2)*SUM($R297:$V297)-SUM($CV$3:DX$3)*$X297-SUM($CV$4:DX$4)*SUM($K297:$L297)-SUM($CV$5:DX$5)*SUM($M297:$N297)-SUM($CV$6:DX$6)*$O297-SUM($CV$7:DX$7)*SUM($Y297:$Z297,$AF297)-SUM($CV$8:DX$8)*SUM($AA297:$AE297)-SUM($CV$9:DX$9)*$AG297</f>
        <v>-1262</v>
      </c>
      <c r="DY297" s="39">
        <f>SUM($BE297,$BF297:CH297)-SUM($CV$1:DY$1)*SUM($P297:$Q297,$W297)-SUM($CV$2:DY$2)*SUM($R297:$V297)-SUM($CV$3:DY$3)*$X297-SUM($CV$4:DY$4)*SUM($K297:$L297)-SUM($CV$5:DY$5)*SUM($M297:$N297)-SUM($CV$6:DY$6)*$O297-SUM($CV$7:DY$7)*SUM($Y297:$Z297,$AF297)-SUM($CV$8:DY$8)*SUM($AA297:$AE297)-SUM($CV$9:DY$9)*$AG297</f>
        <v>-1262</v>
      </c>
      <c r="DZ297" s="39">
        <f>SUM($BE297,$BF297:CI297)-SUM($CV$1:DZ$1)*SUM($P297:$Q297,$W297)-SUM($CV$2:DZ$2)*SUM($R297:$V297)-SUM($CV$3:DZ$3)*$X297-SUM($CV$4:DZ$4)*SUM($K297:$L297)-SUM($CV$5:DZ$5)*SUM($M297:$N297)-SUM($CV$6:DZ$6)*$O297-SUM($CV$7:DZ$7)*SUM($Y297:$Z297,$AF297)-SUM($CV$8:DZ$8)*SUM($AA297:$AE297)-SUM($CV$9:DZ$9)*$AG297</f>
        <v>-1262</v>
      </c>
      <c r="EA297" s="39">
        <f>SUM($BE297,$BF297:CJ297)-SUM($CV$1:EA$1)*SUM($P297:$Q297,$W297)-SUM($CV$2:EA$2)*SUM($R297:$V297)-SUM($CV$3:EA$3)*$X297-SUM($CV$4:EA$4)*SUM($K297:$L297)-SUM($CV$5:EA$5)*SUM($M297:$N297)-SUM($CV$6:EA$6)*$O297-SUM($CV$7:EA$7)*SUM($Y297:$Z297,$AF297)-SUM($CV$8:EA$8)*SUM($AA297:$AE297)-SUM($CV$9:EA$9)*$AG297</f>
        <v>-1262</v>
      </c>
      <c r="EB297" s="39">
        <f>SUM($BE297,$BF297:CK297)-SUM($CV$1:EB$1)*SUM($P297:$Q297,$W297)-SUM($CV$2:EB$2)*SUM($R297:$V297)-SUM($CV$3:EB$3)*$X297-SUM($CV$4:EB$4)*SUM($K297:$L297)-SUM($CV$5:EB$5)*SUM($M297:$N297)-SUM($CV$6:EB$6)*$O297-SUM($CV$7:EB$7)*SUM($Y297:$Z297,$AF297)-SUM($CV$8:EB$8)*SUM($AA297:$AE297)-SUM($CV$9:EB$9)*$AG297</f>
        <v>-1262</v>
      </c>
      <c r="EC297" s="39">
        <f>SUM($BE297,$BF297:CL297)-SUM($CV$1:EC$1)*SUM($P297:$Q297,$W297)-SUM($CV$2:EC$2)*SUM($R297:$V297)-SUM($CV$3:EC$3)*$X297-SUM($CV$4:EC$4)*SUM($K297:$L297)-SUM($CV$5:EC$5)*SUM($M297:$N297)-SUM($CV$6:EC$6)*$O297-SUM($CV$7:EC$7)*SUM($Y297:$Z297,$AF297)-SUM($CV$8:EC$8)*SUM($AA297:$AE297)-SUM($CV$9:EC$9)*$AG297</f>
        <v>-1262</v>
      </c>
      <c r="ED297" s="39">
        <f>SUM($BE297,$BF297:CM297)-SUM($CV$1:ED$1)*SUM($P297:$Q297,$W297)-SUM($CV$2:ED$2)*SUM($R297:$V297)-SUM($CV$3:ED$3)*$X297-SUM($CV$4:ED$4)*SUM($K297:$L297)-SUM($CV$5:ED$5)*SUM($M297:$N297)-SUM($CV$6:ED$6)*$O297-SUM($CV$7:ED$7)*SUM($Y297:$Z297,$AF297)-SUM($CV$8:ED$8)*SUM($AA297:$AE297)-SUM($CV$9:ED$9)*$AG297</f>
        <v>-1262</v>
      </c>
      <c r="EE297" s="39">
        <f>SUM($BE297,$BF297:CN297)-SUM($CV$1:EE$1)*SUM($P297:$Q297,$W297)-SUM($CV$2:EE$2)*SUM($R297:$V297)-SUM($CV$3:EE$3)*$X297-SUM($CV$4:EE$4)*SUM($K297:$L297)-SUM($CV$5:EE$5)*SUM($M297:$N297)-SUM($CV$6:EE$6)*$O297-SUM($CV$7:EE$7)*SUM($Y297:$Z297,$AF297)-SUM($CV$8:EE$8)*SUM($AA297:$AE297)-SUM($CV$9:EE$9)*$AG297</f>
        <v>-1262</v>
      </c>
      <c r="EF297" s="39">
        <f>SUM($BE297,$BF297:CO297)-SUM($CV$1:EF$1)*SUM($P297:$Q297,$W297)-SUM($CV$2:EF$2)*SUM($R297:$V297)-SUM($CV$3:EF$3)*$X297-SUM($CV$4:EF$4)*SUM($K297:$L297)-SUM($CV$5:EF$5)*SUM($M297:$N297)-SUM($CV$6:EF$6)*$O297-SUM($CV$7:EF$7)*SUM($Y297:$Z297,$AF297)-SUM($CV$8:EF$8)*SUM($AA297:$AE297)-SUM($CV$9:EF$9)*$AG297</f>
        <v>-1262</v>
      </c>
      <c r="EG297" s="39">
        <f>SUM($BE297,$BF297:CP297)-SUM($CV$1:EG$1)*SUM($P297:$Q297,$W297)-SUM($CV$2:EG$2)*SUM($R297:$V297)-SUM($CV$3:EG$3)*$X297-SUM($CV$4:EG$4)*SUM($K297:$L297)-SUM($CV$5:EG$5)*SUM($M297:$N297)-SUM($CV$6:EG$6)*$O297-SUM($CV$7:EG$7)*SUM($Y297:$Z297,$AF297)-SUM($CV$8:EG$8)*SUM($AA297:$AE297)-SUM($CV$9:EG$9)*$AG297</f>
        <v>-1262</v>
      </c>
      <c r="EH297" s="39">
        <f>SUM($BE297,$BF297:CQ297)-SUM($CV$1:EH$1)*SUM($P297:$Q297,$W297)-SUM($CV$2:EH$2)*SUM($R297:$V297)-SUM($CV$3:EH$3)*$X297-SUM($CV$4:EH$4)*SUM($K297:$L297)-SUM($CV$5:EH$5)*SUM($M297:$N297)-SUM($CV$6:EH$6)*$O297-SUM($CV$7:EH$7)*SUM($Y297:$Z297,$AF297)-SUM($CV$8:EH$8)*SUM($AA297:$AE297)-SUM($CV$9:EH$9)*$AG297</f>
        <v>-1262</v>
      </c>
      <c r="EI297" s="39">
        <f>SUM($BE297,$BF297:CR297)-SUM($CV$1:EI$1)*SUM($P297:$Q297,$W297)-SUM($CV$2:EI$2)*SUM($R297:$V297)-SUM($CV$3:EI$3)*$X297-SUM($CV$4:EI$4)*SUM($K297:$L297)-SUM($CV$5:EI$5)*SUM($M297:$N297)-SUM($CV$6:EI$6)*$O297-SUM($CV$7:EI$7)*SUM($Y297:$Z297,$AF297)-SUM($CV$8:EI$8)*SUM($AA297:$AE297)-SUM($CV$9:EI$9)*$AG297</f>
        <v>-1262</v>
      </c>
      <c r="EJ297" s="39">
        <f>SUM($BE297,$BF297:CS297)-SUM($CV$1:EJ$1)*SUM($P297:$Q297,$W297)-SUM($CV$2:EJ$2)*SUM($R297:$V297)-SUM($CV$3:EJ$3)*$X297-SUM($CV$4:EJ$4)*SUM($K297:$L297)-SUM($CV$5:EJ$5)*SUM($M297:$N297)-SUM($CV$6:EJ$6)*$O297-SUM($CV$7:EJ$7)*SUM($Y297:$Z297,$AF297)-SUM($CV$8:EJ$8)*SUM($AA297:$AE297)-SUM($CV$9:EJ$9)*$AG297</f>
        <v>-1262</v>
      </c>
      <c r="EK297" s="39">
        <f>SUM($BE297,$BF297:CT297)-SUM($CV$1:EK$1)*SUM($P297:$Q297,$W297)-SUM($CV$2:EK$2)*SUM($R297:$V297)-SUM($CV$3:EK$3)*$X297-SUM($CV$4:EK$4)*SUM($K297:$L297)-SUM($CV$5:EK$5)*SUM($M297:$N297)-SUM($CV$6:EK$6)*$O297-SUM($CV$7:EK$7)*SUM($Y297:$Z297,$AF297)-SUM($CV$8:EK$8)*SUM($AA297:$AE297)-SUM($CV$9:EK$9)*$AG297</f>
        <v>-1262</v>
      </c>
      <c r="EL297" s="39">
        <f>SUM($BE297,$BF297:CU297)-SUM($CV$1:EL$1)*SUM($P297:$Q297,$W297)-SUM($CV$2:EL$2)*SUM($R297:$V297)-SUM($CV$3:EL$3)*$X297-SUM($CV$4:EL$4)*SUM($K297:$L297)-SUM($CV$5:EL$5)*SUM($M297:$N297)-SUM($CV$6:EL$6)*$O297-SUM($CV$7:EL$7)*SUM($Y297:$Z297,$AF297)-SUM($CV$8:EL$8)*SUM($AA297:$AE297)-SUM($CV$9:EL$9)*$AG297</f>
        <v>-1262</v>
      </c>
      <c r="EM297" s="39">
        <f>SUM($BE297,$BF297:CV297)-SUM($CV$1:EM$1)*SUM($P297:$Q297,$W297)-SUM($CV$2:EM$2)*SUM($R297:$V297)-SUM($CV$3:EM$3)*$X297-SUM($CV$4:EM$4)*SUM($K297:$L297)-SUM($CV$5:EM$5)*SUM($M297:$N297)-SUM($CV$6:EM$6)*$O297-SUM($CV$7:EM$7)*SUM($Y297:$Z297,$AF297)-SUM($CV$8:EM$8)*SUM($AA297:$AE297)-SUM($CV$9:EM$9)*$AG297</f>
        <v>-1262</v>
      </c>
      <c r="EN297" s="39">
        <f>SUM($BE297,$BF297:CW297)-SUM($CV$1:EN$1)*SUM($P297:$Q297,$W297)-SUM($CV$2:EN$2)*SUM($R297:$V297)-SUM($CV$3:EN$3)*$X297-SUM($CV$4:EN$4)*SUM($K297:$L297)-SUM($CV$5:EN$5)*SUM($M297:$N297)-SUM($CV$6:EN$6)*$O297-SUM($CV$7:EN$7)*SUM($Y297:$Z297,$AF297)-SUM($CV$8:EN$8)*SUM($AA297:$AE297)-SUM($CV$9:EN$9)*$AG297</f>
        <v>-1262</v>
      </c>
      <c r="EO297" s="39">
        <f>SUM($BE297,$BF297:CX297)-SUM($CV$1:EO$1)*SUM($P297:$Q297,$W297)-SUM($CV$2:EO$2)*SUM($R297:$V297)-SUM($CV$3:EO$3)*$X297-SUM($CV$4:EO$4)*SUM($K297:$L297)-SUM($CV$5:EO$5)*SUM($M297:$N297)-SUM($CV$6:EO$6)*$O297-SUM($CV$7:EO$7)*SUM($Y297:$Z297,$AF297)-SUM($CV$8:EO$8)*SUM($AA297:$AE297)-SUM($CV$9:EO$9)*$AG297</f>
        <v>-1262</v>
      </c>
      <c r="EP297" s="96" t="s">
        <v>1296</v>
      </c>
      <c r="EQ297" s="103" t="str">
        <f t="shared" si="328"/>
        <v>TS0310W3S</v>
      </c>
      <c r="ER297" s="96" t="str">
        <f t="shared" si="378"/>
        <v>SMITHS INTERCONNECT AMERICAS,</v>
      </c>
      <c r="ES297" s="115">
        <v>7.77</v>
      </c>
      <c r="ET297" s="116" t="str">
        <f t="shared" si="385"/>
        <v>USD</v>
      </c>
      <c r="EU297" s="107" t="e">
        <f t="shared" ca="1" si="341"/>
        <v>#NAME?</v>
      </c>
      <c r="EV297" s="107" t="e">
        <f t="shared" ca="1" si="342"/>
        <v>#NAME?</v>
      </c>
      <c r="EW297" s="117">
        <f t="shared" si="382"/>
        <v>250</v>
      </c>
      <c r="EX297" s="117">
        <f t="shared" si="383"/>
        <v>250</v>
      </c>
      <c r="EY297" s="103"/>
      <c r="EZ297" s="117">
        <f t="shared" ref="EZ297:EZ303" si="386">MAX(EX297,CEILING(AM297+EY297,EW297))</f>
        <v>1500</v>
      </c>
      <c r="FA297" s="118" t="e">
        <f t="shared" ca="1" si="344"/>
        <v>#NAME?</v>
      </c>
      <c r="FB297" s="117">
        <f t="shared" ref="FB297:FB303" si="387">EZ297-AM297</f>
        <v>230</v>
      </c>
      <c r="FC297" s="118" t="e">
        <f t="shared" ca="1" si="346"/>
        <v>#NAME?</v>
      </c>
      <c r="FD297" s="119">
        <v>45523</v>
      </c>
      <c r="FE297" s="118" t="s">
        <v>130</v>
      </c>
      <c r="FF297" s="118" t="s">
        <v>456</v>
      </c>
      <c r="FG297" s="103" t="s">
        <v>144</v>
      </c>
      <c r="FH297" s="103" t="s">
        <v>145</v>
      </c>
      <c r="FI297" s="105">
        <f t="array" ref="FI297">SUMPRODUCT($AI297:$AL297,TRANSPOSE(FI$1:FI$4))</f>
        <v>130</v>
      </c>
      <c r="FJ297" s="105">
        <f t="array" ref="FJ297">SUMPRODUCT($AI297:$AL297,TRANSPOSE(FJ$1:FJ$4))</f>
        <v>130</v>
      </c>
      <c r="FK297" s="105">
        <f t="array" ref="FK297">SUMPRODUCT($AI297:$AL297,TRANSPOSE(FK$1:FK$4))</f>
        <v>130</v>
      </c>
      <c r="FL297" s="105">
        <f t="array" ref="FL297">SUMPRODUCT($AI297:$AL297,TRANSPOSE(FL$1:FL$4))</f>
        <v>130</v>
      </c>
      <c r="FM297" s="105">
        <f t="array" ref="FM297">SUMPRODUCT($AI297:$AL297,TRANSPOSE(FM$1:FM$4))</f>
        <v>130</v>
      </c>
      <c r="FN297" s="105">
        <f t="array" ref="FN297">SUMPRODUCT($AI297:$AL297,TRANSPOSE(FN$1:FN$4))</f>
        <v>130</v>
      </c>
      <c r="FO297" s="105">
        <f t="array" ref="FO297">SUMPRODUCT($AI297:$AL297,TRANSPOSE(FO$1:FO$4))</f>
        <v>130</v>
      </c>
      <c r="FP297" s="105">
        <f t="array" ref="FP297">SUMPRODUCT($AI297:$AL297,TRANSPOSE(FP$1:FP$4))</f>
        <v>130</v>
      </c>
      <c r="FQ297" s="105">
        <f t="array" ref="FQ297">SUMPRODUCT($AI297:$AL297,TRANSPOSE(FQ$1:FQ$4))</f>
        <v>130</v>
      </c>
      <c r="FR297" s="105">
        <f t="array" ref="FR297">SUMPRODUCT($AI297:$AL297,TRANSPOSE(FR$1:FR$4))</f>
        <v>100</v>
      </c>
      <c r="FS297" s="105">
        <f t="array" ref="FS297">SUMPRODUCT($AI297:$AL297,TRANSPOSE(FS$1:FS$4))</f>
        <v>0</v>
      </c>
      <c r="FT297" s="105">
        <f t="array" ref="FT297">SUMPRODUCT($AI297:$AL297,TRANSPOSE(FT$1:FT$4))</f>
        <v>0</v>
      </c>
      <c r="FU297" s="105">
        <f t="array" ref="FU297">SUMPRODUCT($AI297:$AL297,TRANSPOSE(FU$1:FU$4))</f>
        <v>0</v>
      </c>
      <c r="FV297" s="120"/>
      <c r="FW297" s="105">
        <f t="shared" si="347"/>
        <v>250</v>
      </c>
      <c r="FX297" s="121">
        <f>CEILING(SUM($FI297:FJ297)-SUM($FW297:FW297),$EW297)</f>
        <v>250</v>
      </c>
      <c r="FY297" s="121">
        <f>CEILING(SUM($FI297:FK297)-SUM($FW297:FX297),$EW297)</f>
        <v>0</v>
      </c>
      <c r="FZ297" s="121">
        <f>CEILING(SUM($FI297:FL297)-SUM($FW297:FY297),$EW297)</f>
        <v>250</v>
      </c>
      <c r="GA297" s="121">
        <f>CEILING(SUM($FI297:FM297)-SUM($FW297:FZ297),$EW297)</f>
        <v>0</v>
      </c>
      <c r="GB297" s="121">
        <f>CEILING(SUM($FI297:FN297)-SUM($FW297:GA297),$EW297)</f>
        <v>250</v>
      </c>
      <c r="GC297" s="121">
        <f>CEILING(SUM($FI297:FO297)-SUM($FW297:GB297),$EW297)</f>
        <v>0</v>
      </c>
      <c r="GD297" s="121">
        <f>CEILING(SUM($FI297:FP297)-SUM($FW297:GC297),$EW297)</f>
        <v>250</v>
      </c>
      <c r="GE297" s="121">
        <f>CEILING(SUM($FI297:FQ297)-SUM($FW297:GD297),$EW297)</f>
        <v>0</v>
      </c>
      <c r="GF297" s="121">
        <f>CEILING(SUM($FI297:FR297)-SUM($FW297:GE297),$EW297)</f>
        <v>250</v>
      </c>
      <c r="GG297" s="121">
        <f>CEILING(SUM($FI297:FS297)-SUM($FW297:GF297),$EW297)</f>
        <v>0</v>
      </c>
      <c r="GH297" s="121">
        <f t="shared" si="348"/>
        <v>0</v>
      </c>
      <c r="GI297" s="121">
        <f t="shared" si="349"/>
        <v>0</v>
      </c>
      <c r="GJ297" s="120"/>
      <c r="GK297" s="123" t="e">
        <f t="shared" ca="1" si="350"/>
        <v>#NAME?</v>
      </c>
      <c r="GL297" s="123" t="e">
        <f t="shared" ca="1" si="351"/>
        <v>#NAME?</v>
      </c>
      <c r="GM297" s="123" t="e">
        <f t="shared" ca="1" si="352"/>
        <v>#NAME?</v>
      </c>
      <c r="GN297" s="123" t="e">
        <f t="shared" ca="1" si="353"/>
        <v>#NAME?</v>
      </c>
      <c r="GO297" s="123" t="e">
        <f t="shared" ca="1" si="354"/>
        <v>#NAME?</v>
      </c>
      <c r="GP297" s="123" t="e">
        <f t="shared" ca="1" si="355"/>
        <v>#NAME?</v>
      </c>
      <c r="GQ297" s="123" t="e">
        <f t="shared" ca="1" si="356"/>
        <v>#NAME?</v>
      </c>
      <c r="GR297" s="123" t="e">
        <f t="shared" ca="1" si="357"/>
        <v>#NAME?</v>
      </c>
      <c r="GS297" s="123" t="e">
        <f t="shared" ca="1" si="358"/>
        <v>#NAME?</v>
      </c>
      <c r="GT297" s="123" t="e">
        <f t="shared" ca="1" si="359"/>
        <v>#NAME?</v>
      </c>
      <c r="GU297" s="123" t="e">
        <f t="shared" ca="1" si="360"/>
        <v>#NAME?</v>
      </c>
      <c r="GV297" s="123" t="e">
        <f t="shared" ca="1" si="361"/>
        <v>#NAME?</v>
      </c>
      <c r="GW297" s="123" t="e">
        <f t="shared" ca="1" si="362"/>
        <v>#NAME?</v>
      </c>
      <c r="GX297" s="123" t="e">
        <f t="shared" ca="1" si="363"/>
        <v>#NAME?</v>
      </c>
      <c r="GY297" s="120">
        <v>1</v>
      </c>
      <c r="GZ297" s="105">
        <f>SUM(FW297:GI297)</f>
        <v>1500</v>
      </c>
      <c r="HA297" s="105"/>
      <c r="HB297" s="105"/>
      <c r="HC297" s="105"/>
      <c r="HD297" s="105"/>
      <c r="HE297" s="105"/>
      <c r="HF297" s="105"/>
      <c r="HG297" s="105"/>
      <c r="HH297" s="105"/>
      <c r="HI297" s="105"/>
      <c r="HJ297" s="105"/>
      <c r="HK297" s="105"/>
      <c r="HL297" s="105">
        <f t="shared" si="380"/>
        <v>0</v>
      </c>
      <c r="HM297" s="105"/>
      <c r="HN297" s="123" t="e">
        <f t="shared" ca="1" si="364"/>
        <v>#NAME?</v>
      </c>
      <c r="HO297" s="123" t="e">
        <f t="shared" ca="1" si="365"/>
        <v>#NAME?</v>
      </c>
      <c r="HP297" s="123" t="e">
        <f t="shared" ca="1" si="366"/>
        <v>#NAME?</v>
      </c>
      <c r="HQ297" s="123" t="e">
        <f t="shared" ca="1" si="367"/>
        <v>#NAME?</v>
      </c>
      <c r="HR297" s="123" t="e">
        <f t="shared" ca="1" si="368"/>
        <v>#NAME?</v>
      </c>
      <c r="HS297" s="123" t="e">
        <f t="shared" ca="1" si="369"/>
        <v>#NAME?</v>
      </c>
      <c r="HT297" s="123" t="e">
        <f t="shared" ca="1" si="370"/>
        <v>#NAME?</v>
      </c>
      <c r="HU297" s="123" t="e">
        <f t="shared" ca="1" si="371"/>
        <v>#NAME?</v>
      </c>
      <c r="HV297" s="123" t="e">
        <f t="shared" ca="1" si="372"/>
        <v>#NAME?</v>
      </c>
      <c r="HW297" s="123" t="e">
        <f t="shared" ca="1" si="373"/>
        <v>#NAME?</v>
      </c>
      <c r="HX297" s="123" t="e">
        <f t="shared" ca="1" si="374"/>
        <v>#NAME?</v>
      </c>
      <c r="HY297" s="123" t="e">
        <f t="shared" ca="1" si="375"/>
        <v>#NAME?</v>
      </c>
      <c r="HZ297" s="123" t="e">
        <f t="shared" ca="1" si="376"/>
        <v>#NAME?</v>
      </c>
      <c r="IA297" s="123" t="e">
        <f t="shared" ca="1" si="377"/>
        <v>#NAME?</v>
      </c>
      <c r="IB297" s="124" t="s">
        <v>1354</v>
      </c>
      <c r="IC297" s="103" t="s">
        <v>1300</v>
      </c>
      <c r="ID297" s="125">
        <v>45531</v>
      </c>
      <c r="IE297" s="103" t="s">
        <v>147</v>
      </c>
      <c r="IF297" s="103" t="s">
        <v>19</v>
      </c>
      <c r="IG297" s="103" t="s">
        <v>19</v>
      </c>
      <c r="IH297" s="103" t="s">
        <v>1301</v>
      </c>
      <c r="II297" s="103" t="s">
        <v>1302</v>
      </c>
    </row>
    <row r="298" spans="1:243" ht="14.25" x14ac:dyDescent="0.2">
      <c r="A298" s="39">
        <v>332</v>
      </c>
      <c r="B298" s="39" t="s">
        <v>1358</v>
      </c>
      <c r="C298" s="56" t="s">
        <v>1359</v>
      </c>
      <c r="D298" s="39" t="s">
        <v>137</v>
      </c>
      <c r="E298" s="39" t="s">
        <v>1360</v>
      </c>
      <c r="F298" s="102" t="s">
        <v>1361</v>
      </c>
      <c r="G298" s="39"/>
      <c r="H298" s="39" t="s">
        <v>128</v>
      </c>
      <c r="I298" s="39">
        <v>1</v>
      </c>
      <c r="J298" s="39">
        <v>2</v>
      </c>
      <c r="K298" s="39">
        <v>0</v>
      </c>
      <c r="L298" s="39">
        <v>0</v>
      </c>
      <c r="M298" s="39">
        <v>0</v>
      </c>
      <c r="N298" s="39">
        <v>0</v>
      </c>
      <c r="O298" s="39">
        <v>0</v>
      </c>
      <c r="P298" s="39">
        <v>0</v>
      </c>
      <c r="Q298" s="39">
        <v>0</v>
      </c>
      <c r="R298" s="39">
        <v>0</v>
      </c>
      <c r="S298" s="39">
        <v>0</v>
      </c>
      <c r="T298" s="39">
        <v>0</v>
      </c>
      <c r="U298" s="39">
        <v>0</v>
      </c>
      <c r="V298" s="39">
        <v>0</v>
      </c>
      <c r="W298" s="39">
        <v>0</v>
      </c>
      <c r="X298" s="39">
        <v>0</v>
      </c>
      <c r="Y298" s="39">
        <v>0</v>
      </c>
      <c r="Z298" s="39">
        <v>0</v>
      </c>
      <c r="AA298" s="39">
        <v>0</v>
      </c>
      <c r="AB298" s="39">
        <v>2</v>
      </c>
      <c r="AC298" s="39">
        <v>0</v>
      </c>
      <c r="AD298" s="39">
        <v>0</v>
      </c>
      <c r="AE298" s="39">
        <v>0</v>
      </c>
      <c r="AF298" s="39">
        <v>0</v>
      </c>
      <c r="AG298" s="39">
        <v>0</v>
      </c>
      <c r="AH298" s="39">
        <f t="shared" si="331"/>
        <v>2</v>
      </c>
      <c r="AI298" s="39">
        <f t="shared" si="332"/>
        <v>0</v>
      </c>
      <c r="AJ298" s="39">
        <f t="shared" si="333"/>
        <v>0</v>
      </c>
      <c r="AK298" s="39">
        <f t="shared" si="334"/>
        <v>2</v>
      </c>
      <c r="AL298" s="39">
        <f t="shared" si="335"/>
        <v>0</v>
      </c>
      <c r="AM298" s="57">
        <f t="shared" si="336"/>
        <v>1270</v>
      </c>
      <c r="AN298" s="57">
        <v>250</v>
      </c>
      <c r="AO298" s="57">
        <f t="shared" si="337"/>
        <v>1500</v>
      </c>
      <c r="AP298" s="39"/>
      <c r="AQ298" s="39" t="s">
        <v>1295</v>
      </c>
      <c r="AR298" s="39" t="s">
        <v>1296</v>
      </c>
      <c r="AS298" s="39"/>
      <c r="AT298" s="39"/>
      <c r="AU298" s="58">
        <v>7.45</v>
      </c>
      <c r="AV298" s="58" t="s">
        <v>11</v>
      </c>
      <c r="AW298" s="39" t="s">
        <v>1297</v>
      </c>
      <c r="AX298" s="39" t="s">
        <v>1298</v>
      </c>
      <c r="AY298" s="59" t="s">
        <v>1296</v>
      </c>
      <c r="AZ298" s="39" t="s">
        <v>1299</v>
      </c>
      <c r="BA298" s="39" t="str">
        <f t="shared" si="338"/>
        <v>P0008</v>
      </c>
      <c r="BB298" s="78" t="e">
        <f t="shared" ca="1" si="339"/>
        <v>#NAME?</v>
      </c>
      <c r="BC298" s="39">
        <v>10</v>
      </c>
      <c r="BD298" s="75">
        <f t="shared" si="340"/>
        <v>1500</v>
      </c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>
        <f>SUM($BE298,$BF298:BF298)-SUM($CV$1:CW$1)*SUM($P298:$Q298,$W298)-SUM($CV$2:CW$2)*SUM($R298:$V298)-SUM($CV$3:CW$3)*$X298-SUM($CV$4:CW$4)*SUM($K298:$L298)-SUM($CV$5:CW$5)*SUM($M298:$N298)-SUM($CV$6:CW$6)*$O298-SUM($CV$7:CW$7)*SUM($Y298:$Z298,$AF298)-SUM($CV$8:CW$8)*SUM($AA298:$AE298)-SUM($CV$9:CW$9)*$AG298</f>
        <v>0</v>
      </c>
      <c r="CX298" s="39">
        <f>SUM($BE298,$BF298:BG298)-SUM($CV$1:CX$1)*SUM($P298:$Q298,$W298)-SUM($CV$2:CX$2)*SUM($R298:$V298)-SUM($CV$3:CX$3)*$X298-SUM($CV$4:CX$4)*SUM($K298:$L298)-SUM($CV$5:CX$5)*SUM($M298:$N298)-SUM($CV$6:CX$6)*$O298-SUM($CV$7:CX$7)*SUM($Y298:$Z298,$AF298)-SUM($CV$8:CX$8)*SUM($AA298:$AE298)-SUM($CV$9:CX$9)*$AG298</f>
        <v>0</v>
      </c>
      <c r="CY298" s="39">
        <f>SUM($BE298,$BF298:BH298)-SUM($CV$1:CY$1)*SUM($P298:$Q298,$W298)-SUM($CV$2:CY$2)*SUM($R298:$V298)-SUM($CV$3:CY$3)*$X298-SUM($CV$4:CY$4)*SUM($K298:$L298)-SUM($CV$5:CY$5)*SUM($M298:$N298)-SUM($CV$6:CY$6)*$O298-SUM($CV$7:CY$7)*SUM($Y298:$Z298,$AF298)-SUM($CV$8:CY$8)*SUM($AA298:$AE298)-SUM($CV$9:CY$9)*$AG298</f>
        <v>0</v>
      </c>
      <c r="CZ298" s="39">
        <f>SUM($BE298,$BF298:BI298)-SUM($CV$1:CZ$1)*SUM($P298:$Q298,$W298)-SUM($CV$2:CZ$2)*SUM($R298:$V298)-SUM($CV$3:CZ$3)*$X298-SUM($CV$4:CZ$4)*SUM($K298:$L298)-SUM($CV$5:CZ$5)*SUM($M298:$N298)-SUM($CV$6:CZ$6)*$O298-SUM($CV$7:CZ$7)*SUM($Y298:$Z298,$AF298)-SUM($CV$8:CZ$8)*SUM($AA298:$AE298)-SUM($CV$9:CZ$9)*$AG298</f>
        <v>0</v>
      </c>
      <c r="DA298" s="39">
        <f>SUM($BE298,$BF298:BJ298)-SUM($CV$1:DA$1)*SUM($P298:$Q298,$W298)-SUM($CV$2:DA$2)*SUM($R298:$V298)-SUM($CV$3:DA$3)*$X298-SUM($CV$4:DA$4)*SUM($K298:$L298)-SUM($CV$5:DA$5)*SUM($M298:$N298)-SUM($CV$6:DA$6)*$O298-SUM($CV$7:DA$7)*SUM($Y298:$Z298,$AF298)-SUM($CV$8:DA$8)*SUM($AA298:$AE298)-SUM($CV$9:DA$9)*$AG298</f>
        <v>0</v>
      </c>
      <c r="DB298" s="39">
        <f>SUM($BE298,$BF298:BK298)-SUM($CV$1:DB$1)*SUM($P298:$Q298,$W298)-SUM($CV$2:DB$2)*SUM($R298:$V298)-SUM($CV$3:DB$3)*$X298-SUM($CV$4:DB$4)*SUM($K298:$L298)-SUM($CV$5:DB$5)*SUM($M298:$N298)-SUM($CV$6:DB$6)*$O298-SUM($CV$7:DB$7)*SUM($Y298:$Z298,$AF298)-SUM($CV$8:DB$8)*SUM($AA298:$AE298)-SUM($CV$9:DB$9)*$AG298</f>
        <v>-200</v>
      </c>
      <c r="DC298" s="39">
        <f>SUM($BE298,$BF298:BL298)-SUM($CV$1:DC$1)*SUM($P298:$Q298,$W298)-SUM($CV$2:DC$2)*SUM($R298:$V298)-SUM($CV$3:DC$3)*$X298-SUM($CV$4:DC$4)*SUM($K298:$L298)-SUM($CV$5:DC$5)*SUM($M298:$N298)-SUM($CV$6:DC$6)*$O298-SUM($CV$7:DC$7)*SUM($Y298:$Z298,$AF298)-SUM($CV$8:DC$8)*SUM($AA298:$AE298)-SUM($CV$9:DC$9)*$AG298</f>
        <v>-600</v>
      </c>
      <c r="DD298" s="39">
        <f>SUM($BE298,$BF298:BM298)-SUM($CV$1:DD$1)*SUM($P298:$Q298,$W298)-SUM($CV$2:DD$2)*SUM($R298:$V298)-SUM($CV$3:DD$3)*$X298-SUM($CV$4:DD$4)*SUM($K298:$L298)-SUM($CV$5:DD$5)*SUM($M298:$N298)-SUM($CV$6:DD$6)*$O298-SUM($CV$7:DD$7)*SUM($Y298:$Z298,$AF298)-SUM($CV$8:DD$8)*SUM($AA298:$AE298)-SUM($CV$9:DD$9)*$AG298</f>
        <v>-1262</v>
      </c>
      <c r="DE298" s="39">
        <f>SUM($BE298,$BF298:BN298)-SUM($CV$1:DE$1)*SUM($P298:$Q298,$W298)-SUM($CV$2:DE$2)*SUM($R298:$V298)-SUM($CV$3:DE$3)*$X298-SUM($CV$4:DE$4)*SUM($K298:$L298)-SUM($CV$5:DE$5)*SUM($M298:$N298)-SUM($CV$6:DE$6)*$O298-SUM($CV$7:DE$7)*SUM($Y298:$Z298,$AF298)-SUM($CV$8:DE$8)*SUM($AA298:$AE298)-SUM($CV$9:DE$9)*$AG298</f>
        <v>-1262</v>
      </c>
      <c r="DF298" s="39">
        <f>SUM($BE298,$BF298:BO298)-SUM($CV$1:DF$1)*SUM($P298:$Q298,$W298)-SUM($CV$2:DF$2)*SUM($R298:$V298)-SUM($CV$3:DF$3)*$X298-SUM($CV$4:DF$4)*SUM($K298:$L298)-SUM($CV$5:DF$5)*SUM($M298:$N298)-SUM($CV$6:DF$6)*$O298-SUM($CV$7:DF$7)*SUM($Y298:$Z298,$AF298)-SUM($CV$8:DF$8)*SUM($AA298:$AE298)-SUM($CV$9:DF$9)*$AG298</f>
        <v>-1262</v>
      </c>
      <c r="DG298" s="39">
        <f>SUM($BE298,$BF298:BP298)-SUM($CV$1:DG$1)*SUM($P298:$Q298,$W298)-SUM($CV$2:DG$2)*SUM($R298:$V298)-SUM($CV$3:DG$3)*$X298-SUM($CV$4:DG$4)*SUM($K298:$L298)-SUM($CV$5:DG$5)*SUM($M298:$N298)-SUM($CV$6:DG$6)*$O298-SUM($CV$7:DG$7)*SUM($Y298:$Z298,$AF298)-SUM($CV$8:DG$8)*SUM($AA298:$AE298)-SUM($CV$9:DG$9)*$AG298</f>
        <v>-1262</v>
      </c>
      <c r="DH298" s="39">
        <f>SUM($BE298,$BF298:BQ298)-SUM($CV$1:DH$1)*SUM($P298:$Q298,$W298)-SUM($CV$2:DH$2)*SUM($R298:$V298)-SUM($CV$3:DH$3)*$X298-SUM($CV$4:DH$4)*SUM($K298:$L298)-SUM($CV$5:DH$5)*SUM($M298:$N298)-SUM($CV$6:DH$6)*$O298-SUM($CV$7:DH$7)*SUM($Y298:$Z298,$AF298)-SUM($CV$8:DH$8)*SUM($AA298:$AE298)-SUM($CV$9:DH$9)*$AG298</f>
        <v>-1262</v>
      </c>
      <c r="DI298" s="39">
        <f>SUM($BE298,$BF298:BR298)-SUM($CV$1:DI$1)*SUM($P298:$Q298,$W298)-SUM($CV$2:DI$2)*SUM($R298:$V298)-SUM($CV$3:DI$3)*$X298-SUM($CV$4:DI$4)*SUM($K298:$L298)-SUM($CV$5:DI$5)*SUM($M298:$N298)-SUM($CV$6:DI$6)*$O298-SUM($CV$7:DI$7)*SUM($Y298:$Z298,$AF298)-SUM($CV$8:DI$8)*SUM($AA298:$AE298)-SUM($CV$9:DI$9)*$AG298</f>
        <v>-1262</v>
      </c>
      <c r="DJ298" s="39">
        <f>SUM($BE298,$BF298:BS298)-SUM($CV$1:DJ$1)*SUM($P298:$Q298,$W298)-SUM($CV$2:DJ$2)*SUM($R298:$V298)-SUM($CV$3:DJ$3)*$X298-SUM($CV$4:DJ$4)*SUM($K298:$L298)-SUM($CV$5:DJ$5)*SUM($M298:$N298)-SUM($CV$6:DJ$6)*$O298-SUM($CV$7:DJ$7)*SUM($Y298:$Z298,$AF298)-SUM($CV$8:DJ$8)*SUM($AA298:$AE298)-SUM($CV$9:DJ$9)*$AG298</f>
        <v>-1262</v>
      </c>
      <c r="DK298" s="39">
        <f>SUM($BE298,$BF298:BT298)-SUM($CV$1:DK$1)*SUM($P298:$Q298,$W298)-SUM($CV$2:DK$2)*SUM($R298:$V298)-SUM($CV$3:DK$3)*$X298-SUM($CV$4:DK$4)*SUM($K298:$L298)-SUM($CV$5:DK$5)*SUM($M298:$N298)-SUM($CV$6:DK$6)*$O298-SUM($CV$7:DK$7)*SUM($Y298:$Z298,$AF298)-SUM($CV$8:DK$8)*SUM($AA298:$AE298)-SUM($CV$9:DK$9)*$AG298</f>
        <v>-1262</v>
      </c>
      <c r="DL298" s="39">
        <f>SUM($BE298,$BF298:BU298)-SUM($CV$1:DL$1)*SUM($P298:$Q298,$W298)-SUM($CV$2:DL$2)*SUM($R298:$V298)-SUM($CV$3:DL$3)*$X298-SUM($CV$4:DL$4)*SUM($K298:$L298)-SUM($CV$5:DL$5)*SUM($M298:$N298)-SUM($CV$6:DL$6)*$O298-SUM($CV$7:DL$7)*SUM($Y298:$Z298,$AF298)-SUM($CV$8:DL$8)*SUM($AA298:$AE298)-SUM($CV$9:DL$9)*$AG298</f>
        <v>-1262</v>
      </c>
      <c r="DM298" s="39">
        <f>SUM($BE298,$BF298:BV298)-SUM($CV$1:DM$1)*SUM($P298:$Q298,$W298)-SUM($CV$2:DM$2)*SUM($R298:$V298)-SUM($CV$3:DM$3)*$X298-SUM($CV$4:DM$4)*SUM($K298:$L298)-SUM($CV$5:DM$5)*SUM($M298:$N298)-SUM($CV$6:DM$6)*$O298-SUM($CV$7:DM$7)*SUM($Y298:$Z298,$AF298)-SUM($CV$8:DM$8)*SUM($AA298:$AE298)-SUM($CV$9:DM$9)*$AG298</f>
        <v>-1262</v>
      </c>
      <c r="DN298" s="39">
        <f>SUM($BE298,$BF298:BW298)-SUM($CV$1:DN$1)*SUM($P298:$Q298,$W298)-SUM($CV$2:DN$2)*SUM($R298:$V298)-SUM($CV$3:DN$3)*$X298-SUM($CV$4:DN$4)*SUM($K298:$L298)-SUM($CV$5:DN$5)*SUM($M298:$N298)-SUM($CV$6:DN$6)*$O298-SUM($CV$7:DN$7)*SUM($Y298:$Z298,$AF298)-SUM($CV$8:DN$8)*SUM($AA298:$AE298)-SUM($CV$9:DN$9)*$AG298</f>
        <v>-1262</v>
      </c>
      <c r="DO298" s="39">
        <f>SUM($BE298,$BF298:BX298)-SUM($CV$1:DO$1)*SUM($P298:$Q298,$W298)-SUM($CV$2:DO$2)*SUM($R298:$V298)-SUM($CV$3:DO$3)*$X298-SUM($CV$4:DO$4)*SUM($K298:$L298)-SUM($CV$5:DO$5)*SUM($M298:$N298)-SUM($CV$6:DO$6)*$O298-SUM($CV$7:DO$7)*SUM($Y298:$Z298,$AF298)-SUM($CV$8:DO$8)*SUM($AA298:$AE298)-SUM($CV$9:DO$9)*$AG298</f>
        <v>-1262</v>
      </c>
      <c r="DP298" s="39">
        <f>SUM($BE298,$BF298:BY298)-SUM($CV$1:DP$1)*SUM($P298:$Q298,$W298)-SUM($CV$2:DP$2)*SUM($R298:$V298)-SUM($CV$3:DP$3)*$X298-SUM($CV$4:DP$4)*SUM($K298:$L298)-SUM($CV$5:DP$5)*SUM($M298:$N298)-SUM($CV$6:DP$6)*$O298-SUM($CV$7:DP$7)*SUM($Y298:$Z298,$AF298)-SUM($CV$8:DP$8)*SUM($AA298:$AE298)-SUM($CV$9:DP$9)*$AG298</f>
        <v>-1262</v>
      </c>
      <c r="DQ298" s="39">
        <f>SUM($BE298,$BF298:BZ298)-SUM($CV$1:DQ$1)*SUM($P298:$Q298,$W298)-SUM($CV$2:DQ$2)*SUM($R298:$V298)-SUM($CV$3:DQ$3)*$X298-SUM($CV$4:DQ$4)*SUM($K298:$L298)-SUM($CV$5:DQ$5)*SUM($M298:$N298)-SUM($CV$6:DQ$6)*$O298-SUM($CV$7:DQ$7)*SUM($Y298:$Z298,$AF298)-SUM($CV$8:DQ$8)*SUM($AA298:$AE298)-SUM($CV$9:DQ$9)*$AG298</f>
        <v>-1262</v>
      </c>
      <c r="DR298" s="39">
        <f>SUM($BE298,$BF298:CA298)-SUM($CV$1:DR$1)*SUM($P298:$Q298,$W298)-SUM($CV$2:DR$2)*SUM($R298:$V298)-SUM($CV$3:DR$3)*$X298-SUM($CV$4:DR$4)*SUM($K298:$L298)-SUM($CV$5:DR$5)*SUM($M298:$N298)-SUM($CV$6:DR$6)*$O298-SUM($CV$7:DR$7)*SUM($Y298:$Z298,$AF298)-SUM($CV$8:DR$8)*SUM($AA298:$AE298)-SUM($CV$9:DR$9)*$AG298</f>
        <v>-1262</v>
      </c>
      <c r="DS298" s="39">
        <f>SUM($BE298,$BF298:CB298)-SUM($CV$1:DS$1)*SUM($P298:$Q298,$W298)-SUM($CV$2:DS$2)*SUM($R298:$V298)-SUM($CV$3:DS$3)*$X298-SUM($CV$4:DS$4)*SUM($K298:$L298)-SUM($CV$5:DS$5)*SUM($M298:$N298)-SUM($CV$6:DS$6)*$O298-SUM($CV$7:DS$7)*SUM($Y298:$Z298,$AF298)-SUM($CV$8:DS$8)*SUM($AA298:$AE298)-SUM($CV$9:DS$9)*$AG298</f>
        <v>-1262</v>
      </c>
      <c r="DT298" s="39">
        <f>SUM($BE298,$BF298:CC298)-SUM($CV$1:DT$1)*SUM($P298:$Q298,$W298)-SUM($CV$2:DT$2)*SUM($R298:$V298)-SUM($CV$3:DT$3)*$X298-SUM($CV$4:DT$4)*SUM($K298:$L298)-SUM($CV$5:DT$5)*SUM($M298:$N298)-SUM($CV$6:DT$6)*$O298-SUM($CV$7:DT$7)*SUM($Y298:$Z298,$AF298)-SUM($CV$8:DT$8)*SUM($AA298:$AE298)-SUM($CV$9:DT$9)*$AG298</f>
        <v>-1262</v>
      </c>
      <c r="DU298" s="39">
        <f>SUM($BE298,$BF298:CD298)-SUM($CV$1:DU$1)*SUM($P298:$Q298,$W298)-SUM($CV$2:DU$2)*SUM($R298:$V298)-SUM($CV$3:DU$3)*$X298-SUM($CV$4:DU$4)*SUM($K298:$L298)-SUM($CV$5:DU$5)*SUM($M298:$N298)-SUM($CV$6:DU$6)*$O298-SUM($CV$7:DU$7)*SUM($Y298:$Z298,$AF298)-SUM($CV$8:DU$8)*SUM($AA298:$AE298)-SUM($CV$9:DU$9)*$AG298</f>
        <v>-1262</v>
      </c>
      <c r="DV298" s="39">
        <f>SUM($BE298,$BF298:CE298)-SUM($CV$1:DV$1)*SUM($P298:$Q298,$W298)-SUM($CV$2:DV$2)*SUM($R298:$V298)-SUM($CV$3:DV$3)*$X298-SUM($CV$4:DV$4)*SUM($K298:$L298)-SUM($CV$5:DV$5)*SUM($M298:$N298)-SUM($CV$6:DV$6)*$O298-SUM($CV$7:DV$7)*SUM($Y298:$Z298,$AF298)-SUM($CV$8:DV$8)*SUM($AA298:$AE298)-SUM($CV$9:DV$9)*$AG298</f>
        <v>-1262</v>
      </c>
      <c r="DW298" s="39">
        <f>SUM($BE298,$BF298:CF298)-SUM($CV$1:DW$1)*SUM($P298:$Q298,$W298)-SUM($CV$2:DW$2)*SUM($R298:$V298)-SUM($CV$3:DW$3)*$X298-SUM($CV$4:DW$4)*SUM($K298:$L298)-SUM($CV$5:DW$5)*SUM($M298:$N298)-SUM($CV$6:DW$6)*$O298-SUM($CV$7:DW$7)*SUM($Y298:$Z298,$AF298)-SUM($CV$8:DW$8)*SUM($AA298:$AE298)-SUM($CV$9:DW$9)*$AG298</f>
        <v>-1262</v>
      </c>
      <c r="DX298" s="39">
        <f>SUM($BE298,$BF298:CG298)-SUM($CV$1:DX$1)*SUM($P298:$Q298,$W298)-SUM($CV$2:DX$2)*SUM($R298:$V298)-SUM($CV$3:DX$3)*$X298-SUM($CV$4:DX$4)*SUM($K298:$L298)-SUM($CV$5:DX$5)*SUM($M298:$N298)-SUM($CV$6:DX$6)*$O298-SUM($CV$7:DX$7)*SUM($Y298:$Z298,$AF298)-SUM($CV$8:DX$8)*SUM($AA298:$AE298)-SUM($CV$9:DX$9)*$AG298</f>
        <v>-1262</v>
      </c>
      <c r="DY298" s="39">
        <f>SUM($BE298,$BF298:CH298)-SUM($CV$1:DY$1)*SUM($P298:$Q298,$W298)-SUM($CV$2:DY$2)*SUM($R298:$V298)-SUM($CV$3:DY$3)*$X298-SUM($CV$4:DY$4)*SUM($K298:$L298)-SUM($CV$5:DY$5)*SUM($M298:$N298)-SUM($CV$6:DY$6)*$O298-SUM($CV$7:DY$7)*SUM($Y298:$Z298,$AF298)-SUM($CV$8:DY$8)*SUM($AA298:$AE298)-SUM($CV$9:DY$9)*$AG298</f>
        <v>-1262</v>
      </c>
      <c r="DZ298" s="39">
        <f>SUM($BE298,$BF298:CI298)-SUM($CV$1:DZ$1)*SUM($P298:$Q298,$W298)-SUM($CV$2:DZ$2)*SUM($R298:$V298)-SUM($CV$3:DZ$3)*$X298-SUM($CV$4:DZ$4)*SUM($K298:$L298)-SUM($CV$5:DZ$5)*SUM($M298:$N298)-SUM($CV$6:DZ$6)*$O298-SUM($CV$7:DZ$7)*SUM($Y298:$Z298,$AF298)-SUM($CV$8:DZ$8)*SUM($AA298:$AE298)-SUM($CV$9:DZ$9)*$AG298</f>
        <v>-1262</v>
      </c>
      <c r="EA298" s="39">
        <f>SUM($BE298,$BF298:CJ298)-SUM($CV$1:EA$1)*SUM($P298:$Q298,$W298)-SUM($CV$2:EA$2)*SUM($R298:$V298)-SUM($CV$3:EA$3)*$X298-SUM($CV$4:EA$4)*SUM($K298:$L298)-SUM($CV$5:EA$5)*SUM($M298:$N298)-SUM($CV$6:EA$6)*$O298-SUM($CV$7:EA$7)*SUM($Y298:$Z298,$AF298)-SUM($CV$8:EA$8)*SUM($AA298:$AE298)-SUM($CV$9:EA$9)*$AG298</f>
        <v>-1262</v>
      </c>
      <c r="EB298" s="39">
        <f>SUM($BE298,$BF298:CK298)-SUM($CV$1:EB$1)*SUM($P298:$Q298,$W298)-SUM($CV$2:EB$2)*SUM($R298:$V298)-SUM($CV$3:EB$3)*$X298-SUM($CV$4:EB$4)*SUM($K298:$L298)-SUM($CV$5:EB$5)*SUM($M298:$N298)-SUM($CV$6:EB$6)*$O298-SUM($CV$7:EB$7)*SUM($Y298:$Z298,$AF298)-SUM($CV$8:EB$8)*SUM($AA298:$AE298)-SUM($CV$9:EB$9)*$AG298</f>
        <v>-1262</v>
      </c>
      <c r="EC298" s="39">
        <f>SUM($BE298,$BF298:CL298)-SUM($CV$1:EC$1)*SUM($P298:$Q298,$W298)-SUM($CV$2:EC$2)*SUM($R298:$V298)-SUM($CV$3:EC$3)*$X298-SUM($CV$4:EC$4)*SUM($K298:$L298)-SUM($CV$5:EC$5)*SUM($M298:$N298)-SUM($CV$6:EC$6)*$O298-SUM($CV$7:EC$7)*SUM($Y298:$Z298,$AF298)-SUM($CV$8:EC$8)*SUM($AA298:$AE298)-SUM($CV$9:EC$9)*$AG298</f>
        <v>-1262</v>
      </c>
      <c r="ED298" s="39">
        <f>SUM($BE298,$BF298:CM298)-SUM($CV$1:ED$1)*SUM($P298:$Q298,$W298)-SUM($CV$2:ED$2)*SUM($R298:$V298)-SUM($CV$3:ED$3)*$X298-SUM($CV$4:ED$4)*SUM($K298:$L298)-SUM($CV$5:ED$5)*SUM($M298:$N298)-SUM($CV$6:ED$6)*$O298-SUM($CV$7:ED$7)*SUM($Y298:$Z298,$AF298)-SUM($CV$8:ED$8)*SUM($AA298:$AE298)-SUM($CV$9:ED$9)*$AG298</f>
        <v>-1262</v>
      </c>
      <c r="EE298" s="39">
        <f>SUM($BE298,$BF298:CN298)-SUM($CV$1:EE$1)*SUM($P298:$Q298,$W298)-SUM($CV$2:EE$2)*SUM($R298:$V298)-SUM($CV$3:EE$3)*$X298-SUM($CV$4:EE$4)*SUM($K298:$L298)-SUM($CV$5:EE$5)*SUM($M298:$N298)-SUM($CV$6:EE$6)*$O298-SUM($CV$7:EE$7)*SUM($Y298:$Z298,$AF298)-SUM($CV$8:EE$8)*SUM($AA298:$AE298)-SUM($CV$9:EE$9)*$AG298</f>
        <v>-1262</v>
      </c>
      <c r="EF298" s="39">
        <f>SUM($BE298,$BF298:CO298)-SUM($CV$1:EF$1)*SUM($P298:$Q298,$W298)-SUM($CV$2:EF$2)*SUM($R298:$V298)-SUM($CV$3:EF$3)*$X298-SUM($CV$4:EF$4)*SUM($K298:$L298)-SUM($CV$5:EF$5)*SUM($M298:$N298)-SUM($CV$6:EF$6)*$O298-SUM($CV$7:EF$7)*SUM($Y298:$Z298,$AF298)-SUM($CV$8:EF$8)*SUM($AA298:$AE298)-SUM($CV$9:EF$9)*$AG298</f>
        <v>-1262</v>
      </c>
      <c r="EG298" s="39">
        <f>SUM($BE298,$BF298:CP298)-SUM($CV$1:EG$1)*SUM($P298:$Q298,$W298)-SUM($CV$2:EG$2)*SUM($R298:$V298)-SUM($CV$3:EG$3)*$X298-SUM($CV$4:EG$4)*SUM($K298:$L298)-SUM($CV$5:EG$5)*SUM($M298:$N298)-SUM($CV$6:EG$6)*$O298-SUM($CV$7:EG$7)*SUM($Y298:$Z298,$AF298)-SUM($CV$8:EG$8)*SUM($AA298:$AE298)-SUM($CV$9:EG$9)*$AG298</f>
        <v>-1262</v>
      </c>
      <c r="EH298" s="39">
        <f>SUM($BE298,$BF298:CQ298)-SUM($CV$1:EH$1)*SUM($P298:$Q298,$W298)-SUM($CV$2:EH$2)*SUM($R298:$V298)-SUM($CV$3:EH$3)*$X298-SUM($CV$4:EH$4)*SUM($K298:$L298)-SUM($CV$5:EH$5)*SUM($M298:$N298)-SUM($CV$6:EH$6)*$O298-SUM($CV$7:EH$7)*SUM($Y298:$Z298,$AF298)-SUM($CV$8:EH$8)*SUM($AA298:$AE298)-SUM($CV$9:EH$9)*$AG298</f>
        <v>-1262</v>
      </c>
      <c r="EI298" s="39">
        <f>SUM($BE298,$BF298:CR298)-SUM($CV$1:EI$1)*SUM($P298:$Q298,$W298)-SUM($CV$2:EI$2)*SUM($R298:$V298)-SUM($CV$3:EI$3)*$X298-SUM($CV$4:EI$4)*SUM($K298:$L298)-SUM($CV$5:EI$5)*SUM($M298:$N298)-SUM($CV$6:EI$6)*$O298-SUM($CV$7:EI$7)*SUM($Y298:$Z298,$AF298)-SUM($CV$8:EI$8)*SUM($AA298:$AE298)-SUM($CV$9:EI$9)*$AG298</f>
        <v>-1262</v>
      </c>
      <c r="EJ298" s="39">
        <f>SUM($BE298,$BF298:CS298)-SUM($CV$1:EJ$1)*SUM($P298:$Q298,$W298)-SUM($CV$2:EJ$2)*SUM($R298:$V298)-SUM($CV$3:EJ$3)*$X298-SUM($CV$4:EJ$4)*SUM($K298:$L298)-SUM($CV$5:EJ$5)*SUM($M298:$N298)-SUM($CV$6:EJ$6)*$O298-SUM($CV$7:EJ$7)*SUM($Y298:$Z298,$AF298)-SUM($CV$8:EJ$8)*SUM($AA298:$AE298)-SUM($CV$9:EJ$9)*$AG298</f>
        <v>-1262</v>
      </c>
      <c r="EK298" s="39">
        <f>SUM($BE298,$BF298:CT298)-SUM($CV$1:EK$1)*SUM($P298:$Q298,$W298)-SUM($CV$2:EK$2)*SUM($R298:$V298)-SUM($CV$3:EK$3)*$X298-SUM($CV$4:EK$4)*SUM($K298:$L298)-SUM($CV$5:EK$5)*SUM($M298:$N298)-SUM($CV$6:EK$6)*$O298-SUM($CV$7:EK$7)*SUM($Y298:$Z298,$AF298)-SUM($CV$8:EK$8)*SUM($AA298:$AE298)-SUM($CV$9:EK$9)*$AG298</f>
        <v>-1262</v>
      </c>
      <c r="EL298" s="39">
        <f>SUM($BE298,$BF298:CU298)-SUM($CV$1:EL$1)*SUM($P298:$Q298,$W298)-SUM($CV$2:EL$2)*SUM($R298:$V298)-SUM($CV$3:EL$3)*$X298-SUM($CV$4:EL$4)*SUM($K298:$L298)-SUM($CV$5:EL$5)*SUM($M298:$N298)-SUM($CV$6:EL$6)*$O298-SUM($CV$7:EL$7)*SUM($Y298:$Z298,$AF298)-SUM($CV$8:EL$8)*SUM($AA298:$AE298)-SUM($CV$9:EL$9)*$AG298</f>
        <v>-1262</v>
      </c>
      <c r="EM298" s="39">
        <f>SUM($BE298,$BF298:CV298)-SUM($CV$1:EM$1)*SUM($P298:$Q298,$W298)-SUM($CV$2:EM$2)*SUM($R298:$V298)-SUM($CV$3:EM$3)*$X298-SUM($CV$4:EM$4)*SUM($K298:$L298)-SUM($CV$5:EM$5)*SUM($M298:$N298)-SUM($CV$6:EM$6)*$O298-SUM($CV$7:EM$7)*SUM($Y298:$Z298,$AF298)-SUM($CV$8:EM$8)*SUM($AA298:$AE298)-SUM($CV$9:EM$9)*$AG298</f>
        <v>-1262</v>
      </c>
      <c r="EN298" s="39">
        <f>SUM($BE298,$BF298:CW298)-SUM($CV$1:EN$1)*SUM($P298:$Q298,$W298)-SUM($CV$2:EN$2)*SUM($R298:$V298)-SUM($CV$3:EN$3)*$X298-SUM($CV$4:EN$4)*SUM($K298:$L298)-SUM($CV$5:EN$5)*SUM($M298:$N298)-SUM($CV$6:EN$6)*$O298-SUM($CV$7:EN$7)*SUM($Y298:$Z298,$AF298)-SUM($CV$8:EN$8)*SUM($AA298:$AE298)-SUM($CV$9:EN$9)*$AG298</f>
        <v>-1262</v>
      </c>
      <c r="EO298" s="39">
        <f>SUM($BE298,$BF298:CX298)-SUM($CV$1:EO$1)*SUM($P298:$Q298,$W298)-SUM($CV$2:EO$2)*SUM($R298:$V298)-SUM($CV$3:EO$3)*$X298-SUM($CV$4:EO$4)*SUM($K298:$L298)-SUM($CV$5:EO$5)*SUM($M298:$N298)-SUM($CV$6:EO$6)*$O298-SUM($CV$7:EO$7)*SUM($Y298:$Z298,$AF298)-SUM($CV$8:EO$8)*SUM($AA298:$AE298)-SUM($CV$9:EO$9)*$AG298</f>
        <v>-1262</v>
      </c>
      <c r="EP298" s="96" t="str">
        <f t="shared" ref="EP298:EP303" si="388">AR298</f>
        <v>RFMW</v>
      </c>
      <c r="EQ298" s="103" t="str">
        <f t="shared" si="328"/>
        <v>TS0311W3</v>
      </c>
      <c r="ER298" s="96" t="str">
        <f t="shared" si="378"/>
        <v>SMITHS INTERCONNECT AMERICAS,</v>
      </c>
      <c r="ES298" s="115">
        <f>AU298</f>
        <v>7.45</v>
      </c>
      <c r="ET298" s="116" t="str">
        <f t="shared" si="385"/>
        <v>USD</v>
      </c>
      <c r="EU298" s="107" t="e">
        <f t="shared" ca="1" si="341"/>
        <v>#NAME?</v>
      </c>
      <c r="EV298" s="107" t="e">
        <f t="shared" ca="1" si="342"/>
        <v>#NAME?</v>
      </c>
      <c r="EW298" s="117">
        <f t="shared" si="382"/>
        <v>250</v>
      </c>
      <c r="EX298" s="117">
        <f t="shared" si="383"/>
        <v>250</v>
      </c>
      <c r="EY298" s="103"/>
      <c r="EZ298" s="117">
        <f t="shared" si="386"/>
        <v>1500</v>
      </c>
      <c r="FA298" s="118" t="e">
        <f t="shared" ca="1" si="344"/>
        <v>#NAME?</v>
      </c>
      <c r="FB298" s="117">
        <f t="shared" si="387"/>
        <v>230</v>
      </c>
      <c r="FC298" s="118" t="e">
        <f t="shared" ca="1" si="346"/>
        <v>#NAME?</v>
      </c>
      <c r="FD298" s="119">
        <v>45523</v>
      </c>
      <c r="FE298" s="118" t="s">
        <v>130</v>
      </c>
      <c r="FF298" s="118" t="s">
        <v>26</v>
      </c>
      <c r="FG298" s="103" t="s">
        <v>144</v>
      </c>
      <c r="FH298" s="103" t="s">
        <v>145</v>
      </c>
      <c r="FI298" s="105">
        <f t="array" ref="FI298">SUMPRODUCT($AI298:$AL298,TRANSPOSE(FI$1:FI$4))</f>
        <v>130</v>
      </c>
      <c r="FJ298" s="105">
        <f t="array" ref="FJ298">SUMPRODUCT($AI298:$AL298,TRANSPOSE(FJ$1:FJ$4))</f>
        <v>130</v>
      </c>
      <c r="FK298" s="105">
        <f t="array" ref="FK298">SUMPRODUCT($AI298:$AL298,TRANSPOSE(FK$1:FK$4))</f>
        <v>130</v>
      </c>
      <c r="FL298" s="105">
        <f t="array" ref="FL298">SUMPRODUCT($AI298:$AL298,TRANSPOSE(FL$1:FL$4))</f>
        <v>130</v>
      </c>
      <c r="FM298" s="105">
        <f t="array" ref="FM298">SUMPRODUCT($AI298:$AL298,TRANSPOSE(FM$1:FM$4))</f>
        <v>130</v>
      </c>
      <c r="FN298" s="105">
        <f t="array" ref="FN298">SUMPRODUCT($AI298:$AL298,TRANSPOSE(FN$1:FN$4))</f>
        <v>130</v>
      </c>
      <c r="FO298" s="105">
        <f t="array" ref="FO298">SUMPRODUCT($AI298:$AL298,TRANSPOSE(FO$1:FO$4))</f>
        <v>130</v>
      </c>
      <c r="FP298" s="105">
        <f t="array" ref="FP298">SUMPRODUCT($AI298:$AL298,TRANSPOSE(FP$1:FP$4))</f>
        <v>130</v>
      </c>
      <c r="FQ298" s="105">
        <f t="array" ref="FQ298">SUMPRODUCT($AI298:$AL298,TRANSPOSE(FQ$1:FQ$4))</f>
        <v>130</v>
      </c>
      <c r="FR298" s="105">
        <f t="array" ref="FR298">SUMPRODUCT($AI298:$AL298,TRANSPOSE(FR$1:FR$4))</f>
        <v>100</v>
      </c>
      <c r="FS298" s="105">
        <f t="array" ref="FS298">SUMPRODUCT($AI298:$AL298,TRANSPOSE(FS$1:FS$4))</f>
        <v>0</v>
      </c>
      <c r="FT298" s="105">
        <f t="array" ref="FT298">SUMPRODUCT($AI298:$AL298,TRANSPOSE(FT$1:FT$4))</f>
        <v>0</v>
      </c>
      <c r="FU298" s="105">
        <f t="array" ref="FU298">SUMPRODUCT($AI298:$AL298,TRANSPOSE(FU$1:FU$4))</f>
        <v>0</v>
      </c>
      <c r="FV298" s="120"/>
      <c r="FW298" s="105">
        <f t="shared" si="347"/>
        <v>250</v>
      </c>
      <c r="FX298" s="121">
        <f>CEILING(SUM($FI298:FJ298)-SUM($FW298:FW298),$EW298)</f>
        <v>250</v>
      </c>
      <c r="FY298" s="121">
        <f>CEILING(SUM($FI298:FK298)-SUM($FW298:FX298),$EW298)</f>
        <v>0</v>
      </c>
      <c r="FZ298" s="121">
        <f>CEILING(SUM($FI298:FL298)-SUM($FW298:FY298),$EW298)</f>
        <v>250</v>
      </c>
      <c r="GA298" s="121">
        <f>CEILING(SUM($FI298:FM298)-SUM($FW298:FZ298),$EW298)</f>
        <v>0</v>
      </c>
      <c r="GB298" s="121">
        <f>CEILING(SUM($FI298:FN298)-SUM($FW298:GA298),$EW298)</f>
        <v>250</v>
      </c>
      <c r="GC298" s="121">
        <f>CEILING(SUM($FI298:FO298)-SUM($FW298:GB298),$EW298)</f>
        <v>0</v>
      </c>
      <c r="GD298" s="121">
        <f>CEILING(SUM($FI298:FP298)-SUM($FW298:GC298),$EW298)</f>
        <v>250</v>
      </c>
      <c r="GE298" s="121">
        <f>CEILING(SUM($FI298:FQ298)-SUM($FW298:GD298),$EW298)</f>
        <v>0</v>
      </c>
      <c r="GF298" s="121">
        <f>CEILING(SUM($FI298:FR298)-SUM($FW298:GE298),$EW298)</f>
        <v>250</v>
      </c>
      <c r="GG298" s="121">
        <f>CEILING(SUM($FI298:FS298)-SUM($FW298:GF298),$EW298)</f>
        <v>0</v>
      </c>
      <c r="GH298" s="121">
        <f t="shared" si="348"/>
        <v>0</v>
      </c>
      <c r="GI298" s="121">
        <f t="shared" si="349"/>
        <v>0</v>
      </c>
      <c r="GJ298" s="120"/>
      <c r="GK298" s="123" t="e">
        <f t="shared" ca="1" si="350"/>
        <v>#NAME?</v>
      </c>
      <c r="GL298" s="123" t="e">
        <f t="shared" ca="1" si="351"/>
        <v>#NAME?</v>
      </c>
      <c r="GM298" s="123" t="e">
        <f t="shared" ca="1" si="352"/>
        <v>#NAME?</v>
      </c>
      <c r="GN298" s="123" t="e">
        <f t="shared" ca="1" si="353"/>
        <v>#NAME?</v>
      </c>
      <c r="GO298" s="123" t="e">
        <f t="shared" ca="1" si="354"/>
        <v>#NAME?</v>
      </c>
      <c r="GP298" s="123" t="e">
        <f t="shared" ca="1" si="355"/>
        <v>#NAME?</v>
      </c>
      <c r="GQ298" s="123" t="e">
        <f t="shared" ca="1" si="356"/>
        <v>#NAME?</v>
      </c>
      <c r="GR298" s="123" t="e">
        <f t="shared" ca="1" si="357"/>
        <v>#NAME?</v>
      </c>
      <c r="GS298" s="123" t="e">
        <f t="shared" ca="1" si="358"/>
        <v>#NAME?</v>
      </c>
      <c r="GT298" s="123" t="e">
        <f t="shared" ca="1" si="359"/>
        <v>#NAME?</v>
      </c>
      <c r="GU298" s="123" t="e">
        <f t="shared" ca="1" si="360"/>
        <v>#NAME?</v>
      </c>
      <c r="GV298" s="123" t="e">
        <f t="shared" ca="1" si="361"/>
        <v>#NAME?</v>
      </c>
      <c r="GW298" s="123" t="e">
        <f t="shared" ca="1" si="362"/>
        <v>#NAME?</v>
      </c>
      <c r="GX298" s="123" t="e">
        <f t="shared" ca="1" si="363"/>
        <v>#NAME?</v>
      </c>
      <c r="GY298" s="120">
        <v>1</v>
      </c>
      <c r="GZ298" s="105">
        <f>SUM(FW298:GI298)</f>
        <v>1500</v>
      </c>
      <c r="HA298" s="105"/>
      <c r="HB298" s="105"/>
      <c r="HC298" s="105"/>
      <c r="HD298" s="105"/>
      <c r="HE298" s="105"/>
      <c r="HF298" s="105"/>
      <c r="HG298" s="105"/>
      <c r="HH298" s="105"/>
      <c r="HI298" s="105"/>
      <c r="HJ298" s="105"/>
      <c r="HK298" s="105"/>
      <c r="HL298" s="105">
        <f t="shared" si="380"/>
        <v>0</v>
      </c>
      <c r="HM298" s="105"/>
      <c r="HN298" s="123" t="e">
        <f t="shared" ca="1" si="364"/>
        <v>#NAME?</v>
      </c>
      <c r="HO298" s="123" t="e">
        <f t="shared" ca="1" si="365"/>
        <v>#NAME?</v>
      </c>
      <c r="HP298" s="123" t="e">
        <f t="shared" ca="1" si="366"/>
        <v>#NAME?</v>
      </c>
      <c r="HQ298" s="123" t="e">
        <f t="shared" ca="1" si="367"/>
        <v>#NAME?</v>
      </c>
      <c r="HR298" s="123" t="e">
        <f t="shared" ca="1" si="368"/>
        <v>#NAME?</v>
      </c>
      <c r="HS298" s="123" t="e">
        <f t="shared" ca="1" si="369"/>
        <v>#NAME?</v>
      </c>
      <c r="HT298" s="123" t="e">
        <f t="shared" ca="1" si="370"/>
        <v>#NAME?</v>
      </c>
      <c r="HU298" s="123" t="e">
        <f t="shared" ca="1" si="371"/>
        <v>#NAME?</v>
      </c>
      <c r="HV298" s="123" t="e">
        <f t="shared" ca="1" si="372"/>
        <v>#NAME?</v>
      </c>
      <c r="HW298" s="123" t="e">
        <f t="shared" ca="1" si="373"/>
        <v>#NAME?</v>
      </c>
      <c r="HX298" s="123" t="e">
        <f t="shared" ca="1" si="374"/>
        <v>#NAME?</v>
      </c>
      <c r="HY298" s="123" t="e">
        <f t="shared" ca="1" si="375"/>
        <v>#NAME?</v>
      </c>
      <c r="HZ298" s="123" t="e">
        <f t="shared" ca="1" si="376"/>
        <v>#NAME?</v>
      </c>
      <c r="IA298" s="123" t="e">
        <f t="shared" ca="1" si="377"/>
        <v>#NAME?</v>
      </c>
      <c r="IB298" s="124" t="s">
        <v>1358</v>
      </c>
      <c r="IC298" s="103" t="s">
        <v>1300</v>
      </c>
      <c r="ID298" s="125">
        <v>45531</v>
      </c>
      <c r="IE298" s="103" t="s">
        <v>147</v>
      </c>
      <c r="IF298" s="103" t="s">
        <v>19</v>
      </c>
      <c r="IG298" s="103" t="s">
        <v>19</v>
      </c>
      <c r="IH298" s="103" t="s">
        <v>1301</v>
      </c>
      <c r="II298" s="103" t="s">
        <v>1302</v>
      </c>
    </row>
    <row r="299" spans="1:243" ht="14.25" x14ac:dyDescent="0.2">
      <c r="A299" s="39">
        <v>333</v>
      </c>
      <c r="B299" s="39" t="s">
        <v>1362</v>
      </c>
      <c r="C299" s="56" t="s">
        <v>1363</v>
      </c>
      <c r="D299" s="39" t="s">
        <v>137</v>
      </c>
      <c r="E299" s="39">
        <v>400048227</v>
      </c>
      <c r="F299" s="102" t="s">
        <v>1364</v>
      </c>
      <c r="G299" s="39"/>
      <c r="H299" s="39" t="s">
        <v>128</v>
      </c>
      <c r="I299" s="39">
        <v>2</v>
      </c>
      <c r="J299" s="39">
        <v>12</v>
      </c>
      <c r="K299" s="39">
        <v>0</v>
      </c>
      <c r="L299" s="39">
        <v>0</v>
      </c>
      <c r="M299" s="39">
        <v>0</v>
      </c>
      <c r="N299" s="39">
        <v>4</v>
      </c>
      <c r="O299" s="39">
        <v>0</v>
      </c>
      <c r="P299" s="39">
        <v>0</v>
      </c>
      <c r="Q299" s="39">
        <v>0</v>
      </c>
      <c r="R299" s="39">
        <v>0</v>
      </c>
      <c r="S299" s="39">
        <v>4</v>
      </c>
      <c r="T299" s="39">
        <v>0</v>
      </c>
      <c r="U299" s="39">
        <v>0</v>
      </c>
      <c r="V299" s="39">
        <v>0</v>
      </c>
      <c r="W299" s="39">
        <v>0</v>
      </c>
      <c r="X299" s="39">
        <v>0</v>
      </c>
      <c r="Y299" s="39">
        <v>0</v>
      </c>
      <c r="Z299" s="39">
        <v>0</v>
      </c>
      <c r="AA299" s="39">
        <v>0</v>
      </c>
      <c r="AB299" s="39">
        <v>4</v>
      </c>
      <c r="AC299" s="39">
        <v>0</v>
      </c>
      <c r="AD299" s="39">
        <v>0</v>
      </c>
      <c r="AE299" s="39">
        <v>0</v>
      </c>
      <c r="AF299" s="39">
        <v>0</v>
      </c>
      <c r="AG299" s="39">
        <v>0</v>
      </c>
      <c r="AH299" s="39">
        <f t="shared" si="331"/>
        <v>12</v>
      </c>
      <c r="AI299" s="39">
        <f t="shared" si="332"/>
        <v>4</v>
      </c>
      <c r="AJ299" s="39">
        <f t="shared" si="333"/>
        <v>4</v>
      </c>
      <c r="AK299" s="39">
        <f t="shared" si="334"/>
        <v>4</v>
      </c>
      <c r="AL299" s="39">
        <f t="shared" si="335"/>
        <v>8</v>
      </c>
      <c r="AM299" s="57">
        <f t="shared" si="336"/>
        <v>282724</v>
      </c>
      <c r="AN299" s="57">
        <v>1000</v>
      </c>
      <c r="AO299" s="57">
        <f t="shared" si="337"/>
        <v>283000</v>
      </c>
      <c r="AP299" s="39"/>
      <c r="AQ299" s="39" t="s">
        <v>1295</v>
      </c>
      <c r="AR299" s="39" t="s">
        <v>1296</v>
      </c>
      <c r="AS299" s="39"/>
      <c r="AT299" s="39"/>
      <c r="AU299" s="58">
        <v>1.8</v>
      </c>
      <c r="AV299" s="58" t="s">
        <v>11</v>
      </c>
      <c r="AW299" s="39" t="s">
        <v>1297</v>
      </c>
      <c r="AX299" s="39" t="s">
        <v>1298</v>
      </c>
      <c r="AY299" s="39"/>
      <c r="AZ299" s="39" t="s">
        <v>1299</v>
      </c>
      <c r="BA299" s="39" t="str">
        <f t="shared" si="338"/>
        <v>P0008</v>
      </c>
      <c r="BB299" s="78" t="e">
        <f t="shared" ca="1" si="339"/>
        <v>#NAME?</v>
      </c>
      <c r="BC299" s="39">
        <v>10</v>
      </c>
      <c r="BD299" s="75">
        <f t="shared" si="340"/>
        <v>283000</v>
      </c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>
        <f>SUM($BE299,$BF299:BF299)-SUM($CV$1:CW$1)*SUM($P299:$Q299,$W299)-SUM($CV$2:CW$2)*SUM($R299:$V299)-SUM($CV$3:CW$3)*$X299-SUM($CV$4:CW$4)*SUM($K299:$L299)-SUM($CV$5:CW$5)*SUM($M299:$N299)-SUM($CV$6:CW$6)*$O299-SUM($CV$7:CW$7)*SUM($Y299:$Z299,$AF299)-SUM($CV$8:CW$8)*SUM($AA299:$AE299)-SUM($CV$9:CW$9)*$AG299</f>
        <v>0</v>
      </c>
      <c r="CX299" s="39">
        <f>SUM($BE299,$BF299:BG299)-SUM($CV$1:CX$1)*SUM($P299:$Q299,$W299)-SUM($CV$2:CX$2)*SUM($R299:$V299)-SUM($CV$3:CX$3)*$X299-SUM($CV$4:CX$4)*SUM($K299:$L299)-SUM($CV$5:CX$5)*SUM($M299:$N299)-SUM($CV$6:CX$6)*$O299-SUM($CV$7:CX$7)*SUM($Y299:$Z299,$AF299)-SUM($CV$8:CX$8)*SUM($AA299:$AE299)-SUM($CV$9:CX$9)*$AG299</f>
        <v>0</v>
      </c>
      <c r="CY299" s="39">
        <f>SUM($BE299,$BF299:BH299)-SUM($CV$1:CY$1)*SUM($P299:$Q299,$W299)-SUM($CV$2:CY$2)*SUM($R299:$V299)-SUM($CV$3:CY$3)*$X299-SUM($CV$4:CY$4)*SUM($K299:$L299)-SUM($CV$5:CY$5)*SUM($M299:$N299)-SUM($CV$6:CY$6)*$O299-SUM($CV$7:CY$7)*SUM($Y299:$Z299,$AF299)-SUM($CV$8:CY$8)*SUM($AA299:$AE299)-SUM($CV$9:CY$9)*$AG299</f>
        <v>0</v>
      </c>
      <c r="CZ299" s="39">
        <f>SUM($BE299,$BF299:BI299)-SUM($CV$1:CZ$1)*SUM($P299:$Q299,$W299)-SUM($CV$2:CZ$2)*SUM($R299:$V299)-SUM($CV$3:CZ$3)*$X299-SUM($CV$4:CZ$4)*SUM($K299:$L299)-SUM($CV$5:CZ$5)*SUM($M299:$N299)-SUM($CV$6:CZ$6)*$O299-SUM($CV$7:CZ$7)*SUM($Y299:$Z299,$AF299)-SUM($CV$8:CZ$8)*SUM($AA299:$AE299)-SUM($CV$9:CZ$9)*$AG299</f>
        <v>0</v>
      </c>
      <c r="DA299" s="39">
        <f>SUM($BE299,$BF299:BJ299)-SUM($CV$1:DA$1)*SUM($P299:$Q299,$W299)-SUM($CV$2:DA$2)*SUM($R299:$V299)-SUM($CV$3:DA$3)*$X299-SUM($CV$4:DA$4)*SUM($K299:$L299)-SUM($CV$5:DA$5)*SUM($M299:$N299)-SUM($CV$6:DA$6)*$O299-SUM($CV$7:DA$7)*SUM($Y299:$Z299,$AF299)-SUM($CV$8:DA$8)*SUM($AA299:$AE299)-SUM($CV$9:DA$9)*$AG299</f>
        <v>0</v>
      </c>
      <c r="DB299" s="39">
        <f>SUM($BE299,$BF299:BK299)-SUM($CV$1:DB$1)*SUM($P299:$Q299,$W299)-SUM($CV$2:DB$2)*SUM($R299:$V299)-SUM($CV$3:DB$3)*$X299-SUM($CV$4:DB$4)*SUM($K299:$L299)-SUM($CV$5:DB$5)*SUM($M299:$N299)-SUM($CV$6:DB$6)*$O299-SUM($CV$7:DB$7)*SUM($Y299:$Z299,$AF299)-SUM($CV$8:DB$8)*SUM($AA299:$AE299)-SUM($CV$9:DB$9)*$AG299</f>
        <v>-1200</v>
      </c>
      <c r="DC299" s="39">
        <f>SUM($BE299,$BF299:BL299)-SUM($CV$1:DC$1)*SUM($P299:$Q299,$W299)-SUM($CV$2:DC$2)*SUM($R299:$V299)-SUM($CV$3:DC$3)*$X299-SUM($CV$4:DC$4)*SUM($K299:$L299)-SUM($CV$5:DC$5)*SUM($M299:$N299)-SUM($CV$6:DC$6)*$O299-SUM($CV$7:DC$7)*SUM($Y299:$Z299,$AF299)-SUM($CV$8:DC$8)*SUM($AA299:$AE299)-SUM($CV$9:DC$9)*$AG299</f>
        <v>-3600</v>
      </c>
      <c r="DD299" s="39">
        <f>SUM($BE299,$BF299:BM299)-SUM($CV$1:DD$1)*SUM($P299:$Q299,$W299)-SUM($CV$2:DD$2)*SUM($R299:$V299)-SUM($CV$3:DD$3)*$X299-SUM($CV$4:DD$4)*SUM($K299:$L299)-SUM($CV$5:DD$5)*SUM($M299:$N299)-SUM($CV$6:DD$6)*$O299-SUM($CV$7:DD$7)*SUM($Y299:$Z299,$AF299)-SUM($CV$8:DD$8)*SUM($AA299:$AE299)-SUM($CV$9:DD$9)*$AG299</f>
        <v>-7324</v>
      </c>
      <c r="DE299" s="39">
        <f>SUM($BE299,$BF299:BN299)-SUM($CV$1:DE$1)*SUM($P299:$Q299,$W299)-SUM($CV$2:DE$2)*SUM($R299:$V299)-SUM($CV$3:DE$3)*$X299-SUM($CV$4:DE$4)*SUM($K299:$L299)-SUM($CV$5:DE$5)*SUM($M299:$N299)-SUM($CV$6:DE$6)*$O299-SUM($CV$7:DE$7)*SUM($Y299:$Z299,$AF299)-SUM($CV$8:DE$8)*SUM($AA299:$AE299)-SUM($CV$9:DE$9)*$AG299</f>
        <v>-11724</v>
      </c>
      <c r="DF299" s="39">
        <f>SUM($BE299,$BF299:BO299)-SUM($CV$1:DF$1)*SUM($P299:$Q299,$W299)-SUM($CV$2:DF$2)*SUM($R299:$V299)-SUM($CV$3:DF$3)*$X299-SUM($CV$4:DF$4)*SUM($K299:$L299)-SUM($CV$5:DF$5)*SUM($M299:$N299)-SUM($CV$6:DF$6)*$O299-SUM($CV$7:DF$7)*SUM($Y299:$Z299,$AF299)-SUM($CV$8:DF$8)*SUM($AA299:$AE299)-SUM($CV$9:DF$9)*$AG299</f>
        <v>-17324</v>
      </c>
      <c r="DG299" s="39">
        <f>SUM($BE299,$BF299:BP299)-SUM($CV$1:DG$1)*SUM($P299:$Q299,$W299)-SUM($CV$2:DG$2)*SUM($R299:$V299)-SUM($CV$3:DG$3)*$X299-SUM($CV$4:DG$4)*SUM($K299:$L299)-SUM($CV$5:DG$5)*SUM($M299:$N299)-SUM($CV$6:DG$6)*$O299-SUM($CV$7:DG$7)*SUM($Y299:$Z299,$AF299)-SUM($CV$8:DG$8)*SUM($AA299:$AE299)-SUM($CV$9:DG$9)*$AG299</f>
        <v>-23324</v>
      </c>
      <c r="DH299" s="39">
        <f>SUM($BE299,$BF299:BQ299)-SUM($CV$1:DH$1)*SUM($P299:$Q299,$W299)-SUM($CV$2:DH$2)*SUM($R299:$V299)-SUM($CV$3:DH$3)*$X299-SUM($CV$4:DH$4)*SUM($K299:$L299)-SUM($CV$5:DH$5)*SUM($M299:$N299)-SUM($CV$6:DH$6)*$O299-SUM($CV$7:DH$7)*SUM($Y299:$Z299,$AF299)-SUM($CV$8:DH$8)*SUM($AA299:$AE299)-SUM($CV$9:DH$9)*$AG299</f>
        <v>-29324</v>
      </c>
      <c r="DI299" s="39">
        <f>SUM($BE299,$BF299:BR299)-SUM($CV$1:DI$1)*SUM($P299:$Q299,$W299)-SUM($CV$2:DI$2)*SUM($R299:$V299)-SUM($CV$3:DI$3)*$X299-SUM($CV$4:DI$4)*SUM($K299:$L299)-SUM($CV$5:DI$5)*SUM($M299:$N299)-SUM($CV$6:DI$6)*$O299-SUM($CV$7:DI$7)*SUM($Y299:$Z299,$AF299)-SUM($CV$8:DI$8)*SUM($AA299:$AE299)-SUM($CV$9:DI$9)*$AG299</f>
        <v>-35324</v>
      </c>
      <c r="DJ299" s="39">
        <f>SUM($BE299,$BF299:BS299)-SUM($CV$1:DJ$1)*SUM($P299:$Q299,$W299)-SUM($CV$2:DJ$2)*SUM($R299:$V299)-SUM($CV$3:DJ$3)*$X299-SUM($CV$4:DJ$4)*SUM($K299:$L299)-SUM($CV$5:DJ$5)*SUM($M299:$N299)-SUM($CV$6:DJ$6)*$O299-SUM($CV$7:DJ$7)*SUM($Y299:$Z299,$AF299)-SUM($CV$8:DJ$8)*SUM($AA299:$AE299)-SUM($CV$9:DJ$9)*$AG299</f>
        <v>-41324</v>
      </c>
      <c r="DK299" s="39">
        <f>SUM($BE299,$BF299:BT299)-SUM($CV$1:DK$1)*SUM($P299:$Q299,$W299)-SUM($CV$2:DK$2)*SUM($R299:$V299)-SUM($CV$3:DK$3)*$X299-SUM($CV$4:DK$4)*SUM($K299:$L299)-SUM($CV$5:DK$5)*SUM($M299:$N299)-SUM($CV$6:DK$6)*$O299-SUM($CV$7:DK$7)*SUM($Y299:$Z299,$AF299)-SUM($CV$8:DK$8)*SUM($AA299:$AE299)-SUM($CV$9:DK$9)*$AG299</f>
        <v>-47324</v>
      </c>
      <c r="DL299" s="39">
        <f>SUM($BE299,$BF299:BU299)-SUM($CV$1:DL$1)*SUM($P299:$Q299,$W299)-SUM($CV$2:DL$2)*SUM($R299:$V299)-SUM($CV$3:DL$3)*$X299-SUM($CV$4:DL$4)*SUM($K299:$L299)-SUM($CV$5:DL$5)*SUM($M299:$N299)-SUM($CV$6:DL$6)*$O299-SUM($CV$7:DL$7)*SUM($Y299:$Z299,$AF299)-SUM($CV$8:DL$8)*SUM($AA299:$AE299)-SUM($CV$9:DL$9)*$AG299</f>
        <v>-53324</v>
      </c>
      <c r="DM299" s="39">
        <f>SUM($BE299,$BF299:BV299)-SUM($CV$1:DM$1)*SUM($P299:$Q299,$W299)-SUM($CV$2:DM$2)*SUM($R299:$V299)-SUM($CV$3:DM$3)*$X299-SUM($CV$4:DM$4)*SUM($K299:$L299)-SUM($CV$5:DM$5)*SUM($M299:$N299)-SUM($CV$6:DM$6)*$O299-SUM($CV$7:DM$7)*SUM($Y299:$Z299,$AF299)-SUM($CV$8:DM$8)*SUM($AA299:$AE299)-SUM($CV$9:DM$9)*$AG299</f>
        <v>-61324</v>
      </c>
      <c r="DN299" s="39">
        <f>SUM($BE299,$BF299:BW299)-SUM($CV$1:DN$1)*SUM($P299:$Q299,$W299)-SUM($CV$2:DN$2)*SUM($R299:$V299)-SUM($CV$3:DN$3)*$X299-SUM($CV$4:DN$4)*SUM($K299:$L299)-SUM($CV$5:DN$5)*SUM($M299:$N299)-SUM($CV$6:DN$6)*$O299-SUM($CV$7:DN$7)*SUM($Y299:$Z299,$AF299)-SUM($CV$8:DN$8)*SUM($AA299:$AE299)-SUM($CV$9:DN$9)*$AG299</f>
        <v>-69324</v>
      </c>
      <c r="DO299" s="39">
        <f>SUM($BE299,$BF299:BX299)-SUM($CV$1:DO$1)*SUM($P299:$Q299,$W299)-SUM($CV$2:DO$2)*SUM($R299:$V299)-SUM($CV$3:DO$3)*$X299-SUM($CV$4:DO$4)*SUM($K299:$L299)-SUM($CV$5:DO$5)*SUM($M299:$N299)-SUM($CV$6:DO$6)*$O299-SUM($CV$7:DO$7)*SUM($Y299:$Z299,$AF299)-SUM($CV$8:DO$8)*SUM($AA299:$AE299)-SUM($CV$9:DO$9)*$AG299</f>
        <v>-77324</v>
      </c>
      <c r="DP299" s="39">
        <f>SUM($BE299,$BF299:BY299)-SUM($CV$1:DP$1)*SUM($P299:$Q299,$W299)-SUM($CV$2:DP$2)*SUM($R299:$V299)-SUM($CV$3:DP$3)*$X299-SUM($CV$4:DP$4)*SUM($K299:$L299)-SUM($CV$5:DP$5)*SUM($M299:$N299)-SUM($CV$6:DP$6)*$O299-SUM($CV$7:DP$7)*SUM($Y299:$Z299,$AF299)-SUM($CV$8:DP$8)*SUM($AA299:$AE299)-SUM($CV$9:DP$9)*$AG299</f>
        <v>-85324</v>
      </c>
      <c r="DQ299" s="39">
        <f>SUM($BE299,$BF299:BZ299)-SUM($CV$1:DQ$1)*SUM($P299:$Q299,$W299)-SUM($CV$2:DQ$2)*SUM($R299:$V299)-SUM($CV$3:DQ$3)*$X299-SUM($CV$4:DQ$4)*SUM($K299:$L299)-SUM($CV$5:DQ$5)*SUM($M299:$N299)-SUM($CV$6:DQ$6)*$O299-SUM($CV$7:DQ$7)*SUM($Y299:$Z299,$AF299)-SUM($CV$8:DQ$8)*SUM($AA299:$AE299)-SUM($CV$9:DQ$9)*$AG299</f>
        <v>-93324</v>
      </c>
      <c r="DR299" s="39">
        <f>SUM($BE299,$BF299:CA299)-SUM($CV$1:DR$1)*SUM($P299:$Q299,$W299)-SUM($CV$2:DR$2)*SUM($R299:$V299)-SUM($CV$3:DR$3)*$X299-SUM($CV$4:DR$4)*SUM($K299:$L299)-SUM($CV$5:DR$5)*SUM($M299:$N299)-SUM($CV$6:DR$6)*$O299-SUM($CV$7:DR$7)*SUM($Y299:$Z299,$AF299)-SUM($CV$8:DR$8)*SUM($AA299:$AE299)-SUM($CV$9:DR$9)*$AG299</f>
        <v>-101324</v>
      </c>
      <c r="DS299" s="39">
        <f>SUM($BE299,$BF299:CB299)-SUM($CV$1:DS$1)*SUM($P299:$Q299,$W299)-SUM($CV$2:DS$2)*SUM($R299:$V299)-SUM($CV$3:DS$3)*$X299-SUM($CV$4:DS$4)*SUM($K299:$L299)-SUM($CV$5:DS$5)*SUM($M299:$N299)-SUM($CV$6:DS$6)*$O299-SUM($CV$7:DS$7)*SUM($Y299:$Z299,$AF299)-SUM($CV$8:DS$8)*SUM($AA299:$AE299)-SUM($CV$9:DS$9)*$AG299</f>
        <v>-109324</v>
      </c>
      <c r="DT299" s="39">
        <f>SUM($BE299,$BF299:CC299)-SUM($CV$1:DT$1)*SUM($P299:$Q299,$W299)-SUM($CV$2:DT$2)*SUM($R299:$V299)-SUM($CV$3:DT$3)*$X299-SUM($CV$4:DT$4)*SUM($K299:$L299)-SUM($CV$5:DT$5)*SUM($M299:$N299)-SUM($CV$6:DT$6)*$O299-SUM($CV$7:DT$7)*SUM($Y299:$Z299,$AF299)-SUM($CV$8:DT$8)*SUM($AA299:$AE299)-SUM($CV$9:DT$9)*$AG299</f>
        <v>-117324</v>
      </c>
      <c r="DU299" s="39">
        <f>SUM($BE299,$BF299:CD299)-SUM($CV$1:DU$1)*SUM($P299:$Q299,$W299)-SUM($CV$2:DU$2)*SUM($R299:$V299)-SUM($CV$3:DU$3)*$X299-SUM($CV$4:DU$4)*SUM($K299:$L299)-SUM($CV$5:DU$5)*SUM($M299:$N299)-SUM($CV$6:DU$6)*$O299-SUM($CV$7:DU$7)*SUM($Y299:$Z299,$AF299)-SUM($CV$8:DU$8)*SUM($AA299:$AE299)-SUM($CV$9:DU$9)*$AG299</f>
        <v>-125324</v>
      </c>
      <c r="DV299" s="39">
        <f>SUM($BE299,$BF299:CE299)-SUM($CV$1:DV$1)*SUM($P299:$Q299,$W299)-SUM($CV$2:DV$2)*SUM($R299:$V299)-SUM($CV$3:DV$3)*$X299-SUM($CV$4:DV$4)*SUM($K299:$L299)-SUM($CV$5:DV$5)*SUM($M299:$N299)-SUM($CV$6:DV$6)*$O299-SUM($CV$7:DV$7)*SUM($Y299:$Z299,$AF299)-SUM($CV$8:DV$8)*SUM($AA299:$AE299)-SUM($CV$9:DV$9)*$AG299</f>
        <v>-133324</v>
      </c>
      <c r="DW299" s="39">
        <f>SUM($BE299,$BF299:CF299)-SUM($CV$1:DW$1)*SUM($P299:$Q299,$W299)-SUM($CV$2:DW$2)*SUM($R299:$V299)-SUM($CV$3:DW$3)*$X299-SUM($CV$4:DW$4)*SUM($K299:$L299)-SUM($CV$5:DW$5)*SUM($M299:$N299)-SUM($CV$6:DW$6)*$O299-SUM($CV$7:DW$7)*SUM($Y299:$Z299,$AF299)-SUM($CV$8:DW$8)*SUM($AA299:$AE299)-SUM($CV$9:DW$9)*$AG299</f>
        <v>-141324</v>
      </c>
      <c r="DX299" s="39">
        <f>SUM($BE299,$BF299:CG299)-SUM($CV$1:DX$1)*SUM($P299:$Q299,$W299)-SUM($CV$2:DX$2)*SUM($R299:$V299)-SUM($CV$3:DX$3)*$X299-SUM($CV$4:DX$4)*SUM($K299:$L299)-SUM($CV$5:DX$5)*SUM($M299:$N299)-SUM($CV$6:DX$6)*$O299-SUM($CV$7:DX$7)*SUM($Y299:$Z299,$AF299)-SUM($CV$8:DX$8)*SUM($AA299:$AE299)-SUM($CV$9:DX$9)*$AG299</f>
        <v>-149324</v>
      </c>
      <c r="DY299" s="39">
        <f>SUM($BE299,$BF299:CH299)-SUM($CV$1:DY$1)*SUM($P299:$Q299,$W299)-SUM($CV$2:DY$2)*SUM($R299:$V299)-SUM($CV$3:DY$3)*$X299-SUM($CV$4:DY$4)*SUM($K299:$L299)-SUM($CV$5:DY$5)*SUM($M299:$N299)-SUM($CV$6:DY$6)*$O299-SUM($CV$7:DY$7)*SUM($Y299:$Z299,$AF299)-SUM($CV$8:DY$8)*SUM($AA299:$AE299)-SUM($CV$9:DY$9)*$AG299</f>
        <v>-157324</v>
      </c>
      <c r="DZ299" s="39">
        <f>SUM($BE299,$BF299:CI299)-SUM($CV$1:DZ$1)*SUM($P299:$Q299,$W299)-SUM($CV$2:DZ$2)*SUM($R299:$V299)-SUM($CV$3:DZ$3)*$X299-SUM($CV$4:DZ$4)*SUM($K299:$L299)-SUM($CV$5:DZ$5)*SUM($M299:$N299)-SUM($CV$6:DZ$6)*$O299-SUM($CV$7:DZ$7)*SUM($Y299:$Z299,$AF299)-SUM($CV$8:DZ$8)*SUM($AA299:$AE299)-SUM($CV$9:DZ$9)*$AG299</f>
        <v>-165324</v>
      </c>
      <c r="EA299" s="39">
        <f>SUM($BE299,$BF299:CJ299)-SUM($CV$1:EA$1)*SUM($P299:$Q299,$W299)-SUM($CV$2:EA$2)*SUM($R299:$V299)-SUM($CV$3:EA$3)*$X299-SUM($CV$4:EA$4)*SUM($K299:$L299)-SUM($CV$5:EA$5)*SUM($M299:$N299)-SUM($CV$6:EA$6)*$O299-SUM($CV$7:EA$7)*SUM($Y299:$Z299,$AF299)-SUM($CV$8:EA$8)*SUM($AA299:$AE299)-SUM($CV$9:EA$9)*$AG299</f>
        <v>-173324</v>
      </c>
      <c r="EB299" s="39">
        <f>SUM($BE299,$BF299:CK299)-SUM($CV$1:EB$1)*SUM($P299:$Q299,$W299)-SUM($CV$2:EB$2)*SUM($R299:$V299)-SUM($CV$3:EB$3)*$X299-SUM($CV$4:EB$4)*SUM($K299:$L299)-SUM($CV$5:EB$5)*SUM($M299:$N299)-SUM($CV$6:EB$6)*$O299-SUM($CV$7:EB$7)*SUM($Y299:$Z299,$AF299)-SUM($CV$8:EB$8)*SUM($AA299:$AE299)-SUM($CV$9:EB$9)*$AG299</f>
        <v>-181324</v>
      </c>
      <c r="EC299" s="39">
        <f>SUM($BE299,$BF299:CL299)-SUM($CV$1:EC$1)*SUM($P299:$Q299,$W299)-SUM($CV$2:EC$2)*SUM($R299:$V299)-SUM($CV$3:EC$3)*$X299-SUM($CV$4:EC$4)*SUM($K299:$L299)-SUM($CV$5:EC$5)*SUM($M299:$N299)-SUM($CV$6:EC$6)*$O299-SUM($CV$7:EC$7)*SUM($Y299:$Z299,$AF299)-SUM($CV$8:EC$8)*SUM($AA299:$AE299)-SUM($CV$9:EC$9)*$AG299</f>
        <v>-189324</v>
      </c>
      <c r="ED299" s="39">
        <f>SUM($BE299,$BF299:CM299)-SUM($CV$1:ED$1)*SUM($P299:$Q299,$W299)-SUM($CV$2:ED$2)*SUM($R299:$V299)-SUM($CV$3:ED$3)*$X299-SUM($CV$4:ED$4)*SUM($K299:$L299)-SUM($CV$5:ED$5)*SUM($M299:$N299)-SUM($CV$6:ED$6)*$O299-SUM($CV$7:ED$7)*SUM($Y299:$Z299,$AF299)-SUM($CV$8:ED$8)*SUM($AA299:$AE299)-SUM($CV$9:ED$9)*$AG299</f>
        <v>-197324</v>
      </c>
      <c r="EE299" s="39">
        <f>SUM($BE299,$BF299:CN299)-SUM($CV$1:EE$1)*SUM($P299:$Q299,$W299)-SUM($CV$2:EE$2)*SUM($R299:$V299)-SUM($CV$3:EE$3)*$X299-SUM($CV$4:EE$4)*SUM($K299:$L299)-SUM($CV$5:EE$5)*SUM($M299:$N299)-SUM($CV$6:EE$6)*$O299-SUM($CV$7:EE$7)*SUM($Y299:$Z299,$AF299)-SUM($CV$8:EE$8)*SUM($AA299:$AE299)-SUM($CV$9:EE$9)*$AG299</f>
        <v>-205324</v>
      </c>
      <c r="EF299" s="39">
        <f>SUM($BE299,$BF299:CO299)-SUM($CV$1:EF$1)*SUM($P299:$Q299,$W299)-SUM($CV$2:EF$2)*SUM($R299:$V299)-SUM($CV$3:EF$3)*$X299-SUM($CV$4:EF$4)*SUM($K299:$L299)-SUM($CV$5:EF$5)*SUM($M299:$N299)-SUM($CV$6:EF$6)*$O299-SUM($CV$7:EF$7)*SUM($Y299:$Z299,$AF299)-SUM($CV$8:EF$8)*SUM($AA299:$AE299)-SUM($CV$9:EF$9)*$AG299</f>
        <v>-213324</v>
      </c>
      <c r="EG299" s="39">
        <f>SUM($BE299,$BF299:CP299)-SUM($CV$1:EG$1)*SUM($P299:$Q299,$W299)-SUM($CV$2:EG$2)*SUM($R299:$V299)-SUM($CV$3:EG$3)*$X299-SUM($CV$4:EG$4)*SUM($K299:$L299)-SUM($CV$5:EG$5)*SUM($M299:$N299)-SUM($CV$6:EG$6)*$O299-SUM($CV$7:EG$7)*SUM($Y299:$Z299,$AF299)-SUM($CV$8:EG$8)*SUM($AA299:$AE299)-SUM($CV$9:EG$9)*$AG299</f>
        <v>-221324</v>
      </c>
      <c r="EH299" s="39">
        <f>SUM($BE299,$BF299:CQ299)-SUM($CV$1:EH$1)*SUM($P299:$Q299,$W299)-SUM($CV$2:EH$2)*SUM($R299:$V299)-SUM($CV$3:EH$3)*$X299-SUM($CV$4:EH$4)*SUM($K299:$L299)-SUM($CV$5:EH$5)*SUM($M299:$N299)-SUM($CV$6:EH$6)*$O299-SUM($CV$7:EH$7)*SUM($Y299:$Z299,$AF299)-SUM($CV$8:EH$8)*SUM($AA299:$AE299)-SUM($CV$9:EH$9)*$AG299</f>
        <v>-229324</v>
      </c>
      <c r="EI299" s="39">
        <f>SUM($BE299,$BF299:CR299)-SUM($CV$1:EI$1)*SUM($P299:$Q299,$W299)-SUM($CV$2:EI$2)*SUM($R299:$V299)-SUM($CV$3:EI$3)*$X299-SUM($CV$4:EI$4)*SUM($K299:$L299)-SUM($CV$5:EI$5)*SUM($M299:$N299)-SUM($CV$6:EI$6)*$O299-SUM($CV$7:EI$7)*SUM($Y299:$Z299,$AF299)-SUM($CV$8:EI$8)*SUM($AA299:$AE299)-SUM($CV$9:EI$9)*$AG299</f>
        <v>-237324</v>
      </c>
      <c r="EJ299" s="39">
        <f>SUM($BE299,$BF299:CS299)-SUM($CV$1:EJ$1)*SUM($P299:$Q299,$W299)-SUM($CV$2:EJ$2)*SUM($R299:$V299)-SUM($CV$3:EJ$3)*$X299-SUM($CV$4:EJ$4)*SUM($K299:$L299)-SUM($CV$5:EJ$5)*SUM($M299:$N299)-SUM($CV$6:EJ$6)*$O299-SUM($CV$7:EJ$7)*SUM($Y299:$Z299,$AF299)-SUM($CV$8:EJ$8)*SUM($AA299:$AE299)-SUM($CV$9:EJ$9)*$AG299</f>
        <v>-245324</v>
      </c>
      <c r="EK299" s="39">
        <f>SUM($BE299,$BF299:CT299)-SUM($CV$1:EK$1)*SUM($P299:$Q299,$W299)-SUM($CV$2:EK$2)*SUM($R299:$V299)-SUM($CV$3:EK$3)*$X299-SUM($CV$4:EK$4)*SUM($K299:$L299)-SUM($CV$5:EK$5)*SUM($M299:$N299)-SUM($CV$6:EK$6)*$O299-SUM($CV$7:EK$7)*SUM($Y299:$Z299,$AF299)-SUM($CV$8:EK$8)*SUM($AA299:$AE299)-SUM($CV$9:EK$9)*$AG299</f>
        <v>-253324</v>
      </c>
      <c r="EL299" s="39">
        <f>SUM($BE299,$BF299:CU299)-SUM($CV$1:EL$1)*SUM($P299:$Q299,$W299)-SUM($CV$2:EL$2)*SUM($R299:$V299)-SUM($CV$3:EL$3)*$X299-SUM($CV$4:EL$4)*SUM($K299:$L299)-SUM($CV$5:EL$5)*SUM($M299:$N299)-SUM($CV$6:EL$6)*$O299-SUM($CV$7:EL$7)*SUM($Y299:$Z299,$AF299)-SUM($CV$8:EL$8)*SUM($AA299:$AE299)-SUM($CV$9:EL$9)*$AG299</f>
        <v>-261324</v>
      </c>
      <c r="EM299" s="39">
        <f>SUM($BE299,$BF299:CV299)-SUM($CV$1:EM$1)*SUM($P299:$Q299,$W299)-SUM($CV$2:EM$2)*SUM($R299:$V299)-SUM($CV$3:EM$3)*$X299-SUM($CV$4:EM$4)*SUM($K299:$L299)-SUM($CV$5:EM$5)*SUM($M299:$N299)-SUM($CV$6:EM$6)*$O299-SUM($CV$7:EM$7)*SUM($Y299:$Z299,$AF299)-SUM($CV$8:EM$8)*SUM($AA299:$AE299)-SUM($CV$9:EM$9)*$AG299</f>
        <v>-269324</v>
      </c>
      <c r="EN299" s="39">
        <f>SUM($BE299,$BF299:CW299)-SUM($CV$1:EN$1)*SUM($P299:$Q299,$W299)-SUM($CV$2:EN$2)*SUM($R299:$V299)-SUM($CV$3:EN$3)*$X299-SUM($CV$4:EN$4)*SUM($K299:$L299)-SUM($CV$5:EN$5)*SUM($M299:$N299)-SUM($CV$6:EN$6)*$O299-SUM($CV$7:EN$7)*SUM($Y299:$Z299,$AF299)-SUM($CV$8:EN$8)*SUM($AA299:$AE299)-SUM($CV$9:EN$9)*$AG299</f>
        <v>-277324</v>
      </c>
      <c r="EO299" s="39">
        <f>SUM($BE299,$BF299:CX299)-SUM($CV$1:EO$1)*SUM($P299:$Q299,$W299)-SUM($CV$2:EO$2)*SUM($R299:$V299)-SUM($CV$3:EO$3)*$X299-SUM($CV$4:EO$4)*SUM($K299:$L299)-SUM($CV$5:EO$5)*SUM($M299:$N299)-SUM($CV$6:EO$6)*$O299-SUM($CV$7:EO$7)*SUM($Y299:$Z299,$AF299)-SUM($CV$8:EO$8)*SUM($AA299:$AE299)-SUM($CV$9:EO$9)*$AG299</f>
        <v>-282356</v>
      </c>
      <c r="EP299" s="96" t="str">
        <f t="shared" si="388"/>
        <v>RFMW</v>
      </c>
      <c r="EQ299" s="103" t="str">
        <f t="shared" si="328"/>
        <v>TS0501W3S/TR</v>
      </c>
      <c r="ER299" s="96" t="str">
        <f t="shared" si="378"/>
        <v>SMITHS INTERCONNECT AMERICAS,</v>
      </c>
      <c r="ES299" s="115">
        <f>AU299</f>
        <v>1.8</v>
      </c>
      <c r="ET299" s="116" t="str">
        <f t="shared" si="385"/>
        <v>USD</v>
      </c>
      <c r="EU299" s="107" t="e">
        <f t="shared" ca="1" si="341"/>
        <v>#NAME?</v>
      </c>
      <c r="EV299" s="107" t="e">
        <f t="shared" ca="1" si="342"/>
        <v>#NAME?</v>
      </c>
      <c r="EW299" s="117">
        <f t="shared" si="382"/>
        <v>1000</v>
      </c>
      <c r="EX299" s="117">
        <f t="shared" si="383"/>
        <v>1000</v>
      </c>
      <c r="EY299" s="103"/>
      <c r="EZ299" s="117">
        <f t="shared" si="386"/>
        <v>283000</v>
      </c>
      <c r="FA299" s="118" t="e">
        <f t="shared" ca="1" si="344"/>
        <v>#NAME?</v>
      </c>
      <c r="FB299" s="117">
        <f t="shared" si="387"/>
        <v>276</v>
      </c>
      <c r="FC299" s="118" t="e">
        <f t="shared" ca="1" si="346"/>
        <v>#NAME?</v>
      </c>
      <c r="FD299" s="119">
        <v>45523</v>
      </c>
      <c r="FE299" s="118" t="s">
        <v>130</v>
      </c>
      <c r="FF299" s="118" t="s">
        <v>26</v>
      </c>
      <c r="FG299" s="103" t="s">
        <v>144</v>
      </c>
      <c r="FH299" s="103" t="s">
        <v>145</v>
      </c>
      <c r="FI299" s="105">
        <f t="array" ref="FI299">SUMPRODUCT($AI299:$AL299,TRANSPOSE(FI$1:FI$4))</f>
        <v>24260</v>
      </c>
      <c r="FJ299" s="105">
        <f t="array" ref="FJ299">SUMPRODUCT($AI299:$AL299,TRANSPOSE(FJ$1:FJ$4))</f>
        <v>24260</v>
      </c>
      <c r="FK299" s="105">
        <f t="array" ref="FK299">SUMPRODUCT($AI299:$AL299,TRANSPOSE(FK$1:FK$4))</f>
        <v>24260</v>
      </c>
      <c r="FL299" s="105">
        <f t="array" ref="FL299">SUMPRODUCT($AI299:$AL299,TRANSPOSE(FL$1:FL$4))</f>
        <v>24260</v>
      </c>
      <c r="FM299" s="105">
        <f t="array" ref="FM299">SUMPRODUCT($AI299:$AL299,TRANSPOSE(FM$1:FM$4))</f>
        <v>24260</v>
      </c>
      <c r="FN299" s="105">
        <f t="array" ref="FN299">SUMPRODUCT($AI299:$AL299,TRANSPOSE(FN$1:FN$4))</f>
        <v>24260</v>
      </c>
      <c r="FO299" s="105">
        <f t="array" ref="FO299">SUMPRODUCT($AI299:$AL299,TRANSPOSE(FO$1:FO$4))</f>
        <v>24260</v>
      </c>
      <c r="FP299" s="105">
        <f t="array" ref="FP299">SUMPRODUCT($AI299:$AL299,TRANSPOSE(FP$1:FP$4))</f>
        <v>24260</v>
      </c>
      <c r="FQ299" s="105">
        <f t="array" ref="FQ299">SUMPRODUCT($AI299:$AL299,TRANSPOSE(FQ$1:FQ$4))</f>
        <v>24260</v>
      </c>
      <c r="FR299" s="105">
        <f t="array" ref="FR299">SUMPRODUCT($AI299:$AL299,TRANSPOSE(FR$1:FR$4))</f>
        <v>24200</v>
      </c>
      <c r="FS299" s="105">
        <f t="array" ref="FS299">SUMPRODUCT($AI299:$AL299,TRANSPOSE(FS$1:FS$4))</f>
        <v>24000</v>
      </c>
      <c r="FT299" s="105">
        <f t="array" ref="FT299">SUMPRODUCT($AI299:$AL299,TRANSPOSE(FT$1:FT$4))</f>
        <v>16184</v>
      </c>
      <c r="FU299" s="105">
        <f t="array" ref="FU299">SUMPRODUCT($AI299:$AL299,TRANSPOSE(FU$1:FU$4))</f>
        <v>0</v>
      </c>
      <c r="FV299" s="120"/>
      <c r="FW299" s="105">
        <f t="shared" si="347"/>
        <v>25000</v>
      </c>
      <c r="FX299" s="121">
        <f>CEILING(SUM($FI299:FJ299)-SUM($FW299:FW299),$EW299)</f>
        <v>24000</v>
      </c>
      <c r="FY299" s="121">
        <f>CEILING(SUM($FI299:FK299)-SUM($FW299:FX299),$EW299)</f>
        <v>24000</v>
      </c>
      <c r="FZ299" s="121">
        <f>CEILING(SUM($FI299:FL299)-SUM($FW299:FY299),$EW299)</f>
        <v>25000</v>
      </c>
      <c r="GA299" s="121">
        <f>CEILING(SUM($FI299:FM299)-SUM($FW299:FZ299),$EW299)</f>
        <v>24000</v>
      </c>
      <c r="GB299" s="121">
        <f>CEILING(SUM($FI299:FN299)-SUM($FW299:GA299),$EW299)</f>
        <v>24000</v>
      </c>
      <c r="GC299" s="121">
        <f>CEILING(SUM($FI299:FO299)-SUM($FW299:GB299),$EW299)</f>
        <v>24000</v>
      </c>
      <c r="GD299" s="121">
        <f>CEILING(SUM($FI299:FP299)-SUM($FW299:GC299),$EW299)</f>
        <v>25000</v>
      </c>
      <c r="GE299" s="121">
        <f>CEILING(SUM($FI299:FQ299)-SUM($FW299:GD299),$EW299)</f>
        <v>24000</v>
      </c>
      <c r="GF299" s="121">
        <f>CEILING(SUM($FI299:FR299)-SUM($FW299:GE299),$EW299)</f>
        <v>24000</v>
      </c>
      <c r="GG299" s="121">
        <f>CEILING(SUM($FI299:FS299)-SUM($FW299:GF299),$EW299)</f>
        <v>24000</v>
      </c>
      <c r="GH299" s="121">
        <f t="shared" si="348"/>
        <v>16000</v>
      </c>
      <c r="GI299" s="121">
        <f t="shared" si="349"/>
        <v>0</v>
      </c>
      <c r="GJ299" s="120"/>
      <c r="GK299" s="123" t="e">
        <f t="shared" ca="1" si="350"/>
        <v>#NAME?</v>
      </c>
      <c r="GL299" s="123" t="e">
        <f t="shared" ca="1" si="351"/>
        <v>#NAME?</v>
      </c>
      <c r="GM299" s="123" t="e">
        <f t="shared" ca="1" si="352"/>
        <v>#NAME?</v>
      </c>
      <c r="GN299" s="123" t="e">
        <f t="shared" ca="1" si="353"/>
        <v>#NAME?</v>
      </c>
      <c r="GO299" s="123" t="e">
        <f t="shared" ca="1" si="354"/>
        <v>#NAME?</v>
      </c>
      <c r="GP299" s="123" t="e">
        <f t="shared" ca="1" si="355"/>
        <v>#NAME?</v>
      </c>
      <c r="GQ299" s="123" t="e">
        <f t="shared" ca="1" si="356"/>
        <v>#NAME?</v>
      </c>
      <c r="GR299" s="123" t="e">
        <f t="shared" ca="1" si="357"/>
        <v>#NAME?</v>
      </c>
      <c r="GS299" s="123" t="e">
        <f t="shared" ca="1" si="358"/>
        <v>#NAME?</v>
      </c>
      <c r="GT299" s="123" t="e">
        <f t="shared" ca="1" si="359"/>
        <v>#NAME?</v>
      </c>
      <c r="GU299" s="123" t="e">
        <f t="shared" ca="1" si="360"/>
        <v>#NAME?</v>
      </c>
      <c r="GV299" s="123" t="e">
        <f t="shared" ca="1" si="361"/>
        <v>#NAME?</v>
      </c>
      <c r="GW299" s="123" t="e">
        <f t="shared" ca="1" si="362"/>
        <v>#NAME?</v>
      </c>
      <c r="GX299" s="123" t="e">
        <f t="shared" ca="1" si="363"/>
        <v>#NAME?</v>
      </c>
      <c r="GY299" s="120">
        <v>12</v>
      </c>
      <c r="GZ299" s="105">
        <f t="shared" ref="GZ299:HL299" si="389">FW299</f>
        <v>25000</v>
      </c>
      <c r="HA299" s="105">
        <f t="shared" si="389"/>
        <v>24000</v>
      </c>
      <c r="HB299" s="105">
        <f t="shared" si="389"/>
        <v>24000</v>
      </c>
      <c r="HC299" s="105">
        <f t="shared" si="389"/>
        <v>25000</v>
      </c>
      <c r="HD299" s="105">
        <f t="shared" si="389"/>
        <v>24000</v>
      </c>
      <c r="HE299" s="105">
        <f t="shared" si="389"/>
        <v>24000</v>
      </c>
      <c r="HF299" s="105">
        <f t="shared" si="389"/>
        <v>24000</v>
      </c>
      <c r="HG299" s="105">
        <f t="shared" si="389"/>
        <v>25000</v>
      </c>
      <c r="HH299" s="105">
        <f t="shared" si="389"/>
        <v>24000</v>
      </c>
      <c r="HI299" s="105">
        <f t="shared" si="389"/>
        <v>24000</v>
      </c>
      <c r="HJ299" s="105">
        <f t="shared" si="389"/>
        <v>24000</v>
      </c>
      <c r="HK299" s="105">
        <f t="shared" si="389"/>
        <v>16000</v>
      </c>
      <c r="HL299" s="105">
        <f t="shared" si="389"/>
        <v>0</v>
      </c>
      <c r="HM299" s="105"/>
      <c r="HN299" s="123" t="e">
        <f t="shared" ca="1" si="364"/>
        <v>#NAME?</v>
      </c>
      <c r="HO299" s="123" t="e">
        <f t="shared" ca="1" si="365"/>
        <v>#NAME?</v>
      </c>
      <c r="HP299" s="123" t="e">
        <f t="shared" ca="1" si="366"/>
        <v>#NAME?</v>
      </c>
      <c r="HQ299" s="123" t="e">
        <f t="shared" ca="1" si="367"/>
        <v>#NAME?</v>
      </c>
      <c r="HR299" s="123" t="e">
        <f t="shared" ca="1" si="368"/>
        <v>#NAME?</v>
      </c>
      <c r="HS299" s="123" t="e">
        <f t="shared" ca="1" si="369"/>
        <v>#NAME?</v>
      </c>
      <c r="HT299" s="123" t="e">
        <f t="shared" ca="1" si="370"/>
        <v>#NAME?</v>
      </c>
      <c r="HU299" s="123" t="e">
        <f t="shared" ca="1" si="371"/>
        <v>#NAME?</v>
      </c>
      <c r="HV299" s="123" t="e">
        <f t="shared" ca="1" si="372"/>
        <v>#NAME?</v>
      </c>
      <c r="HW299" s="123" t="e">
        <f t="shared" ca="1" si="373"/>
        <v>#NAME?</v>
      </c>
      <c r="HX299" s="123" t="e">
        <f t="shared" ca="1" si="374"/>
        <v>#NAME?</v>
      </c>
      <c r="HY299" s="123" t="e">
        <f t="shared" ca="1" si="375"/>
        <v>#NAME?</v>
      </c>
      <c r="HZ299" s="123" t="e">
        <f t="shared" ca="1" si="376"/>
        <v>#NAME?</v>
      </c>
      <c r="IA299" s="123" t="e">
        <f t="shared" ca="1" si="377"/>
        <v>#NAME?</v>
      </c>
      <c r="IB299" s="124" t="s">
        <v>1362</v>
      </c>
      <c r="IC299" s="103" t="s">
        <v>1300</v>
      </c>
      <c r="ID299" s="125">
        <v>45531</v>
      </c>
      <c r="IE299" s="103" t="s">
        <v>147</v>
      </c>
      <c r="IF299" s="103" t="s">
        <v>19</v>
      </c>
      <c r="IG299" s="103" t="s">
        <v>19</v>
      </c>
      <c r="IH299" s="103" t="s">
        <v>1301</v>
      </c>
      <c r="II299" s="103" t="s">
        <v>1302</v>
      </c>
    </row>
    <row r="300" spans="1:243" ht="14.25" x14ac:dyDescent="0.2">
      <c r="A300" s="39">
        <v>334</v>
      </c>
      <c r="B300" s="39" t="s">
        <v>1365</v>
      </c>
      <c r="C300" s="56" t="s">
        <v>1366</v>
      </c>
      <c r="D300" s="39" t="s">
        <v>612</v>
      </c>
      <c r="E300" s="39" t="s">
        <v>1367</v>
      </c>
      <c r="F300" s="102" t="s">
        <v>1368</v>
      </c>
      <c r="G300" s="39"/>
      <c r="H300" s="39" t="s">
        <v>128</v>
      </c>
      <c r="I300" s="39">
        <v>2</v>
      </c>
      <c r="J300" s="39">
        <v>6</v>
      </c>
      <c r="K300" s="39">
        <v>0</v>
      </c>
      <c r="L300" s="39">
        <v>0</v>
      </c>
      <c r="M300" s="39">
        <v>0</v>
      </c>
      <c r="N300" s="39">
        <v>2</v>
      </c>
      <c r="O300" s="39">
        <v>0</v>
      </c>
      <c r="P300" s="39">
        <v>0</v>
      </c>
      <c r="Q300" s="39">
        <v>0</v>
      </c>
      <c r="R300" s="39">
        <v>0</v>
      </c>
      <c r="S300" s="39">
        <v>2</v>
      </c>
      <c r="T300" s="39">
        <v>0</v>
      </c>
      <c r="U300" s="39">
        <v>0</v>
      </c>
      <c r="V300" s="39">
        <v>0</v>
      </c>
      <c r="W300" s="39">
        <v>0</v>
      </c>
      <c r="X300" s="39">
        <v>0</v>
      </c>
      <c r="Y300" s="39">
        <v>0</v>
      </c>
      <c r="Z300" s="39">
        <v>0</v>
      </c>
      <c r="AA300" s="39">
        <v>0</v>
      </c>
      <c r="AB300" s="39">
        <v>2</v>
      </c>
      <c r="AC300" s="39">
        <v>0</v>
      </c>
      <c r="AD300" s="39">
        <v>0</v>
      </c>
      <c r="AE300" s="39">
        <v>0</v>
      </c>
      <c r="AF300" s="39">
        <v>0</v>
      </c>
      <c r="AG300" s="39">
        <v>0</v>
      </c>
      <c r="AH300" s="39">
        <f t="shared" si="331"/>
        <v>6</v>
      </c>
      <c r="AI300" s="39">
        <f t="shared" si="332"/>
        <v>2</v>
      </c>
      <c r="AJ300" s="39">
        <f t="shared" si="333"/>
        <v>2</v>
      </c>
      <c r="AK300" s="39">
        <f t="shared" si="334"/>
        <v>2</v>
      </c>
      <c r="AL300" s="39">
        <f t="shared" si="335"/>
        <v>4</v>
      </c>
      <c r="AM300" s="57">
        <f t="shared" si="336"/>
        <v>141362</v>
      </c>
      <c r="AN300" s="57">
        <v>1000</v>
      </c>
      <c r="AO300" s="57">
        <f t="shared" si="337"/>
        <v>142000</v>
      </c>
      <c r="AP300" s="39"/>
      <c r="AQ300" s="39" t="s">
        <v>1295</v>
      </c>
      <c r="AR300" s="39" t="s">
        <v>1296</v>
      </c>
      <c r="AS300" s="39"/>
      <c r="AT300" s="39"/>
      <c r="AU300" s="58">
        <v>1.8</v>
      </c>
      <c r="AV300" s="58" t="s">
        <v>11</v>
      </c>
      <c r="AW300" s="39" t="s">
        <v>1297</v>
      </c>
      <c r="AX300" s="39" t="s">
        <v>1298</v>
      </c>
      <c r="AY300" s="39"/>
      <c r="AZ300" s="39" t="s">
        <v>1299</v>
      </c>
      <c r="BA300" s="39" t="str">
        <f t="shared" si="338"/>
        <v>P0008</v>
      </c>
      <c r="BB300" s="78" t="e">
        <f t="shared" ca="1" si="339"/>
        <v>#NAME?</v>
      </c>
      <c r="BC300" s="39">
        <v>10</v>
      </c>
      <c r="BD300" s="75">
        <f t="shared" si="340"/>
        <v>142000</v>
      </c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>
        <f>SUM($BE300,$BF300:BF300)-SUM($CV$1:CW$1)*SUM($P300:$Q300,$W300)-SUM($CV$2:CW$2)*SUM($R300:$V300)-SUM($CV$3:CW$3)*$X300-SUM($CV$4:CW$4)*SUM($K300:$L300)-SUM($CV$5:CW$5)*SUM($M300:$N300)-SUM($CV$6:CW$6)*$O300-SUM($CV$7:CW$7)*SUM($Y300:$Z300,$AF300)-SUM($CV$8:CW$8)*SUM($AA300:$AE300)-SUM($CV$9:CW$9)*$AG300</f>
        <v>0</v>
      </c>
      <c r="CX300" s="39">
        <f>SUM($BE300,$BF300:BG300)-SUM($CV$1:CX$1)*SUM($P300:$Q300,$W300)-SUM($CV$2:CX$2)*SUM($R300:$V300)-SUM($CV$3:CX$3)*$X300-SUM($CV$4:CX$4)*SUM($K300:$L300)-SUM($CV$5:CX$5)*SUM($M300:$N300)-SUM($CV$6:CX$6)*$O300-SUM($CV$7:CX$7)*SUM($Y300:$Z300,$AF300)-SUM($CV$8:CX$8)*SUM($AA300:$AE300)-SUM($CV$9:CX$9)*$AG300</f>
        <v>0</v>
      </c>
      <c r="CY300" s="39">
        <f>SUM($BE300,$BF300:BH300)-SUM($CV$1:CY$1)*SUM($P300:$Q300,$W300)-SUM($CV$2:CY$2)*SUM($R300:$V300)-SUM($CV$3:CY$3)*$X300-SUM($CV$4:CY$4)*SUM($K300:$L300)-SUM($CV$5:CY$5)*SUM($M300:$N300)-SUM($CV$6:CY$6)*$O300-SUM($CV$7:CY$7)*SUM($Y300:$Z300,$AF300)-SUM($CV$8:CY$8)*SUM($AA300:$AE300)-SUM($CV$9:CY$9)*$AG300</f>
        <v>0</v>
      </c>
      <c r="CZ300" s="39">
        <f>SUM($BE300,$BF300:BI300)-SUM($CV$1:CZ$1)*SUM($P300:$Q300,$W300)-SUM($CV$2:CZ$2)*SUM($R300:$V300)-SUM($CV$3:CZ$3)*$X300-SUM($CV$4:CZ$4)*SUM($K300:$L300)-SUM($CV$5:CZ$5)*SUM($M300:$N300)-SUM($CV$6:CZ$6)*$O300-SUM($CV$7:CZ$7)*SUM($Y300:$Z300,$AF300)-SUM($CV$8:CZ$8)*SUM($AA300:$AE300)-SUM($CV$9:CZ$9)*$AG300</f>
        <v>0</v>
      </c>
      <c r="DA300" s="39">
        <f>SUM($BE300,$BF300:BJ300)-SUM($CV$1:DA$1)*SUM($P300:$Q300,$W300)-SUM($CV$2:DA$2)*SUM($R300:$V300)-SUM($CV$3:DA$3)*$X300-SUM($CV$4:DA$4)*SUM($K300:$L300)-SUM($CV$5:DA$5)*SUM($M300:$N300)-SUM($CV$6:DA$6)*$O300-SUM($CV$7:DA$7)*SUM($Y300:$Z300,$AF300)-SUM($CV$8:DA$8)*SUM($AA300:$AE300)-SUM($CV$9:DA$9)*$AG300</f>
        <v>0</v>
      </c>
      <c r="DB300" s="39">
        <f>SUM($BE300,$BF300:BK300)-SUM($CV$1:DB$1)*SUM($P300:$Q300,$W300)-SUM($CV$2:DB$2)*SUM($R300:$V300)-SUM($CV$3:DB$3)*$X300-SUM($CV$4:DB$4)*SUM($K300:$L300)-SUM($CV$5:DB$5)*SUM($M300:$N300)-SUM($CV$6:DB$6)*$O300-SUM($CV$7:DB$7)*SUM($Y300:$Z300,$AF300)-SUM($CV$8:DB$8)*SUM($AA300:$AE300)-SUM($CV$9:DB$9)*$AG300</f>
        <v>-600</v>
      </c>
      <c r="DC300" s="39">
        <f>SUM($BE300,$BF300:BL300)-SUM($CV$1:DC$1)*SUM($P300:$Q300,$W300)-SUM($CV$2:DC$2)*SUM($R300:$V300)-SUM($CV$3:DC$3)*$X300-SUM($CV$4:DC$4)*SUM($K300:$L300)-SUM($CV$5:DC$5)*SUM($M300:$N300)-SUM($CV$6:DC$6)*$O300-SUM($CV$7:DC$7)*SUM($Y300:$Z300,$AF300)-SUM($CV$8:DC$8)*SUM($AA300:$AE300)-SUM($CV$9:DC$9)*$AG300</f>
        <v>-1800</v>
      </c>
      <c r="DD300" s="39">
        <f>SUM($BE300,$BF300:BM300)-SUM($CV$1:DD$1)*SUM($P300:$Q300,$W300)-SUM($CV$2:DD$2)*SUM($R300:$V300)-SUM($CV$3:DD$3)*$X300-SUM($CV$4:DD$4)*SUM($K300:$L300)-SUM($CV$5:DD$5)*SUM($M300:$N300)-SUM($CV$6:DD$6)*$O300-SUM($CV$7:DD$7)*SUM($Y300:$Z300,$AF300)-SUM($CV$8:DD$8)*SUM($AA300:$AE300)-SUM($CV$9:DD$9)*$AG300</f>
        <v>-3662</v>
      </c>
      <c r="DE300" s="39">
        <f>SUM($BE300,$BF300:BN300)-SUM($CV$1:DE$1)*SUM($P300:$Q300,$W300)-SUM($CV$2:DE$2)*SUM($R300:$V300)-SUM($CV$3:DE$3)*$X300-SUM($CV$4:DE$4)*SUM($K300:$L300)-SUM($CV$5:DE$5)*SUM($M300:$N300)-SUM($CV$6:DE$6)*$O300-SUM($CV$7:DE$7)*SUM($Y300:$Z300,$AF300)-SUM($CV$8:DE$8)*SUM($AA300:$AE300)-SUM($CV$9:DE$9)*$AG300</f>
        <v>-5862</v>
      </c>
      <c r="DF300" s="39">
        <f>SUM($BE300,$BF300:BO300)-SUM($CV$1:DF$1)*SUM($P300:$Q300,$W300)-SUM($CV$2:DF$2)*SUM($R300:$V300)-SUM($CV$3:DF$3)*$X300-SUM($CV$4:DF$4)*SUM($K300:$L300)-SUM($CV$5:DF$5)*SUM($M300:$N300)-SUM($CV$6:DF$6)*$O300-SUM($CV$7:DF$7)*SUM($Y300:$Z300,$AF300)-SUM($CV$8:DF$8)*SUM($AA300:$AE300)-SUM($CV$9:DF$9)*$AG300</f>
        <v>-8662</v>
      </c>
      <c r="DG300" s="39">
        <f>SUM($BE300,$BF300:BP300)-SUM($CV$1:DG$1)*SUM($P300:$Q300,$W300)-SUM($CV$2:DG$2)*SUM($R300:$V300)-SUM($CV$3:DG$3)*$X300-SUM($CV$4:DG$4)*SUM($K300:$L300)-SUM($CV$5:DG$5)*SUM($M300:$N300)-SUM($CV$6:DG$6)*$O300-SUM($CV$7:DG$7)*SUM($Y300:$Z300,$AF300)-SUM($CV$8:DG$8)*SUM($AA300:$AE300)-SUM($CV$9:DG$9)*$AG300</f>
        <v>-11662</v>
      </c>
      <c r="DH300" s="39">
        <f>SUM($BE300,$BF300:BQ300)-SUM($CV$1:DH$1)*SUM($P300:$Q300,$W300)-SUM($CV$2:DH$2)*SUM($R300:$V300)-SUM($CV$3:DH$3)*$X300-SUM($CV$4:DH$4)*SUM($K300:$L300)-SUM($CV$5:DH$5)*SUM($M300:$N300)-SUM($CV$6:DH$6)*$O300-SUM($CV$7:DH$7)*SUM($Y300:$Z300,$AF300)-SUM($CV$8:DH$8)*SUM($AA300:$AE300)-SUM($CV$9:DH$9)*$AG300</f>
        <v>-14662</v>
      </c>
      <c r="DI300" s="39">
        <f>SUM($BE300,$BF300:BR300)-SUM($CV$1:DI$1)*SUM($P300:$Q300,$W300)-SUM($CV$2:DI$2)*SUM($R300:$V300)-SUM($CV$3:DI$3)*$X300-SUM($CV$4:DI$4)*SUM($K300:$L300)-SUM($CV$5:DI$5)*SUM($M300:$N300)-SUM($CV$6:DI$6)*$O300-SUM($CV$7:DI$7)*SUM($Y300:$Z300,$AF300)-SUM($CV$8:DI$8)*SUM($AA300:$AE300)-SUM($CV$9:DI$9)*$AG300</f>
        <v>-17662</v>
      </c>
      <c r="DJ300" s="39">
        <f>SUM($BE300,$BF300:BS300)-SUM($CV$1:DJ$1)*SUM($P300:$Q300,$W300)-SUM($CV$2:DJ$2)*SUM($R300:$V300)-SUM($CV$3:DJ$3)*$X300-SUM($CV$4:DJ$4)*SUM($K300:$L300)-SUM($CV$5:DJ$5)*SUM($M300:$N300)-SUM($CV$6:DJ$6)*$O300-SUM($CV$7:DJ$7)*SUM($Y300:$Z300,$AF300)-SUM($CV$8:DJ$8)*SUM($AA300:$AE300)-SUM($CV$9:DJ$9)*$AG300</f>
        <v>-20662</v>
      </c>
      <c r="DK300" s="39">
        <f>SUM($BE300,$BF300:BT300)-SUM($CV$1:DK$1)*SUM($P300:$Q300,$W300)-SUM($CV$2:DK$2)*SUM($R300:$V300)-SUM($CV$3:DK$3)*$X300-SUM($CV$4:DK$4)*SUM($K300:$L300)-SUM($CV$5:DK$5)*SUM($M300:$N300)-SUM($CV$6:DK$6)*$O300-SUM($CV$7:DK$7)*SUM($Y300:$Z300,$AF300)-SUM($CV$8:DK$8)*SUM($AA300:$AE300)-SUM($CV$9:DK$9)*$AG300</f>
        <v>-23662</v>
      </c>
      <c r="DL300" s="39">
        <f>SUM($BE300,$BF300:BU300)-SUM($CV$1:DL$1)*SUM($P300:$Q300,$W300)-SUM($CV$2:DL$2)*SUM($R300:$V300)-SUM($CV$3:DL$3)*$X300-SUM($CV$4:DL$4)*SUM($K300:$L300)-SUM($CV$5:DL$5)*SUM($M300:$N300)-SUM($CV$6:DL$6)*$O300-SUM($CV$7:DL$7)*SUM($Y300:$Z300,$AF300)-SUM($CV$8:DL$8)*SUM($AA300:$AE300)-SUM($CV$9:DL$9)*$AG300</f>
        <v>-26662</v>
      </c>
      <c r="DM300" s="39">
        <f>SUM($BE300,$BF300:BV300)-SUM($CV$1:DM$1)*SUM($P300:$Q300,$W300)-SUM($CV$2:DM$2)*SUM($R300:$V300)-SUM($CV$3:DM$3)*$X300-SUM($CV$4:DM$4)*SUM($K300:$L300)-SUM($CV$5:DM$5)*SUM($M300:$N300)-SUM($CV$6:DM$6)*$O300-SUM($CV$7:DM$7)*SUM($Y300:$Z300,$AF300)-SUM($CV$8:DM$8)*SUM($AA300:$AE300)-SUM($CV$9:DM$9)*$AG300</f>
        <v>-30662</v>
      </c>
      <c r="DN300" s="39">
        <f>SUM($BE300,$BF300:BW300)-SUM($CV$1:DN$1)*SUM($P300:$Q300,$W300)-SUM($CV$2:DN$2)*SUM($R300:$V300)-SUM($CV$3:DN$3)*$X300-SUM($CV$4:DN$4)*SUM($K300:$L300)-SUM($CV$5:DN$5)*SUM($M300:$N300)-SUM($CV$6:DN$6)*$O300-SUM($CV$7:DN$7)*SUM($Y300:$Z300,$AF300)-SUM($CV$8:DN$8)*SUM($AA300:$AE300)-SUM($CV$9:DN$9)*$AG300</f>
        <v>-34662</v>
      </c>
      <c r="DO300" s="39">
        <f>SUM($BE300,$BF300:BX300)-SUM($CV$1:DO$1)*SUM($P300:$Q300,$W300)-SUM($CV$2:DO$2)*SUM($R300:$V300)-SUM($CV$3:DO$3)*$X300-SUM($CV$4:DO$4)*SUM($K300:$L300)-SUM($CV$5:DO$5)*SUM($M300:$N300)-SUM($CV$6:DO$6)*$O300-SUM($CV$7:DO$7)*SUM($Y300:$Z300,$AF300)-SUM($CV$8:DO$8)*SUM($AA300:$AE300)-SUM($CV$9:DO$9)*$AG300</f>
        <v>-38662</v>
      </c>
      <c r="DP300" s="39">
        <f>SUM($BE300,$BF300:BY300)-SUM($CV$1:DP$1)*SUM($P300:$Q300,$W300)-SUM($CV$2:DP$2)*SUM($R300:$V300)-SUM($CV$3:DP$3)*$X300-SUM($CV$4:DP$4)*SUM($K300:$L300)-SUM($CV$5:DP$5)*SUM($M300:$N300)-SUM($CV$6:DP$6)*$O300-SUM($CV$7:DP$7)*SUM($Y300:$Z300,$AF300)-SUM($CV$8:DP$8)*SUM($AA300:$AE300)-SUM($CV$9:DP$9)*$AG300</f>
        <v>-42662</v>
      </c>
      <c r="DQ300" s="39">
        <f>SUM($BE300,$BF300:BZ300)-SUM($CV$1:DQ$1)*SUM($P300:$Q300,$W300)-SUM($CV$2:DQ$2)*SUM($R300:$V300)-SUM($CV$3:DQ$3)*$X300-SUM($CV$4:DQ$4)*SUM($K300:$L300)-SUM($CV$5:DQ$5)*SUM($M300:$N300)-SUM($CV$6:DQ$6)*$O300-SUM($CV$7:DQ$7)*SUM($Y300:$Z300,$AF300)-SUM($CV$8:DQ$8)*SUM($AA300:$AE300)-SUM($CV$9:DQ$9)*$AG300</f>
        <v>-46662</v>
      </c>
      <c r="DR300" s="39">
        <f>SUM($BE300,$BF300:CA300)-SUM($CV$1:DR$1)*SUM($P300:$Q300,$W300)-SUM($CV$2:DR$2)*SUM($R300:$V300)-SUM($CV$3:DR$3)*$X300-SUM($CV$4:DR$4)*SUM($K300:$L300)-SUM($CV$5:DR$5)*SUM($M300:$N300)-SUM($CV$6:DR$6)*$O300-SUM($CV$7:DR$7)*SUM($Y300:$Z300,$AF300)-SUM($CV$8:DR$8)*SUM($AA300:$AE300)-SUM($CV$9:DR$9)*$AG300</f>
        <v>-50662</v>
      </c>
      <c r="DS300" s="39">
        <f>SUM($BE300,$BF300:CB300)-SUM($CV$1:DS$1)*SUM($P300:$Q300,$W300)-SUM($CV$2:DS$2)*SUM($R300:$V300)-SUM($CV$3:DS$3)*$X300-SUM($CV$4:DS$4)*SUM($K300:$L300)-SUM($CV$5:DS$5)*SUM($M300:$N300)-SUM($CV$6:DS$6)*$O300-SUM($CV$7:DS$7)*SUM($Y300:$Z300,$AF300)-SUM($CV$8:DS$8)*SUM($AA300:$AE300)-SUM($CV$9:DS$9)*$AG300</f>
        <v>-54662</v>
      </c>
      <c r="DT300" s="39">
        <f>SUM($BE300,$BF300:CC300)-SUM($CV$1:DT$1)*SUM($P300:$Q300,$W300)-SUM($CV$2:DT$2)*SUM($R300:$V300)-SUM($CV$3:DT$3)*$X300-SUM($CV$4:DT$4)*SUM($K300:$L300)-SUM($CV$5:DT$5)*SUM($M300:$N300)-SUM($CV$6:DT$6)*$O300-SUM($CV$7:DT$7)*SUM($Y300:$Z300,$AF300)-SUM($CV$8:DT$8)*SUM($AA300:$AE300)-SUM($CV$9:DT$9)*$AG300</f>
        <v>-58662</v>
      </c>
      <c r="DU300" s="39">
        <f>SUM($BE300,$BF300:CD300)-SUM($CV$1:DU$1)*SUM($P300:$Q300,$W300)-SUM($CV$2:DU$2)*SUM($R300:$V300)-SUM($CV$3:DU$3)*$X300-SUM($CV$4:DU$4)*SUM($K300:$L300)-SUM($CV$5:DU$5)*SUM($M300:$N300)-SUM($CV$6:DU$6)*$O300-SUM($CV$7:DU$7)*SUM($Y300:$Z300,$AF300)-SUM($CV$8:DU$8)*SUM($AA300:$AE300)-SUM($CV$9:DU$9)*$AG300</f>
        <v>-62662</v>
      </c>
      <c r="DV300" s="39">
        <f>SUM($BE300,$BF300:CE300)-SUM($CV$1:DV$1)*SUM($P300:$Q300,$W300)-SUM($CV$2:DV$2)*SUM($R300:$V300)-SUM($CV$3:DV$3)*$X300-SUM($CV$4:DV$4)*SUM($K300:$L300)-SUM($CV$5:DV$5)*SUM($M300:$N300)-SUM($CV$6:DV$6)*$O300-SUM($CV$7:DV$7)*SUM($Y300:$Z300,$AF300)-SUM($CV$8:DV$8)*SUM($AA300:$AE300)-SUM($CV$9:DV$9)*$AG300</f>
        <v>-66662</v>
      </c>
      <c r="DW300" s="39">
        <f>SUM($BE300,$BF300:CF300)-SUM($CV$1:DW$1)*SUM($P300:$Q300,$W300)-SUM($CV$2:DW$2)*SUM($R300:$V300)-SUM($CV$3:DW$3)*$X300-SUM($CV$4:DW$4)*SUM($K300:$L300)-SUM($CV$5:DW$5)*SUM($M300:$N300)-SUM($CV$6:DW$6)*$O300-SUM($CV$7:DW$7)*SUM($Y300:$Z300,$AF300)-SUM($CV$8:DW$8)*SUM($AA300:$AE300)-SUM($CV$9:DW$9)*$AG300</f>
        <v>-70662</v>
      </c>
      <c r="DX300" s="39">
        <f>SUM($BE300,$BF300:CG300)-SUM($CV$1:DX$1)*SUM($P300:$Q300,$W300)-SUM($CV$2:DX$2)*SUM($R300:$V300)-SUM($CV$3:DX$3)*$X300-SUM($CV$4:DX$4)*SUM($K300:$L300)-SUM($CV$5:DX$5)*SUM($M300:$N300)-SUM($CV$6:DX$6)*$O300-SUM($CV$7:DX$7)*SUM($Y300:$Z300,$AF300)-SUM($CV$8:DX$8)*SUM($AA300:$AE300)-SUM($CV$9:DX$9)*$AG300</f>
        <v>-74662</v>
      </c>
      <c r="DY300" s="39">
        <f>SUM($BE300,$BF300:CH300)-SUM($CV$1:DY$1)*SUM($P300:$Q300,$W300)-SUM($CV$2:DY$2)*SUM($R300:$V300)-SUM($CV$3:DY$3)*$X300-SUM($CV$4:DY$4)*SUM($K300:$L300)-SUM($CV$5:DY$5)*SUM($M300:$N300)-SUM($CV$6:DY$6)*$O300-SUM($CV$7:DY$7)*SUM($Y300:$Z300,$AF300)-SUM($CV$8:DY$8)*SUM($AA300:$AE300)-SUM($CV$9:DY$9)*$AG300</f>
        <v>-78662</v>
      </c>
      <c r="DZ300" s="39">
        <f>SUM($BE300,$BF300:CI300)-SUM($CV$1:DZ$1)*SUM($P300:$Q300,$W300)-SUM($CV$2:DZ$2)*SUM($R300:$V300)-SUM($CV$3:DZ$3)*$X300-SUM($CV$4:DZ$4)*SUM($K300:$L300)-SUM($CV$5:DZ$5)*SUM($M300:$N300)-SUM($CV$6:DZ$6)*$O300-SUM($CV$7:DZ$7)*SUM($Y300:$Z300,$AF300)-SUM($CV$8:DZ$8)*SUM($AA300:$AE300)-SUM($CV$9:DZ$9)*$AG300</f>
        <v>-82662</v>
      </c>
      <c r="EA300" s="39">
        <f>SUM($BE300,$BF300:CJ300)-SUM($CV$1:EA$1)*SUM($P300:$Q300,$W300)-SUM($CV$2:EA$2)*SUM($R300:$V300)-SUM($CV$3:EA$3)*$X300-SUM($CV$4:EA$4)*SUM($K300:$L300)-SUM($CV$5:EA$5)*SUM($M300:$N300)-SUM($CV$6:EA$6)*$O300-SUM($CV$7:EA$7)*SUM($Y300:$Z300,$AF300)-SUM($CV$8:EA$8)*SUM($AA300:$AE300)-SUM($CV$9:EA$9)*$AG300</f>
        <v>-86662</v>
      </c>
      <c r="EB300" s="39">
        <f>SUM($BE300,$BF300:CK300)-SUM($CV$1:EB$1)*SUM($P300:$Q300,$W300)-SUM($CV$2:EB$2)*SUM($R300:$V300)-SUM($CV$3:EB$3)*$X300-SUM($CV$4:EB$4)*SUM($K300:$L300)-SUM($CV$5:EB$5)*SUM($M300:$N300)-SUM($CV$6:EB$6)*$O300-SUM($CV$7:EB$7)*SUM($Y300:$Z300,$AF300)-SUM($CV$8:EB$8)*SUM($AA300:$AE300)-SUM($CV$9:EB$9)*$AG300</f>
        <v>-90662</v>
      </c>
      <c r="EC300" s="39">
        <f>SUM($BE300,$BF300:CL300)-SUM($CV$1:EC$1)*SUM($P300:$Q300,$W300)-SUM($CV$2:EC$2)*SUM($R300:$V300)-SUM($CV$3:EC$3)*$X300-SUM($CV$4:EC$4)*SUM($K300:$L300)-SUM($CV$5:EC$5)*SUM($M300:$N300)-SUM($CV$6:EC$6)*$O300-SUM($CV$7:EC$7)*SUM($Y300:$Z300,$AF300)-SUM($CV$8:EC$8)*SUM($AA300:$AE300)-SUM($CV$9:EC$9)*$AG300</f>
        <v>-94662</v>
      </c>
      <c r="ED300" s="39">
        <f>SUM($BE300,$BF300:CM300)-SUM($CV$1:ED$1)*SUM($P300:$Q300,$W300)-SUM($CV$2:ED$2)*SUM($R300:$V300)-SUM($CV$3:ED$3)*$X300-SUM($CV$4:ED$4)*SUM($K300:$L300)-SUM($CV$5:ED$5)*SUM($M300:$N300)-SUM($CV$6:ED$6)*$O300-SUM($CV$7:ED$7)*SUM($Y300:$Z300,$AF300)-SUM($CV$8:ED$8)*SUM($AA300:$AE300)-SUM($CV$9:ED$9)*$AG300</f>
        <v>-98662</v>
      </c>
      <c r="EE300" s="39">
        <f>SUM($BE300,$BF300:CN300)-SUM($CV$1:EE$1)*SUM($P300:$Q300,$W300)-SUM($CV$2:EE$2)*SUM($R300:$V300)-SUM($CV$3:EE$3)*$X300-SUM($CV$4:EE$4)*SUM($K300:$L300)-SUM($CV$5:EE$5)*SUM($M300:$N300)-SUM($CV$6:EE$6)*$O300-SUM($CV$7:EE$7)*SUM($Y300:$Z300,$AF300)-SUM($CV$8:EE$8)*SUM($AA300:$AE300)-SUM($CV$9:EE$9)*$AG300</f>
        <v>-102662</v>
      </c>
      <c r="EF300" s="39">
        <f>SUM($BE300,$BF300:CO300)-SUM($CV$1:EF$1)*SUM($P300:$Q300,$W300)-SUM($CV$2:EF$2)*SUM($R300:$V300)-SUM($CV$3:EF$3)*$X300-SUM($CV$4:EF$4)*SUM($K300:$L300)-SUM($CV$5:EF$5)*SUM($M300:$N300)-SUM($CV$6:EF$6)*$O300-SUM($CV$7:EF$7)*SUM($Y300:$Z300,$AF300)-SUM($CV$8:EF$8)*SUM($AA300:$AE300)-SUM($CV$9:EF$9)*$AG300</f>
        <v>-106662</v>
      </c>
      <c r="EG300" s="39">
        <f>SUM($BE300,$BF300:CP300)-SUM($CV$1:EG$1)*SUM($P300:$Q300,$W300)-SUM($CV$2:EG$2)*SUM($R300:$V300)-SUM($CV$3:EG$3)*$X300-SUM($CV$4:EG$4)*SUM($K300:$L300)-SUM($CV$5:EG$5)*SUM($M300:$N300)-SUM($CV$6:EG$6)*$O300-SUM($CV$7:EG$7)*SUM($Y300:$Z300,$AF300)-SUM($CV$8:EG$8)*SUM($AA300:$AE300)-SUM($CV$9:EG$9)*$AG300</f>
        <v>-110662</v>
      </c>
      <c r="EH300" s="39">
        <f>SUM($BE300,$BF300:CQ300)-SUM($CV$1:EH$1)*SUM($P300:$Q300,$W300)-SUM($CV$2:EH$2)*SUM($R300:$V300)-SUM($CV$3:EH$3)*$X300-SUM($CV$4:EH$4)*SUM($K300:$L300)-SUM($CV$5:EH$5)*SUM($M300:$N300)-SUM($CV$6:EH$6)*$O300-SUM($CV$7:EH$7)*SUM($Y300:$Z300,$AF300)-SUM($CV$8:EH$8)*SUM($AA300:$AE300)-SUM($CV$9:EH$9)*$AG300</f>
        <v>-114662</v>
      </c>
      <c r="EI300" s="39">
        <f>SUM($BE300,$BF300:CR300)-SUM($CV$1:EI$1)*SUM($P300:$Q300,$W300)-SUM($CV$2:EI$2)*SUM($R300:$V300)-SUM($CV$3:EI$3)*$X300-SUM($CV$4:EI$4)*SUM($K300:$L300)-SUM($CV$5:EI$5)*SUM($M300:$N300)-SUM($CV$6:EI$6)*$O300-SUM($CV$7:EI$7)*SUM($Y300:$Z300,$AF300)-SUM($CV$8:EI$8)*SUM($AA300:$AE300)-SUM($CV$9:EI$9)*$AG300</f>
        <v>-118662</v>
      </c>
      <c r="EJ300" s="39">
        <f>SUM($BE300,$BF300:CS300)-SUM($CV$1:EJ$1)*SUM($P300:$Q300,$W300)-SUM($CV$2:EJ$2)*SUM($R300:$V300)-SUM($CV$3:EJ$3)*$X300-SUM($CV$4:EJ$4)*SUM($K300:$L300)-SUM($CV$5:EJ$5)*SUM($M300:$N300)-SUM($CV$6:EJ$6)*$O300-SUM($CV$7:EJ$7)*SUM($Y300:$Z300,$AF300)-SUM($CV$8:EJ$8)*SUM($AA300:$AE300)-SUM($CV$9:EJ$9)*$AG300</f>
        <v>-122662</v>
      </c>
      <c r="EK300" s="39">
        <f>SUM($BE300,$BF300:CT300)-SUM($CV$1:EK$1)*SUM($P300:$Q300,$W300)-SUM($CV$2:EK$2)*SUM($R300:$V300)-SUM($CV$3:EK$3)*$X300-SUM($CV$4:EK$4)*SUM($K300:$L300)-SUM($CV$5:EK$5)*SUM($M300:$N300)-SUM($CV$6:EK$6)*$O300-SUM($CV$7:EK$7)*SUM($Y300:$Z300,$AF300)-SUM($CV$8:EK$8)*SUM($AA300:$AE300)-SUM($CV$9:EK$9)*$AG300</f>
        <v>-126662</v>
      </c>
      <c r="EL300" s="39">
        <f>SUM($BE300,$BF300:CU300)-SUM($CV$1:EL$1)*SUM($P300:$Q300,$W300)-SUM($CV$2:EL$2)*SUM($R300:$V300)-SUM($CV$3:EL$3)*$X300-SUM($CV$4:EL$4)*SUM($K300:$L300)-SUM($CV$5:EL$5)*SUM($M300:$N300)-SUM($CV$6:EL$6)*$O300-SUM($CV$7:EL$7)*SUM($Y300:$Z300,$AF300)-SUM($CV$8:EL$8)*SUM($AA300:$AE300)-SUM($CV$9:EL$9)*$AG300</f>
        <v>-130662</v>
      </c>
      <c r="EM300" s="39">
        <f>SUM($BE300,$BF300:CV300)-SUM($CV$1:EM$1)*SUM($P300:$Q300,$W300)-SUM($CV$2:EM$2)*SUM($R300:$V300)-SUM($CV$3:EM$3)*$X300-SUM($CV$4:EM$4)*SUM($K300:$L300)-SUM($CV$5:EM$5)*SUM($M300:$N300)-SUM($CV$6:EM$6)*$O300-SUM($CV$7:EM$7)*SUM($Y300:$Z300,$AF300)-SUM($CV$8:EM$8)*SUM($AA300:$AE300)-SUM($CV$9:EM$9)*$AG300</f>
        <v>-134662</v>
      </c>
      <c r="EN300" s="39">
        <f>SUM($BE300,$BF300:CW300)-SUM($CV$1:EN$1)*SUM($P300:$Q300,$W300)-SUM($CV$2:EN$2)*SUM($R300:$V300)-SUM($CV$3:EN$3)*$X300-SUM($CV$4:EN$4)*SUM($K300:$L300)-SUM($CV$5:EN$5)*SUM($M300:$N300)-SUM($CV$6:EN$6)*$O300-SUM($CV$7:EN$7)*SUM($Y300:$Z300,$AF300)-SUM($CV$8:EN$8)*SUM($AA300:$AE300)-SUM($CV$9:EN$9)*$AG300</f>
        <v>-138662</v>
      </c>
      <c r="EO300" s="39">
        <f>SUM($BE300,$BF300:CX300)-SUM($CV$1:EO$1)*SUM($P300:$Q300,$W300)-SUM($CV$2:EO$2)*SUM($R300:$V300)-SUM($CV$3:EO$3)*$X300-SUM($CV$4:EO$4)*SUM($K300:$L300)-SUM($CV$5:EO$5)*SUM($M300:$N300)-SUM($CV$6:EO$6)*$O300-SUM($CV$7:EO$7)*SUM($Y300:$Z300,$AF300)-SUM($CV$8:EO$8)*SUM($AA300:$AE300)-SUM($CV$9:EO$9)*$AG300</f>
        <v>-141178</v>
      </c>
      <c r="EP300" s="96" t="str">
        <f t="shared" si="388"/>
        <v>RFMW</v>
      </c>
      <c r="EQ300" s="103" t="str">
        <f t="shared" si="328"/>
        <v>TS0502W3S</v>
      </c>
      <c r="ER300" s="96" t="str">
        <f t="shared" si="378"/>
        <v>SMITHS INTERCONNECT AMERICAS,</v>
      </c>
      <c r="ES300" s="115">
        <f>AU300</f>
        <v>1.8</v>
      </c>
      <c r="ET300" s="116" t="str">
        <f t="shared" si="385"/>
        <v>USD</v>
      </c>
      <c r="EU300" s="107" t="e">
        <f t="shared" ca="1" si="341"/>
        <v>#NAME?</v>
      </c>
      <c r="EV300" s="107" t="e">
        <f t="shared" ca="1" si="342"/>
        <v>#NAME?</v>
      </c>
      <c r="EW300" s="117">
        <f t="shared" si="382"/>
        <v>1000</v>
      </c>
      <c r="EX300" s="117">
        <f t="shared" si="383"/>
        <v>1000</v>
      </c>
      <c r="EY300" s="103"/>
      <c r="EZ300" s="117">
        <f t="shared" si="386"/>
        <v>142000</v>
      </c>
      <c r="FA300" s="118" t="e">
        <f t="shared" ca="1" si="344"/>
        <v>#NAME?</v>
      </c>
      <c r="FB300" s="117">
        <f t="shared" si="387"/>
        <v>638</v>
      </c>
      <c r="FC300" s="118" t="e">
        <f t="shared" ca="1" si="346"/>
        <v>#NAME?</v>
      </c>
      <c r="FD300" s="119">
        <v>45523</v>
      </c>
      <c r="FE300" s="118" t="s">
        <v>130</v>
      </c>
      <c r="FF300" s="118" t="s">
        <v>26</v>
      </c>
      <c r="FG300" s="103" t="s">
        <v>144</v>
      </c>
      <c r="FH300" s="103" t="s">
        <v>145</v>
      </c>
      <c r="FI300" s="105">
        <f t="array" ref="FI300">SUMPRODUCT($AI300:$AL300,TRANSPOSE(FI$1:FI$4))</f>
        <v>12130</v>
      </c>
      <c r="FJ300" s="105">
        <f t="array" ref="FJ300">SUMPRODUCT($AI300:$AL300,TRANSPOSE(FJ$1:FJ$4))</f>
        <v>12130</v>
      </c>
      <c r="FK300" s="105">
        <f t="array" ref="FK300">SUMPRODUCT($AI300:$AL300,TRANSPOSE(FK$1:FK$4))</f>
        <v>12130</v>
      </c>
      <c r="FL300" s="105">
        <f t="array" ref="FL300">SUMPRODUCT($AI300:$AL300,TRANSPOSE(FL$1:FL$4))</f>
        <v>12130</v>
      </c>
      <c r="FM300" s="105">
        <f t="array" ref="FM300">SUMPRODUCT($AI300:$AL300,TRANSPOSE(FM$1:FM$4))</f>
        <v>12130</v>
      </c>
      <c r="FN300" s="105">
        <f t="array" ref="FN300">SUMPRODUCT($AI300:$AL300,TRANSPOSE(FN$1:FN$4))</f>
        <v>12130</v>
      </c>
      <c r="FO300" s="105">
        <f t="array" ref="FO300">SUMPRODUCT($AI300:$AL300,TRANSPOSE(FO$1:FO$4))</f>
        <v>12130</v>
      </c>
      <c r="FP300" s="105">
        <f t="array" ref="FP300">SUMPRODUCT($AI300:$AL300,TRANSPOSE(FP$1:FP$4))</f>
        <v>12130</v>
      </c>
      <c r="FQ300" s="105">
        <f t="array" ref="FQ300">SUMPRODUCT($AI300:$AL300,TRANSPOSE(FQ$1:FQ$4))</f>
        <v>12130</v>
      </c>
      <c r="FR300" s="105">
        <f t="array" ref="FR300">SUMPRODUCT($AI300:$AL300,TRANSPOSE(FR$1:FR$4))</f>
        <v>12100</v>
      </c>
      <c r="FS300" s="105">
        <f t="array" ref="FS300">SUMPRODUCT($AI300:$AL300,TRANSPOSE(FS$1:FS$4))</f>
        <v>12000</v>
      </c>
      <c r="FT300" s="105">
        <f t="array" ref="FT300">SUMPRODUCT($AI300:$AL300,TRANSPOSE(FT$1:FT$4))</f>
        <v>8092</v>
      </c>
      <c r="FU300" s="105">
        <f t="array" ref="FU300">SUMPRODUCT($AI300:$AL300,TRANSPOSE(FU$1:FU$4))</f>
        <v>0</v>
      </c>
      <c r="FV300" s="120"/>
      <c r="FW300" s="105">
        <f t="shared" si="347"/>
        <v>13000</v>
      </c>
      <c r="FX300" s="121">
        <f>CEILING(SUM($FI300:FJ300)-SUM($FW300:FW300),$EW300)</f>
        <v>12000</v>
      </c>
      <c r="FY300" s="121">
        <f>CEILING(SUM($FI300:FK300)-SUM($FW300:FX300),$EW300)</f>
        <v>12000</v>
      </c>
      <c r="FZ300" s="121">
        <f>CEILING(SUM($FI300:FL300)-SUM($FW300:FY300),$EW300)</f>
        <v>12000</v>
      </c>
      <c r="GA300" s="121">
        <f>CEILING(SUM($FI300:FM300)-SUM($FW300:FZ300),$EW300)</f>
        <v>12000</v>
      </c>
      <c r="GB300" s="121">
        <f>CEILING(SUM($FI300:FN300)-SUM($FW300:GA300),$EW300)</f>
        <v>12000</v>
      </c>
      <c r="GC300" s="121">
        <f>CEILING(SUM($FI300:FO300)-SUM($FW300:GB300),$EW300)</f>
        <v>12000</v>
      </c>
      <c r="GD300" s="121">
        <f>CEILING(SUM($FI300:FP300)-SUM($FW300:GC300),$EW300)</f>
        <v>13000</v>
      </c>
      <c r="GE300" s="121">
        <f>CEILING(SUM($FI300:FQ300)-SUM($FW300:GD300),$EW300)</f>
        <v>12000</v>
      </c>
      <c r="GF300" s="121">
        <f>CEILING(SUM($FI300:FR300)-SUM($FW300:GE300),$EW300)</f>
        <v>12000</v>
      </c>
      <c r="GG300" s="121">
        <f>CEILING(SUM($FI300:FS300)-SUM($FW300:GF300),$EW300)</f>
        <v>12000</v>
      </c>
      <c r="GH300" s="121">
        <f t="shared" si="348"/>
        <v>8000</v>
      </c>
      <c r="GI300" s="121">
        <f t="shared" si="349"/>
        <v>0</v>
      </c>
      <c r="GJ300" s="120"/>
      <c r="GK300" s="123" t="e">
        <f t="shared" ca="1" si="350"/>
        <v>#NAME?</v>
      </c>
      <c r="GL300" s="123" t="e">
        <f t="shared" ca="1" si="351"/>
        <v>#NAME?</v>
      </c>
      <c r="GM300" s="123" t="e">
        <f t="shared" ca="1" si="352"/>
        <v>#NAME?</v>
      </c>
      <c r="GN300" s="123" t="e">
        <f t="shared" ca="1" si="353"/>
        <v>#NAME?</v>
      </c>
      <c r="GO300" s="123" t="e">
        <f t="shared" ca="1" si="354"/>
        <v>#NAME?</v>
      </c>
      <c r="GP300" s="123" t="e">
        <f t="shared" ca="1" si="355"/>
        <v>#NAME?</v>
      </c>
      <c r="GQ300" s="123" t="e">
        <f t="shared" ca="1" si="356"/>
        <v>#NAME?</v>
      </c>
      <c r="GR300" s="123" t="e">
        <f t="shared" ca="1" si="357"/>
        <v>#NAME?</v>
      </c>
      <c r="GS300" s="123" t="e">
        <f t="shared" ca="1" si="358"/>
        <v>#NAME?</v>
      </c>
      <c r="GT300" s="123" t="e">
        <f t="shared" ca="1" si="359"/>
        <v>#NAME?</v>
      </c>
      <c r="GU300" s="123" t="e">
        <f t="shared" ca="1" si="360"/>
        <v>#NAME?</v>
      </c>
      <c r="GV300" s="123" t="e">
        <f t="shared" ca="1" si="361"/>
        <v>#NAME?</v>
      </c>
      <c r="GW300" s="123" t="e">
        <f t="shared" ca="1" si="362"/>
        <v>#NAME?</v>
      </c>
      <c r="GX300" s="123" t="e">
        <f t="shared" ca="1" si="363"/>
        <v>#NAME?</v>
      </c>
      <c r="GY300" s="120">
        <v>6</v>
      </c>
      <c r="GZ300" s="105">
        <f>SUM(FW300:FX300)</f>
        <v>25000</v>
      </c>
      <c r="HA300" s="105"/>
      <c r="HB300" s="105">
        <f>SUM(FY300:FZ300)</f>
        <v>24000</v>
      </c>
      <c r="HC300" s="105"/>
      <c r="HD300" s="105">
        <f>SUM(GA300:GB300)</f>
        <v>24000</v>
      </c>
      <c r="HE300" s="105"/>
      <c r="HF300" s="105">
        <f>SUM(GC300:GD300)</f>
        <v>25000</v>
      </c>
      <c r="HG300" s="105"/>
      <c r="HH300" s="105">
        <f>SUM(GE300:GF300)</f>
        <v>24000</v>
      </c>
      <c r="HI300" s="105"/>
      <c r="HJ300" s="105">
        <f>SUM(GG300:GI300)</f>
        <v>20000</v>
      </c>
      <c r="HK300" s="105"/>
      <c r="HL300" s="105">
        <f>GI300</f>
        <v>0</v>
      </c>
      <c r="HM300" s="105"/>
      <c r="HN300" s="123" t="e">
        <f t="shared" ca="1" si="364"/>
        <v>#NAME?</v>
      </c>
      <c r="HO300" s="123" t="e">
        <f t="shared" ca="1" si="365"/>
        <v>#NAME?</v>
      </c>
      <c r="HP300" s="123" t="e">
        <f t="shared" ca="1" si="366"/>
        <v>#NAME?</v>
      </c>
      <c r="HQ300" s="123" t="e">
        <f t="shared" ca="1" si="367"/>
        <v>#NAME?</v>
      </c>
      <c r="HR300" s="123" t="e">
        <f t="shared" ca="1" si="368"/>
        <v>#NAME?</v>
      </c>
      <c r="HS300" s="123" t="e">
        <f t="shared" ca="1" si="369"/>
        <v>#NAME?</v>
      </c>
      <c r="HT300" s="123" t="e">
        <f t="shared" ca="1" si="370"/>
        <v>#NAME?</v>
      </c>
      <c r="HU300" s="123" t="e">
        <f t="shared" ca="1" si="371"/>
        <v>#NAME?</v>
      </c>
      <c r="HV300" s="123" t="e">
        <f t="shared" ca="1" si="372"/>
        <v>#NAME?</v>
      </c>
      <c r="HW300" s="123" t="e">
        <f t="shared" ca="1" si="373"/>
        <v>#NAME?</v>
      </c>
      <c r="HX300" s="123" t="e">
        <f t="shared" ca="1" si="374"/>
        <v>#NAME?</v>
      </c>
      <c r="HY300" s="123" t="e">
        <f t="shared" ca="1" si="375"/>
        <v>#NAME?</v>
      </c>
      <c r="HZ300" s="123" t="e">
        <f t="shared" ca="1" si="376"/>
        <v>#NAME?</v>
      </c>
      <c r="IA300" s="123" t="e">
        <f t="shared" ca="1" si="377"/>
        <v>#NAME?</v>
      </c>
      <c r="IB300" s="124" t="s">
        <v>1365</v>
      </c>
      <c r="IC300" s="103" t="s">
        <v>1300</v>
      </c>
      <c r="ID300" s="125">
        <v>45531</v>
      </c>
      <c r="IE300" s="103" t="s">
        <v>147</v>
      </c>
      <c r="IF300" s="103" t="s">
        <v>19</v>
      </c>
      <c r="IG300" s="103" t="s">
        <v>19</v>
      </c>
      <c r="IH300" s="103" t="s">
        <v>1301</v>
      </c>
      <c r="II300" s="103" t="s">
        <v>1302</v>
      </c>
    </row>
    <row r="301" spans="1:243" ht="14.25" x14ac:dyDescent="0.2">
      <c r="A301" s="39">
        <v>335</v>
      </c>
      <c r="B301" s="39" t="s">
        <v>1369</v>
      </c>
      <c r="C301" s="56" t="s">
        <v>1370</v>
      </c>
      <c r="D301" s="39" t="s">
        <v>612</v>
      </c>
      <c r="E301" s="39" t="s">
        <v>1371</v>
      </c>
      <c r="F301" s="102" t="s">
        <v>1372</v>
      </c>
      <c r="G301" s="39"/>
      <c r="H301" s="39" t="s">
        <v>128</v>
      </c>
      <c r="I301" s="39">
        <v>2</v>
      </c>
      <c r="J301" s="39">
        <v>6</v>
      </c>
      <c r="K301" s="39">
        <v>0</v>
      </c>
      <c r="L301" s="39">
        <v>0</v>
      </c>
      <c r="M301" s="39">
        <v>0</v>
      </c>
      <c r="N301" s="39">
        <v>2</v>
      </c>
      <c r="O301" s="39">
        <v>0</v>
      </c>
      <c r="P301" s="39">
        <v>0</v>
      </c>
      <c r="Q301" s="39">
        <v>0</v>
      </c>
      <c r="R301" s="39">
        <v>0</v>
      </c>
      <c r="S301" s="39">
        <v>2</v>
      </c>
      <c r="T301" s="39">
        <v>0</v>
      </c>
      <c r="U301" s="39">
        <v>0</v>
      </c>
      <c r="V301" s="39">
        <v>0</v>
      </c>
      <c r="W301" s="39">
        <v>0</v>
      </c>
      <c r="X301" s="39">
        <v>0</v>
      </c>
      <c r="Y301" s="39">
        <v>0</v>
      </c>
      <c r="Z301" s="39">
        <v>0</v>
      </c>
      <c r="AA301" s="39">
        <v>0</v>
      </c>
      <c r="AB301" s="39">
        <v>2</v>
      </c>
      <c r="AC301" s="39">
        <v>0</v>
      </c>
      <c r="AD301" s="39">
        <v>0</v>
      </c>
      <c r="AE301" s="39">
        <v>0</v>
      </c>
      <c r="AF301" s="39">
        <v>0</v>
      </c>
      <c r="AG301" s="39">
        <v>0</v>
      </c>
      <c r="AH301" s="39">
        <f t="shared" si="331"/>
        <v>6</v>
      </c>
      <c r="AI301" s="39">
        <f t="shared" si="332"/>
        <v>2</v>
      </c>
      <c r="AJ301" s="39">
        <f t="shared" si="333"/>
        <v>2</v>
      </c>
      <c r="AK301" s="39">
        <f t="shared" si="334"/>
        <v>2</v>
      </c>
      <c r="AL301" s="39">
        <f t="shared" si="335"/>
        <v>4</v>
      </c>
      <c r="AM301" s="57">
        <f t="shared" si="336"/>
        <v>141362</v>
      </c>
      <c r="AN301" s="57">
        <v>500</v>
      </c>
      <c r="AO301" s="57">
        <f t="shared" si="337"/>
        <v>141500</v>
      </c>
      <c r="AP301" s="39"/>
      <c r="AQ301" s="39" t="s">
        <v>1295</v>
      </c>
      <c r="AR301" s="39" t="s">
        <v>1296</v>
      </c>
      <c r="AS301" s="39"/>
      <c r="AT301" s="39"/>
      <c r="AU301" s="58">
        <v>1.8</v>
      </c>
      <c r="AV301" s="58" t="s">
        <v>11</v>
      </c>
      <c r="AW301" s="39" t="s">
        <v>1297</v>
      </c>
      <c r="AX301" s="39" t="s">
        <v>1298</v>
      </c>
      <c r="AY301" s="39"/>
      <c r="AZ301" s="39" t="s">
        <v>1299</v>
      </c>
      <c r="BA301" s="39" t="str">
        <f t="shared" si="338"/>
        <v>P0008</v>
      </c>
      <c r="BB301" s="78" t="e">
        <f t="shared" ca="1" si="339"/>
        <v>#NAME?</v>
      </c>
      <c r="BC301" s="39">
        <v>10</v>
      </c>
      <c r="BD301" s="75">
        <f t="shared" si="340"/>
        <v>141500</v>
      </c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>
        <f>SUM($BE301,$BF301:BF301)-SUM($CV$1:CW$1)*SUM($P301:$Q301,$W301)-SUM($CV$2:CW$2)*SUM($R301:$V301)-SUM($CV$3:CW$3)*$X301-SUM($CV$4:CW$4)*SUM($K301:$L301)-SUM($CV$5:CW$5)*SUM($M301:$N301)-SUM($CV$6:CW$6)*$O301-SUM($CV$7:CW$7)*SUM($Y301:$Z301,$AF301)-SUM($CV$8:CW$8)*SUM($AA301:$AE301)-SUM($CV$9:CW$9)*$AG301</f>
        <v>0</v>
      </c>
      <c r="CX301" s="39">
        <f>SUM($BE301,$BF301:BG301)-SUM($CV$1:CX$1)*SUM($P301:$Q301,$W301)-SUM($CV$2:CX$2)*SUM($R301:$V301)-SUM($CV$3:CX$3)*$X301-SUM($CV$4:CX$4)*SUM($K301:$L301)-SUM($CV$5:CX$5)*SUM($M301:$N301)-SUM($CV$6:CX$6)*$O301-SUM($CV$7:CX$7)*SUM($Y301:$Z301,$AF301)-SUM($CV$8:CX$8)*SUM($AA301:$AE301)-SUM($CV$9:CX$9)*$AG301</f>
        <v>0</v>
      </c>
      <c r="CY301" s="39">
        <f>SUM($BE301,$BF301:BH301)-SUM($CV$1:CY$1)*SUM($P301:$Q301,$W301)-SUM($CV$2:CY$2)*SUM($R301:$V301)-SUM($CV$3:CY$3)*$X301-SUM($CV$4:CY$4)*SUM($K301:$L301)-SUM($CV$5:CY$5)*SUM($M301:$N301)-SUM($CV$6:CY$6)*$O301-SUM($CV$7:CY$7)*SUM($Y301:$Z301,$AF301)-SUM($CV$8:CY$8)*SUM($AA301:$AE301)-SUM($CV$9:CY$9)*$AG301</f>
        <v>0</v>
      </c>
      <c r="CZ301" s="39">
        <f>SUM($BE301,$BF301:BI301)-SUM($CV$1:CZ$1)*SUM($P301:$Q301,$W301)-SUM($CV$2:CZ$2)*SUM($R301:$V301)-SUM($CV$3:CZ$3)*$X301-SUM($CV$4:CZ$4)*SUM($K301:$L301)-SUM($CV$5:CZ$5)*SUM($M301:$N301)-SUM($CV$6:CZ$6)*$O301-SUM($CV$7:CZ$7)*SUM($Y301:$Z301,$AF301)-SUM($CV$8:CZ$8)*SUM($AA301:$AE301)-SUM($CV$9:CZ$9)*$AG301</f>
        <v>0</v>
      </c>
      <c r="DA301" s="39">
        <f>SUM($BE301,$BF301:BJ301)-SUM($CV$1:DA$1)*SUM($P301:$Q301,$W301)-SUM($CV$2:DA$2)*SUM($R301:$V301)-SUM($CV$3:DA$3)*$X301-SUM($CV$4:DA$4)*SUM($K301:$L301)-SUM($CV$5:DA$5)*SUM($M301:$N301)-SUM($CV$6:DA$6)*$O301-SUM($CV$7:DA$7)*SUM($Y301:$Z301,$AF301)-SUM($CV$8:DA$8)*SUM($AA301:$AE301)-SUM($CV$9:DA$9)*$AG301</f>
        <v>0</v>
      </c>
      <c r="DB301" s="39">
        <f>SUM($BE301,$BF301:BK301)-SUM($CV$1:DB$1)*SUM($P301:$Q301,$W301)-SUM($CV$2:DB$2)*SUM($R301:$V301)-SUM($CV$3:DB$3)*$X301-SUM($CV$4:DB$4)*SUM($K301:$L301)-SUM($CV$5:DB$5)*SUM($M301:$N301)-SUM($CV$6:DB$6)*$O301-SUM($CV$7:DB$7)*SUM($Y301:$Z301,$AF301)-SUM($CV$8:DB$8)*SUM($AA301:$AE301)-SUM($CV$9:DB$9)*$AG301</f>
        <v>-600</v>
      </c>
      <c r="DC301" s="39">
        <f>SUM($BE301,$BF301:BL301)-SUM($CV$1:DC$1)*SUM($P301:$Q301,$W301)-SUM($CV$2:DC$2)*SUM($R301:$V301)-SUM($CV$3:DC$3)*$X301-SUM($CV$4:DC$4)*SUM($K301:$L301)-SUM($CV$5:DC$5)*SUM($M301:$N301)-SUM($CV$6:DC$6)*$O301-SUM($CV$7:DC$7)*SUM($Y301:$Z301,$AF301)-SUM($CV$8:DC$8)*SUM($AA301:$AE301)-SUM($CV$9:DC$9)*$AG301</f>
        <v>-1800</v>
      </c>
      <c r="DD301" s="39">
        <f>SUM($BE301,$BF301:BM301)-SUM($CV$1:DD$1)*SUM($P301:$Q301,$W301)-SUM($CV$2:DD$2)*SUM($R301:$V301)-SUM($CV$3:DD$3)*$X301-SUM($CV$4:DD$4)*SUM($K301:$L301)-SUM($CV$5:DD$5)*SUM($M301:$N301)-SUM($CV$6:DD$6)*$O301-SUM($CV$7:DD$7)*SUM($Y301:$Z301,$AF301)-SUM($CV$8:DD$8)*SUM($AA301:$AE301)-SUM($CV$9:DD$9)*$AG301</f>
        <v>-3662</v>
      </c>
      <c r="DE301" s="39">
        <f>SUM($BE301,$BF301:BN301)-SUM($CV$1:DE$1)*SUM($P301:$Q301,$W301)-SUM($CV$2:DE$2)*SUM($R301:$V301)-SUM($CV$3:DE$3)*$X301-SUM($CV$4:DE$4)*SUM($K301:$L301)-SUM($CV$5:DE$5)*SUM($M301:$N301)-SUM($CV$6:DE$6)*$O301-SUM($CV$7:DE$7)*SUM($Y301:$Z301,$AF301)-SUM($CV$8:DE$8)*SUM($AA301:$AE301)-SUM($CV$9:DE$9)*$AG301</f>
        <v>-5862</v>
      </c>
      <c r="DF301" s="39">
        <f>SUM($BE301,$BF301:BO301)-SUM($CV$1:DF$1)*SUM($P301:$Q301,$W301)-SUM($CV$2:DF$2)*SUM($R301:$V301)-SUM($CV$3:DF$3)*$X301-SUM($CV$4:DF$4)*SUM($K301:$L301)-SUM($CV$5:DF$5)*SUM($M301:$N301)-SUM($CV$6:DF$6)*$O301-SUM($CV$7:DF$7)*SUM($Y301:$Z301,$AF301)-SUM($CV$8:DF$8)*SUM($AA301:$AE301)-SUM($CV$9:DF$9)*$AG301</f>
        <v>-8662</v>
      </c>
      <c r="DG301" s="39">
        <f>SUM($BE301,$BF301:BP301)-SUM($CV$1:DG$1)*SUM($P301:$Q301,$W301)-SUM($CV$2:DG$2)*SUM($R301:$V301)-SUM($CV$3:DG$3)*$X301-SUM($CV$4:DG$4)*SUM($K301:$L301)-SUM($CV$5:DG$5)*SUM($M301:$N301)-SUM($CV$6:DG$6)*$O301-SUM($CV$7:DG$7)*SUM($Y301:$Z301,$AF301)-SUM($CV$8:DG$8)*SUM($AA301:$AE301)-SUM($CV$9:DG$9)*$AG301</f>
        <v>-11662</v>
      </c>
      <c r="DH301" s="39">
        <f>SUM($BE301,$BF301:BQ301)-SUM($CV$1:DH$1)*SUM($P301:$Q301,$W301)-SUM($CV$2:DH$2)*SUM($R301:$V301)-SUM($CV$3:DH$3)*$X301-SUM($CV$4:DH$4)*SUM($K301:$L301)-SUM($CV$5:DH$5)*SUM($M301:$N301)-SUM($CV$6:DH$6)*$O301-SUM($CV$7:DH$7)*SUM($Y301:$Z301,$AF301)-SUM($CV$8:DH$8)*SUM($AA301:$AE301)-SUM($CV$9:DH$9)*$AG301</f>
        <v>-14662</v>
      </c>
      <c r="DI301" s="39">
        <f>SUM($BE301,$BF301:BR301)-SUM($CV$1:DI$1)*SUM($P301:$Q301,$W301)-SUM($CV$2:DI$2)*SUM($R301:$V301)-SUM($CV$3:DI$3)*$X301-SUM($CV$4:DI$4)*SUM($K301:$L301)-SUM($CV$5:DI$5)*SUM($M301:$N301)-SUM($CV$6:DI$6)*$O301-SUM($CV$7:DI$7)*SUM($Y301:$Z301,$AF301)-SUM($CV$8:DI$8)*SUM($AA301:$AE301)-SUM($CV$9:DI$9)*$AG301</f>
        <v>-17662</v>
      </c>
      <c r="DJ301" s="39">
        <f>SUM($BE301,$BF301:BS301)-SUM($CV$1:DJ$1)*SUM($P301:$Q301,$W301)-SUM($CV$2:DJ$2)*SUM($R301:$V301)-SUM($CV$3:DJ$3)*$X301-SUM($CV$4:DJ$4)*SUM($K301:$L301)-SUM($CV$5:DJ$5)*SUM($M301:$N301)-SUM($CV$6:DJ$6)*$O301-SUM($CV$7:DJ$7)*SUM($Y301:$Z301,$AF301)-SUM($CV$8:DJ$8)*SUM($AA301:$AE301)-SUM($CV$9:DJ$9)*$AG301</f>
        <v>-20662</v>
      </c>
      <c r="DK301" s="39">
        <f>SUM($BE301,$BF301:BT301)-SUM($CV$1:DK$1)*SUM($P301:$Q301,$W301)-SUM($CV$2:DK$2)*SUM($R301:$V301)-SUM($CV$3:DK$3)*$X301-SUM($CV$4:DK$4)*SUM($K301:$L301)-SUM($CV$5:DK$5)*SUM($M301:$N301)-SUM($CV$6:DK$6)*$O301-SUM($CV$7:DK$7)*SUM($Y301:$Z301,$AF301)-SUM($CV$8:DK$8)*SUM($AA301:$AE301)-SUM($CV$9:DK$9)*$AG301</f>
        <v>-23662</v>
      </c>
      <c r="DL301" s="39">
        <f>SUM($BE301,$BF301:BU301)-SUM($CV$1:DL$1)*SUM($P301:$Q301,$W301)-SUM($CV$2:DL$2)*SUM($R301:$V301)-SUM($CV$3:DL$3)*$X301-SUM($CV$4:DL$4)*SUM($K301:$L301)-SUM($CV$5:DL$5)*SUM($M301:$N301)-SUM($CV$6:DL$6)*$O301-SUM($CV$7:DL$7)*SUM($Y301:$Z301,$AF301)-SUM($CV$8:DL$8)*SUM($AA301:$AE301)-SUM($CV$9:DL$9)*$AG301</f>
        <v>-26662</v>
      </c>
      <c r="DM301" s="39">
        <f>SUM($BE301,$BF301:BV301)-SUM($CV$1:DM$1)*SUM($P301:$Q301,$W301)-SUM($CV$2:DM$2)*SUM($R301:$V301)-SUM($CV$3:DM$3)*$X301-SUM($CV$4:DM$4)*SUM($K301:$L301)-SUM($CV$5:DM$5)*SUM($M301:$N301)-SUM($CV$6:DM$6)*$O301-SUM($CV$7:DM$7)*SUM($Y301:$Z301,$AF301)-SUM($CV$8:DM$8)*SUM($AA301:$AE301)-SUM($CV$9:DM$9)*$AG301</f>
        <v>-30662</v>
      </c>
      <c r="DN301" s="39">
        <f>SUM($BE301,$BF301:BW301)-SUM($CV$1:DN$1)*SUM($P301:$Q301,$W301)-SUM($CV$2:DN$2)*SUM($R301:$V301)-SUM($CV$3:DN$3)*$X301-SUM($CV$4:DN$4)*SUM($K301:$L301)-SUM($CV$5:DN$5)*SUM($M301:$N301)-SUM($CV$6:DN$6)*$O301-SUM($CV$7:DN$7)*SUM($Y301:$Z301,$AF301)-SUM($CV$8:DN$8)*SUM($AA301:$AE301)-SUM($CV$9:DN$9)*$AG301</f>
        <v>-34662</v>
      </c>
      <c r="DO301" s="39">
        <f>SUM($BE301,$BF301:BX301)-SUM($CV$1:DO$1)*SUM($P301:$Q301,$W301)-SUM($CV$2:DO$2)*SUM($R301:$V301)-SUM($CV$3:DO$3)*$X301-SUM($CV$4:DO$4)*SUM($K301:$L301)-SUM($CV$5:DO$5)*SUM($M301:$N301)-SUM($CV$6:DO$6)*$O301-SUM($CV$7:DO$7)*SUM($Y301:$Z301,$AF301)-SUM($CV$8:DO$8)*SUM($AA301:$AE301)-SUM($CV$9:DO$9)*$AG301</f>
        <v>-38662</v>
      </c>
      <c r="DP301" s="39">
        <f>SUM($BE301,$BF301:BY301)-SUM($CV$1:DP$1)*SUM($P301:$Q301,$W301)-SUM($CV$2:DP$2)*SUM($R301:$V301)-SUM($CV$3:DP$3)*$X301-SUM($CV$4:DP$4)*SUM($K301:$L301)-SUM($CV$5:DP$5)*SUM($M301:$N301)-SUM($CV$6:DP$6)*$O301-SUM($CV$7:DP$7)*SUM($Y301:$Z301,$AF301)-SUM($CV$8:DP$8)*SUM($AA301:$AE301)-SUM($CV$9:DP$9)*$AG301</f>
        <v>-42662</v>
      </c>
      <c r="DQ301" s="39">
        <f>SUM($BE301,$BF301:BZ301)-SUM($CV$1:DQ$1)*SUM($P301:$Q301,$W301)-SUM($CV$2:DQ$2)*SUM($R301:$V301)-SUM($CV$3:DQ$3)*$X301-SUM($CV$4:DQ$4)*SUM($K301:$L301)-SUM($CV$5:DQ$5)*SUM($M301:$N301)-SUM($CV$6:DQ$6)*$O301-SUM($CV$7:DQ$7)*SUM($Y301:$Z301,$AF301)-SUM($CV$8:DQ$8)*SUM($AA301:$AE301)-SUM($CV$9:DQ$9)*$AG301</f>
        <v>-46662</v>
      </c>
      <c r="DR301" s="39">
        <f>SUM($BE301,$BF301:CA301)-SUM($CV$1:DR$1)*SUM($P301:$Q301,$W301)-SUM($CV$2:DR$2)*SUM($R301:$V301)-SUM($CV$3:DR$3)*$X301-SUM($CV$4:DR$4)*SUM($K301:$L301)-SUM($CV$5:DR$5)*SUM($M301:$N301)-SUM($CV$6:DR$6)*$O301-SUM($CV$7:DR$7)*SUM($Y301:$Z301,$AF301)-SUM($CV$8:DR$8)*SUM($AA301:$AE301)-SUM($CV$9:DR$9)*$AG301</f>
        <v>-50662</v>
      </c>
      <c r="DS301" s="39">
        <f>SUM($BE301,$BF301:CB301)-SUM($CV$1:DS$1)*SUM($P301:$Q301,$W301)-SUM($CV$2:DS$2)*SUM($R301:$V301)-SUM($CV$3:DS$3)*$X301-SUM($CV$4:DS$4)*SUM($K301:$L301)-SUM($CV$5:DS$5)*SUM($M301:$N301)-SUM($CV$6:DS$6)*$O301-SUM($CV$7:DS$7)*SUM($Y301:$Z301,$AF301)-SUM($CV$8:DS$8)*SUM($AA301:$AE301)-SUM($CV$9:DS$9)*$AG301</f>
        <v>-54662</v>
      </c>
      <c r="DT301" s="39">
        <f>SUM($BE301,$BF301:CC301)-SUM($CV$1:DT$1)*SUM($P301:$Q301,$W301)-SUM($CV$2:DT$2)*SUM($R301:$V301)-SUM($CV$3:DT$3)*$X301-SUM($CV$4:DT$4)*SUM($K301:$L301)-SUM($CV$5:DT$5)*SUM($M301:$N301)-SUM($CV$6:DT$6)*$O301-SUM($CV$7:DT$7)*SUM($Y301:$Z301,$AF301)-SUM($CV$8:DT$8)*SUM($AA301:$AE301)-SUM($CV$9:DT$9)*$AG301</f>
        <v>-58662</v>
      </c>
      <c r="DU301" s="39">
        <f>SUM($BE301,$BF301:CD301)-SUM($CV$1:DU$1)*SUM($P301:$Q301,$W301)-SUM($CV$2:DU$2)*SUM($R301:$V301)-SUM($CV$3:DU$3)*$X301-SUM($CV$4:DU$4)*SUM($K301:$L301)-SUM($CV$5:DU$5)*SUM($M301:$N301)-SUM($CV$6:DU$6)*$O301-SUM($CV$7:DU$7)*SUM($Y301:$Z301,$AF301)-SUM($CV$8:DU$8)*SUM($AA301:$AE301)-SUM($CV$9:DU$9)*$AG301</f>
        <v>-62662</v>
      </c>
      <c r="DV301" s="39">
        <f>SUM($BE301,$BF301:CE301)-SUM($CV$1:DV$1)*SUM($P301:$Q301,$W301)-SUM($CV$2:DV$2)*SUM($R301:$V301)-SUM($CV$3:DV$3)*$X301-SUM($CV$4:DV$4)*SUM($K301:$L301)-SUM($CV$5:DV$5)*SUM($M301:$N301)-SUM($CV$6:DV$6)*$O301-SUM($CV$7:DV$7)*SUM($Y301:$Z301,$AF301)-SUM($CV$8:DV$8)*SUM($AA301:$AE301)-SUM($CV$9:DV$9)*$AG301</f>
        <v>-66662</v>
      </c>
      <c r="DW301" s="39">
        <f>SUM($BE301,$BF301:CF301)-SUM($CV$1:DW$1)*SUM($P301:$Q301,$W301)-SUM($CV$2:DW$2)*SUM($R301:$V301)-SUM($CV$3:DW$3)*$X301-SUM($CV$4:DW$4)*SUM($K301:$L301)-SUM($CV$5:DW$5)*SUM($M301:$N301)-SUM($CV$6:DW$6)*$O301-SUM($CV$7:DW$7)*SUM($Y301:$Z301,$AF301)-SUM($CV$8:DW$8)*SUM($AA301:$AE301)-SUM($CV$9:DW$9)*$AG301</f>
        <v>-70662</v>
      </c>
      <c r="DX301" s="39">
        <f>SUM($BE301,$BF301:CG301)-SUM($CV$1:DX$1)*SUM($P301:$Q301,$W301)-SUM($CV$2:DX$2)*SUM($R301:$V301)-SUM($CV$3:DX$3)*$X301-SUM($CV$4:DX$4)*SUM($K301:$L301)-SUM($CV$5:DX$5)*SUM($M301:$N301)-SUM($CV$6:DX$6)*$O301-SUM($CV$7:DX$7)*SUM($Y301:$Z301,$AF301)-SUM($CV$8:DX$8)*SUM($AA301:$AE301)-SUM($CV$9:DX$9)*$AG301</f>
        <v>-74662</v>
      </c>
      <c r="DY301" s="39">
        <f>SUM($BE301,$BF301:CH301)-SUM($CV$1:DY$1)*SUM($P301:$Q301,$W301)-SUM($CV$2:DY$2)*SUM($R301:$V301)-SUM($CV$3:DY$3)*$X301-SUM($CV$4:DY$4)*SUM($K301:$L301)-SUM($CV$5:DY$5)*SUM($M301:$N301)-SUM($CV$6:DY$6)*$O301-SUM($CV$7:DY$7)*SUM($Y301:$Z301,$AF301)-SUM($CV$8:DY$8)*SUM($AA301:$AE301)-SUM($CV$9:DY$9)*$AG301</f>
        <v>-78662</v>
      </c>
      <c r="DZ301" s="39">
        <f>SUM($BE301,$BF301:CI301)-SUM($CV$1:DZ$1)*SUM($P301:$Q301,$W301)-SUM($CV$2:DZ$2)*SUM($R301:$V301)-SUM($CV$3:DZ$3)*$X301-SUM($CV$4:DZ$4)*SUM($K301:$L301)-SUM($CV$5:DZ$5)*SUM($M301:$N301)-SUM($CV$6:DZ$6)*$O301-SUM($CV$7:DZ$7)*SUM($Y301:$Z301,$AF301)-SUM($CV$8:DZ$8)*SUM($AA301:$AE301)-SUM($CV$9:DZ$9)*$AG301</f>
        <v>-82662</v>
      </c>
      <c r="EA301" s="39">
        <f>SUM($BE301,$BF301:CJ301)-SUM($CV$1:EA$1)*SUM($P301:$Q301,$W301)-SUM($CV$2:EA$2)*SUM($R301:$V301)-SUM($CV$3:EA$3)*$X301-SUM($CV$4:EA$4)*SUM($K301:$L301)-SUM($CV$5:EA$5)*SUM($M301:$N301)-SUM($CV$6:EA$6)*$O301-SUM($CV$7:EA$7)*SUM($Y301:$Z301,$AF301)-SUM($CV$8:EA$8)*SUM($AA301:$AE301)-SUM($CV$9:EA$9)*$AG301</f>
        <v>-86662</v>
      </c>
      <c r="EB301" s="39">
        <f>SUM($BE301,$BF301:CK301)-SUM($CV$1:EB$1)*SUM($P301:$Q301,$W301)-SUM($CV$2:EB$2)*SUM($R301:$V301)-SUM($CV$3:EB$3)*$X301-SUM($CV$4:EB$4)*SUM($K301:$L301)-SUM($CV$5:EB$5)*SUM($M301:$N301)-SUM($CV$6:EB$6)*$O301-SUM($CV$7:EB$7)*SUM($Y301:$Z301,$AF301)-SUM($CV$8:EB$8)*SUM($AA301:$AE301)-SUM($CV$9:EB$9)*$AG301</f>
        <v>-90662</v>
      </c>
      <c r="EC301" s="39">
        <f>SUM($BE301,$BF301:CL301)-SUM($CV$1:EC$1)*SUM($P301:$Q301,$W301)-SUM($CV$2:EC$2)*SUM($R301:$V301)-SUM($CV$3:EC$3)*$X301-SUM($CV$4:EC$4)*SUM($K301:$L301)-SUM($CV$5:EC$5)*SUM($M301:$N301)-SUM($CV$6:EC$6)*$O301-SUM($CV$7:EC$7)*SUM($Y301:$Z301,$AF301)-SUM($CV$8:EC$8)*SUM($AA301:$AE301)-SUM($CV$9:EC$9)*$AG301</f>
        <v>-94662</v>
      </c>
      <c r="ED301" s="39">
        <f>SUM($BE301,$BF301:CM301)-SUM($CV$1:ED$1)*SUM($P301:$Q301,$W301)-SUM($CV$2:ED$2)*SUM($R301:$V301)-SUM($CV$3:ED$3)*$X301-SUM($CV$4:ED$4)*SUM($K301:$L301)-SUM($CV$5:ED$5)*SUM($M301:$N301)-SUM($CV$6:ED$6)*$O301-SUM($CV$7:ED$7)*SUM($Y301:$Z301,$AF301)-SUM($CV$8:ED$8)*SUM($AA301:$AE301)-SUM($CV$9:ED$9)*$AG301</f>
        <v>-98662</v>
      </c>
      <c r="EE301" s="39">
        <f>SUM($BE301,$BF301:CN301)-SUM($CV$1:EE$1)*SUM($P301:$Q301,$W301)-SUM($CV$2:EE$2)*SUM($R301:$V301)-SUM($CV$3:EE$3)*$X301-SUM($CV$4:EE$4)*SUM($K301:$L301)-SUM($CV$5:EE$5)*SUM($M301:$N301)-SUM($CV$6:EE$6)*$O301-SUM($CV$7:EE$7)*SUM($Y301:$Z301,$AF301)-SUM($CV$8:EE$8)*SUM($AA301:$AE301)-SUM($CV$9:EE$9)*$AG301</f>
        <v>-102662</v>
      </c>
      <c r="EF301" s="39">
        <f>SUM($BE301,$BF301:CO301)-SUM($CV$1:EF$1)*SUM($P301:$Q301,$W301)-SUM($CV$2:EF$2)*SUM($R301:$V301)-SUM($CV$3:EF$3)*$X301-SUM($CV$4:EF$4)*SUM($K301:$L301)-SUM($CV$5:EF$5)*SUM($M301:$N301)-SUM($CV$6:EF$6)*$O301-SUM($CV$7:EF$7)*SUM($Y301:$Z301,$AF301)-SUM($CV$8:EF$8)*SUM($AA301:$AE301)-SUM($CV$9:EF$9)*$AG301</f>
        <v>-106662</v>
      </c>
      <c r="EG301" s="39">
        <f>SUM($BE301,$BF301:CP301)-SUM($CV$1:EG$1)*SUM($P301:$Q301,$W301)-SUM($CV$2:EG$2)*SUM($R301:$V301)-SUM($CV$3:EG$3)*$X301-SUM($CV$4:EG$4)*SUM($K301:$L301)-SUM($CV$5:EG$5)*SUM($M301:$N301)-SUM($CV$6:EG$6)*$O301-SUM($CV$7:EG$7)*SUM($Y301:$Z301,$AF301)-SUM($CV$8:EG$8)*SUM($AA301:$AE301)-SUM($CV$9:EG$9)*$AG301</f>
        <v>-110662</v>
      </c>
      <c r="EH301" s="39">
        <f>SUM($BE301,$BF301:CQ301)-SUM($CV$1:EH$1)*SUM($P301:$Q301,$W301)-SUM($CV$2:EH$2)*SUM($R301:$V301)-SUM($CV$3:EH$3)*$X301-SUM($CV$4:EH$4)*SUM($K301:$L301)-SUM($CV$5:EH$5)*SUM($M301:$N301)-SUM($CV$6:EH$6)*$O301-SUM($CV$7:EH$7)*SUM($Y301:$Z301,$AF301)-SUM($CV$8:EH$8)*SUM($AA301:$AE301)-SUM($CV$9:EH$9)*$AG301</f>
        <v>-114662</v>
      </c>
      <c r="EI301" s="39">
        <f>SUM($BE301,$BF301:CR301)-SUM($CV$1:EI$1)*SUM($P301:$Q301,$W301)-SUM($CV$2:EI$2)*SUM($R301:$V301)-SUM($CV$3:EI$3)*$X301-SUM($CV$4:EI$4)*SUM($K301:$L301)-SUM($CV$5:EI$5)*SUM($M301:$N301)-SUM($CV$6:EI$6)*$O301-SUM($CV$7:EI$7)*SUM($Y301:$Z301,$AF301)-SUM($CV$8:EI$8)*SUM($AA301:$AE301)-SUM($CV$9:EI$9)*$AG301</f>
        <v>-118662</v>
      </c>
      <c r="EJ301" s="39">
        <f>SUM($BE301,$BF301:CS301)-SUM($CV$1:EJ$1)*SUM($P301:$Q301,$W301)-SUM($CV$2:EJ$2)*SUM($R301:$V301)-SUM($CV$3:EJ$3)*$X301-SUM($CV$4:EJ$4)*SUM($K301:$L301)-SUM($CV$5:EJ$5)*SUM($M301:$N301)-SUM($CV$6:EJ$6)*$O301-SUM($CV$7:EJ$7)*SUM($Y301:$Z301,$AF301)-SUM($CV$8:EJ$8)*SUM($AA301:$AE301)-SUM($CV$9:EJ$9)*$AG301</f>
        <v>-122662</v>
      </c>
      <c r="EK301" s="39">
        <f>SUM($BE301,$BF301:CT301)-SUM($CV$1:EK$1)*SUM($P301:$Q301,$W301)-SUM($CV$2:EK$2)*SUM($R301:$V301)-SUM($CV$3:EK$3)*$X301-SUM($CV$4:EK$4)*SUM($K301:$L301)-SUM($CV$5:EK$5)*SUM($M301:$N301)-SUM($CV$6:EK$6)*$O301-SUM($CV$7:EK$7)*SUM($Y301:$Z301,$AF301)-SUM($CV$8:EK$8)*SUM($AA301:$AE301)-SUM($CV$9:EK$9)*$AG301</f>
        <v>-126662</v>
      </c>
      <c r="EL301" s="39">
        <f>SUM($BE301,$BF301:CU301)-SUM($CV$1:EL$1)*SUM($P301:$Q301,$W301)-SUM($CV$2:EL$2)*SUM($R301:$V301)-SUM($CV$3:EL$3)*$X301-SUM($CV$4:EL$4)*SUM($K301:$L301)-SUM($CV$5:EL$5)*SUM($M301:$N301)-SUM($CV$6:EL$6)*$O301-SUM($CV$7:EL$7)*SUM($Y301:$Z301,$AF301)-SUM($CV$8:EL$8)*SUM($AA301:$AE301)-SUM($CV$9:EL$9)*$AG301</f>
        <v>-130662</v>
      </c>
      <c r="EM301" s="39">
        <f>SUM($BE301,$BF301:CV301)-SUM($CV$1:EM$1)*SUM($P301:$Q301,$W301)-SUM($CV$2:EM$2)*SUM($R301:$V301)-SUM($CV$3:EM$3)*$X301-SUM($CV$4:EM$4)*SUM($K301:$L301)-SUM($CV$5:EM$5)*SUM($M301:$N301)-SUM($CV$6:EM$6)*$O301-SUM($CV$7:EM$7)*SUM($Y301:$Z301,$AF301)-SUM($CV$8:EM$8)*SUM($AA301:$AE301)-SUM($CV$9:EM$9)*$AG301</f>
        <v>-134662</v>
      </c>
      <c r="EN301" s="39">
        <f>SUM($BE301,$BF301:CW301)-SUM($CV$1:EN$1)*SUM($P301:$Q301,$W301)-SUM($CV$2:EN$2)*SUM($R301:$V301)-SUM($CV$3:EN$3)*$X301-SUM($CV$4:EN$4)*SUM($K301:$L301)-SUM($CV$5:EN$5)*SUM($M301:$N301)-SUM($CV$6:EN$6)*$O301-SUM($CV$7:EN$7)*SUM($Y301:$Z301,$AF301)-SUM($CV$8:EN$8)*SUM($AA301:$AE301)-SUM($CV$9:EN$9)*$AG301</f>
        <v>-138662</v>
      </c>
      <c r="EO301" s="39">
        <f>SUM($BE301,$BF301:CX301)-SUM($CV$1:EO$1)*SUM($P301:$Q301,$W301)-SUM($CV$2:EO$2)*SUM($R301:$V301)-SUM($CV$3:EO$3)*$X301-SUM($CV$4:EO$4)*SUM($K301:$L301)-SUM($CV$5:EO$5)*SUM($M301:$N301)-SUM($CV$6:EO$6)*$O301-SUM($CV$7:EO$7)*SUM($Y301:$Z301,$AF301)-SUM($CV$8:EO$8)*SUM($AA301:$AE301)-SUM($CV$9:EO$9)*$AG301</f>
        <v>-141178</v>
      </c>
      <c r="EP301" s="96" t="str">
        <f t="shared" si="388"/>
        <v>RFMW</v>
      </c>
      <c r="EQ301" s="103" t="str">
        <f t="shared" si="328"/>
        <v>TS0503W3S</v>
      </c>
      <c r="ER301" s="96" t="str">
        <f t="shared" si="378"/>
        <v>SMITHS INTERCONNECT AMERICAS,</v>
      </c>
      <c r="ES301" s="115">
        <f>AU301</f>
        <v>1.8</v>
      </c>
      <c r="ET301" s="116" t="str">
        <f t="shared" si="385"/>
        <v>USD</v>
      </c>
      <c r="EU301" s="107" t="e">
        <f t="shared" ca="1" si="341"/>
        <v>#NAME?</v>
      </c>
      <c r="EV301" s="107" t="e">
        <f t="shared" ca="1" si="342"/>
        <v>#NAME?</v>
      </c>
      <c r="EW301" s="117">
        <f t="shared" si="382"/>
        <v>500</v>
      </c>
      <c r="EX301" s="117">
        <f t="shared" si="383"/>
        <v>500</v>
      </c>
      <c r="EY301" s="103"/>
      <c r="EZ301" s="117">
        <f t="shared" si="386"/>
        <v>141500</v>
      </c>
      <c r="FA301" s="118" t="e">
        <f t="shared" ca="1" si="344"/>
        <v>#NAME?</v>
      </c>
      <c r="FB301" s="117">
        <f t="shared" si="387"/>
        <v>138</v>
      </c>
      <c r="FC301" s="118" t="e">
        <f t="shared" ca="1" si="346"/>
        <v>#NAME?</v>
      </c>
      <c r="FD301" s="119">
        <v>45523</v>
      </c>
      <c r="FE301" s="118" t="s">
        <v>130</v>
      </c>
      <c r="FF301" s="118" t="s">
        <v>26</v>
      </c>
      <c r="FG301" s="103" t="s">
        <v>144</v>
      </c>
      <c r="FH301" s="103" t="s">
        <v>145</v>
      </c>
      <c r="FI301" s="105">
        <f t="array" ref="FI301">SUMPRODUCT($AI301:$AL301,TRANSPOSE(FI$1:FI$4))</f>
        <v>12130</v>
      </c>
      <c r="FJ301" s="105">
        <f t="array" ref="FJ301">SUMPRODUCT($AI301:$AL301,TRANSPOSE(FJ$1:FJ$4))</f>
        <v>12130</v>
      </c>
      <c r="FK301" s="105">
        <f t="array" ref="FK301">SUMPRODUCT($AI301:$AL301,TRANSPOSE(FK$1:FK$4))</f>
        <v>12130</v>
      </c>
      <c r="FL301" s="105">
        <f t="array" ref="FL301">SUMPRODUCT($AI301:$AL301,TRANSPOSE(FL$1:FL$4))</f>
        <v>12130</v>
      </c>
      <c r="FM301" s="105">
        <f t="array" ref="FM301">SUMPRODUCT($AI301:$AL301,TRANSPOSE(FM$1:FM$4))</f>
        <v>12130</v>
      </c>
      <c r="FN301" s="105">
        <f t="array" ref="FN301">SUMPRODUCT($AI301:$AL301,TRANSPOSE(FN$1:FN$4))</f>
        <v>12130</v>
      </c>
      <c r="FO301" s="105">
        <f t="array" ref="FO301">SUMPRODUCT($AI301:$AL301,TRANSPOSE(FO$1:FO$4))</f>
        <v>12130</v>
      </c>
      <c r="FP301" s="105">
        <f t="array" ref="FP301">SUMPRODUCT($AI301:$AL301,TRANSPOSE(FP$1:FP$4))</f>
        <v>12130</v>
      </c>
      <c r="FQ301" s="105">
        <f t="array" ref="FQ301">SUMPRODUCT($AI301:$AL301,TRANSPOSE(FQ$1:FQ$4))</f>
        <v>12130</v>
      </c>
      <c r="FR301" s="105">
        <f t="array" ref="FR301">SUMPRODUCT($AI301:$AL301,TRANSPOSE(FR$1:FR$4))</f>
        <v>12100</v>
      </c>
      <c r="FS301" s="105">
        <f t="array" ref="FS301">SUMPRODUCT($AI301:$AL301,TRANSPOSE(FS$1:FS$4))</f>
        <v>12000</v>
      </c>
      <c r="FT301" s="105">
        <f t="array" ref="FT301">SUMPRODUCT($AI301:$AL301,TRANSPOSE(FT$1:FT$4))</f>
        <v>8092</v>
      </c>
      <c r="FU301" s="105">
        <f t="array" ref="FU301">SUMPRODUCT($AI301:$AL301,TRANSPOSE(FU$1:FU$4))</f>
        <v>0</v>
      </c>
      <c r="FV301" s="120"/>
      <c r="FW301" s="105">
        <f t="shared" si="347"/>
        <v>12500</v>
      </c>
      <c r="FX301" s="121">
        <f>CEILING(SUM($FI301:FJ301)-SUM($FW301:FW301),$EW301)</f>
        <v>12000</v>
      </c>
      <c r="FY301" s="121">
        <f>CEILING(SUM($FI301:FK301)-SUM($FW301:FX301),$EW301)</f>
        <v>12000</v>
      </c>
      <c r="FZ301" s="121">
        <f>CEILING(SUM($FI301:FL301)-SUM($FW301:FY301),$EW301)</f>
        <v>12500</v>
      </c>
      <c r="GA301" s="121">
        <f>CEILING(SUM($FI301:FM301)-SUM($FW301:FZ301),$EW301)</f>
        <v>12000</v>
      </c>
      <c r="GB301" s="121">
        <f>CEILING(SUM($FI301:FN301)-SUM($FW301:GA301),$EW301)</f>
        <v>12000</v>
      </c>
      <c r="GC301" s="121">
        <f>CEILING(SUM($FI301:FO301)-SUM($FW301:GB301),$EW301)</f>
        <v>12000</v>
      </c>
      <c r="GD301" s="121">
        <f>CEILING(SUM($FI301:FP301)-SUM($FW301:GC301),$EW301)</f>
        <v>12500</v>
      </c>
      <c r="GE301" s="121">
        <f>CEILING(SUM($FI301:FQ301)-SUM($FW301:GD301),$EW301)</f>
        <v>12000</v>
      </c>
      <c r="GF301" s="121">
        <f>CEILING(SUM($FI301:FR301)-SUM($FW301:GE301),$EW301)</f>
        <v>12000</v>
      </c>
      <c r="GG301" s="121">
        <f>CEILING(SUM($FI301:FS301)-SUM($FW301:GF301),$EW301)</f>
        <v>12000</v>
      </c>
      <c r="GH301" s="121">
        <f t="shared" si="348"/>
        <v>8000</v>
      </c>
      <c r="GI301" s="121">
        <f t="shared" si="349"/>
        <v>0</v>
      </c>
      <c r="GJ301" s="120"/>
      <c r="GK301" s="123" t="e">
        <f t="shared" ca="1" si="350"/>
        <v>#NAME?</v>
      </c>
      <c r="GL301" s="123" t="e">
        <f t="shared" ca="1" si="351"/>
        <v>#NAME?</v>
      </c>
      <c r="GM301" s="123" t="e">
        <f t="shared" ca="1" si="352"/>
        <v>#NAME?</v>
      </c>
      <c r="GN301" s="123" t="e">
        <f t="shared" ca="1" si="353"/>
        <v>#NAME?</v>
      </c>
      <c r="GO301" s="123" t="e">
        <f t="shared" ca="1" si="354"/>
        <v>#NAME?</v>
      </c>
      <c r="GP301" s="123" t="e">
        <f t="shared" ca="1" si="355"/>
        <v>#NAME?</v>
      </c>
      <c r="GQ301" s="123" t="e">
        <f t="shared" ca="1" si="356"/>
        <v>#NAME?</v>
      </c>
      <c r="GR301" s="123" t="e">
        <f t="shared" ca="1" si="357"/>
        <v>#NAME?</v>
      </c>
      <c r="GS301" s="123" t="e">
        <f t="shared" ca="1" si="358"/>
        <v>#NAME?</v>
      </c>
      <c r="GT301" s="123" t="e">
        <f t="shared" ca="1" si="359"/>
        <v>#NAME?</v>
      </c>
      <c r="GU301" s="123" t="e">
        <f t="shared" ca="1" si="360"/>
        <v>#NAME?</v>
      </c>
      <c r="GV301" s="123" t="e">
        <f t="shared" ca="1" si="361"/>
        <v>#NAME?</v>
      </c>
      <c r="GW301" s="123" t="e">
        <f t="shared" ca="1" si="362"/>
        <v>#NAME?</v>
      </c>
      <c r="GX301" s="123" t="e">
        <f t="shared" ca="1" si="363"/>
        <v>#NAME?</v>
      </c>
      <c r="GY301" s="120">
        <v>6</v>
      </c>
      <c r="GZ301" s="105">
        <f>SUM(FW301:FX301)</f>
        <v>24500</v>
      </c>
      <c r="HA301" s="105"/>
      <c r="HB301" s="105">
        <f>SUM(FY301:FZ301)</f>
        <v>24500</v>
      </c>
      <c r="HC301" s="105"/>
      <c r="HD301" s="105">
        <f>SUM(GA301:GB301)</f>
        <v>24000</v>
      </c>
      <c r="HE301" s="105"/>
      <c r="HF301" s="105">
        <f>SUM(GC301:GD301)</f>
        <v>24500</v>
      </c>
      <c r="HG301" s="105"/>
      <c r="HH301" s="105">
        <f>SUM(GE301:GF301)</f>
        <v>24000</v>
      </c>
      <c r="HI301" s="105"/>
      <c r="HJ301" s="105">
        <f>SUM(GG301:GI301)</f>
        <v>20000</v>
      </c>
      <c r="HK301" s="105"/>
      <c r="HL301" s="105">
        <f>GI301</f>
        <v>0</v>
      </c>
      <c r="HM301" s="105"/>
      <c r="HN301" s="123" t="e">
        <f t="shared" ca="1" si="364"/>
        <v>#NAME?</v>
      </c>
      <c r="HO301" s="123" t="e">
        <f t="shared" ca="1" si="365"/>
        <v>#NAME?</v>
      </c>
      <c r="HP301" s="123" t="e">
        <f t="shared" ca="1" si="366"/>
        <v>#NAME?</v>
      </c>
      <c r="HQ301" s="123" t="e">
        <f t="shared" ca="1" si="367"/>
        <v>#NAME?</v>
      </c>
      <c r="HR301" s="123" t="e">
        <f t="shared" ca="1" si="368"/>
        <v>#NAME?</v>
      </c>
      <c r="HS301" s="123" t="e">
        <f t="shared" ca="1" si="369"/>
        <v>#NAME?</v>
      </c>
      <c r="HT301" s="123" t="e">
        <f t="shared" ca="1" si="370"/>
        <v>#NAME?</v>
      </c>
      <c r="HU301" s="123" t="e">
        <f t="shared" ca="1" si="371"/>
        <v>#NAME?</v>
      </c>
      <c r="HV301" s="123" t="e">
        <f t="shared" ca="1" si="372"/>
        <v>#NAME?</v>
      </c>
      <c r="HW301" s="123" t="e">
        <f t="shared" ca="1" si="373"/>
        <v>#NAME?</v>
      </c>
      <c r="HX301" s="123" t="e">
        <f t="shared" ca="1" si="374"/>
        <v>#NAME?</v>
      </c>
      <c r="HY301" s="123" t="e">
        <f t="shared" ca="1" si="375"/>
        <v>#NAME?</v>
      </c>
      <c r="HZ301" s="123" t="e">
        <f t="shared" ca="1" si="376"/>
        <v>#NAME?</v>
      </c>
      <c r="IA301" s="123" t="e">
        <f t="shared" ca="1" si="377"/>
        <v>#NAME?</v>
      </c>
      <c r="IB301" s="124" t="s">
        <v>1369</v>
      </c>
      <c r="IC301" s="103" t="s">
        <v>1300</v>
      </c>
      <c r="ID301" s="125">
        <v>45531</v>
      </c>
      <c r="IE301" s="103" t="s">
        <v>147</v>
      </c>
      <c r="IF301" s="103" t="s">
        <v>19</v>
      </c>
      <c r="IG301" s="103" t="s">
        <v>19</v>
      </c>
      <c r="IH301" s="103" t="s">
        <v>1301</v>
      </c>
      <c r="II301" s="103" t="s">
        <v>1302</v>
      </c>
    </row>
    <row r="302" spans="1:243" ht="14.25" x14ac:dyDescent="0.2">
      <c r="A302" s="39">
        <v>336</v>
      </c>
      <c r="B302" s="39" t="s">
        <v>1373</v>
      </c>
      <c r="C302" s="56" t="s">
        <v>1374</v>
      </c>
      <c r="D302" s="39" t="s">
        <v>612</v>
      </c>
      <c r="E302" s="39" t="s">
        <v>1375</v>
      </c>
      <c r="F302" s="102" t="s">
        <v>1376</v>
      </c>
      <c r="G302" s="39"/>
      <c r="H302" s="39" t="s">
        <v>128</v>
      </c>
      <c r="I302" s="39">
        <v>2</v>
      </c>
      <c r="J302" s="39">
        <v>6</v>
      </c>
      <c r="K302" s="39">
        <v>0</v>
      </c>
      <c r="L302" s="39">
        <v>0</v>
      </c>
      <c r="M302" s="39">
        <v>0</v>
      </c>
      <c r="N302" s="39">
        <v>2</v>
      </c>
      <c r="O302" s="39">
        <v>0</v>
      </c>
      <c r="P302" s="39">
        <v>0</v>
      </c>
      <c r="Q302" s="39">
        <v>0</v>
      </c>
      <c r="R302" s="39">
        <v>0</v>
      </c>
      <c r="S302" s="39">
        <v>2</v>
      </c>
      <c r="T302" s="39">
        <v>0</v>
      </c>
      <c r="U302" s="39">
        <v>0</v>
      </c>
      <c r="V302" s="39">
        <v>0</v>
      </c>
      <c r="W302" s="39">
        <v>0</v>
      </c>
      <c r="X302" s="39">
        <v>0</v>
      </c>
      <c r="Y302" s="39">
        <v>0</v>
      </c>
      <c r="Z302" s="39">
        <v>0</v>
      </c>
      <c r="AA302" s="39">
        <v>0</v>
      </c>
      <c r="AB302" s="39">
        <v>2</v>
      </c>
      <c r="AC302" s="39">
        <v>0</v>
      </c>
      <c r="AD302" s="39">
        <v>0</v>
      </c>
      <c r="AE302" s="39">
        <v>0</v>
      </c>
      <c r="AF302" s="39">
        <v>0</v>
      </c>
      <c r="AG302" s="39">
        <v>0</v>
      </c>
      <c r="AH302" s="39">
        <f t="shared" si="331"/>
        <v>6</v>
      </c>
      <c r="AI302" s="39">
        <f t="shared" si="332"/>
        <v>2</v>
      </c>
      <c r="AJ302" s="39">
        <f t="shared" si="333"/>
        <v>2</v>
      </c>
      <c r="AK302" s="39">
        <f t="shared" si="334"/>
        <v>2</v>
      </c>
      <c r="AL302" s="39">
        <f t="shared" si="335"/>
        <v>4</v>
      </c>
      <c r="AM302" s="57">
        <f t="shared" si="336"/>
        <v>141362</v>
      </c>
      <c r="AN302" s="57">
        <v>250</v>
      </c>
      <c r="AO302" s="57">
        <f t="shared" si="337"/>
        <v>141500</v>
      </c>
      <c r="AP302" s="39"/>
      <c r="AQ302" s="39" t="s">
        <v>1295</v>
      </c>
      <c r="AR302" s="39" t="s">
        <v>1296</v>
      </c>
      <c r="AS302" s="39"/>
      <c r="AT302" s="39"/>
      <c r="AU302" s="58">
        <v>1.8</v>
      </c>
      <c r="AV302" s="58" t="s">
        <v>11</v>
      </c>
      <c r="AW302" s="39" t="s">
        <v>1297</v>
      </c>
      <c r="AX302" s="61" t="s">
        <v>1298</v>
      </c>
      <c r="AY302" s="39"/>
      <c r="AZ302" s="39" t="s">
        <v>1299</v>
      </c>
      <c r="BA302" s="39" t="str">
        <f t="shared" si="338"/>
        <v>P0008</v>
      </c>
      <c r="BB302" s="78" t="e">
        <f t="shared" ca="1" si="339"/>
        <v>#NAME?</v>
      </c>
      <c r="BC302" s="39">
        <v>10</v>
      </c>
      <c r="BD302" s="75">
        <f t="shared" si="340"/>
        <v>141500</v>
      </c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>
        <f>SUM($BE302,$BF302:BF302)-SUM($CV$1:CW$1)*SUM($P302:$Q302,$W302)-SUM($CV$2:CW$2)*SUM($R302:$V302)-SUM($CV$3:CW$3)*$X302-SUM($CV$4:CW$4)*SUM($K302:$L302)-SUM($CV$5:CW$5)*SUM($M302:$N302)-SUM($CV$6:CW$6)*$O302-SUM($CV$7:CW$7)*SUM($Y302:$Z302,$AF302)-SUM($CV$8:CW$8)*SUM($AA302:$AE302)-SUM($CV$9:CW$9)*$AG302</f>
        <v>0</v>
      </c>
      <c r="CX302" s="39">
        <f>SUM($BE302,$BF302:BG302)-SUM($CV$1:CX$1)*SUM($P302:$Q302,$W302)-SUM($CV$2:CX$2)*SUM($R302:$V302)-SUM($CV$3:CX$3)*$X302-SUM($CV$4:CX$4)*SUM($K302:$L302)-SUM($CV$5:CX$5)*SUM($M302:$N302)-SUM($CV$6:CX$6)*$O302-SUM($CV$7:CX$7)*SUM($Y302:$Z302,$AF302)-SUM($CV$8:CX$8)*SUM($AA302:$AE302)-SUM($CV$9:CX$9)*$AG302</f>
        <v>0</v>
      </c>
      <c r="CY302" s="39">
        <f>SUM($BE302,$BF302:BH302)-SUM($CV$1:CY$1)*SUM($P302:$Q302,$W302)-SUM($CV$2:CY$2)*SUM($R302:$V302)-SUM($CV$3:CY$3)*$X302-SUM($CV$4:CY$4)*SUM($K302:$L302)-SUM($CV$5:CY$5)*SUM($M302:$N302)-SUM($CV$6:CY$6)*$O302-SUM($CV$7:CY$7)*SUM($Y302:$Z302,$AF302)-SUM($CV$8:CY$8)*SUM($AA302:$AE302)-SUM($CV$9:CY$9)*$AG302</f>
        <v>0</v>
      </c>
      <c r="CZ302" s="39">
        <f>SUM($BE302,$BF302:BI302)-SUM($CV$1:CZ$1)*SUM($P302:$Q302,$W302)-SUM($CV$2:CZ$2)*SUM($R302:$V302)-SUM($CV$3:CZ$3)*$X302-SUM($CV$4:CZ$4)*SUM($K302:$L302)-SUM($CV$5:CZ$5)*SUM($M302:$N302)-SUM($CV$6:CZ$6)*$O302-SUM($CV$7:CZ$7)*SUM($Y302:$Z302,$AF302)-SUM($CV$8:CZ$8)*SUM($AA302:$AE302)-SUM($CV$9:CZ$9)*$AG302</f>
        <v>0</v>
      </c>
      <c r="DA302" s="39">
        <f>SUM($BE302,$BF302:BJ302)-SUM($CV$1:DA$1)*SUM($P302:$Q302,$W302)-SUM($CV$2:DA$2)*SUM($R302:$V302)-SUM($CV$3:DA$3)*$X302-SUM($CV$4:DA$4)*SUM($K302:$L302)-SUM($CV$5:DA$5)*SUM($M302:$N302)-SUM($CV$6:DA$6)*$O302-SUM($CV$7:DA$7)*SUM($Y302:$Z302,$AF302)-SUM($CV$8:DA$8)*SUM($AA302:$AE302)-SUM($CV$9:DA$9)*$AG302</f>
        <v>0</v>
      </c>
      <c r="DB302" s="39">
        <f>SUM($BE302,$BF302:BK302)-SUM($CV$1:DB$1)*SUM($P302:$Q302,$W302)-SUM($CV$2:DB$2)*SUM($R302:$V302)-SUM($CV$3:DB$3)*$X302-SUM($CV$4:DB$4)*SUM($K302:$L302)-SUM($CV$5:DB$5)*SUM($M302:$N302)-SUM($CV$6:DB$6)*$O302-SUM($CV$7:DB$7)*SUM($Y302:$Z302,$AF302)-SUM($CV$8:DB$8)*SUM($AA302:$AE302)-SUM($CV$9:DB$9)*$AG302</f>
        <v>-600</v>
      </c>
      <c r="DC302" s="39">
        <f>SUM($BE302,$BF302:BL302)-SUM($CV$1:DC$1)*SUM($P302:$Q302,$W302)-SUM($CV$2:DC$2)*SUM($R302:$V302)-SUM($CV$3:DC$3)*$X302-SUM($CV$4:DC$4)*SUM($K302:$L302)-SUM($CV$5:DC$5)*SUM($M302:$N302)-SUM($CV$6:DC$6)*$O302-SUM($CV$7:DC$7)*SUM($Y302:$Z302,$AF302)-SUM($CV$8:DC$8)*SUM($AA302:$AE302)-SUM($CV$9:DC$9)*$AG302</f>
        <v>-1800</v>
      </c>
      <c r="DD302" s="39">
        <f>SUM($BE302,$BF302:BM302)-SUM($CV$1:DD$1)*SUM($P302:$Q302,$W302)-SUM($CV$2:DD$2)*SUM($R302:$V302)-SUM($CV$3:DD$3)*$X302-SUM($CV$4:DD$4)*SUM($K302:$L302)-SUM($CV$5:DD$5)*SUM($M302:$N302)-SUM($CV$6:DD$6)*$O302-SUM($CV$7:DD$7)*SUM($Y302:$Z302,$AF302)-SUM($CV$8:DD$8)*SUM($AA302:$AE302)-SUM($CV$9:DD$9)*$AG302</f>
        <v>-3662</v>
      </c>
      <c r="DE302" s="39">
        <f>SUM($BE302,$BF302:BN302)-SUM($CV$1:DE$1)*SUM($P302:$Q302,$W302)-SUM($CV$2:DE$2)*SUM($R302:$V302)-SUM($CV$3:DE$3)*$X302-SUM($CV$4:DE$4)*SUM($K302:$L302)-SUM($CV$5:DE$5)*SUM($M302:$N302)-SUM($CV$6:DE$6)*$O302-SUM($CV$7:DE$7)*SUM($Y302:$Z302,$AF302)-SUM($CV$8:DE$8)*SUM($AA302:$AE302)-SUM($CV$9:DE$9)*$AG302</f>
        <v>-5862</v>
      </c>
      <c r="DF302" s="39">
        <f>SUM($BE302,$BF302:BO302)-SUM($CV$1:DF$1)*SUM($P302:$Q302,$W302)-SUM($CV$2:DF$2)*SUM($R302:$V302)-SUM($CV$3:DF$3)*$X302-SUM($CV$4:DF$4)*SUM($K302:$L302)-SUM($CV$5:DF$5)*SUM($M302:$N302)-SUM($CV$6:DF$6)*$O302-SUM($CV$7:DF$7)*SUM($Y302:$Z302,$AF302)-SUM($CV$8:DF$8)*SUM($AA302:$AE302)-SUM($CV$9:DF$9)*$AG302</f>
        <v>-8662</v>
      </c>
      <c r="DG302" s="39">
        <f>SUM($BE302,$BF302:BP302)-SUM($CV$1:DG$1)*SUM($P302:$Q302,$W302)-SUM($CV$2:DG$2)*SUM($R302:$V302)-SUM($CV$3:DG$3)*$X302-SUM($CV$4:DG$4)*SUM($K302:$L302)-SUM($CV$5:DG$5)*SUM($M302:$N302)-SUM($CV$6:DG$6)*$O302-SUM($CV$7:DG$7)*SUM($Y302:$Z302,$AF302)-SUM($CV$8:DG$8)*SUM($AA302:$AE302)-SUM($CV$9:DG$9)*$AG302</f>
        <v>-11662</v>
      </c>
      <c r="DH302" s="39">
        <f>SUM($BE302,$BF302:BQ302)-SUM($CV$1:DH$1)*SUM($P302:$Q302,$W302)-SUM($CV$2:DH$2)*SUM($R302:$V302)-SUM($CV$3:DH$3)*$X302-SUM($CV$4:DH$4)*SUM($K302:$L302)-SUM($CV$5:DH$5)*SUM($M302:$N302)-SUM($CV$6:DH$6)*$O302-SUM($CV$7:DH$7)*SUM($Y302:$Z302,$AF302)-SUM($CV$8:DH$8)*SUM($AA302:$AE302)-SUM($CV$9:DH$9)*$AG302</f>
        <v>-14662</v>
      </c>
      <c r="DI302" s="39">
        <f>SUM($BE302,$BF302:BR302)-SUM($CV$1:DI$1)*SUM($P302:$Q302,$W302)-SUM($CV$2:DI$2)*SUM($R302:$V302)-SUM($CV$3:DI$3)*$X302-SUM($CV$4:DI$4)*SUM($K302:$L302)-SUM($CV$5:DI$5)*SUM($M302:$N302)-SUM($CV$6:DI$6)*$O302-SUM($CV$7:DI$7)*SUM($Y302:$Z302,$AF302)-SUM($CV$8:DI$8)*SUM($AA302:$AE302)-SUM($CV$9:DI$9)*$AG302</f>
        <v>-17662</v>
      </c>
      <c r="DJ302" s="39">
        <f>SUM($BE302,$BF302:BS302)-SUM($CV$1:DJ$1)*SUM($P302:$Q302,$W302)-SUM($CV$2:DJ$2)*SUM($R302:$V302)-SUM($CV$3:DJ$3)*$X302-SUM($CV$4:DJ$4)*SUM($K302:$L302)-SUM($CV$5:DJ$5)*SUM($M302:$N302)-SUM($CV$6:DJ$6)*$O302-SUM($CV$7:DJ$7)*SUM($Y302:$Z302,$AF302)-SUM($CV$8:DJ$8)*SUM($AA302:$AE302)-SUM($CV$9:DJ$9)*$AG302</f>
        <v>-20662</v>
      </c>
      <c r="DK302" s="39">
        <f>SUM($BE302,$BF302:BT302)-SUM($CV$1:DK$1)*SUM($P302:$Q302,$W302)-SUM($CV$2:DK$2)*SUM($R302:$V302)-SUM($CV$3:DK$3)*$X302-SUM($CV$4:DK$4)*SUM($K302:$L302)-SUM($CV$5:DK$5)*SUM($M302:$N302)-SUM($CV$6:DK$6)*$O302-SUM($CV$7:DK$7)*SUM($Y302:$Z302,$AF302)-SUM($CV$8:DK$8)*SUM($AA302:$AE302)-SUM($CV$9:DK$9)*$AG302</f>
        <v>-23662</v>
      </c>
      <c r="DL302" s="39">
        <f>SUM($BE302,$BF302:BU302)-SUM($CV$1:DL$1)*SUM($P302:$Q302,$W302)-SUM($CV$2:DL$2)*SUM($R302:$V302)-SUM($CV$3:DL$3)*$X302-SUM($CV$4:DL$4)*SUM($K302:$L302)-SUM($CV$5:DL$5)*SUM($M302:$N302)-SUM($CV$6:DL$6)*$O302-SUM($CV$7:DL$7)*SUM($Y302:$Z302,$AF302)-SUM($CV$8:DL$8)*SUM($AA302:$AE302)-SUM($CV$9:DL$9)*$AG302</f>
        <v>-26662</v>
      </c>
      <c r="DM302" s="39">
        <f>SUM($BE302,$BF302:BV302)-SUM($CV$1:DM$1)*SUM($P302:$Q302,$W302)-SUM($CV$2:DM$2)*SUM($R302:$V302)-SUM($CV$3:DM$3)*$X302-SUM($CV$4:DM$4)*SUM($K302:$L302)-SUM($CV$5:DM$5)*SUM($M302:$N302)-SUM($CV$6:DM$6)*$O302-SUM($CV$7:DM$7)*SUM($Y302:$Z302,$AF302)-SUM($CV$8:DM$8)*SUM($AA302:$AE302)-SUM($CV$9:DM$9)*$AG302</f>
        <v>-30662</v>
      </c>
      <c r="DN302" s="39">
        <f>SUM($BE302,$BF302:BW302)-SUM($CV$1:DN$1)*SUM($P302:$Q302,$W302)-SUM($CV$2:DN$2)*SUM($R302:$V302)-SUM($CV$3:DN$3)*$X302-SUM($CV$4:DN$4)*SUM($K302:$L302)-SUM($CV$5:DN$5)*SUM($M302:$N302)-SUM($CV$6:DN$6)*$O302-SUM($CV$7:DN$7)*SUM($Y302:$Z302,$AF302)-SUM($CV$8:DN$8)*SUM($AA302:$AE302)-SUM($CV$9:DN$9)*$AG302</f>
        <v>-34662</v>
      </c>
      <c r="DO302" s="39">
        <f>SUM($BE302,$BF302:BX302)-SUM($CV$1:DO$1)*SUM($P302:$Q302,$W302)-SUM($CV$2:DO$2)*SUM($R302:$V302)-SUM($CV$3:DO$3)*$X302-SUM($CV$4:DO$4)*SUM($K302:$L302)-SUM($CV$5:DO$5)*SUM($M302:$N302)-SUM($CV$6:DO$6)*$O302-SUM($CV$7:DO$7)*SUM($Y302:$Z302,$AF302)-SUM($CV$8:DO$8)*SUM($AA302:$AE302)-SUM($CV$9:DO$9)*$AG302</f>
        <v>-38662</v>
      </c>
      <c r="DP302" s="39">
        <f>SUM($BE302,$BF302:BY302)-SUM($CV$1:DP$1)*SUM($P302:$Q302,$W302)-SUM($CV$2:DP$2)*SUM($R302:$V302)-SUM($CV$3:DP$3)*$X302-SUM($CV$4:DP$4)*SUM($K302:$L302)-SUM($CV$5:DP$5)*SUM($M302:$N302)-SUM($CV$6:DP$6)*$O302-SUM($CV$7:DP$7)*SUM($Y302:$Z302,$AF302)-SUM($CV$8:DP$8)*SUM($AA302:$AE302)-SUM($CV$9:DP$9)*$AG302</f>
        <v>-42662</v>
      </c>
      <c r="DQ302" s="39">
        <f>SUM($BE302,$BF302:BZ302)-SUM($CV$1:DQ$1)*SUM($P302:$Q302,$W302)-SUM($CV$2:DQ$2)*SUM($R302:$V302)-SUM($CV$3:DQ$3)*$X302-SUM($CV$4:DQ$4)*SUM($K302:$L302)-SUM($CV$5:DQ$5)*SUM($M302:$N302)-SUM($CV$6:DQ$6)*$O302-SUM($CV$7:DQ$7)*SUM($Y302:$Z302,$AF302)-SUM($CV$8:DQ$8)*SUM($AA302:$AE302)-SUM($CV$9:DQ$9)*$AG302</f>
        <v>-46662</v>
      </c>
      <c r="DR302" s="39">
        <f>SUM($BE302,$BF302:CA302)-SUM($CV$1:DR$1)*SUM($P302:$Q302,$W302)-SUM($CV$2:DR$2)*SUM($R302:$V302)-SUM($CV$3:DR$3)*$X302-SUM($CV$4:DR$4)*SUM($K302:$L302)-SUM($CV$5:DR$5)*SUM($M302:$N302)-SUM($CV$6:DR$6)*$O302-SUM($CV$7:DR$7)*SUM($Y302:$Z302,$AF302)-SUM($CV$8:DR$8)*SUM($AA302:$AE302)-SUM($CV$9:DR$9)*$AG302</f>
        <v>-50662</v>
      </c>
      <c r="DS302" s="39">
        <f>SUM($BE302,$BF302:CB302)-SUM($CV$1:DS$1)*SUM($P302:$Q302,$W302)-SUM($CV$2:DS$2)*SUM($R302:$V302)-SUM($CV$3:DS$3)*$X302-SUM($CV$4:DS$4)*SUM($K302:$L302)-SUM($CV$5:DS$5)*SUM($M302:$N302)-SUM($CV$6:DS$6)*$O302-SUM($CV$7:DS$7)*SUM($Y302:$Z302,$AF302)-SUM($CV$8:DS$8)*SUM($AA302:$AE302)-SUM($CV$9:DS$9)*$AG302</f>
        <v>-54662</v>
      </c>
      <c r="DT302" s="39">
        <f>SUM($BE302,$BF302:CC302)-SUM($CV$1:DT$1)*SUM($P302:$Q302,$W302)-SUM($CV$2:DT$2)*SUM($R302:$V302)-SUM($CV$3:DT$3)*$X302-SUM($CV$4:DT$4)*SUM($K302:$L302)-SUM($CV$5:DT$5)*SUM($M302:$N302)-SUM($CV$6:DT$6)*$O302-SUM($CV$7:DT$7)*SUM($Y302:$Z302,$AF302)-SUM($CV$8:DT$8)*SUM($AA302:$AE302)-SUM($CV$9:DT$9)*$AG302</f>
        <v>-58662</v>
      </c>
      <c r="DU302" s="39">
        <f>SUM($BE302,$BF302:CD302)-SUM($CV$1:DU$1)*SUM($P302:$Q302,$W302)-SUM($CV$2:DU$2)*SUM($R302:$V302)-SUM($CV$3:DU$3)*$X302-SUM($CV$4:DU$4)*SUM($K302:$L302)-SUM($CV$5:DU$5)*SUM($M302:$N302)-SUM($CV$6:DU$6)*$O302-SUM($CV$7:DU$7)*SUM($Y302:$Z302,$AF302)-SUM($CV$8:DU$8)*SUM($AA302:$AE302)-SUM($CV$9:DU$9)*$AG302</f>
        <v>-62662</v>
      </c>
      <c r="DV302" s="39">
        <f>SUM($BE302,$BF302:CE302)-SUM($CV$1:DV$1)*SUM($P302:$Q302,$W302)-SUM($CV$2:DV$2)*SUM($R302:$V302)-SUM($CV$3:DV$3)*$X302-SUM($CV$4:DV$4)*SUM($K302:$L302)-SUM($CV$5:DV$5)*SUM($M302:$N302)-SUM($CV$6:DV$6)*$O302-SUM($CV$7:DV$7)*SUM($Y302:$Z302,$AF302)-SUM($CV$8:DV$8)*SUM($AA302:$AE302)-SUM($CV$9:DV$9)*$AG302</f>
        <v>-66662</v>
      </c>
      <c r="DW302" s="39">
        <f>SUM($BE302,$BF302:CF302)-SUM($CV$1:DW$1)*SUM($P302:$Q302,$W302)-SUM($CV$2:DW$2)*SUM($R302:$V302)-SUM($CV$3:DW$3)*$X302-SUM($CV$4:DW$4)*SUM($K302:$L302)-SUM($CV$5:DW$5)*SUM($M302:$N302)-SUM($CV$6:DW$6)*$O302-SUM($CV$7:DW$7)*SUM($Y302:$Z302,$AF302)-SUM($CV$8:DW$8)*SUM($AA302:$AE302)-SUM($CV$9:DW$9)*$AG302</f>
        <v>-70662</v>
      </c>
      <c r="DX302" s="39">
        <f>SUM($BE302,$BF302:CG302)-SUM($CV$1:DX$1)*SUM($P302:$Q302,$W302)-SUM($CV$2:DX$2)*SUM($R302:$V302)-SUM($CV$3:DX$3)*$X302-SUM($CV$4:DX$4)*SUM($K302:$L302)-SUM($CV$5:DX$5)*SUM($M302:$N302)-SUM($CV$6:DX$6)*$O302-SUM($CV$7:DX$7)*SUM($Y302:$Z302,$AF302)-SUM($CV$8:DX$8)*SUM($AA302:$AE302)-SUM($CV$9:DX$9)*$AG302</f>
        <v>-74662</v>
      </c>
      <c r="DY302" s="39">
        <f>SUM($BE302,$BF302:CH302)-SUM($CV$1:DY$1)*SUM($P302:$Q302,$W302)-SUM($CV$2:DY$2)*SUM($R302:$V302)-SUM($CV$3:DY$3)*$X302-SUM($CV$4:DY$4)*SUM($K302:$L302)-SUM($CV$5:DY$5)*SUM($M302:$N302)-SUM($CV$6:DY$6)*$O302-SUM($CV$7:DY$7)*SUM($Y302:$Z302,$AF302)-SUM($CV$8:DY$8)*SUM($AA302:$AE302)-SUM($CV$9:DY$9)*$AG302</f>
        <v>-78662</v>
      </c>
      <c r="DZ302" s="39">
        <f>SUM($BE302,$BF302:CI302)-SUM($CV$1:DZ$1)*SUM($P302:$Q302,$W302)-SUM($CV$2:DZ$2)*SUM($R302:$V302)-SUM($CV$3:DZ$3)*$X302-SUM($CV$4:DZ$4)*SUM($K302:$L302)-SUM($CV$5:DZ$5)*SUM($M302:$N302)-SUM($CV$6:DZ$6)*$O302-SUM($CV$7:DZ$7)*SUM($Y302:$Z302,$AF302)-SUM($CV$8:DZ$8)*SUM($AA302:$AE302)-SUM($CV$9:DZ$9)*$AG302</f>
        <v>-82662</v>
      </c>
      <c r="EA302" s="39">
        <f>SUM($BE302,$BF302:CJ302)-SUM($CV$1:EA$1)*SUM($P302:$Q302,$W302)-SUM($CV$2:EA$2)*SUM($R302:$V302)-SUM($CV$3:EA$3)*$X302-SUM($CV$4:EA$4)*SUM($K302:$L302)-SUM($CV$5:EA$5)*SUM($M302:$N302)-SUM($CV$6:EA$6)*$O302-SUM($CV$7:EA$7)*SUM($Y302:$Z302,$AF302)-SUM($CV$8:EA$8)*SUM($AA302:$AE302)-SUM($CV$9:EA$9)*$AG302</f>
        <v>-86662</v>
      </c>
      <c r="EB302" s="39">
        <f>SUM($BE302,$BF302:CK302)-SUM($CV$1:EB$1)*SUM($P302:$Q302,$W302)-SUM($CV$2:EB$2)*SUM($R302:$V302)-SUM($CV$3:EB$3)*$X302-SUM($CV$4:EB$4)*SUM($K302:$L302)-SUM($CV$5:EB$5)*SUM($M302:$N302)-SUM($CV$6:EB$6)*$O302-SUM($CV$7:EB$7)*SUM($Y302:$Z302,$AF302)-SUM($CV$8:EB$8)*SUM($AA302:$AE302)-SUM($CV$9:EB$9)*$AG302</f>
        <v>-90662</v>
      </c>
      <c r="EC302" s="39">
        <f>SUM($BE302,$BF302:CL302)-SUM($CV$1:EC$1)*SUM($P302:$Q302,$W302)-SUM($CV$2:EC$2)*SUM($R302:$V302)-SUM($CV$3:EC$3)*$X302-SUM($CV$4:EC$4)*SUM($K302:$L302)-SUM($CV$5:EC$5)*SUM($M302:$N302)-SUM($CV$6:EC$6)*$O302-SUM($CV$7:EC$7)*SUM($Y302:$Z302,$AF302)-SUM($CV$8:EC$8)*SUM($AA302:$AE302)-SUM($CV$9:EC$9)*$AG302</f>
        <v>-94662</v>
      </c>
      <c r="ED302" s="39">
        <f>SUM($BE302,$BF302:CM302)-SUM($CV$1:ED$1)*SUM($P302:$Q302,$W302)-SUM($CV$2:ED$2)*SUM($R302:$V302)-SUM($CV$3:ED$3)*$X302-SUM($CV$4:ED$4)*SUM($K302:$L302)-SUM($CV$5:ED$5)*SUM($M302:$N302)-SUM($CV$6:ED$6)*$O302-SUM($CV$7:ED$7)*SUM($Y302:$Z302,$AF302)-SUM($CV$8:ED$8)*SUM($AA302:$AE302)-SUM($CV$9:ED$9)*$AG302</f>
        <v>-98662</v>
      </c>
      <c r="EE302" s="39">
        <f>SUM($BE302,$BF302:CN302)-SUM($CV$1:EE$1)*SUM($P302:$Q302,$W302)-SUM($CV$2:EE$2)*SUM($R302:$V302)-SUM($CV$3:EE$3)*$X302-SUM($CV$4:EE$4)*SUM($K302:$L302)-SUM($CV$5:EE$5)*SUM($M302:$N302)-SUM($CV$6:EE$6)*$O302-SUM($CV$7:EE$7)*SUM($Y302:$Z302,$AF302)-SUM($CV$8:EE$8)*SUM($AA302:$AE302)-SUM($CV$9:EE$9)*$AG302</f>
        <v>-102662</v>
      </c>
      <c r="EF302" s="39">
        <f>SUM($BE302,$BF302:CO302)-SUM($CV$1:EF$1)*SUM($P302:$Q302,$W302)-SUM($CV$2:EF$2)*SUM($R302:$V302)-SUM($CV$3:EF$3)*$X302-SUM($CV$4:EF$4)*SUM($K302:$L302)-SUM($CV$5:EF$5)*SUM($M302:$N302)-SUM($CV$6:EF$6)*$O302-SUM($CV$7:EF$7)*SUM($Y302:$Z302,$AF302)-SUM($CV$8:EF$8)*SUM($AA302:$AE302)-SUM($CV$9:EF$9)*$AG302</f>
        <v>-106662</v>
      </c>
      <c r="EG302" s="39">
        <f>SUM($BE302,$BF302:CP302)-SUM($CV$1:EG$1)*SUM($P302:$Q302,$W302)-SUM($CV$2:EG$2)*SUM($R302:$V302)-SUM($CV$3:EG$3)*$X302-SUM($CV$4:EG$4)*SUM($K302:$L302)-SUM($CV$5:EG$5)*SUM($M302:$N302)-SUM($CV$6:EG$6)*$O302-SUM($CV$7:EG$7)*SUM($Y302:$Z302,$AF302)-SUM($CV$8:EG$8)*SUM($AA302:$AE302)-SUM($CV$9:EG$9)*$AG302</f>
        <v>-110662</v>
      </c>
      <c r="EH302" s="39">
        <f>SUM($BE302,$BF302:CQ302)-SUM($CV$1:EH$1)*SUM($P302:$Q302,$W302)-SUM($CV$2:EH$2)*SUM($R302:$V302)-SUM($CV$3:EH$3)*$X302-SUM($CV$4:EH$4)*SUM($K302:$L302)-SUM($CV$5:EH$5)*SUM($M302:$N302)-SUM($CV$6:EH$6)*$O302-SUM($CV$7:EH$7)*SUM($Y302:$Z302,$AF302)-SUM($CV$8:EH$8)*SUM($AA302:$AE302)-SUM($CV$9:EH$9)*$AG302</f>
        <v>-114662</v>
      </c>
      <c r="EI302" s="39">
        <f>SUM($BE302,$BF302:CR302)-SUM($CV$1:EI$1)*SUM($P302:$Q302,$W302)-SUM($CV$2:EI$2)*SUM($R302:$V302)-SUM($CV$3:EI$3)*$X302-SUM($CV$4:EI$4)*SUM($K302:$L302)-SUM($CV$5:EI$5)*SUM($M302:$N302)-SUM($CV$6:EI$6)*$O302-SUM($CV$7:EI$7)*SUM($Y302:$Z302,$AF302)-SUM($CV$8:EI$8)*SUM($AA302:$AE302)-SUM($CV$9:EI$9)*$AG302</f>
        <v>-118662</v>
      </c>
      <c r="EJ302" s="39">
        <f>SUM($BE302,$BF302:CS302)-SUM($CV$1:EJ$1)*SUM($P302:$Q302,$W302)-SUM($CV$2:EJ$2)*SUM($R302:$V302)-SUM($CV$3:EJ$3)*$X302-SUM($CV$4:EJ$4)*SUM($K302:$L302)-SUM($CV$5:EJ$5)*SUM($M302:$N302)-SUM($CV$6:EJ$6)*$O302-SUM($CV$7:EJ$7)*SUM($Y302:$Z302,$AF302)-SUM($CV$8:EJ$8)*SUM($AA302:$AE302)-SUM($CV$9:EJ$9)*$AG302</f>
        <v>-122662</v>
      </c>
      <c r="EK302" s="39">
        <f>SUM($BE302,$BF302:CT302)-SUM($CV$1:EK$1)*SUM($P302:$Q302,$W302)-SUM($CV$2:EK$2)*SUM($R302:$V302)-SUM($CV$3:EK$3)*$X302-SUM($CV$4:EK$4)*SUM($K302:$L302)-SUM($CV$5:EK$5)*SUM($M302:$N302)-SUM($CV$6:EK$6)*$O302-SUM($CV$7:EK$7)*SUM($Y302:$Z302,$AF302)-SUM($CV$8:EK$8)*SUM($AA302:$AE302)-SUM($CV$9:EK$9)*$AG302</f>
        <v>-126662</v>
      </c>
      <c r="EL302" s="39">
        <f>SUM($BE302,$BF302:CU302)-SUM($CV$1:EL$1)*SUM($P302:$Q302,$W302)-SUM($CV$2:EL$2)*SUM($R302:$V302)-SUM($CV$3:EL$3)*$X302-SUM($CV$4:EL$4)*SUM($K302:$L302)-SUM($CV$5:EL$5)*SUM($M302:$N302)-SUM($CV$6:EL$6)*$O302-SUM($CV$7:EL$7)*SUM($Y302:$Z302,$AF302)-SUM($CV$8:EL$8)*SUM($AA302:$AE302)-SUM($CV$9:EL$9)*$AG302</f>
        <v>-130662</v>
      </c>
      <c r="EM302" s="39">
        <f>SUM($BE302,$BF302:CV302)-SUM($CV$1:EM$1)*SUM($P302:$Q302,$W302)-SUM($CV$2:EM$2)*SUM($R302:$V302)-SUM($CV$3:EM$3)*$X302-SUM($CV$4:EM$4)*SUM($K302:$L302)-SUM($CV$5:EM$5)*SUM($M302:$N302)-SUM($CV$6:EM$6)*$O302-SUM($CV$7:EM$7)*SUM($Y302:$Z302,$AF302)-SUM($CV$8:EM$8)*SUM($AA302:$AE302)-SUM($CV$9:EM$9)*$AG302</f>
        <v>-134662</v>
      </c>
      <c r="EN302" s="39">
        <f>SUM($BE302,$BF302:CW302)-SUM($CV$1:EN$1)*SUM($P302:$Q302,$W302)-SUM($CV$2:EN$2)*SUM($R302:$V302)-SUM($CV$3:EN$3)*$X302-SUM($CV$4:EN$4)*SUM($K302:$L302)-SUM($CV$5:EN$5)*SUM($M302:$N302)-SUM($CV$6:EN$6)*$O302-SUM($CV$7:EN$7)*SUM($Y302:$Z302,$AF302)-SUM($CV$8:EN$8)*SUM($AA302:$AE302)-SUM($CV$9:EN$9)*$AG302</f>
        <v>-138662</v>
      </c>
      <c r="EO302" s="39">
        <f>SUM($BE302,$BF302:CX302)-SUM($CV$1:EO$1)*SUM($P302:$Q302,$W302)-SUM($CV$2:EO$2)*SUM($R302:$V302)-SUM($CV$3:EO$3)*$X302-SUM($CV$4:EO$4)*SUM($K302:$L302)-SUM($CV$5:EO$5)*SUM($M302:$N302)-SUM($CV$6:EO$6)*$O302-SUM($CV$7:EO$7)*SUM($Y302:$Z302,$AF302)-SUM($CV$8:EO$8)*SUM($AA302:$AE302)-SUM($CV$9:EO$9)*$AG302</f>
        <v>-141178</v>
      </c>
      <c r="EP302" s="96" t="str">
        <f t="shared" si="388"/>
        <v>RFMW</v>
      </c>
      <c r="EQ302" s="103" t="str">
        <f t="shared" si="328"/>
        <v>TS0505W3S</v>
      </c>
      <c r="ER302" s="96" t="str">
        <f t="shared" si="378"/>
        <v>SMITHS INTERCONNECT AMERICAS,</v>
      </c>
      <c r="ES302" s="115">
        <f>AU302</f>
        <v>1.8</v>
      </c>
      <c r="ET302" s="116" t="str">
        <f t="shared" si="385"/>
        <v>USD</v>
      </c>
      <c r="EU302" s="107" t="e">
        <f t="shared" ca="1" si="341"/>
        <v>#NAME?</v>
      </c>
      <c r="EV302" s="107" t="e">
        <f t="shared" ca="1" si="342"/>
        <v>#NAME?</v>
      </c>
      <c r="EW302" s="117">
        <f t="shared" si="382"/>
        <v>250</v>
      </c>
      <c r="EX302" s="117">
        <f t="shared" si="383"/>
        <v>250</v>
      </c>
      <c r="EY302" s="103"/>
      <c r="EZ302" s="117">
        <f t="shared" si="386"/>
        <v>141500</v>
      </c>
      <c r="FA302" s="118" t="e">
        <f t="shared" ca="1" si="344"/>
        <v>#NAME?</v>
      </c>
      <c r="FB302" s="117">
        <f t="shared" si="387"/>
        <v>138</v>
      </c>
      <c r="FC302" s="118" t="e">
        <f t="shared" ca="1" si="346"/>
        <v>#NAME?</v>
      </c>
      <c r="FD302" s="119">
        <v>45523</v>
      </c>
      <c r="FE302" s="118" t="s">
        <v>130</v>
      </c>
      <c r="FF302" s="118" t="s">
        <v>26</v>
      </c>
      <c r="FG302" s="103" t="s">
        <v>144</v>
      </c>
      <c r="FH302" s="103" t="s">
        <v>145</v>
      </c>
      <c r="FI302" s="105">
        <f t="array" ref="FI302">SUMPRODUCT($AI302:$AL302,TRANSPOSE(FI$1:FI$4))</f>
        <v>12130</v>
      </c>
      <c r="FJ302" s="105">
        <f t="array" ref="FJ302">SUMPRODUCT($AI302:$AL302,TRANSPOSE(FJ$1:FJ$4))</f>
        <v>12130</v>
      </c>
      <c r="FK302" s="105">
        <f t="array" ref="FK302">SUMPRODUCT($AI302:$AL302,TRANSPOSE(FK$1:FK$4))</f>
        <v>12130</v>
      </c>
      <c r="FL302" s="105">
        <f t="array" ref="FL302">SUMPRODUCT($AI302:$AL302,TRANSPOSE(FL$1:FL$4))</f>
        <v>12130</v>
      </c>
      <c r="FM302" s="105">
        <f t="array" ref="FM302">SUMPRODUCT($AI302:$AL302,TRANSPOSE(FM$1:FM$4))</f>
        <v>12130</v>
      </c>
      <c r="FN302" s="105">
        <f t="array" ref="FN302">SUMPRODUCT($AI302:$AL302,TRANSPOSE(FN$1:FN$4))</f>
        <v>12130</v>
      </c>
      <c r="FO302" s="105">
        <f t="array" ref="FO302">SUMPRODUCT($AI302:$AL302,TRANSPOSE(FO$1:FO$4))</f>
        <v>12130</v>
      </c>
      <c r="FP302" s="105">
        <f t="array" ref="FP302">SUMPRODUCT($AI302:$AL302,TRANSPOSE(FP$1:FP$4))</f>
        <v>12130</v>
      </c>
      <c r="FQ302" s="105">
        <f t="array" ref="FQ302">SUMPRODUCT($AI302:$AL302,TRANSPOSE(FQ$1:FQ$4))</f>
        <v>12130</v>
      </c>
      <c r="FR302" s="105">
        <f t="array" ref="FR302">SUMPRODUCT($AI302:$AL302,TRANSPOSE(FR$1:FR$4))</f>
        <v>12100</v>
      </c>
      <c r="FS302" s="105">
        <f t="array" ref="FS302">SUMPRODUCT($AI302:$AL302,TRANSPOSE(FS$1:FS$4))</f>
        <v>12000</v>
      </c>
      <c r="FT302" s="105">
        <f t="array" ref="FT302">SUMPRODUCT($AI302:$AL302,TRANSPOSE(FT$1:FT$4))</f>
        <v>8092</v>
      </c>
      <c r="FU302" s="105">
        <f t="array" ref="FU302">SUMPRODUCT($AI302:$AL302,TRANSPOSE(FU$1:FU$4))</f>
        <v>0</v>
      </c>
      <c r="FV302" s="120"/>
      <c r="FW302" s="105">
        <f t="shared" si="347"/>
        <v>12250</v>
      </c>
      <c r="FX302" s="121">
        <f>CEILING(SUM($FI302:FJ302)-SUM($FW302:FW302),$EW302)</f>
        <v>12250</v>
      </c>
      <c r="FY302" s="121">
        <f>CEILING(SUM($FI302:FK302)-SUM($FW302:FX302),$EW302)</f>
        <v>12000</v>
      </c>
      <c r="FZ302" s="121">
        <f>CEILING(SUM($FI302:FL302)-SUM($FW302:FY302),$EW302)</f>
        <v>12250</v>
      </c>
      <c r="GA302" s="121">
        <f>CEILING(SUM($FI302:FM302)-SUM($FW302:FZ302),$EW302)</f>
        <v>12000</v>
      </c>
      <c r="GB302" s="121">
        <f>CEILING(SUM($FI302:FN302)-SUM($FW302:GA302),$EW302)</f>
        <v>12250</v>
      </c>
      <c r="GC302" s="121">
        <f>CEILING(SUM($FI302:FO302)-SUM($FW302:GB302),$EW302)</f>
        <v>12000</v>
      </c>
      <c r="GD302" s="121">
        <f>CEILING(SUM($FI302:FP302)-SUM($FW302:GC302),$EW302)</f>
        <v>12250</v>
      </c>
      <c r="GE302" s="121">
        <f>CEILING(SUM($FI302:FQ302)-SUM($FW302:GD302),$EW302)</f>
        <v>12000</v>
      </c>
      <c r="GF302" s="121">
        <f>CEILING(SUM($FI302:FR302)-SUM($FW302:GE302),$EW302)</f>
        <v>12250</v>
      </c>
      <c r="GG302" s="121">
        <f>CEILING(SUM($FI302:FS302)-SUM($FW302:GF302),$EW302)</f>
        <v>12000</v>
      </c>
      <c r="GH302" s="121">
        <f t="shared" si="348"/>
        <v>8000</v>
      </c>
      <c r="GI302" s="121">
        <f t="shared" si="349"/>
        <v>0</v>
      </c>
      <c r="GJ302" s="120"/>
      <c r="GK302" s="123" t="e">
        <f t="shared" ca="1" si="350"/>
        <v>#NAME?</v>
      </c>
      <c r="GL302" s="123" t="e">
        <f t="shared" ca="1" si="351"/>
        <v>#NAME?</v>
      </c>
      <c r="GM302" s="123" t="e">
        <f t="shared" ca="1" si="352"/>
        <v>#NAME?</v>
      </c>
      <c r="GN302" s="123" t="e">
        <f t="shared" ca="1" si="353"/>
        <v>#NAME?</v>
      </c>
      <c r="GO302" s="123" t="e">
        <f t="shared" ca="1" si="354"/>
        <v>#NAME?</v>
      </c>
      <c r="GP302" s="123" t="e">
        <f t="shared" ca="1" si="355"/>
        <v>#NAME?</v>
      </c>
      <c r="GQ302" s="123" t="e">
        <f t="shared" ca="1" si="356"/>
        <v>#NAME?</v>
      </c>
      <c r="GR302" s="123" t="e">
        <f t="shared" ca="1" si="357"/>
        <v>#NAME?</v>
      </c>
      <c r="GS302" s="123" t="e">
        <f t="shared" ca="1" si="358"/>
        <v>#NAME?</v>
      </c>
      <c r="GT302" s="123" t="e">
        <f t="shared" ca="1" si="359"/>
        <v>#NAME?</v>
      </c>
      <c r="GU302" s="123" t="e">
        <f t="shared" ca="1" si="360"/>
        <v>#NAME?</v>
      </c>
      <c r="GV302" s="123" t="e">
        <f t="shared" ca="1" si="361"/>
        <v>#NAME?</v>
      </c>
      <c r="GW302" s="123" t="e">
        <f t="shared" ca="1" si="362"/>
        <v>#NAME?</v>
      </c>
      <c r="GX302" s="123" t="e">
        <f t="shared" ca="1" si="363"/>
        <v>#NAME?</v>
      </c>
      <c r="GY302" s="120">
        <v>6</v>
      </c>
      <c r="GZ302" s="105">
        <f>SUM(FW302:FX302)</f>
        <v>24500</v>
      </c>
      <c r="HA302" s="105"/>
      <c r="HB302" s="105">
        <f>SUM(FY302:FZ302)</f>
        <v>24250</v>
      </c>
      <c r="HC302" s="105"/>
      <c r="HD302" s="105">
        <f>SUM(GA302:GB302)</f>
        <v>24250</v>
      </c>
      <c r="HE302" s="105"/>
      <c r="HF302" s="105">
        <f>SUM(GC302:GD302)</f>
        <v>24250</v>
      </c>
      <c r="HG302" s="105"/>
      <c r="HH302" s="105">
        <f>SUM(GE302:GF302)</f>
        <v>24250</v>
      </c>
      <c r="HI302" s="105"/>
      <c r="HJ302" s="105">
        <f>SUM(GG302:GI302)</f>
        <v>20000</v>
      </c>
      <c r="HK302" s="105"/>
      <c r="HL302" s="105">
        <f>GI302</f>
        <v>0</v>
      </c>
      <c r="HM302" s="105"/>
      <c r="HN302" s="123" t="e">
        <f t="shared" ca="1" si="364"/>
        <v>#NAME?</v>
      </c>
      <c r="HO302" s="123" t="e">
        <f t="shared" ca="1" si="365"/>
        <v>#NAME?</v>
      </c>
      <c r="HP302" s="123" t="e">
        <f t="shared" ca="1" si="366"/>
        <v>#NAME?</v>
      </c>
      <c r="HQ302" s="123" t="e">
        <f t="shared" ca="1" si="367"/>
        <v>#NAME?</v>
      </c>
      <c r="HR302" s="123" t="e">
        <f t="shared" ca="1" si="368"/>
        <v>#NAME?</v>
      </c>
      <c r="HS302" s="123" t="e">
        <f t="shared" ca="1" si="369"/>
        <v>#NAME?</v>
      </c>
      <c r="HT302" s="123" t="e">
        <f t="shared" ca="1" si="370"/>
        <v>#NAME?</v>
      </c>
      <c r="HU302" s="123" t="e">
        <f t="shared" ca="1" si="371"/>
        <v>#NAME?</v>
      </c>
      <c r="HV302" s="123" t="e">
        <f t="shared" ca="1" si="372"/>
        <v>#NAME?</v>
      </c>
      <c r="HW302" s="123" t="e">
        <f t="shared" ca="1" si="373"/>
        <v>#NAME?</v>
      </c>
      <c r="HX302" s="123" t="e">
        <f t="shared" ca="1" si="374"/>
        <v>#NAME?</v>
      </c>
      <c r="HY302" s="123" t="e">
        <f t="shared" ca="1" si="375"/>
        <v>#NAME?</v>
      </c>
      <c r="HZ302" s="123" t="e">
        <f t="shared" ca="1" si="376"/>
        <v>#NAME?</v>
      </c>
      <c r="IA302" s="123" t="e">
        <f t="shared" ca="1" si="377"/>
        <v>#NAME?</v>
      </c>
      <c r="IB302" s="124" t="s">
        <v>1373</v>
      </c>
      <c r="IC302" s="103" t="s">
        <v>1300</v>
      </c>
      <c r="ID302" s="125">
        <v>45531</v>
      </c>
      <c r="IE302" s="103" t="s">
        <v>147</v>
      </c>
      <c r="IF302" s="103" t="s">
        <v>19</v>
      </c>
      <c r="IG302" s="103" t="s">
        <v>19</v>
      </c>
      <c r="IH302" s="103" t="s">
        <v>1301</v>
      </c>
      <c r="II302" s="103" t="s">
        <v>1302</v>
      </c>
    </row>
    <row r="303" spans="1:243" ht="14.25" x14ac:dyDescent="0.2">
      <c r="A303" s="39">
        <v>337</v>
      </c>
      <c r="B303" s="39" t="s">
        <v>1377</v>
      </c>
      <c r="C303" s="56" t="s">
        <v>1378</v>
      </c>
      <c r="D303" s="39" t="s">
        <v>137</v>
      </c>
      <c r="E303" s="39">
        <v>421658517</v>
      </c>
      <c r="F303" s="102" t="s">
        <v>1379</v>
      </c>
      <c r="G303" s="39"/>
      <c r="H303" s="39" t="s">
        <v>128</v>
      </c>
      <c r="I303" s="39">
        <v>2</v>
      </c>
      <c r="J303" s="39">
        <v>4</v>
      </c>
      <c r="K303" s="39">
        <v>0</v>
      </c>
      <c r="L303" s="39">
        <v>0</v>
      </c>
      <c r="M303" s="39">
        <v>0</v>
      </c>
      <c r="N303" s="39">
        <v>0</v>
      </c>
      <c r="O303" s="39">
        <v>0</v>
      </c>
      <c r="P303" s="39">
        <v>0</v>
      </c>
      <c r="Q303" s="39">
        <v>0</v>
      </c>
      <c r="R303" s="39">
        <v>0</v>
      </c>
      <c r="S303" s="39">
        <v>2</v>
      </c>
      <c r="T303" s="39">
        <v>0</v>
      </c>
      <c r="U303" s="39">
        <v>0</v>
      </c>
      <c r="V303" s="39">
        <v>0</v>
      </c>
      <c r="W303" s="39">
        <v>0</v>
      </c>
      <c r="X303" s="39">
        <v>0</v>
      </c>
      <c r="Y303" s="39">
        <v>0</v>
      </c>
      <c r="Z303" s="39">
        <v>0</v>
      </c>
      <c r="AA303" s="39">
        <v>0</v>
      </c>
      <c r="AB303" s="39">
        <v>2</v>
      </c>
      <c r="AC303" s="39">
        <v>0</v>
      </c>
      <c r="AD303" s="39">
        <v>0</v>
      </c>
      <c r="AE303" s="39">
        <v>0</v>
      </c>
      <c r="AF303" s="39">
        <v>0</v>
      </c>
      <c r="AG303" s="39">
        <v>0</v>
      </c>
      <c r="AH303" s="39">
        <f t="shared" si="331"/>
        <v>4</v>
      </c>
      <c r="AI303" s="39">
        <f t="shared" si="332"/>
        <v>0</v>
      </c>
      <c r="AJ303" s="39">
        <f t="shared" si="333"/>
        <v>2</v>
      </c>
      <c r="AK303" s="39">
        <f t="shared" si="334"/>
        <v>2</v>
      </c>
      <c r="AL303" s="39">
        <f t="shared" si="335"/>
        <v>2</v>
      </c>
      <c r="AM303" s="57">
        <f t="shared" si="336"/>
        <v>70906</v>
      </c>
      <c r="AN303" s="57">
        <v>2000</v>
      </c>
      <c r="AO303" s="57">
        <f t="shared" si="337"/>
        <v>72000</v>
      </c>
      <c r="AP303" s="39"/>
      <c r="AQ303" s="39" t="s">
        <v>1380</v>
      </c>
      <c r="AR303" s="71" t="s">
        <v>774</v>
      </c>
      <c r="AS303" s="39"/>
      <c r="AT303" s="39"/>
      <c r="AU303" s="58">
        <v>0.13882352941176471</v>
      </c>
      <c r="AV303" s="58" t="s">
        <v>11</v>
      </c>
      <c r="AW303" s="39" t="s">
        <v>475</v>
      </c>
      <c r="AX303" s="39" t="s">
        <v>476</v>
      </c>
      <c r="AY303" s="39"/>
      <c r="AZ303" s="39" t="s">
        <v>477</v>
      </c>
      <c r="BA303" s="39" t="str">
        <f t="shared" si="338"/>
        <v>P0041</v>
      </c>
      <c r="BB303" s="78" t="e">
        <f t="shared" ca="1" si="339"/>
        <v>#NAME?</v>
      </c>
      <c r="BC303" s="39">
        <v>15</v>
      </c>
      <c r="BD303" s="75">
        <f t="shared" si="340"/>
        <v>72000</v>
      </c>
      <c r="BE303" s="39"/>
      <c r="BF303" s="39"/>
      <c r="BG303" s="39"/>
      <c r="BH303" s="39"/>
      <c r="BI303" s="39"/>
      <c r="BJ303" s="39"/>
      <c r="BK303" s="39"/>
      <c r="BL303" s="39"/>
      <c r="BM303" s="39"/>
      <c r="BN303" s="39">
        <v>72000</v>
      </c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>
        <f>SUM($BE303,$BF303:BF303)-SUM($CV$1:CW$1)*SUM($P303:$Q303,$W303)-SUM($CV$2:CW$2)*SUM($R303:$V303)-SUM($CV$3:CW$3)*$X303-SUM($CV$4:CW$4)*SUM($K303:$L303)-SUM($CV$5:CW$5)*SUM($M303:$N303)-SUM($CV$6:CW$6)*$O303-SUM($CV$7:CW$7)*SUM($Y303:$Z303,$AF303)-SUM($CV$8:CW$8)*SUM($AA303:$AE303)-SUM($CV$9:CW$9)*$AG303</f>
        <v>0</v>
      </c>
      <c r="CX303" s="39">
        <f>SUM($BE303,$BF303:BG303)-SUM($CV$1:CX$1)*SUM($P303:$Q303,$W303)-SUM($CV$2:CX$2)*SUM($R303:$V303)-SUM($CV$3:CX$3)*$X303-SUM($CV$4:CX$4)*SUM($K303:$L303)-SUM($CV$5:CX$5)*SUM($M303:$N303)-SUM($CV$6:CX$6)*$O303-SUM($CV$7:CX$7)*SUM($Y303:$Z303,$AF303)-SUM($CV$8:CX$8)*SUM($AA303:$AE303)-SUM($CV$9:CX$9)*$AG303</f>
        <v>0</v>
      </c>
      <c r="CY303" s="39">
        <f>SUM($BE303,$BF303:BH303)-SUM($CV$1:CY$1)*SUM($P303:$Q303,$W303)-SUM($CV$2:CY$2)*SUM($R303:$V303)-SUM($CV$3:CY$3)*$X303-SUM($CV$4:CY$4)*SUM($K303:$L303)-SUM($CV$5:CY$5)*SUM($M303:$N303)-SUM($CV$6:CY$6)*$O303-SUM($CV$7:CY$7)*SUM($Y303:$Z303,$AF303)-SUM($CV$8:CY$8)*SUM($AA303:$AE303)-SUM($CV$9:CY$9)*$AG303</f>
        <v>0</v>
      </c>
      <c r="CZ303" s="39">
        <f>SUM($BE303,$BF303:BI303)-SUM($CV$1:CZ$1)*SUM($P303:$Q303,$W303)-SUM($CV$2:CZ$2)*SUM($R303:$V303)-SUM($CV$3:CZ$3)*$X303-SUM($CV$4:CZ$4)*SUM($K303:$L303)-SUM($CV$5:CZ$5)*SUM($M303:$N303)-SUM($CV$6:CZ$6)*$O303-SUM($CV$7:CZ$7)*SUM($Y303:$Z303,$AF303)-SUM($CV$8:CZ$8)*SUM($AA303:$AE303)-SUM($CV$9:CZ$9)*$AG303</f>
        <v>0</v>
      </c>
      <c r="DA303" s="39">
        <f>SUM($BE303,$BF303:BJ303)-SUM($CV$1:DA$1)*SUM($P303:$Q303,$W303)-SUM($CV$2:DA$2)*SUM($R303:$V303)-SUM($CV$3:DA$3)*$X303-SUM($CV$4:DA$4)*SUM($K303:$L303)-SUM($CV$5:DA$5)*SUM($M303:$N303)-SUM($CV$6:DA$6)*$O303-SUM($CV$7:DA$7)*SUM($Y303:$Z303,$AF303)-SUM($CV$8:DA$8)*SUM($AA303:$AE303)-SUM($CV$9:DA$9)*$AG303</f>
        <v>0</v>
      </c>
      <c r="DB303" s="39">
        <f>SUM($BE303,$BF303:BK303)-SUM($CV$1:DB$1)*SUM($P303:$Q303,$W303)-SUM($CV$2:DB$2)*SUM($R303:$V303)-SUM($CV$3:DB$3)*$X303-SUM($CV$4:DB$4)*SUM($K303:$L303)-SUM($CV$5:DB$5)*SUM($M303:$N303)-SUM($CV$6:DB$6)*$O303-SUM($CV$7:DB$7)*SUM($Y303:$Z303,$AF303)-SUM($CV$8:DB$8)*SUM($AA303:$AE303)-SUM($CV$9:DB$9)*$AG303</f>
        <v>-400</v>
      </c>
      <c r="DC303" s="39">
        <f>SUM($BE303,$BF303:BL303)-SUM($CV$1:DC$1)*SUM($P303:$Q303,$W303)-SUM($CV$2:DC$2)*SUM($R303:$V303)-SUM($CV$3:DC$3)*$X303-SUM($CV$4:DC$4)*SUM($K303:$L303)-SUM($CV$5:DC$5)*SUM($M303:$N303)-SUM($CV$6:DC$6)*$O303-SUM($CV$7:DC$7)*SUM($Y303:$Z303,$AF303)-SUM($CV$8:DC$8)*SUM($AA303:$AE303)-SUM($CV$9:DC$9)*$AG303</f>
        <v>-1200</v>
      </c>
      <c r="DD303" s="39">
        <f>SUM($BE303,$BF303:BM303)-SUM($CV$1:DD$1)*SUM($P303:$Q303,$W303)-SUM($CV$2:DD$2)*SUM($R303:$V303)-SUM($CV$3:DD$3)*$X303-SUM($CV$4:DD$4)*SUM($K303:$L303)-SUM($CV$5:DD$5)*SUM($M303:$N303)-SUM($CV$6:DD$6)*$O303-SUM($CV$7:DD$7)*SUM($Y303:$Z303,$AF303)-SUM($CV$8:DD$8)*SUM($AA303:$AE303)-SUM($CV$9:DD$9)*$AG303</f>
        <v>-2462</v>
      </c>
      <c r="DE303" s="39">
        <f>SUM($BE303,$BF303:BN303)-SUM($CV$1:DE$1)*SUM($P303:$Q303,$W303)-SUM($CV$2:DE$2)*SUM($R303:$V303)-SUM($CV$3:DE$3)*$X303-SUM($CV$4:DE$4)*SUM($K303:$L303)-SUM($CV$5:DE$5)*SUM($M303:$N303)-SUM($CV$6:DE$6)*$O303-SUM($CV$7:DE$7)*SUM($Y303:$Z303,$AF303)-SUM($CV$8:DE$8)*SUM($AA303:$AE303)-SUM($CV$9:DE$9)*$AG303</f>
        <v>68438</v>
      </c>
      <c r="DF303" s="39">
        <f>SUM($BE303,$BF303:BO303)-SUM($CV$1:DF$1)*SUM($P303:$Q303,$W303)-SUM($CV$2:DF$2)*SUM($R303:$V303)-SUM($CV$3:DF$3)*$X303-SUM($CV$4:DF$4)*SUM($K303:$L303)-SUM($CV$5:DF$5)*SUM($M303:$N303)-SUM($CV$6:DF$6)*$O303-SUM($CV$7:DF$7)*SUM($Y303:$Z303,$AF303)-SUM($CV$8:DF$8)*SUM($AA303:$AE303)-SUM($CV$9:DF$9)*$AG303</f>
        <v>67038</v>
      </c>
      <c r="DG303" s="39">
        <f>SUM($BE303,$BF303:BP303)-SUM($CV$1:DG$1)*SUM($P303:$Q303,$W303)-SUM($CV$2:DG$2)*SUM($R303:$V303)-SUM($CV$3:DG$3)*$X303-SUM($CV$4:DG$4)*SUM($K303:$L303)-SUM($CV$5:DG$5)*SUM($M303:$N303)-SUM($CV$6:DG$6)*$O303-SUM($CV$7:DG$7)*SUM($Y303:$Z303,$AF303)-SUM($CV$8:DG$8)*SUM($AA303:$AE303)-SUM($CV$9:DG$9)*$AG303</f>
        <v>65538</v>
      </c>
      <c r="DH303" s="39">
        <f>SUM($BE303,$BF303:BQ303)-SUM($CV$1:DH$1)*SUM($P303:$Q303,$W303)-SUM($CV$2:DH$2)*SUM($R303:$V303)-SUM($CV$3:DH$3)*$X303-SUM($CV$4:DH$4)*SUM($K303:$L303)-SUM($CV$5:DH$5)*SUM($M303:$N303)-SUM($CV$6:DH$6)*$O303-SUM($CV$7:DH$7)*SUM($Y303:$Z303,$AF303)-SUM($CV$8:DH$8)*SUM($AA303:$AE303)-SUM($CV$9:DH$9)*$AG303</f>
        <v>64038</v>
      </c>
      <c r="DI303" s="39">
        <f>SUM($BE303,$BF303:BR303)-SUM($CV$1:DI$1)*SUM($P303:$Q303,$W303)-SUM($CV$2:DI$2)*SUM($R303:$V303)-SUM($CV$3:DI$3)*$X303-SUM($CV$4:DI$4)*SUM($K303:$L303)-SUM($CV$5:DI$5)*SUM($M303:$N303)-SUM($CV$6:DI$6)*$O303-SUM($CV$7:DI$7)*SUM($Y303:$Z303,$AF303)-SUM($CV$8:DI$8)*SUM($AA303:$AE303)-SUM($CV$9:DI$9)*$AG303</f>
        <v>62538</v>
      </c>
      <c r="DJ303" s="39">
        <f>SUM($BE303,$BF303:BS303)-SUM($CV$1:DJ$1)*SUM($P303:$Q303,$W303)-SUM($CV$2:DJ$2)*SUM($R303:$V303)-SUM($CV$3:DJ$3)*$X303-SUM($CV$4:DJ$4)*SUM($K303:$L303)-SUM($CV$5:DJ$5)*SUM($M303:$N303)-SUM($CV$6:DJ$6)*$O303-SUM($CV$7:DJ$7)*SUM($Y303:$Z303,$AF303)-SUM($CV$8:DJ$8)*SUM($AA303:$AE303)-SUM($CV$9:DJ$9)*$AG303</f>
        <v>61038</v>
      </c>
      <c r="DK303" s="39">
        <f>SUM($BE303,$BF303:BT303)-SUM($CV$1:DK$1)*SUM($P303:$Q303,$W303)-SUM($CV$2:DK$2)*SUM($R303:$V303)-SUM($CV$3:DK$3)*$X303-SUM($CV$4:DK$4)*SUM($K303:$L303)-SUM($CV$5:DK$5)*SUM($M303:$N303)-SUM($CV$6:DK$6)*$O303-SUM($CV$7:DK$7)*SUM($Y303:$Z303,$AF303)-SUM($CV$8:DK$8)*SUM($AA303:$AE303)-SUM($CV$9:DK$9)*$AG303</f>
        <v>59538</v>
      </c>
      <c r="DL303" s="39">
        <f>SUM($BE303,$BF303:BU303)-SUM($CV$1:DL$1)*SUM($P303:$Q303,$W303)-SUM($CV$2:DL$2)*SUM($R303:$V303)-SUM($CV$3:DL$3)*$X303-SUM($CV$4:DL$4)*SUM($K303:$L303)-SUM($CV$5:DL$5)*SUM($M303:$N303)-SUM($CV$6:DL$6)*$O303-SUM($CV$7:DL$7)*SUM($Y303:$Z303,$AF303)-SUM($CV$8:DL$8)*SUM($AA303:$AE303)-SUM($CV$9:DL$9)*$AG303</f>
        <v>58038</v>
      </c>
      <c r="DM303" s="39">
        <f>SUM($BE303,$BF303:BV303)-SUM($CV$1:DM$1)*SUM($P303:$Q303,$W303)-SUM($CV$2:DM$2)*SUM($R303:$V303)-SUM($CV$3:DM$3)*$X303-SUM($CV$4:DM$4)*SUM($K303:$L303)-SUM($CV$5:DM$5)*SUM($M303:$N303)-SUM($CV$6:DM$6)*$O303-SUM($CV$7:DM$7)*SUM($Y303:$Z303,$AF303)-SUM($CV$8:DM$8)*SUM($AA303:$AE303)-SUM($CV$9:DM$9)*$AG303</f>
        <v>56038</v>
      </c>
      <c r="DN303" s="39">
        <f>SUM($BE303,$BF303:BW303)-SUM($CV$1:DN$1)*SUM($P303:$Q303,$W303)-SUM($CV$2:DN$2)*SUM($R303:$V303)-SUM($CV$3:DN$3)*$X303-SUM($CV$4:DN$4)*SUM($K303:$L303)-SUM($CV$5:DN$5)*SUM($M303:$N303)-SUM($CV$6:DN$6)*$O303-SUM($CV$7:DN$7)*SUM($Y303:$Z303,$AF303)-SUM($CV$8:DN$8)*SUM($AA303:$AE303)-SUM($CV$9:DN$9)*$AG303</f>
        <v>54038</v>
      </c>
      <c r="DO303" s="39">
        <f>SUM($BE303,$BF303:BX303)-SUM($CV$1:DO$1)*SUM($P303:$Q303,$W303)-SUM($CV$2:DO$2)*SUM($R303:$V303)-SUM($CV$3:DO$3)*$X303-SUM($CV$4:DO$4)*SUM($K303:$L303)-SUM($CV$5:DO$5)*SUM($M303:$N303)-SUM($CV$6:DO$6)*$O303-SUM($CV$7:DO$7)*SUM($Y303:$Z303,$AF303)-SUM($CV$8:DO$8)*SUM($AA303:$AE303)-SUM($CV$9:DO$9)*$AG303</f>
        <v>52038</v>
      </c>
      <c r="DP303" s="39">
        <f>SUM($BE303,$BF303:BY303)-SUM($CV$1:DP$1)*SUM($P303:$Q303,$W303)-SUM($CV$2:DP$2)*SUM($R303:$V303)-SUM($CV$3:DP$3)*$X303-SUM($CV$4:DP$4)*SUM($K303:$L303)-SUM($CV$5:DP$5)*SUM($M303:$N303)-SUM($CV$6:DP$6)*$O303-SUM($CV$7:DP$7)*SUM($Y303:$Z303,$AF303)-SUM($CV$8:DP$8)*SUM($AA303:$AE303)-SUM($CV$9:DP$9)*$AG303</f>
        <v>50038</v>
      </c>
      <c r="DQ303" s="39">
        <f>SUM($BE303,$BF303:BZ303)-SUM($CV$1:DQ$1)*SUM($P303:$Q303,$W303)-SUM($CV$2:DQ$2)*SUM($R303:$V303)-SUM($CV$3:DQ$3)*$X303-SUM($CV$4:DQ$4)*SUM($K303:$L303)-SUM($CV$5:DQ$5)*SUM($M303:$N303)-SUM($CV$6:DQ$6)*$O303-SUM($CV$7:DQ$7)*SUM($Y303:$Z303,$AF303)-SUM($CV$8:DQ$8)*SUM($AA303:$AE303)-SUM($CV$9:DQ$9)*$AG303</f>
        <v>48038</v>
      </c>
      <c r="DR303" s="39">
        <f>SUM($BE303,$BF303:CA303)-SUM($CV$1:DR$1)*SUM($P303:$Q303,$W303)-SUM($CV$2:DR$2)*SUM($R303:$V303)-SUM($CV$3:DR$3)*$X303-SUM($CV$4:DR$4)*SUM($K303:$L303)-SUM($CV$5:DR$5)*SUM($M303:$N303)-SUM($CV$6:DR$6)*$O303-SUM($CV$7:DR$7)*SUM($Y303:$Z303,$AF303)-SUM($CV$8:DR$8)*SUM($AA303:$AE303)-SUM($CV$9:DR$9)*$AG303</f>
        <v>46038</v>
      </c>
      <c r="DS303" s="39">
        <f>SUM($BE303,$BF303:CB303)-SUM($CV$1:DS$1)*SUM($P303:$Q303,$W303)-SUM($CV$2:DS$2)*SUM($R303:$V303)-SUM($CV$3:DS$3)*$X303-SUM($CV$4:DS$4)*SUM($K303:$L303)-SUM($CV$5:DS$5)*SUM($M303:$N303)-SUM($CV$6:DS$6)*$O303-SUM($CV$7:DS$7)*SUM($Y303:$Z303,$AF303)-SUM($CV$8:DS$8)*SUM($AA303:$AE303)-SUM($CV$9:DS$9)*$AG303</f>
        <v>44038</v>
      </c>
      <c r="DT303" s="39">
        <f>SUM($BE303,$BF303:CC303)-SUM($CV$1:DT$1)*SUM($P303:$Q303,$W303)-SUM($CV$2:DT$2)*SUM($R303:$V303)-SUM($CV$3:DT$3)*$X303-SUM($CV$4:DT$4)*SUM($K303:$L303)-SUM($CV$5:DT$5)*SUM($M303:$N303)-SUM($CV$6:DT$6)*$O303-SUM($CV$7:DT$7)*SUM($Y303:$Z303,$AF303)-SUM($CV$8:DT$8)*SUM($AA303:$AE303)-SUM($CV$9:DT$9)*$AG303</f>
        <v>42038</v>
      </c>
      <c r="DU303" s="39">
        <f>SUM($BE303,$BF303:CD303)-SUM($CV$1:DU$1)*SUM($P303:$Q303,$W303)-SUM($CV$2:DU$2)*SUM($R303:$V303)-SUM($CV$3:DU$3)*$X303-SUM($CV$4:DU$4)*SUM($K303:$L303)-SUM($CV$5:DU$5)*SUM($M303:$N303)-SUM($CV$6:DU$6)*$O303-SUM($CV$7:DU$7)*SUM($Y303:$Z303,$AF303)-SUM($CV$8:DU$8)*SUM($AA303:$AE303)-SUM($CV$9:DU$9)*$AG303</f>
        <v>40038</v>
      </c>
      <c r="DV303" s="39">
        <f>SUM($BE303,$BF303:CE303)-SUM($CV$1:DV$1)*SUM($P303:$Q303,$W303)-SUM($CV$2:DV$2)*SUM($R303:$V303)-SUM($CV$3:DV$3)*$X303-SUM($CV$4:DV$4)*SUM($K303:$L303)-SUM($CV$5:DV$5)*SUM($M303:$N303)-SUM($CV$6:DV$6)*$O303-SUM($CV$7:DV$7)*SUM($Y303:$Z303,$AF303)-SUM($CV$8:DV$8)*SUM($AA303:$AE303)-SUM($CV$9:DV$9)*$AG303</f>
        <v>38038</v>
      </c>
      <c r="DW303" s="39">
        <f>SUM($BE303,$BF303:CF303)-SUM($CV$1:DW$1)*SUM($P303:$Q303,$W303)-SUM($CV$2:DW$2)*SUM($R303:$V303)-SUM($CV$3:DW$3)*$X303-SUM($CV$4:DW$4)*SUM($K303:$L303)-SUM($CV$5:DW$5)*SUM($M303:$N303)-SUM($CV$6:DW$6)*$O303-SUM($CV$7:DW$7)*SUM($Y303:$Z303,$AF303)-SUM($CV$8:DW$8)*SUM($AA303:$AE303)-SUM($CV$9:DW$9)*$AG303</f>
        <v>36038</v>
      </c>
      <c r="DX303" s="39">
        <f>SUM($BE303,$BF303:CG303)-SUM($CV$1:DX$1)*SUM($P303:$Q303,$W303)-SUM($CV$2:DX$2)*SUM($R303:$V303)-SUM($CV$3:DX$3)*$X303-SUM($CV$4:DX$4)*SUM($K303:$L303)-SUM($CV$5:DX$5)*SUM($M303:$N303)-SUM($CV$6:DX$6)*$O303-SUM($CV$7:DX$7)*SUM($Y303:$Z303,$AF303)-SUM($CV$8:DX$8)*SUM($AA303:$AE303)-SUM($CV$9:DX$9)*$AG303</f>
        <v>34038</v>
      </c>
      <c r="DY303" s="39">
        <f>SUM($BE303,$BF303:CH303)-SUM($CV$1:DY$1)*SUM($P303:$Q303,$W303)-SUM($CV$2:DY$2)*SUM($R303:$V303)-SUM($CV$3:DY$3)*$X303-SUM($CV$4:DY$4)*SUM($K303:$L303)-SUM($CV$5:DY$5)*SUM($M303:$N303)-SUM($CV$6:DY$6)*$O303-SUM($CV$7:DY$7)*SUM($Y303:$Z303,$AF303)-SUM($CV$8:DY$8)*SUM($AA303:$AE303)-SUM($CV$9:DY$9)*$AG303</f>
        <v>32038</v>
      </c>
      <c r="DZ303" s="39">
        <f>SUM($BE303,$BF303:CI303)-SUM($CV$1:DZ$1)*SUM($P303:$Q303,$W303)-SUM($CV$2:DZ$2)*SUM($R303:$V303)-SUM($CV$3:DZ$3)*$X303-SUM($CV$4:DZ$4)*SUM($K303:$L303)-SUM($CV$5:DZ$5)*SUM($M303:$N303)-SUM($CV$6:DZ$6)*$O303-SUM($CV$7:DZ$7)*SUM($Y303:$Z303,$AF303)-SUM($CV$8:DZ$8)*SUM($AA303:$AE303)-SUM($CV$9:DZ$9)*$AG303</f>
        <v>30038</v>
      </c>
      <c r="EA303" s="39">
        <f>SUM($BE303,$BF303:CJ303)-SUM($CV$1:EA$1)*SUM($P303:$Q303,$W303)-SUM($CV$2:EA$2)*SUM($R303:$V303)-SUM($CV$3:EA$3)*$X303-SUM($CV$4:EA$4)*SUM($K303:$L303)-SUM($CV$5:EA$5)*SUM($M303:$N303)-SUM($CV$6:EA$6)*$O303-SUM($CV$7:EA$7)*SUM($Y303:$Z303,$AF303)-SUM($CV$8:EA$8)*SUM($AA303:$AE303)-SUM($CV$9:EA$9)*$AG303</f>
        <v>28038</v>
      </c>
      <c r="EB303" s="39">
        <f>SUM($BE303,$BF303:CK303)-SUM($CV$1:EB$1)*SUM($P303:$Q303,$W303)-SUM($CV$2:EB$2)*SUM($R303:$V303)-SUM($CV$3:EB$3)*$X303-SUM($CV$4:EB$4)*SUM($K303:$L303)-SUM($CV$5:EB$5)*SUM($M303:$N303)-SUM($CV$6:EB$6)*$O303-SUM($CV$7:EB$7)*SUM($Y303:$Z303,$AF303)-SUM($CV$8:EB$8)*SUM($AA303:$AE303)-SUM($CV$9:EB$9)*$AG303</f>
        <v>26038</v>
      </c>
      <c r="EC303" s="39">
        <f>SUM($BE303,$BF303:CL303)-SUM($CV$1:EC$1)*SUM($P303:$Q303,$W303)-SUM($CV$2:EC$2)*SUM($R303:$V303)-SUM($CV$3:EC$3)*$X303-SUM($CV$4:EC$4)*SUM($K303:$L303)-SUM($CV$5:EC$5)*SUM($M303:$N303)-SUM($CV$6:EC$6)*$O303-SUM($CV$7:EC$7)*SUM($Y303:$Z303,$AF303)-SUM($CV$8:EC$8)*SUM($AA303:$AE303)-SUM($CV$9:EC$9)*$AG303</f>
        <v>24038</v>
      </c>
      <c r="ED303" s="39">
        <f>SUM($BE303,$BF303:CM303)-SUM($CV$1:ED$1)*SUM($P303:$Q303,$W303)-SUM($CV$2:ED$2)*SUM($R303:$V303)-SUM($CV$3:ED$3)*$X303-SUM($CV$4:ED$4)*SUM($K303:$L303)-SUM($CV$5:ED$5)*SUM($M303:$N303)-SUM($CV$6:ED$6)*$O303-SUM($CV$7:ED$7)*SUM($Y303:$Z303,$AF303)-SUM($CV$8:ED$8)*SUM($AA303:$AE303)-SUM($CV$9:ED$9)*$AG303</f>
        <v>22038</v>
      </c>
      <c r="EE303" s="39">
        <f>SUM($BE303,$BF303:CN303)-SUM($CV$1:EE$1)*SUM($P303:$Q303,$W303)-SUM($CV$2:EE$2)*SUM($R303:$V303)-SUM($CV$3:EE$3)*$X303-SUM($CV$4:EE$4)*SUM($K303:$L303)-SUM($CV$5:EE$5)*SUM($M303:$N303)-SUM($CV$6:EE$6)*$O303-SUM($CV$7:EE$7)*SUM($Y303:$Z303,$AF303)-SUM($CV$8:EE$8)*SUM($AA303:$AE303)-SUM($CV$9:EE$9)*$AG303</f>
        <v>20038</v>
      </c>
      <c r="EF303" s="39">
        <f>SUM($BE303,$BF303:CO303)-SUM($CV$1:EF$1)*SUM($P303:$Q303,$W303)-SUM($CV$2:EF$2)*SUM($R303:$V303)-SUM($CV$3:EF$3)*$X303-SUM($CV$4:EF$4)*SUM($K303:$L303)-SUM($CV$5:EF$5)*SUM($M303:$N303)-SUM($CV$6:EF$6)*$O303-SUM($CV$7:EF$7)*SUM($Y303:$Z303,$AF303)-SUM($CV$8:EF$8)*SUM($AA303:$AE303)-SUM($CV$9:EF$9)*$AG303</f>
        <v>18038</v>
      </c>
      <c r="EG303" s="39">
        <f>SUM($BE303,$BF303:CP303)-SUM($CV$1:EG$1)*SUM($P303:$Q303,$W303)-SUM($CV$2:EG$2)*SUM($R303:$V303)-SUM($CV$3:EG$3)*$X303-SUM($CV$4:EG$4)*SUM($K303:$L303)-SUM($CV$5:EG$5)*SUM($M303:$N303)-SUM($CV$6:EG$6)*$O303-SUM($CV$7:EG$7)*SUM($Y303:$Z303,$AF303)-SUM($CV$8:EG$8)*SUM($AA303:$AE303)-SUM($CV$9:EG$9)*$AG303</f>
        <v>16038</v>
      </c>
      <c r="EH303" s="39">
        <f>SUM($BE303,$BF303:CQ303)-SUM($CV$1:EH$1)*SUM($P303:$Q303,$W303)-SUM($CV$2:EH$2)*SUM($R303:$V303)-SUM($CV$3:EH$3)*$X303-SUM($CV$4:EH$4)*SUM($K303:$L303)-SUM($CV$5:EH$5)*SUM($M303:$N303)-SUM($CV$6:EH$6)*$O303-SUM($CV$7:EH$7)*SUM($Y303:$Z303,$AF303)-SUM($CV$8:EH$8)*SUM($AA303:$AE303)-SUM($CV$9:EH$9)*$AG303</f>
        <v>14038</v>
      </c>
      <c r="EI303" s="39">
        <f>SUM($BE303,$BF303:CR303)-SUM($CV$1:EI$1)*SUM($P303:$Q303,$W303)-SUM($CV$2:EI$2)*SUM($R303:$V303)-SUM($CV$3:EI$3)*$X303-SUM($CV$4:EI$4)*SUM($K303:$L303)-SUM($CV$5:EI$5)*SUM($M303:$N303)-SUM($CV$6:EI$6)*$O303-SUM($CV$7:EI$7)*SUM($Y303:$Z303,$AF303)-SUM($CV$8:EI$8)*SUM($AA303:$AE303)-SUM($CV$9:EI$9)*$AG303</f>
        <v>12038</v>
      </c>
      <c r="EJ303" s="39">
        <f>SUM($BE303,$BF303:CS303)-SUM($CV$1:EJ$1)*SUM($P303:$Q303,$W303)-SUM($CV$2:EJ$2)*SUM($R303:$V303)-SUM($CV$3:EJ$3)*$X303-SUM($CV$4:EJ$4)*SUM($K303:$L303)-SUM($CV$5:EJ$5)*SUM($M303:$N303)-SUM($CV$6:EJ$6)*$O303-SUM($CV$7:EJ$7)*SUM($Y303:$Z303,$AF303)-SUM($CV$8:EJ$8)*SUM($AA303:$AE303)-SUM($CV$9:EJ$9)*$AG303</f>
        <v>10038</v>
      </c>
      <c r="EK303" s="39">
        <f>SUM($BE303,$BF303:CT303)-SUM($CV$1:EK$1)*SUM($P303:$Q303,$W303)-SUM($CV$2:EK$2)*SUM($R303:$V303)-SUM($CV$3:EK$3)*$X303-SUM($CV$4:EK$4)*SUM($K303:$L303)-SUM($CV$5:EK$5)*SUM($M303:$N303)-SUM($CV$6:EK$6)*$O303-SUM($CV$7:EK$7)*SUM($Y303:$Z303,$AF303)-SUM($CV$8:EK$8)*SUM($AA303:$AE303)-SUM($CV$9:EK$9)*$AG303</f>
        <v>8038</v>
      </c>
      <c r="EL303" s="39">
        <f>SUM($BE303,$BF303:CU303)-SUM($CV$1:EL$1)*SUM($P303:$Q303,$W303)-SUM($CV$2:EL$2)*SUM($R303:$V303)-SUM($CV$3:EL$3)*$X303-SUM($CV$4:EL$4)*SUM($K303:$L303)-SUM($CV$5:EL$5)*SUM($M303:$N303)-SUM($CV$6:EL$6)*$O303-SUM($CV$7:EL$7)*SUM($Y303:$Z303,$AF303)-SUM($CV$8:EL$8)*SUM($AA303:$AE303)-SUM($CV$9:EL$9)*$AG303</f>
        <v>6038</v>
      </c>
      <c r="EM303" s="39">
        <f>SUM($BE303,$BF303:CV303)-SUM($CV$1:EM$1)*SUM($P303:$Q303,$W303)-SUM($CV$2:EM$2)*SUM($R303:$V303)-SUM($CV$3:EM$3)*$X303-SUM($CV$4:EM$4)*SUM($K303:$L303)-SUM($CV$5:EM$5)*SUM($M303:$N303)-SUM($CV$6:EM$6)*$O303-SUM($CV$7:EM$7)*SUM($Y303:$Z303,$AF303)-SUM($CV$8:EM$8)*SUM($AA303:$AE303)-SUM($CV$9:EM$9)*$AG303</f>
        <v>4038</v>
      </c>
      <c r="EN303" s="39">
        <f>SUM($BE303,$BF303:CW303)-SUM($CV$1:EN$1)*SUM($P303:$Q303,$W303)-SUM($CV$2:EN$2)*SUM($R303:$V303)-SUM($CV$3:EN$3)*$X303-SUM($CV$4:EN$4)*SUM($K303:$L303)-SUM($CV$5:EN$5)*SUM($M303:$N303)-SUM($CV$6:EN$6)*$O303-SUM($CV$7:EN$7)*SUM($Y303:$Z303,$AF303)-SUM($CV$8:EN$8)*SUM($AA303:$AE303)-SUM($CV$9:EN$9)*$AG303</f>
        <v>2038</v>
      </c>
      <c r="EO303" s="39">
        <f>SUM($BE303,$BF303:CX303)-SUM($CV$1:EO$1)*SUM($P303:$Q303,$W303)-SUM($CV$2:EO$2)*SUM($R303:$V303)-SUM($CV$3:EO$3)*$X303-SUM($CV$4:EO$4)*SUM($K303:$L303)-SUM($CV$5:EO$5)*SUM($M303:$N303)-SUM($CV$6:EO$6)*$O303-SUM($CV$7:EO$7)*SUM($Y303:$Z303,$AF303)-SUM($CV$8:EO$8)*SUM($AA303:$AE303)-SUM($CV$9:EO$9)*$AG303</f>
        <v>378</v>
      </c>
      <c r="EP303" s="96" t="str">
        <f t="shared" si="388"/>
        <v>WPG</v>
      </c>
      <c r="EQ303" s="103" t="str">
        <f t="shared" si="328"/>
        <v>WSL25125L000FEA</v>
      </c>
      <c r="ER303" s="96" t="str">
        <f t="shared" si="378"/>
        <v>VISHAY DALE ELECTRONICS</v>
      </c>
      <c r="ES303" s="115">
        <v>0.1111</v>
      </c>
      <c r="ET303" s="116" t="str">
        <f t="shared" si="385"/>
        <v>USD</v>
      </c>
      <c r="EU303" s="107" t="e">
        <f t="shared" ca="1" si="341"/>
        <v>#NAME?</v>
      </c>
      <c r="EV303" s="107" t="e">
        <f t="shared" ca="1" si="342"/>
        <v>#NAME?</v>
      </c>
      <c r="EW303" s="117">
        <f t="shared" si="382"/>
        <v>2000</v>
      </c>
      <c r="EX303" s="117">
        <f t="shared" si="383"/>
        <v>2000</v>
      </c>
      <c r="EY303" s="103"/>
      <c r="EZ303" s="117">
        <f t="shared" si="386"/>
        <v>72000</v>
      </c>
      <c r="FA303" s="118" t="e">
        <f t="shared" ca="1" si="344"/>
        <v>#NAME?</v>
      </c>
      <c r="FB303" s="117">
        <f t="shared" si="387"/>
        <v>1094</v>
      </c>
      <c r="FC303" s="118" t="e">
        <f t="shared" ca="1" si="346"/>
        <v>#NAME?</v>
      </c>
      <c r="FD303" s="119">
        <v>45526</v>
      </c>
      <c r="FE303" s="118" t="s">
        <v>130</v>
      </c>
      <c r="FF303" s="118" t="s">
        <v>26</v>
      </c>
      <c r="FG303" s="103" t="s">
        <v>144</v>
      </c>
      <c r="FH303" s="103" t="s">
        <v>145</v>
      </c>
      <c r="FI303" s="105">
        <f t="array" ref="FI303">SUMPRODUCT($AI303:$AL303,TRANSPOSE(FI$1:FI$4))</f>
        <v>6130</v>
      </c>
      <c r="FJ303" s="105">
        <f t="array" ref="FJ303">SUMPRODUCT($AI303:$AL303,TRANSPOSE(FJ$1:FJ$4))</f>
        <v>6130</v>
      </c>
      <c r="FK303" s="105">
        <f t="array" ref="FK303">SUMPRODUCT($AI303:$AL303,TRANSPOSE(FK$1:FK$4))</f>
        <v>6130</v>
      </c>
      <c r="FL303" s="105">
        <f t="array" ref="FL303">SUMPRODUCT($AI303:$AL303,TRANSPOSE(FL$1:FL$4))</f>
        <v>6130</v>
      </c>
      <c r="FM303" s="105">
        <f t="array" ref="FM303">SUMPRODUCT($AI303:$AL303,TRANSPOSE(FM$1:FM$4))</f>
        <v>6130</v>
      </c>
      <c r="FN303" s="105">
        <f t="array" ref="FN303">SUMPRODUCT($AI303:$AL303,TRANSPOSE(FN$1:FN$4))</f>
        <v>6130</v>
      </c>
      <c r="FO303" s="105">
        <f t="array" ref="FO303">SUMPRODUCT($AI303:$AL303,TRANSPOSE(FO$1:FO$4))</f>
        <v>6130</v>
      </c>
      <c r="FP303" s="105">
        <f t="array" ref="FP303">SUMPRODUCT($AI303:$AL303,TRANSPOSE(FP$1:FP$4))</f>
        <v>6130</v>
      </c>
      <c r="FQ303" s="105">
        <f t="array" ref="FQ303">SUMPRODUCT($AI303:$AL303,TRANSPOSE(FQ$1:FQ$4))</f>
        <v>6130</v>
      </c>
      <c r="FR303" s="105">
        <f t="array" ref="FR303">SUMPRODUCT($AI303:$AL303,TRANSPOSE(FR$1:FR$4))</f>
        <v>6100</v>
      </c>
      <c r="FS303" s="105">
        <f t="array" ref="FS303">SUMPRODUCT($AI303:$AL303,TRANSPOSE(FS$1:FS$4))</f>
        <v>6000</v>
      </c>
      <c r="FT303" s="105">
        <f t="array" ref="FT303">SUMPRODUCT($AI303:$AL303,TRANSPOSE(FT$1:FT$4))</f>
        <v>3636</v>
      </c>
      <c r="FU303" s="105">
        <f t="array" ref="FU303">SUMPRODUCT($AI303:$AL303,TRANSPOSE(FU$1:FU$4))</f>
        <v>0</v>
      </c>
      <c r="FV303" s="120"/>
      <c r="FW303" s="105">
        <f t="shared" si="347"/>
        <v>8000</v>
      </c>
      <c r="FX303" s="121">
        <f>CEILING(SUM($FI303:FJ303)-SUM($FW303:FW303),$EW303)</f>
        <v>6000</v>
      </c>
      <c r="FY303" s="121">
        <f>CEILING(SUM($FI303:FK303)-SUM($FW303:FX303),$EW303)</f>
        <v>6000</v>
      </c>
      <c r="FZ303" s="121">
        <f>CEILING(SUM($FI303:FL303)-SUM($FW303:FY303),$EW303)</f>
        <v>6000</v>
      </c>
      <c r="GA303" s="121">
        <f>CEILING(SUM($FI303:FM303)-SUM($FW303:FZ303),$EW303)</f>
        <v>6000</v>
      </c>
      <c r="GB303" s="121">
        <f>CEILING(SUM($FI303:FN303)-SUM($FW303:GA303),$EW303)</f>
        <v>6000</v>
      </c>
      <c r="GC303" s="121">
        <f>CEILING(SUM($FI303:FO303)-SUM($FW303:GB303),$EW303)</f>
        <v>6000</v>
      </c>
      <c r="GD303" s="121">
        <f>CEILING(SUM($FI303:FP303)-SUM($FW303:GC303),$EW303)</f>
        <v>6000</v>
      </c>
      <c r="GE303" s="121">
        <f>CEILING(SUM($FI303:FQ303)-SUM($FW303:GD303),$EW303)</f>
        <v>6000</v>
      </c>
      <c r="GF303" s="121">
        <f>CEILING(SUM($FI303:FR303)-SUM($FW303:GE303),$EW303)</f>
        <v>6000</v>
      </c>
      <c r="GG303" s="121">
        <f>CEILING(SUM($FI303:FS303)-SUM($FW303:GF303),$EW303)</f>
        <v>6000</v>
      </c>
      <c r="GH303" s="121">
        <f t="shared" si="348"/>
        <v>4000</v>
      </c>
      <c r="GI303" s="121">
        <f t="shared" si="349"/>
        <v>0</v>
      </c>
      <c r="GJ303" s="120"/>
      <c r="GK303" s="123" t="e">
        <f t="shared" ca="1" si="350"/>
        <v>#NAME?</v>
      </c>
      <c r="GL303" s="123" t="e">
        <f t="shared" ca="1" si="351"/>
        <v>#NAME?</v>
      </c>
      <c r="GM303" s="123" t="e">
        <f t="shared" ca="1" si="352"/>
        <v>#NAME?</v>
      </c>
      <c r="GN303" s="123" t="e">
        <f t="shared" ca="1" si="353"/>
        <v>#NAME?</v>
      </c>
      <c r="GO303" s="123" t="e">
        <f t="shared" ca="1" si="354"/>
        <v>#NAME?</v>
      </c>
      <c r="GP303" s="123" t="e">
        <f t="shared" ca="1" si="355"/>
        <v>#NAME?</v>
      </c>
      <c r="GQ303" s="123" t="e">
        <f t="shared" ca="1" si="356"/>
        <v>#NAME?</v>
      </c>
      <c r="GR303" s="123" t="e">
        <f t="shared" ca="1" si="357"/>
        <v>#NAME?</v>
      </c>
      <c r="GS303" s="123" t="e">
        <f t="shared" ca="1" si="358"/>
        <v>#NAME?</v>
      </c>
      <c r="GT303" s="123" t="e">
        <f t="shared" ca="1" si="359"/>
        <v>#NAME?</v>
      </c>
      <c r="GU303" s="123" t="e">
        <f t="shared" ca="1" si="360"/>
        <v>#NAME?</v>
      </c>
      <c r="GV303" s="123" t="e">
        <f t="shared" ca="1" si="361"/>
        <v>#NAME?</v>
      </c>
      <c r="GW303" s="123" t="e">
        <f t="shared" ca="1" si="362"/>
        <v>#NAME?</v>
      </c>
      <c r="GX303" s="123" t="e">
        <f t="shared" ca="1" si="363"/>
        <v>#NAME?</v>
      </c>
      <c r="GY303" s="120">
        <v>1</v>
      </c>
      <c r="GZ303" s="105">
        <f>SUM(FW303:GI303)</f>
        <v>72000</v>
      </c>
      <c r="HA303" s="105"/>
      <c r="HB303" s="105"/>
      <c r="HC303" s="105"/>
      <c r="HD303" s="105"/>
      <c r="HE303" s="105"/>
      <c r="HF303" s="105"/>
      <c r="HG303" s="105"/>
      <c r="HH303" s="105"/>
      <c r="HI303" s="105"/>
      <c r="HJ303" s="105"/>
      <c r="HK303" s="105"/>
      <c r="HL303" s="105">
        <f>GI303</f>
        <v>0</v>
      </c>
      <c r="HM303" s="105"/>
      <c r="HN303" s="130" t="e">
        <f t="shared" ca="1" si="364"/>
        <v>#NAME?</v>
      </c>
      <c r="HO303" s="130" t="e">
        <f t="shared" ca="1" si="365"/>
        <v>#NAME?</v>
      </c>
      <c r="HP303" s="130" t="e">
        <f t="shared" ca="1" si="366"/>
        <v>#NAME?</v>
      </c>
      <c r="HQ303" s="130" t="e">
        <f t="shared" ca="1" si="367"/>
        <v>#NAME?</v>
      </c>
      <c r="HR303" s="130" t="e">
        <f t="shared" ca="1" si="368"/>
        <v>#NAME?</v>
      </c>
      <c r="HS303" s="130" t="e">
        <f t="shared" ca="1" si="369"/>
        <v>#NAME?</v>
      </c>
      <c r="HT303" s="130" t="e">
        <f t="shared" ca="1" si="370"/>
        <v>#NAME?</v>
      </c>
      <c r="HU303" s="130" t="e">
        <f t="shared" ca="1" si="371"/>
        <v>#NAME?</v>
      </c>
      <c r="HV303" s="130" t="e">
        <f t="shared" ca="1" si="372"/>
        <v>#NAME?</v>
      </c>
      <c r="HW303" s="130" t="e">
        <f t="shared" ca="1" si="373"/>
        <v>#NAME?</v>
      </c>
      <c r="HX303" s="130" t="e">
        <f t="shared" ca="1" si="374"/>
        <v>#NAME?</v>
      </c>
      <c r="HY303" s="130" t="e">
        <f t="shared" ca="1" si="375"/>
        <v>#NAME?</v>
      </c>
      <c r="HZ303" s="130" t="e">
        <f t="shared" ca="1" si="376"/>
        <v>#NAME?</v>
      </c>
      <c r="IA303" s="130" t="e">
        <f t="shared" ca="1" si="377"/>
        <v>#NAME?</v>
      </c>
      <c r="IB303" s="124" t="s">
        <v>1377</v>
      </c>
      <c r="IC303" s="103" t="s">
        <v>1381</v>
      </c>
      <c r="ID303" s="125">
        <v>45535</v>
      </c>
      <c r="IE303" s="103" t="s">
        <v>147</v>
      </c>
      <c r="IF303" s="103" t="s">
        <v>147</v>
      </c>
      <c r="IG303" s="103" t="s">
        <v>147</v>
      </c>
      <c r="IH303" s="103"/>
      <c r="II303" s="103" t="s">
        <v>387</v>
      </c>
    </row>
    <row r="304" spans="1:243" ht="15" x14ac:dyDescent="0.25">
      <c r="BI304"/>
      <c r="ES304"/>
      <c r="FA304" s="64" t="e">
        <f ca="1">SUM(FA11:FA303)</f>
        <v>#NAME?</v>
      </c>
      <c r="FC304" s="64" t="e">
        <f ca="1">SUM(FC11:FC303)</f>
        <v>#NAME?</v>
      </c>
      <c r="GK304" s="64" t="e">
        <f t="shared" ref="GK304:GX304" ca="1" si="390">SUM(GK11:GK303)</f>
        <v>#NAME?</v>
      </c>
      <c r="GL304" s="64" t="e">
        <f t="shared" ca="1" si="390"/>
        <v>#NAME?</v>
      </c>
      <c r="GM304" s="64" t="e">
        <f t="shared" ca="1" si="390"/>
        <v>#NAME?</v>
      </c>
      <c r="GN304" s="64" t="e">
        <f t="shared" ca="1" si="390"/>
        <v>#NAME?</v>
      </c>
      <c r="GO304" s="64" t="e">
        <f t="shared" ca="1" si="390"/>
        <v>#NAME?</v>
      </c>
      <c r="GP304" s="64" t="e">
        <f t="shared" ca="1" si="390"/>
        <v>#NAME?</v>
      </c>
      <c r="GQ304" s="64" t="e">
        <f t="shared" ca="1" si="390"/>
        <v>#NAME?</v>
      </c>
      <c r="GR304" s="64" t="e">
        <f t="shared" ca="1" si="390"/>
        <v>#NAME?</v>
      </c>
      <c r="GS304" s="64" t="e">
        <f t="shared" ca="1" si="390"/>
        <v>#NAME?</v>
      </c>
      <c r="GT304" s="64" t="e">
        <f t="shared" ca="1" si="390"/>
        <v>#NAME?</v>
      </c>
      <c r="GU304" s="64" t="e">
        <f t="shared" ca="1" si="390"/>
        <v>#NAME?</v>
      </c>
      <c r="GV304" s="64" t="e">
        <f t="shared" ca="1" si="390"/>
        <v>#NAME?</v>
      </c>
      <c r="GW304" s="64" t="e">
        <f t="shared" ca="1" si="390"/>
        <v>#NAME?</v>
      </c>
      <c r="GX304" s="64" t="e">
        <f t="shared" ca="1" si="390"/>
        <v>#NAME?</v>
      </c>
      <c r="HN304" s="65" t="e">
        <f t="shared" ref="HN304:HZ304" ca="1" si="391">SUM(HN11:HN303)</f>
        <v>#NAME?</v>
      </c>
      <c r="HO304" s="65" t="e">
        <f t="shared" ca="1" si="391"/>
        <v>#NAME?</v>
      </c>
      <c r="HP304" s="65" t="e">
        <f t="shared" ca="1" si="391"/>
        <v>#NAME?</v>
      </c>
      <c r="HQ304" s="65" t="e">
        <f t="shared" ca="1" si="391"/>
        <v>#NAME?</v>
      </c>
      <c r="HR304" s="65" t="e">
        <f t="shared" ca="1" si="391"/>
        <v>#NAME?</v>
      </c>
      <c r="HS304" s="65" t="e">
        <f t="shared" ca="1" si="391"/>
        <v>#NAME?</v>
      </c>
      <c r="HT304" s="65" t="e">
        <f t="shared" ca="1" si="391"/>
        <v>#NAME?</v>
      </c>
      <c r="HU304" s="65" t="e">
        <f t="shared" ca="1" si="391"/>
        <v>#NAME?</v>
      </c>
      <c r="HV304" s="65" t="e">
        <f t="shared" ca="1" si="391"/>
        <v>#NAME?</v>
      </c>
      <c r="HW304" s="65" t="e">
        <f t="shared" ca="1" si="391"/>
        <v>#NAME?</v>
      </c>
      <c r="HX304" s="65" t="e">
        <f t="shared" ca="1" si="391"/>
        <v>#NAME?</v>
      </c>
      <c r="HY304" s="65" t="e">
        <f t="shared" ca="1" si="391"/>
        <v>#NAME?</v>
      </c>
      <c r="HZ304" s="65" t="e">
        <f t="shared" ca="1" si="391"/>
        <v>#NAME?</v>
      </c>
      <c r="IA304" s="65" t="e">
        <f t="shared" ca="1" si="377"/>
        <v>#NAME?</v>
      </c>
      <c r="IB304" s="124"/>
    </row>
    <row r="305" spans="11:240" ht="18.75" thickBot="1" x14ac:dyDescent="0.3">
      <c r="K305" s="5" t="e">
        <f ca="1">SUMPRODUCT(#REF!,SUBTOTAL(9,OFFSET(K11:K303,ROW(K11:K303)-MIN(ROW(K11:K303)),0,1)))</f>
        <v>#REF!</v>
      </c>
      <c r="L305" s="5" t="e">
        <f ca="1">SUMPRODUCT(#REF!,SUBTOTAL(9,OFFSET(L11:L303,ROW(L11:L303)-MIN(ROW(L11:L303)),0,1)))</f>
        <v>#REF!</v>
      </c>
      <c r="M305" s="5" t="e">
        <f ca="1">SUMPRODUCT(#REF!,SUBTOTAL(9,OFFSET(M11:M303,ROW(M11:M303)-MIN(ROW(M11:M303)),0,1)))</f>
        <v>#REF!</v>
      </c>
      <c r="N305" s="5" t="e">
        <f ca="1">SUMPRODUCT(#REF!,SUBTOTAL(9,OFFSET(N11:N303,ROW(N11:N303)-MIN(ROW(N11:N303)),0,1)))</f>
        <v>#REF!</v>
      </c>
      <c r="O305" s="5" t="e">
        <f ca="1">SUMPRODUCT(#REF!,SUBTOTAL(9,OFFSET(O11:O303,ROW(O11:O303)-MIN(ROW(O11:O303)),0,1)))</f>
        <v>#REF!</v>
      </c>
      <c r="P305" s="5" t="e">
        <f ca="1">SUMPRODUCT(#REF!,SUBTOTAL(9,OFFSET(P11:P303,ROW(P11:P303)-MIN(ROW(P11:P303)),0,1)))</f>
        <v>#REF!</v>
      </c>
      <c r="Q305" s="5" t="e">
        <f ca="1">SUMPRODUCT(#REF!,SUBTOTAL(9,OFFSET(Q11:Q303,ROW(Q11:Q303)-MIN(ROW(Q11:Q303)),0,1)))</f>
        <v>#REF!</v>
      </c>
      <c r="R305" s="5" t="e">
        <f ca="1">SUMPRODUCT(#REF!,SUBTOTAL(9,OFFSET(R11:R303,ROW(R11:R303)-MIN(ROW(R11:R303)),0,1)))</f>
        <v>#REF!</v>
      </c>
      <c r="S305" s="5" t="e">
        <f ca="1">SUMPRODUCT(#REF!,SUBTOTAL(9,OFFSET(S11:S303,ROW(S11:S303)-MIN(ROW(S11:S303)),0,1)))</f>
        <v>#REF!</v>
      </c>
      <c r="T305" s="5" t="e">
        <f ca="1">SUMPRODUCT(#REF!,SUBTOTAL(9,OFFSET(T11:T303,ROW(T11:T303)-MIN(ROW(T11:T303)),0,1)))</f>
        <v>#REF!</v>
      </c>
      <c r="U305" s="5" t="e">
        <f ca="1">SUMPRODUCT(#REF!,SUBTOTAL(9,OFFSET(U11:U303,ROW(U11:U303)-MIN(ROW(U11:U303)),0,1)))</f>
        <v>#REF!</v>
      </c>
      <c r="V305" s="5" t="e">
        <f ca="1">SUMPRODUCT(#REF!,SUBTOTAL(9,OFFSET(V11:V303,ROW(V11:V303)-MIN(ROW(V11:V303)),0,1)))</f>
        <v>#REF!</v>
      </c>
      <c r="W305" s="5" t="e">
        <f ca="1">SUMPRODUCT(#REF!,SUBTOTAL(9,OFFSET(W11:W303,ROW(W11:W303)-MIN(ROW(W11:W303)),0,1)))</f>
        <v>#REF!</v>
      </c>
      <c r="X305" s="5" t="e">
        <f ca="1">SUMPRODUCT(#REF!,SUBTOTAL(9,OFFSET(X11:X303,ROW(X11:X303)-MIN(ROW(X11:X303)),0,1)))</f>
        <v>#REF!</v>
      </c>
      <c r="Y305" s="5" t="e">
        <f ca="1">SUMPRODUCT(#REF!,SUBTOTAL(9,OFFSET(Y11:Y303,ROW(Y11:Y303)-MIN(ROW(Y11:Y303)),0,1)))</f>
        <v>#REF!</v>
      </c>
      <c r="Z305" s="5" t="e">
        <f ca="1">SUMPRODUCT(#REF!,SUBTOTAL(9,OFFSET(Z11:Z303,ROW(Z11:Z303)-MIN(ROW(Z11:Z303)),0,1)))</f>
        <v>#REF!</v>
      </c>
      <c r="AA305" s="5" t="e">
        <f ca="1">SUMPRODUCT(#REF!,SUBTOTAL(9,OFFSET(AA11:AA303,ROW(AA11:AA303)-MIN(ROW(AA11:AA303)),0,1)))</f>
        <v>#REF!</v>
      </c>
      <c r="AB305" s="5" t="e">
        <f ca="1">SUMPRODUCT(#REF!,SUBTOTAL(9,OFFSET(AB11:AB303,ROW(AB11:AB303)-MIN(ROW(AB11:AB303)),0,1)))</f>
        <v>#REF!</v>
      </c>
      <c r="AC305" s="5" t="e">
        <f ca="1">SUMPRODUCT(#REF!,SUBTOTAL(9,OFFSET(AC11:AC303,ROW(AC11:AC303)-MIN(ROW(AC11:AC303)),0,1)))</f>
        <v>#REF!</v>
      </c>
      <c r="AD305" s="5" t="e">
        <f ca="1">SUMPRODUCT(#REF!,SUBTOTAL(9,OFFSET(AD11:AD303,ROW(AD11:AD303)-MIN(ROW(AD11:AD303)),0,1)))</f>
        <v>#REF!</v>
      </c>
      <c r="AE305" s="5" t="e">
        <f ca="1">SUMPRODUCT(#REF!,SUBTOTAL(9,OFFSET(AE11:AE303,ROW(AE11:AE303)-MIN(ROW(AE11:AE303)),0,1)))</f>
        <v>#REF!</v>
      </c>
      <c r="AF305" s="5" t="e">
        <f ca="1">SUMPRODUCT(#REF!,SUBTOTAL(9,OFFSET(AF11:AF303,ROW(AF11:AF303)-MIN(ROW(AF11:AF303)),0,1)))</f>
        <v>#REF!</v>
      </c>
      <c r="AG305" s="5" t="e">
        <f ca="1">SUMPRODUCT(#REF!,SUBTOTAL(9,OFFSET(AG11:AG303,ROW(AG11:AG303)-MIN(ROW(AG11:AG303)),0,1)))</f>
        <v>#REF!</v>
      </c>
      <c r="AH305" s="5"/>
      <c r="AI305" s="5"/>
      <c r="AJ305" s="5"/>
      <c r="AK305" s="5"/>
      <c r="AL305" s="5"/>
      <c r="AM305" s="5"/>
      <c r="AN305" s="5"/>
      <c r="AO305" s="5"/>
      <c r="BI305"/>
      <c r="ES305"/>
      <c r="FA305" s="79"/>
    </row>
    <row r="306" spans="11:240" ht="64.5" thickBot="1" x14ac:dyDescent="0.25">
      <c r="K306" s="3" t="str">
        <f t="shared" ref="K306:AG306" si="392">VLOOKUP(K308,$C$11:$F$303,4,)</f>
        <v>DRM F/ASSY</v>
      </c>
      <c r="L306" s="3" t="str">
        <f t="shared" si="392"/>
        <v>DRM ASSY</v>
      </c>
      <c r="M306" s="3" t="str">
        <f t="shared" si="392"/>
        <v>DRM PS ASSY RX</v>
      </c>
      <c r="N306" s="3" t="str">
        <f t="shared" si="392"/>
        <v>DRM RX ASSY</v>
      </c>
      <c r="O306" s="3" t="str">
        <f t="shared" si="392"/>
        <v>PC ASSY DRM CONTROLER NG 400</v>
      </c>
      <c r="P306" s="3" t="str">
        <f t="shared" si="392"/>
        <v>DTRM F/ASSY</v>
      </c>
      <c r="Q306" s="3" t="str">
        <f t="shared" si="392"/>
        <v>DTRM F/ASSY</v>
      </c>
      <c r="R306" s="3" t="str">
        <f t="shared" si="392"/>
        <v>DTRM POWER AMP ASSY</v>
      </c>
      <c r="S306" s="3" t="str">
        <f t="shared" si="392"/>
        <v>DTRM PC ASSY PA CR</v>
      </c>
      <c r="T306" s="3" t="str">
        <f t="shared" si="392"/>
        <v>CAPASITORS CALIBRATION KIT</v>
      </c>
      <c r="U306" s="3" t="str">
        <f t="shared" si="392"/>
        <v>BEND OF TRANSISTOR</v>
      </c>
      <c r="V306" s="3" t="str">
        <f t="shared" si="392"/>
        <v>EV CAP WITH BRACKET</v>
      </c>
      <c r="W306" s="3" t="str">
        <f t="shared" si="392"/>
        <v>INSIDE COVER ASSY</v>
      </c>
      <c r="X306" s="3" t="str">
        <f t="shared" si="392"/>
        <v>PC ASSY CONTROLLER 400</v>
      </c>
      <c r="Y306" s="3" t="str">
        <f t="shared" si="392"/>
        <v>D.A.D. F/ASSY</v>
      </c>
      <c r="Z306" s="3" t="str">
        <f t="shared" si="392"/>
        <v>D.A.D. ASSY</v>
      </c>
      <c r="AA306" s="3" t="str">
        <f t="shared" si="392"/>
        <v>D.A.D. POWER AMP ASSY</v>
      </c>
      <c r="AB306" s="3" t="str">
        <f t="shared" si="392"/>
        <v>D.A.D. PC ASSY PA CR</v>
      </c>
      <c r="AC306" s="3" t="str">
        <f t="shared" si="392"/>
        <v>CAPASITORS CALIBRATION KIT</v>
      </c>
      <c r="AD306" s="3" t="str">
        <f t="shared" si="392"/>
        <v>BEND OF TRANSISTOR</v>
      </c>
      <c r="AE306" s="3" t="str">
        <f t="shared" si="392"/>
        <v>EV CAP WITH BRACKET</v>
      </c>
      <c r="AF306" s="3" t="str">
        <f t="shared" si="392"/>
        <v>INSIDE COVER ASSY</v>
      </c>
      <c r="AG306" s="3" t="str">
        <f t="shared" si="392"/>
        <v>PC ASSY CONTROLLER 400</v>
      </c>
      <c r="AH306" s="4"/>
      <c r="AI306" s="4"/>
      <c r="AJ306" s="4"/>
      <c r="AK306" s="4"/>
      <c r="AL306" s="4"/>
      <c r="AM306" s="4"/>
      <c r="AN306" s="4"/>
      <c r="AO306" s="4"/>
      <c r="BI306"/>
      <c r="ES306"/>
    </row>
    <row r="307" spans="11:240" ht="13.5" thickBot="1" x14ac:dyDescent="0.25">
      <c r="K307" s="3" t="e">
        <f>VLOOKUP(K308,#REF!,2,)</f>
        <v>#REF!</v>
      </c>
      <c r="L307" s="3" t="e">
        <f>VLOOKUP(L308,#REF!,2,)</f>
        <v>#REF!</v>
      </c>
      <c r="M307" s="3" t="e">
        <f>VLOOKUP(M308,#REF!,2,)</f>
        <v>#REF!</v>
      </c>
      <c r="N307" s="3" t="e">
        <f>VLOOKUP(N308,#REF!,2,)</f>
        <v>#REF!</v>
      </c>
      <c r="O307" s="3" t="e">
        <f>VLOOKUP(O308,#REF!,2,)</f>
        <v>#REF!</v>
      </c>
      <c r="P307" s="3" t="e">
        <f>VLOOKUP(P308,#REF!,2,)</f>
        <v>#REF!</v>
      </c>
      <c r="Q307" s="3" t="e">
        <f>VLOOKUP(Q308,#REF!,2,)</f>
        <v>#REF!</v>
      </c>
      <c r="R307" s="3" t="e">
        <f>VLOOKUP(R308,#REF!,2,)</f>
        <v>#REF!</v>
      </c>
      <c r="S307" s="3" t="e">
        <f>VLOOKUP(S308,#REF!,2,)</f>
        <v>#REF!</v>
      </c>
      <c r="T307" s="3" t="e">
        <f>VLOOKUP(T308,#REF!,2,)</f>
        <v>#REF!</v>
      </c>
      <c r="U307" s="3" t="e">
        <f>VLOOKUP(U308,#REF!,2,)</f>
        <v>#REF!</v>
      </c>
      <c r="V307" s="3" t="e">
        <f>VLOOKUP(V308,#REF!,2,)</f>
        <v>#REF!</v>
      </c>
      <c r="W307" s="3" t="e">
        <f>VLOOKUP(W308,#REF!,2,)</f>
        <v>#REF!</v>
      </c>
      <c r="X307" s="3" t="e">
        <f>VLOOKUP(X308,#REF!,2,)</f>
        <v>#REF!</v>
      </c>
      <c r="Y307" s="3" t="e">
        <f>VLOOKUP(Y308,#REF!,2,)</f>
        <v>#REF!</v>
      </c>
      <c r="Z307" s="3" t="e">
        <f>VLOOKUP(Z308,#REF!,2,)</f>
        <v>#REF!</v>
      </c>
      <c r="AA307" s="3" t="e">
        <f>VLOOKUP(AA308,#REF!,2,)</f>
        <v>#REF!</v>
      </c>
      <c r="AB307" s="3" t="e">
        <f>VLOOKUP(AB308,#REF!,2,)</f>
        <v>#REF!</v>
      </c>
      <c r="AC307" s="3" t="e">
        <f>VLOOKUP(AC308,#REF!,2,)</f>
        <v>#REF!</v>
      </c>
      <c r="AD307" s="3" t="e">
        <f>VLOOKUP(AD308,#REF!,2,)</f>
        <v>#REF!</v>
      </c>
      <c r="AE307" s="3" t="e">
        <f>VLOOKUP(AE308,#REF!,2,)</f>
        <v>#REF!</v>
      </c>
      <c r="AF307" s="3" t="e">
        <f>VLOOKUP(AF308,#REF!,2,)</f>
        <v>#REF!</v>
      </c>
      <c r="AG307" s="3" t="e">
        <f>VLOOKUP(AG308,#REF!,2,)</f>
        <v>#REF!</v>
      </c>
      <c r="AH307" s="4"/>
      <c r="AI307" s="4"/>
      <c r="AJ307" s="4"/>
      <c r="AK307" s="4"/>
      <c r="AL307" s="4"/>
      <c r="AM307" s="4"/>
      <c r="AN307" s="4"/>
      <c r="AO307" s="4"/>
      <c r="BI307"/>
      <c r="ES307"/>
    </row>
    <row r="308" spans="11:240" ht="26.25" thickBot="1" x14ac:dyDescent="0.25">
      <c r="K308" s="3" t="s">
        <v>58</v>
      </c>
      <c r="L308" s="3" t="s">
        <v>59</v>
      </c>
      <c r="M308" s="3" t="s">
        <v>60</v>
      </c>
      <c r="N308" s="3" t="s">
        <v>61</v>
      </c>
      <c r="O308" s="3" t="s">
        <v>62</v>
      </c>
      <c r="P308" s="3" t="s">
        <v>63</v>
      </c>
      <c r="Q308" s="3" t="s">
        <v>64</v>
      </c>
      <c r="R308" s="3" t="s">
        <v>65</v>
      </c>
      <c r="S308" s="3" t="s">
        <v>66</v>
      </c>
      <c r="T308" s="3" t="s">
        <v>67</v>
      </c>
      <c r="U308" s="3" t="s">
        <v>68</v>
      </c>
      <c r="V308" s="3" t="s">
        <v>69</v>
      </c>
      <c r="W308" s="3" t="s">
        <v>70</v>
      </c>
      <c r="X308" s="3" t="s">
        <v>71</v>
      </c>
      <c r="Y308" s="3" t="s">
        <v>72</v>
      </c>
      <c r="Z308" s="3" t="s">
        <v>73</v>
      </c>
      <c r="AA308" s="3" t="s">
        <v>74</v>
      </c>
      <c r="AB308" s="3" t="s">
        <v>75</v>
      </c>
      <c r="AC308" s="3" t="s">
        <v>67</v>
      </c>
      <c r="AD308" s="3" t="s">
        <v>68</v>
      </c>
      <c r="AE308" s="3" t="s">
        <v>69</v>
      </c>
      <c r="AF308" s="3" t="s">
        <v>70</v>
      </c>
      <c r="AG308" s="3" t="s">
        <v>71</v>
      </c>
      <c r="AH308" s="4"/>
      <c r="AI308" s="4"/>
      <c r="AJ308" s="4"/>
      <c r="AK308" s="4"/>
      <c r="AL308" s="4"/>
      <c r="AM308" s="4"/>
      <c r="AN308" s="4"/>
      <c r="AO308" s="4"/>
      <c r="BI308"/>
      <c r="ES308"/>
    </row>
    <row r="309" spans="11:240" x14ac:dyDescent="0.2">
      <c r="AO309" s="91"/>
      <c r="ES309" s="79">
        <f>ES117*27000</f>
        <v>65340</v>
      </c>
      <c r="EV309" s="93"/>
    </row>
    <row r="310" spans="11:240" x14ac:dyDescent="0.2">
      <c r="ES310" s="80">
        <f>ES217*42000</f>
        <v>26460</v>
      </c>
    </row>
    <row r="311" spans="11:240" x14ac:dyDescent="0.2">
      <c r="ET311" s="94"/>
    </row>
    <row r="312" spans="11:240" x14ac:dyDescent="0.2">
      <c r="ET312" s="94"/>
    </row>
    <row r="313" spans="11:240" x14ac:dyDescent="0.2">
      <c r="ET313" s="79"/>
      <c r="FA313" s="79"/>
      <c r="IF313" t="s">
        <v>302</v>
      </c>
    </row>
    <row r="314" spans="11:240" x14ac:dyDescent="0.2">
      <c r="ET314" s="79"/>
      <c r="FA314" s="79"/>
    </row>
  </sheetData>
  <autoFilter ref="A10:II310" xr:uid="{4C2853CC-C47B-4769-B01A-224838069E86}"/>
  <mergeCells count="11">
    <mergeCell ref="FA1:FB1"/>
    <mergeCell ref="BA9:BD9"/>
    <mergeCell ref="BF8:CS9"/>
    <mergeCell ref="FA2:FB2"/>
    <mergeCell ref="FA3:FB3"/>
    <mergeCell ref="FA4:FB4"/>
    <mergeCell ref="FA5:FB5"/>
    <mergeCell ref="FA6:FB6"/>
    <mergeCell ref="FA7:FB7"/>
    <mergeCell ref="FA8:FB8"/>
    <mergeCell ref="FA9:FB9"/>
  </mergeCells>
  <conditionalFormatting sqref="CW11:EO303">
    <cfRule type="cellIs" dxfId="2" priority="4" stopIfTrue="1" operator="lessThan">
      <formula>0</formula>
    </cfRule>
    <cfRule type="cellIs" dxfId="1" priority="5" stopIfTrue="1" operator="greaterThanOrEqual">
      <formula>0</formula>
    </cfRule>
  </conditionalFormatting>
  <conditionalFormatting sqref="IG208:IG216 IG235:IG239 IG223:IG233 IG241 IG245:IG246 IG249:IG263 IG266:IG270 IG218:IG220">
    <cfRule type="uniqueValues" dxfId="0" priority="3"/>
  </conditionalFormatting>
  <hyperlinks>
    <hyperlink ref="C16" r:id="rId1" display="http://eltweb04.elta.iai/pls/iman_Production/link_to_iman?item_id=0402CS-5N6XGRW" xr:uid="{09DDF463-8260-4BD8-BF49-DDC17E709C38}"/>
    <hyperlink ref="C17" r:id="rId2" display="http://eltweb04.elta.iai/pls/iman_Production/link_to_iman?item_id=0603CS-15NXGRW" xr:uid="{464DB7FD-4E95-4E71-B321-B6B846169862}"/>
    <hyperlink ref="C18" r:id="rId3" display="http://eltweb04.elta.iai/pls/iman_Production/link_to_iman?item_id=0603CS-8N7XGLW" xr:uid="{D456A83D-0B0B-44AB-B238-48AF79244E87}"/>
    <hyperlink ref="C19" r:id="rId4" display="http://eltweb04.elta.iai/pls/iman_Production/link_to_iman?item_id=0805ZC106KAT2A" xr:uid="{07FF1D26-EED8-4F17-8D53-CF2168138D0C}"/>
    <hyperlink ref="C20" r:id="rId5" display="http://eltweb04.elta.iai/pls/iman_Production/link_to_iman?item_id=097-0227-893" xr:uid="{1B2DD292-6A18-4BC2-8EA5-1C19093325D7}"/>
    <hyperlink ref="C21" r:id="rId6" display="http://eltweb04.elta.iai/pls/iman_Production/link_to_iman?item_id=100A1R1BT150XTV" xr:uid="{7A0FF6FD-6870-469F-A571-73253771F529}"/>
    <hyperlink ref="C22" r:id="rId7" display="http://eltweb04.elta.iai/pls/iman_Production/link_to_iman?item_id=100A4R7BT150XTV" xr:uid="{6259A7CA-AA5B-4B4D-B352-CAE75405A224}"/>
    <hyperlink ref="C23" r:id="rId8" display="http://eltweb04.elta.iai/pls/iman_Production/link_to_iman?item_id=1092L481-001" xr:uid="{AA68BDF8-743E-4CB0-925C-8C7DFF82E993}"/>
    <hyperlink ref="C24" r:id="rId9" display="http://eltweb04.elta.iai/pls/iman_Production/link_to_iman?item_id=1093G277-001" xr:uid="{A976C75C-B900-415B-936A-D91ECFFD666F}"/>
    <hyperlink ref="C25" r:id="rId10" display="http://eltweb04.elta.iai/pls/iman_Production/link_to_iman?item_id=1093J361-002" xr:uid="{658250BA-D315-409A-8C70-9AD1461C5387}"/>
    <hyperlink ref="C26" r:id="rId11" display="http://eltweb04.elta.iai/pls/iman_Production/link_to_iman?item_id=1093J364-002" xr:uid="{7F7B7532-C352-4451-83CD-71546868E55D}"/>
    <hyperlink ref="C27" r:id="rId12" display="http://eltweb04.elta.iai/pls/iman_Production/link_to_iman?item_id=1093J365-002" xr:uid="{730DB7B4-D3EA-43EC-A1EB-48B9ABEA1842}"/>
    <hyperlink ref="C28" r:id="rId13" display="http://eltweb04.elta.iai/pls/iman_Production/link_to_iman?item_id=1093L791-001" xr:uid="{435C1C24-8810-4951-B671-ADEA0A162471}"/>
    <hyperlink ref="C29" r:id="rId14" display="http://eltweb04.elta.iai/pls/iman_Production/link_to_iman?item_id=1093N721-001" xr:uid="{362988A1-05CB-4A47-B518-CCCA7CF33319}"/>
    <hyperlink ref="C30" r:id="rId15" display="http://eltweb04.elta.iai/pls/iman_Production/link_to_iman?item_id=1093N746-001" xr:uid="{CF0A481D-9F57-4A73-A17F-586C01219A9C}"/>
    <hyperlink ref="C31" r:id="rId16" display="http://eltweb04.elta.iai/pls/iman_Production/link_to_iman?item_id=1093V980-001" xr:uid="{0DBD9396-36B5-452B-B762-546959E366F2}"/>
    <hyperlink ref="C32" r:id="rId17" display="http://eltweb04.elta.iai/pls/iman_Production/link_to_iman?item_id=1094B222-001" xr:uid="{8414D86C-B2B0-4047-8522-89A318C2D042}"/>
    <hyperlink ref="C33" r:id="rId18" display="http://eltweb04.elta.iai/pls/iman_Production/link_to_iman?item_id=1094B532-001" xr:uid="{8A35CF0F-A388-412E-BA60-97F93B23ABCC}"/>
    <hyperlink ref="C34" r:id="rId19" display="http://eltweb04.elta.iai/pls/iman_Production/link_to_iman?item_id=1094L913-001" xr:uid="{006EF0DA-BE0C-4364-9D6E-8DCC04E7B710}"/>
    <hyperlink ref="C35" r:id="rId20" display="http://eltweb04.elta.iai/pls/iman_Production/link_to_iman?item_id=1094L925-001" xr:uid="{E7A26169-61ED-40BE-AAEE-AF82806BAA7D}"/>
    <hyperlink ref="C36" r:id="rId21" display="http://eltweb04.elta.iai/pls/iman_Production/link_to_iman?item_id=1094L926-001" xr:uid="{9887DA1B-4DE3-4525-B022-BC0602950759}"/>
    <hyperlink ref="C37" r:id="rId22" display="http://eltweb04.elta.iai/pls/iman_Production/link_to_iman?item_id=1094L935-001" xr:uid="{EF8B1392-3764-4D84-BF33-3D9576AFBC11}"/>
    <hyperlink ref="C38" r:id="rId23" display="http://eltweb04.elta.iai/pls/iman_Production/link_to_iman?item_id=1094N754-001" xr:uid="{E84D0E2D-CB9B-4337-BCF1-62C24D586A02}"/>
    <hyperlink ref="C39" r:id="rId24" display="http://eltweb04.elta.iai/pls/iman_Production/link_to_iman?item_id=1094N759-001" xr:uid="{B8B5E375-08FE-46AC-9847-F9F09D03984A}"/>
    <hyperlink ref="C40" r:id="rId25" display="http://eltweb04.elta.iai/pls/iman_Production/link_to_iman?item_id=1094N761-002" xr:uid="{B98F5C9A-ED3A-4640-81D5-2149C5B19F1A}"/>
    <hyperlink ref="C41" r:id="rId26" display="http://eltweb04.elta.iai/pls/iman_Production/link_to_iman?item_id=1094N762-001" xr:uid="{68EFBC2B-96E0-4080-B664-44939C4C9FAC}"/>
    <hyperlink ref="C42" r:id="rId27" display="http://eltweb04.elta.iai/pls/iman_Production/link_to_iman?item_id=1094N764-001" xr:uid="{4472F59D-4F96-46AF-A747-3F61D00AEFDF}"/>
    <hyperlink ref="C43" r:id="rId28" display="http://eltweb04.elta.iai/pls/iman_Production/link_to_iman?item_id=1094N765-001" xr:uid="{7ED21907-6E40-4E61-AF96-FFCD99BAFCFB}"/>
    <hyperlink ref="C44" r:id="rId29" display="http://eltweb04.elta.iai/pls/iman_Production/link_to_iman?item_id=1094N766-001" xr:uid="{0FFE2A0C-0075-4B71-8963-F6C907F9EF57}"/>
    <hyperlink ref="C45" r:id="rId30" display="http://eltweb04.elta.iai/pls/iman_Production/link_to_iman?item_id=1094N769-001" xr:uid="{33BA5CF2-0AD2-40F5-A7D0-E2D32ACF88C9}"/>
    <hyperlink ref="C46" r:id="rId31" display="http://eltweb04.elta.iai/pls/iman_Production/link_to_iman?item_id=1094N771-001" xr:uid="{B0FBECCD-7236-48C0-8659-38E0907BD014}"/>
    <hyperlink ref="C47" r:id="rId32" display="http://eltweb04.elta.iai/pls/iman_Production/link_to_iman?item_id=1094N772-001" xr:uid="{BFF0A586-5DCC-437E-A6E9-331A1E4F5C83}"/>
    <hyperlink ref="C48" r:id="rId33" display="http://eltweb04.elta.iai/pls/iman_Production/link_to_iman?item_id=1094N773-003" xr:uid="{7152ACB8-D7C3-4EF3-9454-9E8226BCC8D6}"/>
    <hyperlink ref="C49" r:id="rId34" display="http://eltweb04.elta.iai/pls/iman_Production/link_to_iman?item_id=1094N776-001" xr:uid="{29A58F2F-EDED-40D9-97DD-FF011979620D}"/>
    <hyperlink ref="C50" r:id="rId35" display="http://eltweb04.elta.iai/pls/iman_Production/link_to_iman?item_id=1094N777-001" xr:uid="{D707C514-87C7-4042-B7FA-E1E34E22AB14}"/>
    <hyperlink ref="C51" r:id="rId36" display="http://eltweb04.elta.iai/pls/iman_Production/link_to_iman?item_id=1094N782-003" xr:uid="{2737E175-F36B-4602-BF4E-CED3171753F1}"/>
    <hyperlink ref="C52" r:id="rId37" display="http://eltweb04.elta.iai/pls/iman_Production/link_to_iman?item_id=1094N790-003" xr:uid="{4B63DEB3-3E8E-4A88-ACC4-AC37E43589FF}"/>
    <hyperlink ref="C53" r:id="rId38" display="http://eltweb04.elta.iai/pls/iman_Production/link_to_iman?item_id=1094N791-002" xr:uid="{F85E2A6E-3E1A-469D-A90A-ED16BE473FAE}"/>
    <hyperlink ref="C54" r:id="rId39" display="http://eltweb04.elta.iai/pls/iman_Production/link_to_iman?item_id=1094N792-002" xr:uid="{31FB9B9F-FF9C-40F9-8491-EB378F35EBB8}"/>
    <hyperlink ref="C55" r:id="rId40" display="http://eltweb04.elta.iai/pls/iman_Production/link_to_iman?item_id=1094N795-001" xr:uid="{94DC9B78-EA34-466D-A8BD-EC0F53784DF6}"/>
    <hyperlink ref="C56" r:id="rId41" display="http://eltweb04.elta.iai/pls/iman_Production/link_to_iman?item_id=1094N799-001" xr:uid="{115D15D5-5D5E-4F2F-904C-2EECBF0EFCEB}"/>
    <hyperlink ref="C57" r:id="rId42" display="http://eltweb04.elta.iai/pls/iman_Production/link_to_iman?item_id=1094N993-001" xr:uid="{83FFEB01-21E2-479A-BC75-C5B60D3C39D9}"/>
    <hyperlink ref="C58" r:id="rId43" display="http://eltweb04.elta.iai/pls/iman_Production/link_to_iman?item_id=1094T037-001" xr:uid="{CF9F7A73-83E0-4D8E-AF7D-4FB24E3D7E0B}"/>
    <hyperlink ref="C59" r:id="rId44" display="http://eltweb04.elta.iai/pls/iman_Production/link_to_iman?item_id=1094T051-001" xr:uid="{79442548-6549-4673-90E7-B09490C3E749}"/>
    <hyperlink ref="C60" r:id="rId45" display="http://eltweb04.elta.iai/pls/iman_Production/link_to_iman?item_id=1094T052-001" xr:uid="{601F51D1-469D-4959-837C-B60F6F59A948}"/>
    <hyperlink ref="C61" r:id="rId46" display="http://eltweb04.elta.iai/pls/iman_Production/link_to_iman?item_id=1094T062-002" xr:uid="{41CDD66B-15FA-48A1-A9CE-D1B574F84B7C}"/>
    <hyperlink ref="C62" r:id="rId47" display="http://eltweb04.elta.iai/pls/iman_Production/link_to_iman?item_id=1094Y026-001" xr:uid="{DAAA0F8E-4381-49FC-8442-18D0B0FD6AF5}"/>
    <hyperlink ref="C63" r:id="rId48" display="http://eltweb04.elta.iai/pls/iman_Production/link_to_iman?item_id=1094Y038-001" xr:uid="{CD53CAA9-6C33-4A2D-A6D8-AD2D1430E621}"/>
    <hyperlink ref="C64" r:id="rId49" display="http://eltweb04.elta.iai/pls/iman_Production/link_to_iman?item_id=1096H481-001" xr:uid="{1F351C90-E79C-402B-9541-F0F9B83C617A}"/>
    <hyperlink ref="C65" r:id="rId50" display="http://eltweb04.elta.iai/pls/iman_Production/link_to_iman?item_id=1096H485-001" xr:uid="{5FC82D3E-5CC7-4EAF-8CB1-91D7FF23E695}"/>
    <hyperlink ref="C66" r:id="rId51" display="http://eltweb04.elta.iai/pls/iman_Production/link_to_iman?item_id=1096M135-001" xr:uid="{0C92280B-5236-497E-A692-D8E8C9428212}"/>
    <hyperlink ref="C67" r:id="rId52" display="http://eltweb04.elta.iai/pls/iman_Production/link_to_iman?item_id=1096M136-001" xr:uid="{B9D62DC7-C8EB-49A0-9167-9D38579B9504}"/>
    <hyperlink ref="C68" r:id="rId53" display="http://eltweb04.elta.iai/pls/iman_Production/link_to_iman?item_id=1096M139-001" xr:uid="{DB6532A0-6942-43FD-A207-982952FF9682}"/>
    <hyperlink ref="C69" r:id="rId54" display="http://eltweb04.elta.iai/pls/iman_Production/link_to_iman?item_id=1096M140-001" xr:uid="{B6D9C839-DACA-4576-ABF4-8208CFB94045}"/>
    <hyperlink ref="C70" r:id="rId55" display="http://eltweb04.elta.iai/pls/iman_Production/link_to_iman?item_id=1096M155-001" xr:uid="{8AE7CF37-6596-4CFB-9FA5-D8AD6916C5EF}"/>
    <hyperlink ref="C71" r:id="rId56" display="http://eltweb04.elta.iai/pls/iman_Production/link_to_iman?item_id=1096M156-001" xr:uid="{73459019-D539-48E9-A1FB-25BC09F3A8C8}"/>
    <hyperlink ref="C72" r:id="rId57" display="http://eltweb04.elta.iai/pls/iman_Production/link_to_iman?item_id=1096M159-001" xr:uid="{470E355A-86C0-4864-B30D-E8C6528E708B}"/>
    <hyperlink ref="C73" r:id="rId58" display="http://eltweb04.elta.iai/pls/iman_Production/link_to_iman?item_id=1096M160-001" xr:uid="{F8E01A11-6EB9-4654-B04B-7B06FE50172C}"/>
    <hyperlink ref="C74" r:id="rId59" display="http://eltweb04.elta.iai/pls/iman_Production/link_to_iman?item_id=1096M175-001" xr:uid="{041BD745-EC69-43DA-8BEE-68B398FCB538}"/>
    <hyperlink ref="C75" r:id="rId60" display="http://eltweb04.elta.iai/pls/iman_Production/link_to_iman?item_id=1096M176-001" xr:uid="{74C243C1-9860-463A-BB8A-4692D4011EB5}"/>
    <hyperlink ref="C76" r:id="rId61" display="http://eltweb04.elta.iai/pls/iman_Production/link_to_iman?item_id=1096M179-001" xr:uid="{7FFC2B89-AAB6-4285-B9C4-2EA4FEAAF723}"/>
    <hyperlink ref="C77" r:id="rId62" display="http://eltweb04.elta.iai/pls/iman_Production/link_to_iman?item_id=1096M180-001" xr:uid="{E770F589-9474-46E0-8672-7C45A61BD875}"/>
    <hyperlink ref="C78" r:id="rId63" display="http://eltweb04.elta.iai/pls/iman_Production/link_to_iman?item_id=1096U900-001" xr:uid="{91668E5E-EB72-4759-BF19-956930E9C73C}"/>
    <hyperlink ref="C79" r:id="rId64" display="http://eltweb04.elta.iai/pls/iman_Production/link_to_iman?item_id=1097A690-001" xr:uid="{408E6505-685B-4C08-8C03-1982D47C5EE6}"/>
    <hyperlink ref="C80" r:id="rId65" display="http://eltweb04.elta.iai/pls/iman_Production/link_to_iman?item_id=1097U145-001" xr:uid="{F4042923-3B96-43DB-81CD-B2A25444C558}"/>
    <hyperlink ref="C81" r:id="rId66" display="http://eltweb04.elta.iai/pls/iman_Production/link_to_iman?item_id=1097U147-001" xr:uid="{82A2BD6F-EBEC-4EDC-A2EC-781086B1FD09}"/>
    <hyperlink ref="C82" r:id="rId67" display="http://eltweb04.elta.iai/pls/iman_Production/link_to_iman?item_id=1097U217-001" xr:uid="{43D10C4C-FD1B-4AC5-A7A3-0FBCCCAD52ED}"/>
    <hyperlink ref="C83" r:id="rId68" display="http://eltweb04.elta.iai/pls/iman_Production/link_to_iman?item_id=1097U219-001" xr:uid="{03B46E3C-1995-45C7-B007-43E55209F449}"/>
    <hyperlink ref="C84" r:id="rId69" display="http://eltweb04.elta.iai/pls/iman_Production/link_to_iman?item_id=10S519-S60N3" xr:uid="{4A96314F-D625-4B0A-9FF4-1B1A6FC251B5}"/>
    <hyperlink ref="C85" r:id="rId70" display="http://eltweb04.elta.iai/pls/iman_Production/link_to_iman?item_id=10S523-8H0S5" xr:uid="{FE265F91-BE9F-46AB-8D74-6237E720A921}"/>
    <hyperlink ref="C86" r:id="rId71" display="http://eltweb04.elta.iai/pls/iman_Production/link_to_iman?item_id=145-A01H/118" xr:uid="{14BCF243-2752-4885-A3E8-D6E3E5C5CD5C}"/>
    <hyperlink ref="C87" r:id="rId72" display="http://eltweb04.elta.iai/pls/iman_Production/link_to_iman?item_id=160-A62Q/188(SF162)" xr:uid="{7CB2C90C-3F28-461D-8109-9B0F51ECA877}"/>
    <hyperlink ref="C88" r:id="rId73" display="http://eltweb04.elta.iai/pls/iman_Production/link_to_iman?item_id=19S16D-400L5" xr:uid="{E15559E4-FD4F-4046-AAB8-04C3C1FC552A}"/>
    <hyperlink ref="C89" r:id="rId74" display="http://eltweb04.elta.iai/pls/iman_Production/link_to_iman?item_id=2030D241-001" xr:uid="{8FA89399-F02C-4710-9DE7-B8A201A1C1C9}"/>
    <hyperlink ref="C90" r:id="rId75" display="http://eltweb04.elta.iai/pls/iman_Production/link_to_iman?item_id=293D106X9016A2TE3" xr:uid="{EF5038CC-013A-49F1-876C-26B4389383A7}"/>
    <hyperlink ref="C91" r:id="rId76" display="http://eltweb04.elta.iai/pls/iman_Production/link_to_iman?item_id=293D475X9016A2TE3" xr:uid="{8F26954B-4233-4B5C-8795-3502B2A25CBA}"/>
    <hyperlink ref="C92" r:id="rId77" display="http://eltweb04.elta.iai/pls/iman_Production/link_to_iman?item_id=293D476X0010B2TE3" xr:uid="{EC213232-5ECD-4BB9-AE4C-D336088973C2}"/>
    <hyperlink ref="C93" r:id="rId78" display="http://eltweb04.elta.iai/pls/iman_Production/link_to_iman?item_id=32K719-S60N5" xr:uid="{07F7A369-CEC8-45C4-9BA2-A7B7C0194C8F}"/>
    <hyperlink ref="C94" r:id="rId79" display="http://eltweb04.elta.iai/pls/iman_Production/link_to_iman?item_id=3550LP14A300T" xr:uid="{5DC6AED5-9AAC-4230-8718-1CA3DEAE1B89}"/>
    <hyperlink ref="C95" r:id="rId80" display="http://eltweb04.elta.iai/pls/iman_Production/link_to_iman?item_id=55A0111-18-0" xr:uid="{678C0079-8E5C-430C-A461-650EA17D8781}"/>
    <hyperlink ref="C96" r:id="rId81" display="http://eltweb04.elta.iai/pls/iman_Production/link_to_iman?item_id=55A0111-18-9" xr:uid="{5A3A14C2-1AD5-4259-91A5-6F76D2B8CE4E}"/>
    <hyperlink ref="C97" r:id="rId82" display="http://eltweb04.elta.iai/pls/iman_Production/link_to_iman?item_id=597D227X0020R2T" xr:uid="{24F91CAF-5B85-498D-B975-0D580299B255}"/>
    <hyperlink ref="C98" r:id="rId83" display="http://eltweb04.elta.iai/pls/iman_Production/link_to_iman?item_id=5CEFA4U19I7" xr:uid="{13597102-5FFF-4B65-AC4A-E375A66F0245}"/>
    <hyperlink ref="C99" r:id="rId84" display="http://eltweb04.elta.iai/pls/iman_Production/link_to_iman?item_id=600L1R0AW200T" xr:uid="{B4BBBB2E-59B4-4DE5-A932-C1B8A8C146FD}"/>
    <hyperlink ref="C100" r:id="rId85" display="http://eltweb04.elta.iai/pls/iman_Production/link_to_iman?item_id=600L4R7BW200T" xr:uid="{BEFA84B9-2187-44F9-B4AA-8C75A1DF9AC1}"/>
    <hyperlink ref="C101" r:id="rId86" display="http://eltweb04.elta.iai/pls/iman_Production/link_to_iman?item_id=700A102KT50XTV" xr:uid="{57D548AE-4580-42E4-B40D-1710F4EC472E}"/>
    <hyperlink ref="C102" r:id="rId87" display="http://eltweb04.elta.iai/pls/iman_Production/link_to_iman?item_id=980-0064-005" xr:uid="{9F4BE5FF-0425-49A0-858E-1CBB4431C560}"/>
    <hyperlink ref="C103" r:id="rId88" display="http://eltweb04.elta.iai/pls/iman_Production/link_to_iman?item_id=A04TGLC" xr:uid="{2F148FA4-CEB5-4D4E-8055-B021BF2E51A0}"/>
    <hyperlink ref="C104" r:id="rId89" display="http://eltweb04.elta.iai/pls/iman_Production/link_to_iman?item_id=A2015AC-58" xr:uid="{35EF2AA0-172C-40DE-9374-67443AFE94AD}"/>
    <hyperlink ref="C105" r:id="rId90" display="http://eltweb04.elta.iai/pls/iman_Production/link_to_iman?item_id=AD7928BRUZ-REEL7" xr:uid="{9A0320EC-A054-48CC-8421-DA35119302BB}"/>
    <hyperlink ref="C106" r:id="rId91" display="http://eltweb04.elta.iai/pls/iman_Production/link_to_iman?item_id=AD823ARZ" xr:uid="{75CAA13E-1015-4285-95C8-29609CD8E11F}"/>
    <hyperlink ref="C107" r:id="rId92" display="http://eltweb04.elta.iai/pls/iman_Production/link_to_iman?item_id=ADN4650BRSZ-RL7" xr:uid="{8DC1FDA7-0715-478D-9F3E-1869EC6FC7BF}"/>
    <hyperlink ref="C108" r:id="rId93" display="http://eltweb04.elta.iai/pls/iman_Production/link_to_iman?item_id=AQ12EM1R2BAJME/500V" xr:uid="{8736A9F9-2C7E-45A6-8669-1EAE40C88782}"/>
    <hyperlink ref="C109" r:id="rId94" display="http://eltweb04.elta.iai/pls/iman_Production/link_to_iman?item_id=AQ12EM1R3BAJME/500V" xr:uid="{40C8F176-7638-46D4-BEA5-CF96F8ED8561}"/>
    <hyperlink ref="C110" r:id="rId95" display="http://eltweb04.elta.iai/pls/iman_Production/link_to_iman?item_id=AQ12EM1R4BAJME/500V" xr:uid="{1A270B5A-DE37-4CB9-A5A3-63890AF893C3}"/>
    <hyperlink ref="C111" r:id="rId96" display="http://eltweb04.elta.iai/pls/iman_Production/link_to_iman?item_id=AQ12EM1R5BAJME/500V" xr:uid="{C1BD755F-6CBF-40C6-B6B2-E622B12B53C3}"/>
    <hyperlink ref="C112" r:id="rId97" display="http://eltweb04.elta.iai/pls/iman_Production/link_to_iman?item_id=AQ12EM1R6BAJME/500V" xr:uid="{3D78886C-119C-4F60-81CA-70DAF69DD831}"/>
    <hyperlink ref="C113" r:id="rId98" display="http://eltweb04.elta.iai/pls/iman_Production/link_to_iman?item_id=ASP-200323-01" xr:uid="{2FE8FBE5-E6BD-4F2D-BE3B-2BD07C896830}"/>
    <hyperlink ref="C114" r:id="rId99" display="http://eltweb04.elta.iai/pls/iman_Production/link_to_iman?item_id=ATC600S4R7BW250XTV" xr:uid="{0B427C08-75D9-4FA9-9007-C5EBE7D87479}"/>
    <hyperlink ref="C115" r:id="rId100" display="http://eltweb04.elta.iai/pls/iman_Production/link_to_iman?item_id=ATUM 4/1-0" xr:uid="{E154A6E2-F61F-4C37-97B8-09EFAE9C1B42}"/>
    <hyperlink ref="C116" r:id="rId101" display="http://eltweb04.elta.iai/pls/iman_Production/link_to_iman?item_id=AVERY MPI 3041" xr:uid="{A5CC1167-5314-4BE6-BCEE-07B163D570FE}"/>
    <hyperlink ref="C117" r:id="rId102" display="http://eltweb04.elta.iai/pls/iman_Production/link_to_iman?item_id=BFCN-3115+" xr:uid="{AD31F22F-A7FA-4606-847C-5A06B8A356DE}"/>
    <hyperlink ref="C118" r:id="rId103" display="http://eltweb04.elta.iai/pls/iman_Production/link_to_iman?item_id=BLM18SG260TN1D" xr:uid="{6CCC17C1-4B44-4E90-AFEA-2D152D0AE949}"/>
    <hyperlink ref="C119" r:id="rId104" display="http://eltweb04.elta.iai/pls/iman_Production/link_to_iman?item_id=BLM31PG500SN1L" xr:uid="{DC92C33A-8986-4C66-B7D9-574C7779BD70}"/>
    <hyperlink ref="C120" r:id="rId105" display="http://eltweb04.elta.iai/pls/iman_Production/link_to_iman?item_id=C0402C101J3GACTU" xr:uid="{EC284214-72B5-43FC-B720-F565397513C6}"/>
    <hyperlink ref="C121" r:id="rId106" display="http://eltweb04.elta.iai/pls/iman_Production/link_to_iman?item_id=C0402C102K5RAC7867" xr:uid="{8C94FA38-8B2A-4B63-B16C-F6B5A6620D01}"/>
    <hyperlink ref="C122" r:id="rId107" display="http://eltweb04.elta.iai/pls/iman_Production/link_to_iman?item_id=C0402C103K3RAC7867" xr:uid="{7D9E5BA8-00E8-4874-BEE2-4AF2D63F9E02}"/>
    <hyperlink ref="C123" r:id="rId108" display="http://eltweb04.elta.iai/pls/iman_Production/link_to_iman?item_id=C0402C103K5RALTU" xr:uid="{FC00D2BC-AFA2-43E9-9D92-862D20E651E7}"/>
    <hyperlink ref="C124" r:id="rId109" display="http://eltweb04.elta.iai/pls/iman_Production/link_to_iman?item_id=C0402C472K3RAC7867" xr:uid="{ABBB435F-44E5-4DBC-B8F6-8941423791CF}"/>
    <hyperlink ref="C125" r:id="rId110" display="http://eltweb04.elta.iai/pls/iman_Production/link_to_iman?item_id=C0603C102K2RACTU" xr:uid="{9D123D07-E65F-472D-8E2A-F23F8CD9496D}"/>
    <hyperlink ref="C126" r:id="rId111" display="http://eltweb04.elta.iai/pls/iman_Production/link_to_iman?item_id=C0603C103K2RAL7867" xr:uid="{494CAB89-9E0C-421D-B20E-0050C8B5A1B6}"/>
    <hyperlink ref="C127" r:id="rId112" display="http://eltweb04.elta.iai/pls/iman_Production/link_to_iman?item_id=C0603C104K5RAC7867" xr:uid="{40741B89-0AA5-48A6-89DA-3FCDA4C85BDA}"/>
    <hyperlink ref="C128" r:id="rId113" display="http://eltweb04.elta.iai/pls/iman_Production/link_to_iman?item_id=C0603C105K3RACTU" xr:uid="{42117AA8-5CB3-46C7-A769-DB89CC6D113F}"/>
    <hyperlink ref="C129" r:id="rId114" display="http://eltweb04.elta.iai/pls/iman_Production/link_to_iman?item_id=C0603C123K4RACTU" xr:uid="{527AEBCB-0B0A-4B5B-B34F-CCBF447FF6CB}"/>
    <hyperlink ref="C130" r:id="rId115" display="http://eltweb04.elta.iai/pls/iman_Production/link_to_iman?item_id=C0603C272K5RACTU" xr:uid="{6AA082AD-9C97-4430-A1EC-DFB5F55DDE23}"/>
    <hyperlink ref="C131" r:id="rId116" display="http://eltweb04.elta.iai/pls/iman_Production/link_to_iman?item_id=C0603C472K1RACTU" xr:uid="{D93804E5-5C90-433F-8A51-08B92E737905}"/>
    <hyperlink ref="C132" r:id="rId117" display="http://eltweb04.elta.iai/pls/iman_Production/link_to_iman?item_id=C0603C474K4RAL7867" xr:uid="{ACA65E60-78AA-4FB2-A4E0-D3292416B747}"/>
    <hyperlink ref="C133" r:id="rId118" display="http://eltweb04.elta.iai/pls/iman_Production/link_to_iman?item_id=C0805C104K1RAC7025" xr:uid="{E7B0F19F-DF0D-4308-A239-131D7F769ECC}"/>
    <hyperlink ref="C134" r:id="rId119" display="http://eltweb04.elta.iai/pls/iman_Production/link_to_iman?item_id=C0805C104K5RACTU" xr:uid="{D32E5A12-0C7B-46ED-B09A-88F64C28B826}"/>
    <hyperlink ref="C135" r:id="rId120" display="http://eltweb04.elta.iai/pls/iman_Production/link_to_iman?item_id=C0805C475K4RAC7025" xr:uid="{3CC61C63-65AC-4BF5-A22D-1A493B8342E2}"/>
    <hyperlink ref="C136" r:id="rId121" display="http://eltweb04.elta.iai/pls/iman_Production/link_to_iman?item_id=C1210C106K5RACTU" xr:uid="{48988F93-0389-4489-9DE3-AF1E4D77CEC1}"/>
    <hyperlink ref="C137" r:id="rId122" display="http://eltweb04.elta.iai/pls/iman_Production/link_to_iman?item_id=CC1210KKX7R0BB334" xr:uid="{656915EB-7516-4221-8244-E85BCF5BDE8A}"/>
    <hyperlink ref="C138" r:id="rId123" display="http://eltweb04.elta.iai/pls/iman_Production/link_to_iman?item_id=CL05B682KB5NNNC" xr:uid="{D547385D-4E54-4E61-B60E-C4045934BA5C}"/>
    <hyperlink ref="C139" r:id="rId124" display="http://eltweb04.elta.iai/pls/iman_Production/link_to_iman?item_id=CL05C2R7CB5NNNC" xr:uid="{2012BE19-8EF4-4076-B44A-547CDFFEB20B}"/>
    <hyperlink ref="C140" r:id="rId125" display="http://eltweb04.elta.iai/pls/iman_Production/link_to_iman?item_id=CL05C4R7CB5NNNC" xr:uid="{7BB965C5-B328-456E-ACA6-84E3DD80E676}"/>
    <hyperlink ref="C141" r:id="rId126" display="http://eltweb04.elta.iai/pls/iman_Production/link_to_iman?item_id=CL10B104KO8NNNC" xr:uid="{802D9E3D-B77C-4364-877B-89ECD643D0B1}"/>
    <hyperlink ref="C142" r:id="rId127" display="http://eltweb04.elta.iai/pls/iman_Production/link_to_iman?item_id=CL10B153KB8NNNC" xr:uid="{BF07FE00-806B-4F48-B03F-9A093CD1541F}"/>
    <hyperlink ref="C143" r:id="rId128" display="http://eltweb04.elta.iai/pls/iman_Production/link_to_iman?item_id=CL10C101JB8NNNC" xr:uid="{B9747E23-9AD4-440E-9FF7-7A735063073C}"/>
    <hyperlink ref="C144" r:id="rId129" display="http://eltweb04.elta.iai/pls/iman_Production/link_to_iman?item_id=CL31B105KAHNNNE" xr:uid="{551E5FBA-DE78-42DF-A15F-0A3872E6AAF7}"/>
    <hyperlink ref="C145" r:id="rId130" display="http://eltweb04.elta.iai/pls/iman_Production/link_to_iman?item_id=CL31B106KOHNNNE" xr:uid="{0B644770-0574-425F-80C6-7DA079CB3C2D}"/>
    <hyperlink ref="C146" r:id="rId131" display="http://eltweb04.elta.iai/pls/iman_Production/link_to_iman?item_id=CL31B225KOHNNNE" xr:uid="{C80F0CCE-91FB-4048-8EAA-DFF479E9E54E}"/>
    <hyperlink ref="C147" r:id="rId132" display="http://eltweb04.elta.iai/pls/iman_Production/link_to_iman?item_id=CL32B106KBJNNWE" xr:uid="{47342015-9889-4E32-97D4-916FF3184ACD}"/>
    <hyperlink ref="C148" r:id="rId133" display="http://eltweb04.elta.iai/pls/iman_Production/link_to_iman?item_id=CMX30Q03" xr:uid="{2A2ED6B6-FA86-4A44-943C-7F15D78E3FD5}"/>
    <hyperlink ref="C149" r:id="rId134" display="http://eltweb04.elta.iai/pls/iman_Production/link_to_iman?item_id=CRCW04020000ZSED" xr:uid="{1DB29E38-07DC-4ED9-BE79-B8B421E624DA}"/>
    <hyperlink ref="C150" r:id="rId135" display="http://eltweb04.elta.iai/pls/iman_Production/link_to_iman?item_id=CRCW0402100KFKED" xr:uid="{9E536652-1C53-4CEF-87D4-FB47509F842F}"/>
    <hyperlink ref="C151" r:id="rId136" display="http://eltweb04.elta.iai/pls/iman_Production/link_to_iman?item_id=CRCW0402100RFKED" xr:uid="{4F47089C-5E5A-477C-BF1D-496FE699B425}"/>
    <hyperlink ref="C152" r:id="rId137" display="http://eltweb04.elta.iai/pls/iman_Production/link_to_iman?item_id=CRCW040210K0FKED" xr:uid="{1ACB5840-7211-473F-9895-56CC59EF7879}"/>
    <hyperlink ref="C153" r:id="rId138" display="http://eltweb04.elta.iai/pls/iman_Production/link_to_iman?item_id=CRCW0402150RFKED" xr:uid="{CBB1E0A2-D5E7-422E-9CF9-4E9AB2BCC193}"/>
    <hyperlink ref="C154" r:id="rId139" display="http://eltweb04.elta.iai/pls/iman_Production/link_to_iman?item_id=CRCW040218K2FKED" xr:uid="{A693A215-7D32-47BB-8D55-4360DBD0E7A6}"/>
    <hyperlink ref="C155" r:id="rId140" display="http://eltweb04.elta.iai/pls/iman_Production/link_to_iman?item_id=CRCW04021K00FKED" xr:uid="{B2225E07-E4F1-4253-9A44-44503BAABE0E}"/>
    <hyperlink ref="C156" r:id="rId141" display="http://eltweb04.elta.iai/pls/iman_Production/link_to_iman?item_id=CRCW04021K21FKED" xr:uid="{27662615-E3B0-429F-8722-17BA98817EDD}"/>
    <hyperlink ref="C157" r:id="rId142" display="http://eltweb04.elta.iai/pls/iman_Production/link_to_iman?item_id=CRCW04021K40FKED" xr:uid="{E14D3CC3-901B-48DE-80F9-DDFA99C3D46E}"/>
    <hyperlink ref="C158" r:id="rId143" display="http://eltweb04.elta.iai/pls/iman_Production/link_to_iman?item_id=CRCW0402200RFKED" xr:uid="{2D930117-B172-41A2-9D1E-0C14D831F2C5}"/>
    <hyperlink ref="C159" r:id="rId144" display="http://eltweb04.elta.iai/pls/iman_Production/link_to_iman?item_id=CRCW040224R3FKED" xr:uid="{2D27357F-1E06-4B39-945B-9639ACA0F6FB}"/>
    <hyperlink ref="C160" r:id="rId145" display="http://eltweb04.elta.iai/pls/iman_Production/link_to_iman?item_id=CRCW04022K00FKED" xr:uid="{53E08C44-3530-47E0-B066-E43232C04C4E}"/>
    <hyperlink ref="C161" r:id="rId146" display="http://eltweb04.elta.iai/pls/iman_Production/link_to_iman?item_id=CRCW0402332RFKED" xr:uid="{09E60DA7-3D57-437E-A6F0-5EA5372999E8}"/>
    <hyperlink ref="C162" r:id="rId147" display="http://eltweb04.elta.iai/pls/iman_Production/link_to_iman?item_id=CRCW04023K09FKED" xr:uid="{7C33C4BE-3057-465F-BA94-18DF94B8C8D4}"/>
    <hyperlink ref="C163" r:id="rId148" display="http://eltweb04.elta.iai/pls/iman_Production/link_to_iman?item_id=CRCW040249R9FKED" xr:uid="{3AC17366-95D4-45FA-8535-0FAB074AB60B}"/>
    <hyperlink ref="C164" r:id="rId149" display="http://eltweb04.elta.iai/pls/iman_Production/link_to_iman?item_id=CRCW04024K02FKED" xr:uid="{EFF39DD6-39F9-4D01-9A7A-A99355B5519E}"/>
    <hyperlink ref="C165" r:id="rId150" display="http://eltweb04.elta.iai/pls/iman_Production/link_to_iman?item_id=CRCW04024K75FKED" xr:uid="{4E53DD3A-4B2B-40CC-9B4A-245FEB7642C5}"/>
    <hyperlink ref="C166" r:id="rId151" display="http://eltweb04.elta.iai/pls/iman_Production/link_to_iman?item_id=CRCW04024K99FKED" xr:uid="{E5995B06-126F-48E9-93CF-ED6B763EAC27}"/>
    <hyperlink ref="C167" r:id="rId152" display="http://eltweb04.elta.iai/pls/iman_Production/link_to_iman?item_id=CRCW0402511RFKED" xr:uid="{ED78B3BF-E5A6-413A-9CA5-326E9D92DEB0}"/>
    <hyperlink ref="C168" r:id="rId153" display="http://eltweb04.elta.iai/pls/iman_Production/link_to_iman?item_id=CRCW04025K11FKED" xr:uid="{EA5F9D01-C995-40B0-B1C8-B638F1BF3754}"/>
    <hyperlink ref="C169" r:id="rId154" display="http://eltweb04.elta.iai/pls/iman_Production/link_to_iman?item_id=CRCW0402681RFKED" xr:uid="{BBFA8C78-218E-4001-A5A0-71E3E07A01AE}"/>
    <hyperlink ref="C170" r:id="rId155" display="http://eltweb04.elta.iai/pls/iman_Production/link_to_iman?item_id=CRCW0402732RFKED" xr:uid="{54B01D53-401E-4770-8E6A-BCB64ACEB874}"/>
    <hyperlink ref="C171" r:id="rId156" display="http://eltweb04.elta.iai/pls/iman_Production/link_to_iman?item_id=CRCW040282R5FKED" xr:uid="{E3A500C5-0A9C-4AD8-8432-7643C8E8C58D}"/>
    <hyperlink ref="C172" r:id="rId157" display="http://eltweb04.elta.iai/pls/iman_Production/link_to_iman?item_id=CRCW06030000Z0EA" xr:uid="{4CB45C12-2613-4BAE-9AF3-1ECDA3FDB223}"/>
    <hyperlink ref="C173" r:id="rId158" display="http://eltweb04.elta.iai/pls/iman_Production/link_to_iman?item_id=CRCW0603100KFKEA" xr:uid="{F7A395E2-9B5A-4342-8525-912CED9E5F3E}"/>
    <hyperlink ref="C174" r:id="rId159" display="http://eltweb04.elta.iai/pls/iman_Production/link_to_iman?item_id=CRCW060310K0FKEA" xr:uid="{586012F8-D4D7-4EE0-9470-DD2A34561C6A}"/>
    <hyperlink ref="C175" r:id="rId160" display="http://eltweb04.elta.iai/pls/iman_Production/link_to_iman?item_id=CRCW060310R0FKEA" xr:uid="{BDE9AAD1-719F-4607-A800-0ADFCDE4562A}"/>
    <hyperlink ref="C176" r:id="rId161" display="http://eltweb04.elta.iai/pls/iman_Production/link_to_iman?item_id=CRCW060311K5FKEA" xr:uid="{A1E5DA9E-4D54-4F71-85EF-C5F458525D46}"/>
    <hyperlink ref="C177" r:id="rId162" display="http://eltweb04.elta.iai/pls/iman_Production/link_to_iman?item_id=CRCW060312K1FKEA" xr:uid="{B0288E57-D0A7-4A43-9C61-098B43E7B5B4}"/>
    <hyperlink ref="C178" r:id="rId163" display="http://eltweb04.elta.iai/pls/iman_Production/link_to_iman?item_id=CRCW060312R1FKEA" xr:uid="{2422CE06-B6D7-4A2D-A988-8B617131360B}"/>
    <hyperlink ref="C179" r:id="rId164" display="http://eltweb04.elta.iai/pls/iman_Production/link_to_iman?item_id=CRCW060313K3FKEA" xr:uid="{BBCF16C2-F43C-4A72-87BF-427BE1DEC36B}"/>
    <hyperlink ref="C180" r:id="rId165" display="http://eltweb04.elta.iai/pls/iman_Production/link_to_iman?item_id=CRCW06031K00FKEA" xr:uid="{FAFF89A6-882E-4C19-9CAD-4F6A718EF422}"/>
    <hyperlink ref="C181" r:id="rId166" display="http://eltweb04.elta.iai/pls/iman_Production/link_to_iman?item_id=CRCW06031K30FKEA" xr:uid="{7496EA4F-6877-40FA-86B5-52056BE6F435}"/>
    <hyperlink ref="C182" r:id="rId167" display="http://eltweb04.elta.iai/pls/iman_Production/link_to_iman?item_id=CRCW0603200KFKEA" xr:uid="{BCA576C2-B2A6-48B8-BFB8-D47728258F44}"/>
    <hyperlink ref="C183" r:id="rId168" display="http://eltweb04.elta.iai/pls/iman_Production/link_to_iman?item_id=CRCW0603200RFKEA" xr:uid="{3041B05F-D572-4C38-8422-B3D065D91769}"/>
    <hyperlink ref="C184" r:id="rId169" display="http://eltweb04.elta.iai/pls/iman_Production/link_to_iman?item_id=CRCW0603287KFKEA" xr:uid="{745EF49E-BF51-45DC-9BEE-F820761B06FB}"/>
    <hyperlink ref="C185" r:id="rId170" display="http://eltweb04.elta.iai/pls/iman_Production/link_to_iman?item_id=CRCW06032K49FKEA" xr:uid="{37C6209B-BC43-41C9-9C33-A08B454308A0}"/>
    <hyperlink ref="C186" r:id="rId171" display="http://eltweb04.elta.iai/pls/iman_Production/link_to_iman?item_id=CRCW060333K2FKEA" xr:uid="{9250346D-76A2-444F-B7B2-E1E3EF18E106}"/>
    <hyperlink ref="C187" r:id="rId172" display="http://eltweb04.elta.iai/pls/iman_Production/link_to_iman?item_id=CRCW0603383KFKEA" xr:uid="{E187DFBB-AC7B-400A-BE47-0D71596F6F35}"/>
    <hyperlink ref="C188" r:id="rId173" display="http://eltweb04.elta.iai/pls/iman_Production/link_to_iman?item_id=CRCW060338K3FKEA" xr:uid="{BC35FEDF-9410-4B4A-AF95-F4B307D3CF68}"/>
    <hyperlink ref="C189" r:id="rId174" display="http://eltweb04.elta.iai/pls/iman_Production/link_to_iman?item_id=CRCW06033K16FKEA" xr:uid="{5FE1B329-6290-4075-9C9A-86AFB6C413EE}"/>
    <hyperlink ref="C190" r:id="rId175" display="http://eltweb04.elta.iai/pls/iman_Production/link_to_iman?item_id=CRCW06033K32FKEA" xr:uid="{91BBA099-8BCC-4C2C-8AF9-4B7D4E60CAB8}"/>
    <hyperlink ref="C191" r:id="rId176" display="http://eltweb04.elta.iai/pls/iman_Production/link_to_iman?item_id=CRCW060343R2FKEA" xr:uid="{4F2E3792-95CE-40CA-BBCF-8EA7E529BFCB}"/>
    <hyperlink ref="C192" r:id="rId177" display="http://eltweb04.elta.iai/pls/iman_Production/link_to_iman?item_id=CRCW060349R9FKEA" xr:uid="{B7FBC6EB-BD84-4725-9B2B-E4529AD00C15}"/>
    <hyperlink ref="C193" r:id="rId178" display="http://eltweb04.elta.iai/pls/iman_Production/link_to_iman?item_id=CRCW06034K75FKEA" xr:uid="{A720C6D4-08AC-4B62-A4B7-5037F6DD5AD0}"/>
    <hyperlink ref="C194" r:id="rId179" display="http://eltweb04.elta.iai/pls/iman_Production/link_to_iman?item_id=CRCW06034K99FKEA" xr:uid="{EA484882-AD9D-4E9B-9B5E-494FB476A070}"/>
    <hyperlink ref="C195" r:id="rId180" display="http://eltweb04.elta.iai/pls/iman_Production/link_to_iman?item_id=CRCW0603511RFKEA" xr:uid="{2551C1B6-AFC9-4EAF-BAF9-A5748B3E4DF4}"/>
    <hyperlink ref="C196" r:id="rId181" display="http://eltweb04.elta.iai/pls/iman_Production/link_to_iman?item_id=CRCW060353K6FKEA" xr:uid="{513EAA42-9F2E-41A6-887A-710C47EDCC44}"/>
    <hyperlink ref="C197" r:id="rId182" display="http://eltweb04.elta.iai/pls/iman_Production/link_to_iman?item_id=CRCW060354R9FKEA" xr:uid="{181C513D-A4F6-43D7-AB12-EE94ED869F7A}"/>
    <hyperlink ref="C198" r:id="rId183" display="http://eltweb04.elta.iai/pls/iman_Production/link_to_iman?item_id=CRCW060356K2FKEA" xr:uid="{2B899342-9EBE-4503-9FED-C8C8564AF81C}"/>
    <hyperlink ref="C199" r:id="rId184" display="http://eltweb04.elta.iai/pls/iman_Production/link_to_iman?item_id=CRCW060371R5FKEA" xr:uid="{370A652D-F8FE-4A37-835C-2E4E4AD895B2}"/>
    <hyperlink ref="C200" r:id="rId185" display="http://eltweb04.elta.iai/pls/iman_Production/link_to_iman?item_id=CRCW060375R0FKEA" xr:uid="{D48D8D16-9602-4CCB-9859-69257DA254DB}"/>
    <hyperlink ref="C201" r:id="rId186" display="http://eltweb04.elta.iai/pls/iman_Production/link_to_iman?item_id=CRCW0603806RFKEA" xr:uid="{EB2B424E-0B94-4817-9B81-0FA9FA189C9D}"/>
    <hyperlink ref="C202" r:id="rId187" display="http://eltweb04.elta.iai/pls/iman_Production/link_to_iman?item_id=CRCW12067K15FKEA" xr:uid="{6093D079-1041-4ED7-A7F9-3538342A4CAD}"/>
    <hyperlink ref="C203" r:id="rId188" display="http://eltweb04.elta.iai/pls/iman_Production/link_to_iman?item_id=CRCW251275R0FKEG" xr:uid="{5E8E92ED-F42D-4C34-8999-5BF9479ED4FF}"/>
    <hyperlink ref="C204" r:id="rId189" display="http://eltweb04.elta.iai/pls/iman_Production/link_to_iman?item_id=DAC0808LCMX/NOPB" xr:uid="{2C40FFBE-D1EB-4768-BE73-504CC18831DF}"/>
    <hyperlink ref="C205" r:id="rId190" display="http://eltweb04.elta.iai/pls/iman_Production/link_to_iman?item_id=DS26LV32ATM/NOPB" xr:uid="{3D0FC1B0-B832-4B81-90E1-EFFE8950D1EE}"/>
    <hyperlink ref="C206" r:id="rId191" display="http://eltweb04.elta.iai/pls/iman_Production/link_to_iman?item_id=DS620U+TR" xr:uid="{78DC254A-6089-4810-A0B0-DC8FC486422D}"/>
    <hyperlink ref="C207" r:id="rId192" display="http://eltweb04.elta.iai/pls/iman_Production/link_to_iman?item_id=EPCQ64ASI16N" xr:uid="{99714C66-4D7D-46AF-98F5-385A4AE372DC}"/>
    <hyperlink ref="C208" r:id="rId193" display="http://eltweb04.elta.iai/pls/iman_Production/link_to_iman?item_id=FM25V20A-DG" xr:uid="{A3FCE9A2-D1E0-4BDB-9033-FC9DE8140C7E}"/>
    <hyperlink ref="C209" r:id="rId194" display="http://eltweb04.elta.iai/pls/iman_Production/link_to_iman?item_id=FT245RL" xr:uid="{FA03A5FD-CDFD-40AA-B64F-16482F39D860}"/>
    <hyperlink ref="C210" r:id="rId195" display="http://eltweb04.elta.iai/pls/iman_Production/link_to_iman?item_id=GQM2195G2H4R7WB12D" xr:uid="{F9CB649B-8CB2-447F-8EE9-E5F5710BE48E}"/>
    <hyperlink ref="C211" r:id="rId196" display="http://eltweb04.elta.iai/pls/iman_Production/link_to_iman?item_id=GRM155R70J105KA12D" xr:uid="{DA6E1CCD-C5FF-457C-9748-C37B23DED0F7}"/>
    <hyperlink ref="C212" r:id="rId197" display="http://eltweb04.elta.iai/pls/iman_Production/link_to_iman?item_id=GRM155R71C104KA88D" xr:uid="{B3C29D60-A68F-41EC-8B05-FFC5283057C8}"/>
    <hyperlink ref="C213" r:id="rId198" display="http://eltweb04.elta.iai/pls/iman_Production/link_to_iman?item_id=GRM21BZ71A226ME15L" xr:uid="{AA778926-C5B2-4D45-869E-4A565EA25AD7}"/>
    <hyperlink ref="C214" r:id="rId199" display="http://eltweb04.elta.iai/pls/iman_Production/link_to_iman?item_id=GRM32EC72A106KE05L" xr:uid="{AD978383-6DE6-4255-864B-49CBD3621103}"/>
    <hyperlink ref="C215" r:id="rId200" display="http://eltweb04.elta.iai/pls/iman_Production/link_to_iman?item_id=GRM32ER71E226KE15L" xr:uid="{DE009683-79C6-463E-A9E4-CE89BC82514A}"/>
    <hyperlink ref="C216" r:id="rId201" display="http://eltweb04.elta.iai/pls/iman_Production/link_to_iman?item_id=GRM32ER71K475KE14L" xr:uid="{20BDFC06-5EB1-4C3A-800F-3C09492F0675}"/>
    <hyperlink ref="C217" r:id="rId202" display="http://eltweb04.elta.iai/pls/iman_Production/link_to_iman?item_id=HFCN-2700+TR" xr:uid="{C3953B1F-2010-4E4C-8B1A-3BF2D062129C}"/>
    <hyperlink ref="C218" r:id="rId203" display="http://eltweb04.elta.iai/pls/iman_Production/link_to_iman?item_id=HMC349ALP4CETR" xr:uid="{C231533B-4EDB-4E81-BAD3-BF6BC1E5E827}"/>
    <hyperlink ref="C219" r:id="rId204" display="http://eltweb04.elta.iai/pls/iman_Production/link_to_iman?item_id=HSMC-C120" xr:uid="{48A6DC8D-D169-41C4-9F38-30F43067CD20}"/>
    <hyperlink ref="C220" r:id="rId205" display="http://eltweb04.elta.iai/pls/iman_Production/link_to_iman?item_id=HSMG-C150" xr:uid="{537D1405-AE3B-4ACC-8019-EA5C215438F4}"/>
    <hyperlink ref="C221" r:id="rId206" display="http://eltweb04.elta.iai/pls/iman_Production/link_to_iman?item_id=IHLP2525CZER1R0M01" xr:uid="{3BC61634-4E60-4B8E-9A96-7A0B88D3BD27}"/>
    <hyperlink ref="C222" r:id="rId207" display="http://eltweb04.elta.iai/pls/iman_Production/link_to_iman?item_id=IRLB4030PBF" xr:uid="{ADA45235-EA33-4D61-A278-669883EF6E0D}"/>
    <hyperlink ref="C223" r:id="rId208" display="http://eltweb04.elta.iai/pls/iman_Production/link_to_iman?item_id=ISPPACPOWR1014A01TN48ITR" xr:uid="{9A719363-313C-4545-A431-EEF8CA6861AF}"/>
    <hyperlink ref="C224" r:id="rId209" display="http://eltweb04.elta.iai/pls/iman_Production/link_to_iman?item_id=JCM2900T3400S18-ASC" xr:uid="{1E381BB6-E9F6-4ED3-9B7F-3C120A510056}"/>
    <hyperlink ref="C225" r:id="rId210" display="http://eltweb04.elta.iai/pls/iman_Production/link_to_iman?item_id=JCM2900T3400S18C-ASC" xr:uid="{8232A27A-5D67-49F2-85F1-7992C1279943}"/>
    <hyperlink ref="C226" r:id="rId211" display="http://eltweb04.elta.iai/pls/iman_Production/link_to_iman?item_id=JCM2900T3400VM5R-ASC" xr:uid="{4AC4E181-948F-4D62-B4E4-7FFCEEF0D8DC}"/>
    <hyperlink ref="C227" r:id="rId212" display="http://eltweb04.elta.iai/pls/iman_Production/link_to_iman?item_id=JCM2900T3400VM5RC-ASC" xr:uid="{57891C21-AD06-44C1-822A-1FEBEA0B6F48}"/>
    <hyperlink ref="C228" r:id="rId213" display="http://eltweb04.elta.iai/pls/iman_Production/link_to_iman?item_id=JCM3100T3500S10-ASC" xr:uid="{56602C9C-A7E1-4EAD-82B7-6F814E679E3E}"/>
    <hyperlink ref="C229" r:id="rId214" display="http://eltweb04.elta.iai/pls/iman_Production/link_to_iman?item_id=LM5113SDX/NOPB" xr:uid="{37FA56DA-B94A-491A-9AC8-80DF4A321DA4}"/>
    <hyperlink ref="C230" r:id="rId215" display="http://eltweb04.elta.iai/pls/iman_Production/link_to_iman?item_id=LOCTITE 222-50CC" xr:uid="{14D822C5-8C81-463B-A1B9-9B1906D4DFB9}"/>
    <hyperlink ref="C231" r:id="rId216" display="http://eltweb04.elta.iai/pls/iman_Production/link_to_iman?item_id=LOCTITE 263-50CC" xr:uid="{2B032860-97AD-4392-B384-27F55EB8B861}"/>
    <hyperlink ref="C232" r:id="rId217" display="http://eltweb04.elta.iai/pls/iman_Production/link_to_iman?item_id=LQW15AN15NG80D" xr:uid="{F740E711-58BA-4B50-AC02-2EA9C8ED4D38}"/>
    <hyperlink ref="C233" r:id="rId218" location="PBF" display="http://eltweb04.elta.iai/pls/iman_Production/link_to_iman?item_id=LT1764EQ#PBF" xr:uid="{B4CA450F-0AB3-47BA-9B58-3EE32C111A60}"/>
    <hyperlink ref="C234" r:id="rId219" location="PBF" display="http://eltweb04.elta.iai/pls/iman_Production/link_to_iman?item_id=LT4363MPS-2#PBF" xr:uid="{319178D2-7CEB-44A2-A552-BBFF689A3E3D}"/>
    <hyperlink ref="C235" r:id="rId220" display="http://eltweb04.elta.iai/pls/iman_Production/link_to_iman?item_id=LTB-2520-3G3H6-A3-AS" xr:uid="{66702ADC-DB27-41DA-9CC9-D12636DCAA55}"/>
    <hyperlink ref="C236" r:id="rId221" location="TRPBF" display="http://eltweb04.elta.iai/pls/iman_Production/link_to_iman?item_id=LTC4444HMS8E-5#TRPBF" xr:uid="{33F713A0-56F1-4445-9C59-C7A30724E1A9}"/>
    <hyperlink ref="C237" r:id="rId222" display="http://eltweb04.elta.iai/pls/iman_Production/link_to_iman?item_id=LTM8049IY" xr:uid="{37293F77-AA2D-48A3-B72E-757319938B7B}"/>
    <hyperlink ref="C238" r:id="rId223" display="http://eltweb04.elta.iai/pls/iman_Production/link_to_iman?item_id=M80-331" xr:uid="{39CCFD9C-8AE9-4919-B42A-347B7CC928E2}"/>
    <hyperlink ref="C239" r:id="rId224" display="http://eltweb04.elta.iai/pls/iman_Production/link_to_iman?item_id=MADP-011104-TR0500" xr:uid="{6B22E657-C401-464C-B964-AB73A3CE771D}"/>
    <hyperlink ref="C240" r:id="rId225" display="http://eltweb04.elta.iai/pls/iman_Production/link_to_iman?item_id=MAX8556ETE+T" xr:uid="{0B3236C8-8179-4DDB-9ECA-263D881BA639}"/>
    <hyperlink ref="C241" r:id="rId226" display="http://eltweb04.elta.iai/pls/iman_Production/link_to_iman?item_id=MI0603J601R-10" xr:uid="{1616A0E6-111D-45DE-BE81-41EEBE93B9BF}"/>
    <hyperlink ref="C242" r:id="rId227" display="http://eltweb04.elta.iai/pls/iman_Production/link_to_iman?item_id=MIC4427YM TR" xr:uid="{7B76E0EA-B2A5-4E09-A3B2-A34ADD870108}"/>
    <hyperlink ref="C243" r:id="rId228" display="http://eltweb04.elta.iai/pls/iman_Production/link_to_iman?item_id=MM3Z5V1T1G" xr:uid="{00DA7105-1911-4A42-B641-EDC921F68045}"/>
    <hyperlink ref="C244" r:id="rId229" display="http://eltweb04.elta.iai/pls/iman_Production/link_to_iman?item_id=MMBT2222ALT1G" xr:uid="{A45291E1-5117-451D-9B04-B64D12760ED7}"/>
    <hyperlink ref="C245" r:id="rId230" display="http://eltweb04.elta.iai/pls/iman_Production/link_to_iman?item_id=MS16995-1" xr:uid="{C328E84B-2E2B-454E-9566-9B8C990B1343}"/>
    <hyperlink ref="C246" r:id="rId231" display="http://eltweb04.elta.iai/pls/iman_Production/link_to_iman?item_id=MS16995-3" xr:uid="{E1C7E350-A889-4CDF-AC66-66B0CFAA4839}"/>
    <hyperlink ref="C247" r:id="rId232" display="http://eltweb04.elta.iai/pls/iman_Production/link_to_iman?item_id=MS35338-134" xr:uid="{4B690B73-7183-4E9C-BE59-23344F09790A}"/>
    <hyperlink ref="C248" r:id="rId233" display="http://eltweb04.elta.iai/pls/iman_Production/link_to_iman?item_id=MS35338-135" xr:uid="{C5C3A131-6F4B-42D5-8110-323DFF60BBC9}"/>
    <hyperlink ref="C249" r:id="rId234" display="http://eltweb04.elta.iai/pls/iman_Production/link_to_iman?item_id=MS51957-141" xr:uid="{F36F36A2-22C7-4274-80CC-9AF7D16E6A84}"/>
    <hyperlink ref="C250" r:id="rId235" display="http://eltweb04.elta.iai/pls/iman_Production/link_to_iman?item_id=MS51957-15" xr:uid="{FF01D7B2-6745-4FAF-A2EA-B2D3A3BD90BA}"/>
    <hyperlink ref="C251" r:id="rId236" display="http://eltweb04.elta.iai/pls/iman_Production/link_to_iman?item_id=MS51957-3" xr:uid="{D32F7009-3BEE-488A-980E-5A1280C9A41B}"/>
    <hyperlink ref="C252" r:id="rId237" display="http://eltweb04.elta.iai/pls/iman_Production/link_to_iman?item_id=MS51957-4" xr:uid="{476CABA4-DF2F-4424-B391-1BD4445104C5}"/>
    <hyperlink ref="C253" r:id="rId238" display="http://eltweb04.elta.iai/pls/iman_Production/link_to_iman?item_id=MS51957-5" xr:uid="{0CFD9957-1055-477F-95E6-1EA54064D919}"/>
    <hyperlink ref="C254" r:id="rId239" display="http://eltweb04.elta.iai/pls/iman_Production/link_to_iman?item_id=MS51957-6" xr:uid="{2E74F99C-B8CA-46A5-99D6-6D0FA8F40CB2}"/>
    <hyperlink ref="C255" r:id="rId240" display="http://eltweb04.elta.iai/pls/iman_Production/link_to_iman?item_id=MS51957-7" xr:uid="{A061BFC5-A999-4F26-8FF2-568518CFEF0A}"/>
    <hyperlink ref="C256" r:id="rId241" display="http://eltweb04.elta.iai/pls/iman_Production/link_to_iman?item_id=MUSB-05-S-B-SM-A-K" xr:uid="{9452437B-DD37-4D35-9A9B-1EB8DC94567E}"/>
    <hyperlink ref="C257" r:id="rId242" display="http://eltweb04.elta.iai/pls/iman_Production/link_to_iman?item_id=NAS1291C04M" xr:uid="{9091D3B9-9B7C-4822-9AD2-3207526C3661}"/>
    <hyperlink ref="C258" r:id="rId243" display="http://eltweb04.elta.iai/pls/iman_Production/link_to_iman?item_id=NAS1640-0" xr:uid="{634E3F64-66F4-4DD5-9200-2DD6EBFBA12F}"/>
    <hyperlink ref="C259" r:id="rId244" display="http://eltweb04.elta.iai/pls/iman_Production/link_to_iman?item_id=NAS1676C2" xr:uid="{F2808912-720E-4042-8FDF-34F8487CBA7F}"/>
    <hyperlink ref="C260" r:id="rId245" display="http://eltweb04.elta.iai/pls/iman_Production/link_to_iman?item_id=NAS620C2" xr:uid="{8816665A-4264-4634-9400-659E289F4F05}"/>
    <hyperlink ref="C261" r:id="rId246" display="http://eltweb04.elta.iai/pls/iman_Production/link_to_iman?item_id=NAS620C4" xr:uid="{1A5C5AB5-D53B-40B1-B988-0168E121A53D}"/>
    <hyperlink ref="C262" r:id="rId247" display="http://eltweb04.elta.iai/pls/iman_Production/link_to_iman?item_id=NAS620C6" xr:uid="{41AF2D6D-7087-4382-A0C7-DD38AD6771CD}"/>
    <hyperlink ref="C263" r:id="rId248" display="http://eltweb04.elta.iai/pls/iman_Production/link_to_iman?item_id=NAS662C0R5" xr:uid="{1C0C0D46-6942-4376-9401-D337933258BE}"/>
    <hyperlink ref="C264" r:id="rId249" display="http://eltweb04.elta.iai/pls/iman_Production/link_to_iman?item_id=NC7SZ04P5X-L22057" xr:uid="{559BD836-2D8E-468C-B552-5387F7022522}"/>
    <hyperlink ref="C265" r:id="rId250" display="http://eltweb04.elta.iai/pls/iman_Production/link_to_iman?item_id=NC7SZ08M5X-L22090" xr:uid="{333B072F-4F94-4D89-B31B-9472078A87D1}"/>
    <hyperlink ref="C266" r:id="rId251" display="http://eltweb04.elta.iai/pls/iman_Production/link_to_iman?item_id=NFL18ST207X1C3D" xr:uid="{07030D00-A674-4501-B1E3-106157BA4413}"/>
    <hyperlink ref="C267" r:id="rId252" display="http://eltweb04.elta.iai/pls/iman_Production/link_to_iman?item_id=NFL18ST507X1C3D" xr:uid="{0CC39634-C867-46F4-9CA8-211163F77A01}"/>
    <hyperlink ref="C268" r:id="rId253" display="http://eltweb04.elta.iai/pls/iman_Production/link_to_iman?item_id=NFM18PC225B1A3D" xr:uid="{0A400A92-B3AF-440B-85E1-0DBE4E9F2587}"/>
    <hyperlink ref="C269" r:id="rId254" display="http://eltweb04.elta.iai/pls/iman_Production/link_to_iman?item_id=NFM31KC104R2A3L" xr:uid="{C4DDF092-9A4A-45BD-994E-3BBB0EFFD745}"/>
    <hyperlink ref="C270" r:id="rId255" display="http://eltweb04.elta.iai/pls/iman_Production/link_to_iman?item_id=NFM41PC155B1H3L" xr:uid="{40B14478-DA16-4E46-8589-0CB9FFD6B755}"/>
    <hyperlink ref="C271" r:id="rId256" display="http://eltweb04.elta.iai/pls/iman_Production/link_to_iman?item_id=NGC-1206CS50R0G" xr:uid="{C7AB510C-59B0-4831-9326-560127E10ADF}"/>
    <hyperlink ref="C272" r:id="rId257" display="http://eltweb04.elta.iai/pls/iman_Production/link_to_iman?item_id=NRVBM2H100T3G" xr:uid="{098845E2-76F9-4DD0-B50F-0D74A76F691F}"/>
    <hyperlink ref="C273" r:id="rId258" display="http://eltweb04.elta.iai/pls/iman_Production/link_to_iman?item_id=PSR05-LF-T7" xr:uid="{FD82580E-9049-44ED-9A22-A8CB34A3AB3F}"/>
    <hyperlink ref="C274" r:id="rId259" display="http://eltweb04.elta.iai/pls/iman_Production/link_to_iman?item_id=PTL-9-724" xr:uid="{2ED559E5-0DF0-4631-BC03-60AA66989AC4}"/>
    <hyperlink ref="C275" r:id="rId260" display="http://eltweb04.elta.iai/pls/iman_Production/link_to_iman?item_id=REF192ESZ-REEL7" xr:uid="{35126308-6A6A-40CC-B66F-2095ED4AD8B0}"/>
    <hyperlink ref="C276" r:id="rId261" display="http://eltweb04.elta.iai/pls/iman_Production/link_to_iman?item_id=RTV 167-2.8 FL/OZ" xr:uid="{3C7FDF21-A476-4986-AA0D-0AA666606F04}"/>
    <hyperlink ref="C277" r:id="rId262" display="http://eltweb04.elta.iai/pls/iman_Production/link_to_iman?item_id=RTV103TUBE3OZ" xr:uid="{090D8B34-6D22-4975-8C52-1B15EDAD0F0F}"/>
    <hyperlink ref="C278" r:id="rId263" display="http://eltweb04.elta.iai/pls/iman_Production/link_to_iman?item_id=SI4559ADY-T1-GE3" xr:uid="{B00E77DF-727E-407E-AFF3-54746DBA2F1A}"/>
    <hyperlink ref="C279" r:id="rId264" display="http://eltweb04.elta.iai/pls/iman_Production/link_to_iman?item_id=SI7252DP-T1-GE3" xr:uid="{0464D052-6FB6-4D29-BCC7-9F45EA524012}"/>
    <hyperlink ref="C280" r:id="rId265" display="http://eltweb04.elta.iai/pls/iman_Production/link_to_iman?item_id=SIZ340DT-T1-GE3" xr:uid="{CCDFF712-BFE4-4D95-BC81-66659637F99B}"/>
    <hyperlink ref="C281" r:id="rId266" display="http://eltweb04.elta.iai/pls/iman_Production/link_to_iman?item_id=SMBJ5.0AE3/52" xr:uid="{1C62EA94-AC01-4A1B-96EB-024F73852577}"/>
    <hyperlink ref="C282" r:id="rId267" display="http://eltweb04.elta.iai/pls/iman_Production/link_to_iman?item_id=SMBJ8.0A-E3/52" xr:uid="{FE211147-0ADF-49AF-9EF0-0F13690ECCD6}"/>
    <hyperlink ref="C283" r:id="rId268" display="http://eltweb04.elta.iai/pls/iman_Production/link_to_iman?item_id=SMF45A" xr:uid="{082ECA1F-3320-42D1-85DC-DD05EB7BFC17}"/>
    <hyperlink ref="C284" r:id="rId269" display="http://eltweb04.elta.iai/pls/iman_Production/link_to_iman?item_id=SMT2010TALN" xr:uid="{2158598F-E8B1-4DDA-8062-FC9D3A7133BE}"/>
    <hyperlink ref="C285" r:id="rId270" display="http://eltweb04.elta.iai/pls/iman_Production/link_to_iman?item_id=SMT252503ALN2F" xr:uid="{869C283E-4964-4503-8123-F4C804620260}"/>
    <hyperlink ref="C286" r:id="rId271" display="http://eltweb04.elta.iai/pls/iman_Production/link_to_iman?item_id=SN74LV4T125PWR" xr:uid="{814796C9-5EBA-4946-8D95-AC670ACA2860}"/>
    <hyperlink ref="C287" r:id="rId272" display="http://eltweb04.elta.iai/pls/iman_Production/link_to_iman?item_id=SN74LVCH244APW" xr:uid="{A2538881-7C6D-44CD-8F42-5C3A873604DA}"/>
    <hyperlink ref="C288" r:id="rId273" display="http://eltweb04.elta.iai/pls/iman_Production/link_to_iman?item_id=SOLC-125-02-S-Q-A-K-TR" xr:uid="{AB97BD64-DC64-46DF-9CC3-3308C6C41BE0}"/>
    <hyperlink ref="C289" r:id="rId274" display="http://eltweb04.elta.iai/pls/iman_Production/link_to_iman?item_id=SS4155 1PT" xr:uid="{E43D0440-38CE-4127-BFA9-C2C7C1D155E2}"/>
    <hyperlink ref="C290" r:id="rId275" display="http://eltweb04.elta.iai/pls/iman_Production/link_to_iman?item_id=T55B107M6R3C0040" xr:uid="{990F1058-FA6B-4235-B26A-3CE8D5CD5C83}"/>
    <hyperlink ref="C292" r:id="rId276" display="http://eltweb04.elta.iai/pls/iman_Production/link_to_iman?item_id=TPS7A3001DGNT" xr:uid="{689B2B4C-8D82-4745-B254-A459AA6BFE3A}"/>
    <hyperlink ref="C293" r:id="rId277" display="http://eltweb04.elta.iai/pls/iman_Production/link_to_iman?item_id=TPS7A8001DRBR" xr:uid="{EBD29ACC-FB40-40B1-9F55-A3866597D4B1}"/>
    <hyperlink ref="C294" r:id="rId278" display="http://eltweb04.elta.iai/pls/iman_Production/link_to_iman?item_id=TQL9092" xr:uid="{AB7E593D-E148-491B-A9A6-69FC88FB60B2}"/>
    <hyperlink ref="C295" r:id="rId279" display="http://eltweb04.elta.iai/pls/iman_Production/link_to_iman?item_id=TS0301W3" xr:uid="{1C698C4C-E018-4982-A9E6-8FF91800EEDB}"/>
    <hyperlink ref="C296" r:id="rId280" display="http://eltweb04.elta.iai/pls/iman_Production/link_to_iman?item_id=TS0302W3" xr:uid="{F530D449-DAAD-46EB-A31E-B61C517A22D4}"/>
    <hyperlink ref="C297" r:id="rId281" display="http://eltweb04.elta.iai/pls/iman_Production/link_to_iman?item_id=TS0310W3S" xr:uid="{2EE25D29-33E4-40EA-BD58-E3B01A6567D9}"/>
    <hyperlink ref="C298" r:id="rId282" display="http://eltweb04.elta.iai/pls/iman_Production/link_to_iman?item_id=TS0311W3" xr:uid="{DFB5F319-9CEC-44AC-A5E6-C16B533E7A40}"/>
    <hyperlink ref="C299" r:id="rId283" display="http://eltweb04.elta.iai/pls/iman_Production/link_to_iman?item_id=TS0501W3S/TR" xr:uid="{274DD2B3-00DF-4653-9CA0-F1CE8C3BB8B4}"/>
    <hyperlink ref="C300" r:id="rId284" display="http://eltweb04.elta.iai/pls/iman_Production/link_to_iman?item_id=TS0502W3S" xr:uid="{59831ED9-37F6-4114-B353-AE6481FEC303}"/>
    <hyperlink ref="C301" r:id="rId285" display="http://eltweb04.elta.iai/pls/iman_Production/link_to_iman?item_id=TS0503W3S" xr:uid="{D3621470-F631-4D9D-A3C9-C5CEC4BD18D0}"/>
    <hyperlink ref="C302" r:id="rId286" display="http://eltweb04.elta.iai/pls/iman_Production/link_to_iman?item_id=TS0505W3S" xr:uid="{26F0DC06-3BF5-4169-9121-070D52A5B4E7}"/>
    <hyperlink ref="C303" r:id="rId287" display="http://eltweb04.elta.iai/pls/iman_Production/link_to_iman?item_id=WSL25125L000FEA" xr:uid="{E4165031-F335-47E2-8B95-4AB845A8A9E1}"/>
    <hyperlink ref="AX137" r:id="rId288" xr:uid="{172C6979-5694-4083-BCDE-A2593622EC4E}"/>
    <hyperlink ref="AX104" r:id="rId289" xr:uid="{C491FBCE-943F-4DB1-9578-A958B86CD955}"/>
    <hyperlink ref="AX238" r:id="rId290" xr:uid="{4831604C-D9BE-4677-90F0-004E1DF2648B}"/>
    <hyperlink ref="AX64" r:id="rId291" xr:uid="{54E9F85E-0B0E-4718-B7BC-D0C3097D984C}"/>
    <hyperlink ref="AX302" r:id="rId292" xr:uid="{3C7112ED-E957-45F0-AF48-79CF93FCB3AF}"/>
    <hyperlink ref="AX235" r:id="rId293" xr:uid="{F7D886A5-646E-4D72-99DB-705554CA8C25}"/>
    <hyperlink ref="AX148" r:id="rId294" xr:uid="{A85A24E4-E27C-4676-A63F-42CE0443B77C}"/>
    <hyperlink ref="AX28" r:id="rId295" xr:uid="{B78569F1-A596-4939-B684-B1D86E396535}"/>
    <hyperlink ref="AX23" r:id="rId296" xr:uid="{EDB06684-1D49-4611-9C2A-F398C3D3DCD6}"/>
    <hyperlink ref="AX53" r:id="rId297" xr:uid="{418BA58D-9071-4782-A004-26D5B716AD6E}"/>
    <hyperlink ref="AX95" r:id="rId298" xr:uid="{B99F12BC-A644-423C-85AB-C2660D8D4723}"/>
    <hyperlink ref="AX56" r:id="rId299" xr:uid="{A8ACF45A-B0A7-45FB-86F5-8741C667533C}"/>
    <hyperlink ref="AX274" r:id="rId300" xr:uid="{F6E2FC74-782F-4B8D-B026-72623EF3996E}"/>
  </hyperlinks>
  <printOptions gridLinesSet="0"/>
  <pageMargins left="0.75" right="0.75" top="1" bottom="1" header="0.5" footer="0.5"/>
  <pageSetup paperSize="9" fitToWidth="0" fitToHeight="0" orientation="portrait" r:id="rId3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8868-6371-429D-92D7-4F588465DEA3}">
  <sheetPr codeName="Sheet2"/>
  <dimension ref="A1:CR679"/>
  <sheetViews>
    <sheetView topLeftCell="A277" workbookViewId="0">
      <selection activeCell="C298" sqref="C298"/>
    </sheetView>
  </sheetViews>
  <sheetFormatPr defaultColWidth="8.7109375" defaultRowHeight="12.75" x14ac:dyDescent="0.2"/>
  <cols>
    <col min="1" max="1" width="13.42578125" bestFit="1" customWidth="1"/>
    <col min="2" max="2" width="10.28515625" bestFit="1" customWidth="1"/>
    <col min="3" max="3" width="49.42578125" bestFit="1" customWidth="1"/>
    <col min="4" max="5" width="28.42578125" bestFit="1" customWidth="1"/>
  </cols>
  <sheetData>
    <row r="1" spans="1:5" x14ac:dyDescent="0.2">
      <c r="A1" s="63" t="s">
        <v>54</v>
      </c>
      <c r="B1" s="63" t="s">
        <v>52</v>
      </c>
      <c r="C1" s="63" t="s">
        <v>37</v>
      </c>
      <c r="D1" s="63" t="s">
        <v>1382</v>
      </c>
      <c r="E1" s="63" t="s">
        <v>1383</v>
      </c>
    </row>
    <row r="2" spans="1:5" x14ac:dyDescent="0.2">
      <c r="A2">
        <v>400005121</v>
      </c>
      <c r="B2">
        <v>400263993</v>
      </c>
      <c r="C2" t="s">
        <v>1384</v>
      </c>
      <c r="D2" t="s">
        <v>1385</v>
      </c>
      <c r="E2" t="s">
        <v>800</v>
      </c>
    </row>
    <row r="3" spans="1:5" x14ac:dyDescent="0.2">
      <c r="A3">
        <v>400005121</v>
      </c>
      <c r="B3">
        <v>400658323</v>
      </c>
      <c r="C3" t="s">
        <v>801</v>
      </c>
      <c r="D3" t="s">
        <v>800</v>
      </c>
      <c r="E3" t="s">
        <v>179</v>
      </c>
    </row>
    <row r="4" spans="1:5" x14ac:dyDescent="0.2">
      <c r="A4">
        <v>400005121</v>
      </c>
      <c r="B4">
        <v>411170089</v>
      </c>
      <c r="C4" t="s">
        <v>1384</v>
      </c>
      <c r="D4" t="s">
        <v>1386</v>
      </c>
      <c r="E4" t="s">
        <v>800</v>
      </c>
    </row>
    <row r="5" spans="1:5" x14ac:dyDescent="0.2">
      <c r="A5">
        <v>400005121</v>
      </c>
      <c r="B5">
        <v>414865984</v>
      </c>
      <c r="C5" t="s">
        <v>1387</v>
      </c>
      <c r="D5" t="s">
        <v>1388</v>
      </c>
      <c r="E5" t="s">
        <v>800</v>
      </c>
    </row>
    <row r="6" spans="1:5" x14ac:dyDescent="0.2">
      <c r="A6">
        <v>400005121</v>
      </c>
      <c r="B6" t="s">
        <v>1389</v>
      </c>
      <c r="C6" t="s">
        <v>1390</v>
      </c>
      <c r="D6" t="s">
        <v>1391</v>
      </c>
      <c r="E6" t="s">
        <v>800</v>
      </c>
    </row>
    <row r="7" spans="1:5" x14ac:dyDescent="0.2">
      <c r="A7">
        <v>400005121</v>
      </c>
      <c r="B7" t="s">
        <v>1392</v>
      </c>
      <c r="C7" t="s">
        <v>1390</v>
      </c>
      <c r="D7" t="s">
        <v>1393</v>
      </c>
      <c r="E7" t="s">
        <v>800</v>
      </c>
    </row>
    <row r="8" spans="1:5" x14ac:dyDescent="0.2">
      <c r="A8">
        <v>400005121</v>
      </c>
      <c r="B8" t="s">
        <v>1394</v>
      </c>
      <c r="C8" t="s">
        <v>1395</v>
      </c>
      <c r="D8" t="s">
        <v>1396</v>
      </c>
      <c r="E8" t="s">
        <v>800</v>
      </c>
    </row>
    <row r="9" spans="1:5" x14ac:dyDescent="0.2">
      <c r="A9">
        <v>400005121</v>
      </c>
      <c r="B9" t="s">
        <v>1397</v>
      </c>
      <c r="C9" t="s">
        <v>1395</v>
      </c>
      <c r="D9" t="s">
        <v>1398</v>
      </c>
      <c r="E9" t="s">
        <v>800</v>
      </c>
    </row>
    <row r="10" spans="1:5" x14ac:dyDescent="0.2">
      <c r="A10">
        <v>400007534</v>
      </c>
      <c r="B10">
        <v>400908745</v>
      </c>
      <c r="C10" t="s">
        <v>1399</v>
      </c>
      <c r="D10" t="s">
        <v>1400</v>
      </c>
      <c r="E10" t="s">
        <v>835</v>
      </c>
    </row>
    <row r="11" spans="1:5" x14ac:dyDescent="0.2">
      <c r="A11">
        <v>400007534</v>
      </c>
      <c r="B11">
        <v>425994123</v>
      </c>
      <c r="C11" t="s">
        <v>1399</v>
      </c>
      <c r="D11" t="s">
        <v>835</v>
      </c>
      <c r="E11" t="s">
        <v>179</v>
      </c>
    </row>
    <row r="12" spans="1:5" x14ac:dyDescent="0.2">
      <c r="A12">
        <v>400095447</v>
      </c>
      <c r="B12">
        <v>400306768</v>
      </c>
      <c r="C12" t="s">
        <v>675</v>
      </c>
      <c r="D12" t="s">
        <v>1401</v>
      </c>
      <c r="E12" t="s">
        <v>740</v>
      </c>
    </row>
    <row r="13" spans="1:5" x14ac:dyDescent="0.2">
      <c r="A13">
        <v>400095447</v>
      </c>
      <c r="B13">
        <v>400333655</v>
      </c>
      <c r="C13" t="s">
        <v>675</v>
      </c>
      <c r="D13" t="s">
        <v>1402</v>
      </c>
      <c r="E13" t="s">
        <v>740</v>
      </c>
    </row>
    <row r="14" spans="1:5" x14ac:dyDescent="0.2">
      <c r="A14">
        <v>400095447</v>
      </c>
      <c r="B14">
        <v>400550612</v>
      </c>
      <c r="C14" t="s">
        <v>675</v>
      </c>
      <c r="D14" t="s">
        <v>1403</v>
      </c>
      <c r="E14" t="s">
        <v>740</v>
      </c>
    </row>
    <row r="15" spans="1:5" x14ac:dyDescent="0.2">
      <c r="A15">
        <v>400095447</v>
      </c>
      <c r="B15">
        <v>400551283</v>
      </c>
      <c r="C15" t="s">
        <v>675</v>
      </c>
      <c r="D15" t="s">
        <v>1404</v>
      </c>
      <c r="E15" t="s">
        <v>740</v>
      </c>
    </row>
    <row r="16" spans="1:5" x14ac:dyDescent="0.2">
      <c r="A16">
        <v>400095447</v>
      </c>
      <c r="B16">
        <v>400604068</v>
      </c>
      <c r="C16" t="s">
        <v>1405</v>
      </c>
      <c r="D16" t="s">
        <v>1406</v>
      </c>
      <c r="E16" t="s">
        <v>740</v>
      </c>
    </row>
    <row r="17" spans="1:5" x14ac:dyDescent="0.2">
      <c r="A17">
        <v>400095447</v>
      </c>
      <c r="B17">
        <v>400607521</v>
      </c>
      <c r="C17" t="s">
        <v>675</v>
      </c>
      <c r="D17" t="s">
        <v>1407</v>
      </c>
      <c r="E17" t="s">
        <v>740</v>
      </c>
    </row>
    <row r="18" spans="1:5" x14ac:dyDescent="0.2">
      <c r="A18">
        <v>400095447</v>
      </c>
      <c r="B18">
        <v>402020886</v>
      </c>
      <c r="C18" t="s">
        <v>675</v>
      </c>
      <c r="D18" t="s">
        <v>1408</v>
      </c>
      <c r="E18" t="s">
        <v>740</v>
      </c>
    </row>
    <row r="19" spans="1:5" x14ac:dyDescent="0.2">
      <c r="A19">
        <v>400095447</v>
      </c>
      <c r="B19">
        <v>417983138</v>
      </c>
      <c r="C19" t="s">
        <v>675</v>
      </c>
      <c r="D19" t="s">
        <v>740</v>
      </c>
      <c r="E19" t="s">
        <v>179</v>
      </c>
    </row>
    <row r="20" spans="1:5" x14ac:dyDescent="0.2">
      <c r="A20">
        <v>400095447</v>
      </c>
      <c r="B20" t="s">
        <v>1409</v>
      </c>
      <c r="C20" t="s">
        <v>1410</v>
      </c>
      <c r="D20" t="s">
        <v>1411</v>
      </c>
      <c r="E20" t="s">
        <v>740</v>
      </c>
    </row>
    <row r="21" spans="1:5" x14ac:dyDescent="0.2">
      <c r="A21">
        <v>400095447</v>
      </c>
      <c r="B21" t="s">
        <v>1412</v>
      </c>
      <c r="C21" t="s">
        <v>1413</v>
      </c>
      <c r="D21" t="s">
        <v>1414</v>
      </c>
      <c r="E21" t="s">
        <v>740</v>
      </c>
    </row>
    <row r="22" spans="1:5" x14ac:dyDescent="0.2">
      <c r="A22">
        <v>400095447</v>
      </c>
      <c r="B22" t="s">
        <v>1415</v>
      </c>
      <c r="C22" t="s">
        <v>1410</v>
      </c>
      <c r="D22" t="s">
        <v>1416</v>
      </c>
      <c r="E22" t="s">
        <v>740</v>
      </c>
    </row>
    <row r="23" spans="1:5" x14ac:dyDescent="0.2">
      <c r="A23">
        <v>400095450</v>
      </c>
      <c r="B23">
        <v>400017449</v>
      </c>
      <c r="C23" t="s">
        <v>1417</v>
      </c>
      <c r="D23" t="s">
        <v>1418</v>
      </c>
      <c r="E23" t="s">
        <v>759</v>
      </c>
    </row>
    <row r="24" spans="1:5" x14ac:dyDescent="0.2">
      <c r="A24">
        <v>400095450</v>
      </c>
      <c r="B24">
        <v>400249752</v>
      </c>
      <c r="C24" t="s">
        <v>1419</v>
      </c>
      <c r="D24" t="s">
        <v>1420</v>
      </c>
      <c r="E24" t="s">
        <v>759</v>
      </c>
    </row>
    <row r="25" spans="1:5" x14ac:dyDescent="0.2">
      <c r="A25">
        <v>400095450</v>
      </c>
      <c r="B25">
        <v>400709578</v>
      </c>
      <c r="C25" t="s">
        <v>760</v>
      </c>
      <c r="D25" t="s">
        <v>759</v>
      </c>
      <c r="E25" t="s">
        <v>179</v>
      </c>
    </row>
    <row r="26" spans="1:5" x14ac:dyDescent="0.2">
      <c r="A26">
        <v>400095450</v>
      </c>
      <c r="B26">
        <v>401197118</v>
      </c>
      <c r="C26" t="s">
        <v>1419</v>
      </c>
      <c r="D26" t="s">
        <v>761</v>
      </c>
      <c r="E26" t="s">
        <v>759</v>
      </c>
    </row>
    <row r="27" spans="1:5" x14ac:dyDescent="0.2">
      <c r="A27">
        <v>400095450</v>
      </c>
      <c r="B27">
        <v>411170044</v>
      </c>
      <c r="C27" t="s">
        <v>1419</v>
      </c>
      <c r="D27" t="s">
        <v>1421</v>
      </c>
      <c r="E27" t="s">
        <v>759</v>
      </c>
    </row>
    <row r="28" spans="1:5" x14ac:dyDescent="0.2">
      <c r="A28">
        <v>400095450</v>
      </c>
      <c r="B28" t="s">
        <v>1422</v>
      </c>
      <c r="C28" t="s">
        <v>1423</v>
      </c>
      <c r="D28" t="s">
        <v>1424</v>
      </c>
      <c r="E28" t="s">
        <v>759</v>
      </c>
    </row>
    <row r="29" spans="1:5" x14ac:dyDescent="0.2">
      <c r="A29">
        <v>400095450</v>
      </c>
      <c r="B29" t="s">
        <v>1425</v>
      </c>
      <c r="C29" t="s">
        <v>760</v>
      </c>
      <c r="D29" t="s">
        <v>1426</v>
      </c>
      <c r="E29" t="s">
        <v>759</v>
      </c>
    </row>
    <row r="30" spans="1:5" x14ac:dyDescent="0.2">
      <c r="A30">
        <v>400095450</v>
      </c>
      <c r="B30" t="s">
        <v>1427</v>
      </c>
      <c r="C30" t="s">
        <v>1428</v>
      </c>
      <c r="D30" t="s">
        <v>1429</v>
      </c>
      <c r="E30" t="s">
        <v>759</v>
      </c>
    </row>
    <row r="31" spans="1:5" x14ac:dyDescent="0.2">
      <c r="A31">
        <v>400095450</v>
      </c>
      <c r="B31" t="s">
        <v>1430</v>
      </c>
      <c r="C31" t="s">
        <v>1431</v>
      </c>
      <c r="D31" t="s">
        <v>1432</v>
      </c>
      <c r="E31" t="s">
        <v>759</v>
      </c>
    </row>
    <row r="32" spans="1:5" x14ac:dyDescent="0.2">
      <c r="A32">
        <v>400095450</v>
      </c>
      <c r="B32" t="s">
        <v>1433</v>
      </c>
      <c r="C32" t="s">
        <v>1434</v>
      </c>
      <c r="D32" t="s">
        <v>1435</v>
      </c>
      <c r="E32" t="s">
        <v>759</v>
      </c>
    </row>
    <row r="33" spans="1:96" x14ac:dyDescent="0.2">
      <c r="A33">
        <v>400095450</v>
      </c>
      <c r="B33" t="s">
        <v>1436</v>
      </c>
      <c r="C33" t="s">
        <v>1431</v>
      </c>
      <c r="D33" t="s">
        <v>1437</v>
      </c>
      <c r="E33" t="s">
        <v>759</v>
      </c>
    </row>
    <row r="34" spans="1:96" x14ac:dyDescent="0.2">
      <c r="A34">
        <v>400274911</v>
      </c>
      <c r="B34">
        <v>400272334</v>
      </c>
      <c r="C34" t="s">
        <v>938</v>
      </c>
      <c r="D34" t="s">
        <v>1438</v>
      </c>
      <c r="E34" t="s">
        <v>937</v>
      </c>
    </row>
    <row r="35" spans="1:96" x14ac:dyDescent="0.2">
      <c r="A35">
        <v>400274911</v>
      </c>
      <c r="B35">
        <v>413012036</v>
      </c>
      <c r="C35" t="s">
        <v>938</v>
      </c>
      <c r="D35" t="s">
        <v>937</v>
      </c>
      <c r="E35" t="s">
        <v>179</v>
      </c>
    </row>
    <row r="36" spans="1:96" x14ac:dyDescent="0.2">
      <c r="A36">
        <v>400274911</v>
      </c>
      <c r="B36" t="s">
        <v>1439</v>
      </c>
      <c r="C36" t="s">
        <v>1440</v>
      </c>
      <c r="D36" t="s">
        <v>1441</v>
      </c>
      <c r="E36" t="s">
        <v>937</v>
      </c>
    </row>
    <row r="37" spans="1:96" x14ac:dyDescent="0.2">
      <c r="A37">
        <v>400275213</v>
      </c>
      <c r="B37">
        <v>400263980</v>
      </c>
      <c r="C37" t="s">
        <v>1442</v>
      </c>
      <c r="D37" t="s">
        <v>1443</v>
      </c>
      <c r="E37" t="s">
        <v>763</v>
      </c>
    </row>
    <row r="38" spans="1:96" x14ac:dyDescent="0.2">
      <c r="A38">
        <v>400275213</v>
      </c>
      <c r="B38">
        <v>400656752</v>
      </c>
      <c r="C38" t="s">
        <v>764</v>
      </c>
      <c r="D38" t="s">
        <v>763</v>
      </c>
      <c r="E38" t="s">
        <v>179</v>
      </c>
    </row>
    <row r="39" spans="1:96" x14ac:dyDescent="0.2">
      <c r="A39">
        <v>400275213</v>
      </c>
      <c r="B39">
        <v>411170045</v>
      </c>
      <c r="C39" t="s">
        <v>1442</v>
      </c>
      <c r="D39" t="s">
        <v>1444</v>
      </c>
      <c r="E39" t="s">
        <v>763</v>
      </c>
    </row>
    <row r="40" spans="1:96" x14ac:dyDescent="0.2">
      <c r="A40">
        <v>400275213</v>
      </c>
      <c r="B40">
        <v>414865977</v>
      </c>
      <c r="C40" t="s">
        <v>1445</v>
      </c>
      <c r="D40" t="s">
        <v>1446</v>
      </c>
      <c r="E40" t="s">
        <v>763</v>
      </c>
    </row>
    <row r="41" spans="1:96" x14ac:dyDescent="0.2">
      <c r="A41">
        <v>400275213</v>
      </c>
      <c r="B41" t="s">
        <v>1447</v>
      </c>
      <c r="C41" t="s">
        <v>1448</v>
      </c>
      <c r="D41" t="s">
        <v>1449</v>
      </c>
      <c r="E41" t="s">
        <v>763</v>
      </c>
      <c r="BI41">
        <v>6065</v>
      </c>
      <c r="BN41">
        <v>6065</v>
      </c>
      <c r="BQ41">
        <v>6065</v>
      </c>
      <c r="BT41">
        <v>6065</v>
      </c>
      <c r="BW41">
        <v>6065</v>
      </c>
      <c r="BZ41">
        <v>6065</v>
      </c>
      <c r="CC41">
        <v>6065</v>
      </c>
      <c r="CF41">
        <v>6065</v>
      </c>
      <c r="CI41">
        <v>6065</v>
      </c>
      <c r="CL41">
        <v>6050</v>
      </c>
      <c r="CO41">
        <v>6000</v>
      </c>
      <c r="CR41">
        <v>3996</v>
      </c>
    </row>
    <row r="42" spans="1:96" x14ac:dyDescent="0.2">
      <c r="A42">
        <v>400275214</v>
      </c>
      <c r="B42">
        <v>400249775</v>
      </c>
      <c r="C42" t="s">
        <v>1450</v>
      </c>
      <c r="D42" t="s">
        <v>1451</v>
      </c>
      <c r="E42" t="s">
        <v>768</v>
      </c>
    </row>
    <row r="43" spans="1:96" x14ac:dyDescent="0.2">
      <c r="A43">
        <v>400275214</v>
      </c>
      <c r="B43">
        <v>400656753</v>
      </c>
      <c r="C43" t="s">
        <v>769</v>
      </c>
      <c r="D43" t="s">
        <v>768</v>
      </c>
      <c r="E43" t="s">
        <v>179</v>
      </c>
    </row>
    <row r="44" spans="1:96" x14ac:dyDescent="0.2">
      <c r="A44">
        <v>400275214</v>
      </c>
      <c r="B44">
        <v>411170046</v>
      </c>
      <c r="C44" t="s">
        <v>1450</v>
      </c>
      <c r="D44" t="s">
        <v>1452</v>
      </c>
      <c r="E44" t="s">
        <v>768</v>
      </c>
    </row>
    <row r="45" spans="1:96" x14ac:dyDescent="0.2">
      <c r="A45">
        <v>400275214</v>
      </c>
      <c r="B45" t="s">
        <v>1453</v>
      </c>
      <c r="C45" t="s">
        <v>1454</v>
      </c>
      <c r="D45" t="s">
        <v>1455</v>
      </c>
      <c r="E45" t="s">
        <v>768</v>
      </c>
      <c r="BI45">
        <v>4000</v>
      </c>
      <c r="BJ45">
        <v>2130</v>
      </c>
      <c r="BQ45">
        <v>6130</v>
      </c>
      <c r="BW45">
        <v>6130</v>
      </c>
      <c r="CC45">
        <v>6130</v>
      </c>
      <c r="CI45">
        <v>6115</v>
      </c>
      <c r="CO45">
        <v>4798</v>
      </c>
    </row>
    <row r="46" spans="1:96" x14ac:dyDescent="0.2">
      <c r="A46">
        <v>400275219</v>
      </c>
      <c r="B46">
        <v>400027603</v>
      </c>
      <c r="C46" t="s">
        <v>1456</v>
      </c>
      <c r="D46" t="s">
        <v>1457</v>
      </c>
      <c r="E46" t="s">
        <v>788</v>
      </c>
    </row>
    <row r="47" spans="1:96" x14ac:dyDescent="0.2">
      <c r="A47">
        <v>400275219</v>
      </c>
      <c r="B47">
        <v>400263990</v>
      </c>
      <c r="C47" t="s">
        <v>789</v>
      </c>
      <c r="D47" t="s">
        <v>1458</v>
      </c>
      <c r="E47" t="s">
        <v>788</v>
      </c>
    </row>
    <row r="48" spans="1:96" x14ac:dyDescent="0.2">
      <c r="A48">
        <v>400275219</v>
      </c>
      <c r="B48">
        <v>401234957</v>
      </c>
      <c r="C48" t="s">
        <v>789</v>
      </c>
      <c r="D48" t="s">
        <v>788</v>
      </c>
      <c r="E48" t="s">
        <v>179</v>
      </c>
    </row>
    <row r="49" spans="1:95" x14ac:dyDescent="0.2">
      <c r="A49">
        <v>400275219</v>
      </c>
      <c r="B49">
        <v>411170068</v>
      </c>
      <c r="C49" t="s">
        <v>789</v>
      </c>
      <c r="D49" t="s">
        <v>1459</v>
      </c>
      <c r="E49" t="s">
        <v>788</v>
      </c>
    </row>
    <row r="50" spans="1:95" x14ac:dyDescent="0.2">
      <c r="A50">
        <v>400275219</v>
      </c>
      <c r="B50">
        <v>417221873</v>
      </c>
      <c r="C50" t="s">
        <v>789</v>
      </c>
      <c r="D50" t="s">
        <v>1460</v>
      </c>
      <c r="E50" t="s">
        <v>788</v>
      </c>
    </row>
    <row r="51" spans="1:95" x14ac:dyDescent="0.2">
      <c r="A51">
        <v>400275219</v>
      </c>
      <c r="B51" t="s">
        <v>1461</v>
      </c>
      <c r="C51" t="s">
        <v>1462</v>
      </c>
      <c r="D51" t="s">
        <v>1463</v>
      </c>
      <c r="E51" t="s">
        <v>788</v>
      </c>
      <c r="BK51">
        <v>3065</v>
      </c>
      <c r="BM51">
        <v>3065</v>
      </c>
      <c r="BP51">
        <v>3065</v>
      </c>
      <c r="BS51">
        <v>3065</v>
      </c>
      <c r="BV51">
        <v>3065</v>
      </c>
      <c r="BY51">
        <v>3065</v>
      </c>
      <c r="CB51">
        <v>3065</v>
      </c>
      <c r="CE51">
        <v>3065</v>
      </c>
      <c r="CH51">
        <v>3065</v>
      </c>
      <c r="CK51">
        <v>3050</v>
      </c>
      <c r="CN51">
        <v>3000</v>
      </c>
      <c r="CQ51">
        <v>1823</v>
      </c>
    </row>
    <row r="52" spans="1:95" x14ac:dyDescent="0.2">
      <c r="A52">
        <v>400275407</v>
      </c>
      <c r="B52">
        <v>400032405</v>
      </c>
      <c r="C52" t="s">
        <v>1464</v>
      </c>
      <c r="D52" t="s">
        <v>1465</v>
      </c>
      <c r="E52" t="s">
        <v>794</v>
      </c>
    </row>
    <row r="53" spans="1:95" x14ac:dyDescent="0.2">
      <c r="A53">
        <v>400275407</v>
      </c>
      <c r="B53">
        <v>400271563</v>
      </c>
      <c r="C53" t="s">
        <v>1466</v>
      </c>
      <c r="D53" t="s">
        <v>1467</v>
      </c>
      <c r="E53" t="s">
        <v>794</v>
      </c>
    </row>
    <row r="54" spans="1:95" x14ac:dyDescent="0.2">
      <c r="A54">
        <v>400275407</v>
      </c>
      <c r="B54">
        <v>400658318</v>
      </c>
      <c r="C54" t="s">
        <v>795</v>
      </c>
      <c r="D54" t="s">
        <v>794</v>
      </c>
      <c r="E54" t="s">
        <v>179</v>
      </c>
      <c r="BK54">
        <v>6065</v>
      </c>
      <c r="BM54">
        <v>6065</v>
      </c>
      <c r="BP54">
        <v>6065</v>
      </c>
      <c r="BS54">
        <v>6065</v>
      </c>
      <c r="BV54">
        <v>6065</v>
      </c>
      <c r="BY54">
        <v>6065</v>
      </c>
      <c r="CB54">
        <v>6065</v>
      </c>
      <c r="CE54">
        <v>6065</v>
      </c>
      <c r="CH54">
        <v>6065</v>
      </c>
      <c r="CK54">
        <v>6050</v>
      </c>
      <c r="CN54">
        <v>6000</v>
      </c>
      <c r="CQ54">
        <v>4051</v>
      </c>
    </row>
    <row r="55" spans="1:95" x14ac:dyDescent="0.2">
      <c r="A55">
        <v>400275407</v>
      </c>
      <c r="B55">
        <v>411170077</v>
      </c>
      <c r="C55" t="s">
        <v>1466</v>
      </c>
      <c r="D55" t="s">
        <v>1468</v>
      </c>
      <c r="E55" t="s">
        <v>794</v>
      </c>
    </row>
    <row r="56" spans="1:95" x14ac:dyDescent="0.2">
      <c r="A56">
        <v>400275407</v>
      </c>
      <c r="B56" t="s">
        <v>1469</v>
      </c>
      <c r="C56" t="s">
        <v>1470</v>
      </c>
      <c r="D56" t="s">
        <v>1471</v>
      </c>
      <c r="E56" t="s">
        <v>794</v>
      </c>
    </row>
    <row r="57" spans="1:95" x14ac:dyDescent="0.2">
      <c r="A57">
        <v>400275409</v>
      </c>
      <c r="B57">
        <v>400274376</v>
      </c>
      <c r="C57" t="s">
        <v>1472</v>
      </c>
      <c r="D57" t="s">
        <v>1473</v>
      </c>
      <c r="E57" t="s">
        <v>780</v>
      </c>
    </row>
    <row r="58" spans="1:95" x14ac:dyDescent="0.2">
      <c r="A58">
        <v>400275409</v>
      </c>
      <c r="B58">
        <v>401481540</v>
      </c>
      <c r="C58" t="s">
        <v>1472</v>
      </c>
      <c r="D58" t="s">
        <v>780</v>
      </c>
      <c r="E58" t="s">
        <v>179</v>
      </c>
    </row>
    <row r="59" spans="1:95" x14ac:dyDescent="0.2">
      <c r="A59">
        <v>400275409</v>
      </c>
      <c r="B59" t="s">
        <v>1474</v>
      </c>
      <c r="C59" t="s">
        <v>1475</v>
      </c>
      <c r="D59" t="s">
        <v>1476</v>
      </c>
      <c r="E59" t="s">
        <v>780</v>
      </c>
    </row>
    <row r="60" spans="1:95" x14ac:dyDescent="0.2">
      <c r="A60">
        <v>400275509</v>
      </c>
      <c r="B60">
        <v>400292466</v>
      </c>
      <c r="C60" t="s">
        <v>798</v>
      </c>
      <c r="D60" t="s">
        <v>1477</v>
      </c>
      <c r="E60" t="s">
        <v>797</v>
      </c>
    </row>
    <row r="61" spans="1:95" x14ac:dyDescent="0.2">
      <c r="A61">
        <v>400275509</v>
      </c>
      <c r="B61">
        <v>405295603</v>
      </c>
      <c r="C61" t="s">
        <v>798</v>
      </c>
      <c r="D61" t="s">
        <v>797</v>
      </c>
      <c r="E61" t="s">
        <v>179</v>
      </c>
      <c r="BK61">
        <v>3000</v>
      </c>
      <c r="BM61">
        <v>3000</v>
      </c>
      <c r="BP61">
        <v>3000</v>
      </c>
      <c r="BS61">
        <v>3000</v>
      </c>
      <c r="BV61">
        <v>3000</v>
      </c>
      <c r="BY61">
        <v>3000</v>
      </c>
      <c r="CB61">
        <v>3000</v>
      </c>
      <c r="CE61">
        <v>3000</v>
      </c>
      <c r="CH61">
        <v>3000</v>
      </c>
      <c r="CK61">
        <v>3000</v>
      </c>
      <c r="CN61">
        <v>3000</v>
      </c>
      <c r="CQ61">
        <v>2233</v>
      </c>
    </row>
    <row r="62" spans="1:95" x14ac:dyDescent="0.2">
      <c r="A62">
        <v>400275509</v>
      </c>
      <c r="B62">
        <v>411170084</v>
      </c>
      <c r="C62" t="s">
        <v>798</v>
      </c>
      <c r="D62" t="s">
        <v>1478</v>
      </c>
      <c r="E62" t="s">
        <v>797</v>
      </c>
    </row>
    <row r="63" spans="1:95" x14ac:dyDescent="0.2">
      <c r="A63">
        <v>400275509</v>
      </c>
      <c r="B63">
        <v>417221868</v>
      </c>
      <c r="C63" t="s">
        <v>798</v>
      </c>
      <c r="D63" t="s">
        <v>1479</v>
      </c>
      <c r="E63" t="s">
        <v>797</v>
      </c>
    </row>
    <row r="64" spans="1:95" x14ac:dyDescent="0.2">
      <c r="A64">
        <v>400275509</v>
      </c>
      <c r="B64" t="s">
        <v>1480</v>
      </c>
      <c r="C64" t="s">
        <v>1481</v>
      </c>
      <c r="D64" t="s">
        <v>1482</v>
      </c>
      <c r="E64" t="s">
        <v>797</v>
      </c>
    </row>
    <row r="65" spans="1:5" x14ac:dyDescent="0.2">
      <c r="A65">
        <v>400275509</v>
      </c>
      <c r="B65" t="s">
        <v>1483</v>
      </c>
      <c r="C65" t="s">
        <v>1481</v>
      </c>
      <c r="D65" t="s">
        <v>1484</v>
      </c>
      <c r="E65" t="s">
        <v>797</v>
      </c>
    </row>
    <row r="66" spans="1:5" x14ac:dyDescent="0.2">
      <c r="A66">
        <v>400275524</v>
      </c>
      <c r="B66">
        <v>400264006</v>
      </c>
      <c r="C66" t="s">
        <v>1485</v>
      </c>
      <c r="D66" t="s">
        <v>1486</v>
      </c>
      <c r="E66" t="s">
        <v>803</v>
      </c>
    </row>
    <row r="67" spans="1:5" x14ac:dyDescent="0.2">
      <c r="A67">
        <v>400275524</v>
      </c>
      <c r="B67">
        <v>400658325</v>
      </c>
      <c r="C67" t="s">
        <v>804</v>
      </c>
      <c r="D67" t="s">
        <v>803</v>
      </c>
      <c r="E67" t="s">
        <v>179</v>
      </c>
    </row>
    <row r="68" spans="1:5" x14ac:dyDescent="0.2">
      <c r="A68">
        <v>400275524</v>
      </c>
      <c r="B68">
        <v>411170097</v>
      </c>
      <c r="C68" t="s">
        <v>1485</v>
      </c>
      <c r="D68" t="s">
        <v>1487</v>
      </c>
      <c r="E68" t="s">
        <v>803</v>
      </c>
    </row>
    <row r="69" spans="1:5" x14ac:dyDescent="0.2">
      <c r="A69">
        <v>400275524</v>
      </c>
      <c r="B69" t="s">
        <v>1488</v>
      </c>
      <c r="C69" t="s">
        <v>1489</v>
      </c>
      <c r="D69" t="s">
        <v>1490</v>
      </c>
      <c r="E69" t="s">
        <v>803</v>
      </c>
    </row>
    <row r="70" spans="1:5" x14ac:dyDescent="0.2">
      <c r="A70">
        <v>400275524</v>
      </c>
      <c r="B70" t="s">
        <v>1491</v>
      </c>
      <c r="C70" t="s">
        <v>1489</v>
      </c>
      <c r="D70" t="s">
        <v>1492</v>
      </c>
      <c r="E70" t="s">
        <v>803</v>
      </c>
    </row>
    <row r="71" spans="1:5" x14ac:dyDescent="0.2">
      <c r="A71">
        <v>400275589</v>
      </c>
      <c r="B71">
        <v>400271675</v>
      </c>
      <c r="C71" t="s">
        <v>1493</v>
      </c>
      <c r="D71" t="s">
        <v>1494</v>
      </c>
      <c r="E71" t="s">
        <v>817</v>
      </c>
    </row>
    <row r="72" spans="1:5" x14ac:dyDescent="0.2">
      <c r="A72">
        <v>400275589</v>
      </c>
      <c r="B72">
        <v>401308902</v>
      </c>
      <c r="C72" t="s">
        <v>818</v>
      </c>
      <c r="D72" t="s">
        <v>817</v>
      </c>
      <c r="E72" t="s">
        <v>179</v>
      </c>
    </row>
    <row r="73" spans="1:5" x14ac:dyDescent="0.2">
      <c r="A73">
        <v>400275589</v>
      </c>
      <c r="B73">
        <v>411170123</v>
      </c>
      <c r="C73" t="s">
        <v>1493</v>
      </c>
      <c r="D73" t="s">
        <v>1495</v>
      </c>
      <c r="E73" t="s">
        <v>817</v>
      </c>
    </row>
    <row r="74" spans="1:5" x14ac:dyDescent="0.2">
      <c r="A74">
        <v>400275589</v>
      </c>
      <c r="B74">
        <v>414507964</v>
      </c>
      <c r="C74" t="s">
        <v>1496</v>
      </c>
      <c r="D74" t="s">
        <v>1497</v>
      </c>
      <c r="E74" t="s">
        <v>817</v>
      </c>
    </row>
    <row r="75" spans="1:5" x14ac:dyDescent="0.2">
      <c r="A75">
        <v>400275589</v>
      </c>
      <c r="B75" t="s">
        <v>1498</v>
      </c>
      <c r="C75" t="s">
        <v>1499</v>
      </c>
      <c r="D75" t="s">
        <v>1500</v>
      </c>
      <c r="E75" t="s">
        <v>817</v>
      </c>
    </row>
    <row r="76" spans="1:5" x14ac:dyDescent="0.2">
      <c r="A76">
        <v>400275589</v>
      </c>
      <c r="B76" t="s">
        <v>1501</v>
      </c>
      <c r="C76" t="s">
        <v>1499</v>
      </c>
      <c r="D76" t="s">
        <v>1502</v>
      </c>
      <c r="E76" t="s">
        <v>817</v>
      </c>
    </row>
    <row r="77" spans="1:5" x14ac:dyDescent="0.2">
      <c r="A77">
        <v>400275598</v>
      </c>
      <c r="B77">
        <v>400276784</v>
      </c>
      <c r="C77" t="s">
        <v>1503</v>
      </c>
      <c r="D77" t="s">
        <v>1504</v>
      </c>
      <c r="E77" t="s">
        <v>821</v>
      </c>
    </row>
    <row r="78" spans="1:5" x14ac:dyDescent="0.2">
      <c r="A78">
        <v>400275598</v>
      </c>
      <c r="B78">
        <v>400658331</v>
      </c>
      <c r="C78" t="s">
        <v>822</v>
      </c>
      <c r="D78" t="s">
        <v>821</v>
      </c>
      <c r="E78" t="s">
        <v>179</v>
      </c>
    </row>
    <row r="79" spans="1:5" x14ac:dyDescent="0.2">
      <c r="A79">
        <v>400275598</v>
      </c>
      <c r="B79">
        <v>411170124</v>
      </c>
      <c r="C79" t="s">
        <v>1503</v>
      </c>
      <c r="D79" t="s">
        <v>1505</v>
      </c>
      <c r="E79" t="s">
        <v>821</v>
      </c>
    </row>
    <row r="80" spans="1:5" x14ac:dyDescent="0.2">
      <c r="A80">
        <v>400275598</v>
      </c>
      <c r="B80" t="s">
        <v>1506</v>
      </c>
      <c r="C80" t="s">
        <v>1507</v>
      </c>
      <c r="D80" t="s">
        <v>1508</v>
      </c>
      <c r="E80" t="s">
        <v>821</v>
      </c>
    </row>
    <row r="81" spans="1:5" x14ac:dyDescent="0.2">
      <c r="A81">
        <v>400275755</v>
      </c>
      <c r="B81">
        <v>400027536</v>
      </c>
      <c r="C81" t="s">
        <v>1509</v>
      </c>
      <c r="D81" t="s">
        <v>1510</v>
      </c>
      <c r="E81" t="s">
        <v>809</v>
      </c>
    </row>
    <row r="82" spans="1:5" x14ac:dyDescent="0.2">
      <c r="A82">
        <v>400275755</v>
      </c>
      <c r="B82">
        <v>400264010</v>
      </c>
      <c r="C82" t="s">
        <v>1511</v>
      </c>
      <c r="D82" t="s">
        <v>1512</v>
      </c>
      <c r="E82" t="s">
        <v>809</v>
      </c>
    </row>
    <row r="83" spans="1:5" x14ac:dyDescent="0.2">
      <c r="A83">
        <v>400275755</v>
      </c>
      <c r="B83">
        <v>400658330</v>
      </c>
      <c r="C83" t="s">
        <v>810</v>
      </c>
      <c r="D83" t="s">
        <v>809</v>
      </c>
      <c r="E83" t="s">
        <v>179</v>
      </c>
    </row>
    <row r="84" spans="1:5" x14ac:dyDescent="0.2">
      <c r="A84">
        <v>400275755</v>
      </c>
      <c r="B84">
        <v>411170118</v>
      </c>
      <c r="C84" t="s">
        <v>1511</v>
      </c>
      <c r="D84" t="s">
        <v>1513</v>
      </c>
      <c r="E84" t="s">
        <v>809</v>
      </c>
    </row>
    <row r="85" spans="1:5" x14ac:dyDescent="0.2">
      <c r="A85">
        <v>400275755</v>
      </c>
      <c r="B85" t="s">
        <v>1514</v>
      </c>
      <c r="C85" t="s">
        <v>1515</v>
      </c>
      <c r="D85" t="s">
        <v>1516</v>
      </c>
      <c r="E85" t="s">
        <v>809</v>
      </c>
    </row>
    <row r="86" spans="1:5" x14ac:dyDescent="0.2">
      <c r="A86">
        <v>400275761</v>
      </c>
      <c r="B86">
        <v>400271666</v>
      </c>
      <c r="C86" t="s">
        <v>814</v>
      </c>
      <c r="D86" t="s">
        <v>1517</v>
      </c>
      <c r="E86" t="s">
        <v>813</v>
      </c>
    </row>
    <row r="87" spans="1:5" x14ac:dyDescent="0.2">
      <c r="A87">
        <v>400275761</v>
      </c>
      <c r="B87">
        <v>401246030</v>
      </c>
      <c r="C87" t="s">
        <v>814</v>
      </c>
      <c r="D87" t="s">
        <v>813</v>
      </c>
      <c r="E87" t="s">
        <v>179</v>
      </c>
    </row>
    <row r="88" spans="1:5" x14ac:dyDescent="0.2">
      <c r="A88">
        <v>400275761</v>
      </c>
      <c r="B88">
        <v>411170119</v>
      </c>
      <c r="C88" t="s">
        <v>814</v>
      </c>
      <c r="D88" t="s">
        <v>1518</v>
      </c>
      <c r="E88" t="s">
        <v>813</v>
      </c>
    </row>
    <row r="89" spans="1:5" x14ac:dyDescent="0.2">
      <c r="A89">
        <v>400275761</v>
      </c>
      <c r="B89" t="s">
        <v>1519</v>
      </c>
      <c r="C89" t="s">
        <v>1520</v>
      </c>
      <c r="D89" t="s">
        <v>1521</v>
      </c>
      <c r="E89" t="s">
        <v>813</v>
      </c>
    </row>
    <row r="90" spans="1:5" x14ac:dyDescent="0.2">
      <c r="A90">
        <v>400275764</v>
      </c>
      <c r="B90">
        <v>400271684</v>
      </c>
      <c r="C90" t="s">
        <v>826</v>
      </c>
      <c r="D90" t="s">
        <v>1522</v>
      </c>
      <c r="E90" t="s">
        <v>825</v>
      </c>
    </row>
    <row r="91" spans="1:5" x14ac:dyDescent="0.2">
      <c r="A91">
        <v>400275764</v>
      </c>
      <c r="B91">
        <v>401193607</v>
      </c>
      <c r="C91" t="s">
        <v>826</v>
      </c>
      <c r="D91" t="s">
        <v>825</v>
      </c>
      <c r="E91" t="s">
        <v>179</v>
      </c>
    </row>
    <row r="92" spans="1:5" x14ac:dyDescent="0.2">
      <c r="A92">
        <v>400275764</v>
      </c>
      <c r="B92">
        <v>411170127</v>
      </c>
      <c r="C92" t="s">
        <v>826</v>
      </c>
      <c r="D92" t="s">
        <v>1523</v>
      </c>
      <c r="E92" t="s">
        <v>825</v>
      </c>
    </row>
    <row r="93" spans="1:5" x14ac:dyDescent="0.2">
      <c r="A93">
        <v>400275764</v>
      </c>
      <c r="B93">
        <v>417221878</v>
      </c>
      <c r="C93" t="s">
        <v>826</v>
      </c>
      <c r="D93" t="s">
        <v>1524</v>
      </c>
      <c r="E93" t="s">
        <v>825</v>
      </c>
    </row>
    <row r="94" spans="1:5" x14ac:dyDescent="0.2">
      <c r="A94">
        <v>400275764</v>
      </c>
      <c r="B94" t="s">
        <v>1525</v>
      </c>
      <c r="C94" t="s">
        <v>1526</v>
      </c>
      <c r="D94" t="s">
        <v>1527</v>
      </c>
      <c r="E94" t="s">
        <v>825</v>
      </c>
    </row>
    <row r="95" spans="1:5" x14ac:dyDescent="0.2">
      <c r="A95">
        <v>400275764</v>
      </c>
      <c r="B95" t="s">
        <v>1528</v>
      </c>
      <c r="C95" t="s">
        <v>1529</v>
      </c>
      <c r="D95" t="s">
        <v>1530</v>
      </c>
      <c r="E95" t="s">
        <v>825</v>
      </c>
    </row>
    <row r="96" spans="1:5" x14ac:dyDescent="0.2">
      <c r="A96">
        <v>400275764</v>
      </c>
      <c r="B96" t="s">
        <v>1531</v>
      </c>
      <c r="C96" t="s">
        <v>1529</v>
      </c>
      <c r="D96" t="s">
        <v>1532</v>
      </c>
      <c r="E96" t="s">
        <v>825</v>
      </c>
    </row>
    <row r="97" spans="1:5" x14ac:dyDescent="0.2">
      <c r="A97">
        <v>400275765</v>
      </c>
      <c r="B97">
        <v>400271693</v>
      </c>
      <c r="C97" t="s">
        <v>1533</v>
      </c>
      <c r="D97" t="s">
        <v>1534</v>
      </c>
      <c r="E97" t="s">
        <v>828</v>
      </c>
    </row>
    <row r="98" spans="1:5" x14ac:dyDescent="0.2">
      <c r="A98">
        <v>400275765</v>
      </c>
      <c r="B98">
        <v>401193608</v>
      </c>
      <c r="C98" t="s">
        <v>1533</v>
      </c>
      <c r="D98" t="s">
        <v>828</v>
      </c>
      <c r="E98" t="s">
        <v>179</v>
      </c>
    </row>
    <row r="99" spans="1:5" x14ac:dyDescent="0.2">
      <c r="A99">
        <v>400275765</v>
      </c>
      <c r="B99">
        <v>411170135</v>
      </c>
      <c r="C99" t="s">
        <v>1533</v>
      </c>
      <c r="D99" t="s">
        <v>1535</v>
      </c>
      <c r="E99" t="s">
        <v>828</v>
      </c>
    </row>
    <row r="100" spans="1:5" x14ac:dyDescent="0.2">
      <c r="A100">
        <v>400275765</v>
      </c>
      <c r="B100">
        <v>414865983</v>
      </c>
      <c r="C100" t="s">
        <v>1536</v>
      </c>
      <c r="D100" t="s">
        <v>1537</v>
      </c>
      <c r="E100" t="s">
        <v>828</v>
      </c>
    </row>
    <row r="101" spans="1:5" x14ac:dyDescent="0.2">
      <c r="A101">
        <v>400275765</v>
      </c>
      <c r="B101" t="s">
        <v>1538</v>
      </c>
      <c r="C101" t="s">
        <v>1539</v>
      </c>
      <c r="D101" t="s">
        <v>1540</v>
      </c>
      <c r="E101" t="s">
        <v>828</v>
      </c>
    </row>
    <row r="102" spans="1:5" x14ac:dyDescent="0.2">
      <c r="A102">
        <v>400275791</v>
      </c>
      <c r="B102">
        <v>400271699</v>
      </c>
      <c r="C102" t="s">
        <v>1541</v>
      </c>
      <c r="D102" t="s">
        <v>1542</v>
      </c>
      <c r="E102" t="s">
        <v>832</v>
      </c>
    </row>
    <row r="103" spans="1:5" x14ac:dyDescent="0.2">
      <c r="A103">
        <v>400275791</v>
      </c>
      <c r="B103">
        <v>401554157</v>
      </c>
      <c r="C103" t="s">
        <v>1541</v>
      </c>
      <c r="D103" t="s">
        <v>832</v>
      </c>
      <c r="E103" t="s">
        <v>179</v>
      </c>
    </row>
    <row r="104" spans="1:5" x14ac:dyDescent="0.2">
      <c r="A104">
        <v>400275791</v>
      </c>
      <c r="B104" t="s">
        <v>1543</v>
      </c>
      <c r="C104" t="s">
        <v>1544</v>
      </c>
      <c r="D104" t="s">
        <v>1545</v>
      </c>
      <c r="E104" t="s">
        <v>832</v>
      </c>
    </row>
    <row r="105" spans="1:5" x14ac:dyDescent="0.2">
      <c r="A105">
        <v>400294083</v>
      </c>
      <c r="B105">
        <v>400292418</v>
      </c>
      <c r="C105" t="s">
        <v>778</v>
      </c>
      <c r="D105" t="s">
        <v>1546</v>
      </c>
      <c r="E105" t="s">
        <v>777</v>
      </c>
    </row>
    <row r="106" spans="1:5" x14ac:dyDescent="0.2">
      <c r="A106">
        <v>400294083</v>
      </c>
      <c r="B106">
        <v>401281030</v>
      </c>
      <c r="C106" t="s">
        <v>778</v>
      </c>
      <c r="D106" t="s">
        <v>777</v>
      </c>
      <c r="E106" t="s">
        <v>179</v>
      </c>
    </row>
    <row r="107" spans="1:5" x14ac:dyDescent="0.2">
      <c r="A107">
        <v>400294083</v>
      </c>
      <c r="B107">
        <v>411170057</v>
      </c>
      <c r="C107" t="s">
        <v>778</v>
      </c>
      <c r="D107" t="s">
        <v>1547</v>
      </c>
      <c r="E107" t="s">
        <v>777</v>
      </c>
    </row>
    <row r="108" spans="1:5" x14ac:dyDescent="0.2">
      <c r="A108">
        <v>400294083</v>
      </c>
      <c r="B108" t="s">
        <v>1548</v>
      </c>
      <c r="C108" t="s">
        <v>1549</v>
      </c>
      <c r="D108" t="s">
        <v>1550</v>
      </c>
      <c r="E108" t="s">
        <v>777</v>
      </c>
    </row>
    <row r="109" spans="1:5" x14ac:dyDescent="0.2">
      <c r="A109">
        <v>400294252</v>
      </c>
      <c r="B109">
        <v>400292486</v>
      </c>
      <c r="C109" t="s">
        <v>839</v>
      </c>
      <c r="D109" t="s">
        <v>1551</v>
      </c>
      <c r="E109" t="s">
        <v>838</v>
      </c>
    </row>
    <row r="110" spans="1:5" x14ac:dyDescent="0.2">
      <c r="A110">
        <v>400294252</v>
      </c>
      <c r="B110">
        <v>401679598</v>
      </c>
      <c r="C110" t="s">
        <v>839</v>
      </c>
      <c r="D110" t="s">
        <v>838</v>
      </c>
      <c r="E110" t="s">
        <v>179</v>
      </c>
    </row>
    <row r="111" spans="1:5" x14ac:dyDescent="0.2">
      <c r="A111">
        <v>400294252</v>
      </c>
      <c r="B111" t="s">
        <v>1552</v>
      </c>
      <c r="C111" t="s">
        <v>1553</v>
      </c>
      <c r="D111" t="s">
        <v>1554</v>
      </c>
      <c r="E111" t="s">
        <v>838</v>
      </c>
    </row>
    <row r="112" spans="1:5" x14ac:dyDescent="0.2">
      <c r="A112">
        <v>400326574</v>
      </c>
      <c r="B112">
        <v>400326162</v>
      </c>
      <c r="C112" t="s">
        <v>1555</v>
      </c>
      <c r="D112" t="s">
        <v>1556</v>
      </c>
      <c r="E112" t="s">
        <v>636</v>
      </c>
    </row>
    <row r="113" spans="1:5" x14ac:dyDescent="0.2">
      <c r="A113">
        <v>400326574</v>
      </c>
      <c r="B113">
        <v>400536577</v>
      </c>
      <c r="C113" t="s">
        <v>1555</v>
      </c>
      <c r="D113" t="s">
        <v>636</v>
      </c>
      <c r="E113" t="s">
        <v>179</v>
      </c>
    </row>
    <row r="114" spans="1:5" x14ac:dyDescent="0.2">
      <c r="A114">
        <v>400326574</v>
      </c>
      <c r="B114">
        <v>416022258</v>
      </c>
      <c r="C114" t="s">
        <v>1555</v>
      </c>
      <c r="D114" t="s">
        <v>1557</v>
      </c>
      <c r="E114" t="s">
        <v>636</v>
      </c>
    </row>
    <row r="115" spans="1:5" x14ac:dyDescent="0.2">
      <c r="A115">
        <v>400326574</v>
      </c>
      <c r="B115">
        <v>417103903</v>
      </c>
      <c r="C115" t="s">
        <v>1555</v>
      </c>
      <c r="D115" t="s">
        <v>1558</v>
      </c>
      <c r="E115" t="s">
        <v>636</v>
      </c>
    </row>
    <row r="116" spans="1:5" x14ac:dyDescent="0.2">
      <c r="A116">
        <v>400326574</v>
      </c>
      <c r="B116">
        <v>417350134</v>
      </c>
      <c r="C116" t="s">
        <v>1555</v>
      </c>
      <c r="D116" t="s">
        <v>1559</v>
      </c>
      <c r="E116" t="s">
        <v>636</v>
      </c>
    </row>
    <row r="117" spans="1:5" x14ac:dyDescent="0.2">
      <c r="A117">
        <v>400326574</v>
      </c>
      <c r="B117" t="s">
        <v>1560</v>
      </c>
      <c r="C117" t="s">
        <v>1561</v>
      </c>
      <c r="D117" t="s">
        <v>1562</v>
      </c>
      <c r="E117" t="s">
        <v>636</v>
      </c>
    </row>
    <row r="118" spans="1:5" x14ac:dyDescent="0.2">
      <c r="A118">
        <v>400326574</v>
      </c>
      <c r="B118" t="s">
        <v>1563</v>
      </c>
      <c r="C118" t="s">
        <v>1564</v>
      </c>
      <c r="D118" t="s">
        <v>1565</v>
      </c>
      <c r="E118" t="s">
        <v>636</v>
      </c>
    </row>
    <row r="119" spans="1:5" x14ac:dyDescent="0.2">
      <c r="A119">
        <v>400326577</v>
      </c>
      <c r="B119">
        <v>400270501</v>
      </c>
      <c r="C119" t="s">
        <v>1566</v>
      </c>
      <c r="D119" t="s">
        <v>1567</v>
      </c>
      <c r="E119" t="s">
        <v>644</v>
      </c>
    </row>
    <row r="120" spans="1:5" x14ac:dyDescent="0.2">
      <c r="A120">
        <v>400326577</v>
      </c>
      <c r="B120">
        <v>400302724</v>
      </c>
      <c r="C120" t="s">
        <v>1566</v>
      </c>
      <c r="D120" t="s">
        <v>1568</v>
      </c>
      <c r="E120" t="s">
        <v>644</v>
      </c>
    </row>
    <row r="121" spans="1:5" x14ac:dyDescent="0.2">
      <c r="A121">
        <v>400326577</v>
      </c>
      <c r="B121">
        <v>400515201</v>
      </c>
      <c r="C121" t="s">
        <v>645</v>
      </c>
      <c r="D121" t="s">
        <v>1569</v>
      </c>
      <c r="E121" t="s">
        <v>644</v>
      </c>
    </row>
    <row r="122" spans="1:5" x14ac:dyDescent="0.2">
      <c r="A122">
        <v>400326577</v>
      </c>
      <c r="B122">
        <v>400604072</v>
      </c>
      <c r="C122" t="s">
        <v>1570</v>
      </c>
      <c r="D122" t="s">
        <v>1571</v>
      </c>
      <c r="E122" t="s">
        <v>644</v>
      </c>
    </row>
    <row r="123" spans="1:5" x14ac:dyDescent="0.2">
      <c r="A123">
        <v>400326577</v>
      </c>
      <c r="B123">
        <v>400984937</v>
      </c>
      <c r="C123" t="s">
        <v>645</v>
      </c>
      <c r="D123" t="s">
        <v>644</v>
      </c>
      <c r="E123" t="s">
        <v>179</v>
      </c>
    </row>
    <row r="124" spans="1:5" x14ac:dyDescent="0.2">
      <c r="A124">
        <v>400326577</v>
      </c>
      <c r="B124">
        <v>417103904</v>
      </c>
      <c r="C124" t="s">
        <v>645</v>
      </c>
      <c r="D124" t="s">
        <v>1572</v>
      </c>
      <c r="E124" t="s">
        <v>644</v>
      </c>
    </row>
    <row r="125" spans="1:5" x14ac:dyDescent="0.2">
      <c r="A125">
        <v>400326577</v>
      </c>
      <c r="B125">
        <v>417350115</v>
      </c>
      <c r="C125" t="s">
        <v>645</v>
      </c>
      <c r="D125" t="s">
        <v>1573</v>
      </c>
      <c r="E125" t="s">
        <v>644</v>
      </c>
    </row>
    <row r="126" spans="1:5" x14ac:dyDescent="0.2">
      <c r="A126">
        <v>400326577</v>
      </c>
      <c r="B126">
        <v>417350135</v>
      </c>
      <c r="C126" t="s">
        <v>645</v>
      </c>
      <c r="D126" t="s">
        <v>1574</v>
      </c>
      <c r="E126" t="s">
        <v>644</v>
      </c>
    </row>
    <row r="127" spans="1:5" x14ac:dyDescent="0.2">
      <c r="A127">
        <v>400326577</v>
      </c>
      <c r="B127">
        <v>417508737</v>
      </c>
      <c r="C127" t="s">
        <v>645</v>
      </c>
      <c r="D127" t="s">
        <v>1575</v>
      </c>
      <c r="E127" t="s">
        <v>644</v>
      </c>
    </row>
    <row r="128" spans="1:5" x14ac:dyDescent="0.2">
      <c r="A128">
        <v>400326577</v>
      </c>
      <c r="B128" t="s">
        <v>1576</v>
      </c>
      <c r="C128" t="s">
        <v>1577</v>
      </c>
      <c r="D128" t="s">
        <v>1578</v>
      </c>
      <c r="E128" t="s">
        <v>644</v>
      </c>
    </row>
    <row r="129" spans="1:5" x14ac:dyDescent="0.2">
      <c r="A129">
        <v>400326579</v>
      </c>
      <c r="B129">
        <v>400326164</v>
      </c>
      <c r="C129" t="s">
        <v>716</v>
      </c>
      <c r="D129" t="s">
        <v>1579</v>
      </c>
      <c r="E129" t="s">
        <v>715</v>
      </c>
    </row>
    <row r="130" spans="1:5" x14ac:dyDescent="0.2">
      <c r="A130">
        <v>400326579</v>
      </c>
      <c r="B130">
        <v>400538374</v>
      </c>
      <c r="C130" t="s">
        <v>716</v>
      </c>
      <c r="D130" t="s">
        <v>1580</v>
      </c>
      <c r="E130" t="s">
        <v>715</v>
      </c>
    </row>
    <row r="131" spans="1:5" x14ac:dyDescent="0.2">
      <c r="A131">
        <v>400326579</v>
      </c>
      <c r="B131">
        <v>417983113</v>
      </c>
      <c r="C131" t="s">
        <v>716</v>
      </c>
      <c r="D131" t="s">
        <v>715</v>
      </c>
      <c r="E131" t="s">
        <v>179</v>
      </c>
    </row>
    <row r="132" spans="1:5" x14ac:dyDescent="0.2">
      <c r="A132">
        <v>400326579</v>
      </c>
      <c r="B132" t="s">
        <v>1581</v>
      </c>
      <c r="C132" t="s">
        <v>716</v>
      </c>
      <c r="D132" t="s">
        <v>1582</v>
      </c>
      <c r="E132" t="s">
        <v>715</v>
      </c>
    </row>
    <row r="133" spans="1:5" x14ac:dyDescent="0.2">
      <c r="A133">
        <v>400326580</v>
      </c>
      <c r="B133">
        <v>400097800</v>
      </c>
      <c r="C133" t="s">
        <v>1583</v>
      </c>
      <c r="D133" t="s">
        <v>1584</v>
      </c>
      <c r="E133" t="s">
        <v>647</v>
      </c>
    </row>
    <row r="134" spans="1:5" x14ac:dyDescent="0.2">
      <c r="A134">
        <v>400326580</v>
      </c>
      <c r="B134">
        <v>400270706</v>
      </c>
      <c r="C134" t="s">
        <v>1585</v>
      </c>
      <c r="D134" t="s">
        <v>1586</v>
      </c>
      <c r="E134" t="s">
        <v>647</v>
      </c>
    </row>
    <row r="135" spans="1:5" x14ac:dyDescent="0.2">
      <c r="A135">
        <v>400326580</v>
      </c>
      <c r="B135">
        <v>400302723</v>
      </c>
      <c r="C135" t="s">
        <v>1585</v>
      </c>
      <c r="D135" t="s">
        <v>1587</v>
      </c>
      <c r="E135" t="s">
        <v>647</v>
      </c>
    </row>
    <row r="136" spans="1:5" x14ac:dyDescent="0.2">
      <c r="A136">
        <v>400326580</v>
      </c>
      <c r="B136">
        <v>400538373</v>
      </c>
      <c r="C136" t="s">
        <v>1585</v>
      </c>
      <c r="D136" t="s">
        <v>1588</v>
      </c>
      <c r="E136" t="s">
        <v>647</v>
      </c>
    </row>
    <row r="137" spans="1:5" x14ac:dyDescent="0.2">
      <c r="A137">
        <v>400326580</v>
      </c>
      <c r="B137">
        <v>400630378</v>
      </c>
      <c r="C137" t="s">
        <v>1585</v>
      </c>
      <c r="D137" t="s">
        <v>1589</v>
      </c>
      <c r="E137" t="s">
        <v>647</v>
      </c>
    </row>
    <row r="138" spans="1:5" x14ac:dyDescent="0.2">
      <c r="A138">
        <v>400326580</v>
      </c>
      <c r="B138">
        <v>401246012</v>
      </c>
      <c r="C138" t="s">
        <v>1585</v>
      </c>
      <c r="D138" t="s">
        <v>647</v>
      </c>
      <c r="E138" t="s">
        <v>179</v>
      </c>
    </row>
    <row r="139" spans="1:5" x14ac:dyDescent="0.2">
      <c r="A139">
        <v>400326580</v>
      </c>
      <c r="B139">
        <v>404795320</v>
      </c>
      <c r="C139" t="s">
        <v>1585</v>
      </c>
      <c r="D139" t="s">
        <v>1590</v>
      </c>
      <c r="E139" t="s">
        <v>647</v>
      </c>
    </row>
    <row r="140" spans="1:5" x14ac:dyDescent="0.2">
      <c r="A140">
        <v>400326580</v>
      </c>
      <c r="B140">
        <v>414572347</v>
      </c>
      <c r="C140" t="s">
        <v>1585</v>
      </c>
      <c r="D140" t="s">
        <v>1591</v>
      </c>
      <c r="E140" t="s">
        <v>647</v>
      </c>
    </row>
    <row r="141" spans="1:5" x14ac:dyDescent="0.2">
      <c r="A141">
        <v>400326580</v>
      </c>
      <c r="B141">
        <v>417103905</v>
      </c>
      <c r="C141" t="s">
        <v>1585</v>
      </c>
      <c r="D141" t="s">
        <v>1592</v>
      </c>
      <c r="E141" t="s">
        <v>647</v>
      </c>
    </row>
    <row r="142" spans="1:5" x14ac:dyDescent="0.2">
      <c r="A142">
        <v>400326580</v>
      </c>
      <c r="B142">
        <v>417350116</v>
      </c>
      <c r="C142" t="s">
        <v>1585</v>
      </c>
      <c r="D142" t="s">
        <v>1593</v>
      </c>
      <c r="E142" t="s">
        <v>647</v>
      </c>
    </row>
    <row r="143" spans="1:5" x14ac:dyDescent="0.2">
      <c r="A143">
        <v>400326580</v>
      </c>
      <c r="B143">
        <v>417350136</v>
      </c>
      <c r="C143" t="s">
        <v>1585</v>
      </c>
      <c r="D143" t="s">
        <v>1594</v>
      </c>
      <c r="E143" t="s">
        <v>647</v>
      </c>
    </row>
    <row r="144" spans="1:5" x14ac:dyDescent="0.2">
      <c r="A144">
        <v>400326580</v>
      </c>
      <c r="B144" t="s">
        <v>1595</v>
      </c>
      <c r="C144" t="s">
        <v>1596</v>
      </c>
      <c r="D144" t="s">
        <v>1597</v>
      </c>
      <c r="E144" t="s">
        <v>647</v>
      </c>
    </row>
    <row r="145" spans="1:5" x14ac:dyDescent="0.2">
      <c r="A145">
        <v>400326581</v>
      </c>
      <c r="B145">
        <v>400048692</v>
      </c>
      <c r="C145" t="s">
        <v>1598</v>
      </c>
      <c r="D145" t="s">
        <v>1599</v>
      </c>
      <c r="E145" t="s">
        <v>1003</v>
      </c>
    </row>
    <row r="146" spans="1:5" x14ac:dyDescent="0.2">
      <c r="A146">
        <v>400326581</v>
      </c>
      <c r="B146">
        <v>400302725</v>
      </c>
      <c r="C146" t="s">
        <v>1600</v>
      </c>
      <c r="D146" t="s">
        <v>1601</v>
      </c>
      <c r="E146" t="s">
        <v>1003</v>
      </c>
    </row>
    <row r="147" spans="1:5" x14ac:dyDescent="0.2">
      <c r="A147">
        <v>400326581</v>
      </c>
      <c r="B147">
        <v>400536575</v>
      </c>
      <c r="C147" t="s">
        <v>1600</v>
      </c>
      <c r="D147" t="s">
        <v>1602</v>
      </c>
      <c r="E147" t="s">
        <v>1003</v>
      </c>
    </row>
    <row r="148" spans="1:5" x14ac:dyDescent="0.2">
      <c r="A148">
        <v>400326581</v>
      </c>
      <c r="B148">
        <v>400603894</v>
      </c>
      <c r="C148" t="s">
        <v>1600</v>
      </c>
      <c r="D148" t="s">
        <v>1603</v>
      </c>
      <c r="E148" t="s">
        <v>1003</v>
      </c>
    </row>
    <row r="149" spans="1:5" x14ac:dyDescent="0.2">
      <c r="A149">
        <v>400326581</v>
      </c>
      <c r="B149">
        <v>401047158</v>
      </c>
      <c r="C149" t="s">
        <v>1600</v>
      </c>
      <c r="D149" t="s">
        <v>1604</v>
      </c>
      <c r="E149" t="s">
        <v>1003</v>
      </c>
    </row>
    <row r="150" spans="1:5" x14ac:dyDescent="0.2">
      <c r="A150">
        <v>400326581</v>
      </c>
      <c r="B150">
        <v>415646833</v>
      </c>
      <c r="C150" t="s">
        <v>1600</v>
      </c>
      <c r="D150" t="s">
        <v>1605</v>
      </c>
      <c r="E150" t="s">
        <v>1003</v>
      </c>
    </row>
    <row r="151" spans="1:5" x14ac:dyDescent="0.2">
      <c r="A151">
        <v>400326581</v>
      </c>
      <c r="B151">
        <v>415727389</v>
      </c>
      <c r="C151" t="s">
        <v>728</v>
      </c>
      <c r="D151" t="s">
        <v>1606</v>
      </c>
      <c r="E151" t="s">
        <v>1003</v>
      </c>
    </row>
    <row r="152" spans="1:5" x14ac:dyDescent="0.2">
      <c r="A152">
        <v>400326581</v>
      </c>
      <c r="B152">
        <v>416807313</v>
      </c>
      <c r="C152" t="s">
        <v>1600</v>
      </c>
      <c r="D152" t="s">
        <v>1607</v>
      </c>
      <c r="E152" t="s">
        <v>1003</v>
      </c>
    </row>
    <row r="153" spans="1:5" x14ac:dyDescent="0.2">
      <c r="A153">
        <v>400326581</v>
      </c>
      <c r="B153">
        <v>417049490</v>
      </c>
      <c r="C153" t="s">
        <v>1600</v>
      </c>
      <c r="D153" t="s">
        <v>1003</v>
      </c>
      <c r="E153" t="s">
        <v>179</v>
      </c>
    </row>
    <row r="154" spans="1:5" x14ac:dyDescent="0.2">
      <c r="A154">
        <v>400326581</v>
      </c>
      <c r="B154">
        <v>417103906</v>
      </c>
      <c r="C154" t="s">
        <v>1600</v>
      </c>
      <c r="D154" t="s">
        <v>1608</v>
      </c>
      <c r="E154" t="s">
        <v>1003</v>
      </c>
    </row>
    <row r="155" spans="1:5" x14ac:dyDescent="0.2">
      <c r="A155">
        <v>400326581</v>
      </c>
      <c r="B155">
        <v>417983105</v>
      </c>
      <c r="C155" t="s">
        <v>1600</v>
      </c>
      <c r="D155" t="s">
        <v>1609</v>
      </c>
      <c r="E155" t="s">
        <v>1003</v>
      </c>
    </row>
    <row r="156" spans="1:5" x14ac:dyDescent="0.2">
      <c r="A156">
        <v>400326624</v>
      </c>
      <c r="B156">
        <v>400326298</v>
      </c>
      <c r="C156" t="s">
        <v>681</v>
      </c>
      <c r="D156" t="s">
        <v>1610</v>
      </c>
      <c r="E156" t="s">
        <v>680</v>
      </c>
    </row>
    <row r="157" spans="1:5" x14ac:dyDescent="0.2">
      <c r="A157">
        <v>400326624</v>
      </c>
      <c r="B157">
        <v>400538389</v>
      </c>
      <c r="C157" t="s">
        <v>681</v>
      </c>
      <c r="D157" t="s">
        <v>680</v>
      </c>
      <c r="E157" t="s">
        <v>179</v>
      </c>
    </row>
    <row r="158" spans="1:5" x14ac:dyDescent="0.2">
      <c r="A158">
        <v>400326624</v>
      </c>
      <c r="B158">
        <v>400630830</v>
      </c>
      <c r="C158" t="s">
        <v>681</v>
      </c>
      <c r="D158" t="s">
        <v>1611</v>
      </c>
      <c r="E158" t="s">
        <v>680</v>
      </c>
    </row>
    <row r="159" spans="1:5" x14ac:dyDescent="0.2">
      <c r="A159">
        <v>400326624</v>
      </c>
      <c r="B159">
        <v>401173257</v>
      </c>
      <c r="C159" t="s">
        <v>681</v>
      </c>
      <c r="D159" t="s">
        <v>682</v>
      </c>
      <c r="E159" t="s">
        <v>680</v>
      </c>
    </row>
    <row r="160" spans="1:5" x14ac:dyDescent="0.2">
      <c r="A160">
        <v>400326624</v>
      </c>
      <c r="B160">
        <v>417983128</v>
      </c>
      <c r="C160" t="s">
        <v>681</v>
      </c>
      <c r="D160" t="s">
        <v>1612</v>
      </c>
      <c r="E160" t="s">
        <v>680</v>
      </c>
    </row>
    <row r="161" spans="1:5" x14ac:dyDescent="0.2">
      <c r="A161">
        <v>400326624</v>
      </c>
      <c r="B161" t="s">
        <v>1613</v>
      </c>
      <c r="C161" t="s">
        <v>1614</v>
      </c>
      <c r="D161" t="s">
        <v>1615</v>
      </c>
      <c r="E161" t="s">
        <v>680</v>
      </c>
    </row>
    <row r="162" spans="1:5" x14ac:dyDescent="0.2">
      <c r="A162">
        <v>400326635</v>
      </c>
      <c r="B162">
        <v>400033911</v>
      </c>
      <c r="C162" t="s">
        <v>734</v>
      </c>
      <c r="D162" t="s">
        <v>1616</v>
      </c>
      <c r="E162" t="s">
        <v>733</v>
      </c>
    </row>
    <row r="163" spans="1:5" x14ac:dyDescent="0.2">
      <c r="A163">
        <v>400326635</v>
      </c>
      <c r="B163">
        <v>400326295</v>
      </c>
      <c r="C163" t="s">
        <v>734</v>
      </c>
      <c r="D163" t="s">
        <v>1617</v>
      </c>
      <c r="E163" t="s">
        <v>733</v>
      </c>
    </row>
    <row r="164" spans="1:5" x14ac:dyDescent="0.2">
      <c r="A164">
        <v>400326635</v>
      </c>
      <c r="B164">
        <v>400738541</v>
      </c>
      <c r="C164" t="s">
        <v>1618</v>
      </c>
      <c r="D164" t="s">
        <v>1619</v>
      </c>
      <c r="E164" t="s">
        <v>733</v>
      </c>
    </row>
    <row r="165" spans="1:5" x14ac:dyDescent="0.2">
      <c r="A165">
        <v>400326635</v>
      </c>
      <c r="B165">
        <v>401173261</v>
      </c>
      <c r="C165" t="s">
        <v>1618</v>
      </c>
      <c r="D165" t="s">
        <v>1620</v>
      </c>
      <c r="E165" t="s">
        <v>733</v>
      </c>
    </row>
    <row r="166" spans="1:5" x14ac:dyDescent="0.2">
      <c r="A166">
        <v>400326635</v>
      </c>
      <c r="B166">
        <v>417983123</v>
      </c>
      <c r="C166" t="s">
        <v>734</v>
      </c>
      <c r="D166" t="s">
        <v>733</v>
      </c>
      <c r="E166" t="s">
        <v>179</v>
      </c>
    </row>
    <row r="167" spans="1:5" x14ac:dyDescent="0.2">
      <c r="A167">
        <v>400326667</v>
      </c>
      <c r="B167">
        <v>400124470</v>
      </c>
      <c r="C167" t="s">
        <v>1621</v>
      </c>
      <c r="D167" t="s">
        <v>1622</v>
      </c>
      <c r="E167" t="s">
        <v>742</v>
      </c>
    </row>
    <row r="168" spans="1:5" x14ac:dyDescent="0.2">
      <c r="A168">
        <v>400326667</v>
      </c>
      <c r="B168">
        <v>400306767</v>
      </c>
      <c r="C168" t="s">
        <v>1621</v>
      </c>
      <c r="D168" t="s">
        <v>1623</v>
      </c>
      <c r="E168" t="s">
        <v>742</v>
      </c>
    </row>
    <row r="169" spans="1:5" x14ac:dyDescent="0.2">
      <c r="A169">
        <v>400326667</v>
      </c>
      <c r="B169">
        <v>400663400</v>
      </c>
      <c r="C169" t="s">
        <v>1621</v>
      </c>
      <c r="D169" t="s">
        <v>1624</v>
      </c>
      <c r="E169" t="s">
        <v>742</v>
      </c>
    </row>
    <row r="170" spans="1:5" x14ac:dyDescent="0.2">
      <c r="A170">
        <v>400326667</v>
      </c>
      <c r="B170">
        <v>400668890</v>
      </c>
      <c r="C170" t="s">
        <v>1625</v>
      </c>
      <c r="D170" t="s">
        <v>1626</v>
      </c>
      <c r="E170" t="s">
        <v>742</v>
      </c>
    </row>
    <row r="171" spans="1:5" x14ac:dyDescent="0.2">
      <c r="A171">
        <v>400326667</v>
      </c>
      <c r="B171">
        <v>401194640</v>
      </c>
      <c r="C171" t="s">
        <v>1625</v>
      </c>
      <c r="D171" t="s">
        <v>1627</v>
      </c>
      <c r="E171" t="s">
        <v>742</v>
      </c>
    </row>
    <row r="172" spans="1:5" x14ac:dyDescent="0.2">
      <c r="A172">
        <v>400326667</v>
      </c>
      <c r="B172">
        <v>401544151</v>
      </c>
      <c r="C172" t="s">
        <v>1621</v>
      </c>
      <c r="D172" t="s">
        <v>1628</v>
      </c>
      <c r="E172" t="s">
        <v>742</v>
      </c>
    </row>
    <row r="173" spans="1:5" x14ac:dyDescent="0.2">
      <c r="A173">
        <v>400326667</v>
      </c>
      <c r="B173">
        <v>412788138</v>
      </c>
      <c r="C173" t="s">
        <v>1621</v>
      </c>
      <c r="D173" t="s">
        <v>1629</v>
      </c>
      <c r="E173" t="s">
        <v>742</v>
      </c>
    </row>
    <row r="174" spans="1:5" x14ac:dyDescent="0.2">
      <c r="A174">
        <v>400326667</v>
      </c>
      <c r="B174">
        <v>413424997</v>
      </c>
      <c r="C174" t="s">
        <v>1621</v>
      </c>
      <c r="D174" t="s">
        <v>1630</v>
      </c>
      <c r="E174" t="s">
        <v>742</v>
      </c>
    </row>
    <row r="175" spans="1:5" x14ac:dyDescent="0.2">
      <c r="A175">
        <v>400326667</v>
      </c>
      <c r="B175">
        <v>414202270</v>
      </c>
      <c r="C175" t="s">
        <v>1621</v>
      </c>
      <c r="D175" t="s">
        <v>1631</v>
      </c>
      <c r="E175" t="s">
        <v>742</v>
      </c>
    </row>
    <row r="176" spans="1:5" x14ac:dyDescent="0.2">
      <c r="A176">
        <v>400326667</v>
      </c>
      <c r="B176">
        <v>415577620</v>
      </c>
      <c r="C176" t="s">
        <v>1621</v>
      </c>
      <c r="D176" t="s">
        <v>1632</v>
      </c>
      <c r="E176" t="s">
        <v>742</v>
      </c>
    </row>
    <row r="177" spans="1:5" x14ac:dyDescent="0.2">
      <c r="A177">
        <v>400326667</v>
      </c>
      <c r="B177">
        <v>417103922</v>
      </c>
      <c r="C177" t="s">
        <v>1625</v>
      </c>
      <c r="D177" t="s">
        <v>1633</v>
      </c>
      <c r="E177" t="s">
        <v>742</v>
      </c>
    </row>
    <row r="178" spans="1:5" x14ac:dyDescent="0.2">
      <c r="A178">
        <v>400326667</v>
      </c>
      <c r="B178">
        <v>417350128</v>
      </c>
      <c r="C178" t="s">
        <v>1625</v>
      </c>
      <c r="D178" t="s">
        <v>1634</v>
      </c>
      <c r="E178" t="s">
        <v>742</v>
      </c>
    </row>
    <row r="179" spans="1:5" x14ac:dyDescent="0.2">
      <c r="A179">
        <v>400326667</v>
      </c>
      <c r="B179">
        <v>417983139</v>
      </c>
      <c r="C179" t="s">
        <v>1621</v>
      </c>
      <c r="D179" t="s">
        <v>742</v>
      </c>
      <c r="E179" t="s">
        <v>179</v>
      </c>
    </row>
    <row r="180" spans="1:5" x14ac:dyDescent="0.2">
      <c r="A180">
        <v>400341717</v>
      </c>
      <c r="B180">
        <v>400072493</v>
      </c>
      <c r="C180" t="s">
        <v>481</v>
      </c>
      <c r="D180" t="s">
        <v>1635</v>
      </c>
      <c r="E180" t="s">
        <v>480</v>
      </c>
    </row>
    <row r="181" spans="1:5" x14ac:dyDescent="0.2">
      <c r="A181">
        <v>400341717</v>
      </c>
      <c r="B181">
        <v>400345429</v>
      </c>
      <c r="C181" t="s">
        <v>481</v>
      </c>
      <c r="D181" t="s">
        <v>1636</v>
      </c>
      <c r="E181" t="s">
        <v>480</v>
      </c>
    </row>
    <row r="182" spans="1:5" x14ac:dyDescent="0.2">
      <c r="A182">
        <v>400341717</v>
      </c>
      <c r="B182">
        <v>417531784</v>
      </c>
      <c r="C182" t="s">
        <v>481</v>
      </c>
      <c r="D182" t="s">
        <v>480</v>
      </c>
      <c r="E182" t="s">
        <v>179</v>
      </c>
    </row>
    <row r="183" spans="1:5" x14ac:dyDescent="0.2">
      <c r="A183">
        <v>400341717</v>
      </c>
      <c r="B183" t="s">
        <v>1637</v>
      </c>
      <c r="C183" t="s">
        <v>1638</v>
      </c>
      <c r="D183" t="s">
        <v>1639</v>
      </c>
      <c r="E183" t="s">
        <v>480</v>
      </c>
    </row>
    <row r="184" spans="1:5" x14ac:dyDescent="0.2">
      <c r="A184">
        <v>400481171</v>
      </c>
      <c r="B184">
        <v>400973894</v>
      </c>
      <c r="C184" t="s">
        <v>487</v>
      </c>
      <c r="D184" t="s">
        <v>1640</v>
      </c>
      <c r="E184" t="s">
        <v>486</v>
      </c>
    </row>
    <row r="185" spans="1:5" x14ac:dyDescent="0.2">
      <c r="A185">
        <v>400481171</v>
      </c>
      <c r="B185">
        <v>417531783</v>
      </c>
      <c r="C185" t="s">
        <v>487</v>
      </c>
      <c r="D185" t="s">
        <v>486</v>
      </c>
      <c r="E185" t="s">
        <v>179</v>
      </c>
    </row>
    <row r="186" spans="1:5" x14ac:dyDescent="0.2">
      <c r="A186">
        <v>400481211</v>
      </c>
      <c r="B186">
        <v>400013184</v>
      </c>
      <c r="C186" t="s">
        <v>1641</v>
      </c>
      <c r="D186" t="s">
        <v>1642</v>
      </c>
      <c r="E186" t="s">
        <v>658</v>
      </c>
    </row>
    <row r="187" spans="1:5" x14ac:dyDescent="0.2">
      <c r="A187">
        <v>400481211</v>
      </c>
      <c r="B187">
        <v>400326166</v>
      </c>
      <c r="C187" t="s">
        <v>1641</v>
      </c>
      <c r="D187" t="s">
        <v>1643</v>
      </c>
      <c r="E187" t="s">
        <v>658</v>
      </c>
    </row>
    <row r="188" spans="1:5" x14ac:dyDescent="0.2">
      <c r="A188">
        <v>400481211</v>
      </c>
      <c r="B188">
        <v>400536571</v>
      </c>
      <c r="C188" t="s">
        <v>1641</v>
      </c>
      <c r="D188" t="s">
        <v>1644</v>
      </c>
      <c r="E188" t="s">
        <v>658</v>
      </c>
    </row>
    <row r="189" spans="1:5" x14ac:dyDescent="0.2">
      <c r="A189">
        <v>400481211</v>
      </c>
      <c r="B189">
        <v>401225087</v>
      </c>
      <c r="C189" t="s">
        <v>1641</v>
      </c>
      <c r="D189" t="s">
        <v>658</v>
      </c>
      <c r="E189" t="s">
        <v>179</v>
      </c>
    </row>
    <row r="190" spans="1:5" x14ac:dyDescent="0.2">
      <c r="A190">
        <v>400481211</v>
      </c>
      <c r="B190">
        <v>417221843</v>
      </c>
      <c r="C190" t="s">
        <v>1641</v>
      </c>
      <c r="D190" t="s">
        <v>1645</v>
      </c>
      <c r="E190" t="s">
        <v>658</v>
      </c>
    </row>
    <row r="191" spans="1:5" x14ac:dyDescent="0.2">
      <c r="A191">
        <v>400481211</v>
      </c>
      <c r="B191">
        <v>417221857</v>
      </c>
      <c r="C191" t="s">
        <v>1646</v>
      </c>
      <c r="D191" t="s">
        <v>1647</v>
      </c>
      <c r="E191" t="s">
        <v>658</v>
      </c>
    </row>
    <row r="192" spans="1:5" x14ac:dyDescent="0.2">
      <c r="A192">
        <v>400481211</v>
      </c>
      <c r="B192">
        <v>417221883</v>
      </c>
      <c r="C192" t="s">
        <v>1646</v>
      </c>
      <c r="D192" t="s">
        <v>1648</v>
      </c>
      <c r="E192" t="s">
        <v>658</v>
      </c>
    </row>
    <row r="193" spans="1:5" x14ac:dyDescent="0.2">
      <c r="A193">
        <v>400481213</v>
      </c>
      <c r="B193">
        <v>400035595</v>
      </c>
      <c r="C193" t="s">
        <v>1649</v>
      </c>
      <c r="D193" t="s">
        <v>1650</v>
      </c>
      <c r="E193" t="s">
        <v>723</v>
      </c>
    </row>
    <row r="194" spans="1:5" x14ac:dyDescent="0.2">
      <c r="A194">
        <v>400481213</v>
      </c>
      <c r="B194">
        <v>400210358</v>
      </c>
      <c r="C194" t="s">
        <v>1649</v>
      </c>
      <c r="D194" t="s">
        <v>1651</v>
      </c>
      <c r="E194" t="s">
        <v>723</v>
      </c>
    </row>
    <row r="195" spans="1:5" x14ac:dyDescent="0.2">
      <c r="A195">
        <v>400481213</v>
      </c>
      <c r="B195">
        <v>400464397</v>
      </c>
      <c r="C195" t="s">
        <v>1649</v>
      </c>
      <c r="D195" t="s">
        <v>1652</v>
      </c>
      <c r="E195" t="s">
        <v>723</v>
      </c>
    </row>
    <row r="196" spans="1:5" x14ac:dyDescent="0.2">
      <c r="A196">
        <v>400481213</v>
      </c>
      <c r="B196">
        <v>416881473</v>
      </c>
      <c r="C196" t="s">
        <v>1653</v>
      </c>
      <c r="D196" t="s">
        <v>1654</v>
      </c>
      <c r="E196" t="s">
        <v>723</v>
      </c>
    </row>
    <row r="197" spans="1:5" x14ac:dyDescent="0.2">
      <c r="A197">
        <v>400481213</v>
      </c>
      <c r="B197">
        <v>417221844</v>
      </c>
      <c r="C197" t="s">
        <v>1649</v>
      </c>
      <c r="D197" t="s">
        <v>1655</v>
      </c>
      <c r="E197" t="s">
        <v>723</v>
      </c>
    </row>
    <row r="198" spans="1:5" x14ac:dyDescent="0.2">
      <c r="A198">
        <v>400481213</v>
      </c>
      <c r="B198">
        <v>417983111</v>
      </c>
      <c r="C198" t="s">
        <v>1649</v>
      </c>
      <c r="D198" t="s">
        <v>723</v>
      </c>
      <c r="E198" t="s">
        <v>179</v>
      </c>
    </row>
    <row r="199" spans="1:5" x14ac:dyDescent="0.2">
      <c r="A199">
        <v>400481224</v>
      </c>
      <c r="B199">
        <v>400041951</v>
      </c>
      <c r="C199" t="s">
        <v>1656</v>
      </c>
      <c r="D199" t="s">
        <v>1657</v>
      </c>
      <c r="E199" t="s">
        <v>661</v>
      </c>
    </row>
    <row r="200" spans="1:5" x14ac:dyDescent="0.2">
      <c r="A200">
        <v>400481224</v>
      </c>
      <c r="B200">
        <v>400256354</v>
      </c>
      <c r="C200" t="s">
        <v>1656</v>
      </c>
      <c r="D200" t="s">
        <v>1658</v>
      </c>
      <c r="E200" t="s">
        <v>661</v>
      </c>
    </row>
    <row r="201" spans="1:5" x14ac:dyDescent="0.2">
      <c r="A201">
        <v>400481224</v>
      </c>
      <c r="B201">
        <v>400302848</v>
      </c>
      <c r="C201" t="s">
        <v>1656</v>
      </c>
      <c r="D201" t="s">
        <v>1659</v>
      </c>
      <c r="E201" t="s">
        <v>661</v>
      </c>
    </row>
    <row r="202" spans="1:5" x14ac:dyDescent="0.2">
      <c r="A202">
        <v>400481224</v>
      </c>
      <c r="B202">
        <v>400664922</v>
      </c>
      <c r="C202" t="s">
        <v>1656</v>
      </c>
      <c r="D202" t="s">
        <v>661</v>
      </c>
      <c r="E202" t="s">
        <v>179</v>
      </c>
    </row>
    <row r="203" spans="1:5" x14ac:dyDescent="0.2">
      <c r="A203">
        <v>400481224</v>
      </c>
      <c r="B203">
        <v>400950681</v>
      </c>
      <c r="C203" t="s">
        <v>1656</v>
      </c>
      <c r="D203" t="s">
        <v>1660</v>
      </c>
      <c r="E203" t="s">
        <v>661</v>
      </c>
    </row>
    <row r="204" spans="1:5" x14ac:dyDescent="0.2">
      <c r="A204">
        <v>400481224</v>
      </c>
      <c r="B204">
        <v>404933579</v>
      </c>
      <c r="C204" t="s">
        <v>1656</v>
      </c>
      <c r="D204" t="s">
        <v>1661</v>
      </c>
      <c r="E204" t="s">
        <v>661</v>
      </c>
    </row>
    <row r="205" spans="1:5" x14ac:dyDescent="0.2">
      <c r="A205">
        <v>400481224</v>
      </c>
      <c r="B205">
        <v>417983117</v>
      </c>
      <c r="C205" t="s">
        <v>1656</v>
      </c>
      <c r="D205" t="s">
        <v>1662</v>
      </c>
      <c r="E205" t="s">
        <v>661</v>
      </c>
    </row>
    <row r="206" spans="1:5" x14ac:dyDescent="0.2">
      <c r="A206">
        <v>400481229</v>
      </c>
      <c r="B206">
        <v>400033864</v>
      </c>
      <c r="C206" t="s">
        <v>669</v>
      </c>
      <c r="D206" t="s">
        <v>1663</v>
      </c>
      <c r="E206" t="s">
        <v>668</v>
      </c>
    </row>
    <row r="207" spans="1:5" x14ac:dyDescent="0.2">
      <c r="A207">
        <v>400481229</v>
      </c>
      <c r="B207">
        <v>400033868</v>
      </c>
      <c r="C207" t="s">
        <v>669</v>
      </c>
      <c r="D207" t="s">
        <v>1664</v>
      </c>
      <c r="E207" t="s">
        <v>668</v>
      </c>
    </row>
    <row r="208" spans="1:5" x14ac:dyDescent="0.2">
      <c r="A208">
        <v>400481229</v>
      </c>
      <c r="B208">
        <v>400302916</v>
      </c>
      <c r="C208" t="s">
        <v>669</v>
      </c>
      <c r="D208" t="s">
        <v>1665</v>
      </c>
      <c r="E208" t="s">
        <v>668</v>
      </c>
    </row>
    <row r="209" spans="1:5" x14ac:dyDescent="0.2">
      <c r="A209">
        <v>400481229</v>
      </c>
      <c r="B209">
        <v>400539548</v>
      </c>
      <c r="C209" t="s">
        <v>1666</v>
      </c>
      <c r="D209" t="s">
        <v>1667</v>
      </c>
      <c r="E209" t="s">
        <v>668</v>
      </c>
    </row>
    <row r="210" spans="1:5" x14ac:dyDescent="0.2">
      <c r="A210">
        <v>400481229</v>
      </c>
      <c r="B210">
        <v>400603892</v>
      </c>
      <c r="C210" t="s">
        <v>669</v>
      </c>
      <c r="D210" t="s">
        <v>1668</v>
      </c>
      <c r="E210" t="s">
        <v>668</v>
      </c>
    </row>
    <row r="211" spans="1:5" x14ac:dyDescent="0.2">
      <c r="A211">
        <v>400481229</v>
      </c>
      <c r="B211">
        <v>400713754</v>
      </c>
      <c r="C211" t="s">
        <v>669</v>
      </c>
      <c r="D211" t="s">
        <v>668</v>
      </c>
      <c r="E211" t="s">
        <v>179</v>
      </c>
    </row>
    <row r="212" spans="1:5" x14ac:dyDescent="0.2">
      <c r="A212">
        <v>400481229</v>
      </c>
      <c r="B212">
        <v>401060222</v>
      </c>
      <c r="C212" t="s">
        <v>1669</v>
      </c>
      <c r="D212" t="s">
        <v>1670</v>
      </c>
      <c r="E212" t="s">
        <v>668</v>
      </c>
    </row>
    <row r="213" spans="1:5" x14ac:dyDescent="0.2">
      <c r="A213">
        <v>400481229</v>
      </c>
      <c r="B213">
        <v>412788093</v>
      </c>
      <c r="C213" t="s">
        <v>669</v>
      </c>
      <c r="D213" t="s">
        <v>1671</v>
      </c>
      <c r="E213" t="s">
        <v>668</v>
      </c>
    </row>
    <row r="214" spans="1:5" x14ac:dyDescent="0.2">
      <c r="A214">
        <v>400481229</v>
      </c>
      <c r="B214">
        <v>414596423</v>
      </c>
      <c r="C214" t="s">
        <v>1666</v>
      </c>
      <c r="D214" t="s">
        <v>1672</v>
      </c>
      <c r="E214" t="s">
        <v>668</v>
      </c>
    </row>
    <row r="215" spans="1:5" x14ac:dyDescent="0.2">
      <c r="A215">
        <v>400481229</v>
      </c>
      <c r="B215">
        <v>414612604</v>
      </c>
      <c r="C215" t="s">
        <v>1666</v>
      </c>
      <c r="D215" t="s">
        <v>1673</v>
      </c>
      <c r="E215" t="s">
        <v>668</v>
      </c>
    </row>
    <row r="216" spans="1:5" x14ac:dyDescent="0.2">
      <c r="A216">
        <v>400481229</v>
      </c>
      <c r="B216">
        <v>416022312</v>
      </c>
      <c r="C216" t="s">
        <v>1666</v>
      </c>
      <c r="D216" t="s">
        <v>1674</v>
      </c>
      <c r="E216" t="s">
        <v>668</v>
      </c>
    </row>
    <row r="217" spans="1:5" x14ac:dyDescent="0.2">
      <c r="A217">
        <v>400481229</v>
      </c>
      <c r="B217">
        <v>416095923</v>
      </c>
      <c r="C217" t="s">
        <v>669</v>
      </c>
      <c r="D217" t="s">
        <v>1675</v>
      </c>
      <c r="E217" t="s">
        <v>668</v>
      </c>
    </row>
    <row r="218" spans="1:5" x14ac:dyDescent="0.2">
      <c r="A218">
        <v>400481229</v>
      </c>
      <c r="B218">
        <v>416295985</v>
      </c>
      <c r="C218" t="s">
        <v>1666</v>
      </c>
      <c r="D218" t="s">
        <v>1676</v>
      </c>
      <c r="E218" t="s">
        <v>668</v>
      </c>
    </row>
    <row r="219" spans="1:5" x14ac:dyDescent="0.2">
      <c r="A219">
        <v>400481229</v>
      </c>
      <c r="B219">
        <v>417103910</v>
      </c>
      <c r="C219" t="s">
        <v>669</v>
      </c>
      <c r="D219" t="s">
        <v>1677</v>
      </c>
      <c r="E219" t="s">
        <v>668</v>
      </c>
    </row>
    <row r="220" spans="1:5" x14ac:dyDescent="0.2">
      <c r="A220">
        <v>400481229</v>
      </c>
      <c r="B220">
        <v>417334974</v>
      </c>
      <c r="C220" t="s">
        <v>669</v>
      </c>
      <c r="D220" t="s">
        <v>1678</v>
      </c>
      <c r="E220" t="s">
        <v>668</v>
      </c>
    </row>
    <row r="221" spans="1:5" x14ac:dyDescent="0.2">
      <c r="A221">
        <v>400481229</v>
      </c>
      <c r="B221" s="92">
        <v>417350120</v>
      </c>
      <c r="C221" t="s">
        <v>669</v>
      </c>
      <c r="D221" t="s">
        <v>1679</v>
      </c>
      <c r="E221" t="s">
        <v>668</v>
      </c>
    </row>
    <row r="222" spans="1:5" x14ac:dyDescent="0.2">
      <c r="A222">
        <v>400481258</v>
      </c>
      <c r="B222">
        <v>400253577</v>
      </c>
      <c r="C222" t="s">
        <v>1680</v>
      </c>
      <c r="D222" t="s">
        <v>1681</v>
      </c>
      <c r="E222" t="s">
        <v>687</v>
      </c>
    </row>
    <row r="223" spans="1:5" x14ac:dyDescent="0.2">
      <c r="A223">
        <v>400481258</v>
      </c>
      <c r="B223">
        <v>400305966</v>
      </c>
      <c r="C223" t="s">
        <v>1682</v>
      </c>
      <c r="D223" t="s">
        <v>1683</v>
      </c>
      <c r="E223" t="s">
        <v>687</v>
      </c>
    </row>
    <row r="224" spans="1:5" x14ac:dyDescent="0.2">
      <c r="A224">
        <v>400481258</v>
      </c>
      <c r="B224">
        <v>400448419</v>
      </c>
      <c r="C224" t="s">
        <v>1682</v>
      </c>
      <c r="D224" t="s">
        <v>1684</v>
      </c>
      <c r="E224" t="s">
        <v>687</v>
      </c>
    </row>
    <row r="225" spans="1:5" x14ac:dyDescent="0.2">
      <c r="A225">
        <v>400481258</v>
      </c>
      <c r="B225">
        <v>400668882</v>
      </c>
      <c r="C225" t="s">
        <v>1685</v>
      </c>
      <c r="D225" t="s">
        <v>1686</v>
      </c>
      <c r="E225" t="s">
        <v>687</v>
      </c>
    </row>
    <row r="226" spans="1:5" x14ac:dyDescent="0.2">
      <c r="A226">
        <v>400481258</v>
      </c>
      <c r="B226">
        <v>400950741</v>
      </c>
      <c r="C226" t="s">
        <v>1682</v>
      </c>
      <c r="D226" t="s">
        <v>687</v>
      </c>
      <c r="E226" t="s">
        <v>179</v>
      </c>
    </row>
    <row r="227" spans="1:5" x14ac:dyDescent="0.2">
      <c r="A227">
        <v>400481258</v>
      </c>
      <c r="B227">
        <v>401567045</v>
      </c>
      <c r="C227" t="s">
        <v>1682</v>
      </c>
      <c r="D227" t="s">
        <v>1687</v>
      </c>
      <c r="E227" t="s">
        <v>687</v>
      </c>
    </row>
    <row r="228" spans="1:5" x14ac:dyDescent="0.2">
      <c r="A228">
        <v>400481258</v>
      </c>
      <c r="B228">
        <v>412788118</v>
      </c>
      <c r="C228" t="s">
        <v>1682</v>
      </c>
      <c r="D228" t="s">
        <v>1688</v>
      </c>
      <c r="E228" t="s">
        <v>687</v>
      </c>
    </row>
    <row r="229" spans="1:5" x14ac:dyDescent="0.2">
      <c r="A229">
        <v>400481258</v>
      </c>
      <c r="B229">
        <v>413424999</v>
      </c>
      <c r="C229" t="s">
        <v>1682</v>
      </c>
      <c r="D229" t="s">
        <v>1689</v>
      </c>
      <c r="E229" t="s">
        <v>687</v>
      </c>
    </row>
    <row r="230" spans="1:5" x14ac:dyDescent="0.2">
      <c r="A230">
        <v>400481258</v>
      </c>
      <c r="B230">
        <v>416955786</v>
      </c>
      <c r="C230" t="s">
        <v>1690</v>
      </c>
      <c r="D230" t="s">
        <v>1691</v>
      </c>
      <c r="E230" t="s">
        <v>687</v>
      </c>
    </row>
    <row r="231" spans="1:5" x14ac:dyDescent="0.2">
      <c r="A231">
        <v>400481258</v>
      </c>
      <c r="B231">
        <v>417221859</v>
      </c>
      <c r="C231" t="s">
        <v>1692</v>
      </c>
      <c r="D231" t="s">
        <v>1693</v>
      </c>
      <c r="E231" t="s">
        <v>687</v>
      </c>
    </row>
    <row r="232" spans="1:5" x14ac:dyDescent="0.2">
      <c r="A232">
        <v>400481299</v>
      </c>
      <c r="B232">
        <v>400156798</v>
      </c>
      <c r="C232" t="s">
        <v>1694</v>
      </c>
      <c r="D232" t="s">
        <v>1695</v>
      </c>
      <c r="E232" t="s">
        <v>690</v>
      </c>
    </row>
    <row r="233" spans="1:5" x14ac:dyDescent="0.2">
      <c r="A233">
        <v>400481299</v>
      </c>
      <c r="B233">
        <v>400291998</v>
      </c>
      <c r="C233" t="s">
        <v>1694</v>
      </c>
      <c r="D233" t="s">
        <v>1696</v>
      </c>
      <c r="E233" t="s">
        <v>690</v>
      </c>
    </row>
    <row r="234" spans="1:5" x14ac:dyDescent="0.2">
      <c r="A234">
        <v>400481299</v>
      </c>
      <c r="B234">
        <v>400306068</v>
      </c>
      <c r="C234" t="s">
        <v>1694</v>
      </c>
      <c r="D234" t="s">
        <v>1697</v>
      </c>
      <c r="E234" t="s">
        <v>690</v>
      </c>
    </row>
    <row r="235" spans="1:5" x14ac:dyDescent="0.2">
      <c r="A235">
        <v>400481299</v>
      </c>
      <c r="B235">
        <v>400756198</v>
      </c>
      <c r="C235" t="s">
        <v>1694</v>
      </c>
      <c r="D235" t="s">
        <v>1698</v>
      </c>
      <c r="E235" t="s">
        <v>690</v>
      </c>
    </row>
    <row r="236" spans="1:5" x14ac:dyDescent="0.2">
      <c r="A236">
        <v>400481299</v>
      </c>
      <c r="B236">
        <v>400892465</v>
      </c>
      <c r="C236" t="s">
        <v>1694</v>
      </c>
      <c r="D236" t="s">
        <v>1699</v>
      </c>
      <c r="E236" t="s">
        <v>690</v>
      </c>
    </row>
    <row r="237" spans="1:5" x14ac:dyDescent="0.2">
      <c r="A237">
        <v>400481299</v>
      </c>
      <c r="B237">
        <v>401217770</v>
      </c>
      <c r="C237" t="s">
        <v>1694</v>
      </c>
      <c r="D237" t="s">
        <v>1700</v>
      </c>
      <c r="E237" t="s">
        <v>690</v>
      </c>
    </row>
    <row r="238" spans="1:5" x14ac:dyDescent="0.2">
      <c r="A238">
        <v>400481299</v>
      </c>
      <c r="B238">
        <v>401775380</v>
      </c>
      <c r="C238" t="s">
        <v>1694</v>
      </c>
      <c r="D238" t="s">
        <v>690</v>
      </c>
      <c r="E238" t="s">
        <v>179</v>
      </c>
    </row>
    <row r="239" spans="1:5" x14ac:dyDescent="0.2">
      <c r="A239">
        <v>400481299</v>
      </c>
      <c r="B239">
        <v>417103916</v>
      </c>
      <c r="C239" t="s">
        <v>1694</v>
      </c>
      <c r="D239" t="s">
        <v>1701</v>
      </c>
      <c r="E239" t="s">
        <v>690</v>
      </c>
    </row>
    <row r="240" spans="1:5" x14ac:dyDescent="0.2">
      <c r="A240">
        <v>400481299</v>
      </c>
      <c r="B240">
        <v>417350124</v>
      </c>
      <c r="C240" t="s">
        <v>1694</v>
      </c>
      <c r="D240" t="s">
        <v>1702</v>
      </c>
      <c r="E240" t="s">
        <v>690</v>
      </c>
    </row>
    <row r="241" spans="1:62" x14ac:dyDescent="0.2">
      <c r="A241">
        <v>400481299</v>
      </c>
      <c r="B241">
        <v>417350143</v>
      </c>
      <c r="C241" t="s">
        <v>1694</v>
      </c>
      <c r="D241" t="s">
        <v>1703</v>
      </c>
      <c r="E241" t="s">
        <v>690</v>
      </c>
    </row>
    <row r="242" spans="1:62" x14ac:dyDescent="0.2">
      <c r="A242">
        <v>400481357</v>
      </c>
      <c r="B242">
        <v>400042066</v>
      </c>
      <c r="C242" t="s">
        <v>1704</v>
      </c>
      <c r="D242" t="s">
        <v>1705</v>
      </c>
      <c r="E242" t="s">
        <v>665</v>
      </c>
    </row>
    <row r="243" spans="1:62" x14ac:dyDescent="0.2">
      <c r="A243">
        <v>400481357</v>
      </c>
      <c r="B243">
        <v>400465004</v>
      </c>
      <c r="C243" t="s">
        <v>1704</v>
      </c>
      <c r="D243" t="s">
        <v>1706</v>
      </c>
      <c r="E243" t="s">
        <v>665</v>
      </c>
      <c r="BJ243">
        <v>213000</v>
      </c>
    </row>
    <row r="244" spans="1:62" x14ac:dyDescent="0.2">
      <c r="A244">
        <v>400481357</v>
      </c>
      <c r="B244">
        <v>400950685</v>
      </c>
      <c r="C244" t="s">
        <v>1704</v>
      </c>
      <c r="D244" t="s">
        <v>665</v>
      </c>
      <c r="E244" t="s">
        <v>179</v>
      </c>
    </row>
    <row r="245" spans="1:62" x14ac:dyDescent="0.2">
      <c r="A245">
        <v>400481357</v>
      </c>
      <c r="B245">
        <v>401011031</v>
      </c>
      <c r="C245" t="s">
        <v>1704</v>
      </c>
      <c r="D245" t="s">
        <v>1707</v>
      </c>
      <c r="E245" t="s">
        <v>665</v>
      </c>
    </row>
    <row r="246" spans="1:62" x14ac:dyDescent="0.2">
      <c r="A246">
        <v>400481357</v>
      </c>
      <c r="B246">
        <v>401203575</v>
      </c>
      <c r="C246" t="s">
        <v>1704</v>
      </c>
      <c r="D246" t="s">
        <v>1708</v>
      </c>
      <c r="E246" t="s">
        <v>665</v>
      </c>
    </row>
    <row r="247" spans="1:62" x14ac:dyDescent="0.2">
      <c r="A247">
        <v>400481357</v>
      </c>
      <c r="B247">
        <v>401524708</v>
      </c>
      <c r="C247" t="s">
        <v>1704</v>
      </c>
      <c r="D247" t="s">
        <v>1709</v>
      </c>
      <c r="E247" t="s">
        <v>665</v>
      </c>
    </row>
    <row r="248" spans="1:62" x14ac:dyDescent="0.2">
      <c r="A248">
        <v>400481360</v>
      </c>
      <c r="B248">
        <v>400464992</v>
      </c>
      <c r="C248" t="s">
        <v>1710</v>
      </c>
      <c r="D248" t="s">
        <v>1711</v>
      </c>
      <c r="E248" t="s">
        <v>677</v>
      </c>
    </row>
    <row r="249" spans="1:62" x14ac:dyDescent="0.2">
      <c r="A249">
        <v>400481360</v>
      </c>
      <c r="B249">
        <v>400603411</v>
      </c>
      <c r="C249" t="s">
        <v>1710</v>
      </c>
      <c r="D249" t="s">
        <v>1712</v>
      </c>
      <c r="E249" t="s">
        <v>677</v>
      </c>
    </row>
    <row r="250" spans="1:62" x14ac:dyDescent="0.2">
      <c r="A250">
        <v>400481360</v>
      </c>
      <c r="B250">
        <v>417983121</v>
      </c>
      <c r="C250" t="s">
        <v>1710</v>
      </c>
      <c r="D250" t="s">
        <v>1713</v>
      </c>
      <c r="E250" t="s">
        <v>677</v>
      </c>
    </row>
    <row r="251" spans="1:62" x14ac:dyDescent="0.2">
      <c r="A251">
        <v>400481360</v>
      </c>
      <c r="B251">
        <v>422206914</v>
      </c>
      <c r="C251" t="s">
        <v>1710</v>
      </c>
      <c r="D251" t="s">
        <v>677</v>
      </c>
      <c r="E251" t="s">
        <v>179</v>
      </c>
    </row>
    <row r="252" spans="1:62" x14ac:dyDescent="0.2">
      <c r="A252">
        <v>400481360</v>
      </c>
      <c r="B252" t="s">
        <v>1714</v>
      </c>
      <c r="C252" t="s">
        <v>1715</v>
      </c>
      <c r="D252" t="s">
        <v>1716</v>
      </c>
      <c r="E252" t="s">
        <v>677</v>
      </c>
    </row>
    <row r="253" spans="1:62" x14ac:dyDescent="0.2">
      <c r="A253">
        <v>400481527</v>
      </c>
      <c r="B253">
        <v>400011244</v>
      </c>
      <c r="C253" t="s">
        <v>711</v>
      </c>
      <c r="D253" t="s">
        <v>1717</v>
      </c>
      <c r="E253" t="s">
        <v>710</v>
      </c>
    </row>
    <row r="254" spans="1:62" x14ac:dyDescent="0.2">
      <c r="A254">
        <v>400481527</v>
      </c>
      <c r="B254">
        <v>400085250</v>
      </c>
      <c r="C254" t="s">
        <v>1718</v>
      </c>
      <c r="D254" t="s">
        <v>1719</v>
      </c>
      <c r="E254" t="s">
        <v>710</v>
      </c>
    </row>
    <row r="255" spans="1:62" x14ac:dyDescent="0.2">
      <c r="A255">
        <v>400481527</v>
      </c>
      <c r="B255">
        <v>400306711</v>
      </c>
      <c r="C255" t="s">
        <v>711</v>
      </c>
      <c r="D255" t="s">
        <v>1720</v>
      </c>
      <c r="E255" t="s">
        <v>710</v>
      </c>
    </row>
    <row r="256" spans="1:62" x14ac:dyDescent="0.2">
      <c r="A256">
        <v>400481527</v>
      </c>
      <c r="B256">
        <v>400550616</v>
      </c>
      <c r="C256" t="s">
        <v>1721</v>
      </c>
      <c r="D256" t="s">
        <v>1722</v>
      </c>
      <c r="E256" t="s">
        <v>710</v>
      </c>
    </row>
    <row r="257" spans="1:5" x14ac:dyDescent="0.2">
      <c r="A257">
        <v>400481527</v>
      </c>
      <c r="B257">
        <v>400551293</v>
      </c>
      <c r="C257" t="s">
        <v>711</v>
      </c>
      <c r="D257" t="s">
        <v>1723</v>
      </c>
      <c r="E257" t="s">
        <v>710</v>
      </c>
    </row>
    <row r="258" spans="1:5" x14ac:dyDescent="0.2">
      <c r="A258">
        <v>400481527</v>
      </c>
      <c r="B258">
        <v>400950659</v>
      </c>
      <c r="C258" t="s">
        <v>711</v>
      </c>
      <c r="D258" t="s">
        <v>1724</v>
      </c>
      <c r="E258" t="s">
        <v>710</v>
      </c>
    </row>
    <row r="259" spans="1:5" x14ac:dyDescent="0.2">
      <c r="A259">
        <v>400481527</v>
      </c>
      <c r="B259">
        <v>417983143</v>
      </c>
      <c r="C259" t="s">
        <v>711</v>
      </c>
      <c r="D259" t="s">
        <v>710</v>
      </c>
      <c r="E259" t="s">
        <v>179</v>
      </c>
    </row>
    <row r="260" spans="1:5" x14ac:dyDescent="0.2">
      <c r="A260">
        <v>400481527</v>
      </c>
      <c r="B260">
        <v>418094626</v>
      </c>
      <c r="C260" t="s">
        <v>711</v>
      </c>
      <c r="D260" t="s">
        <v>1725</v>
      </c>
      <c r="E260" t="s">
        <v>710</v>
      </c>
    </row>
    <row r="261" spans="1:5" x14ac:dyDescent="0.2">
      <c r="A261">
        <v>400481605</v>
      </c>
      <c r="B261">
        <v>400479535</v>
      </c>
      <c r="C261" t="s">
        <v>1726</v>
      </c>
      <c r="D261" t="s">
        <v>1036</v>
      </c>
      <c r="E261" t="s">
        <v>179</v>
      </c>
    </row>
    <row r="262" spans="1:5" x14ac:dyDescent="0.2">
      <c r="A262">
        <v>400481605</v>
      </c>
      <c r="B262" t="s">
        <v>1727</v>
      </c>
      <c r="C262" t="s">
        <v>1728</v>
      </c>
      <c r="D262" t="s">
        <v>1729</v>
      </c>
      <c r="E262" t="s">
        <v>1036</v>
      </c>
    </row>
    <row r="263" spans="1:5" x14ac:dyDescent="0.2">
      <c r="A263">
        <v>400481611</v>
      </c>
      <c r="B263">
        <v>400280614</v>
      </c>
      <c r="C263" t="s">
        <v>1140</v>
      </c>
      <c r="D263" t="s">
        <v>1139</v>
      </c>
      <c r="E263" t="s">
        <v>179</v>
      </c>
    </row>
    <row r="264" spans="1:5" x14ac:dyDescent="0.2">
      <c r="A264">
        <v>400481611</v>
      </c>
      <c r="B264">
        <v>413256946</v>
      </c>
      <c r="C264" t="s">
        <v>1140</v>
      </c>
      <c r="D264" t="s">
        <v>1730</v>
      </c>
      <c r="E264" t="s">
        <v>1139</v>
      </c>
    </row>
    <row r="265" spans="1:5" x14ac:dyDescent="0.2">
      <c r="A265">
        <v>400481611</v>
      </c>
      <c r="B265" t="s">
        <v>1731</v>
      </c>
      <c r="C265" t="s">
        <v>1732</v>
      </c>
      <c r="D265" t="s">
        <v>1733</v>
      </c>
      <c r="E265" t="s">
        <v>1139</v>
      </c>
    </row>
    <row r="266" spans="1:5" x14ac:dyDescent="0.2">
      <c r="A266">
        <v>400481628</v>
      </c>
      <c r="B266">
        <v>400687676</v>
      </c>
      <c r="C266" t="s">
        <v>563</v>
      </c>
      <c r="D266" t="s">
        <v>562</v>
      </c>
      <c r="E266" t="s">
        <v>564</v>
      </c>
    </row>
    <row r="267" spans="1:5" x14ac:dyDescent="0.2">
      <c r="A267">
        <v>400481628</v>
      </c>
      <c r="B267">
        <v>401039812</v>
      </c>
      <c r="C267" t="s">
        <v>1734</v>
      </c>
      <c r="D267" t="s">
        <v>564</v>
      </c>
      <c r="E267" t="s">
        <v>179</v>
      </c>
    </row>
    <row r="268" spans="1:5" x14ac:dyDescent="0.2">
      <c r="A268">
        <v>400508538</v>
      </c>
      <c r="B268">
        <v>400048227</v>
      </c>
      <c r="C268" t="s">
        <v>1364</v>
      </c>
      <c r="D268" t="s">
        <v>1363</v>
      </c>
      <c r="E268" t="s">
        <v>179</v>
      </c>
    </row>
    <row r="269" spans="1:5" x14ac:dyDescent="0.2">
      <c r="A269">
        <v>400508538</v>
      </c>
      <c r="B269" t="s">
        <v>1735</v>
      </c>
      <c r="C269" t="s">
        <v>1736</v>
      </c>
      <c r="D269" t="s">
        <v>1737</v>
      </c>
      <c r="E269" t="s">
        <v>1363</v>
      </c>
    </row>
    <row r="270" spans="1:5" x14ac:dyDescent="0.2">
      <c r="A270">
        <v>400510819</v>
      </c>
      <c r="B270">
        <v>400175306</v>
      </c>
      <c r="C270" t="s">
        <v>1738</v>
      </c>
      <c r="D270" t="s">
        <v>1739</v>
      </c>
      <c r="E270" t="s">
        <v>1740</v>
      </c>
    </row>
    <row r="271" spans="1:5" x14ac:dyDescent="0.2">
      <c r="A271">
        <v>400510819</v>
      </c>
      <c r="B271">
        <v>401361571</v>
      </c>
      <c r="C271" t="s">
        <v>971</v>
      </c>
      <c r="D271" t="s">
        <v>970</v>
      </c>
      <c r="E271" t="s">
        <v>1740</v>
      </c>
    </row>
    <row r="272" spans="1:5" x14ac:dyDescent="0.2">
      <c r="A272">
        <v>400510819</v>
      </c>
      <c r="B272">
        <v>401499258</v>
      </c>
      <c r="C272" t="s">
        <v>1741</v>
      </c>
      <c r="D272" t="s">
        <v>1740</v>
      </c>
      <c r="E272" t="s">
        <v>179</v>
      </c>
    </row>
    <row r="273" spans="1:5" x14ac:dyDescent="0.2">
      <c r="A273">
        <v>400510819</v>
      </c>
      <c r="B273">
        <v>401533602</v>
      </c>
      <c r="C273" t="s">
        <v>1738</v>
      </c>
      <c r="D273" t="s">
        <v>1742</v>
      </c>
      <c r="E273" t="s">
        <v>1740</v>
      </c>
    </row>
    <row r="274" spans="1:5" x14ac:dyDescent="0.2">
      <c r="A274">
        <v>400510819</v>
      </c>
      <c r="B274" t="s">
        <v>1743</v>
      </c>
      <c r="C274" t="s">
        <v>971</v>
      </c>
      <c r="D274" t="s">
        <v>1744</v>
      </c>
      <c r="E274" t="s">
        <v>1740</v>
      </c>
    </row>
    <row r="275" spans="1:5" x14ac:dyDescent="0.2">
      <c r="A275">
        <v>400510825</v>
      </c>
      <c r="B275">
        <v>400145824</v>
      </c>
      <c r="C275" t="s">
        <v>1745</v>
      </c>
      <c r="D275" t="s">
        <v>1746</v>
      </c>
      <c r="E275" t="s">
        <v>1090</v>
      </c>
    </row>
    <row r="276" spans="1:5" x14ac:dyDescent="0.2">
      <c r="A276">
        <v>400510825</v>
      </c>
      <c r="B276">
        <v>401196672</v>
      </c>
      <c r="C276" t="s">
        <v>1091</v>
      </c>
      <c r="D276" t="s">
        <v>1090</v>
      </c>
      <c r="E276" t="s">
        <v>179</v>
      </c>
    </row>
    <row r="277" spans="1:5" x14ac:dyDescent="0.2">
      <c r="A277">
        <v>400510825</v>
      </c>
      <c r="B277">
        <v>401359639</v>
      </c>
      <c r="C277" t="s">
        <v>1745</v>
      </c>
      <c r="D277" t="s">
        <v>1747</v>
      </c>
      <c r="E277" t="s">
        <v>1090</v>
      </c>
    </row>
    <row r="278" spans="1:5" x14ac:dyDescent="0.2">
      <c r="A278">
        <v>400510825</v>
      </c>
      <c r="B278" t="s">
        <v>1748</v>
      </c>
      <c r="C278" t="s">
        <v>1749</v>
      </c>
      <c r="D278" t="s">
        <v>1750</v>
      </c>
      <c r="E278" t="s">
        <v>1090</v>
      </c>
    </row>
    <row r="279" spans="1:5" x14ac:dyDescent="0.2">
      <c r="A279">
        <v>400525702</v>
      </c>
      <c r="B279">
        <v>407374949</v>
      </c>
      <c r="C279" t="s">
        <v>1216</v>
      </c>
      <c r="D279" t="s">
        <v>1215</v>
      </c>
      <c r="E279" t="s">
        <v>179</v>
      </c>
    </row>
    <row r="280" spans="1:5" x14ac:dyDescent="0.2">
      <c r="A280">
        <v>400525702</v>
      </c>
      <c r="B280" t="s">
        <v>1751</v>
      </c>
      <c r="C280" t="s">
        <v>1752</v>
      </c>
      <c r="D280" t="s">
        <v>1753</v>
      </c>
      <c r="E280" t="s">
        <v>1215</v>
      </c>
    </row>
    <row r="281" spans="1:5" x14ac:dyDescent="0.2">
      <c r="A281">
        <v>400525702</v>
      </c>
      <c r="B281" t="s">
        <v>1754</v>
      </c>
      <c r="C281" t="s">
        <v>1216</v>
      </c>
      <c r="D281" t="s">
        <v>1217</v>
      </c>
      <c r="E281" t="s">
        <v>1215</v>
      </c>
    </row>
    <row r="282" spans="1:5" x14ac:dyDescent="0.2">
      <c r="A282">
        <v>400548944</v>
      </c>
      <c r="B282">
        <v>400547671</v>
      </c>
      <c r="C282" t="s">
        <v>746</v>
      </c>
      <c r="D282" t="s">
        <v>1755</v>
      </c>
      <c r="E282" t="s">
        <v>745</v>
      </c>
    </row>
    <row r="283" spans="1:5" x14ac:dyDescent="0.2">
      <c r="A283">
        <v>400548944</v>
      </c>
      <c r="B283">
        <v>400848205</v>
      </c>
      <c r="C283" t="s">
        <v>746</v>
      </c>
      <c r="D283" t="s">
        <v>1756</v>
      </c>
      <c r="E283" t="s">
        <v>745</v>
      </c>
    </row>
    <row r="284" spans="1:5" x14ac:dyDescent="0.2">
      <c r="A284">
        <v>400548944</v>
      </c>
      <c r="B284">
        <v>417562446</v>
      </c>
      <c r="C284" t="s">
        <v>746</v>
      </c>
      <c r="D284" t="s">
        <v>1757</v>
      </c>
      <c r="E284" t="s">
        <v>745</v>
      </c>
    </row>
    <row r="285" spans="1:5" x14ac:dyDescent="0.2">
      <c r="A285">
        <v>400548944</v>
      </c>
      <c r="B285">
        <v>417983140</v>
      </c>
      <c r="C285" t="s">
        <v>746</v>
      </c>
      <c r="D285" t="s">
        <v>745</v>
      </c>
      <c r="E285" t="s">
        <v>179</v>
      </c>
    </row>
    <row r="286" spans="1:5" x14ac:dyDescent="0.2">
      <c r="A286">
        <v>400632302</v>
      </c>
      <c r="B286">
        <v>400584805</v>
      </c>
      <c r="C286" t="s">
        <v>1758</v>
      </c>
      <c r="D286" t="s">
        <v>1759</v>
      </c>
      <c r="E286" t="s">
        <v>963</v>
      </c>
    </row>
    <row r="287" spans="1:5" x14ac:dyDescent="0.2">
      <c r="A287">
        <v>400632302</v>
      </c>
      <c r="B287">
        <v>417983248</v>
      </c>
      <c r="C287" t="s">
        <v>1758</v>
      </c>
      <c r="D287" t="s">
        <v>963</v>
      </c>
      <c r="E287" t="s">
        <v>179</v>
      </c>
    </row>
    <row r="288" spans="1:5" x14ac:dyDescent="0.2">
      <c r="A288">
        <v>400632302</v>
      </c>
      <c r="B288" t="s">
        <v>1760</v>
      </c>
      <c r="C288" t="s">
        <v>1758</v>
      </c>
      <c r="D288" t="s">
        <v>1761</v>
      </c>
      <c r="E288" t="s">
        <v>963</v>
      </c>
    </row>
    <row r="289" spans="1:5" x14ac:dyDescent="0.2">
      <c r="A289">
        <v>400649782</v>
      </c>
      <c r="B289">
        <v>400339840</v>
      </c>
      <c r="C289" t="s">
        <v>1120</v>
      </c>
      <c r="D289" t="s">
        <v>1762</v>
      </c>
      <c r="E289" t="s">
        <v>179</v>
      </c>
    </row>
    <row r="290" spans="1:5" x14ac:dyDescent="0.2">
      <c r="A290">
        <v>400649782</v>
      </c>
      <c r="B290">
        <v>400458432</v>
      </c>
      <c r="C290" t="s">
        <v>1763</v>
      </c>
      <c r="D290" t="s">
        <v>1764</v>
      </c>
      <c r="E290" t="s">
        <v>1762</v>
      </c>
    </row>
    <row r="291" spans="1:5" x14ac:dyDescent="0.2">
      <c r="A291">
        <v>400856302</v>
      </c>
      <c r="B291">
        <v>400584360</v>
      </c>
      <c r="C291" t="s">
        <v>653</v>
      </c>
      <c r="D291" t="s">
        <v>652</v>
      </c>
      <c r="E291" t="s">
        <v>179</v>
      </c>
    </row>
    <row r="292" spans="1:5" x14ac:dyDescent="0.2">
      <c r="A292">
        <v>400856302</v>
      </c>
      <c r="B292">
        <v>400824254</v>
      </c>
      <c r="C292" t="s">
        <v>653</v>
      </c>
      <c r="D292" t="s">
        <v>1765</v>
      </c>
      <c r="E292" t="s">
        <v>652</v>
      </c>
    </row>
    <row r="293" spans="1:5" x14ac:dyDescent="0.2">
      <c r="A293">
        <v>400856302</v>
      </c>
      <c r="B293">
        <v>401031844</v>
      </c>
      <c r="C293" t="s">
        <v>653</v>
      </c>
      <c r="D293" t="s">
        <v>655</v>
      </c>
      <c r="E293" t="s">
        <v>652</v>
      </c>
    </row>
    <row r="294" spans="1:5" x14ac:dyDescent="0.2">
      <c r="A294">
        <v>400856302</v>
      </c>
      <c r="B294">
        <v>401191575</v>
      </c>
      <c r="C294" t="s">
        <v>653</v>
      </c>
      <c r="D294" t="s">
        <v>1766</v>
      </c>
      <c r="E294" t="s">
        <v>652</v>
      </c>
    </row>
    <row r="295" spans="1:5" x14ac:dyDescent="0.2">
      <c r="A295">
        <v>400856302</v>
      </c>
      <c r="B295">
        <v>414572348</v>
      </c>
      <c r="C295" t="s">
        <v>653</v>
      </c>
      <c r="D295" t="s">
        <v>1767</v>
      </c>
      <c r="E295" t="s">
        <v>652</v>
      </c>
    </row>
    <row r="296" spans="1:5" x14ac:dyDescent="0.2">
      <c r="A296">
        <v>400856302</v>
      </c>
      <c r="B296">
        <v>417221860</v>
      </c>
      <c r="C296" t="s">
        <v>653</v>
      </c>
      <c r="D296" t="s">
        <v>1768</v>
      </c>
      <c r="E296" t="s">
        <v>652</v>
      </c>
    </row>
    <row r="297" spans="1:5" x14ac:dyDescent="0.2">
      <c r="A297">
        <v>400856302</v>
      </c>
      <c r="B297">
        <v>417221884</v>
      </c>
      <c r="C297" t="s">
        <v>653</v>
      </c>
      <c r="D297" t="s">
        <v>1769</v>
      </c>
      <c r="E297" t="s">
        <v>652</v>
      </c>
    </row>
    <row r="298" spans="1:5" x14ac:dyDescent="0.2">
      <c r="A298">
        <v>400856507</v>
      </c>
      <c r="B298">
        <v>400030171</v>
      </c>
      <c r="C298" t="s">
        <v>1770</v>
      </c>
      <c r="D298" t="s">
        <v>1771</v>
      </c>
      <c r="E298" t="s">
        <v>1259</v>
      </c>
    </row>
    <row r="299" spans="1:5" x14ac:dyDescent="0.2">
      <c r="A299">
        <v>400856507</v>
      </c>
      <c r="B299">
        <v>400567121</v>
      </c>
      <c r="C299" t="s">
        <v>1260</v>
      </c>
      <c r="D299" t="s">
        <v>1259</v>
      </c>
      <c r="E299" t="s">
        <v>179</v>
      </c>
    </row>
    <row r="300" spans="1:5" x14ac:dyDescent="0.2">
      <c r="A300">
        <v>400856507</v>
      </c>
      <c r="B300" t="s">
        <v>1772</v>
      </c>
      <c r="C300" t="s">
        <v>1773</v>
      </c>
      <c r="D300" t="s">
        <v>1774</v>
      </c>
      <c r="E300" t="s">
        <v>1259</v>
      </c>
    </row>
    <row r="301" spans="1:5" x14ac:dyDescent="0.2">
      <c r="A301">
        <v>400856511</v>
      </c>
      <c r="B301">
        <v>400068581</v>
      </c>
      <c r="C301" t="s">
        <v>1132</v>
      </c>
      <c r="D301" t="s">
        <v>1131</v>
      </c>
      <c r="E301" t="s">
        <v>179</v>
      </c>
    </row>
    <row r="302" spans="1:5" x14ac:dyDescent="0.2">
      <c r="A302">
        <v>400856511</v>
      </c>
      <c r="B302" t="s">
        <v>1775</v>
      </c>
      <c r="C302" t="s">
        <v>1776</v>
      </c>
      <c r="D302" t="s">
        <v>1777</v>
      </c>
      <c r="E302" t="s">
        <v>1131</v>
      </c>
    </row>
    <row r="303" spans="1:5" x14ac:dyDescent="0.2">
      <c r="A303">
        <v>400905890</v>
      </c>
      <c r="B303">
        <v>400599824</v>
      </c>
      <c r="C303" t="s">
        <v>1778</v>
      </c>
      <c r="D303" t="s">
        <v>1779</v>
      </c>
      <c r="E303" t="s">
        <v>1378</v>
      </c>
    </row>
    <row r="304" spans="1:5" x14ac:dyDescent="0.2">
      <c r="A304">
        <v>400905890</v>
      </c>
      <c r="B304">
        <v>421658517</v>
      </c>
      <c r="C304" t="s">
        <v>1778</v>
      </c>
      <c r="D304" t="s">
        <v>1378</v>
      </c>
      <c r="E304" t="s">
        <v>179</v>
      </c>
    </row>
    <row r="305" spans="1:5" x14ac:dyDescent="0.2">
      <c r="A305">
        <v>400905890</v>
      </c>
      <c r="B305" t="s">
        <v>1780</v>
      </c>
      <c r="C305" t="s">
        <v>1781</v>
      </c>
      <c r="D305" t="s">
        <v>1782</v>
      </c>
      <c r="E305" t="s">
        <v>1378</v>
      </c>
    </row>
    <row r="306" spans="1:5" x14ac:dyDescent="0.2">
      <c r="A306">
        <v>400930961</v>
      </c>
      <c r="B306">
        <v>400828412</v>
      </c>
      <c r="C306" t="s">
        <v>1783</v>
      </c>
      <c r="D306" t="s">
        <v>1784</v>
      </c>
      <c r="E306" t="s">
        <v>973</v>
      </c>
    </row>
    <row r="307" spans="1:5" x14ac:dyDescent="0.2">
      <c r="A307">
        <v>400930961</v>
      </c>
      <c r="B307">
        <v>400923650</v>
      </c>
      <c r="C307" t="s">
        <v>1785</v>
      </c>
      <c r="D307" t="s">
        <v>1786</v>
      </c>
      <c r="E307" t="s">
        <v>973</v>
      </c>
    </row>
    <row r="308" spans="1:5" x14ac:dyDescent="0.2">
      <c r="A308">
        <v>400930961</v>
      </c>
      <c r="B308">
        <v>400929924</v>
      </c>
      <c r="C308" t="s">
        <v>974</v>
      </c>
      <c r="D308" t="s">
        <v>973</v>
      </c>
      <c r="E308" t="s">
        <v>179</v>
      </c>
    </row>
    <row r="309" spans="1:5" x14ac:dyDescent="0.2">
      <c r="A309">
        <v>401240059</v>
      </c>
      <c r="B309">
        <v>400479373</v>
      </c>
      <c r="C309" t="s">
        <v>1787</v>
      </c>
      <c r="D309" t="s">
        <v>1788</v>
      </c>
      <c r="E309" t="s">
        <v>791</v>
      </c>
    </row>
    <row r="310" spans="1:5" x14ac:dyDescent="0.2">
      <c r="A310">
        <v>401240059</v>
      </c>
      <c r="B310">
        <v>401308899</v>
      </c>
      <c r="C310" t="s">
        <v>792</v>
      </c>
      <c r="D310" t="s">
        <v>791</v>
      </c>
      <c r="E310" t="s">
        <v>179</v>
      </c>
    </row>
    <row r="311" spans="1:5" x14ac:dyDescent="0.2">
      <c r="A311">
        <v>401240059</v>
      </c>
      <c r="B311">
        <v>411170069</v>
      </c>
      <c r="C311" t="s">
        <v>1787</v>
      </c>
      <c r="D311" t="s">
        <v>1789</v>
      </c>
      <c r="E311" t="s">
        <v>791</v>
      </c>
    </row>
    <row r="312" spans="1:5" x14ac:dyDescent="0.2">
      <c r="A312">
        <v>401349439</v>
      </c>
      <c r="B312">
        <v>400124389</v>
      </c>
      <c r="C312" t="s">
        <v>1127</v>
      </c>
      <c r="D312" t="s">
        <v>1790</v>
      </c>
      <c r="E312" t="s">
        <v>1126</v>
      </c>
    </row>
    <row r="313" spans="1:5" x14ac:dyDescent="0.2">
      <c r="A313">
        <v>401349439</v>
      </c>
      <c r="B313">
        <v>401348252</v>
      </c>
      <c r="C313" t="s">
        <v>1127</v>
      </c>
      <c r="D313" t="s">
        <v>1126</v>
      </c>
      <c r="E313" t="s">
        <v>179</v>
      </c>
    </row>
    <row r="314" spans="1:5" x14ac:dyDescent="0.2">
      <c r="A314">
        <v>401424469</v>
      </c>
      <c r="B314">
        <v>400632633</v>
      </c>
      <c r="C314" t="s">
        <v>1791</v>
      </c>
      <c r="D314" t="s">
        <v>1792</v>
      </c>
      <c r="E314" t="s">
        <v>1235</v>
      </c>
    </row>
    <row r="315" spans="1:5" x14ac:dyDescent="0.2">
      <c r="A315">
        <v>401424469</v>
      </c>
      <c r="B315">
        <v>401354460</v>
      </c>
      <c r="C315" t="s">
        <v>1236</v>
      </c>
      <c r="D315" t="s">
        <v>1235</v>
      </c>
      <c r="E315" t="s">
        <v>179</v>
      </c>
    </row>
    <row r="316" spans="1:5" x14ac:dyDescent="0.2">
      <c r="A316">
        <v>401502358</v>
      </c>
      <c r="B316">
        <v>400661728</v>
      </c>
      <c r="C316" t="s">
        <v>1793</v>
      </c>
      <c r="D316" t="s">
        <v>1794</v>
      </c>
      <c r="E316" t="s">
        <v>684</v>
      </c>
    </row>
    <row r="317" spans="1:5" x14ac:dyDescent="0.2">
      <c r="A317">
        <v>401502358</v>
      </c>
      <c r="B317">
        <v>401538961</v>
      </c>
      <c r="C317" t="s">
        <v>1795</v>
      </c>
      <c r="D317" t="s">
        <v>684</v>
      </c>
      <c r="E317" t="s">
        <v>179</v>
      </c>
    </row>
    <row r="318" spans="1:5" x14ac:dyDescent="0.2">
      <c r="A318">
        <v>401502358</v>
      </c>
      <c r="B318">
        <v>417983133</v>
      </c>
      <c r="C318" t="s">
        <v>1793</v>
      </c>
      <c r="D318" t="s">
        <v>1796</v>
      </c>
      <c r="E318" t="s">
        <v>684</v>
      </c>
    </row>
    <row r="319" spans="1:5" x14ac:dyDescent="0.2">
      <c r="A319">
        <v>401502386</v>
      </c>
      <c r="B319">
        <v>401190240</v>
      </c>
      <c r="C319" t="s">
        <v>675</v>
      </c>
      <c r="D319" t="s">
        <v>1797</v>
      </c>
      <c r="E319" t="s">
        <v>674</v>
      </c>
    </row>
    <row r="320" spans="1:5" x14ac:dyDescent="0.2">
      <c r="A320">
        <v>401502386</v>
      </c>
      <c r="B320">
        <v>401504556</v>
      </c>
      <c r="C320" t="s">
        <v>675</v>
      </c>
      <c r="D320" t="s">
        <v>674</v>
      </c>
      <c r="E320" t="s">
        <v>179</v>
      </c>
    </row>
    <row r="321" spans="1:5" x14ac:dyDescent="0.2">
      <c r="A321">
        <v>401502386</v>
      </c>
      <c r="B321">
        <v>401507372</v>
      </c>
      <c r="C321" t="s">
        <v>675</v>
      </c>
      <c r="D321" t="s">
        <v>1798</v>
      </c>
      <c r="E321" t="s">
        <v>674</v>
      </c>
    </row>
    <row r="322" spans="1:5" x14ac:dyDescent="0.2">
      <c r="A322">
        <v>401502386</v>
      </c>
      <c r="B322">
        <v>412788094</v>
      </c>
      <c r="C322" t="s">
        <v>675</v>
      </c>
      <c r="D322" t="s">
        <v>1799</v>
      </c>
      <c r="E322" t="s">
        <v>674</v>
      </c>
    </row>
    <row r="323" spans="1:5" x14ac:dyDescent="0.2">
      <c r="A323">
        <v>401502386</v>
      </c>
      <c r="B323">
        <v>417103911</v>
      </c>
      <c r="C323" t="s">
        <v>675</v>
      </c>
      <c r="D323" t="s">
        <v>1800</v>
      </c>
      <c r="E323" t="s">
        <v>674</v>
      </c>
    </row>
    <row r="324" spans="1:5" x14ac:dyDescent="0.2">
      <c r="A324">
        <v>401502386</v>
      </c>
      <c r="B324">
        <v>417350121</v>
      </c>
      <c r="C324" t="s">
        <v>675</v>
      </c>
      <c r="D324" t="s">
        <v>1801</v>
      </c>
      <c r="E324" t="s">
        <v>674</v>
      </c>
    </row>
    <row r="325" spans="1:5" x14ac:dyDescent="0.2">
      <c r="A325">
        <v>401502386</v>
      </c>
      <c r="B325">
        <v>417350140</v>
      </c>
      <c r="C325" t="s">
        <v>675</v>
      </c>
      <c r="D325" t="s">
        <v>1802</v>
      </c>
      <c r="E325" t="s">
        <v>674</v>
      </c>
    </row>
    <row r="326" spans="1:5" x14ac:dyDescent="0.2">
      <c r="A326">
        <v>401502387</v>
      </c>
      <c r="B326">
        <v>401494941</v>
      </c>
      <c r="C326" t="s">
        <v>1803</v>
      </c>
      <c r="D326" t="s">
        <v>1804</v>
      </c>
      <c r="E326" t="s">
        <v>177</v>
      </c>
    </row>
    <row r="327" spans="1:5" x14ac:dyDescent="0.2">
      <c r="A327">
        <v>401502387</v>
      </c>
      <c r="B327">
        <v>401507373</v>
      </c>
      <c r="C327" t="s">
        <v>1803</v>
      </c>
      <c r="D327" t="s">
        <v>1805</v>
      </c>
      <c r="E327" t="s">
        <v>177</v>
      </c>
    </row>
    <row r="328" spans="1:5" x14ac:dyDescent="0.2">
      <c r="A328">
        <v>401502387</v>
      </c>
      <c r="B328">
        <v>401507374</v>
      </c>
      <c r="C328" t="s">
        <v>1803</v>
      </c>
      <c r="D328" t="s">
        <v>1806</v>
      </c>
      <c r="E328" t="s">
        <v>177</v>
      </c>
    </row>
    <row r="329" spans="1:5" x14ac:dyDescent="0.2">
      <c r="A329">
        <v>401502387</v>
      </c>
      <c r="B329">
        <v>401523089</v>
      </c>
      <c r="C329" t="s">
        <v>1803</v>
      </c>
      <c r="D329" t="s">
        <v>1807</v>
      </c>
      <c r="E329" t="s">
        <v>177</v>
      </c>
    </row>
    <row r="330" spans="1:5" x14ac:dyDescent="0.2">
      <c r="A330">
        <v>401502387</v>
      </c>
      <c r="B330">
        <v>414202262</v>
      </c>
      <c r="C330" t="s">
        <v>1803</v>
      </c>
      <c r="D330" t="s">
        <v>177</v>
      </c>
      <c r="E330" t="s">
        <v>179</v>
      </c>
    </row>
    <row r="331" spans="1:5" x14ac:dyDescent="0.2">
      <c r="A331">
        <v>401502387</v>
      </c>
      <c r="B331">
        <v>417103920</v>
      </c>
      <c r="C331" t="s">
        <v>1803</v>
      </c>
      <c r="D331" t="s">
        <v>1808</v>
      </c>
      <c r="E331" t="s">
        <v>177</v>
      </c>
    </row>
    <row r="332" spans="1:5" x14ac:dyDescent="0.2">
      <c r="A332">
        <v>401502387</v>
      </c>
      <c r="B332">
        <v>417221852</v>
      </c>
      <c r="C332" t="s">
        <v>1803</v>
      </c>
      <c r="D332" t="s">
        <v>1809</v>
      </c>
      <c r="E332" t="s">
        <v>177</v>
      </c>
    </row>
    <row r="333" spans="1:5" x14ac:dyDescent="0.2">
      <c r="A333">
        <v>401502387</v>
      </c>
      <c r="B333">
        <v>417531787</v>
      </c>
      <c r="C333" t="s">
        <v>1803</v>
      </c>
      <c r="D333" t="s">
        <v>1810</v>
      </c>
      <c r="E333" t="s">
        <v>177</v>
      </c>
    </row>
    <row r="334" spans="1:5" x14ac:dyDescent="0.2">
      <c r="A334">
        <v>401502404</v>
      </c>
      <c r="B334">
        <v>401503301</v>
      </c>
      <c r="C334" t="s">
        <v>697</v>
      </c>
      <c r="D334" t="s">
        <v>1811</v>
      </c>
      <c r="E334" t="s">
        <v>696</v>
      </c>
    </row>
    <row r="335" spans="1:5" x14ac:dyDescent="0.2">
      <c r="A335">
        <v>401502404</v>
      </c>
      <c r="B335">
        <v>401511485</v>
      </c>
      <c r="C335" t="s">
        <v>697</v>
      </c>
      <c r="D335" t="s">
        <v>1812</v>
      </c>
      <c r="E335" t="s">
        <v>696</v>
      </c>
    </row>
    <row r="336" spans="1:5" x14ac:dyDescent="0.2">
      <c r="A336">
        <v>401502404</v>
      </c>
      <c r="B336">
        <v>401554938</v>
      </c>
      <c r="C336" t="s">
        <v>697</v>
      </c>
      <c r="D336" t="s">
        <v>696</v>
      </c>
      <c r="E336" t="s">
        <v>179</v>
      </c>
    </row>
    <row r="337" spans="1:5" x14ac:dyDescent="0.2">
      <c r="A337">
        <v>401502404</v>
      </c>
      <c r="B337">
        <v>402004734</v>
      </c>
      <c r="C337" t="s">
        <v>697</v>
      </c>
      <c r="D337" t="s">
        <v>1813</v>
      </c>
      <c r="E337" t="s">
        <v>696</v>
      </c>
    </row>
    <row r="338" spans="1:5" x14ac:dyDescent="0.2">
      <c r="A338">
        <v>401502404</v>
      </c>
      <c r="B338">
        <v>417103921</v>
      </c>
      <c r="C338" t="s">
        <v>697</v>
      </c>
      <c r="D338" t="s">
        <v>1814</v>
      </c>
      <c r="E338" t="s">
        <v>696</v>
      </c>
    </row>
    <row r="339" spans="1:5" x14ac:dyDescent="0.2">
      <c r="A339">
        <v>401502404</v>
      </c>
      <c r="B339">
        <v>417350080</v>
      </c>
      <c r="C339" t="s">
        <v>697</v>
      </c>
      <c r="D339" t="s">
        <v>1815</v>
      </c>
      <c r="E339" t="s">
        <v>696</v>
      </c>
    </row>
    <row r="340" spans="1:5" x14ac:dyDescent="0.2">
      <c r="A340">
        <v>401502416</v>
      </c>
      <c r="B340">
        <v>401516870</v>
      </c>
      <c r="C340" t="s">
        <v>721</v>
      </c>
      <c r="D340" t="s">
        <v>1816</v>
      </c>
      <c r="E340" t="s">
        <v>1817</v>
      </c>
    </row>
    <row r="341" spans="1:5" x14ac:dyDescent="0.2">
      <c r="A341">
        <v>401502416</v>
      </c>
      <c r="B341">
        <v>405592612</v>
      </c>
      <c r="C341" t="s">
        <v>721</v>
      </c>
      <c r="D341" t="s">
        <v>1817</v>
      </c>
      <c r="E341" t="s">
        <v>179</v>
      </c>
    </row>
    <row r="342" spans="1:5" x14ac:dyDescent="0.2">
      <c r="A342">
        <v>401502416</v>
      </c>
      <c r="B342">
        <v>417983109</v>
      </c>
      <c r="C342" t="s">
        <v>721</v>
      </c>
      <c r="D342" t="s">
        <v>720</v>
      </c>
      <c r="E342" t="s">
        <v>1817</v>
      </c>
    </row>
    <row r="343" spans="1:5" x14ac:dyDescent="0.2">
      <c r="A343">
        <v>401534525</v>
      </c>
      <c r="B343">
        <v>401533494</v>
      </c>
      <c r="C343" t="s">
        <v>1285</v>
      </c>
      <c r="D343" t="s">
        <v>1284</v>
      </c>
      <c r="E343" t="s">
        <v>179</v>
      </c>
    </row>
    <row r="344" spans="1:5" x14ac:dyDescent="0.2">
      <c r="A344">
        <v>401534525</v>
      </c>
      <c r="B344" t="s">
        <v>1818</v>
      </c>
      <c r="C344" t="s">
        <v>1819</v>
      </c>
      <c r="D344" t="s">
        <v>1820</v>
      </c>
      <c r="E344" t="s">
        <v>1284</v>
      </c>
    </row>
    <row r="345" spans="1:5" x14ac:dyDescent="0.2">
      <c r="A345">
        <v>401589017</v>
      </c>
      <c r="B345">
        <v>400261962</v>
      </c>
      <c r="C345" t="s">
        <v>993</v>
      </c>
      <c r="D345" t="s">
        <v>992</v>
      </c>
      <c r="E345" t="s">
        <v>179</v>
      </c>
    </row>
    <row r="346" spans="1:5" x14ac:dyDescent="0.2">
      <c r="A346">
        <v>401589017</v>
      </c>
      <c r="B346">
        <v>401800646</v>
      </c>
      <c r="C346" t="s">
        <v>1821</v>
      </c>
      <c r="D346" t="s">
        <v>1822</v>
      </c>
      <c r="E346" t="s">
        <v>992</v>
      </c>
    </row>
    <row r="347" spans="1:5" x14ac:dyDescent="0.2">
      <c r="A347">
        <v>402527757</v>
      </c>
      <c r="B347">
        <v>400178372</v>
      </c>
      <c r="C347" t="s">
        <v>1823</v>
      </c>
      <c r="D347" t="s">
        <v>1824</v>
      </c>
      <c r="E347" t="s">
        <v>1310</v>
      </c>
    </row>
    <row r="348" spans="1:5" x14ac:dyDescent="0.2">
      <c r="A348">
        <v>402527757</v>
      </c>
      <c r="B348">
        <v>400332707</v>
      </c>
      <c r="C348" t="s">
        <v>1823</v>
      </c>
      <c r="D348" t="s">
        <v>1825</v>
      </c>
      <c r="E348" t="s">
        <v>1310</v>
      </c>
    </row>
    <row r="349" spans="1:5" x14ac:dyDescent="0.2">
      <c r="A349">
        <v>402527757</v>
      </c>
      <c r="B349">
        <v>400570109</v>
      </c>
      <c r="C349" t="s">
        <v>1823</v>
      </c>
      <c r="D349" t="s">
        <v>1826</v>
      </c>
      <c r="E349" t="s">
        <v>1310</v>
      </c>
    </row>
    <row r="350" spans="1:5" x14ac:dyDescent="0.2">
      <c r="A350">
        <v>402527757</v>
      </c>
      <c r="B350">
        <v>402509311</v>
      </c>
      <c r="C350" t="s">
        <v>1823</v>
      </c>
      <c r="D350" t="s">
        <v>1827</v>
      </c>
      <c r="E350" t="s">
        <v>1310</v>
      </c>
    </row>
    <row r="351" spans="1:5" x14ac:dyDescent="0.2">
      <c r="A351">
        <v>402527757</v>
      </c>
      <c r="B351">
        <v>405072786</v>
      </c>
      <c r="C351" t="s">
        <v>1311</v>
      </c>
      <c r="D351" t="s">
        <v>1310</v>
      </c>
      <c r="E351" t="s">
        <v>179</v>
      </c>
    </row>
    <row r="352" spans="1:5" x14ac:dyDescent="0.2">
      <c r="A352">
        <v>402527757</v>
      </c>
      <c r="B352">
        <v>418661056</v>
      </c>
      <c r="C352" t="s">
        <v>1823</v>
      </c>
      <c r="D352" t="s">
        <v>1828</v>
      </c>
      <c r="E352" t="s">
        <v>1310</v>
      </c>
    </row>
    <row r="353" spans="1:5" x14ac:dyDescent="0.2">
      <c r="A353">
        <v>403175049</v>
      </c>
      <c r="B353">
        <v>400169928</v>
      </c>
      <c r="C353" t="s">
        <v>1829</v>
      </c>
      <c r="D353" t="s">
        <v>1830</v>
      </c>
      <c r="E353" t="s">
        <v>699</v>
      </c>
    </row>
    <row r="354" spans="1:5" x14ac:dyDescent="0.2">
      <c r="A354">
        <v>403175049</v>
      </c>
      <c r="B354">
        <v>401354469</v>
      </c>
      <c r="C354" t="s">
        <v>1829</v>
      </c>
      <c r="D354" t="s">
        <v>1831</v>
      </c>
      <c r="E354" t="s">
        <v>699</v>
      </c>
    </row>
    <row r="355" spans="1:5" x14ac:dyDescent="0.2">
      <c r="A355">
        <v>403175049</v>
      </c>
      <c r="B355">
        <v>402192622</v>
      </c>
      <c r="C355" t="s">
        <v>1829</v>
      </c>
      <c r="D355" t="s">
        <v>706</v>
      </c>
      <c r="E355" t="s">
        <v>699</v>
      </c>
    </row>
    <row r="356" spans="1:5" x14ac:dyDescent="0.2">
      <c r="A356">
        <v>403175049</v>
      </c>
      <c r="B356">
        <v>404482072</v>
      </c>
      <c r="C356" t="s">
        <v>1829</v>
      </c>
      <c r="D356" t="s">
        <v>1832</v>
      </c>
      <c r="E356" t="s">
        <v>699</v>
      </c>
    </row>
    <row r="357" spans="1:5" x14ac:dyDescent="0.2">
      <c r="A357">
        <v>403175049</v>
      </c>
      <c r="B357">
        <v>405656805</v>
      </c>
      <c r="C357" t="s">
        <v>1829</v>
      </c>
      <c r="D357" t="s">
        <v>699</v>
      </c>
      <c r="E357" t="s">
        <v>179</v>
      </c>
    </row>
    <row r="358" spans="1:5" x14ac:dyDescent="0.2">
      <c r="A358">
        <v>403846544</v>
      </c>
      <c r="B358">
        <v>403834743</v>
      </c>
      <c r="C358" t="s">
        <v>577</v>
      </c>
      <c r="D358" t="s">
        <v>576</v>
      </c>
      <c r="E358" t="s">
        <v>1833</v>
      </c>
    </row>
    <row r="359" spans="1:5" x14ac:dyDescent="0.2">
      <c r="A359">
        <v>403846544</v>
      </c>
      <c r="B359">
        <v>411063847</v>
      </c>
      <c r="C359" t="s">
        <v>1834</v>
      </c>
      <c r="D359" t="s">
        <v>1833</v>
      </c>
      <c r="E359" t="s">
        <v>179</v>
      </c>
    </row>
    <row r="360" spans="1:5" x14ac:dyDescent="0.2">
      <c r="A360">
        <v>403846544</v>
      </c>
      <c r="B360">
        <v>424270748</v>
      </c>
      <c r="C360" t="s">
        <v>577</v>
      </c>
      <c r="D360" t="s">
        <v>1835</v>
      </c>
      <c r="E360" t="s">
        <v>1833</v>
      </c>
    </row>
    <row r="361" spans="1:5" x14ac:dyDescent="0.2">
      <c r="A361">
        <v>403846544</v>
      </c>
      <c r="B361" t="s">
        <v>1836</v>
      </c>
      <c r="C361" t="s">
        <v>577</v>
      </c>
      <c r="D361" t="s">
        <v>1837</v>
      </c>
      <c r="E361" t="s">
        <v>1833</v>
      </c>
    </row>
    <row r="362" spans="1:5" x14ac:dyDescent="0.2">
      <c r="A362">
        <v>403846606</v>
      </c>
      <c r="B362">
        <v>403834702</v>
      </c>
      <c r="C362" t="s">
        <v>194</v>
      </c>
      <c r="D362" t="s">
        <v>1838</v>
      </c>
      <c r="E362" t="s">
        <v>1839</v>
      </c>
    </row>
    <row r="363" spans="1:5" x14ac:dyDescent="0.2">
      <c r="A363">
        <v>403846606</v>
      </c>
      <c r="B363">
        <v>411063876</v>
      </c>
      <c r="C363" t="s">
        <v>1840</v>
      </c>
      <c r="D363" t="s">
        <v>1839</v>
      </c>
      <c r="E363" t="s">
        <v>179</v>
      </c>
    </row>
    <row r="364" spans="1:5" x14ac:dyDescent="0.2">
      <c r="A364">
        <v>403846606</v>
      </c>
      <c r="B364">
        <v>417983168</v>
      </c>
      <c r="C364" t="s">
        <v>194</v>
      </c>
      <c r="D364" t="s">
        <v>193</v>
      </c>
      <c r="E364" t="s">
        <v>1839</v>
      </c>
    </row>
    <row r="365" spans="1:5" x14ac:dyDescent="0.2">
      <c r="A365">
        <v>403846606</v>
      </c>
      <c r="B365" t="s">
        <v>1841</v>
      </c>
      <c r="C365" t="s">
        <v>194</v>
      </c>
      <c r="D365" t="s">
        <v>1842</v>
      </c>
      <c r="E365" t="s">
        <v>1839</v>
      </c>
    </row>
    <row r="366" spans="1:5" x14ac:dyDescent="0.2">
      <c r="A366">
        <v>404396922</v>
      </c>
      <c r="B366">
        <v>418688952</v>
      </c>
      <c r="C366" t="s">
        <v>1071</v>
      </c>
      <c r="D366" t="s">
        <v>1070</v>
      </c>
      <c r="E366" t="s">
        <v>179</v>
      </c>
    </row>
    <row r="367" spans="1:5" x14ac:dyDescent="0.2">
      <c r="A367">
        <v>404396922</v>
      </c>
      <c r="B367">
        <v>421088944</v>
      </c>
      <c r="C367" t="s">
        <v>1071</v>
      </c>
      <c r="D367" t="s">
        <v>1843</v>
      </c>
      <c r="E367" t="s">
        <v>1070</v>
      </c>
    </row>
    <row r="368" spans="1:5" x14ac:dyDescent="0.2">
      <c r="A368">
        <v>405046714</v>
      </c>
      <c r="B368">
        <v>403776060</v>
      </c>
      <c r="C368" t="s">
        <v>986</v>
      </c>
      <c r="D368" t="s">
        <v>1844</v>
      </c>
      <c r="E368" t="s">
        <v>985</v>
      </c>
    </row>
    <row r="369" spans="1:5" x14ac:dyDescent="0.2">
      <c r="A369">
        <v>405046714</v>
      </c>
      <c r="B369">
        <v>405043942</v>
      </c>
      <c r="C369" t="s">
        <v>986</v>
      </c>
      <c r="D369" t="s">
        <v>985</v>
      </c>
      <c r="E369" t="s">
        <v>179</v>
      </c>
    </row>
    <row r="370" spans="1:5" x14ac:dyDescent="0.2">
      <c r="A370">
        <v>405536567</v>
      </c>
      <c r="B370">
        <v>400019835</v>
      </c>
      <c r="C370" t="s">
        <v>1845</v>
      </c>
      <c r="D370" t="s">
        <v>1846</v>
      </c>
      <c r="E370" t="s">
        <v>1847</v>
      </c>
    </row>
    <row r="371" spans="1:5" x14ac:dyDescent="0.2">
      <c r="A371">
        <v>405536567</v>
      </c>
      <c r="B371">
        <v>405530594</v>
      </c>
      <c r="C371" t="s">
        <v>1252</v>
      </c>
      <c r="D371" t="s">
        <v>1251</v>
      </c>
      <c r="E371" t="s">
        <v>1847</v>
      </c>
    </row>
    <row r="372" spans="1:5" x14ac:dyDescent="0.2">
      <c r="A372">
        <v>405536567</v>
      </c>
      <c r="B372">
        <v>407968290</v>
      </c>
      <c r="C372" t="s">
        <v>1848</v>
      </c>
      <c r="D372" t="s">
        <v>1847</v>
      </c>
      <c r="E372" t="s">
        <v>179</v>
      </c>
    </row>
    <row r="373" spans="1:5" x14ac:dyDescent="0.2">
      <c r="A373">
        <v>405816828</v>
      </c>
      <c r="B373">
        <v>401461708</v>
      </c>
      <c r="C373" t="s">
        <v>1333</v>
      </c>
      <c r="D373" t="s">
        <v>1332</v>
      </c>
      <c r="E373" t="s">
        <v>179</v>
      </c>
    </row>
    <row r="374" spans="1:5" x14ac:dyDescent="0.2">
      <c r="A374">
        <v>405816828</v>
      </c>
      <c r="B374">
        <v>409210799</v>
      </c>
      <c r="C374" t="s">
        <v>1333</v>
      </c>
      <c r="D374" t="s">
        <v>1849</v>
      </c>
      <c r="E374" t="s">
        <v>1332</v>
      </c>
    </row>
    <row r="375" spans="1:5" x14ac:dyDescent="0.2">
      <c r="A375">
        <v>405876630</v>
      </c>
      <c r="B375">
        <v>400976945</v>
      </c>
      <c r="C375" t="s">
        <v>1850</v>
      </c>
      <c r="D375" t="s">
        <v>1851</v>
      </c>
      <c r="E375" t="s">
        <v>1049</v>
      </c>
    </row>
    <row r="376" spans="1:5" x14ac:dyDescent="0.2">
      <c r="A376">
        <v>405876630</v>
      </c>
      <c r="B376">
        <v>405852894</v>
      </c>
      <c r="C376" t="s">
        <v>1050</v>
      </c>
      <c r="D376" t="s">
        <v>1049</v>
      </c>
      <c r="E376" t="s">
        <v>179</v>
      </c>
    </row>
    <row r="377" spans="1:5" x14ac:dyDescent="0.2">
      <c r="A377">
        <v>406426682</v>
      </c>
      <c r="B377">
        <v>406318150</v>
      </c>
      <c r="C377" t="s">
        <v>1209</v>
      </c>
      <c r="D377" t="s">
        <v>1208</v>
      </c>
      <c r="E377" t="s">
        <v>179</v>
      </c>
    </row>
    <row r="378" spans="1:5" x14ac:dyDescent="0.2">
      <c r="A378">
        <v>406426682</v>
      </c>
      <c r="B378" t="s">
        <v>1852</v>
      </c>
      <c r="C378" t="s">
        <v>1853</v>
      </c>
      <c r="D378" t="s">
        <v>1211</v>
      </c>
      <c r="E378" t="s">
        <v>1208</v>
      </c>
    </row>
    <row r="379" spans="1:5" x14ac:dyDescent="0.2">
      <c r="A379">
        <v>406483066</v>
      </c>
      <c r="B379">
        <v>401214473</v>
      </c>
      <c r="C379" t="s">
        <v>1854</v>
      </c>
      <c r="D379" t="s">
        <v>1855</v>
      </c>
      <c r="E379" t="s">
        <v>1307</v>
      </c>
    </row>
    <row r="380" spans="1:5" x14ac:dyDescent="0.2">
      <c r="A380">
        <v>406483066</v>
      </c>
      <c r="B380">
        <v>402098063</v>
      </c>
      <c r="C380" t="s">
        <v>1856</v>
      </c>
      <c r="D380" t="s">
        <v>1857</v>
      </c>
      <c r="E380" t="s">
        <v>1307</v>
      </c>
    </row>
    <row r="381" spans="1:5" x14ac:dyDescent="0.2">
      <c r="A381">
        <v>406483066</v>
      </c>
      <c r="B381">
        <v>405584339</v>
      </c>
      <c r="C381" t="s">
        <v>1308</v>
      </c>
      <c r="D381" t="s">
        <v>1307</v>
      </c>
      <c r="E381" t="s">
        <v>179</v>
      </c>
    </row>
    <row r="382" spans="1:5" x14ac:dyDescent="0.2">
      <c r="A382">
        <v>406483066</v>
      </c>
      <c r="B382">
        <v>406473526</v>
      </c>
      <c r="C382" t="s">
        <v>1856</v>
      </c>
      <c r="D382" t="s">
        <v>1858</v>
      </c>
      <c r="E382" t="s">
        <v>1307</v>
      </c>
    </row>
    <row r="383" spans="1:5" x14ac:dyDescent="0.2">
      <c r="A383">
        <v>406565026</v>
      </c>
      <c r="B383">
        <v>401181696</v>
      </c>
      <c r="C383" t="s">
        <v>1336</v>
      </c>
      <c r="D383" t="s">
        <v>1859</v>
      </c>
      <c r="E383" t="s">
        <v>1335</v>
      </c>
    </row>
    <row r="384" spans="1:5" x14ac:dyDescent="0.2">
      <c r="A384">
        <v>406565026</v>
      </c>
      <c r="B384">
        <v>406564380</v>
      </c>
      <c r="C384" t="s">
        <v>1336</v>
      </c>
      <c r="D384" t="s">
        <v>1335</v>
      </c>
      <c r="E384" t="s">
        <v>179</v>
      </c>
    </row>
    <row r="385" spans="1:5" x14ac:dyDescent="0.2">
      <c r="A385">
        <v>407186491</v>
      </c>
      <c r="B385">
        <v>400605229</v>
      </c>
      <c r="C385" t="s">
        <v>1860</v>
      </c>
      <c r="D385" t="s">
        <v>1861</v>
      </c>
      <c r="E385" t="s">
        <v>171</v>
      </c>
    </row>
    <row r="386" spans="1:5" x14ac:dyDescent="0.2">
      <c r="A386">
        <v>407186491</v>
      </c>
      <c r="B386">
        <v>407184523</v>
      </c>
      <c r="C386" t="s">
        <v>1860</v>
      </c>
      <c r="D386" t="s">
        <v>171</v>
      </c>
      <c r="E386" t="s">
        <v>179</v>
      </c>
    </row>
    <row r="387" spans="1:5" x14ac:dyDescent="0.2">
      <c r="A387">
        <v>408269977</v>
      </c>
      <c r="B387">
        <v>401273525</v>
      </c>
      <c r="C387" t="s">
        <v>1862</v>
      </c>
      <c r="D387" t="s">
        <v>1863</v>
      </c>
      <c r="E387" t="s">
        <v>160</v>
      </c>
    </row>
    <row r="388" spans="1:5" x14ac:dyDescent="0.2">
      <c r="A388">
        <v>408269977</v>
      </c>
      <c r="B388">
        <v>408260904</v>
      </c>
      <c r="C388" t="s">
        <v>1864</v>
      </c>
      <c r="D388" t="s">
        <v>160</v>
      </c>
      <c r="E388" t="s">
        <v>179</v>
      </c>
    </row>
    <row r="389" spans="1:5" x14ac:dyDescent="0.2">
      <c r="A389">
        <v>409704332</v>
      </c>
      <c r="B389">
        <v>400796249</v>
      </c>
      <c r="C389" t="s">
        <v>1865</v>
      </c>
      <c r="D389" t="s">
        <v>1866</v>
      </c>
      <c r="E389" t="s">
        <v>179</v>
      </c>
    </row>
    <row r="390" spans="1:5" x14ac:dyDescent="0.2">
      <c r="A390">
        <v>409704332</v>
      </c>
      <c r="B390">
        <v>417221752</v>
      </c>
      <c r="C390" t="s">
        <v>1106</v>
      </c>
      <c r="D390" t="s">
        <v>1105</v>
      </c>
      <c r="E390" t="s">
        <v>1866</v>
      </c>
    </row>
    <row r="391" spans="1:5" x14ac:dyDescent="0.2">
      <c r="A391">
        <v>411160889</v>
      </c>
      <c r="B391">
        <v>400675977</v>
      </c>
      <c r="C391" t="s">
        <v>1867</v>
      </c>
      <c r="D391" t="s">
        <v>1868</v>
      </c>
      <c r="E391" t="s">
        <v>1320</v>
      </c>
    </row>
    <row r="392" spans="1:5" x14ac:dyDescent="0.2">
      <c r="A392">
        <v>411160889</v>
      </c>
      <c r="B392">
        <v>411142198</v>
      </c>
      <c r="C392" t="s">
        <v>1867</v>
      </c>
      <c r="D392" t="s">
        <v>1869</v>
      </c>
      <c r="E392" t="s">
        <v>1320</v>
      </c>
    </row>
    <row r="393" spans="1:5" x14ac:dyDescent="0.2">
      <c r="A393">
        <v>411160889</v>
      </c>
      <c r="B393">
        <v>417531785</v>
      </c>
      <c r="C393" t="s">
        <v>1867</v>
      </c>
      <c r="D393" t="s">
        <v>1320</v>
      </c>
      <c r="E393" t="s">
        <v>179</v>
      </c>
    </row>
    <row r="394" spans="1:5" x14ac:dyDescent="0.2">
      <c r="A394">
        <v>413064801</v>
      </c>
      <c r="B394">
        <v>413047332</v>
      </c>
      <c r="C394" t="s">
        <v>1116</v>
      </c>
      <c r="D394" t="s">
        <v>1115</v>
      </c>
      <c r="E394" t="s">
        <v>179</v>
      </c>
    </row>
    <row r="395" spans="1:5" x14ac:dyDescent="0.2">
      <c r="A395">
        <v>413064801</v>
      </c>
      <c r="B395">
        <v>421895127</v>
      </c>
      <c r="C395" t="s">
        <v>1870</v>
      </c>
      <c r="D395" t="s">
        <v>1871</v>
      </c>
      <c r="E395" t="s">
        <v>1115</v>
      </c>
    </row>
    <row r="396" spans="1:5" x14ac:dyDescent="0.2">
      <c r="A396">
        <v>414290600</v>
      </c>
      <c r="B396">
        <v>414282400</v>
      </c>
      <c r="C396" t="s">
        <v>567</v>
      </c>
      <c r="D396" t="s">
        <v>566</v>
      </c>
      <c r="E396" t="s">
        <v>179</v>
      </c>
    </row>
    <row r="397" spans="1:5" x14ac:dyDescent="0.2">
      <c r="A397">
        <v>414290600</v>
      </c>
      <c r="B397">
        <v>421058963</v>
      </c>
      <c r="C397" t="s">
        <v>1872</v>
      </c>
      <c r="D397" t="s">
        <v>1873</v>
      </c>
      <c r="E397" t="s">
        <v>566</v>
      </c>
    </row>
    <row r="398" spans="1:5" x14ac:dyDescent="0.2">
      <c r="A398">
        <v>415712344</v>
      </c>
      <c r="B398">
        <v>400257863</v>
      </c>
      <c r="C398" t="s">
        <v>1874</v>
      </c>
      <c r="D398" t="s">
        <v>1875</v>
      </c>
      <c r="E398" t="s">
        <v>443</v>
      </c>
    </row>
    <row r="399" spans="1:5" x14ac:dyDescent="0.2">
      <c r="A399">
        <v>415712344</v>
      </c>
      <c r="B399">
        <v>404179667</v>
      </c>
      <c r="C399" t="s">
        <v>444</v>
      </c>
      <c r="D399" t="s">
        <v>443</v>
      </c>
      <c r="E399" t="s">
        <v>179</v>
      </c>
    </row>
    <row r="400" spans="1:5" x14ac:dyDescent="0.2">
      <c r="A400">
        <v>417372705</v>
      </c>
      <c r="B400">
        <v>400416555</v>
      </c>
      <c r="C400" t="s">
        <v>1013</v>
      </c>
      <c r="D400" t="s">
        <v>1012</v>
      </c>
      <c r="E400" t="s">
        <v>179</v>
      </c>
    </row>
    <row r="401" spans="1:5" x14ac:dyDescent="0.2">
      <c r="A401">
        <v>417372705</v>
      </c>
      <c r="B401">
        <v>417372612</v>
      </c>
      <c r="C401" t="s">
        <v>1013</v>
      </c>
      <c r="D401" t="s">
        <v>1876</v>
      </c>
      <c r="E401" t="s">
        <v>1012</v>
      </c>
    </row>
    <row r="402" spans="1:5" x14ac:dyDescent="0.2">
      <c r="A402">
        <v>417493482</v>
      </c>
      <c r="B402">
        <v>402125924</v>
      </c>
      <c r="C402" t="s">
        <v>1001</v>
      </c>
      <c r="D402" t="s">
        <v>1000</v>
      </c>
      <c r="E402" t="s">
        <v>179</v>
      </c>
    </row>
    <row r="403" spans="1:5" x14ac:dyDescent="0.2">
      <c r="A403">
        <v>417493482</v>
      </c>
      <c r="B403">
        <v>417350130</v>
      </c>
      <c r="C403" t="s">
        <v>1001</v>
      </c>
      <c r="D403" t="s">
        <v>1877</v>
      </c>
      <c r="E403" t="s">
        <v>1000</v>
      </c>
    </row>
    <row r="404" spans="1:5" x14ac:dyDescent="0.2">
      <c r="A404">
        <v>417493482</v>
      </c>
      <c r="B404">
        <v>417350145</v>
      </c>
      <c r="C404" t="s">
        <v>1001</v>
      </c>
      <c r="D404" t="s">
        <v>1878</v>
      </c>
      <c r="E404" t="s">
        <v>1000</v>
      </c>
    </row>
    <row r="405" spans="1:5" x14ac:dyDescent="0.2">
      <c r="A405">
        <v>418062769</v>
      </c>
      <c r="B405">
        <v>400460295</v>
      </c>
      <c r="C405" t="s">
        <v>472</v>
      </c>
      <c r="D405" t="s">
        <v>1879</v>
      </c>
      <c r="E405" t="s">
        <v>471</v>
      </c>
    </row>
    <row r="406" spans="1:5" x14ac:dyDescent="0.2">
      <c r="A406">
        <v>418062769</v>
      </c>
      <c r="B406">
        <v>417983177</v>
      </c>
      <c r="C406" t="s">
        <v>472</v>
      </c>
      <c r="D406" t="s">
        <v>471</v>
      </c>
      <c r="E406" t="s">
        <v>179</v>
      </c>
    </row>
    <row r="407" spans="1:5" x14ac:dyDescent="0.2">
      <c r="A407">
        <v>421264894</v>
      </c>
      <c r="B407">
        <v>400306995</v>
      </c>
      <c r="C407" t="s">
        <v>1288</v>
      </c>
      <c r="D407" t="s">
        <v>1880</v>
      </c>
      <c r="E407" t="s">
        <v>1287</v>
      </c>
    </row>
    <row r="408" spans="1:5" x14ac:dyDescent="0.2">
      <c r="A408">
        <v>421264894</v>
      </c>
      <c r="B408">
        <v>421264840</v>
      </c>
      <c r="C408" t="s">
        <v>1288</v>
      </c>
      <c r="D408" t="s">
        <v>1287</v>
      </c>
      <c r="E408" t="s">
        <v>179</v>
      </c>
    </row>
    <row r="409" spans="1:5" x14ac:dyDescent="0.2">
      <c r="A409">
        <v>421403401</v>
      </c>
      <c r="B409">
        <v>401349548</v>
      </c>
      <c r="C409" t="s">
        <v>559</v>
      </c>
      <c r="D409" t="s">
        <v>558</v>
      </c>
      <c r="E409" t="s">
        <v>179</v>
      </c>
    </row>
    <row r="410" spans="1:5" x14ac:dyDescent="0.2">
      <c r="A410">
        <v>421403401</v>
      </c>
      <c r="B410">
        <v>402415464</v>
      </c>
      <c r="C410" t="s">
        <v>559</v>
      </c>
      <c r="D410" t="s">
        <v>1881</v>
      </c>
      <c r="E410" t="s">
        <v>558</v>
      </c>
    </row>
    <row r="411" spans="1:5" x14ac:dyDescent="0.2">
      <c r="A411">
        <v>421403401</v>
      </c>
      <c r="B411">
        <v>421375264</v>
      </c>
      <c r="C411" t="s">
        <v>1882</v>
      </c>
      <c r="D411" t="s">
        <v>1883</v>
      </c>
      <c r="E411" t="s">
        <v>558</v>
      </c>
    </row>
    <row r="412" spans="1:5" x14ac:dyDescent="0.2">
      <c r="A412">
        <v>422391275</v>
      </c>
      <c r="B412">
        <v>401033906</v>
      </c>
      <c r="C412" t="s">
        <v>1884</v>
      </c>
      <c r="D412" t="s">
        <v>1885</v>
      </c>
      <c r="E412" t="s">
        <v>806</v>
      </c>
    </row>
    <row r="413" spans="1:5" x14ac:dyDescent="0.2">
      <c r="A413">
        <v>422391275</v>
      </c>
      <c r="B413">
        <v>402215679</v>
      </c>
      <c r="C413" t="s">
        <v>1884</v>
      </c>
      <c r="D413" t="s">
        <v>806</v>
      </c>
      <c r="E413" t="s">
        <v>179</v>
      </c>
    </row>
    <row r="414" spans="1:5" x14ac:dyDescent="0.2">
      <c r="A414" t="s">
        <v>1282</v>
      </c>
      <c r="B414">
        <v>401244497</v>
      </c>
      <c r="C414" t="s">
        <v>1886</v>
      </c>
      <c r="D414" t="s">
        <v>1887</v>
      </c>
      <c r="E414" t="s">
        <v>1280</v>
      </c>
    </row>
    <row r="415" spans="1:5" x14ac:dyDescent="0.2">
      <c r="A415" t="s">
        <v>1282</v>
      </c>
      <c r="B415">
        <v>401480774</v>
      </c>
      <c r="C415" t="s">
        <v>1281</v>
      </c>
      <c r="D415" t="s">
        <v>1280</v>
      </c>
      <c r="E415" t="s">
        <v>179</v>
      </c>
    </row>
    <row r="416" spans="1:5" x14ac:dyDescent="0.2">
      <c r="A416" t="s">
        <v>864</v>
      </c>
      <c r="B416">
        <v>400264050</v>
      </c>
      <c r="C416" t="s">
        <v>863</v>
      </c>
      <c r="D416" t="s">
        <v>1888</v>
      </c>
      <c r="E416" t="s">
        <v>862</v>
      </c>
    </row>
    <row r="417" spans="1:5" x14ac:dyDescent="0.2">
      <c r="A417" t="s">
        <v>864</v>
      </c>
      <c r="B417">
        <v>400700883</v>
      </c>
      <c r="C417" t="s">
        <v>863</v>
      </c>
      <c r="D417" t="s">
        <v>862</v>
      </c>
      <c r="E417" t="s">
        <v>179</v>
      </c>
    </row>
    <row r="418" spans="1:5" x14ac:dyDescent="0.2">
      <c r="A418" t="s">
        <v>864</v>
      </c>
      <c r="B418">
        <v>411170165</v>
      </c>
      <c r="C418" t="s">
        <v>863</v>
      </c>
      <c r="D418" t="s">
        <v>1889</v>
      </c>
      <c r="E418" t="s">
        <v>862</v>
      </c>
    </row>
    <row r="419" spans="1:5" x14ac:dyDescent="0.2">
      <c r="A419" t="s">
        <v>864</v>
      </c>
      <c r="B419" t="s">
        <v>1890</v>
      </c>
      <c r="C419" t="s">
        <v>1891</v>
      </c>
      <c r="D419" t="s">
        <v>1892</v>
      </c>
      <c r="E419" t="s">
        <v>862</v>
      </c>
    </row>
    <row r="420" spans="1:5" x14ac:dyDescent="0.2">
      <c r="A420" t="s">
        <v>864</v>
      </c>
      <c r="B420" t="s">
        <v>1893</v>
      </c>
      <c r="C420" t="s">
        <v>1891</v>
      </c>
      <c r="D420" t="s">
        <v>1894</v>
      </c>
      <c r="E420" t="s">
        <v>862</v>
      </c>
    </row>
    <row r="421" spans="1:5" x14ac:dyDescent="0.2">
      <c r="A421" t="s">
        <v>852</v>
      </c>
      <c r="B421">
        <v>400264019</v>
      </c>
      <c r="C421" t="s">
        <v>851</v>
      </c>
      <c r="D421" t="s">
        <v>1895</v>
      </c>
      <c r="E421" t="s">
        <v>850</v>
      </c>
    </row>
    <row r="422" spans="1:5" x14ac:dyDescent="0.2">
      <c r="A422" t="s">
        <v>852</v>
      </c>
      <c r="B422">
        <v>401053474</v>
      </c>
      <c r="C422" t="s">
        <v>851</v>
      </c>
      <c r="D422" t="s">
        <v>850</v>
      </c>
      <c r="E422" t="s">
        <v>179</v>
      </c>
    </row>
    <row r="423" spans="1:5" x14ac:dyDescent="0.2">
      <c r="A423" t="s">
        <v>852</v>
      </c>
      <c r="B423">
        <v>401467134</v>
      </c>
      <c r="C423" t="s">
        <v>1896</v>
      </c>
      <c r="D423" t="s">
        <v>1897</v>
      </c>
      <c r="E423" t="s">
        <v>850</v>
      </c>
    </row>
    <row r="424" spans="1:5" x14ac:dyDescent="0.2">
      <c r="A424" t="s">
        <v>852</v>
      </c>
      <c r="B424" t="s">
        <v>1898</v>
      </c>
      <c r="C424" t="s">
        <v>1899</v>
      </c>
      <c r="D424" t="s">
        <v>1900</v>
      </c>
      <c r="E424" t="s">
        <v>850</v>
      </c>
    </row>
    <row r="425" spans="1:5" x14ac:dyDescent="0.2">
      <c r="A425" t="s">
        <v>852</v>
      </c>
      <c r="B425" t="s">
        <v>1901</v>
      </c>
      <c r="C425" t="s">
        <v>1902</v>
      </c>
      <c r="D425" t="s">
        <v>1903</v>
      </c>
      <c r="E425" t="s">
        <v>850</v>
      </c>
    </row>
    <row r="426" spans="1:5" x14ac:dyDescent="0.2">
      <c r="A426" t="s">
        <v>852</v>
      </c>
      <c r="B426" t="s">
        <v>1904</v>
      </c>
      <c r="C426" t="s">
        <v>1905</v>
      </c>
      <c r="D426" t="s">
        <v>1906</v>
      </c>
      <c r="E426" t="s">
        <v>850</v>
      </c>
    </row>
    <row r="427" spans="1:5" x14ac:dyDescent="0.2">
      <c r="A427" t="s">
        <v>852</v>
      </c>
      <c r="B427" t="s">
        <v>1907</v>
      </c>
      <c r="C427" t="s">
        <v>1905</v>
      </c>
      <c r="D427" t="s">
        <v>1908</v>
      </c>
      <c r="E427" t="s">
        <v>850</v>
      </c>
    </row>
    <row r="428" spans="1:5" x14ac:dyDescent="0.2">
      <c r="A428" t="s">
        <v>852</v>
      </c>
      <c r="B428" t="s">
        <v>1909</v>
      </c>
      <c r="C428" t="s">
        <v>1910</v>
      </c>
      <c r="D428" t="s">
        <v>1911</v>
      </c>
      <c r="E428" t="s">
        <v>850</v>
      </c>
    </row>
    <row r="429" spans="1:5" x14ac:dyDescent="0.2">
      <c r="A429" t="s">
        <v>856</v>
      </c>
      <c r="B429">
        <v>400249797</v>
      </c>
      <c r="C429" t="s">
        <v>855</v>
      </c>
      <c r="D429" t="s">
        <v>1912</v>
      </c>
      <c r="E429" t="s">
        <v>854</v>
      </c>
    </row>
    <row r="430" spans="1:5" x14ac:dyDescent="0.2">
      <c r="A430" t="s">
        <v>856</v>
      </c>
      <c r="B430">
        <v>401235096</v>
      </c>
      <c r="C430" t="s">
        <v>855</v>
      </c>
      <c r="D430" t="s">
        <v>854</v>
      </c>
      <c r="E430" t="s">
        <v>179</v>
      </c>
    </row>
    <row r="431" spans="1:5" x14ac:dyDescent="0.2">
      <c r="A431" t="s">
        <v>856</v>
      </c>
      <c r="B431">
        <v>411170160</v>
      </c>
      <c r="C431" t="s">
        <v>855</v>
      </c>
      <c r="D431" t="s">
        <v>1913</v>
      </c>
      <c r="E431" t="s">
        <v>854</v>
      </c>
    </row>
    <row r="432" spans="1:5" x14ac:dyDescent="0.2">
      <c r="A432" t="s">
        <v>856</v>
      </c>
      <c r="B432" t="s">
        <v>1914</v>
      </c>
      <c r="C432" t="s">
        <v>1915</v>
      </c>
      <c r="D432" t="s">
        <v>1916</v>
      </c>
      <c r="E432" t="s">
        <v>854</v>
      </c>
    </row>
    <row r="433" spans="1:5" x14ac:dyDescent="0.2">
      <c r="A433" t="s">
        <v>856</v>
      </c>
      <c r="B433" t="s">
        <v>1917</v>
      </c>
      <c r="C433" t="s">
        <v>1918</v>
      </c>
      <c r="D433" t="s">
        <v>1919</v>
      </c>
      <c r="E433" t="s">
        <v>854</v>
      </c>
    </row>
    <row r="434" spans="1:5" x14ac:dyDescent="0.2">
      <c r="A434" t="s">
        <v>856</v>
      </c>
      <c r="B434" t="s">
        <v>1920</v>
      </c>
      <c r="C434" t="s">
        <v>1915</v>
      </c>
      <c r="D434" t="s">
        <v>1921</v>
      </c>
      <c r="E434" t="s">
        <v>854</v>
      </c>
    </row>
    <row r="435" spans="1:5" x14ac:dyDescent="0.2">
      <c r="A435" t="s">
        <v>856</v>
      </c>
      <c r="B435" t="s">
        <v>1922</v>
      </c>
      <c r="C435" t="s">
        <v>1915</v>
      </c>
      <c r="D435" t="s">
        <v>1923</v>
      </c>
      <c r="E435" t="s">
        <v>854</v>
      </c>
    </row>
    <row r="436" spans="1:5" x14ac:dyDescent="0.2">
      <c r="A436" t="s">
        <v>856</v>
      </c>
      <c r="B436" t="s">
        <v>1924</v>
      </c>
      <c r="C436" t="s">
        <v>1925</v>
      </c>
      <c r="D436" t="s">
        <v>1926</v>
      </c>
      <c r="E436" t="s">
        <v>854</v>
      </c>
    </row>
    <row r="437" spans="1:5" x14ac:dyDescent="0.2">
      <c r="A437" t="s">
        <v>920</v>
      </c>
      <c r="B437">
        <v>400292509</v>
      </c>
      <c r="C437" t="s">
        <v>919</v>
      </c>
      <c r="D437" t="s">
        <v>1927</v>
      </c>
      <c r="E437" t="s">
        <v>918</v>
      </c>
    </row>
    <row r="438" spans="1:5" x14ac:dyDescent="0.2">
      <c r="A438" t="s">
        <v>920</v>
      </c>
      <c r="B438">
        <v>401519147</v>
      </c>
      <c r="C438" t="s">
        <v>919</v>
      </c>
      <c r="D438" t="s">
        <v>918</v>
      </c>
      <c r="E438" t="s">
        <v>179</v>
      </c>
    </row>
    <row r="439" spans="1:5" x14ac:dyDescent="0.2">
      <c r="A439" t="s">
        <v>920</v>
      </c>
      <c r="B439">
        <v>411170275</v>
      </c>
      <c r="C439" t="s">
        <v>919</v>
      </c>
      <c r="D439" t="s">
        <v>1928</v>
      </c>
      <c r="E439" t="s">
        <v>918</v>
      </c>
    </row>
    <row r="440" spans="1:5" x14ac:dyDescent="0.2">
      <c r="A440" t="s">
        <v>920</v>
      </c>
      <c r="B440" t="s">
        <v>1929</v>
      </c>
      <c r="C440" t="s">
        <v>1930</v>
      </c>
      <c r="D440" t="s">
        <v>1931</v>
      </c>
      <c r="E440" t="s">
        <v>918</v>
      </c>
    </row>
    <row r="441" spans="1:5" x14ac:dyDescent="0.2">
      <c r="A441" t="s">
        <v>920</v>
      </c>
      <c r="B441" t="s">
        <v>1932</v>
      </c>
      <c r="C441" t="s">
        <v>1930</v>
      </c>
      <c r="D441" t="s">
        <v>1933</v>
      </c>
      <c r="E441" t="s">
        <v>918</v>
      </c>
    </row>
    <row r="442" spans="1:5" x14ac:dyDescent="0.2">
      <c r="A442" t="s">
        <v>868</v>
      </c>
      <c r="B442">
        <v>400264052</v>
      </c>
      <c r="C442" t="s">
        <v>867</v>
      </c>
      <c r="D442" t="s">
        <v>1934</v>
      </c>
      <c r="E442" t="s">
        <v>866</v>
      </c>
    </row>
    <row r="443" spans="1:5" x14ac:dyDescent="0.2">
      <c r="A443" t="s">
        <v>868</v>
      </c>
      <c r="B443">
        <v>401466051</v>
      </c>
      <c r="C443" t="s">
        <v>867</v>
      </c>
      <c r="D443" t="s">
        <v>866</v>
      </c>
      <c r="E443" t="s">
        <v>179</v>
      </c>
    </row>
    <row r="444" spans="1:5" x14ac:dyDescent="0.2">
      <c r="A444" t="s">
        <v>868</v>
      </c>
      <c r="B444">
        <v>411170167</v>
      </c>
      <c r="C444" t="s">
        <v>867</v>
      </c>
      <c r="D444" t="s">
        <v>1935</v>
      </c>
      <c r="E444" t="s">
        <v>866</v>
      </c>
    </row>
    <row r="445" spans="1:5" x14ac:dyDescent="0.2">
      <c r="A445" t="s">
        <v>868</v>
      </c>
      <c r="B445">
        <v>417221867</v>
      </c>
      <c r="C445" t="s">
        <v>867</v>
      </c>
      <c r="D445" t="s">
        <v>1936</v>
      </c>
      <c r="E445" t="s">
        <v>866</v>
      </c>
    </row>
    <row r="446" spans="1:5" x14ac:dyDescent="0.2">
      <c r="A446" t="s">
        <v>868</v>
      </c>
      <c r="B446" t="s">
        <v>1937</v>
      </c>
      <c r="C446" t="s">
        <v>1938</v>
      </c>
      <c r="D446" t="s">
        <v>1939</v>
      </c>
      <c r="E446" t="s">
        <v>866</v>
      </c>
    </row>
    <row r="447" spans="1:5" x14ac:dyDescent="0.2">
      <c r="A447" t="s">
        <v>868</v>
      </c>
      <c r="B447" t="s">
        <v>1940</v>
      </c>
      <c r="C447" t="s">
        <v>1938</v>
      </c>
      <c r="D447" t="s">
        <v>1941</v>
      </c>
      <c r="E447" t="s">
        <v>866</v>
      </c>
    </row>
    <row r="448" spans="1:5" x14ac:dyDescent="0.2">
      <c r="A448" t="s">
        <v>868</v>
      </c>
      <c r="B448" t="s">
        <v>1942</v>
      </c>
      <c r="C448" t="s">
        <v>1943</v>
      </c>
      <c r="D448" t="s">
        <v>1944</v>
      </c>
      <c r="E448" t="s">
        <v>866</v>
      </c>
    </row>
    <row r="449" spans="1:5" x14ac:dyDescent="0.2">
      <c r="A449" t="s">
        <v>916</v>
      </c>
      <c r="B449">
        <v>400002641</v>
      </c>
      <c r="C449" t="s">
        <v>1945</v>
      </c>
      <c r="D449" t="s">
        <v>1946</v>
      </c>
      <c r="E449" t="s">
        <v>914</v>
      </c>
    </row>
    <row r="450" spans="1:5" x14ac:dyDescent="0.2">
      <c r="A450" t="s">
        <v>916</v>
      </c>
      <c r="B450">
        <v>400265711</v>
      </c>
      <c r="C450" t="s">
        <v>1947</v>
      </c>
      <c r="D450" t="s">
        <v>1948</v>
      </c>
      <c r="E450" t="s">
        <v>914</v>
      </c>
    </row>
    <row r="451" spans="1:5" x14ac:dyDescent="0.2">
      <c r="A451" t="s">
        <v>916</v>
      </c>
      <c r="B451">
        <v>400658343</v>
      </c>
      <c r="C451" t="s">
        <v>915</v>
      </c>
      <c r="D451" t="s">
        <v>914</v>
      </c>
      <c r="E451" t="s">
        <v>179</v>
      </c>
    </row>
    <row r="452" spans="1:5" x14ac:dyDescent="0.2">
      <c r="A452" t="s">
        <v>916</v>
      </c>
      <c r="B452">
        <v>411170262</v>
      </c>
      <c r="C452" t="s">
        <v>1947</v>
      </c>
      <c r="D452" t="s">
        <v>1949</v>
      </c>
      <c r="E452" t="s">
        <v>914</v>
      </c>
    </row>
    <row r="453" spans="1:5" x14ac:dyDescent="0.2">
      <c r="A453" t="s">
        <v>916</v>
      </c>
      <c r="B453">
        <v>417221880</v>
      </c>
      <c r="C453" t="s">
        <v>915</v>
      </c>
      <c r="D453" t="s">
        <v>1950</v>
      </c>
      <c r="E453" t="s">
        <v>914</v>
      </c>
    </row>
    <row r="454" spans="1:5" x14ac:dyDescent="0.2">
      <c r="A454" t="s">
        <v>916</v>
      </c>
      <c r="B454" t="s">
        <v>1951</v>
      </c>
      <c r="C454" t="s">
        <v>1952</v>
      </c>
      <c r="D454" t="s">
        <v>1953</v>
      </c>
      <c r="E454" t="s">
        <v>914</v>
      </c>
    </row>
    <row r="455" spans="1:5" x14ac:dyDescent="0.2">
      <c r="A455" t="s">
        <v>916</v>
      </c>
      <c r="B455" t="s">
        <v>1954</v>
      </c>
      <c r="C455" t="s">
        <v>1955</v>
      </c>
      <c r="D455" t="s">
        <v>1956</v>
      </c>
      <c r="E455" t="s">
        <v>914</v>
      </c>
    </row>
    <row r="456" spans="1:5" x14ac:dyDescent="0.2">
      <c r="A456" t="s">
        <v>916</v>
      </c>
      <c r="B456" t="s">
        <v>1957</v>
      </c>
      <c r="C456" t="s">
        <v>1952</v>
      </c>
      <c r="D456" t="s">
        <v>1958</v>
      </c>
      <c r="E456" t="s">
        <v>914</v>
      </c>
    </row>
    <row r="457" spans="1:5" x14ac:dyDescent="0.2">
      <c r="A457" t="s">
        <v>924</v>
      </c>
      <c r="B457">
        <v>400265733</v>
      </c>
      <c r="C457" t="s">
        <v>923</v>
      </c>
      <c r="D457" t="s">
        <v>1959</v>
      </c>
      <c r="E457" t="s">
        <v>922</v>
      </c>
    </row>
    <row r="458" spans="1:5" x14ac:dyDescent="0.2">
      <c r="A458" t="s">
        <v>924</v>
      </c>
      <c r="B458">
        <v>400693204</v>
      </c>
      <c r="C458" t="s">
        <v>923</v>
      </c>
      <c r="D458" t="s">
        <v>922</v>
      </c>
      <c r="E458" t="s">
        <v>179</v>
      </c>
    </row>
    <row r="459" spans="1:5" x14ac:dyDescent="0.2">
      <c r="A459" t="s">
        <v>924</v>
      </c>
      <c r="B459">
        <v>411170284</v>
      </c>
      <c r="C459" t="s">
        <v>923</v>
      </c>
      <c r="D459" t="s">
        <v>1960</v>
      </c>
      <c r="E459" t="s">
        <v>922</v>
      </c>
    </row>
    <row r="460" spans="1:5" x14ac:dyDescent="0.2">
      <c r="A460" t="s">
        <v>924</v>
      </c>
      <c r="B460" t="s">
        <v>1961</v>
      </c>
      <c r="C460" t="s">
        <v>1962</v>
      </c>
      <c r="D460" t="s">
        <v>1963</v>
      </c>
      <c r="E460" t="s">
        <v>922</v>
      </c>
    </row>
    <row r="461" spans="1:5" x14ac:dyDescent="0.2">
      <c r="A461" t="s">
        <v>924</v>
      </c>
      <c r="B461" t="s">
        <v>1964</v>
      </c>
      <c r="C461" t="s">
        <v>1962</v>
      </c>
      <c r="D461" t="s">
        <v>1965</v>
      </c>
      <c r="E461" t="s">
        <v>922</v>
      </c>
    </row>
    <row r="462" spans="1:5" x14ac:dyDescent="0.2">
      <c r="A462" t="s">
        <v>924</v>
      </c>
      <c r="B462" t="s">
        <v>1966</v>
      </c>
      <c r="C462" t="s">
        <v>1967</v>
      </c>
      <c r="D462" t="s">
        <v>1968</v>
      </c>
      <c r="E462" t="s">
        <v>922</v>
      </c>
    </row>
    <row r="463" spans="1:5" x14ac:dyDescent="0.2">
      <c r="A463" t="s">
        <v>1969</v>
      </c>
      <c r="B463">
        <v>400292801</v>
      </c>
      <c r="C463" t="s">
        <v>1970</v>
      </c>
      <c r="D463" t="s">
        <v>1971</v>
      </c>
      <c r="E463" t="s">
        <v>960</v>
      </c>
    </row>
    <row r="464" spans="1:5" x14ac:dyDescent="0.2">
      <c r="A464" t="s">
        <v>1969</v>
      </c>
      <c r="B464">
        <v>401464830</v>
      </c>
      <c r="C464" t="s">
        <v>1970</v>
      </c>
      <c r="D464" t="s">
        <v>960</v>
      </c>
      <c r="E464" t="s">
        <v>179</v>
      </c>
    </row>
    <row r="465" spans="1:5" x14ac:dyDescent="0.2">
      <c r="A465" t="s">
        <v>1969</v>
      </c>
      <c r="B465" t="s">
        <v>1972</v>
      </c>
      <c r="C465" t="s">
        <v>1973</v>
      </c>
      <c r="D465" t="s">
        <v>1974</v>
      </c>
      <c r="E465" t="s">
        <v>960</v>
      </c>
    </row>
    <row r="466" spans="1:5" x14ac:dyDescent="0.2">
      <c r="A466" t="s">
        <v>1969</v>
      </c>
      <c r="B466" t="s">
        <v>1975</v>
      </c>
      <c r="C466" t="s">
        <v>1973</v>
      </c>
      <c r="D466" t="s">
        <v>1976</v>
      </c>
      <c r="E466" t="s">
        <v>960</v>
      </c>
    </row>
    <row r="467" spans="1:5" x14ac:dyDescent="0.2">
      <c r="A467" t="s">
        <v>950</v>
      </c>
      <c r="B467">
        <v>400265784</v>
      </c>
      <c r="C467" t="s">
        <v>949</v>
      </c>
      <c r="D467" t="s">
        <v>1977</v>
      </c>
      <c r="E467" t="s">
        <v>948</v>
      </c>
    </row>
    <row r="468" spans="1:5" x14ac:dyDescent="0.2">
      <c r="A468" t="s">
        <v>950</v>
      </c>
      <c r="B468">
        <v>409286444</v>
      </c>
      <c r="C468" t="s">
        <v>949</v>
      </c>
      <c r="D468" t="s">
        <v>948</v>
      </c>
      <c r="E468" t="s">
        <v>179</v>
      </c>
    </row>
    <row r="469" spans="1:5" x14ac:dyDescent="0.2">
      <c r="A469" t="s">
        <v>950</v>
      </c>
      <c r="B469">
        <v>411160657</v>
      </c>
      <c r="C469" t="s">
        <v>949</v>
      </c>
      <c r="D469" t="s">
        <v>1978</v>
      </c>
      <c r="E469" t="s">
        <v>948</v>
      </c>
    </row>
    <row r="470" spans="1:5" x14ac:dyDescent="0.2">
      <c r="A470" t="s">
        <v>950</v>
      </c>
      <c r="B470" t="s">
        <v>1979</v>
      </c>
      <c r="C470" t="s">
        <v>1980</v>
      </c>
      <c r="D470" t="s">
        <v>1981</v>
      </c>
      <c r="E470" t="s">
        <v>948</v>
      </c>
    </row>
    <row r="471" spans="1:5" x14ac:dyDescent="0.2">
      <c r="A471" t="s">
        <v>950</v>
      </c>
      <c r="B471" t="s">
        <v>1982</v>
      </c>
      <c r="C471" t="s">
        <v>1983</v>
      </c>
      <c r="D471" t="s">
        <v>1984</v>
      </c>
      <c r="E471" t="s">
        <v>948</v>
      </c>
    </row>
    <row r="472" spans="1:5" x14ac:dyDescent="0.2">
      <c r="A472" t="s">
        <v>950</v>
      </c>
      <c r="B472" t="s">
        <v>1985</v>
      </c>
      <c r="C472" t="s">
        <v>1980</v>
      </c>
      <c r="D472" t="s">
        <v>1986</v>
      </c>
      <c r="E472" t="s">
        <v>948</v>
      </c>
    </row>
    <row r="473" spans="1:5" x14ac:dyDescent="0.2">
      <c r="A473" t="s">
        <v>1987</v>
      </c>
      <c r="B473">
        <v>400265702</v>
      </c>
      <c r="C473" t="s">
        <v>1988</v>
      </c>
      <c r="D473" t="s">
        <v>1989</v>
      </c>
      <c r="E473" t="s">
        <v>902</v>
      </c>
    </row>
    <row r="474" spans="1:5" x14ac:dyDescent="0.2">
      <c r="A474" t="s">
        <v>1987</v>
      </c>
      <c r="B474">
        <v>401229464</v>
      </c>
      <c r="C474" t="s">
        <v>1988</v>
      </c>
      <c r="D474" t="s">
        <v>902</v>
      </c>
      <c r="E474" t="s">
        <v>179</v>
      </c>
    </row>
    <row r="475" spans="1:5" x14ac:dyDescent="0.2">
      <c r="A475" t="s">
        <v>1987</v>
      </c>
      <c r="B475" t="s">
        <v>1990</v>
      </c>
      <c r="C475" t="s">
        <v>1991</v>
      </c>
      <c r="D475" t="s">
        <v>1992</v>
      </c>
      <c r="E475" t="s">
        <v>902</v>
      </c>
    </row>
    <row r="476" spans="1:5" x14ac:dyDescent="0.2">
      <c r="A476" t="s">
        <v>1993</v>
      </c>
      <c r="B476">
        <v>400264055</v>
      </c>
      <c r="C476" t="s">
        <v>1994</v>
      </c>
      <c r="D476" t="s">
        <v>1995</v>
      </c>
      <c r="E476" t="s">
        <v>870</v>
      </c>
    </row>
    <row r="477" spans="1:5" x14ac:dyDescent="0.2">
      <c r="A477" t="s">
        <v>1993</v>
      </c>
      <c r="B477">
        <v>401225496</v>
      </c>
      <c r="C477" t="s">
        <v>1994</v>
      </c>
      <c r="D477" t="s">
        <v>870</v>
      </c>
      <c r="E477" t="s">
        <v>179</v>
      </c>
    </row>
    <row r="478" spans="1:5" x14ac:dyDescent="0.2">
      <c r="A478" t="s">
        <v>1993</v>
      </c>
      <c r="B478" t="s">
        <v>1996</v>
      </c>
      <c r="C478" t="s">
        <v>1997</v>
      </c>
      <c r="D478" t="s">
        <v>1998</v>
      </c>
      <c r="E478" t="s">
        <v>870</v>
      </c>
    </row>
    <row r="479" spans="1:5" x14ac:dyDescent="0.2">
      <c r="A479" t="s">
        <v>958</v>
      </c>
      <c r="B479">
        <v>400272399</v>
      </c>
      <c r="C479" t="s">
        <v>957</v>
      </c>
      <c r="D479" t="s">
        <v>1999</v>
      </c>
      <c r="E479" t="s">
        <v>956</v>
      </c>
    </row>
    <row r="480" spans="1:5" x14ac:dyDescent="0.2">
      <c r="A480" t="s">
        <v>958</v>
      </c>
      <c r="B480">
        <v>401282464</v>
      </c>
      <c r="C480" t="s">
        <v>957</v>
      </c>
      <c r="D480" t="s">
        <v>956</v>
      </c>
      <c r="E480" t="s">
        <v>179</v>
      </c>
    </row>
    <row r="481" spans="1:5" x14ac:dyDescent="0.2">
      <c r="A481" t="s">
        <v>958</v>
      </c>
      <c r="B481" t="s">
        <v>2000</v>
      </c>
      <c r="C481" t="s">
        <v>2001</v>
      </c>
      <c r="D481" t="s">
        <v>2002</v>
      </c>
      <c r="E481" t="s">
        <v>956</v>
      </c>
    </row>
    <row r="482" spans="1:5" x14ac:dyDescent="0.2">
      <c r="A482" t="s">
        <v>958</v>
      </c>
      <c r="B482" t="s">
        <v>2003</v>
      </c>
      <c r="C482" t="s">
        <v>2001</v>
      </c>
      <c r="D482" t="s">
        <v>2004</v>
      </c>
      <c r="E482" t="s">
        <v>956</v>
      </c>
    </row>
    <row r="483" spans="1:5" x14ac:dyDescent="0.2">
      <c r="A483" t="s">
        <v>932</v>
      </c>
      <c r="B483">
        <v>400265764</v>
      </c>
      <c r="C483" t="s">
        <v>2005</v>
      </c>
      <c r="D483" t="s">
        <v>2006</v>
      </c>
      <c r="E483" t="s">
        <v>930</v>
      </c>
    </row>
    <row r="484" spans="1:5" x14ac:dyDescent="0.2">
      <c r="A484" t="s">
        <v>932</v>
      </c>
      <c r="B484">
        <v>400658345</v>
      </c>
      <c r="C484" t="s">
        <v>931</v>
      </c>
      <c r="D484" t="s">
        <v>930</v>
      </c>
      <c r="E484" t="s">
        <v>179</v>
      </c>
    </row>
    <row r="485" spans="1:5" x14ac:dyDescent="0.2">
      <c r="A485" t="s">
        <v>932</v>
      </c>
      <c r="B485">
        <v>411160631</v>
      </c>
      <c r="C485" t="s">
        <v>931</v>
      </c>
      <c r="D485" t="s">
        <v>2007</v>
      </c>
      <c r="E485" t="s">
        <v>930</v>
      </c>
    </row>
    <row r="486" spans="1:5" x14ac:dyDescent="0.2">
      <c r="A486" t="s">
        <v>932</v>
      </c>
      <c r="B486">
        <v>411160632</v>
      </c>
      <c r="C486" t="s">
        <v>2008</v>
      </c>
      <c r="D486" t="s">
        <v>2009</v>
      </c>
      <c r="E486" t="s">
        <v>930</v>
      </c>
    </row>
    <row r="487" spans="1:5" x14ac:dyDescent="0.2">
      <c r="A487" t="s">
        <v>932</v>
      </c>
      <c r="B487" t="s">
        <v>2010</v>
      </c>
      <c r="C487" t="s">
        <v>2011</v>
      </c>
      <c r="D487" t="s">
        <v>2012</v>
      </c>
      <c r="E487" t="s">
        <v>930</v>
      </c>
    </row>
    <row r="488" spans="1:5" x14ac:dyDescent="0.2">
      <c r="A488" t="s">
        <v>932</v>
      </c>
      <c r="B488" t="s">
        <v>2013</v>
      </c>
      <c r="C488" t="s">
        <v>2014</v>
      </c>
      <c r="D488" t="s">
        <v>2015</v>
      </c>
      <c r="E488" t="s">
        <v>930</v>
      </c>
    </row>
    <row r="489" spans="1:5" x14ac:dyDescent="0.2">
      <c r="A489" t="s">
        <v>932</v>
      </c>
      <c r="B489" t="s">
        <v>2016</v>
      </c>
      <c r="C489" t="s">
        <v>2014</v>
      </c>
      <c r="D489" t="s">
        <v>2017</v>
      </c>
      <c r="E489" t="s">
        <v>930</v>
      </c>
    </row>
    <row r="490" spans="1:5" x14ac:dyDescent="0.2">
      <c r="A490" t="s">
        <v>932</v>
      </c>
      <c r="B490" t="s">
        <v>2018</v>
      </c>
      <c r="C490" t="s">
        <v>2011</v>
      </c>
      <c r="D490" t="s">
        <v>2019</v>
      </c>
      <c r="E490" t="s">
        <v>930</v>
      </c>
    </row>
    <row r="491" spans="1:5" x14ac:dyDescent="0.2">
      <c r="A491" t="s">
        <v>912</v>
      </c>
      <c r="B491">
        <v>400265710</v>
      </c>
      <c r="C491" t="s">
        <v>911</v>
      </c>
      <c r="D491" t="s">
        <v>2020</v>
      </c>
      <c r="E491" t="s">
        <v>910</v>
      </c>
    </row>
    <row r="492" spans="1:5" x14ac:dyDescent="0.2">
      <c r="A492" t="s">
        <v>912</v>
      </c>
      <c r="B492">
        <v>401195892</v>
      </c>
      <c r="C492" t="s">
        <v>911</v>
      </c>
      <c r="D492" t="s">
        <v>910</v>
      </c>
      <c r="E492" t="s">
        <v>179</v>
      </c>
    </row>
    <row r="493" spans="1:5" x14ac:dyDescent="0.2">
      <c r="A493" t="s">
        <v>912</v>
      </c>
      <c r="B493">
        <v>419795085</v>
      </c>
      <c r="C493" t="s">
        <v>911</v>
      </c>
      <c r="D493" t="s">
        <v>2021</v>
      </c>
      <c r="E493" t="s">
        <v>910</v>
      </c>
    </row>
    <row r="494" spans="1:5" x14ac:dyDescent="0.2">
      <c r="A494" t="s">
        <v>912</v>
      </c>
      <c r="B494" t="s">
        <v>2022</v>
      </c>
      <c r="C494" t="s">
        <v>2023</v>
      </c>
      <c r="D494" t="s">
        <v>2024</v>
      </c>
      <c r="E494" t="s">
        <v>910</v>
      </c>
    </row>
    <row r="495" spans="1:5" x14ac:dyDescent="0.2">
      <c r="A495" t="s">
        <v>912</v>
      </c>
      <c r="B495" t="s">
        <v>2025</v>
      </c>
      <c r="C495" t="s">
        <v>2023</v>
      </c>
      <c r="D495" t="s">
        <v>2026</v>
      </c>
      <c r="E495" t="s">
        <v>910</v>
      </c>
    </row>
    <row r="496" spans="1:5" x14ac:dyDescent="0.2">
      <c r="A496" t="s">
        <v>928</v>
      </c>
      <c r="B496">
        <v>400265763</v>
      </c>
      <c r="C496" t="s">
        <v>927</v>
      </c>
      <c r="D496" t="s">
        <v>2027</v>
      </c>
      <c r="E496" t="s">
        <v>926</v>
      </c>
    </row>
    <row r="497" spans="1:5" x14ac:dyDescent="0.2">
      <c r="A497" t="s">
        <v>928</v>
      </c>
      <c r="B497">
        <v>401053377</v>
      </c>
      <c r="C497" t="s">
        <v>927</v>
      </c>
      <c r="D497" t="s">
        <v>926</v>
      </c>
      <c r="E497" t="s">
        <v>179</v>
      </c>
    </row>
    <row r="498" spans="1:5" x14ac:dyDescent="0.2">
      <c r="A498" t="s">
        <v>928</v>
      </c>
      <c r="B498">
        <v>411170291</v>
      </c>
      <c r="C498" t="s">
        <v>927</v>
      </c>
      <c r="D498" t="s">
        <v>2028</v>
      </c>
      <c r="E498" t="s">
        <v>926</v>
      </c>
    </row>
    <row r="499" spans="1:5" x14ac:dyDescent="0.2">
      <c r="A499" t="s">
        <v>928</v>
      </c>
      <c r="B499" t="s">
        <v>2029</v>
      </c>
      <c r="C499" t="s">
        <v>2030</v>
      </c>
      <c r="D499" t="s">
        <v>2031</v>
      </c>
      <c r="E499" t="s">
        <v>926</v>
      </c>
    </row>
    <row r="500" spans="1:5" x14ac:dyDescent="0.2">
      <c r="A500" t="s">
        <v>928</v>
      </c>
      <c r="B500" t="s">
        <v>2032</v>
      </c>
      <c r="C500" t="s">
        <v>2030</v>
      </c>
      <c r="D500" t="s">
        <v>2033</v>
      </c>
      <c r="E500" t="s">
        <v>926</v>
      </c>
    </row>
    <row r="501" spans="1:5" x14ac:dyDescent="0.2">
      <c r="A501" t="s">
        <v>928</v>
      </c>
      <c r="B501" t="s">
        <v>2034</v>
      </c>
      <c r="C501" t="s">
        <v>2035</v>
      </c>
      <c r="D501" t="s">
        <v>2036</v>
      </c>
      <c r="E501" t="s">
        <v>926</v>
      </c>
    </row>
    <row r="502" spans="1:5" x14ac:dyDescent="0.2">
      <c r="A502" t="s">
        <v>848</v>
      </c>
      <c r="B502">
        <v>400249794</v>
      </c>
      <c r="C502" t="s">
        <v>847</v>
      </c>
      <c r="D502" t="s">
        <v>2037</v>
      </c>
      <c r="E502" t="s">
        <v>846</v>
      </c>
    </row>
    <row r="503" spans="1:5" x14ac:dyDescent="0.2">
      <c r="A503" t="s">
        <v>848</v>
      </c>
      <c r="B503">
        <v>400693196</v>
      </c>
      <c r="C503" t="s">
        <v>847</v>
      </c>
      <c r="D503" t="s">
        <v>846</v>
      </c>
      <c r="E503" t="s">
        <v>179</v>
      </c>
    </row>
    <row r="504" spans="1:5" x14ac:dyDescent="0.2">
      <c r="A504" t="s">
        <v>848</v>
      </c>
      <c r="B504" t="s">
        <v>2038</v>
      </c>
      <c r="C504" t="s">
        <v>2039</v>
      </c>
      <c r="D504" t="s">
        <v>2040</v>
      </c>
      <c r="E504" t="s">
        <v>846</v>
      </c>
    </row>
    <row r="505" spans="1:5" x14ac:dyDescent="0.2">
      <c r="A505" t="s">
        <v>848</v>
      </c>
      <c r="B505" t="s">
        <v>2041</v>
      </c>
      <c r="C505" t="s">
        <v>2039</v>
      </c>
      <c r="D505" t="s">
        <v>2042</v>
      </c>
      <c r="E505" t="s">
        <v>846</v>
      </c>
    </row>
    <row r="506" spans="1:5" x14ac:dyDescent="0.2">
      <c r="A506" t="s">
        <v>848</v>
      </c>
      <c r="B506" t="s">
        <v>2043</v>
      </c>
      <c r="C506" t="s">
        <v>2044</v>
      </c>
      <c r="D506" t="s">
        <v>2045</v>
      </c>
      <c r="E506" t="s">
        <v>846</v>
      </c>
    </row>
    <row r="507" spans="1:5" x14ac:dyDescent="0.2">
      <c r="A507" t="s">
        <v>848</v>
      </c>
      <c r="B507" t="s">
        <v>2046</v>
      </c>
      <c r="C507" t="s">
        <v>2044</v>
      </c>
      <c r="D507" t="s">
        <v>2047</v>
      </c>
      <c r="E507" t="s">
        <v>846</v>
      </c>
    </row>
    <row r="508" spans="1:5" x14ac:dyDescent="0.2">
      <c r="A508" t="s">
        <v>907</v>
      </c>
      <c r="B508">
        <v>400272235</v>
      </c>
      <c r="C508" t="s">
        <v>2048</v>
      </c>
      <c r="D508" t="s">
        <v>2049</v>
      </c>
      <c r="E508" t="s">
        <v>905</v>
      </c>
    </row>
    <row r="509" spans="1:5" x14ac:dyDescent="0.2">
      <c r="A509" t="s">
        <v>907</v>
      </c>
      <c r="B509">
        <v>401234951</v>
      </c>
      <c r="C509" t="s">
        <v>2048</v>
      </c>
      <c r="D509" t="s">
        <v>905</v>
      </c>
      <c r="E509" t="s">
        <v>179</v>
      </c>
    </row>
    <row r="510" spans="1:5" x14ac:dyDescent="0.2">
      <c r="A510" t="s">
        <v>907</v>
      </c>
      <c r="B510">
        <v>411170256</v>
      </c>
      <c r="C510" t="s">
        <v>2048</v>
      </c>
      <c r="D510" t="s">
        <v>2050</v>
      </c>
      <c r="E510" t="s">
        <v>905</v>
      </c>
    </row>
    <row r="511" spans="1:5" x14ac:dyDescent="0.2">
      <c r="A511" t="s">
        <v>907</v>
      </c>
      <c r="B511" t="s">
        <v>2051</v>
      </c>
      <c r="C511" t="s">
        <v>2052</v>
      </c>
      <c r="D511" t="s">
        <v>2053</v>
      </c>
      <c r="E511" t="s">
        <v>905</v>
      </c>
    </row>
    <row r="512" spans="1:5" x14ac:dyDescent="0.2">
      <c r="A512" t="s">
        <v>860</v>
      </c>
      <c r="B512">
        <v>400271870</v>
      </c>
      <c r="C512" t="s">
        <v>859</v>
      </c>
      <c r="D512" t="s">
        <v>2054</v>
      </c>
      <c r="E512" t="s">
        <v>858</v>
      </c>
    </row>
    <row r="513" spans="1:5" x14ac:dyDescent="0.2">
      <c r="A513" t="s">
        <v>860</v>
      </c>
      <c r="B513">
        <v>401382482</v>
      </c>
      <c r="C513" t="s">
        <v>859</v>
      </c>
      <c r="D513" t="s">
        <v>858</v>
      </c>
      <c r="E513" t="s">
        <v>179</v>
      </c>
    </row>
    <row r="514" spans="1:5" x14ac:dyDescent="0.2">
      <c r="A514" t="s">
        <v>860</v>
      </c>
      <c r="B514" t="s">
        <v>2055</v>
      </c>
      <c r="C514" t="s">
        <v>2056</v>
      </c>
      <c r="D514" t="s">
        <v>2057</v>
      </c>
      <c r="E514" t="s">
        <v>858</v>
      </c>
    </row>
    <row r="515" spans="1:5" x14ac:dyDescent="0.2">
      <c r="A515" t="s">
        <v>888</v>
      </c>
      <c r="B515">
        <v>400264257</v>
      </c>
      <c r="C515" t="s">
        <v>2058</v>
      </c>
      <c r="D515" t="s">
        <v>2059</v>
      </c>
      <c r="E515" t="s">
        <v>886</v>
      </c>
    </row>
    <row r="516" spans="1:5" x14ac:dyDescent="0.2">
      <c r="A516" t="s">
        <v>888</v>
      </c>
      <c r="B516">
        <v>400658342</v>
      </c>
      <c r="C516" t="s">
        <v>887</v>
      </c>
      <c r="D516" t="s">
        <v>886</v>
      </c>
      <c r="E516" t="s">
        <v>179</v>
      </c>
    </row>
    <row r="517" spans="1:5" x14ac:dyDescent="0.2">
      <c r="A517" t="s">
        <v>888</v>
      </c>
      <c r="B517">
        <v>414708033</v>
      </c>
      <c r="C517" t="s">
        <v>2058</v>
      </c>
      <c r="D517" t="s">
        <v>2060</v>
      </c>
      <c r="E517" t="s">
        <v>886</v>
      </c>
    </row>
    <row r="518" spans="1:5" x14ac:dyDescent="0.2">
      <c r="A518" t="s">
        <v>888</v>
      </c>
      <c r="B518" t="s">
        <v>2061</v>
      </c>
      <c r="C518" t="s">
        <v>2062</v>
      </c>
      <c r="D518" t="s">
        <v>2063</v>
      </c>
      <c r="E518" t="s">
        <v>886</v>
      </c>
    </row>
    <row r="519" spans="1:5" x14ac:dyDescent="0.2">
      <c r="A519" t="s">
        <v>888</v>
      </c>
      <c r="B519" t="s">
        <v>2064</v>
      </c>
      <c r="C519" t="s">
        <v>2065</v>
      </c>
      <c r="D519" t="s">
        <v>2066</v>
      </c>
      <c r="E519" t="s">
        <v>886</v>
      </c>
    </row>
    <row r="520" spans="1:5" x14ac:dyDescent="0.2">
      <c r="A520" t="s">
        <v>888</v>
      </c>
      <c r="B520" t="s">
        <v>2067</v>
      </c>
      <c r="C520" t="s">
        <v>2062</v>
      </c>
      <c r="D520" t="s">
        <v>2068</v>
      </c>
      <c r="E520" t="s">
        <v>886</v>
      </c>
    </row>
    <row r="521" spans="1:5" x14ac:dyDescent="0.2">
      <c r="A521" t="s">
        <v>900</v>
      </c>
      <c r="B521">
        <v>400265687</v>
      </c>
      <c r="C521" t="s">
        <v>899</v>
      </c>
      <c r="D521" t="s">
        <v>2069</v>
      </c>
      <c r="E521" t="s">
        <v>898</v>
      </c>
    </row>
    <row r="522" spans="1:5" x14ac:dyDescent="0.2">
      <c r="A522" t="s">
        <v>900</v>
      </c>
      <c r="B522">
        <v>401235524</v>
      </c>
      <c r="C522" t="s">
        <v>899</v>
      </c>
      <c r="D522" t="s">
        <v>898</v>
      </c>
      <c r="E522" t="s">
        <v>179</v>
      </c>
    </row>
    <row r="523" spans="1:5" x14ac:dyDescent="0.2">
      <c r="A523" t="s">
        <v>900</v>
      </c>
      <c r="B523" t="s">
        <v>2070</v>
      </c>
      <c r="C523" t="s">
        <v>2071</v>
      </c>
      <c r="D523" t="s">
        <v>2072</v>
      </c>
      <c r="E523" t="s">
        <v>898</v>
      </c>
    </row>
    <row r="524" spans="1:5" x14ac:dyDescent="0.2">
      <c r="A524" t="s">
        <v>900</v>
      </c>
      <c r="B524" t="s">
        <v>2073</v>
      </c>
      <c r="C524" t="s">
        <v>2071</v>
      </c>
      <c r="D524" t="s">
        <v>2074</v>
      </c>
      <c r="E524" t="s">
        <v>898</v>
      </c>
    </row>
    <row r="525" spans="1:5" x14ac:dyDescent="0.2">
      <c r="A525" t="s">
        <v>946</v>
      </c>
      <c r="B525">
        <v>400272346</v>
      </c>
      <c r="C525" t="s">
        <v>945</v>
      </c>
      <c r="D525" t="s">
        <v>2075</v>
      </c>
      <c r="E525" t="s">
        <v>944</v>
      </c>
    </row>
    <row r="526" spans="1:5" x14ac:dyDescent="0.2">
      <c r="A526" t="s">
        <v>946</v>
      </c>
      <c r="B526">
        <v>401234952</v>
      </c>
      <c r="C526" t="s">
        <v>945</v>
      </c>
      <c r="D526" t="s">
        <v>944</v>
      </c>
      <c r="E526" t="s">
        <v>179</v>
      </c>
    </row>
    <row r="527" spans="1:5" x14ac:dyDescent="0.2">
      <c r="A527" t="s">
        <v>946</v>
      </c>
      <c r="B527">
        <v>411160637</v>
      </c>
      <c r="C527" t="s">
        <v>945</v>
      </c>
      <c r="D527" t="s">
        <v>2076</v>
      </c>
      <c r="E527" t="s">
        <v>944</v>
      </c>
    </row>
    <row r="528" spans="1:5" x14ac:dyDescent="0.2">
      <c r="A528" t="s">
        <v>946</v>
      </c>
      <c r="B528" t="s">
        <v>2077</v>
      </c>
      <c r="C528" t="s">
        <v>2078</v>
      </c>
      <c r="D528" t="s">
        <v>2079</v>
      </c>
      <c r="E528" t="s">
        <v>944</v>
      </c>
    </row>
    <row r="529" spans="1:5" x14ac:dyDescent="0.2">
      <c r="A529" t="s">
        <v>946</v>
      </c>
      <c r="B529" t="s">
        <v>2080</v>
      </c>
      <c r="C529" t="s">
        <v>2078</v>
      </c>
      <c r="D529" t="s">
        <v>2081</v>
      </c>
      <c r="E529" t="s">
        <v>944</v>
      </c>
    </row>
    <row r="530" spans="1:5" x14ac:dyDescent="0.2">
      <c r="A530" t="s">
        <v>884</v>
      </c>
      <c r="B530">
        <v>400248731</v>
      </c>
      <c r="C530" t="s">
        <v>883</v>
      </c>
      <c r="D530" t="s">
        <v>2082</v>
      </c>
      <c r="E530" t="s">
        <v>882</v>
      </c>
    </row>
    <row r="531" spans="1:5" x14ac:dyDescent="0.2">
      <c r="A531" t="s">
        <v>884</v>
      </c>
      <c r="B531">
        <v>401466052</v>
      </c>
      <c r="C531" t="s">
        <v>883</v>
      </c>
      <c r="D531" t="s">
        <v>882</v>
      </c>
      <c r="E531" t="s">
        <v>179</v>
      </c>
    </row>
    <row r="532" spans="1:5" x14ac:dyDescent="0.2">
      <c r="A532" t="s">
        <v>884</v>
      </c>
      <c r="B532">
        <v>411170201</v>
      </c>
      <c r="C532" t="s">
        <v>883</v>
      </c>
      <c r="D532" t="s">
        <v>2083</v>
      </c>
      <c r="E532" t="s">
        <v>882</v>
      </c>
    </row>
    <row r="533" spans="1:5" x14ac:dyDescent="0.2">
      <c r="A533" t="s">
        <v>884</v>
      </c>
      <c r="B533">
        <v>417221874</v>
      </c>
      <c r="C533" t="s">
        <v>883</v>
      </c>
      <c r="D533" t="s">
        <v>2084</v>
      </c>
      <c r="E533" t="s">
        <v>882</v>
      </c>
    </row>
    <row r="534" spans="1:5" x14ac:dyDescent="0.2">
      <c r="A534" t="s">
        <v>884</v>
      </c>
      <c r="B534" t="s">
        <v>2085</v>
      </c>
      <c r="C534" t="s">
        <v>2086</v>
      </c>
      <c r="D534" t="s">
        <v>2087</v>
      </c>
      <c r="E534" t="s">
        <v>882</v>
      </c>
    </row>
    <row r="535" spans="1:5" x14ac:dyDescent="0.2">
      <c r="A535" t="s">
        <v>884</v>
      </c>
      <c r="B535" t="s">
        <v>2088</v>
      </c>
      <c r="C535" t="s">
        <v>2089</v>
      </c>
      <c r="D535" t="s">
        <v>2090</v>
      </c>
      <c r="E535" t="s">
        <v>882</v>
      </c>
    </row>
    <row r="536" spans="1:5" x14ac:dyDescent="0.2">
      <c r="A536" t="s">
        <v>884</v>
      </c>
      <c r="B536" t="s">
        <v>2091</v>
      </c>
      <c r="C536" t="s">
        <v>2086</v>
      </c>
      <c r="D536" t="s">
        <v>2092</v>
      </c>
      <c r="E536" t="s">
        <v>882</v>
      </c>
    </row>
    <row r="537" spans="1:5" x14ac:dyDescent="0.2">
      <c r="A537" t="s">
        <v>875</v>
      </c>
      <c r="B537">
        <v>400264202</v>
      </c>
      <c r="C537" t="s">
        <v>874</v>
      </c>
      <c r="D537" t="s">
        <v>2093</v>
      </c>
      <c r="E537" t="s">
        <v>873</v>
      </c>
    </row>
    <row r="538" spans="1:5" x14ac:dyDescent="0.2">
      <c r="A538" t="s">
        <v>875</v>
      </c>
      <c r="B538">
        <v>400931576</v>
      </c>
      <c r="C538" t="s">
        <v>874</v>
      </c>
      <c r="D538" t="s">
        <v>873</v>
      </c>
      <c r="E538" t="s">
        <v>179</v>
      </c>
    </row>
    <row r="539" spans="1:5" x14ac:dyDescent="0.2">
      <c r="A539" t="s">
        <v>875</v>
      </c>
      <c r="B539">
        <v>411170191</v>
      </c>
      <c r="C539" t="s">
        <v>874</v>
      </c>
      <c r="D539" t="s">
        <v>2094</v>
      </c>
      <c r="E539" t="s">
        <v>873</v>
      </c>
    </row>
    <row r="540" spans="1:5" x14ac:dyDescent="0.2">
      <c r="A540" t="s">
        <v>875</v>
      </c>
      <c r="B540" t="s">
        <v>2095</v>
      </c>
      <c r="C540" t="s">
        <v>874</v>
      </c>
      <c r="D540" t="s">
        <v>2096</v>
      </c>
      <c r="E540" t="s">
        <v>873</v>
      </c>
    </row>
    <row r="541" spans="1:5" x14ac:dyDescent="0.2">
      <c r="A541" t="s">
        <v>875</v>
      </c>
      <c r="B541" t="s">
        <v>2097</v>
      </c>
      <c r="C541" t="s">
        <v>2098</v>
      </c>
      <c r="D541" t="s">
        <v>2099</v>
      </c>
      <c r="E541" t="s">
        <v>873</v>
      </c>
    </row>
    <row r="542" spans="1:5" x14ac:dyDescent="0.2">
      <c r="A542" t="s">
        <v>875</v>
      </c>
      <c r="B542" t="s">
        <v>2100</v>
      </c>
      <c r="C542" t="s">
        <v>2101</v>
      </c>
      <c r="D542" t="s">
        <v>2102</v>
      </c>
      <c r="E542" t="s">
        <v>873</v>
      </c>
    </row>
    <row r="543" spans="1:5" x14ac:dyDescent="0.2">
      <c r="A543" t="s">
        <v>875</v>
      </c>
      <c r="B543" t="s">
        <v>2103</v>
      </c>
      <c r="C543" t="s">
        <v>2104</v>
      </c>
      <c r="D543" t="s">
        <v>2105</v>
      </c>
      <c r="E543" t="s">
        <v>873</v>
      </c>
    </row>
    <row r="544" spans="1:5" x14ac:dyDescent="0.2">
      <c r="A544" t="s">
        <v>892</v>
      </c>
      <c r="B544">
        <v>400272175</v>
      </c>
      <c r="C544" t="s">
        <v>2106</v>
      </c>
      <c r="D544" t="s">
        <v>2107</v>
      </c>
      <c r="E544" t="s">
        <v>890</v>
      </c>
    </row>
    <row r="545" spans="1:5" x14ac:dyDescent="0.2">
      <c r="A545" t="s">
        <v>892</v>
      </c>
      <c r="B545">
        <v>401226566</v>
      </c>
      <c r="C545" t="s">
        <v>2106</v>
      </c>
      <c r="D545" t="s">
        <v>890</v>
      </c>
      <c r="E545" t="s">
        <v>179</v>
      </c>
    </row>
    <row r="546" spans="1:5" x14ac:dyDescent="0.2">
      <c r="A546" t="s">
        <v>892</v>
      </c>
      <c r="B546" t="s">
        <v>2108</v>
      </c>
      <c r="C546" t="s">
        <v>2109</v>
      </c>
      <c r="D546" t="s">
        <v>2110</v>
      </c>
      <c r="E546" t="s">
        <v>890</v>
      </c>
    </row>
    <row r="547" spans="1:5" x14ac:dyDescent="0.2">
      <c r="A547" t="s">
        <v>892</v>
      </c>
      <c r="B547" t="s">
        <v>2111</v>
      </c>
      <c r="C547" t="s">
        <v>2109</v>
      </c>
      <c r="D547" t="s">
        <v>2112</v>
      </c>
      <c r="E547" t="s">
        <v>890</v>
      </c>
    </row>
    <row r="548" spans="1:5" x14ac:dyDescent="0.2">
      <c r="A548" t="s">
        <v>2113</v>
      </c>
      <c r="B548">
        <v>400265766</v>
      </c>
      <c r="C548" t="s">
        <v>2114</v>
      </c>
      <c r="D548" t="s">
        <v>2115</v>
      </c>
      <c r="E548" t="s">
        <v>934</v>
      </c>
    </row>
    <row r="549" spans="1:5" x14ac:dyDescent="0.2">
      <c r="A549" t="s">
        <v>2113</v>
      </c>
      <c r="B549">
        <v>401197282</v>
      </c>
      <c r="C549" t="s">
        <v>2114</v>
      </c>
      <c r="D549" t="s">
        <v>934</v>
      </c>
      <c r="E549" t="s">
        <v>179</v>
      </c>
    </row>
    <row r="550" spans="1:5" x14ac:dyDescent="0.2">
      <c r="A550" t="s">
        <v>2113</v>
      </c>
      <c r="B550" t="s">
        <v>2116</v>
      </c>
      <c r="C550" t="s">
        <v>2117</v>
      </c>
      <c r="D550" t="s">
        <v>2118</v>
      </c>
      <c r="E550" t="s">
        <v>934</v>
      </c>
    </row>
    <row r="551" spans="1:5" x14ac:dyDescent="0.2">
      <c r="A551" t="s">
        <v>2113</v>
      </c>
      <c r="B551" t="s">
        <v>2119</v>
      </c>
      <c r="C551" t="s">
        <v>2120</v>
      </c>
      <c r="D551" t="s">
        <v>2121</v>
      </c>
      <c r="E551" t="s">
        <v>934</v>
      </c>
    </row>
    <row r="552" spans="1:5" x14ac:dyDescent="0.2">
      <c r="A552" t="s">
        <v>2113</v>
      </c>
      <c r="B552" t="s">
        <v>2122</v>
      </c>
      <c r="C552" t="s">
        <v>2117</v>
      </c>
      <c r="D552" t="s">
        <v>2123</v>
      </c>
      <c r="E552" t="s">
        <v>934</v>
      </c>
    </row>
    <row r="553" spans="1:5" x14ac:dyDescent="0.2">
      <c r="A553" t="s">
        <v>879</v>
      </c>
      <c r="B553">
        <v>400371666</v>
      </c>
      <c r="C553" t="s">
        <v>2124</v>
      </c>
      <c r="D553" t="s">
        <v>2125</v>
      </c>
      <c r="E553" t="s">
        <v>877</v>
      </c>
    </row>
    <row r="554" spans="1:5" x14ac:dyDescent="0.2">
      <c r="A554" t="s">
        <v>879</v>
      </c>
      <c r="B554">
        <v>402515066</v>
      </c>
      <c r="C554" t="s">
        <v>2124</v>
      </c>
      <c r="D554" t="s">
        <v>877</v>
      </c>
      <c r="E554" t="s">
        <v>179</v>
      </c>
    </row>
    <row r="555" spans="1:5" x14ac:dyDescent="0.2">
      <c r="A555" t="s">
        <v>879</v>
      </c>
      <c r="B555" t="s">
        <v>2126</v>
      </c>
      <c r="C555" t="s">
        <v>2127</v>
      </c>
      <c r="D555" t="s">
        <v>2128</v>
      </c>
      <c r="E555" t="s">
        <v>877</v>
      </c>
    </row>
    <row r="556" spans="1:5" x14ac:dyDescent="0.2">
      <c r="A556" t="s">
        <v>879</v>
      </c>
      <c r="B556" t="s">
        <v>2129</v>
      </c>
      <c r="C556" t="s">
        <v>2130</v>
      </c>
      <c r="D556" t="s">
        <v>2131</v>
      </c>
      <c r="E556" t="s">
        <v>877</v>
      </c>
    </row>
    <row r="557" spans="1:5" x14ac:dyDescent="0.2">
      <c r="A557" t="s">
        <v>954</v>
      </c>
      <c r="B557">
        <v>400249973</v>
      </c>
      <c r="C557" t="s">
        <v>953</v>
      </c>
      <c r="D557" t="s">
        <v>2132</v>
      </c>
      <c r="E557" t="s">
        <v>952</v>
      </c>
    </row>
    <row r="558" spans="1:5" x14ac:dyDescent="0.2">
      <c r="A558" t="s">
        <v>954</v>
      </c>
      <c r="B558">
        <v>401414922</v>
      </c>
      <c r="C558" t="s">
        <v>953</v>
      </c>
      <c r="D558" t="s">
        <v>952</v>
      </c>
      <c r="E558" t="s">
        <v>179</v>
      </c>
    </row>
    <row r="559" spans="1:5" x14ac:dyDescent="0.2">
      <c r="A559" t="s">
        <v>954</v>
      </c>
      <c r="B559">
        <v>411160660</v>
      </c>
      <c r="C559" t="s">
        <v>953</v>
      </c>
      <c r="D559" t="s">
        <v>2133</v>
      </c>
      <c r="E559" t="s">
        <v>952</v>
      </c>
    </row>
    <row r="560" spans="1:5" x14ac:dyDescent="0.2">
      <c r="A560" t="s">
        <v>954</v>
      </c>
      <c r="B560">
        <v>417221872</v>
      </c>
      <c r="C560" t="s">
        <v>953</v>
      </c>
      <c r="D560" t="s">
        <v>2134</v>
      </c>
      <c r="E560" t="s">
        <v>952</v>
      </c>
    </row>
    <row r="561" spans="1:5" x14ac:dyDescent="0.2">
      <c r="A561" t="s">
        <v>954</v>
      </c>
      <c r="B561" t="s">
        <v>2135</v>
      </c>
      <c r="C561" t="s">
        <v>2136</v>
      </c>
      <c r="D561" t="s">
        <v>2137</v>
      </c>
      <c r="E561" t="s">
        <v>952</v>
      </c>
    </row>
    <row r="562" spans="1:5" x14ac:dyDescent="0.2">
      <c r="A562" t="s">
        <v>954</v>
      </c>
      <c r="B562" t="s">
        <v>2138</v>
      </c>
      <c r="C562" t="s">
        <v>2136</v>
      </c>
      <c r="D562" t="s">
        <v>2139</v>
      </c>
      <c r="E562" t="s">
        <v>952</v>
      </c>
    </row>
    <row r="563" spans="1:5" x14ac:dyDescent="0.2">
      <c r="A563" t="s">
        <v>954</v>
      </c>
      <c r="B563" t="s">
        <v>2140</v>
      </c>
      <c r="C563" t="s">
        <v>2136</v>
      </c>
      <c r="D563" t="s">
        <v>2141</v>
      </c>
      <c r="E563" t="s">
        <v>952</v>
      </c>
    </row>
    <row r="564" spans="1:5" x14ac:dyDescent="0.2">
      <c r="A564" t="s">
        <v>954</v>
      </c>
      <c r="B564" t="s">
        <v>2142</v>
      </c>
      <c r="C564" t="s">
        <v>2143</v>
      </c>
      <c r="D564" t="s">
        <v>2144</v>
      </c>
      <c r="E564" t="s">
        <v>952</v>
      </c>
    </row>
    <row r="565" spans="1:5" x14ac:dyDescent="0.2">
      <c r="A565" t="s">
        <v>786</v>
      </c>
      <c r="B565">
        <v>400249781</v>
      </c>
      <c r="C565" t="s">
        <v>2145</v>
      </c>
      <c r="D565" t="s">
        <v>2146</v>
      </c>
      <c r="E565" t="s">
        <v>784</v>
      </c>
    </row>
    <row r="566" spans="1:5" x14ac:dyDescent="0.2">
      <c r="A566" t="s">
        <v>786</v>
      </c>
      <c r="B566">
        <v>400656760</v>
      </c>
      <c r="C566" t="s">
        <v>785</v>
      </c>
      <c r="D566" t="s">
        <v>784</v>
      </c>
      <c r="E566" t="s">
        <v>179</v>
      </c>
    </row>
    <row r="567" spans="1:5" x14ac:dyDescent="0.2">
      <c r="A567" t="s">
        <v>786</v>
      </c>
      <c r="B567">
        <v>411170066</v>
      </c>
      <c r="C567" t="s">
        <v>2145</v>
      </c>
      <c r="D567" t="s">
        <v>2147</v>
      </c>
      <c r="E567" t="s">
        <v>784</v>
      </c>
    </row>
    <row r="568" spans="1:5" x14ac:dyDescent="0.2">
      <c r="A568" t="s">
        <v>786</v>
      </c>
      <c r="B568" t="s">
        <v>2148</v>
      </c>
      <c r="C568" t="s">
        <v>2149</v>
      </c>
      <c r="D568" t="s">
        <v>2150</v>
      </c>
      <c r="E568" t="s">
        <v>784</v>
      </c>
    </row>
    <row r="569" spans="1:5" x14ac:dyDescent="0.2">
      <c r="A569" t="s">
        <v>786</v>
      </c>
      <c r="B569" t="s">
        <v>2151</v>
      </c>
      <c r="C569" t="s">
        <v>2145</v>
      </c>
      <c r="D569" t="s">
        <v>2152</v>
      </c>
      <c r="E569" t="s">
        <v>784</v>
      </c>
    </row>
    <row r="570" spans="1:5" x14ac:dyDescent="0.2">
      <c r="A570" t="s">
        <v>786</v>
      </c>
      <c r="B570" t="s">
        <v>2153</v>
      </c>
      <c r="C570" t="s">
        <v>2154</v>
      </c>
      <c r="D570" t="s">
        <v>2155</v>
      </c>
      <c r="E570" t="s">
        <v>784</v>
      </c>
    </row>
    <row r="571" spans="1:5" x14ac:dyDescent="0.2">
      <c r="A571" t="s">
        <v>942</v>
      </c>
      <c r="B571">
        <v>400269417</v>
      </c>
      <c r="C571" t="s">
        <v>2156</v>
      </c>
      <c r="D571" t="s">
        <v>2157</v>
      </c>
      <c r="E571" t="s">
        <v>940</v>
      </c>
    </row>
    <row r="572" spans="1:5" x14ac:dyDescent="0.2">
      <c r="A572" t="s">
        <v>942</v>
      </c>
      <c r="B572">
        <v>414137917</v>
      </c>
      <c r="C572" t="s">
        <v>2156</v>
      </c>
      <c r="D572" t="s">
        <v>940</v>
      </c>
      <c r="E572" t="s">
        <v>179</v>
      </c>
    </row>
    <row r="573" spans="1:5" x14ac:dyDescent="0.2">
      <c r="A573" t="s">
        <v>942</v>
      </c>
      <c r="B573" t="s">
        <v>2158</v>
      </c>
      <c r="C573" t="s">
        <v>2159</v>
      </c>
      <c r="D573" t="s">
        <v>2160</v>
      </c>
      <c r="E573" t="s">
        <v>940</v>
      </c>
    </row>
    <row r="574" spans="1:5" x14ac:dyDescent="0.2">
      <c r="A574" t="s">
        <v>942</v>
      </c>
      <c r="B574" t="s">
        <v>2161</v>
      </c>
      <c r="C574" t="s">
        <v>2162</v>
      </c>
      <c r="D574" t="s">
        <v>2163</v>
      </c>
      <c r="E574" t="s">
        <v>940</v>
      </c>
    </row>
    <row r="575" spans="1:5" x14ac:dyDescent="0.2">
      <c r="A575" t="s">
        <v>773</v>
      </c>
      <c r="B575">
        <v>400249778</v>
      </c>
      <c r="C575" t="s">
        <v>2164</v>
      </c>
      <c r="D575" t="s">
        <v>2165</v>
      </c>
      <c r="E575" t="s">
        <v>771</v>
      </c>
    </row>
    <row r="576" spans="1:5" x14ac:dyDescent="0.2">
      <c r="A576" t="s">
        <v>773</v>
      </c>
      <c r="B576">
        <v>400656755</v>
      </c>
      <c r="C576" t="s">
        <v>772</v>
      </c>
      <c r="D576" t="s">
        <v>771</v>
      </c>
      <c r="E576" t="s">
        <v>179</v>
      </c>
    </row>
    <row r="577" spans="1:5" x14ac:dyDescent="0.2">
      <c r="A577" t="s">
        <v>773</v>
      </c>
      <c r="B577">
        <v>411170047</v>
      </c>
      <c r="C577" t="s">
        <v>772</v>
      </c>
      <c r="D577" t="s">
        <v>2166</v>
      </c>
      <c r="E577" t="s">
        <v>771</v>
      </c>
    </row>
    <row r="578" spans="1:5" x14ac:dyDescent="0.2">
      <c r="A578" t="s">
        <v>773</v>
      </c>
      <c r="B578" t="s">
        <v>2167</v>
      </c>
      <c r="C578" t="s">
        <v>2168</v>
      </c>
      <c r="D578" t="s">
        <v>2169</v>
      </c>
      <c r="E578" t="s">
        <v>771</v>
      </c>
    </row>
    <row r="579" spans="1:5" x14ac:dyDescent="0.2">
      <c r="A579" t="s">
        <v>773</v>
      </c>
      <c r="B579" t="s">
        <v>2170</v>
      </c>
      <c r="C579" t="s">
        <v>2171</v>
      </c>
      <c r="D579" t="s">
        <v>2172</v>
      </c>
      <c r="E579" t="s">
        <v>771</v>
      </c>
    </row>
    <row r="580" spans="1:5" x14ac:dyDescent="0.2">
      <c r="A580" t="s">
        <v>773</v>
      </c>
      <c r="B580" t="s">
        <v>2173</v>
      </c>
      <c r="C580" t="s">
        <v>2171</v>
      </c>
      <c r="D580" t="s">
        <v>2174</v>
      </c>
      <c r="E580" t="s">
        <v>771</v>
      </c>
    </row>
    <row r="581" spans="1:5" x14ac:dyDescent="0.2">
      <c r="A581" t="s">
        <v>773</v>
      </c>
      <c r="B581" t="s">
        <v>2175</v>
      </c>
      <c r="C581" t="s">
        <v>2171</v>
      </c>
      <c r="D581" t="s">
        <v>2176</v>
      </c>
      <c r="E581" t="s">
        <v>771</v>
      </c>
    </row>
    <row r="582" spans="1:5" x14ac:dyDescent="0.2">
      <c r="A582" t="s">
        <v>896</v>
      </c>
      <c r="B582">
        <v>400265673</v>
      </c>
      <c r="C582" t="s">
        <v>895</v>
      </c>
      <c r="D582" t="s">
        <v>2177</v>
      </c>
      <c r="E582" t="s">
        <v>894</v>
      </c>
    </row>
    <row r="583" spans="1:5" x14ac:dyDescent="0.2">
      <c r="A583" t="s">
        <v>896</v>
      </c>
      <c r="B583">
        <v>401485719</v>
      </c>
      <c r="C583" t="s">
        <v>895</v>
      </c>
      <c r="D583" t="s">
        <v>894</v>
      </c>
      <c r="E583" t="s">
        <v>179</v>
      </c>
    </row>
    <row r="584" spans="1:5" x14ac:dyDescent="0.2">
      <c r="A584" t="s">
        <v>896</v>
      </c>
      <c r="B584">
        <v>411170229</v>
      </c>
      <c r="C584" t="s">
        <v>895</v>
      </c>
      <c r="D584" t="s">
        <v>2178</v>
      </c>
      <c r="E584" t="s">
        <v>894</v>
      </c>
    </row>
    <row r="585" spans="1:5" x14ac:dyDescent="0.2">
      <c r="A585" t="s">
        <v>896</v>
      </c>
      <c r="B585">
        <v>417221876</v>
      </c>
      <c r="C585" t="s">
        <v>895</v>
      </c>
      <c r="D585" t="s">
        <v>2179</v>
      </c>
      <c r="E585" t="s">
        <v>894</v>
      </c>
    </row>
    <row r="586" spans="1:5" x14ac:dyDescent="0.2">
      <c r="A586" t="s">
        <v>896</v>
      </c>
      <c r="B586" t="s">
        <v>2180</v>
      </c>
      <c r="C586" t="s">
        <v>2181</v>
      </c>
      <c r="D586" t="s">
        <v>2182</v>
      </c>
      <c r="E586" t="s">
        <v>894</v>
      </c>
    </row>
    <row r="587" spans="1:5" x14ac:dyDescent="0.2">
      <c r="A587" t="s">
        <v>896</v>
      </c>
      <c r="B587" t="s">
        <v>2183</v>
      </c>
      <c r="C587" t="s">
        <v>2184</v>
      </c>
      <c r="D587" t="s">
        <v>2185</v>
      </c>
      <c r="E587" t="s">
        <v>894</v>
      </c>
    </row>
    <row r="588" spans="1:5" x14ac:dyDescent="0.2">
      <c r="A588" t="s">
        <v>2186</v>
      </c>
      <c r="B588">
        <v>403834737</v>
      </c>
      <c r="C588" t="s">
        <v>574</v>
      </c>
      <c r="D588" t="s">
        <v>573</v>
      </c>
      <c r="E588" t="s">
        <v>2187</v>
      </c>
    </row>
    <row r="589" spans="1:5" x14ac:dyDescent="0.2">
      <c r="A589" t="s">
        <v>2186</v>
      </c>
      <c r="B589">
        <v>411063846</v>
      </c>
      <c r="C589" t="s">
        <v>2188</v>
      </c>
      <c r="D589" t="s">
        <v>2187</v>
      </c>
      <c r="E589" t="s">
        <v>179</v>
      </c>
    </row>
    <row r="590" spans="1:5" x14ac:dyDescent="0.2">
      <c r="A590" t="s">
        <v>2186</v>
      </c>
      <c r="B590">
        <v>424270795</v>
      </c>
      <c r="C590" t="s">
        <v>574</v>
      </c>
      <c r="D590" t="s">
        <v>2189</v>
      </c>
      <c r="E590" t="s">
        <v>2187</v>
      </c>
    </row>
    <row r="591" spans="1:5" x14ac:dyDescent="0.2">
      <c r="A591" t="s">
        <v>2186</v>
      </c>
      <c r="B591" t="s">
        <v>2190</v>
      </c>
      <c r="C591" t="s">
        <v>2191</v>
      </c>
      <c r="D591" t="s">
        <v>2192</v>
      </c>
      <c r="E591" t="s">
        <v>2187</v>
      </c>
    </row>
    <row r="592" spans="1:5" x14ac:dyDescent="0.2">
      <c r="A592" t="s">
        <v>2186</v>
      </c>
      <c r="B592" t="s">
        <v>2193</v>
      </c>
      <c r="C592" t="s">
        <v>574</v>
      </c>
      <c r="D592" t="s">
        <v>2194</v>
      </c>
      <c r="E592" t="s">
        <v>2187</v>
      </c>
    </row>
    <row r="593" spans="1:5" x14ac:dyDescent="0.2">
      <c r="A593" t="s">
        <v>2186</v>
      </c>
      <c r="B593" t="s">
        <v>2195</v>
      </c>
      <c r="C593" t="s">
        <v>2191</v>
      </c>
      <c r="D593" t="s">
        <v>2196</v>
      </c>
      <c r="E593" t="s">
        <v>2187</v>
      </c>
    </row>
    <row r="594" spans="1:5" x14ac:dyDescent="0.2">
      <c r="A594" t="s">
        <v>2197</v>
      </c>
      <c r="B594">
        <v>403834728</v>
      </c>
      <c r="C594" t="s">
        <v>570</v>
      </c>
      <c r="D594" t="s">
        <v>569</v>
      </c>
      <c r="E594" t="s">
        <v>2198</v>
      </c>
    </row>
    <row r="595" spans="1:5" x14ac:dyDescent="0.2">
      <c r="A595" t="s">
        <v>2197</v>
      </c>
      <c r="B595">
        <v>411063845</v>
      </c>
      <c r="C595" t="s">
        <v>2199</v>
      </c>
      <c r="D595" t="s">
        <v>2198</v>
      </c>
      <c r="E595" t="s">
        <v>179</v>
      </c>
    </row>
    <row r="596" spans="1:5" x14ac:dyDescent="0.2">
      <c r="A596" t="s">
        <v>2197</v>
      </c>
      <c r="B596">
        <v>417983163</v>
      </c>
      <c r="C596" t="s">
        <v>570</v>
      </c>
      <c r="D596" t="s">
        <v>2200</v>
      </c>
      <c r="E596" t="s">
        <v>2198</v>
      </c>
    </row>
    <row r="597" spans="1:5" x14ac:dyDescent="0.2">
      <c r="A597" t="s">
        <v>2197</v>
      </c>
      <c r="B597" t="s">
        <v>2201</v>
      </c>
      <c r="C597" t="s">
        <v>2202</v>
      </c>
      <c r="D597" t="s">
        <v>2203</v>
      </c>
      <c r="E597" t="s">
        <v>2198</v>
      </c>
    </row>
    <row r="598" spans="1:5" x14ac:dyDescent="0.2">
      <c r="A598" t="s">
        <v>2197</v>
      </c>
      <c r="B598" t="s">
        <v>2204</v>
      </c>
      <c r="C598" t="s">
        <v>570</v>
      </c>
      <c r="D598" t="s">
        <v>2205</v>
      </c>
      <c r="E598" t="s">
        <v>2198</v>
      </c>
    </row>
    <row r="599" spans="1:5" x14ac:dyDescent="0.2">
      <c r="A599" t="s">
        <v>2197</v>
      </c>
      <c r="B599" t="s">
        <v>2206</v>
      </c>
      <c r="C599" t="s">
        <v>2202</v>
      </c>
      <c r="D599" t="s">
        <v>2207</v>
      </c>
      <c r="E599" t="s">
        <v>2198</v>
      </c>
    </row>
    <row r="600" spans="1:5" x14ac:dyDescent="0.2">
      <c r="A600" t="s">
        <v>2197</v>
      </c>
      <c r="B600" t="s">
        <v>2208</v>
      </c>
      <c r="C600" t="s">
        <v>2202</v>
      </c>
      <c r="D600" t="s">
        <v>2209</v>
      </c>
      <c r="E600" t="s">
        <v>2198</v>
      </c>
    </row>
    <row r="601" spans="1:5" x14ac:dyDescent="0.2">
      <c r="A601" t="s">
        <v>2210</v>
      </c>
      <c r="B601">
        <v>403834726</v>
      </c>
      <c r="C601" t="s">
        <v>187</v>
      </c>
      <c r="D601" t="s">
        <v>2211</v>
      </c>
      <c r="E601" t="s">
        <v>2212</v>
      </c>
    </row>
    <row r="602" spans="1:5" x14ac:dyDescent="0.2">
      <c r="A602" t="s">
        <v>2210</v>
      </c>
      <c r="B602">
        <v>411063844</v>
      </c>
      <c r="C602" t="s">
        <v>2213</v>
      </c>
      <c r="D602" t="s">
        <v>2212</v>
      </c>
      <c r="E602" t="s">
        <v>179</v>
      </c>
    </row>
    <row r="603" spans="1:5" x14ac:dyDescent="0.2">
      <c r="A603" t="s">
        <v>2210</v>
      </c>
      <c r="B603">
        <v>424270787</v>
      </c>
      <c r="C603" t="s">
        <v>187</v>
      </c>
      <c r="D603" t="s">
        <v>186</v>
      </c>
      <c r="E603" t="s">
        <v>2212</v>
      </c>
    </row>
    <row r="604" spans="1:5" x14ac:dyDescent="0.2">
      <c r="A604" t="s">
        <v>2210</v>
      </c>
      <c r="B604" t="s">
        <v>2214</v>
      </c>
      <c r="C604" t="s">
        <v>2215</v>
      </c>
      <c r="D604" t="s">
        <v>2216</v>
      </c>
      <c r="E604" t="s">
        <v>2212</v>
      </c>
    </row>
    <row r="605" spans="1:5" x14ac:dyDescent="0.2">
      <c r="A605" t="s">
        <v>2210</v>
      </c>
      <c r="B605" t="s">
        <v>2217</v>
      </c>
      <c r="C605" t="s">
        <v>187</v>
      </c>
      <c r="D605" t="s">
        <v>2218</v>
      </c>
      <c r="E605" t="s">
        <v>2212</v>
      </c>
    </row>
    <row r="606" spans="1:5" x14ac:dyDescent="0.2">
      <c r="A606" t="s">
        <v>2210</v>
      </c>
      <c r="B606" t="s">
        <v>2219</v>
      </c>
      <c r="C606" t="s">
        <v>2215</v>
      </c>
      <c r="D606" t="s">
        <v>2220</v>
      </c>
      <c r="E606" t="s">
        <v>2212</v>
      </c>
    </row>
    <row r="607" spans="1:5" x14ac:dyDescent="0.2">
      <c r="A607" t="s">
        <v>738</v>
      </c>
      <c r="B607">
        <v>400302789</v>
      </c>
      <c r="C607" t="s">
        <v>2221</v>
      </c>
      <c r="D607" t="s">
        <v>2222</v>
      </c>
      <c r="E607" t="s">
        <v>736</v>
      </c>
    </row>
    <row r="608" spans="1:5" x14ac:dyDescent="0.2">
      <c r="A608" t="s">
        <v>738</v>
      </c>
      <c r="B608">
        <v>400539559</v>
      </c>
      <c r="C608" t="s">
        <v>2221</v>
      </c>
      <c r="D608" t="s">
        <v>2223</v>
      </c>
      <c r="E608" t="s">
        <v>736</v>
      </c>
    </row>
    <row r="609" spans="1:5" x14ac:dyDescent="0.2">
      <c r="A609" t="s">
        <v>738</v>
      </c>
      <c r="B609">
        <v>400590232</v>
      </c>
      <c r="C609" t="s">
        <v>2224</v>
      </c>
      <c r="D609" t="s">
        <v>2225</v>
      </c>
      <c r="E609" t="s">
        <v>736</v>
      </c>
    </row>
    <row r="610" spans="1:5" x14ac:dyDescent="0.2">
      <c r="A610" t="s">
        <v>738</v>
      </c>
      <c r="B610">
        <v>401221669</v>
      </c>
      <c r="C610" t="s">
        <v>737</v>
      </c>
      <c r="D610" t="s">
        <v>2226</v>
      </c>
      <c r="E610" t="s">
        <v>736</v>
      </c>
    </row>
    <row r="611" spans="1:5" x14ac:dyDescent="0.2">
      <c r="A611" t="s">
        <v>738</v>
      </c>
      <c r="B611">
        <v>417274840</v>
      </c>
      <c r="C611" t="s">
        <v>737</v>
      </c>
      <c r="D611" t="s">
        <v>2227</v>
      </c>
      <c r="E611" t="s">
        <v>736</v>
      </c>
    </row>
    <row r="612" spans="1:5" x14ac:dyDescent="0.2">
      <c r="A612" t="s">
        <v>738</v>
      </c>
      <c r="B612">
        <v>417983116</v>
      </c>
      <c r="C612" t="s">
        <v>737</v>
      </c>
      <c r="D612" t="s">
        <v>736</v>
      </c>
      <c r="E612" t="s">
        <v>179</v>
      </c>
    </row>
    <row r="613" spans="1:5" x14ac:dyDescent="0.2">
      <c r="A613" t="s">
        <v>738</v>
      </c>
      <c r="B613" t="s">
        <v>2228</v>
      </c>
      <c r="C613" t="s">
        <v>2229</v>
      </c>
      <c r="D613" t="s">
        <v>2230</v>
      </c>
      <c r="E613" t="s">
        <v>736</v>
      </c>
    </row>
    <row r="614" spans="1:5" x14ac:dyDescent="0.2">
      <c r="A614" t="s">
        <v>738</v>
      </c>
      <c r="B614" t="s">
        <v>2231</v>
      </c>
      <c r="C614" t="s">
        <v>2229</v>
      </c>
      <c r="D614" t="s">
        <v>2232</v>
      </c>
      <c r="E614" t="s">
        <v>736</v>
      </c>
    </row>
    <row r="615" spans="1:5" x14ac:dyDescent="0.2">
      <c r="A615" t="s">
        <v>694</v>
      </c>
      <c r="B615">
        <v>400084725</v>
      </c>
      <c r="C615" t="s">
        <v>2233</v>
      </c>
      <c r="D615" t="s">
        <v>2234</v>
      </c>
      <c r="E615" t="s">
        <v>693</v>
      </c>
    </row>
    <row r="616" spans="1:5" x14ac:dyDescent="0.2">
      <c r="A616" t="s">
        <v>694</v>
      </c>
      <c r="B616">
        <v>400306072</v>
      </c>
      <c r="C616" t="s">
        <v>669</v>
      </c>
      <c r="D616" t="s">
        <v>2235</v>
      </c>
      <c r="E616" t="s">
        <v>693</v>
      </c>
    </row>
    <row r="617" spans="1:5" x14ac:dyDescent="0.2">
      <c r="A617" t="s">
        <v>694</v>
      </c>
      <c r="B617">
        <v>400539517</v>
      </c>
      <c r="C617" t="s">
        <v>669</v>
      </c>
      <c r="D617" t="s">
        <v>693</v>
      </c>
      <c r="E617" t="s">
        <v>179</v>
      </c>
    </row>
    <row r="618" spans="1:5" x14ac:dyDescent="0.2">
      <c r="A618" t="s">
        <v>694</v>
      </c>
      <c r="B618">
        <v>400630377</v>
      </c>
      <c r="C618" t="s">
        <v>669</v>
      </c>
      <c r="D618" t="s">
        <v>2236</v>
      </c>
      <c r="E618" t="s">
        <v>693</v>
      </c>
    </row>
    <row r="619" spans="1:5" x14ac:dyDescent="0.2">
      <c r="A619" t="s">
        <v>694</v>
      </c>
      <c r="B619">
        <v>400706176</v>
      </c>
      <c r="C619" t="s">
        <v>669</v>
      </c>
      <c r="D619" t="s">
        <v>2237</v>
      </c>
      <c r="E619" t="s">
        <v>693</v>
      </c>
    </row>
    <row r="620" spans="1:5" x14ac:dyDescent="0.2">
      <c r="A620" t="s">
        <v>694</v>
      </c>
      <c r="B620">
        <v>417103917</v>
      </c>
      <c r="C620" t="s">
        <v>669</v>
      </c>
      <c r="D620" t="s">
        <v>2238</v>
      </c>
      <c r="E620" t="s">
        <v>693</v>
      </c>
    </row>
    <row r="621" spans="1:5" x14ac:dyDescent="0.2">
      <c r="A621" t="s">
        <v>694</v>
      </c>
      <c r="B621">
        <v>417350125</v>
      </c>
      <c r="C621" t="s">
        <v>669</v>
      </c>
      <c r="D621" t="s">
        <v>2239</v>
      </c>
      <c r="E621" t="s">
        <v>693</v>
      </c>
    </row>
    <row r="622" spans="1:5" x14ac:dyDescent="0.2">
      <c r="A622" t="s">
        <v>694</v>
      </c>
      <c r="B622">
        <v>417350144</v>
      </c>
      <c r="C622" t="s">
        <v>669</v>
      </c>
      <c r="D622" t="s">
        <v>2240</v>
      </c>
      <c r="E622" t="s">
        <v>693</v>
      </c>
    </row>
    <row r="623" spans="1:5" x14ac:dyDescent="0.2">
      <c r="A623" t="s">
        <v>694</v>
      </c>
      <c r="B623" t="s">
        <v>2241</v>
      </c>
      <c r="C623" t="s">
        <v>2242</v>
      </c>
      <c r="D623" t="s">
        <v>2243</v>
      </c>
      <c r="E623" t="s">
        <v>693</v>
      </c>
    </row>
    <row r="624" spans="1:5" x14ac:dyDescent="0.2">
      <c r="A624" t="s">
        <v>694</v>
      </c>
      <c r="B624" t="s">
        <v>2244</v>
      </c>
      <c r="C624" t="s">
        <v>2242</v>
      </c>
      <c r="D624" t="s">
        <v>2245</v>
      </c>
      <c r="E624" t="s">
        <v>693</v>
      </c>
    </row>
    <row r="625" spans="1:5" x14ac:dyDescent="0.2">
      <c r="A625" t="s">
        <v>729</v>
      </c>
      <c r="B625">
        <v>400302901</v>
      </c>
      <c r="C625" t="s">
        <v>728</v>
      </c>
      <c r="D625" t="s">
        <v>2246</v>
      </c>
      <c r="E625" t="s">
        <v>727</v>
      </c>
    </row>
    <row r="626" spans="1:5" x14ac:dyDescent="0.2">
      <c r="A626" t="s">
        <v>729</v>
      </c>
      <c r="B626">
        <v>400539538</v>
      </c>
      <c r="C626" t="s">
        <v>728</v>
      </c>
      <c r="D626" t="s">
        <v>2247</v>
      </c>
      <c r="E626" t="s">
        <v>727</v>
      </c>
    </row>
    <row r="627" spans="1:5" x14ac:dyDescent="0.2">
      <c r="A627" t="s">
        <v>729</v>
      </c>
      <c r="B627">
        <v>400607544</v>
      </c>
      <c r="C627" t="s">
        <v>728</v>
      </c>
      <c r="D627" t="s">
        <v>2248</v>
      </c>
      <c r="E627" t="s">
        <v>727</v>
      </c>
    </row>
    <row r="628" spans="1:5" x14ac:dyDescent="0.2">
      <c r="A628" t="s">
        <v>729</v>
      </c>
      <c r="B628">
        <v>400624125</v>
      </c>
      <c r="C628" t="s">
        <v>728</v>
      </c>
      <c r="D628" t="s">
        <v>2249</v>
      </c>
      <c r="E628" t="s">
        <v>727</v>
      </c>
    </row>
    <row r="629" spans="1:5" x14ac:dyDescent="0.2">
      <c r="A629" t="s">
        <v>729</v>
      </c>
      <c r="B629">
        <v>417357625</v>
      </c>
      <c r="C629" t="s">
        <v>2250</v>
      </c>
      <c r="D629" t="s">
        <v>2251</v>
      </c>
      <c r="E629" t="s">
        <v>727</v>
      </c>
    </row>
    <row r="630" spans="1:5" x14ac:dyDescent="0.2">
      <c r="A630" t="s">
        <v>729</v>
      </c>
      <c r="B630">
        <v>417983120</v>
      </c>
      <c r="C630" t="s">
        <v>728</v>
      </c>
      <c r="D630" t="s">
        <v>727</v>
      </c>
      <c r="E630" t="s">
        <v>179</v>
      </c>
    </row>
    <row r="631" spans="1:5" x14ac:dyDescent="0.2">
      <c r="A631" t="s">
        <v>729</v>
      </c>
      <c r="B631" t="s">
        <v>2252</v>
      </c>
      <c r="C631" t="s">
        <v>2250</v>
      </c>
      <c r="D631" t="s">
        <v>2253</v>
      </c>
      <c r="E631" t="s">
        <v>727</v>
      </c>
    </row>
    <row r="632" spans="1:5" x14ac:dyDescent="0.2">
      <c r="A632" t="s">
        <v>729</v>
      </c>
      <c r="B632" t="s">
        <v>2254</v>
      </c>
      <c r="C632" t="s">
        <v>2250</v>
      </c>
      <c r="D632" t="s">
        <v>2255</v>
      </c>
      <c r="E632" t="s">
        <v>727</v>
      </c>
    </row>
    <row r="633" spans="1:5" x14ac:dyDescent="0.2">
      <c r="A633" t="s">
        <v>843</v>
      </c>
      <c r="B633">
        <v>400012861</v>
      </c>
      <c r="C633" t="s">
        <v>2256</v>
      </c>
      <c r="D633" t="s">
        <v>2257</v>
      </c>
      <c r="E633" t="s">
        <v>841</v>
      </c>
    </row>
    <row r="634" spans="1:5" x14ac:dyDescent="0.2">
      <c r="A634" t="s">
        <v>843</v>
      </c>
      <c r="B634">
        <v>400264013</v>
      </c>
      <c r="C634" t="s">
        <v>2256</v>
      </c>
      <c r="D634" t="s">
        <v>2258</v>
      </c>
      <c r="E634" t="s">
        <v>841</v>
      </c>
    </row>
    <row r="635" spans="1:5" x14ac:dyDescent="0.2">
      <c r="A635" t="s">
        <v>843</v>
      </c>
      <c r="B635">
        <v>400679613</v>
      </c>
      <c r="C635" t="s">
        <v>2259</v>
      </c>
      <c r="D635" t="s">
        <v>841</v>
      </c>
      <c r="E635" t="s">
        <v>179</v>
      </c>
    </row>
    <row r="636" spans="1:5" x14ac:dyDescent="0.2">
      <c r="A636" t="s">
        <v>843</v>
      </c>
      <c r="B636">
        <v>411170156</v>
      </c>
      <c r="C636" t="s">
        <v>842</v>
      </c>
      <c r="D636" t="s">
        <v>2260</v>
      </c>
      <c r="E636" t="s">
        <v>841</v>
      </c>
    </row>
    <row r="637" spans="1:5" x14ac:dyDescent="0.2">
      <c r="A637" t="s">
        <v>843</v>
      </c>
      <c r="B637">
        <v>414700143</v>
      </c>
      <c r="C637" t="s">
        <v>2261</v>
      </c>
      <c r="D637" t="s">
        <v>2262</v>
      </c>
      <c r="E637" t="s">
        <v>841</v>
      </c>
    </row>
    <row r="638" spans="1:5" x14ac:dyDescent="0.2">
      <c r="A638" t="s">
        <v>843</v>
      </c>
      <c r="B638" t="s">
        <v>2263</v>
      </c>
      <c r="C638" t="s">
        <v>2264</v>
      </c>
      <c r="D638" t="s">
        <v>2265</v>
      </c>
      <c r="E638" t="s">
        <v>841</v>
      </c>
    </row>
    <row r="639" spans="1:5" x14ac:dyDescent="0.2">
      <c r="A639" t="s">
        <v>843</v>
      </c>
      <c r="B639" t="s">
        <v>2266</v>
      </c>
      <c r="C639" t="s">
        <v>2267</v>
      </c>
      <c r="D639" t="s">
        <v>2268</v>
      </c>
      <c r="E639" t="s">
        <v>841</v>
      </c>
    </row>
    <row r="640" spans="1:5" x14ac:dyDescent="0.2">
      <c r="A640" t="s">
        <v>843</v>
      </c>
      <c r="B640" t="s">
        <v>2269</v>
      </c>
      <c r="C640" t="s">
        <v>2270</v>
      </c>
      <c r="D640" t="s">
        <v>2271</v>
      </c>
      <c r="E640" t="s">
        <v>841</v>
      </c>
    </row>
    <row r="641" spans="1:5" x14ac:dyDescent="0.2">
      <c r="A641" t="s">
        <v>843</v>
      </c>
      <c r="B641" t="s">
        <v>2272</v>
      </c>
      <c r="C641" t="s">
        <v>2270</v>
      </c>
      <c r="D641" t="s">
        <v>2273</v>
      </c>
      <c r="E641" t="s">
        <v>841</v>
      </c>
    </row>
    <row r="642" spans="1:5" x14ac:dyDescent="0.2">
      <c r="A642" t="s">
        <v>843</v>
      </c>
      <c r="B642" t="s">
        <v>2274</v>
      </c>
      <c r="C642" t="s">
        <v>2275</v>
      </c>
      <c r="D642" t="s">
        <v>2276</v>
      </c>
      <c r="E642" t="s">
        <v>841</v>
      </c>
    </row>
    <row r="643" spans="1:5" x14ac:dyDescent="0.2">
      <c r="A643" t="s">
        <v>843</v>
      </c>
      <c r="B643" t="s">
        <v>2277</v>
      </c>
      <c r="C643" t="s">
        <v>2256</v>
      </c>
      <c r="D643" t="s">
        <v>2278</v>
      </c>
      <c r="E643" t="s">
        <v>841</v>
      </c>
    </row>
    <row r="644" spans="1:5" x14ac:dyDescent="0.2">
      <c r="A644" t="s">
        <v>518</v>
      </c>
      <c r="B644" t="s">
        <v>517</v>
      </c>
      <c r="C644" t="s">
        <v>505</v>
      </c>
      <c r="D644" t="s">
        <v>516</v>
      </c>
      <c r="E644" t="s">
        <v>179</v>
      </c>
    </row>
    <row r="645" spans="1:5" x14ac:dyDescent="0.2">
      <c r="A645" t="s">
        <v>518</v>
      </c>
      <c r="B645" t="s">
        <v>2279</v>
      </c>
      <c r="C645" t="s">
        <v>2280</v>
      </c>
      <c r="D645" t="s">
        <v>2281</v>
      </c>
      <c r="E645" t="s">
        <v>516</v>
      </c>
    </row>
    <row r="646" spans="1:5" x14ac:dyDescent="0.2">
      <c r="A646" t="s">
        <v>518</v>
      </c>
      <c r="B646" t="s">
        <v>2282</v>
      </c>
      <c r="C646" t="s">
        <v>2280</v>
      </c>
      <c r="D646" t="s">
        <v>2283</v>
      </c>
      <c r="E646" t="s">
        <v>516</v>
      </c>
    </row>
    <row r="647" spans="1:5" x14ac:dyDescent="0.2">
      <c r="A647" t="s">
        <v>518</v>
      </c>
      <c r="B647" t="s">
        <v>2284</v>
      </c>
      <c r="C647" t="s">
        <v>2285</v>
      </c>
      <c r="D647" t="s">
        <v>2286</v>
      </c>
      <c r="E647" t="s">
        <v>516</v>
      </c>
    </row>
    <row r="648" spans="1:5" x14ac:dyDescent="0.2">
      <c r="A648" t="s">
        <v>506</v>
      </c>
      <c r="B648" t="s">
        <v>504</v>
      </c>
      <c r="C648" t="s">
        <v>505</v>
      </c>
      <c r="D648" t="s">
        <v>503</v>
      </c>
      <c r="E648" t="s">
        <v>179</v>
      </c>
    </row>
    <row r="649" spans="1:5" x14ac:dyDescent="0.2">
      <c r="A649" t="s">
        <v>506</v>
      </c>
      <c r="B649" t="s">
        <v>2287</v>
      </c>
      <c r="C649" t="s">
        <v>2288</v>
      </c>
      <c r="D649" t="s">
        <v>2289</v>
      </c>
      <c r="E649" t="s">
        <v>503</v>
      </c>
    </row>
    <row r="650" spans="1:5" x14ac:dyDescent="0.2">
      <c r="A650" t="s">
        <v>506</v>
      </c>
      <c r="B650" t="s">
        <v>2290</v>
      </c>
      <c r="C650" t="s">
        <v>2288</v>
      </c>
      <c r="D650" t="s">
        <v>2291</v>
      </c>
      <c r="E650" t="s">
        <v>503</v>
      </c>
    </row>
    <row r="651" spans="1:5" x14ac:dyDescent="0.2">
      <c r="A651" t="s">
        <v>506</v>
      </c>
      <c r="B651" t="s">
        <v>2292</v>
      </c>
      <c r="C651" t="s">
        <v>2288</v>
      </c>
      <c r="D651" t="s">
        <v>2293</v>
      </c>
      <c r="E651" t="s">
        <v>503</v>
      </c>
    </row>
    <row r="652" spans="1:5" x14ac:dyDescent="0.2">
      <c r="A652" t="s">
        <v>1083</v>
      </c>
      <c r="B652">
        <v>401020862</v>
      </c>
      <c r="C652" t="s">
        <v>1082</v>
      </c>
      <c r="D652" t="s">
        <v>1081</v>
      </c>
      <c r="E652" t="s">
        <v>179</v>
      </c>
    </row>
    <row r="653" spans="1:5" x14ac:dyDescent="0.2">
      <c r="A653" t="s">
        <v>1083</v>
      </c>
      <c r="B653">
        <v>732602420</v>
      </c>
      <c r="C653" t="s">
        <v>2294</v>
      </c>
      <c r="D653" t="s">
        <v>2295</v>
      </c>
      <c r="E653" t="s">
        <v>1081</v>
      </c>
    </row>
    <row r="654" spans="1:5" x14ac:dyDescent="0.2">
      <c r="A654" t="s">
        <v>1083</v>
      </c>
      <c r="B654">
        <v>732613658</v>
      </c>
      <c r="C654" t="s">
        <v>2296</v>
      </c>
      <c r="D654" t="s">
        <v>2297</v>
      </c>
      <c r="E654" t="s">
        <v>1081</v>
      </c>
    </row>
    <row r="655" spans="1:5" x14ac:dyDescent="0.2">
      <c r="A655" t="s">
        <v>1076</v>
      </c>
      <c r="B655">
        <v>400021899</v>
      </c>
      <c r="C655" t="s">
        <v>2298</v>
      </c>
      <c r="D655" t="s">
        <v>2298</v>
      </c>
      <c r="E655" t="s">
        <v>1074</v>
      </c>
    </row>
    <row r="656" spans="1:5" x14ac:dyDescent="0.2">
      <c r="A656" t="s">
        <v>1076</v>
      </c>
      <c r="B656">
        <v>402855098</v>
      </c>
      <c r="C656" t="s">
        <v>1075</v>
      </c>
      <c r="D656" t="s">
        <v>2299</v>
      </c>
      <c r="E656" t="s">
        <v>1074</v>
      </c>
    </row>
    <row r="657" spans="1:5" x14ac:dyDescent="0.2">
      <c r="A657" t="s">
        <v>1076</v>
      </c>
      <c r="B657">
        <v>732609516</v>
      </c>
      <c r="C657" t="s">
        <v>2300</v>
      </c>
      <c r="D657">
        <v>22231</v>
      </c>
      <c r="E657" t="s">
        <v>1074</v>
      </c>
    </row>
    <row r="658" spans="1:5" x14ac:dyDescent="0.2">
      <c r="A658" t="s">
        <v>1076</v>
      </c>
      <c r="B658">
        <v>732609557</v>
      </c>
      <c r="C658" t="s">
        <v>1075</v>
      </c>
      <c r="D658" t="s">
        <v>2301</v>
      </c>
      <c r="E658" t="s">
        <v>1074</v>
      </c>
    </row>
    <row r="659" spans="1:5" x14ac:dyDescent="0.2">
      <c r="A659" t="s">
        <v>1076</v>
      </c>
      <c r="B659">
        <v>732684436</v>
      </c>
      <c r="C659" t="s">
        <v>1075</v>
      </c>
      <c r="D659" t="s">
        <v>1074</v>
      </c>
      <c r="E659" t="s">
        <v>179</v>
      </c>
    </row>
    <row r="660" spans="1:5" x14ac:dyDescent="0.2">
      <c r="A660" t="s">
        <v>2302</v>
      </c>
      <c r="B660">
        <v>403834699</v>
      </c>
      <c r="C660" t="s">
        <v>2303</v>
      </c>
      <c r="D660" t="s">
        <v>2304</v>
      </c>
      <c r="E660" t="s">
        <v>540</v>
      </c>
    </row>
    <row r="661" spans="1:5" x14ac:dyDescent="0.2">
      <c r="A661" t="s">
        <v>2302</v>
      </c>
      <c r="B661">
        <v>408364341</v>
      </c>
      <c r="C661" t="s">
        <v>2305</v>
      </c>
      <c r="D661" t="s">
        <v>2306</v>
      </c>
      <c r="E661" t="s">
        <v>540</v>
      </c>
    </row>
    <row r="662" spans="1:5" x14ac:dyDescent="0.2">
      <c r="A662" t="s">
        <v>2302</v>
      </c>
      <c r="B662">
        <v>417103900</v>
      </c>
      <c r="C662" t="s">
        <v>2303</v>
      </c>
      <c r="D662" t="s">
        <v>2307</v>
      </c>
      <c r="E662" t="s">
        <v>540</v>
      </c>
    </row>
    <row r="663" spans="1:5" x14ac:dyDescent="0.2">
      <c r="A663" t="s">
        <v>2302</v>
      </c>
      <c r="B663">
        <v>417983155</v>
      </c>
      <c r="C663" t="s">
        <v>2303</v>
      </c>
      <c r="D663" t="s">
        <v>540</v>
      </c>
      <c r="E663" t="s">
        <v>179</v>
      </c>
    </row>
    <row r="664" spans="1:5" x14ac:dyDescent="0.2">
      <c r="A664" t="s">
        <v>2302</v>
      </c>
      <c r="B664" t="s">
        <v>2308</v>
      </c>
      <c r="C664" t="s">
        <v>2309</v>
      </c>
      <c r="D664" t="s">
        <v>2310</v>
      </c>
      <c r="E664" t="s">
        <v>540</v>
      </c>
    </row>
    <row r="665" spans="1:5" x14ac:dyDescent="0.2">
      <c r="A665" t="s">
        <v>2302</v>
      </c>
      <c r="B665" t="s">
        <v>2311</v>
      </c>
      <c r="C665" t="s">
        <v>2309</v>
      </c>
      <c r="D665" t="s">
        <v>2312</v>
      </c>
      <c r="E665" t="s">
        <v>540</v>
      </c>
    </row>
    <row r="666" spans="1:5" x14ac:dyDescent="0.2">
      <c r="A666" t="s">
        <v>2302</v>
      </c>
      <c r="B666" t="s">
        <v>2313</v>
      </c>
      <c r="C666" t="s">
        <v>2303</v>
      </c>
      <c r="D666" t="s">
        <v>2314</v>
      </c>
      <c r="E666" t="s">
        <v>540</v>
      </c>
    </row>
    <row r="667" spans="1:5" x14ac:dyDescent="0.2">
      <c r="A667" t="s">
        <v>2302</v>
      </c>
      <c r="B667" t="s">
        <v>2315</v>
      </c>
      <c r="C667" t="s">
        <v>2309</v>
      </c>
      <c r="D667" t="s">
        <v>2316</v>
      </c>
      <c r="E667" t="s">
        <v>540</v>
      </c>
    </row>
    <row r="668" spans="1:5" x14ac:dyDescent="0.2">
      <c r="A668" t="s">
        <v>2317</v>
      </c>
      <c r="B668">
        <v>403834713</v>
      </c>
      <c r="C668" t="s">
        <v>583</v>
      </c>
      <c r="D668" t="s">
        <v>582</v>
      </c>
      <c r="E668" t="s">
        <v>2318</v>
      </c>
    </row>
    <row r="669" spans="1:5" x14ac:dyDescent="0.2">
      <c r="A669" t="s">
        <v>2317</v>
      </c>
      <c r="B669">
        <v>411063850</v>
      </c>
      <c r="C669" t="s">
        <v>2319</v>
      </c>
      <c r="D669" t="s">
        <v>2318</v>
      </c>
      <c r="E669" t="s">
        <v>179</v>
      </c>
    </row>
    <row r="670" spans="1:5" x14ac:dyDescent="0.2">
      <c r="A670" t="s">
        <v>2317</v>
      </c>
      <c r="B670">
        <v>417103901</v>
      </c>
      <c r="C670" t="s">
        <v>583</v>
      </c>
      <c r="D670" t="s">
        <v>2320</v>
      </c>
      <c r="E670" t="s">
        <v>2318</v>
      </c>
    </row>
    <row r="671" spans="1:5" x14ac:dyDescent="0.2">
      <c r="A671" t="s">
        <v>2317</v>
      </c>
      <c r="B671">
        <v>417983164</v>
      </c>
      <c r="C671" t="s">
        <v>583</v>
      </c>
      <c r="D671" t="s">
        <v>2321</v>
      </c>
      <c r="E671" t="s">
        <v>2318</v>
      </c>
    </row>
    <row r="672" spans="1:5" x14ac:dyDescent="0.2">
      <c r="A672" t="s">
        <v>2317</v>
      </c>
      <c r="B672" t="s">
        <v>2322</v>
      </c>
      <c r="C672" t="s">
        <v>2323</v>
      </c>
      <c r="D672" t="s">
        <v>2324</v>
      </c>
      <c r="E672" t="s">
        <v>2318</v>
      </c>
    </row>
    <row r="673" spans="1:5" x14ac:dyDescent="0.2">
      <c r="A673" t="s">
        <v>2317</v>
      </c>
      <c r="B673" t="s">
        <v>2325</v>
      </c>
      <c r="C673" t="s">
        <v>583</v>
      </c>
      <c r="D673" t="s">
        <v>2326</v>
      </c>
      <c r="E673" t="s">
        <v>2318</v>
      </c>
    </row>
    <row r="674" spans="1:5" x14ac:dyDescent="0.2">
      <c r="A674" t="s">
        <v>2327</v>
      </c>
      <c r="B674">
        <v>403834732</v>
      </c>
      <c r="C674" t="s">
        <v>580</v>
      </c>
      <c r="D674" t="s">
        <v>579</v>
      </c>
      <c r="E674" t="s">
        <v>2328</v>
      </c>
    </row>
    <row r="675" spans="1:5" x14ac:dyDescent="0.2">
      <c r="A675" t="s">
        <v>2327</v>
      </c>
      <c r="B675">
        <v>411063848</v>
      </c>
      <c r="C675" t="s">
        <v>2329</v>
      </c>
      <c r="D675" t="s">
        <v>2328</v>
      </c>
      <c r="E675" t="s">
        <v>179</v>
      </c>
    </row>
    <row r="676" spans="1:5" x14ac:dyDescent="0.2">
      <c r="A676" t="s">
        <v>2327</v>
      </c>
      <c r="B676">
        <v>424270790</v>
      </c>
      <c r="C676" t="s">
        <v>580</v>
      </c>
      <c r="D676" t="s">
        <v>2330</v>
      </c>
      <c r="E676" t="s">
        <v>2328</v>
      </c>
    </row>
    <row r="677" spans="1:5" x14ac:dyDescent="0.2">
      <c r="A677" t="s">
        <v>2327</v>
      </c>
      <c r="B677" t="s">
        <v>2331</v>
      </c>
      <c r="C677" t="s">
        <v>2332</v>
      </c>
      <c r="D677" t="s">
        <v>2333</v>
      </c>
      <c r="E677" t="s">
        <v>2328</v>
      </c>
    </row>
    <row r="678" spans="1:5" x14ac:dyDescent="0.2">
      <c r="A678" t="s">
        <v>2327</v>
      </c>
      <c r="B678" t="s">
        <v>2334</v>
      </c>
      <c r="C678" t="s">
        <v>580</v>
      </c>
      <c r="D678" t="s">
        <v>2335</v>
      </c>
      <c r="E678" t="s">
        <v>2328</v>
      </c>
    </row>
    <row r="679" spans="1:5" x14ac:dyDescent="0.2">
      <c r="A679" t="s">
        <v>2327</v>
      </c>
      <c r="B679" t="s">
        <v>2336</v>
      </c>
      <c r="C679" t="s">
        <v>2332</v>
      </c>
      <c r="D679" t="s">
        <v>2337</v>
      </c>
      <c r="E679" t="s">
        <v>2328</v>
      </c>
    </row>
  </sheetData>
  <autoFilter ref="A1:E679" xr:uid="{52420BAB-D33B-4AF4-A2DE-CA0777C2959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C375-8CB5-4B27-AF22-FA2DD2F5FECD}">
  <sheetPr codeName="Sheet3"/>
  <dimension ref="A1:Q44"/>
  <sheetViews>
    <sheetView showGridLines="0"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J37" sqref="J37"/>
    </sheetView>
  </sheetViews>
  <sheetFormatPr defaultColWidth="8.7109375" defaultRowHeight="12.75" x14ac:dyDescent="0.2"/>
  <cols>
    <col min="2" max="2" width="7.42578125" bestFit="1" customWidth="1"/>
  </cols>
  <sheetData>
    <row r="1" spans="1:17" ht="15" x14ac:dyDescent="0.25">
      <c r="A1" s="15"/>
      <c r="B1" s="16" t="s">
        <v>2338</v>
      </c>
      <c r="C1" s="16"/>
      <c r="D1" s="16"/>
      <c r="E1" s="17" t="s">
        <v>2339</v>
      </c>
      <c r="F1" s="17"/>
      <c r="G1" s="17"/>
      <c r="H1" s="18" t="s">
        <v>2340</v>
      </c>
      <c r="I1" s="18"/>
      <c r="J1" s="18"/>
      <c r="K1" s="19" t="s">
        <v>2341</v>
      </c>
      <c r="L1" s="19"/>
      <c r="M1" s="19"/>
      <c r="N1" s="16" t="s">
        <v>2342</v>
      </c>
      <c r="O1" s="16"/>
      <c r="P1" s="16"/>
      <c r="Q1" s="16"/>
    </row>
    <row r="2" spans="1:17" ht="15" x14ac:dyDescent="0.25">
      <c r="A2" s="20" t="s">
        <v>2343</v>
      </c>
      <c r="B2" s="21" t="s">
        <v>0</v>
      </c>
      <c r="C2" s="21" t="s">
        <v>5</v>
      </c>
      <c r="D2" s="21" t="s">
        <v>9</v>
      </c>
      <c r="E2" s="22" t="s">
        <v>0</v>
      </c>
      <c r="F2" s="22" t="s">
        <v>5</v>
      </c>
      <c r="G2" s="22" t="s">
        <v>9</v>
      </c>
      <c r="H2" s="23" t="s">
        <v>0</v>
      </c>
      <c r="I2" s="23" t="s">
        <v>5</v>
      </c>
      <c r="J2" s="23" t="s">
        <v>9</v>
      </c>
      <c r="K2" s="24" t="s">
        <v>0</v>
      </c>
      <c r="L2" s="24" t="s">
        <v>5</v>
      </c>
      <c r="M2" s="24" t="s">
        <v>9</v>
      </c>
      <c r="N2" s="21" t="s">
        <v>0</v>
      </c>
      <c r="O2" s="21" t="s">
        <v>5</v>
      </c>
      <c r="P2" s="21" t="s">
        <v>9</v>
      </c>
      <c r="Q2" s="21" t="s">
        <v>14</v>
      </c>
    </row>
    <row r="3" spans="1:17" x14ac:dyDescent="0.2">
      <c r="A3" s="25">
        <v>45566</v>
      </c>
      <c r="B3" s="26"/>
      <c r="C3" s="26"/>
      <c r="D3" s="26"/>
      <c r="E3" s="26"/>
      <c r="F3" s="26"/>
      <c r="G3" s="26"/>
      <c r="H3" s="26">
        <f>B3+E3</f>
        <v>0</v>
      </c>
      <c r="I3" s="26">
        <f t="shared" ref="I3:J43" si="0">C3+F3</f>
        <v>0</v>
      </c>
      <c r="J3" s="26">
        <f t="shared" si="0"/>
        <v>0</v>
      </c>
      <c r="K3" s="26"/>
      <c r="L3" s="26"/>
      <c r="M3" s="26"/>
      <c r="N3" s="26">
        <v>3000</v>
      </c>
      <c r="O3" s="26">
        <v>3000</v>
      </c>
      <c r="P3" s="26">
        <v>65</v>
      </c>
      <c r="Q3" s="26"/>
    </row>
    <row r="4" spans="1:17" x14ac:dyDescent="0.2">
      <c r="A4" s="27">
        <v>45597</v>
      </c>
      <c r="B4" s="28"/>
      <c r="C4" s="28"/>
      <c r="D4" s="28"/>
      <c r="E4" s="28"/>
      <c r="F4" s="28"/>
      <c r="G4" s="28"/>
      <c r="H4" s="28">
        <f t="shared" ref="H4:H43" si="1">B4+E4</f>
        <v>0</v>
      </c>
      <c r="I4" s="28">
        <f t="shared" si="0"/>
        <v>0</v>
      </c>
      <c r="J4" s="28">
        <f t="shared" si="0"/>
        <v>0</v>
      </c>
      <c r="K4" s="28"/>
      <c r="L4" s="28"/>
      <c r="M4" s="28"/>
      <c r="N4" s="28"/>
      <c r="O4" s="28"/>
      <c r="P4" s="28"/>
      <c r="Q4" s="28"/>
    </row>
    <row r="5" spans="1:17" x14ac:dyDescent="0.2">
      <c r="A5" s="27">
        <v>45627</v>
      </c>
      <c r="B5" s="28"/>
      <c r="C5" s="28"/>
      <c r="D5" s="28"/>
      <c r="E5" s="28"/>
      <c r="F5" s="28"/>
      <c r="G5" s="28"/>
      <c r="H5" s="28">
        <f t="shared" si="1"/>
        <v>0</v>
      </c>
      <c r="I5" s="28">
        <f t="shared" si="0"/>
        <v>0</v>
      </c>
      <c r="J5" s="28">
        <f t="shared" si="0"/>
        <v>0</v>
      </c>
      <c r="K5" s="28"/>
      <c r="L5" s="28"/>
      <c r="M5" s="28"/>
      <c r="N5" s="28"/>
      <c r="O5" s="28"/>
      <c r="P5" s="28"/>
      <c r="Q5" s="28"/>
    </row>
    <row r="6" spans="1:17" x14ac:dyDescent="0.2">
      <c r="A6" s="27">
        <v>45658</v>
      </c>
      <c r="B6" s="28"/>
      <c r="C6" s="28"/>
      <c r="D6" s="28"/>
      <c r="E6" s="28"/>
      <c r="F6" s="28"/>
      <c r="G6" s="28"/>
      <c r="H6" s="28">
        <f t="shared" si="1"/>
        <v>0</v>
      </c>
      <c r="I6" s="28">
        <f t="shared" si="0"/>
        <v>0</v>
      </c>
      <c r="J6" s="28">
        <f t="shared" si="0"/>
        <v>0</v>
      </c>
      <c r="K6" s="28">
        <v>2000</v>
      </c>
      <c r="L6" s="28"/>
      <c r="M6" s="28"/>
      <c r="N6" s="26"/>
      <c r="O6" s="26"/>
      <c r="P6" s="26"/>
      <c r="Q6" s="26"/>
    </row>
    <row r="7" spans="1:17" x14ac:dyDescent="0.2">
      <c r="A7" s="27">
        <v>45689</v>
      </c>
      <c r="B7" s="28"/>
      <c r="C7" s="28"/>
      <c r="D7" s="28"/>
      <c r="E7" s="28"/>
      <c r="F7" s="28"/>
      <c r="G7" s="28"/>
      <c r="H7" s="28">
        <f t="shared" si="1"/>
        <v>0</v>
      </c>
      <c r="I7" s="28">
        <f t="shared" si="0"/>
        <v>0</v>
      </c>
      <c r="J7" s="28">
        <f t="shared" si="0"/>
        <v>0</v>
      </c>
      <c r="K7" s="28"/>
      <c r="L7" s="28">
        <v>2000</v>
      </c>
      <c r="M7" s="28"/>
      <c r="N7" s="26"/>
      <c r="O7" s="26"/>
      <c r="P7" s="26"/>
      <c r="Q7" s="26"/>
    </row>
    <row r="8" spans="1:17" x14ac:dyDescent="0.2">
      <c r="A8" s="27">
        <v>45717</v>
      </c>
      <c r="B8" s="28"/>
      <c r="C8" s="28"/>
      <c r="D8" s="28"/>
      <c r="E8" s="28"/>
      <c r="F8" s="28"/>
      <c r="G8" s="28"/>
      <c r="H8" s="28">
        <f t="shared" si="1"/>
        <v>0</v>
      </c>
      <c r="I8" s="28">
        <f t="shared" si="0"/>
        <v>0</v>
      </c>
      <c r="J8" s="28">
        <f t="shared" si="0"/>
        <v>0</v>
      </c>
      <c r="K8" s="28">
        <v>1000</v>
      </c>
      <c r="L8" s="28">
        <v>1000</v>
      </c>
      <c r="M8" s="28"/>
      <c r="N8" s="26">
        <v>3000</v>
      </c>
      <c r="O8" s="26">
        <v>3000</v>
      </c>
      <c r="P8" s="26">
        <v>65</v>
      </c>
      <c r="Q8" s="26"/>
    </row>
    <row r="9" spans="1:17" x14ac:dyDescent="0.2">
      <c r="A9" s="27">
        <v>45748</v>
      </c>
      <c r="B9" s="28">
        <v>2994</v>
      </c>
      <c r="C9" s="28">
        <v>2897</v>
      </c>
      <c r="D9" s="28">
        <v>52</v>
      </c>
      <c r="E9" s="28">
        <v>425</v>
      </c>
      <c r="F9" s="28">
        <v>350</v>
      </c>
      <c r="G9" s="28">
        <v>10</v>
      </c>
      <c r="H9" s="28">
        <f t="shared" si="1"/>
        <v>3419</v>
      </c>
      <c r="I9" s="28">
        <f t="shared" si="0"/>
        <v>3247</v>
      </c>
      <c r="J9" s="28">
        <f t="shared" si="0"/>
        <v>62</v>
      </c>
      <c r="K9" s="28">
        <v>2000</v>
      </c>
      <c r="L9" s="28"/>
      <c r="M9" s="28">
        <v>65</v>
      </c>
      <c r="N9" s="28"/>
      <c r="O9" s="28"/>
      <c r="P9" s="28"/>
      <c r="Q9" s="28"/>
    </row>
    <row r="10" spans="1:17" x14ac:dyDescent="0.2">
      <c r="A10" s="27">
        <v>45778</v>
      </c>
      <c r="B10" s="28"/>
      <c r="C10" s="28"/>
      <c r="D10" s="28"/>
      <c r="E10" s="28"/>
      <c r="F10" s="28"/>
      <c r="G10" s="28"/>
      <c r="H10" s="28">
        <f t="shared" si="1"/>
        <v>0</v>
      </c>
      <c r="I10" s="28">
        <f t="shared" si="0"/>
        <v>0</v>
      </c>
      <c r="J10" s="28">
        <f t="shared" si="0"/>
        <v>0</v>
      </c>
      <c r="K10" s="28"/>
      <c r="L10" s="28">
        <v>2000</v>
      </c>
      <c r="M10" s="28"/>
      <c r="N10" s="28"/>
      <c r="O10" s="28"/>
      <c r="P10" s="28"/>
      <c r="Q10" s="28"/>
    </row>
    <row r="11" spans="1:17" x14ac:dyDescent="0.2">
      <c r="A11" s="27">
        <v>45809</v>
      </c>
      <c r="B11" s="28"/>
      <c r="C11" s="28"/>
      <c r="D11" s="28"/>
      <c r="E11" s="28"/>
      <c r="F11" s="28"/>
      <c r="G11" s="28"/>
      <c r="H11" s="28">
        <f t="shared" si="1"/>
        <v>0</v>
      </c>
      <c r="I11" s="28">
        <f t="shared" si="0"/>
        <v>0</v>
      </c>
      <c r="J11" s="28">
        <f t="shared" si="0"/>
        <v>0</v>
      </c>
      <c r="K11" s="28">
        <v>1000</v>
      </c>
      <c r="L11" s="28">
        <v>1000</v>
      </c>
      <c r="M11" s="28"/>
      <c r="N11" s="26">
        <v>3000</v>
      </c>
      <c r="O11" s="26">
        <v>3000</v>
      </c>
      <c r="P11" s="26">
        <v>65</v>
      </c>
      <c r="Q11" s="26"/>
    </row>
    <row r="12" spans="1:17" x14ac:dyDescent="0.2">
      <c r="A12" s="27">
        <v>45839</v>
      </c>
      <c r="B12" s="28"/>
      <c r="C12" s="28"/>
      <c r="D12" s="28"/>
      <c r="E12" s="28"/>
      <c r="F12" s="28"/>
      <c r="G12" s="28"/>
      <c r="H12" s="28">
        <f t="shared" si="1"/>
        <v>0</v>
      </c>
      <c r="I12" s="28">
        <f t="shared" si="0"/>
        <v>0</v>
      </c>
      <c r="J12" s="28">
        <f t="shared" si="0"/>
        <v>0</v>
      </c>
      <c r="K12" s="28">
        <v>2000</v>
      </c>
      <c r="L12" s="28"/>
      <c r="M12" s="28"/>
      <c r="N12" s="28"/>
      <c r="O12" s="28"/>
      <c r="P12" s="28"/>
      <c r="Q12" s="28"/>
    </row>
    <row r="13" spans="1:17" x14ac:dyDescent="0.2">
      <c r="A13" s="27">
        <v>45870</v>
      </c>
      <c r="B13" s="28">
        <v>2994</v>
      </c>
      <c r="C13" s="28">
        <v>2897</v>
      </c>
      <c r="D13" s="28">
        <v>52</v>
      </c>
      <c r="E13" s="28">
        <v>425</v>
      </c>
      <c r="F13" s="28">
        <v>350</v>
      </c>
      <c r="G13" s="28">
        <v>10</v>
      </c>
      <c r="H13" s="28">
        <f t="shared" si="1"/>
        <v>3419</v>
      </c>
      <c r="I13" s="28">
        <f t="shared" si="0"/>
        <v>3247</v>
      </c>
      <c r="J13" s="28">
        <f t="shared" si="0"/>
        <v>62</v>
      </c>
      <c r="K13" s="28"/>
      <c r="L13" s="28">
        <v>2000</v>
      </c>
      <c r="M13" s="28">
        <v>65</v>
      </c>
      <c r="N13" s="28"/>
      <c r="O13" s="28"/>
      <c r="P13" s="28"/>
      <c r="Q13" s="28"/>
    </row>
    <row r="14" spans="1:17" x14ac:dyDescent="0.2">
      <c r="A14" s="27">
        <v>45901</v>
      </c>
      <c r="B14" s="28"/>
      <c r="C14" s="28"/>
      <c r="D14" s="28"/>
      <c r="E14" s="28"/>
      <c r="F14" s="28"/>
      <c r="G14" s="28"/>
      <c r="H14" s="28">
        <f t="shared" si="1"/>
        <v>0</v>
      </c>
      <c r="I14" s="28">
        <f t="shared" si="0"/>
        <v>0</v>
      </c>
      <c r="J14" s="28">
        <f t="shared" si="0"/>
        <v>0</v>
      </c>
      <c r="K14" s="28">
        <v>1000</v>
      </c>
      <c r="L14" s="28">
        <v>1000</v>
      </c>
      <c r="M14" s="28"/>
      <c r="N14" s="26">
        <v>3000</v>
      </c>
      <c r="O14" s="26">
        <v>3000</v>
      </c>
      <c r="P14" s="26">
        <v>65</v>
      </c>
      <c r="Q14" s="26"/>
    </row>
    <row r="15" spans="1:17" x14ac:dyDescent="0.2">
      <c r="A15" s="27">
        <v>45931</v>
      </c>
      <c r="B15" s="28"/>
      <c r="C15" s="28"/>
      <c r="D15" s="28"/>
      <c r="E15" s="28"/>
      <c r="F15" s="28"/>
      <c r="G15" s="28"/>
      <c r="H15" s="28">
        <f t="shared" si="1"/>
        <v>0</v>
      </c>
      <c r="I15" s="28">
        <f t="shared" si="0"/>
        <v>0</v>
      </c>
      <c r="J15" s="28">
        <f t="shared" si="0"/>
        <v>0</v>
      </c>
      <c r="K15" s="28">
        <v>2000</v>
      </c>
      <c r="L15" s="28"/>
      <c r="M15" s="28"/>
      <c r="N15" s="28"/>
      <c r="O15" s="28"/>
      <c r="P15" s="28"/>
      <c r="Q15" s="28"/>
    </row>
    <row r="16" spans="1:17" x14ac:dyDescent="0.2">
      <c r="A16" s="27">
        <v>45962</v>
      </c>
      <c r="B16" s="28"/>
      <c r="C16" s="28"/>
      <c r="D16" s="28"/>
      <c r="E16" s="28"/>
      <c r="F16" s="28"/>
      <c r="G16" s="28"/>
      <c r="H16" s="28">
        <f t="shared" si="1"/>
        <v>0</v>
      </c>
      <c r="I16" s="28">
        <f t="shared" si="0"/>
        <v>0</v>
      </c>
      <c r="J16" s="28">
        <f t="shared" si="0"/>
        <v>0</v>
      </c>
      <c r="K16" s="28"/>
      <c r="L16" s="28">
        <v>2000</v>
      </c>
      <c r="M16" s="28"/>
      <c r="N16" s="28"/>
      <c r="O16" s="28"/>
      <c r="P16" s="28"/>
      <c r="Q16" s="28"/>
    </row>
    <row r="17" spans="1:17" x14ac:dyDescent="0.2">
      <c r="A17" s="27">
        <v>45992</v>
      </c>
      <c r="B17" s="28">
        <v>2994</v>
      </c>
      <c r="C17" s="28">
        <v>2897</v>
      </c>
      <c r="D17" s="28">
        <v>52</v>
      </c>
      <c r="E17" s="28">
        <v>425</v>
      </c>
      <c r="F17" s="28">
        <v>350</v>
      </c>
      <c r="G17" s="28">
        <v>10</v>
      </c>
      <c r="H17" s="28">
        <f t="shared" si="1"/>
        <v>3419</v>
      </c>
      <c r="I17" s="28">
        <f t="shared" si="0"/>
        <v>3247</v>
      </c>
      <c r="J17" s="28">
        <f t="shared" si="0"/>
        <v>62</v>
      </c>
      <c r="K17" s="28">
        <v>1000</v>
      </c>
      <c r="L17" s="28">
        <v>1000</v>
      </c>
      <c r="M17" s="28">
        <v>65</v>
      </c>
      <c r="N17" s="26">
        <v>3000</v>
      </c>
      <c r="O17" s="26">
        <v>3000</v>
      </c>
      <c r="P17" s="26">
        <v>65</v>
      </c>
      <c r="Q17" s="26"/>
    </row>
    <row r="18" spans="1:17" x14ac:dyDescent="0.2">
      <c r="A18" s="27">
        <v>46023</v>
      </c>
      <c r="B18" s="28"/>
      <c r="C18" s="28"/>
      <c r="D18" s="28"/>
      <c r="E18" s="28"/>
      <c r="F18" s="28"/>
      <c r="G18" s="28"/>
      <c r="H18" s="28">
        <f t="shared" si="1"/>
        <v>0</v>
      </c>
      <c r="I18" s="28">
        <f t="shared" si="0"/>
        <v>0</v>
      </c>
      <c r="J18" s="28">
        <f t="shared" si="0"/>
        <v>0</v>
      </c>
      <c r="K18" s="28">
        <v>2000</v>
      </c>
      <c r="L18" s="28"/>
      <c r="M18" s="28"/>
      <c r="N18" s="28"/>
      <c r="O18" s="28"/>
      <c r="P18" s="28"/>
      <c r="Q18" s="28"/>
    </row>
    <row r="19" spans="1:17" x14ac:dyDescent="0.2">
      <c r="A19" s="27">
        <v>46054</v>
      </c>
      <c r="B19" s="28"/>
      <c r="C19" s="28"/>
      <c r="D19" s="28"/>
      <c r="E19" s="28"/>
      <c r="F19" s="28"/>
      <c r="G19" s="28"/>
      <c r="H19" s="28">
        <f t="shared" si="1"/>
        <v>0</v>
      </c>
      <c r="I19" s="28">
        <f t="shared" si="0"/>
        <v>0</v>
      </c>
      <c r="J19" s="28">
        <f t="shared" si="0"/>
        <v>0</v>
      </c>
      <c r="K19" s="28"/>
      <c r="L19" s="28">
        <v>2000</v>
      </c>
      <c r="M19" s="28"/>
      <c r="N19" s="28"/>
      <c r="O19" s="28"/>
      <c r="P19" s="28"/>
      <c r="Q19" s="28"/>
    </row>
    <row r="20" spans="1:17" x14ac:dyDescent="0.2">
      <c r="A20" s="27">
        <v>46082</v>
      </c>
      <c r="B20" s="28"/>
      <c r="C20" s="28"/>
      <c r="D20" s="28"/>
      <c r="E20" s="28"/>
      <c r="F20" s="28"/>
      <c r="G20" s="28"/>
      <c r="H20" s="28">
        <f t="shared" si="1"/>
        <v>0</v>
      </c>
      <c r="I20" s="28">
        <f t="shared" si="0"/>
        <v>0</v>
      </c>
      <c r="J20" s="28">
        <f t="shared" si="0"/>
        <v>0</v>
      </c>
      <c r="K20" s="28">
        <v>1000</v>
      </c>
      <c r="L20" s="28">
        <v>1000</v>
      </c>
      <c r="M20" s="28"/>
      <c r="N20" s="26">
        <v>3000</v>
      </c>
      <c r="O20" s="26">
        <v>3000</v>
      </c>
      <c r="P20" s="26">
        <v>65</v>
      </c>
      <c r="Q20" s="26"/>
    </row>
    <row r="21" spans="1:17" x14ac:dyDescent="0.2">
      <c r="A21" s="27">
        <v>46113</v>
      </c>
      <c r="B21" s="28">
        <v>2994</v>
      </c>
      <c r="C21" s="28">
        <v>2897</v>
      </c>
      <c r="D21" s="28">
        <v>52</v>
      </c>
      <c r="E21" s="28">
        <v>425</v>
      </c>
      <c r="F21" s="28">
        <v>350</v>
      </c>
      <c r="G21" s="28">
        <v>10</v>
      </c>
      <c r="H21" s="28">
        <f t="shared" si="1"/>
        <v>3419</v>
      </c>
      <c r="I21" s="28">
        <f t="shared" si="0"/>
        <v>3247</v>
      </c>
      <c r="J21" s="28">
        <f t="shared" si="0"/>
        <v>62</v>
      </c>
      <c r="K21" s="28">
        <v>2000</v>
      </c>
      <c r="L21" s="28"/>
      <c r="M21" s="28">
        <v>65</v>
      </c>
      <c r="N21" s="28"/>
      <c r="O21" s="28"/>
      <c r="P21" s="28"/>
      <c r="Q21" s="28"/>
    </row>
    <row r="22" spans="1:17" x14ac:dyDescent="0.2">
      <c r="A22" s="27">
        <v>46143</v>
      </c>
      <c r="B22" s="28"/>
      <c r="C22" s="28"/>
      <c r="D22" s="28"/>
      <c r="E22" s="28"/>
      <c r="F22" s="28"/>
      <c r="G22" s="28"/>
      <c r="H22" s="28">
        <f t="shared" si="1"/>
        <v>0</v>
      </c>
      <c r="I22" s="28">
        <f t="shared" si="0"/>
        <v>0</v>
      </c>
      <c r="J22" s="28">
        <f t="shared" si="0"/>
        <v>0</v>
      </c>
      <c r="K22" s="28"/>
      <c r="L22" s="28">
        <v>2000</v>
      </c>
      <c r="M22" s="28"/>
      <c r="N22" s="28"/>
      <c r="O22" s="28"/>
      <c r="P22" s="28"/>
      <c r="Q22" s="28"/>
    </row>
    <row r="23" spans="1:17" x14ac:dyDescent="0.2">
      <c r="A23" s="27">
        <v>46174</v>
      </c>
      <c r="B23" s="28"/>
      <c r="C23" s="28"/>
      <c r="D23" s="28"/>
      <c r="E23" s="28"/>
      <c r="F23" s="28"/>
      <c r="G23" s="28"/>
      <c r="H23" s="28">
        <f t="shared" si="1"/>
        <v>0</v>
      </c>
      <c r="I23" s="28">
        <f t="shared" si="0"/>
        <v>0</v>
      </c>
      <c r="J23" s="28">
        <f t="shared" si="0"/>
        <v>0</v>
      </c>
      <c r="K23" s="28">
        <v>1000</v>
      </c>
      <c r="L23" s="28">
        <v>1000</v>
      </c>
      <c r="M23" s="28"/>
      <c r="N23" s="26">
        <v>3000</v>
      </c>
      <c r="O23" s="26">
        <v>3000</v>
      </c>
      <c r="P23" s="26">
        <v>65</v>
      </c>
      <c r="Q23" s="26"/>
    </row>
    <row r="24" spans="1:17" x14ac:dyDescent="0.2">
      <c r="A24" s="27">
        <v>46204</v>
      </c>
      <c r="B24" s="28"/>
      <c r="C24" s="28"/>
      <c r="D24" s="28"/>
      <c r="E24" s="28"/>
      <c r="F24" s="28"/>
      <c r="G24" s="28"/>
      <c r="H24" s="28">
        <f t="shared" si="1"/>
        <v>0</v>
      </c>
      <c r="I24" s="28">
        <f t="shared" si="0"/>
        <v>0</v>
      </c>
      <c r="J24" s="28">
        <f t="shared" si="0"/>
        <v>0</v>
      </c>
      <c r="K24" s="28">
        <v>2000</v>
      </c>
      <c r="L24" s="28"/>
      <c r="M24" s="28"/>
      <c r="N24" s="28"/>
      <c r="O24" s="28"/>
      <c r="P24" s="28"/>
      <c r="Q24" s="28"/>
    </row>
    <row r="25" spans="1:17" x14ac:dyDescent="0.2">
      <c r="A25" s="27">
        <v>46235</v>
      </c>
      <c r="B25" s="28">
        <v>2994</v>
      </c>
      <c r="C25" s="28">
        <v>2897</v>
      </c>
      <c r="D25" s="28">
        <v>52</v>
      </c>
      <c r="E25" s="28">
        <v>425</v>
      </c>
      <c r="F25" s="28">
        <v>350</v>
      </c>
      <c r="G25" s="28">
        <v>10</v>
      </c>
      <c r="H25" s="28">
        <f t="shared" si="1"/>
        <v>3419</v>
      </c>
      <c r="I25" s="28">
        <f t="shared" si="0"/>
        <v>3247</v>
      </c>
      <c r="J25" s="28">
        <f t="shared" si="0"/>
        <v>62</v>
      </c>
      <c r="K25" s="28"/>
      <c r="L25" s="28">
        <v>2000</v>
      </c>
      <c r="M25" s="28">
        <v>65</v>
      </c>
      <c r="N25" s="28"/>
      <c r="O25" s="28"/>
      <c r="P25" s="28"/>
      <c r="Q25" s="28"/>
    </row>
    <row r="26" spans="1:17" x14ac:dyDescent="0.2">
      <c r="A26" s="27">
        <v>46266</v>
      </c>
      <c r="B26" s="28"/>
      <c r="C26" s="28"/>
      <c r="D26" s="28"/>
      <c r="E26" s="28"/>
      <c r="F26" s="28"/>
      <c r="G26" s="28"/>
      <c r="H26" s="28">
        <f t="shared" si="1"/>
        <v>0</v>
      </c>
      <c r="I26" s="28">
        <f t="shared" si="0"/>
        <v>0</v>
      </c>
      <c r="J26" s="28">
        <f t="shared" si="0"/>
        <v>0</v>
      </c>
      <c r="K26" s="28">
        <v>1000</v>
      </c>
      <c r="L26" s="28">
        <v>1000</v>
      </c>
      <c r="M26" s="28"/>
      <c r="N26" s="26">
        <v>3000</v>
      </c>
      <c r="O26" s="26">
        <v>3000</v>
      </c>
      <c r="P26" s="26">
        <v>65</v>
      </c>
      <c r="Q26" s="26"/>
    </row>
    <row r="27" spans="1:17" x14ac:dyDescent="0.2">
      <c r="A27" s="27">
        <v>46296</v>
      </c>
      <c r="B27" s="28"/>
      <c r="C27" s="28"/>
      <c r="D27" s="28"/>
      <c r="E27" s="28"/>
      <c r="F27" s="28"/>
      <c r="G27" s="28"/>
      <c r="H27" s="28">
        <f t="shared" si="1"/>
        <v>0</v>
      </c>
      <c r="I27" s="28">
        <f t="shared" si="0"/>
        <v>0</v>
      </c>
      <c r="J27" s="28">
        <f t="shared" si="0"/>
        <v>0</v>
      </c>
      <c r="K27" s="28">
        <v>2000</v>
      </c>
      <c r="L27" s="28"/>
      <c r="M27" s="28"/>
      <c r="N27" s="28"/>
      <c r="O27" s="28"/>
      <c r="P27" s="28"/>
      <c r="Q27" s="28"/>
    </row>
    <row r="28" spans="1:17" x14ac:dyDescent="0.2">
      <c r="A28" s="27">
        <v>46327</v>
      </c>
      <c r="B28" s="28"/>
      <c r="C28" s="28"/>
      <c r="D28" s="28"/>
      <c r="E28" s="28"/>
      <c r="F28" s="28"/>
      <c r="G28" s="28"/>
      <c r="H28" s="28">
        <f t="shared" si="1"/>
        <v>0</v>
      </c>
      <c r="I28" s="28">
        <f t="shared" si="0"/>
        <v>0</v>
      </c>
      <c r="J28" s="28">
        <f t="shared" si="0"/>
        <v>0</v>
      </c>
      <c r="K28" s="28"/>
      <c r="L28" s="28">
        <v>2000</v>
      </c>
      <c r="M28" s="28"/>
      <c r="N28" s="28"/>
      <c r="O28" s="28"/>
      <c r="P28" s="28"/>
      <c r="Q28" s="28"/>
    </row>
    <row r="29" spans="1:17" x14ac:dyDescent="0.2">
      <c r="A29" s="27">
        <v>46357</v>
      </c>
      <c r="B29" s="28">
        <v>2994</v>
      </c>
      <c r="C29" s="28">
        <v>2897</v>
      </c>
      <c r="D29" s="28">
        <v>52</v>
      </c>
      <c r="E29" s="28">
        <v>425</v>
      </c>
      <c r="F29" s="28">
        <v>350</v>
      </c>
      <c r="G29" s="28">
        <v>10</v>
      </c>
      <c r="H29" s="28">
        <f t="shared" si="1"/>
        <v>3419</v>
      </c>
      <c r="I29" s="28">
        <f t="shared" si="0"/>
        <v>3247</v>
      </c>
      <c r="J29" s="28">
        <f t="shared" si="0"/>
        <v>62</v>
      </c>
      <c r="K29" s="28">
        <v>1000</v>
      </c>
      <c r="L29" s="28">
        <v>1000</v>
      </c>
      <c r="M29" s="28">
        <v>65</v>
      </c>
      <c r="N29" s="26">
        <v>3000</v>
      </c>
      <c r="O29" s="26">
        <v>3000</v>
      </c>
      <c r="P29" s="26">
        <v>65</v>
      </c>
      <c r="Q29" s="26"/>
    </row>
    <row r="30" spans="1:17" x14ac:dyDescent="0.2">
      <c r="A30" s="27">
        <v>46388</v>
      </c>
      <c r="B30" s="28"/>
      <c r="C30" s="28"/>
      <c r="D30" s="28"/>
      <c r="E30" s="28"/>
      <c r="F30" s="28"/>
      <c r="G30" s="28"/>
      <c r="H30" s="28">
        <f t="shared" si="1"/>
        <v>0</v>
      </c>
      <c r="I30" s="28">
        <f t="shared" si="0"/>
        <v>0</v>
      </c>
      <c r="J30" s="28">
        <f t="shared" si="0"/>
        <v>0</v>
      </c>
      <c r="K30" s="28">
        <v>2000</v>
      </c>
      <c r="L30" s="28"/>
      <c r="M30" s="28"/>
      <c r="N30" s="28"/>
      <c r="O30" s="28"/>
      <c r="P30" s="28"/>
      <c r="Q30" s="28"/>
    </row>
    <row r="31" spans="1:17" x14ac:dyDescent="0.2">
      <c r="A31" s="27">
        <v>46419</v>
      </c>
      <c r="B31" s="28"/>
      <c r="C31" s="28"/>
      <c r="D31" s="28"/>
      <c r="E31" s="28"/>
      <c r="F31" s="28"/>
      <c r="G31" s="28"/>
      <c r="H31" s="28">
        <f t="shared" si="1"/>
        <v>0</v>
      </c>
      <c r="I31" s="28">
        <f t="shared" si="0"/>
        <v>0</v>
      </c>
      <c r="J31" s="28">
        <f t="shared" si="0"/>
        <v>0</v>
      </c>
      <c r="K31" s="28"/>
      <c r="L31" s="28">
        <v>2000</v>
      </c>
      <c r="M31" s="28"/>
      <c r="N31" s="28"/>
      <c r="O31" s="28"/>
      <c r="P31" s="28"/>
      <c r="Q31" s="28"/>
    </row>
    <row r="32" spans="1:17" x14ac:dyDescent="0.2">
      <c r="A32" s="27">
        <v>46447</v>
      </c>
      <c r="B32" s="28"/>
      <c r="C32" s="28"/>
      <c r="D32" s="28"/>
      <c r="E32" s="28"/>
      <c r="F32" s="28"/>
      <c r="G32" s="28"/>
      <c r="H32" s="28">
        <f t="shared" si="1"/>
        <v>0</v>
      </c>
      <c r="I32" s="28">
        <f t="shared" si="0"/>
        <v>0</v>
      </c>
      <c r="J32" s="28">
        <f t="shared" si="0"/>
        <v>0</v>
      </c>
      <c r="K32" s="28">
        <v>1000</v>
      </c>
      <c r="L32" s="28">
        <v>1000</v>
      </c>
      <c r="M32" s="28"/>
      <c r="N32" s="26">
        <v>3000</v>
      </c>
      <c r="O32" s="26">
        <v>3000</v>
      </c>
      <c r="P32" s="26">
        <v>50</v>
      </c>
      <c r="Q32" s="26"/>
    </row>
    <row r="33" spans="1:17" x14ac:dyDescent="0.2">
      <c r="A33" s="27">
        <v>46478</v>
      </c>
      <c r="B33" s="28">
        <v>2994</v>
      </c>
      <c r="C33" s="28">
        <v>2897</v>
      </c>
      <c r="D33" s="28">
        <v>52</v>
      </c>
      <c r="E33" s="28">
        <v>425</v>
      </c>
      <c r="F33" s="28">
        <v>350</v>
      </c>
      <c r="G33" s="28">
        <v>10</v>
      </c>
      <c r="H33" s="28">
        <f t="shared" si="1"/>
        <v>3419</v>
      </c>
      <c r="I33" s="28">
        <f t="shared" si="0"/>
        <v>3247</v>
      </c>
      <c r="J33" s="28">
        <f t="shared" si="0"/>
        <v>62</v>
      </c>
      <c r="K33" s="28">
        <v>2000</v>
      </c>
      <c r="L33" s="28"/>
      <c r="M33" s="28">
        <v>65</v>
      </c>
      <c r="N33" s="28"/>
      <c r="O33" s="28"/>
      <c r="P33" s="28"/>
      <c r="Q33" s="28"/>
    </row>
    <row r="34" spans="1:17" x14ac:dyDescent="0.2">
      <c r="A34" s="27">
        <v>46508</v>
      </c>
      <c r="B34" s="28"/>
      <c r="C34" s="28"/>
      <c r="D34" s="28"/>
      <c r="E34" s="28"/>
      <c r="F34" s="28"/>
      <c r="G34" s="28"/>
      <c r="H34" s="28">
        <f t="shared" si="1"/>
        <v>0</v>
      </c>
      <c r="I34" s="28">
        <f t="shared" si="0"/>
        <v>0</v>
      </c>
      <c r="J34" s="28">
        <f t="shared" si="0"/>
        <v>0</v>
      </c>
      <c r="K34" s="28"/>
      <c r="L34" s="28">
        <v>2000</v>
      </c>
      <c r="M34" s="28"/>
      <c r="N34" s="28"/>
      <c r="O34" s="28"/>
      <c r="P34" s="28"/>
      <c r="Q34" s="28"/>
    </row>
    <row r="35" spans="1:17" x14ac:dyDescent="0.2">
      <c r="A35" s="27">
        <v>46539</v>
      </c>
      <c r="B35" s="28">
        <v>2994</v>
      </c>
      <c r="C35" s="28">
        <v>2897</v>
      </c>
      <c r="D35" s="28">
        <v>52</v>
      </c>
      <c r="E35" s="28">
        <v>425</v>
      </c>
      <c r="F35" s="28">
        <v>350</v>
      </c>
      <c r="G35" s="28">
        <v>12</v>
      </c>
      <c r="H35" s="28">
        <f t="shared" si="1"/>
        <v>3419</v>
      </c>
      <c r="I35" s="28">
        <f t="shared" si="0"/>
        <v>3247</v>
      </c>
      <c r="J35" s="28">
        <f t="shared" si="0"/>
        <v>64</v>
      </c>
      <c r="K35" s="28">
        <v>1000</v>
      </c>
      <c r="L35" s="28">
        <v>1000</v>
      </c>
      <c r="M35" s="28">
        <v>65</v>
      </c>
      <c r="N35" s="26">
        <v>3000</v>
      </c>
      <c r="O35" s="26">
        <v>3000</v>
      </c>
      <c r="P35" s="26">
        <v>0</v>
      </c>
      <c r="Q35" s="26"/>
    </row>
    <row r="36" spans="1:17" x14ac:dyDescent="0.2">
      <c r="A36" s="27">
        <v>46569</v>
      </c>
      <c r="B36" s="28"/>
      <c r="C36" s="28"/>
      <c r="D36" s="28"/>
      <c r="E36" s="28"/>
      <c r="F36" s="28"/>
      <c r="G36" s="28"/>
      <c r="H36" s="28">
        <f t="shared" si="1"/>
        <v>0</v>
      </c>
      <c r="I36" s="28">
        <f t="shared" si="0"/>
        <v>0</v>
      </c>
      <c r="J36" s="28">
        <f t="shared" si="0"/>
        <v>0</v>
      </c>
      <c r="K36" s="28">
        <v>2000</v>
      </c>
      <c r="L36" s="28"/>
      <c r="M36" s="28"/>
      <c r="N36" s="28"/>
      <c r="O36" s="28"/>
      <c r="P36" s="28"/>
      <c r="Q36" s="28"/>
    </row>
    <row r="37" spans="1:17" x14ac:dyDescent="0.2">
      <c r="A37" s="27">
        <v>46600</v>
      </c>
      <c r="B37" s="28">
        <v>2994</v>
      </c>
      <c r="C37" s="28">
        <v>2897</v>
      </c>
      <c r="D37" s="28">
        <v>52</v>
      </c>
      <c r="E37" s="28">
        <v>425</v>
      </c>
      <c r="F37" s="28">
        <v>350</v>
      </c>
      <c r="G37" s="28"/>
      <c r="H37" s="28">
        <f t="shared" si="1"/>
        <v>3419</v>
      </c>
      <c r="I37" s="28">
        <f t="shared" si="0"/>
        <v>3247</v>
      </c>
      <c r="J37" s="28">
        <f t="shared" si="0"/>
        <v>52</v>
      </c>
      <c r="K37" s="28"/>
      <c r="L37" s="28">
        <v>2000</v>
      </c>
      <c r="M37" s="28">
        <v>65</v>
      </c>
      <c r="N37" s="28"/>
      <c r="O37" s="28"/>
      <c r="P37" s="28"/>
      <c r="Q37" s="28"/>
    </row>
    <row r="38" spans="1:17" x14ac:dyDescent="0.2">
      <c r="A38" s="27">
        <v>46631</v>
      </c>
      <c r="B38" s="28"/>
      <c r="C38" s="28"/>
      <c r="D38" s="28"/>
      <c r="E38" s="28"/>
      <c r="F38" s="28"/>
      <c r="G38" s="28"/>
      <c r="H38" s="28">
        <f t="shared" si="1"/>
        <v>0</v>
      </c>
      <c r="I38" s="28">
        <f t="shared" si="0"/>
        <v>0</v>
      </c>
      <c r="J38" s="28">
        <f t="shared" si="0"/>
        <v>0</v>
      </c>
      <c r="K38" s="28">
        <v>1000</v>
      </c>
      <c r="L38" s="28">
        <v>1000</v>
      </c>
      <c r="M38" s="28"/>
      <c r="N38" s="26">
        <v>2198</v>
      </c>
      <c r="O38" s="26">
        <f>1778+10</f>
        <v>1788</v>
      </c>
      <c r="P38" s="26"/>
      <c r="Q38" s="26">
        <v>30</v>
      </c>
    </row>
    <row r="39" spans="1:17" x14ac:dyDescent="0.2">
      <c r="A39" s="27">
        <v>46661</v>
      </c>
      <c r="B39" s="28">
        <v>2994</v>
      </c>
      <c r="C39" s="28">
        <v>2897</v>
      </c>
      <c r="D39" s="28">
        <v>52</v>
      </c>
      <c r="E39" s="28">
        <v>425</v>
      </c>
      <c r="F39" s="28">
        <v>350</v>
      </c>
      <c r="G39" s="28"/>
      <c r="H39" s="28">
        <f t="shared" si="1"/>
        <v>3419</v>
      </c>
      <c r="I39" s="28">
        <f t="shared" si="0"/>
        <v>3247</v>
      </c>
      <c r="J39" s="28">
        <f t="shared" si="0"/>
        <v>52</v>
      </c>
      <c r="K39" s="28">
        <v>2000</v>
      </c>
      <c r="L39" s="28"/>
      <c r="M39" s="28">
        <v>50</v>
      </c>
      <c r="N39" s="28"/>
      <c r="O39" s="28"/>
      <c r="P39" s="28"/>
      <c r="Q39" s="28"/>
    </row>
    <row r="40" spans="1:17" x14ac:dyDescent="0.2">
      <c r="A40" s="27">
        <v>46692</v>
      </c>
      <c r="B40" s="28"/>
      <c r="C40" s="28"/>
      <c r="D40" s="28"/>
      <c r="E40" s="28"/>
      <c r="F40" s="28"/>
      <c r="G40" s="28"/>
      <c r="H40" s="28">
        <f t="shared" si="1"/>
        <v>0</v>
      </c>
      <c r="I40" s="28">
        <f t="shared" si="0"/>
        <v>0</v>
      </c>
      <c r="J40" s="28">
        <f t="shared" si="0"/>
        <v>0</v>
      </c>
      <c r="K40" s="28"/>
      <c r="L40" s="28">
        <f>1778+10</f>
        <v>1788</v>
      </c>
      <c r="M40" s="28"/>
      <c r="N40" s="26"/>
      <c r="O40" s="26"/>
      <c r="P40" s="26"/>
      <c r="Q40" s="26"/>
    </row>
    <row r="41" spans="1:17" x14ac:dyDescent="0.2">
      <c r="A41" s="29">
        <v>46722</v>
      </c>
      <c r="B41" s="30">
        <v>900</v>
      </c>
      <c r="C41" s="30">
        <v>2220</v>
      </c>
      <c r="D41" s="30">
        <v>33</v>
      </c>
      <c r="E41" s="30">
        <v>108</v>
      </c>
      <c r="F41" s="30">
        <v>98</v>
      </c>
      <c r="G41" s="30"/>
      <c r="H41" s="30">
        <f t="shared" si="1"/>
        <v>1008</v>
      </c>
      <c r="I41" s="30">
        <f t="shared" si="0"/>
        <v>2318</v>
      </c>
      <c r="J41" s="30">
        <f t="shared" si="0"/>
        <v>33</v>
      </c>
      <c r="K41" s="30">
        <v>198</v>
      </c>
      <c r="L41" s="30"/>
      <c r="M41" s="30"/>
      <c r="N41" s="30"/>
      <c r="O41" s="30"/>
      <c r="P41" s="30"/>
      <c r="Q41" s="30"/>
    </row>
    <row r="42" spans="1:17" ht="15" x14ac:dyDescent="0.25">
      <c r="A42" s="31" t="s">
        <v>22</v>
      </c>
      <c r="B42" s="32">
        <f t="shared" ref="B42:G42" si="2">SUM(B3:B41)</f>
        <v>30840</v>
      </c>
      <c r="C42" s="32">
        <f t="shared" si="2"/>
        <v>31190</v>
      </c>
      <c r="D42" s="32">
        <f t="shared" si="2"/>
        <v>553</v>
      </c>
      <c r="E42" s="32">
        <f t="shared" si="2"/>
        <v>4358</v>
      </c>
      <c r="F42" s="32">
        <f t="shared" si="2"/>
        <v>3598</v>
      </c>
      <c r="G42" s="32">
        <f t="shared" si="2"/>
        <v>82</v>
      </c>
      <c r="H42" s="32">
        <f t="shared" si="1"/>
        <v>35198</v>
      </c>
      <c r="I42" s="32">
        <f t="shared" si="0"/>
        <v>34788</v>
      </c>
      <c r="J42" s="32">
        <f t="shared" si="0"/>
        <v>635</v>
      </c>
      <c r="K42" s="32">
        <f t="shared" ref="K42:Q42" si="3">SUM(K3:K41)</f>
        <v>35198</v>
      </c>
      <c r="L42" s="32">
        <f t="shared" si="3"/>
        <v>34788</v>
      </c>
      <c r="M42" s="32">
        <f t="shared" si="3"/>
        <v>635</v>
      </c>
      <c r="N42" s="32">
        <f t="shared" si="3"/>
        <v>35198</v>
      </c>
      <c r="O42" s="32">
        <f t="shared" si="3"/>
        <v>34788</v>
      </c>
      <c r="P42" s="32">
        <f t="shared" si="3"/>
        <v>635</v>
      </c>
      <c r="Q42" s="32">
        <f t="shared" si="3"/>
        <v>30</v>
      </c>
    </row>
    <row r="43" spans="1:17" ht="15" x14ac:dyDescent="0.25">
      <c r="A43" s="31" t="s">
        <v>2344</v>
      </c>
      <c r="B43" s="32">
        <v>30840</v>
      </c>
      <c r="C43" s="32">
        <v>31190</v>
      </c>
      <c r="D43" s="32">
        <v>553</v>
      </c>
      <c r="E43" s="32">
        <v>4358</v>
      </c>
      <c r="F43" s="32">
        <v>3598</v>
      </c>
      <c r="G43" s="32">
        <v>82</v>
      </c>
      <c r="H43" s="32">
        <f t="shared" si="1"/>
        <v>35198</v>
      </c>
      <c r="I43" s="32">
        <f t="shared" si="0"/>
        <v>34788</v>
      </c>
      <c r="J43" s="32">
        <f t="shared" si="0"/>
        <v>635</v>
      </c>
      <c r="K43" s="32">
        <f t="shared" ref="K43:P43" si="4">H43</f>
        <v>35198</v>
      </c>
      <c r="L43" s="32">
        <f t="shared" si="4"/>
        <v>34788</v>
      </c>
      <c r="M43" s="32">
        <f t="shared" si="4"/>
        <v>635</v>
      </c>
      <c r="N43" s="32">
        <f t="shared" si="4"/>
        <v>35198</v>
      </c>
      <c r="O43" s="32">
        <f t="shared" si="4"/>
        <v>34788</v>
      </c>
      <c r="P43" s="32">
        <f t="shared" si="4"/>
        <v>635</v>
      </c>
      <c r="Q43" s="32">
        <v>30</v>
      </c>
    </row>
    <row r="44" spans="1:17" ht="15" x14ac:dyDescent="0.25">
      <c r="A44" s="31" t="s">
        <v>2345</v>
      </c>
      <c r="B44" s="32">
        <f>B43-B42</f>
        <v>0</v>
      </c>
      <c r="C44" s="32">
        <f t="shared" ref="C44:Q44" si="5">C43-C42</f>
        <v>0</v>
      </c>
      <c r="D44" s="32">
        <f t="shared" si="5"/>
        <v>0</v>
      </c>
      <c r="E44" s="32">
        <f t="shared" si="5"/>
        <v>0</v>
      </c>
      <c r="F44" s="32">
        <f t="shared" si="5"/>
        <v>0</v>
      </c>
      <c r="G44" s="32">
        <f t="shared" si="5"/>
        <v>0</v>
      </c>
      <c r="H44" s="32">
        <f t="shared" si="5"/>
        <v>0</v>
      </c>
      <c r="I44" s="32">
        <f t="shared" si="5"/>
        <v>0</v>
      </c>
      <c r="J44" s="32">
        <f t="shared" si="5"/>
        <v>0</v>
      </c>
      <c r="K44" s="32">
        <f t="shared" si="5"/>
        <v>0</v>
      </c>
      <c r="L44" s="32">
        <f t="shared" si="5"/>
        <v>0</v>
      </c>
      <c r="M44" s="32">
        <f t="shared" si="5"/>
        <v>0</v>
      </c>
      <c r="N44" s="32">
        <f t="shared" si="5"/>
        <v>0</v>
      </c>
      <c r="O44" s="32">
        <f t="shared" si="5"/>
        <v>0</v>
      </c>
      <c r="P44" s="32">
        <f t="shared" si="5"/>
        <v>0</v>
      </c>
      <c r="Q44" s="32">
        <f t="shared" si="5"/>
        <v>0</v>
      </c>
    </row>
  </sheetData>
  <autoFilter ref="A2:Q2" xr:uid="{8AB960AD-FDCC-4C33-84F1-7F0440F04D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avl 18.08.24</vt:lpstr>
      <vt:lpstr>FFF</vt:lpstr>
      <vt:lpstr>PO Delivery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Elyaho Sagi ELT 75591</dc:creator>
  <cp:keywords/>
  <dc:description/>
  <cp:lastModifiedBy>IMOE001</cp:lastModifiedBy>
  <cp:revision/>
  <dcterms:created xsi:type="dcterms:W3CDTF">2024-08-19T08:07:58Z</dcterms:created>
  <dcterms:modified xsi:type="dcterms:W3CDTF">2026-08-06T02:10:27Z</dcterms:modified>
  <cp:category/>
  <cp:contentStatus/>
</cp:coreProperties>
</file>